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5C80A2DE-43BE-42A9-B147-9D185720EB5E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202" i="3" l="1"/>
  <c r="F2202" i="3"/>
  <c r="G2202" i="3"/>
  <c r="H2202" i="3"/>
  <c r="L2202" i="3" s="1"/>
  <c r="I2202" i="3"/>
  <c r="J2202" i="3"/>
  <c r="K2202" i="3"/>
  <c r="E2203" i="3"/>
  <c r="F2203" i="3"/>
  <c r="K2203" i="3" s="1"/>
  <c r="G2203" i="3"/>
  <c r="H2203" i="3"/>
  <c r="I2203" i="3"/>
  <c r="J2203" i="3"/>
  <c r="L2203" i="3" s="1"/>
  <c r="N2203" i="3"/>
  <c r="Z2203" i="3"/>
  <c r="AD2203" i="3"/>
  <c r="AP2203" i="3"/>
  <c r="AT2203" i="3"/>
  <c r="BF2203" i="3"/>
  <c r="E2204" i="3"/>
  <c r="F2204" i="3"/>
  <c r="K2204" i="3" s="1"/>
  <c r="G2204" i="3"/>
  <c r="H2204" i="3"/>
  <c r="I2204" i="3"/>
  <c r="J2204" i="3"/>
  <c r="L2204" i="3"/>
  <c r="AB2204" i="3"/>
  <c r="AR2204" i="3"/>
  <c r="BH2204" i="3"/>
  <c r="E2205" i="3"/>
  <c r="F2205" i="3"/>
  <c r="K2205" i="3" s="1"/>
  <c r="G2205" i="3"/>
  <c r="H2205" i="3"/>
  <c r="I2205" i="3"/>
  <c r="J2205" i="3"/>
  <c r="L2205" i="3" s="1"/>
  <c r="N2205" i="3"/>
  <c r="Z2205" i="3"/>
  <c r="AD2205" i="3"/>
  <c r="AP2205" i="3"/>
  <c r="AT2205" i="3"/>
  <c r="BF2205" i="3"/>
  <c r="E2206" i="3"/>
  <c r="F2206" i="3"/>
  <c r="K2206" i="3" s="1"/>
  <c r="G2206" i="3"/>
  <c r="H2206" i="3"/>
  <c r="I2206" i="3"/>
  <c r="J2206" i="3"/>
  <c r="L2206" i="3"/>
  <c r="AB2206" i="3" s="1"/>
  <c r="AR2206" i="3"/>
  <c r="E2207" i="3"/>
  <c r="F2207" i="3"/>
  <c r="K2207" i="3" s="1"/>
  <c r="G2207" i="3"/>
  <c r="H2207" i="3"/>
  <c r="I2207" i="3"/>
  <c r="J2207" i="3"/>
  <c r="E2208" i="3"/>
  <c r="F2208" i="3"/>
  <c r="G2208" i="3"/>
  <c r="H2208" i="3"/>
  <c r="I2208" i="3"/>
  <c r="J2208" i="3"/>
  <c r="K2208" i="3"/>
  <c r="L2208" i="3"/>
  <c r="M2208" i="3" s="1"/>
  <c r="N2208" i="3"/>
  <c r="P2208" i="3"/>
  <c r="Q2208" i="3"/>
  <c r="T2208" i="3"/>
  <c r="U2208" i="3"/>
  <c r="V2208" i="3"/>
  <c r="X2208" i="3"/>
  <c r="Y2208" i="3"/>
  <c r="Z2208" i="3"/>
  <c r="AB2208" i="3"/>
  <c r="AC2208" i="3"/>
  <c r="AD2208" i="3"/>
  <c r="AF2208" i="3"/>
  <c r="AG2208" i="3"/>
  <c r="AH2208" i="3"/>
  <c r="AJ2208" i="3"/>
  <c r="AK2208" i="3"/>
  <c r="AL2208" i="3"/>
  <c r="AN2208" i="3"/>
  <c r="AO2208" i="3"/>
  <c r="AP2208" i="3"/>
  <c r="AR2208" i="3"/>
  <c r="AS2208" i="3"/>
  <c r="AT2208" i="3"/>
  <c r="AV2208" i="3"/>
  <c r="AW2208" i="3"/>
  <c r="AX2208" i="3"/>
  <c r="AZ2208" i="3"/>
  <c r="BA2208" i="3"/>
  <c r="BB2208" i="3"/>
  <c r="BD2208" i="3"/>
  <c r="BE2208" i="3"/>
  <c r="BF2208" i="3"/>
  <c r="BH2208" i="3"/>
  <c r="BI2208" i="3"/>
  <c r="E2209" i="3"/>
  <c r="F2209" i="3"/>
  <c r="G2209" i="3"/>
  <c r="H2209" i="3"/>
  <c r="I2209" i="3"/>
  <c r="J2209" i="3"/>
  <c r="L2209" i="3" s="1"/>
  <c r="X2209" i="3" s="1"/>
  <c r="K2209" i="3"/>
  <c r="AT2209" i="3"/>
  <c r="E2210" i="3"/>
  <c r="K2210" i="3" s="1"/>
  <c r="Y2210" i="3" s="1"/>
  <c r="F2210" i="3"/>
  <c r="G2210" i="3"/>
  <c r="H2210" i="3"/>
  <c r="I2210" i="3"/>
  <c r="L2210" i="3" s="1"/>
  <c r="J2210" i="3"/>
  <c r="AT2210" i="3"/>
  <c r="E2211" i="3"/>
  <c r="F2211" i="3"/>
  <c r="G2211" i="3"/>
  <c r="H2211" i="3"/>
  <c r="I2211" i="3"/>
  <c r="J2211" i="3"/>
  <c r="L2211" i="3" s="1"/>
  <c r="AD2211" i="3" s="1"/>
  <c r="K2211" i="3"/>
  <c r="S2211" i="3"/>
  <c r="X2211" i="3"/>
  <c r="AN2211" i="3"/>
  <c r="AT2211" i="3"/>
  <c r="E2212" i="3"/>
  <c r="K2212" i="3" s="1"/>
  <c r="AD2212" i="3" s="1"/>
  <c r="F2212" i="3"/>
  <c r="G2212" i="3"/>
  <c r="H2212" i="3"/>
  <c r="I2212" i="3"/>
  <c r="L2212" i="3" s="1"/>
  <c r="J2212" i="3"/>
  <c r="T2212" i="3"/>
  <c r="Y2212" i="3"/>
  <c r="AO2212" i="3"/>
  <c r="AT2212" i="3"/>
  <c r="BH2212" i="3"/>
  <c r="E2213" i="3"/>
  <c r="F2213" i="3"/>
  <c r="K2213" i="3" s="1"/>
  <c r="G2213" i="3"/>
  <c r="H2213" i="3"/>
  <c r="I2213" i="3"/>
  <c r="J2213" i="3"/>
  <c r="L2213" i="3" s="1"/>
  <c r="N2213" i="3"/>
  <c r="R2213" i="3"/>
  <c r="Z2213" i="3"/>
  <c r="AD2213" i="3"/>
  <c r="AH2213" i="3"/>
  <c r="AP2213" i="3"/>
  <c r="AT2213" i="3"/>
  <c r="AX2213" i="3"/>
  <c r="BF2213" i="3"/>
  <c r="E2214" i="3"/>
  <c r="K2214" i="3" s="1"/>
  <c r="F2214" i="3"/>
  <c r="G2214" i="3"/>
  <c r="H2214" i="3"/>
  <c r="I2214" i="3"/>
  <c r="J2214" i="3"/>
  <c r="L2214" i="3"/>
  <c r="AB2214" i="3" s="1"/>
  <c r="AL2214" i="3"/>
  <c r="AT2214" i="3"/>
  <c r="BB2214" i="3"/>
  <c r="E2215" i="3"/>
  <c r="F2215" i="3"/>
  <c r="K2215" i="3" s="1"/>
  <c r="R2215" i="3" s="1"/>
  <c r="G2215" i="3"/>
  <c r="H2215" i="3"/>
  <c r="I2215" i="3"/>
  <c r="J2215" i="3"/>
  <c r="L2215" i="3" s="1"/>
  <c r="AH2215" i="3"/>
  <c r="AP2215" i="3"/>
  <c r="E2216" i="3"/>
  <c r="F2216" i="3"/>
  <c r="G2216" i="3"/>
  <c r="H2216" i="3"/>
  <c r="I2216" i="3"/>
  <c r="J2216" i="3"/>
  <c r="L2216" i="3" s="1"/>
  <c r="E2217" i="3"/>
  <c r="F2217" i="3"/>
  <c r="K2217" i="3" s="1"/>
  <c r="G2217" i="3"/>
  <c r="H2217" i="3"/>
  <c r="I2217" i="3"/>
  <c r="J2217" i="3"/>
  <c r="E2218" i="3"/>
  <c r="K2218" i="3" s="1"/>
  <c r="F2218" i="3"/>
  <c r="G2218" i="3"/>
  <c r="H2218" i="3"/>
  <c r="L2218" i="3" s="1"/>
  <c r="AV2218" i="3" s="1"/>
  <c r="I2218" i="3"/>
  <c r="J2218" i="3"/>
  <c r="AF2218" i="3"/>
  <c r="E2219" i="3"/>
  <c r="F2219" i="3"/>
  <c r="K2219" i="3" s="1"/>
  <c r="G2219" i="3"/>
  <c r="H2219" i="3"/>
  <c r="I2219" i="3"/>
  <c r="J2219" i="3"/>
  <c r="E2220" i="3"/>
  <c r="K2220" i="3" s="1"/>
  <c r="F2220" i="3"/>
  <c r="G2220" i="3"/>
  <c r="H2220" i="3"/>
  <c r="L2220" i="3" s="1"/>
  <c r="AV2220" i="3" s="1"/>
  <c r="I2220" i="3"/>
  <c r="J2220" i="3"/>
  <c r="AF2220" i="3"/>
  <c r="E2221" i="3"/>
  <c r="F2221" i="3"/>
  <c r="K2221" i="3" s="1"/>
  <c r="G2221" i="3"/>
  <c r="H2221" i="3"/>
  <c r="I2221" i="3"/>
  <c r="J2221" i="3"/>
  <c r="E2222" i="3"/>
  <c r="K2222" i="3" s="1"/>
  <c r="F2222" i="3"/>
  <c r="G2222" i="3"/>
  <c r="H2222" i="3"/>
  <c r="L2222" i="3" s="1"/>
  <c r="AV2222" i="3" s="1"/>
  <c r="I2222" i="3"/>
  <c r="J2222" i="3"/>
  <c r="AF2222" i="3"/>
  <c r="E2223" i="3"/>
  <c r="F2223" i="3"/>
  <c r="K2223" i="3" s="1"/>
  <c r="G2223" i="3"/>
  <c r="H2223" i="3"/>
  <c r="I2223" i="3"/>
  <c r="J2223" i="3"/>
  <c r="E2224" i="3"/>
  <c r="K2224" i="3" s="1"/>
  <c r="F2224" i="3"/>
  <c r="G2224" i="3"/>
  <c r="H2224" i="3"/>
  <c r="L2224" i="3" s="1"/>
  <c r="AV2224" i="3" s="1"/>
  <c r="I2224" i="3"/>
  <c r="J2224" i="3"/>
  <c r="AF2224" i="3"/>
  <c r="E2225" i="3"/>
  <c r="F2225" i="3"/>
  <c r="K2225" i="3" s="1"/>
  <c r="N2225" i="3" s="1"/>
  <c r="G2225" i="3"/>
  <c r="H2225" i="3"/>
  <c r="I2225" i="3"/>
  <c r="J2225" i="3"/>
  <c r="L2225" i="3" s="1"/>
  <c r="R2225" i="3"/>
  <c r="Z2225" i="3"/>
  <c r="AH2225" i="3"/>
  <c r="AP2225" i="3"/>
  <c r="AX2225" i="3"/>
  <c r="BF2225" i="3"/>
  <c r="E2226" i="3"/>
  <c r="K2226" i="3" s="1"/>
  <c r="Q2226" i="3" s="1"/>
  <c r="F2226" i="3"/>
  <c r="G2226" i="3"/>
  <c r="H2226" i="3"/>
  <c r="L2226" i="3" s="1"/>
  <c r="AC2226" i="3" s="1"/>
  <c r="I2226" i="3"/>
  <c r="J2226" i="3"/>
  <c r="M2226" i="3"/>
  <c r="R2226" i="3"/>
  <c r="X2226" i="3"/>
  <c r="AH2226" i="3"/>
  <c r="AN2226" i="3"/>
  <c r="AR2226" i="3"/>
  <c r="AZ2226" i="3"/>
  <c r="BD2226" i="3"/>
  <c r="BH2226" i="3"/>
  <c r="E2227" i="3"/>
  <c r="F2227" i="3"/>
  <c r="K2227" i="3" s="1"/>
  <c r="R2227" i="3" s="1"/>
  <c r="G2227" i="3"/>
  <c r="H2227" i="3"/>
  <c r="I2227" i="3"/>
  <c r="J2227" i="3"/>
  <c r="L2227" i="3" s="1"/>
  <c r="N2227" i="3"/>
  <c r="V2227" i="3"/>
  <c r="Z2227" i="3"/>
  <c r="AD2227" i="3"/>
  <c r="AL2227" i="3"/>
  <c r="AP2227" i="3"/>
  <c r="AT2227" i="3"/>
  <c r="BB2227" i="3"/>
  <c r="BF2227" i="3"/>
  <c r="E2228" i="3"/>
  <c r="K2228" i="3" s="1"/>
  <c r="F2228" i="3"/>
  <c r="G2228" i="3"/>
  <c r="H2228" i="3"/>
  <c r="I2228" i="3"/>
  <c r="J2228" i="3"/>
  <c r="L2228" i="3"/>
  <c r="AJ2228" i="3"/>
  <c r="AZ2228" i="3"/>
  <c r="E2229" i="3"/>
  <c r="F2229" i="3"/>
  <c r="K2229" i="3" s="1"/>
  <c r="R2229" i="3" s="1"/>
  <c r="G2229" i="3"/>
  <c r="H2229" i="3"/>
  <c r="I2229" i="3"/>
  <c r="J2229" i="3"/>
  <c r="L2229" i="3" s="1"/>
  <c r="N2229" i="3"/>
  <c r="V2229" i="3"/>
  <c r="Z2229" i="3"/>
  <c r="AD2229" i="3"/>
  <c r="AL2229" i="3"/>
  <c r="AP2229" i="3"/>
  <c r="AT2229" i="3"/>
  <c r="BB2229" i="3"/>
  <c r="BF2229" i="3"/>
  <c r="E2230" i="3"/>
  <c r="K2230" i="3" s="1"/>
  <c r="F2230" i="3"/>
  <c r="G2230" i="3"/>
  <c r="H2230" i="3"/>
  <c r="I2230" i="3"/>
  <c r="J2230" i="3"/>
  <c r="L2230" i="3"/>
  <c r="AJ2230" i="3"/>
  <c r="E2231" i="3"/>
  <c r="F2231" i="3"/>
  <c r="K2231" i="3" s="1"/>
  <c r="R2231" i="3" s="1"/>
  <c r="G2231" i="3"/>
  <c r="H2231" i="3"/>
  <c r="I2231" i="3"/>
  <c r="J2231" i="3"/>
  <c r="L2231" i="3" s="1"/>
  <c r="N2231" i="3" s="1"/>
  <c r="V2231" i="3"/>
  <c r="Z2231" i="3"/>
  <c r="AL2231" i="3"/>
  <c r="AP2231" i="3"/>
  <c r="BB2231" i="3"/>
  <c r="BF2231" i="3"/>
  <c r="E2232" i="3"/>
  <c r="K2232" i="3" s="1"/>
  <c r="F2232" i="3"/>
  <c r="G2232" i="3"/>
  <c r="H2232" i="3"/>
  <c r="I2232" i="3"/>
  <c r="J2232" i="3"/>
  <c r="L2232" i="3" s="1"/>
  <c r="AF2232" i="3" s="1"/>
  <c r="P2232" i="3"/>
  <c r="AN2232" i="3"/>
  <c r="AV2232" i="3"/>
  <c r="E2233" i="3"/>
  <c r="F2233" i="3"/>
  <c r="K2233" i="3" s="1"/>
  <c r="G2233" i="3"/>
  <c r="H2233" i="3"/>
  <c r="I2233" i="3"/>
  <c r="J2233" i="3"/>
  <c r="L2233" i="3"/>
  <c r="T2233" i="3"/>
  <c r="AB2233" i="3"/>
  <c r="AJ2233" i="3"/>
  <c r="AR2233" i="3"/>
  <c r="AZ2233" i="3"/>
  <c r="BH2233" i="3"/>
  <c r="E2234" i="3"/>
  <c r="K2234" i="3" s="1"/>
  <c r="F2234" i="3"/>
  <c r="G2234" i="3"/>
  <c r="H2234" i="3"/>
  <c r="L2234" i="3" s="1"/>
  <c r="I2234" i="3"/>
  <c r="J2234" i="3"/>
  <c r="E2235" i="3"/>
  <c r="F2235" i="3"/>
  <c r="K2235" i="3" s="1"/>
  <c r="G2235" i="3"/>
  <c r="H2235" i="3"/>
  <c r="I2235" i="3"/>
  <c r="J2235" i="3"/>
  <c r="L2235" i="3"/>
  <c r="T2235" i="3"/>
  <c r="AR2235" i="3"/>
  <c r="AZ2235" i="3"/>
  <c r="E2236" i="3"/>
  <c r="F2236" i="3"/>
  <c r="K2236" i="3" s="1"/>
  <c r="G2236" i="3"/>
  <c r="H2236" i="3"/>
  <c r="I2236" i="3"/>
  <c r="J2236" i="3"/>
  <c r="E2237" i="3"/>
  <c r="K2237" i="3" s="1"/>
  <c r="F2237" i="3"/>
  <c r="G2237" i="3"/>
  <c r="H2237" i="3"/>
  <c r="L2237" i="3" s="1"/>
  <c r="I2237" i="3"/>
  <c r="J2237" i="3"/>
  <c r="X2237" i="3"/>
  <c r="AN2237" i="3"/>
  <c r="BD2237" i="3"/>
  <c r="E2238" i="3"/>
  <c r="F2238" i="3"/>
  <c r="K2238" i="3" s="1"/>
  <c r="G2238" i="3"/>
  <c r="H2238" i="3"/>
  <c r="I2238" i="3"/>
  <c r="J2238" i="3"/>
  <c r="E2239" i="3"/>
  <c r="K2239" i="3" s="1"/>
  <c r="F2239" i="3"/>
  <c r="G2239" i="3"/>
  <c r="H2239" i="3"/>
  <c r="L2239" i="3" s="1"/>
  <c r="I2239" i="3"/>
  <c r="J2239" i="3"/>
  <c r="X2239" i="3"/>
  <c r="AN2239" i="3"/>
  <c r="BD2239" i="3"/>
  <c r="E2240" i="3"/>
  <c r="F2240" i="3"/>
  <c r="K2240" i="3" s="1"/>
  <c r="G2240" i="3"/>
  <c r="H2240" i="3"/>
  <c r="I2240" i="3"/>
  <c r="J2240" i="3"/>
  <c r="E2241" i="3"/>
  <c r="K2241" i="3" s="1"/>
  <c r="F2241" i="3"/>
  <c r="G2241" i="3"/>
  <c r="H2241" i="3"/>
  <c r="L2241" i="3" s="1"/>
  <c r="I2241" i="3"/>
  <c r="J2241" i="3"/>
  <c r="X2241" i="3"/>
  <c r="AN2241" i="3"/>
  <c r="BD2241" i="3"/>
  <c r="E2242" i="3"/>
  <c r="F2242" i="3"/>
  <c r="K2242" i="3" s="1"/>
  <c r="G2242" i="3"/>
  <c r="H2242" i="3"/>
  <c r="I2242" i="3"/>
  <c r="J2242" i="3"/>
  <c r="E2243" i="3"/>
  <c r="F2243" i="3"/>
  <c r="G2243" i="3"/>
  <c r="H2243" i="3"/>
  <c r="I2243" i="3"/>
  <c r="L2243" i="3" s="1"/>
  <c r="J2243" i="3"/>
  <c r="K2243" i="3"/>
  <c r="P2243" i="3"/>
  <c r="AA2243" i="3"/>
  <c r="AF2243" i="3"/>
  <c r="AK2243" i="3"/>
  <c r="AV2243" i="3"/>
  <c r="BA2243" i="3"/>
  <c r="BG2243" i="3"/>
  <c r="E2244" i="3"/>
  <c r="F2244" i="3"/>
  <c r="G2244" i="3"/>
  <c r="K2244" i="3" s="1"/>
  <c r="H2244" i="3"/>
  <c r="I2244" i="3"/>
  <c r="L2244" i="3" s="1"/>
  <c r="J2244" i="3"/>
  <c r="E2245" i="3"/>
  <c r="K2245" i="3" s="1"/>
  <c r="F2245" i="3"/>
  <c r="G2245" i="3"/>
  <c r="H2245" i="3"/>
  <c r="I2245" i="3"/>
  <c r="L2245" i="3" s="1"/>
  <c r="J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E2246" i="3"/>
  <c r="F2246" i="3"/>
  <c r="G2246" i="3"/>
  <c r="H2246" i="3"/>
  <c r="I2246" i="3"/>
  <c r="L2246" i="3" s="1"/>
  <c r="J2246" i="3"/>
  <c r="K2246" i="3"/>
  <c r="O2246" i="3"/>
  <c r="W2246" i="3"/>
  <c r="AA2246" i="3"/>
  <c r="AE2246" i="3"/>
  <c r="AM2246" i="3"/>
  <c r="AQ2246" i="3"/>
  <c r="AU2246" i="3"/>
  <c r="BC2246" i="3"/>
  <c r="BG2246" i="3"/>
  <c r="E2247" i="3"/>
  <c r="K2247" i="3" s="1"/>
  <c r="F2247" i="3"/>
  <c r="G2247" i="3"/>
  <c r="H2247" i="3"/>
  <c r="I2247" i="3"/>
  <c r="L2247" i="3" s="1"/>
  <c r="J2247" i="3"/>
  <c r="M2247" i="3"/>
  <c r="Q2247" i="3"/>
  <c r="U2247" i="3"/>
  <c r="Y2247" i="3"/>
  <c r="AC2247" i="3"/>
  <c r="AG2247" i="3"/>
  <c r="AK2247" i="3"/>
  <c r="AO2247" i="3"/>
  <c r="AS2247" i="3"/>
  <c r="AW2247" i="3"/>
  <c r="BA2247" i="3"/>
  <c r="BE2247" i="3"/>
  <c r="BI2247" i="3"/>
  <c r="E2248" i="3"/>
  <c r="F2248" i="3"/>
  <c r="G2248" i="3"/>
  <c r="H2248" i="3"/>
  <c r="I2248" i="3"/>
  <c r="L2248" i="3" s="1"/>
  <c r="J2248" i="3"/>
  <c r="K2248" i="3"/>
  <c r="O2248" i="3"/>
  <c r="W2248" i="3"/>
  <c r="AA2248" i="3"/>
  <c r="AE2248" i="3"/>
  <c r="AM2248" i="3"/>
  <c r="AQ2248" i="3"/>
  <c r="AU2248" i="3"/>
  <c r="BC2248" i="3"/>
  <c r="BG2248" i="3"/>
  <c r="E2249" i="3"/>
  <c r="K2249" i="3" s="1"/>
  <c r="F2249" i="3"/>
  <c r="G2249" i="3"/>
  <c r="H2249" i="3"/>
  <c r="I2249" i="3"/>
  <c r="L2249" i="3" s="1"/>
  <c r="J2249" i="3"/>
  <c r="M2249" i="3"/>
  <c r="Q2249" i="3"/>
  <c r="U2249" i="3"/>
  <c r="Y2249" i="3"/>
  <c r="AC2249" i="3"/>
  <c r="AG2249" i="3"/>
  <c r="AK2249" i="3"/>
  <c r="AO2249" i="3"/>
  <c r="AS2249" i="3"/>
  <c r="AW2249" i="3"/>
  <c r="BA2249" i="3"/>
  <c r="BE2249" i="3"/>
  <c r="BI2249" i="3"/>
  <c r="E2250" i="3"/>
  <c r="F2250" i="3"/>
  <c r="G2250" i="3"/>
  <c r="H2250" i="3"/>
  <c r="I2250" i="3"/>
  <c r="L2250" i="3" s="1"/>
  <c r="J2250" i="3"/>
  <c r="K2250" i="3"/>
  <c r="O2250" i="3"/>
  <c r="W2250" i="3"/>
  <c r="AA2250" i="3"/>
  <c r="AE2250" i="3"/>
  <c r="AM2250" i="3"/>
  <c r="AQ2250" i="3"/>
  <c r="AU2250" i="3"/>
  <c r="BC2250" i="3"/>
  <c r="BG2250" i="3"/>
  <c r="E2251" i="3"/>
  <c r="K2251" i="3" s="1"/>
  <c r="F2251" i="3"/>
  <c r="G2251" i="3"/>
  <c r="H2251" i="3"/>
  <c r="I2251" i="3"/>
  <c r="L2251" i="3" s="1"/>
  <c r="J2251" i="3"/>
  <c r="M2251" i="3"/>
  <c r="Q2251" i="3"/>
  <c r="U2251" i="3"/>
  <c r="Y2251" i="3"/>
  <c r="AC2251" i="3"/>
  <c r="AG2251" i="3"/>
  <c r="AK2251" i="3"/>
  <c r="AO2251" i="3"/>
  <c r="AS2251" i="3"/>
  <c r="AW2251" i="3"/>
  <c r="BA2251" i="3"/>
  <c r="BE2251" i="3"/>
  <c r="BI2251" i="3"/>
  <c r="E2252" i="3"/>
  <c r="F2252" i="3"/>
  <c r="G2252" i="3"/>
  <c r="H2252" i="3"/>
  <c r="I2252" i="3"/>
  <c r="L2252" i="3" s="1"/>
  <c r="J2252" i="3"/>
  <c r="K2252" i="3"/>
  <c r="O2252" i="3"/>
  <c r="W2252" i="3"/>
  <c r="AA2252" i="3"/>
  <c r="AE2252" i="3"/>
  <c r="AM2252" i="3"/>
  <c r="AQ2252" i="3"/>
  <c r="AU2252" i="3"/>
  <c r="BC2252" i="3"/>
  <c r="BG2252" i="3"/>
  <c r="E2253" i="3"/>
  <c r="K2253" i="3" s="1"/>
  <c r="F2253" i="3"/>
  <c r="G2253" i="3"/>
  <c r="H2253" i="3"/>
  <c r="I2253" i="3"/>
  <c r="L2253" i="3" s="1"/>
  <c r="J2253" i="3"/>
  <c r="M2253" i="3"/>
  <c r="Q2253" i="3"/>
  <c r="U2253" i="3"/>
  <c r="Y2253" i="3"/>
  <c r="AC2253" i="3"/>
  <c r="AG2253" i="3"/>
  <c r="AK2253" i="3"/>
  <c r="AO2253" i="3"/>
  <c r="AS2253" i="3"/>
  <c r="AW2253" i="3"/>
  <c r="BA2253" i="3"/>
  <c r="BE2253" i="3"/>
  <c r="BI2253" i="3"/>
  <c r="E2254" i="3"/>
  <c r="F2254" i="3"/>
  <c r="G2254" i="3"/>
  <c r="H2254" i="3"/>
  <c r="I2254" i="3"/>
  <c r="L2254" i="3" s="1"/>
  <c r="J2254" i="3"/>
  <c r="K2254" i="3"/>
  <c r="O2254" i="3"/>
  <c r="W2254" i="3"/>
  <c r="AA2254" i="3"/>
  <c r="AE2254" i="3"/>
  <c r="AM2254" i="3"/>
  <c r="AQ2254" i="3"/>
  <c r="AU2254" i="3"/>
  <c r="BC2254" i="3"/>
  <c r="BG2254" i="3"/>
  <c r="E2255" i="3"/>
  <c r="K2255" i="3" s="1"/>
  <c r="F2255" i="3"/>
  <c r="G2255" i="3"/>
  <c r="H2255" i="3"/>
  <c r="I2255" i="3"/>
  <c r="L2255" i="3" s="1"/>
  <c r="M2255" i="3" s="1"/>
  <c r="J2255" i="3"/>
  <c r="Q2255" i="3"/>
  <c r="U2255" i="3"/>
  <c r="Y2255" i="3"/>
  <c r="AG2255" i="3"/>
  <c r="AK2255" i="3"/>
  <c r="AO2255" i="3"/>
  <c r="AW2255" i="3"/>
  <c r="BA2255" i="3"/>
  <c r="BE2255" i="3"/>
  <c r="E2256" i="3"/>
  <c r="F2256" i="3"/>
  <c r="G2256" i="3"/>
  <c r="H2256" i="3"/>
  <c r="I2256" i="3"/>
  <c r="L2256" i="3" s="1"/>
  <c r="J2256" i="3"/>
  <c r="K2256" i="3"/>
  <c r="O2256" i="3"/>
  <c r="W2256" i="3"/>
  <c r="AA2256" i="3"/>
  <c r="AE2256" i="3"/>
  <c r="AM2256" i="3"/>
  <c r="AQ2256" i="3"/>
  <c r="AU2256" i="3"/>
  <c r="BC2256" i="3"/>
  <c r="BG2256" i="3"/>
  <c r="E2257" i="3"/>
  <c r="K2257" i="3" s="1"/>
  <c r="Y2257" i="3" s="1"/>
  <c r="F2257" i="3"/>
  <c r="G2257" i="3"/>
  <c r="H2257" i="3"/>
  <c r="I2257" i="3"/>
  <c r="L2257" i="3" s="1"/>
  <c r="AO2257" i="3" s="1"/>
  <c r="J2257" i="3"/>
  <c r="Q2257" i="3"/>
  <c r="U2257" i="3"/>
  <c r="AG2257" i="3"/>
  <c r="AK2257" i="3"/>
  <c r="AW2257" i="3"/>
  <c r="BA2257" i="3"/>
  <c r="E2258" i="3"/>
  <c r="F2258" i="3"/>
  <c r="G2258" i="3"/>
  <c r="H2258" i="3"/>
  <c r="I2258" i="3"/>
  <c r="L2258" i="3" s="1"/>
  <c r="AA2258" i="3" s="1"/>
  <c r="J2258" i="3"/>
  <c r="K2258" i="3"/>
  <c r="O2258" i="3"/>
  <c r="S2258" i="3"/>
  <c r="AE2258" i="3"/>
  <c r="AI2258" i="3"/>
  <c r="AU2258" i="3"/>
  <c r="AY2258" i="3"/>
  <c r="E2259" i="3"/>
  <c r="K2259" i="3" s="1"/>
  <c r="Y2259" i="3" s="1"/>
  <c r="F2259" i="3"/>
  <c r="G2259" i="3"/>
  <c r="H2259" i="3"/>
  <c r="I2259" i="3"/>
  <c r="L2259" i="3" s="1"/>
  <c r="J2259" i="3"/>
  <c r="Q2259" i="3"/>
  <c r="U2259" i="3"/>
  <c r="AG2259" i="3"/>
  <c r="AK2259" i="3"/>
  <c r="AW2259" i="3"/>
  <c r="BA2259" i="3"/>
  <c r="E2260" i="3"/>
  <c r="F2260" i="3"/>
  <c r="G2260" i="3"/>
  <c r="H2260" i="3"/>
  <c r="I2260" i="3"/>
  <c r="L2260" i="3" s="1"/>
  <c r="AA2260" i="3" s="1"/>
  <c r="J2260" i="3"/>
  <c r="K2260" i="3"/>
  <c r="O2260" i="3"/>
  <c r="S2260" i="3"/>
  <c r="AE2260" i="3"/>
  <c r="AI2260" i="3"/>
  <c r="AU2260" i="3"/>
  <c r="AY2260" i="3"/>
  <c r="E2261" i="3"/>
  <c r="K2261" i="3" s="1"/>
  <c r="Y2261" i="3" s="1"/>
  <c r="F2261" i="3"/>
  <c r="G2261" i="3"/>
  <c r="H2261" i="3"/>
  <c r="I2261" i="3"/>
  <c r="L2261" i="3" s="1"/>
  <c r="J2261" i="3"/>
  <c r="Q2261" i="3"/>
  <c r="U2261" i="3"/>
  <c r="AG2261" i="3"/>
  <c r="AK2261" i="3"/>
  <c r="AW2261" i="3"/>
  <c r="BA2261" i="3"/>
  <c r="E2262" i="3"/>
  <c r="F2262" i="3"/>
  <c r="G2262" i="3"/>
  <c r="H2262" i="3"/>
  <c r="I2262" i="3"/>
  <c r="L2262" i="3" s="1"/>
  <c r="AA2262" i="3" s="1"/>
  <c r="J2262" i="3"/>
  <c r="K2262" i="3"/>
  <c r="O2262" i="3"/>
  <c r="S2262" i="3"/>
  <c r="AE2262" i="3"/>
  <c r="AI2262" i="3"/>
  <c r="AU2262" i="3"/>
  <c r="AY2262" i="3"/>
  <c r="E2263" i="3"/>
  <c r="K2263" i="3" s="1"/>
  <c r="Y2263" i="3" s="1"/>
  <c r="F2263" i="3"/>
  <c r="G2263" i="3"/>
  <c r="H2263" i="3"/>
  <c r="I2263" i="3"/>
  <c r="L2263" i="3" s="1"/>
  <c r="J2263" i="3"/>
  <c r="Q2263" i="3"/>
  <c r="U2263" i="3"/>
  <c r="AG2263" i="3"/>
  <c r="AK2263" i="3"/>
  <c r="AW2263" i="3"/>
  <c r="BA2263" i="3"/>
  <c r="E2264" i="3"/>
  <c r="K2264" i="3" s="1"/>
  <c r="F2264" i="3"/>
  <c r="G2264" i="3"/>
  <c r="H2264" i="3"/>
  <c r="I2264" i="3"/>
  <c r="L2264" i="3" s="1"/>
  <c r="J2264" i="3"/>
  <c r="E2265" i="3"/>
  <c r="K2265" i="3" s="1"/>
  <c r="F2265" i="3"/>
  <c r="G2265" i="3"/>
  <c r="H2265" i="3"/>
  <c r="L2265" i="3" s="1"/>
  <c r="I2265" i="3"/>
  <c r="J2265" i="3"/>
  <c r="E2266" i="3"/>
  <c r="F2266" i="3"/>
  <c r="K2266" i="3" s="1"/>
  <c r="G2266" i="3"/>
  <c r="H2266" i="3"/>
  <c r="I2266" i="3"/>
  <c r="L2266" i="3" s="1"/>
  <c r="J2266" i="3"/>
  <c r="E2267" i="3"/>
  <c r="K2267" i="3" s="1"/>
  <c r="F2267" i="3"/>
  <c r="G2267" i="3"/>
  <c r="H2267" i="3"/>
  <c r="L2267" i="3" s="1"/>
  <c r="I2267" i="3"/>
  <c r="J2267" i="3"/>
  <c r="E2268" i="3"/>
  <c r="F2268" i="3"/>
  <c r="K2268" i="3" s="1"/>
  <c r="G2268" i="3"/>
  <c r="H2268" i="3"/>
  <c r="I2268" i="3"/>
  <c r="L2268" i="3" s="1"/>
  <c r="J2268" i="3"/>
  <c r="E2269" i="3"/>
  <c r="K2269" i="3" s="1"/>
  <c r="F2269" i="3"/>
  <c r="G2269" i="3"/>
  <c r="H2269" i="3"/>
  <c r="L2269" i="3" s="1"/>
  <c r="I2269" i="3"/>
  <c r="J2269" i="3"/>
  <c r="E2270" i="3"/>
  <c r="F2270" i="3"/>
  <c r="K2270" i="3" s="1"/>
  <c r="G2270" i="3"/>
  <c r="H2270" i="3"/>
  <c r="I2270" i="3"/>
  <c r="L2270" i="3" s="1"/>
  <c r="J2270" i="3"/>
  <c r="E2271" i="3"/>
  <c r="K2271" i="3" s="1"/>
  <c r="F2271" i="3"/>
  <c r="G2271" i="3"/>
  <c r="H2271" i="3"/>
  <c r="L2271" i="3" s="1"/>
  <c r="I2271" i="3"/>
  <c r="J2271" i="3"/>
  <c r="E2272" i="3"/>
  <c r="F2272" i="3"/>
  <c r="K2272" i="3" s="1"/>
  <c r="G2272" i="3"/>
  <c r="H2272" i="3"/>
  <c r="I2272" i="3"/>
  <c r="L2272" i="3" s="1"/>
  <c r="J2272" i="3"/>
  <c r="E2273" i="3"/>
  <c r="K2273" i="3" s="1"/>
  <c r="F2273" i="3"/>
  <c r="G2273" i="3"/>
  <c r="H2273" i="3"/>
  <c r="L2273" i="3" s="1"/>
  <c r="I2273" i="3"/>
  <c r="J2273" i="3"/>
  <c r="E2274" i="3"/>
  <c r="F2274" i="3"/>
  <c r="K2274" i="3" s="1"/>
  <c r="G2274" i="3"/>
  <c r="H2274" i="3"/>
  <c r="I2274" i="3"/>
  <c r="L2274" i="3" s="1"/>
  <c r="J2274" i="3"/>
  <c r="E2275" i="3"/>
  <c r="K2275" i="3" s="1"/>
  <c r="F2275" i="3"/>
  <c r="G2275" i="3"/>
  <c r="H2275" i="3"/>
  <c r="L2275" i="3" s="1"/>
  <c r="I2275" i="3"/>
  <c r="J2275" i="3"/>
  <c r="O2274" i="3" l="1"/>
  <c r="S2274" i="3"/>
  <c r="W2274" i="3"/>
  <c r="AA2274" i="3"/>
  <c r="AE2274" i="3"/>
  <c r="AI2274" i="3"/>
  <c r="AM2274" i="3"/>
  <c r="AQ2274" i="3"/>
  <c r="AU2274" i="3"/>
  <c r="AY2274" i="3"/>
  <c r="BC2274" i="3"/>
  <c r="BG2274" i="3"/>
  <c r="N2274" i="3"/>
  <c r="R2274" i="3"/>
  <c r="V2274" i="3"/>
  <c r="Z2274" i="3"/>
  <c r="AH2274" i="3"/>
  <c r="AL2274" i="3"/>
  <c r="AT2274" i="3"/>
  <c r="BB2274" i="3"/>
  <c r="P2274" i="3"/>
  <c r="T2274" i="3"/>
  <c r="X2274" i="3"/>
  <c r="AB2274" i="3"/>
  <c r="AF2274" i="3"/>
  <c r="AJ2274" i="3"/>
  <c r="AN2274" i="3"/>
  <c r="AR2274" i="3"/>
  <c r="AV2274" i="3"/>
  <c r="AZ2274" i="3"/>
  <c r="BD2274" i="3"/>
  <c r="BH2274" i="3"/>
  <c r="Q2274" i="3"/>
  <c r="U2274" i="3"/>
  <c r="AC2274" i="3"/>
  <c r="AK2274" i="3"/>
  <c r="AS2274" i="3"/>
  <c r="BA2274" i="3"/>
  <c r="BI2274" i="3"/>
  <c r="AD2274" i="3"/>
  <c r="AP2274" i="3"/>
  <c r="AX2274" i="3"/>
  <c r="BF2274" i="3"/>
  <c r="M2274" i="3"/>
  <c r="Y2274" i="3"/>
  <c r="AG2274" i="3"/>
  <c r="AO2274" i="3"/>
  <c r="AW2274" i="3"/>
  <c r="BE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Z2236" i="3"/>
  <c r="M2202" i="3"/>
  <c r="Q2202" i="3"/>
  <c r="U2202" i="3"/>
  <c r="Y2202" i="3"/>
  <c r="AC2202" i="3"/>
  <c r="AG2202" i="3"/>
  <c r="AK2202" i="3"/>
  <c r="AO2202" i="3"/>
  <c r="AS2202" i="3"/>
  <c r="AW2202" i="3"/>
  <c r="BA2202" i="3"/>
  <c r="BE2202" i="3"/>
  <c r="BI2202" i="3"/>
  <c r="N2202" i="3"/>
  <c r="R2202" i="3"/>
  <c r="V2202" i="3"/>
  <c r="Z2202" i="3"/>
  <c r="AD2202" i="3"/>
  <c r="AH2202" i="3"/>
  <c r="AL2202" i="3"/>
  <c r="AP2202" i="3"/>
  <c r="AT2202" i="3"/>
  <c r="AX2202" i="3"/>
  <c r="BB2202" i="3"/>
  <c r="BF2202" i="3"/>
  <c r="O2202" i="3"/>
  <c r="S2202" i="3"/>
  <c r="W2202" i="3"/>
  <c r="AA2202" i="3"/>
  <c r="AE2202" i="3"/>
  <c r="AI2202" i="3"/>
  <c r="AM2202" i="3"/>
  <c r="AQ2202" i="3"/>
  <c r="AU2202" i="3"/>
  <c r="AY2202" i="3"/>
  <c r="BC2202" i="3"/>
  <c r="BG2202" i="3"/>
  <c r="P2202" i="3"/>
  <c r="AF2202" i="3"/>
  <c r="AV2202" i="3"/>
  <c r="T2202" i="3"/>
  <c r="AJ2202" i="3"/>
  <c r="AZ2202" i="3"/>
  <c r="X2202" i="3"/>
  <c r="AN2202" i="3"/>
  <c r="BD2202" i="3"/>
  <c r="AB2202" i="3"/>
  <c r="AR2202" i="3"/>
  <c r="BH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P2244" i="3"/>
  <c r="T2244" i="3"/>
  <c r="X2244" i="3"/>
  <c r="M2244" i="3"/>
  <c r="R2244" i="3"/>
  <c r="W2244" i="3"/>
  <c r="AB2244" i="3"/>
  <c r="AF2244" i="3"/>
  <c r="AJ2244" i="3"/>
  <c r="AN2244" i="3"/>
  <c r="AR2244" i="3"/>
  <c r="AV2244" i="3"/>
  <c r="AZ2244" i="3"/>
  <c r="BD2244" i="3"/>
  <c r="BH2244" i="3"/>
  <c r="N2244" i="3"/>
  <c r="S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U2244" i="3"/>
  <c r="Z2244" i="3"/>
  <c r="AD2244" i="3"/>
  <c r="AH2244" i="3"/>
  <c r="AL2244" i="3"/>
  <c r="AP2244" i="3"/>
  <c r="AT2244" i="3"/>
  <c r="AX2244" i="3"/>
  <c r="BB2244" i="3"/>
  <c r="BF2244" i="3"/>
  <c r="Q2244" i="3"/>
  <c r="AI2244" i="3"/>
  <c r="AY2244" i="3"/>
  <c r="V2244" i="3"/>
  <c r="AM2244" i="3"/>
  <c r="BC2244" i="3"/>
  <c r="AE2244" i="3"/>
  <c r="AU2244" i="3"/>
  <c r="AA2244" i="3"/>
  <c r="AQ2244" i="3"/>
  <c r="BG2244" i="3"/>
  <c r="Z2240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BJ2270" i="3" s="1"/>
  <c r="V2270" i="3"/>
  <c r="AD2270" i="3"/>
  <c r="AL2270" i="3"/>
  <c r="AT2270" i="3"/>
  <c r="BF2270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H2266" i="3"/>
  <c r="M2266" i="3"/>
  <c r="Q2266" i="3"/>
  <c r="U2266" i="3"/>
  <c r="Y2266" i="3"/>
  <c r="AC2266" i="3"/>
  <c r="AG2266" i="3"/>
  <c r="AK2266" i="3"/>
  <c r="AO2266" i="3"/>
  <c r="AS2266" i="3"/>
  <c r="AW2266" i="3"/>
  <c r="BA2266" i="3"/>
  <c r="BE2266" i="3"/>
  <c r="BI2266" i="3"/>
  <c r="N2266" i="3"/>
  <c r="R2266" i="3"/>
  <c r="V2266" i="3"/>
  <c r="Z2266" i="3"/>
  <c r="AD2266" i="3"/>
  <c r="AH2266" i="3"/>
  <c r="AL2266" i="3"/>
  <c r="AP2266" i="3"/>
  <c r="AT2266" i="3"/>
  <c r="AX2266" i="3"/>
  <c r="BB2266" i="3"/>
  <c r="BF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BM2275" i="3" s="1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M2269" i="3"/>
  <c r="Q2269" i="3"/>
  <c r="U2269" i="3"/>
  <c r="Y2269" i="3"/>
  <c r="AC2269" i="3"/>
  <c r="AG2269" i="3"/>
  <c r="AK2269" i="3"/>
  <c r="AO2269" i="3"/>
  <c r="AS2269" i="3"/>
  <c r="AW2269" i="3"/>
  <c r="BA2269" i="3"/>
  <c r="BE2269" i="3"/>
  <c r="BI2269" i="3"/>
  <c r="AF2269" i="3"/>
  <c r="AV2269" i="3"/>
  <c r="BH2269" i="3"/>
  <c r="N2269" i="3"/>
  <c r="R2269" i="3"/>
  <c r="V2269" i="3"/>
  <c r="Z2269" i="3"/>
  <c r="AD2269" i="3"/>
  <c r="AH2269" i="3"/>
  <c r="AL2269" i="3"/>
  <c r="AP2269" i="3"/>
  <c r="AT2269" i="3"/>
  <c r="AX2269" i="3"/>
  <c r="BB2269" i="3"/>
  <c r="BF2269" i="3"/>
  <c r="X2269" i="3"/>
  <c r="AN2269" i="3"/>
  <c r="BD2269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AB2269" i="3"/>
  <c r="AJ2269" i="3"/>
  <c r="AR2269" i="3"/>
  <c r="AZ2269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S2238" i="3"/>
  <c r="AI2238" i="3"/>
  <c r="AY2238" i="3"/>
  <c r="T2238" i="3"/>
  <c r="AJ2238" i="3"/>
  <c r="AZ2238" i="3"/>
  <c r="Q2238" i="3"/>
  <c r="AG2238" i="3"/>
  <c r="AW2238" i="3"/>
  <c r="N2238" i="3"/>
  <c r="AH2238" i="3"/>
  <c r="BB2238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BL2262" i="3" s="1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BM2260" i="3" s="1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BL2260" i="3" s="1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BL2258" i="3" s="1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BM2258" i="3" s="1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BL2256" i="3" s="1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BL2254" i="3" s="1"/>
  <c r="V2254" i="3"/>
  <c r="Z2254" i="3"/>
  <c r="AD2254" i="3"/>
  <c r="AH2254" i="3"/>
  <c r="AL2254" i="3"/>
  <c r="AP2254" i="3"/>
  <c r="AT2254" i="3"/>
  <c r="AX2254" i="3"/>
  <c r="BB2254" i="3"/>
  <c r="BF2254" i="3"/>
  <c r="BK2253" i="3"/>
  <c r="P2252" i="3"/>
  <c r="T2252" i="3"/>
  <c r="X2252" i="3"/>
  <c r="AB2252" i="3"/>
  <c r="BL2252" i="3" s="1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BJ2248" i="3" s="1"/>
  <c r="R2248" i="3"/>
  <c r="BL2248" i="3" s="1"/>
  <c r="V2248" i="3"/>
  <c r="Z2248" i="3"/>
  <c r="AD2248" i="3"/>
  <c r="AH2248" i="3"/>
  <c r="AL2248" i="3"/>
  <c r="AP2248" i="3"/>
  <c r="AT2248" i="3"/>
  <c r="AX2248" i="3"/>
  <c r="BB2248" i="3"/>
  <c r="BF2248" i="3"/>
  <c r="BN2247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BL2246" i="3" s="1"/>
  <c r="V2246" i="3"/>
  <c r="Z2246" i="3"/>
  <c r="AD2246" i="3"/>
  <c r="AH2246" i="3"/>
  <c r="AL2246" i="3"/>
  <c r="AP2246" i="3"/>
  <c r="AT2246" i="3"/>
  <c r="AX2246" i="3"/>
  <c r="BB2246" i="3"/>
  <c r="BF2246" i="3"/>
  <c r="BK2245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BF2238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L2250" i="3"/>
  <c r="X2242" i="3"/>
  <c r="AN2242" i="3"/>
  <c r="BD2242" i="3"/>
  <c r="U2242" i="3"/>
  <c r="AK2242" i="3"/>
  <c r="AM2242" i="3"/>
  <c r="BI2242" i="3"/>
  <c r="AO2242" i="3"/>
  <c r="S2242" i="3"/>
  <c r="AU2242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AD2242" i="3"/>
  <c r="AA2240" i="3"/>
  <c r="AQ2240" i="3"/>
  <c r="BG2240" i="3"/>
  <c r="AB2240" i="3"/>
  <c r="AR2240" i="3"/>
  <c r="BH2240" i="3"/>
  <c r="Y2240" i="3"/>
  <c r="AO2240" i="3"/>
  <c r="BE2240" i="3"/>
  <c r="AT2240" i="3"/>
  <c r="V2240" i="3"/>
  <c r="O2236" i="3"/>
  <c r="AE2236" i="3"/>
  <c r="AU2236" i="3"/>
  <c r="P2236" i="3"/>
  <c r="AF2236" i="3"/>
  <c r="AV2236" i="3"/>
  <c r="M2236" i="3"/>
  <c r="AC2236" i="3"/>
  <c r="AS2236" i="3"/>
  <c r="BI2236" i="3"/>
  <c r="R2236" i="3"/>
  <c r="AL2236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BM2262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BK2255" i="3" s="1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BM2254" i="3" s="1"/>
  <c r="N2253" i="3"/>
  <c r="BN2253" i="3" s="1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BN2251" i="3" s="1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BK2251" i="3" s="1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BK2249" i="3" s="1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BK2247" i="3" s="1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BM2246" i="3" s="1"/>
  <c r="N2245" i="3"/>
  <c r="BN2245" i="3" s="1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V2242" i="3"/>
  <c r="P2241" i="3"/>
  <c r="AF2241" i="3"/>
  <c r="AV2241" i="3"/>
  <c r="T2241" i="3"/>
  <c r="AJ2241" i="3"/>
  <c r="AZ2241" i="3"/>
  <c r="Z2238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N2219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BJ2231" i="3" s="1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BJ2227" i="3" s="1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BK2226" i="3" s="1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AT2223" i="3"/>
  <c r="BH2222" i="3"/>
  <c r="AR2222" i="3"/>
  <c r="BH2220" i="3"/>
  <c r="AR2220" i="3"/>
  <c r="AT2219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BJ2225" i="3" s="1"/>
  <c r="U2225" i="3"/>
  <c r="Y2225" i="3"/>
  <c r="AC2225" i="3"/>
  <c r="AG2225" i="3"/>
  <c r="AK2225" i="3"/>
  <c r="AO2225" i="3"/>
  <c r="AS2225" i="3"/>
  <c r="AW2225" i="3"/>
  <c r="BA2225" i="3"/>
  <c r="BE2225" i="3"/>
  <c r="BI2225" i="3"/>
  <c r="S2223" i="3"/>
  <c r="AA2223" i="3"/>
  <c r="AI2223" i="3"/>
  <c r="AQ2223" i="3"/>
  <c r="AY2223" i="3"/>
  <c r="BG2223" i="3"/>
  <c r="T2223" i="3"/>
  <c r="AB2223" i="3"/>
  <c r="AJ2223" i="3"/>
  <c r="AR2223" i="3"/>
  <c r="AZ2223" i="3"/>
  <c r="BH2223" i="3"/>
  <c r="Q2223" i="3"/>
  <c r="Y2223" i="3"/>
  <c r="AG2223" i="3"/>
  <c r="AO2223" i="3"/>
  <c r="AW2223" i="3"/>
  <c r="BE2223" i="3"/>
  <c r="O2221" i="3"/>
  <c r="AE2221" i="3"/>
  <c r="AU2221" i="3"/>
  <c r="P2221" i="3"/>
  <c r="AF2221" i="3"/>
  <c r="AV2221" i="3"/>
  <c r="M2221" i="3"/>
  <c r="AC2221" i="3"/>
  <c r="AS2221" i="3"/>
  <c r="BI2221" i="3"/>
  <c r="S2219" i="3"/>
  <c r="AA2219" i="3"/>
  <c r="AI2219" i="3"/>
  <c r="AQ2219" i="3"/>
  <c r="AY2219" i="3"/>
  <c r="BG2219" i="3"/>
  <c r="T2219" i="3"/>
  <c r="AB2219" i="3"/>
  <c r="AJ2219" i="3"/>
  <c r="AR2219" i="3"/>
  <c r="AZ2219" i="3"/>
  <c r="BH2219" i="3"/>
  <c r="Q2219" i="3"/>
  <c r="Y2219" i="3"/>
  <c r="AG2219" i="3"/>
  <c r="AO2219" i="3"/>
  <c r="AW2219" i="3"/>
  <c r="BE2219" i="3"/>
  <c r="O2217" i="3"/>
  <c r="W2217" i="3"/>
  <c r="AE2217" i="3"/>
  <c r="AM2217" i="3"/>
  <c r="AU2217" i="3"/>
  <c r="BC2217" i="3"/>
  <c r="P2217" i="3"/>
  <c r="X2217" i="3"/>
  <c r="AF2217" i="3"/>
  <c r="AN2217" i="3"/>
  <c r="AV2217" i="3"/>
  <c r="BD2217" i="3"/>
  <c r="M2217" i="3"/>
  <c r="U2217" i="3"/>
  <c r="AC2217" i="3"/>
  <c r="AK2217" i="3"/>
  <c r="AS2217" i="3"/>
  <c r="BA2217" i="3"/>
  <c r="BI2217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BM2226" i="3" s="1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BB2223" i="3"/>
  <c r="V2223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AL2221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BB2219" i="3"/>
  <c r="AL2219" i="3"/>
  <c r="V2219" i="3"/>
  <c r="L2219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BJ2213" i="3" s="1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BM2211" i="3" s="1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O2207" i="3"/>
  <c r="W2207" i="3"/>
  <c r="AE2207" i="3"/>
  <c r="AM2207" i="3"/>
  <c r="AU2207" i="3"/>
  <c r="BC2207" i="3"/>
  <c r="P2207" i="3"/>
  <c r="X2207" i="3"/>
  <c r="AF2207" i="3"/>
  <c r="AN2207" i="3"/>
  <c r="AV2207" i="3"/>
  <c r="BD2207" i="3"/>
  <c r="M2207" i="3"/>
  <c r="U2207" i="3"/>
  <c r="AC2207" i="3"/>
  <c r="AK2207" i="3"/>
  <c r="AS2207" i="3"/>
  <c r="BA2207" i="3"/>
  <c r="BI2207" i="3"/>
  <c r="AH2207" i="3"/>
  <c r="V2207" i="3"/>
  <c r="BB2207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BJ2205" i="3" s="1"/>
  <c r="U2205" i="3"/>
  <c r="Y2205" i="3"/>
  <c r="AC2205" i="3"/>
  <c r="AG2205" i="3"/>
  <c r="AK2205" i="3"/>
  <c r="AO2205" i="3"/>
  <c r="AS2205" i="3"/>
  <c r="AW2205" i="3"/>
  <c r="BA2205" i="3"/>
  <c r="BE2205" i="3"/>
  <c r="BI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BJ2208" i="3" s="1"/>
  <c r="R2208" i="3"/>
  <c r="L2207" i="3"/>
  <c r="S2207" i="3" s="1"/>
  <c r="AZ2206" i="3"/>
  <c r="AJ2206" i="3"/>
  <c r="T2206" i="3"/>
  <c r="BB2205" i="3"/>
  <c r="AL2205" i="3"/>
  <c r="V2205" i="3"/>
  <c r="AZ2204" i="3"/>
  <c r="AJ2204" i="3"/>
  <c r="T2204" i="3"/>
  <c r="BB2203" i="3"/>
  <c r="AL2203" i="3"/>
  <c r="V2203" i="3"/>
  <c r="O2208" i="3"/>
  <c r="BN2208" i="3" s="1"/>
  <c r="S2208" i="3"/>
  <c r="AV2206" i="3"/>
  <c r="AF2206" i="3"/>
  <c r="P2206" i="3"/>
  <c r="AX2205" i="3"/>
  <c r="AH2205" i="3"/>
  <c r="R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L2191" i="3" s="1"/>
  <c r="E2192" i="3"/>
  <c r="F2192" i="3"/>
  <c r="G2192" i="3"/>
  <c r="H2192" i="3"/>
  <c r="I2192" i="3"/>
  <c r="J2192" i="3"/>
  <c r="E2193" i="3"/>
  <c r="F2193" i="3"/>
  <c r="K2193" i="3" s="1"/>
  <c r="G2193" i="3"/>
  <c r="H2193" i="3"/>
  <c r="I2193" i="3"/>
  <c r="J2193" i="3"/>
  <c r="L2193" i="3" s="1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L2201" i="3" s="1"/>
  <c r="J2201" i="3"/>
  <c r="O2216" i="3" l="1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N2221" i="3"/>
  <c r="BJ2226" i="3"/>
  <c r="BM2227" i="3"/>
  <c r="BM2235" i="3"/>
  <c r="BJ2235" i="3"/>
  <c r="BN2239" i="3"/>
  <c r="BK2239" i="3"/>
  <c r="BJ2263" i="3"/>
  <c r="BL2273" i="3"/>
  <c r="BM2264" i="3"/>
  <c r="BM2268" i="3"/>
  <c r="BK2274" i="3"/>
  <c r="BN2274" i="3"/>
  <c r="BM2208" i="3"/>
  <c r="BK2205" i="3"/>
  <c r="BN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BM2207" i="3" s="1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BL2226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BM2225" i="3"/>
  <c r="AD2217" i="3"/>
  <c r="AD2219" i="3"/>
  <c r="AD2223" i="3"/>
  <c r="BK2227" i="3"/>
  <c r="BN2227" i="3"/>
  <c r="BL2227" i="3"/>
  <c r="BJ2229" i="3"/>
  <c r="BM2229" i="3"/>
  <c r="N2217" i="3"/>
  <c r="BM2233" i="3"/>
  <c r="BL2235" i="3"/>
  <c r="BJ2233" i="3"/>
  <c r="BL2228" i="3"/>
  <c r="BJ2228" i="3"/>
  <c r="BL2237" i="3"/>
  <c r="BJ2237" i="3"/>
  <c r="BL2241" i="3"/>
  <c r="BJ2241" i="3"/>
  <c r="BM2230" i="3"/>
  <c r="BF2236" i="3"/>
  <c r="BF2240" i="3"/>
  <c r="AW2242" i="3"/>
  <c r="BM2247" i="3"/>
  <c r="BL2249" i="3"/>
  <c r="BJ2249" i="3"/>
  <c r="BM2252" i="3"/>
  <c r="BM2255" i="3"/>
  <c r="BL2257" i="3"/>
  <c r="BJ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J2260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J2266" i="3"/>
  <c r="BM2266" i="3"/>
  <c r="BK2270" i="3"/>
  <c r="BN2270" i="3"/>
  <c r="BM2244" i="3"/>
  <c r="BL2264" i="3"/>
  <c r="BJ2264" i="3"/>
  <c r="BM2202" i="3"/>
  <c r="BK2268" i="3"/>
  <c r="BN2268" i="3"/>
  <c r="BJ2268" i="3"/>
  <c r="BL2268" i="3"/>
  <c r="BM2272" i="3"/>
  <c r="BM2205" i="3"/>
  <c r="BJ2212" i="3"/>
  <c r="BJ2220" i="3"/>
  <c r="BK2232" i="3"/>
  <c r="BN2232" i="3"/>
  <c r="BN2226" i="3"/>
  <c r="BM2249" i="3"/>
  <c r="BL2251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L2221" i="3" s="1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N2229" i="3"/>
  <c r="BL2229" i="3"/>
  <c r="BM2231" i="3"/>
  <c r="BK2233" i="3"/>
  <c r="BN2233" i="3"/>
  <c r="BL2233" i="3"/>
  <c r="BM2232" i="3"/>
  <c r="BN2228" i="3"/>
  <c r="BK2228" i="3"/>
  <c r="BN2237" i="3"/>
  <c r="BK2237" i="3"/>
  <c r="BM2239" i="3"/>
  <c r="BN2241" i="3"/>
  <c r="BK2241" i="3"/>
  <c r="BL2230" i="3"/>
  <c r="BJ2230" i="3"/>
  <c r="BM2245" i="3"/>
  <c r="BL2247" i="3"/>
  <c r="BJ2247" i="3"/>
  <c r="BM2250" i="3"/>
  <c r="BM2253" i="3"/>
  <c r="BL2255" i="3"/>
  <c r="BJ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BM2242" i="3" s="1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J2258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J2269" i="3"/>
  <c r="BN2269" i="3"/>
  <c r="BK2269" i="3"/>
  <c r="BK2266" i="3"/>
  <c r="BN2266" i="3"/>
  <c r="BL2266" i="3"/>
  <c r="BM2270" i="3"/>
  <c r="BL2244" i="3"/>
  <c r="BJ2244" i="3"/>
  <c r="BN2244" i="3"/>
  <c r="BK2244" i="3"/>
  <c r="BL2202" i="3"/>
  <c r="BJ2202" i="3"/>
  <c r="BK2272" i="3"/>
  <c r="BN2272" i="3"/>
  <c r="BJ2272" i="3"/>
  <c r="BL2272" i="3"/>
  <c r="BM2274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37" i="3"/>
  <c r="BM2241" i="3"/>
  <c r="BJ2251" i="3"/>
  <c r="BM2257" i="3"/>
  <c r="BL2263" i="3"/>
  <c r="BJ2262" i="3"/>
  <c r="BN2273" i="3"/>
  <c r="BK2273" i="3"/>
  <c r="BL2208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BL2207" i="3" s="1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BJ2219" i="3" s="1"/>
  <c r="P2219" i="3"/>
  <c r="AU2219" i="3"/>
  <c r="AE2219" i="3"/>
  <c r="O2219" i="3"/>
  <c r="BL2219" i="3" s="1"/>
  <c r="AW2221" i="3"/>
  <c r="AG2221" i="3"/>
  <c r="Q2221" i="3"/>
  <c r="AZ2221" i="3"/>
  <c r="AJ2221" i="3"/>
  <c r="T2221" i="3"/>
  <c r="AY2221" i="3"/>
  <c r="AI2221" i="3"/>
  <c r="S2221" i="3"/>
  <c r="BK2221" i="3" s="1"/>
  <c r="BA2223" i="3"/>
  <c r="AK2223" i="3"/>
  <c r="U2223" i="3"/>
  <c r="BM2223" i="3" s="1"/>
  <c r="BD2223" i="3"/>
  <c r="AN2223" i="3"/>
  <c r="X2223" i="3"/>
  <c r="BC2223" i="3"/>
  <c r="AM2223" i="3"/>
  <c r="W2223" i="3"/>
  <c r="BJ2223" i="3" s="1"/>
  <c r="BK2231" i="3"/>
  <c r="BN2231" i="3"/>
  <c r="BL2231" i="3"/>
  <c r="N2221" i="3"/>
  <c r="BN2235" i="3"/>
  <c r="BK2235" i="3"/>
  <c r="BJ2232" i="3"/>
  <c r="BL2232" i="3"/>
  <c r="BL2239" i="3"/>
  <c r="BJ2239" i="3"/>
  <c r="BN2230" i="3"/>
  <c r="BK2230" i="3"/>
  <c r="BL2245" i="3"/>
  <c r="BJ2245" i="3"/>
  <c r="BM2248" i="3"/>
  <c r="BM2251" i="3"/>
  <c r="BL2253" i="3"/>
  <c r="BJ2253" i="3"/>
  <c r="BM2256" i="3"/>
  <c r="BL2261" i="3"/>
  <c r="BJ2261" i="3"/>
  <c r="BM2263" i="3"/>
  <c r="BB2236" i="3"/>
  <c r="AH2236" i="3"/>
  <c r="N2236" i="3"/>
  <c r="AW2236" i="3"/>
  <c r="AG2236" i="3"/>
  <c r="Q2236" i="3"/>
  <c r="AZ2236" i="3"/>
  <c r="AJ2236" i="3"/>
  <c r="BL2236" i="3" s="1"/>
  <c r="T2236" i="3"/>
  <c r="AY2236" i="3"/>
  <c r="AI2236" i="3"/>
  <c r="S2236" i="3"/>
  <c r="BM2236" i="3" s="1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L2240" i="3" s="1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M2238" i="3" s="1"/>
  <c r="BD2238" i="3"/>
  <c r="AN2238" i="3"/>
  <c r="X2238" i="3"/>
  <c r="BJ2238" i="3" s="1"/>
  <c r="BC2238" i="3"/>
  <c r="AM2238" i="3"/>
  <c r="BN2255" i="3"/>
  <c r="BL2265" i="3"/>
  <c r="BL2267" i="3"/>
  <c r="BJ2267" i="3"/>
  <c r="BL2269" i="3"/>
  <c r="BN2271" i="3"/>
  <c r="BK2271" i="3"/>
  <c r="BM2273" i="3"/>
  <c r="BJ2273" i="3"/>
  <c r="BL2270" i="3"/>
  <c r="BK2264" i="3"/>
  <c r="BN2264" i="3"/>
  <c r="BN2202" i="3"/>
  <c r="BK2202" i="3"/>
  <c r="BJ2274" i="3"/>
  <c r="BL2274" i="3"/>
  <c r="BG2193" i="3"/>
  <c r="L2200" i="3"/>
  <c r="L2198" i="3"/>
  <c r="K2191" i="3"/>
  <c r="M2191" i="3" s="1"/>
  <c r="L2199" i="3"/>
  <c r="L2195" i="3"/>
  <c r="L2190" i="3"/>
  <c r="K2190" i="3"/>
  <c r="U2190" i="3" s="1"/>
  <c r="AE2191" i="3"/>
  <c r="AB2193" i="3"/>
  <c r="L2197" i="3"/>
  <c r="K2197" i="3"/>
  <c r="L2196" i="3"/>
  <c r="K2196" i="3"/>
  <c r="AQ2193" i="3"/>
  <c r="L2192" i="3"/>
  <c r="K2192" i="3"/>
  <c r="K2200" i="3"/>
  <c r="M2200" i="3" s="1"/>
  <c r="K2195" i="3"/>
  <c r="M2195" i="3" s="1"/>
  <c r="AA2193" i="3"/>
  <c r="K2198" i="3"/>
  <c r="AZ2198" i="3" s="1"/>
  <c r="L2194" i="3"/>
  <c r="K2194" i="3"/>
  <c r="BF2194" i="3" s="1"/>
  <c r="Q2200" i="3"/>
  <c r="U2200" i="3"/>
  <c r="Y2200" i="3"/>
  <c r="AC2200" i="3"/>
  <c r="AG2200" i="3"/>
  <c r="AK2200" i="3"/>
  <c r="AO2200" i="3"/>
  <c r="AS2200" i="3"/>
  <c r="AW2200" i="3"/>
  <c r="BA2200" i="3"/>
  <c r="BE2200" i="3"/>
  <c r="BI2200" i="3"/>
  <c r="R2200" i="3"/>
  <c r="W2200" i="3"/>
  <c r="AB2200" i="3"/>
  <c r="AH2200" i="3"/>
  <c r="AM2200" i="3"/>
  <c r="AR2200" i="3"/>
  <c r="AX2200" i="3"/>
  <c r="BC2200" i="3"/>
  <c r="BH2200" i="3"/>
  <c r="N2200" i="3"/>
  <c r="T2200" i="3"/>
  <c r="AA2200" i="3"/>
  <c r="AI2200" i="3"/>
  <c r="AP2200" i="3"/>
  <c r="AV2200" i="3"/>
  <c r="BD2200" i="3"/>
  <c r="O2200" i="3"/>
  <c r="V2200" i="3"/>
  <c r="AD2200" i="3"/>
  <c r="AJ2200" i="3"/>
  <c r="AQ2200" i="3"/>
  <c r="AY2200" i="3"/>
  <c r="BF2200" i="3"/>
  <c r="P2200" i="3"/>
  <c r="X2200" i="3"/>
  <c r="AE2200" i="3"/>
  <c r="AL2200" i="3"/>
  <c r="AT2200" i="3"/>
  <c r="AZ2200" i="3"/>
  <c r="BG2200" i="3"/>
  <c r="S2200" i="3"/>
  <c r="Z2200" i="3"/>
  <c r="AF2200" i="3"/>
  <c r="AN2200" i="3"/>
  <c r="AU2200" i="3"/>
  <c r="BB2200" i="3"/>
  <c r="Y2195" i="3"/>
  <c r="AO2195" i="3"/>
  <c r="BE2195" i="3"/>
  <c r="V2195" i="3"/>
  <c r="AL2195" i="3"/>
  <c r="BB2195" i="3"/>
  <c r="AE2195" i="3"/>
  <c r="P2195" i="3"/>
  <c r="AV2195" i="3"/>
  <c r="BH2195" i="3"/>
  <c r="T2195" i="3"/>
  <c r="AQ2195" i="3"/>
  <c r="K2201" i="3"/>
  <c r="U2198" i="3"/>
  <c r="AK2198" i="3"/>
  <c r="BA2198" i="3"/>
  <c r="S2198" i="3"/>
  <c r="AT2198" i="3"/>
  <c r="AA2198" i="3"/>
  <c r="AV2198" i="3"/>
  <c r="W2198" i="3"/>
  <c r="AR2198" i="3"/>
  <c r="AN2198" i="3"/>
  <c r="AP2198" i="3"/>
  <c r="K2199" i="3"/>
  <c r="BH2196" i="3"/>
  <c r="AB2196" i="3"/>
  <c r="AZ2193" i="3"/>
  <c r="AJ2193" i="3"/>
  <c r="T2193" i="3"/>
  <c r="Y2196" i="3"/>
  <c r="AO2196" i="3"/>
  <c r="BE2196" i="3"/>
  <c r="V2196" i="3"/>
  <c r="AL2196" i="3"/>
  <c r="BB2196" i="3"/>
  <c r="AE2194" i="3"/>
  <c r="AV2194" i="3"/>
  <c r="BB2194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AP2191" i="3"/>
  <c r="AC2191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L2108" i="3" s="1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L2110" i="3" s="1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L2116" i="3" s="1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L2146" i="3" s="1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L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K2152" i="3" s="1"/>
  <c r="G2152" i="3"/>
  <c r="H2152" i="3"/>
  <c r="I2152" i="3"/>
  <c r="J2152" i="3"/>
  <c r="E2153" i="3"/>
  <c r="F2153" i="3"/>
  <c r="G2153" i="3"/>
  <c r="H2153" i="3"/>
  <c r="I2153" i="3"/>
  <c r="J2153" i="3"/>
  <c r="E2154" i="3"/>
  <c r="K2154" i="3" s="1"/>
  <c r="F2154" i="3"/>
  <c r="G2154" i="3"/>
  <c r="H2154" i="3"/>
  <c r="I2154" i="3"/>
  <c r="L2154" i="3" s="1"/>
  <c r="J2154" i="3"/>
  <c r="E2155" i="3"/>
  <c r="F2155" i="3"/>
  <c r="G2155" i="3"/>
  <c r="H2155" i="3"/>
  <c r="I2155" i="3"/>
  <c r="J2155" i="3"/>
  <c r="E2156" i="3"/>
  <c r="K2156" i="3" s="1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K2160" i="3" s="1"/>
  <c r="G2160" i="3"/>
  <c r="H2160" i="3"/>
  <c r="I2160" i="3"/>
  <c r="J2160" i="3"/>
  <c r="E2161" i="3"/>
  <c r="F2161" i="3"/>
  <c r="G2161" i="3"/>
  <c r="H2161" i="3"/>
  <c r="I2161" i="3"/>
  <c r="J2161" i="3"/>
  <c r="E2162" i="3"/>
  <c r="K2162" i="3" s="1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K2166" i="3"/>
  <c r="E2167" i="3"/>
  <c r="F2167" i="3"/>
  <c r="G2167" i="3"/>
  <c r="H2167" i="3"/>
  <c r="I2167" i="3"/>
  <c r="J2167" i="3"/>
  <c r="E2168" i="3"/>
  <c r="F2168" i="3"/>
  <c r="G2168" i="3"/>
  <c r="H2168" i="3"/>
  <c r="L2168" i="3" s="1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L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K2177" i="3" s="1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L2180" i="3" s="1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L2184" i="3" s="1"/>
  <c r="J2184" i="3"/>
  <c r="E2185" i="3"/>
  <c r="F2185" i="3"/>
  <c r="G2185" i="3"/>
  <c r="K2185" i="3" s="1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K2187" i="3" s="1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K2216" i="3" l="1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BI2188" i="3" s="1"/>
  <c r="K2184" i="3"/>
  <c r="K2180" i="3"/>
  <c r="L2144" i="3"/>
  <c r="L2140" i="3"/>
  <c r="AR2140" i="3" s="1"/>
  <c r="L2138" i="3"/>
  <c r="K2117" i="3"/>
  <c r="L2113" i="3"/>
  <c r="L2111" i="3"/>
  <c r="AQ2111" i="3" s="1"/>
  <c r="L2103" i="3"/>
  <c r="L2101" i="3"/>
  <c r="L2099" i="3"/>
  <c r="L2097" i="3"/>
  <c r="AV2097" i="3" s="1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AJ2164" i="3" s="1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M2174" i="3" s="1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X2117" i="3" s="1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K2190" i="3" s="1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AO2174" i="3"/>
  <c r="K2183" i="3"/>
  <c r="AK2174" i="3"/>
  <c r="BC2170" i="3"/>
  <c r="BG2166" i="3"/>
  <c r="K2164" i="3"/>
  <c r="L2161" i="3"/>
  <c r="K2161" i="3"/>
  <c r="L2159" i="3"/>
  <c r="K2159" i="3"/>
  <c r="K2158" i="3"/>
  <c r="O2158" i="3" s="1"/>
  <c r="L2155" i="3"/>
  <c r="K2155" i="3"/>
  <c r="K2153" i="3"/>
  <c r="K2150" i="3"/>
  <c r="L2147" i="3"/>
  <c r="K2147" i="3"/>
  <c r="K2146" i="3"/>
  <c r="K2140" i="3"/>
  <c r="L2136" i="3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Y2180" i="3"/>
  <c r="K2168" i="3"/>
  <c r="BG2160" i="3"/>
  <c r="K2148" i="3"/>
  <c r="K2136" i="3"/>
  <c r="K2132" i="3"/>
  <c r="K2128" i="3"/>
  <c r="AK2128" i="3" s="1"/>
  <c r="K2121" i="3"/>
  <c r="AV2117" i="3"/>
  <c r="L2112" i="3"/>
  <c r="K2108" i="3"/>
  <c r="K2107" i="3"/>
  <c r="K2104" i="3"/>
  <c r="AQ2104" i="3" s="1"/>
  <c r="K2103" i="3"/>
  <c r="L2100" i="3"/>
  <c r="K2100" i="3"/>
  <c r="AT2100" i="3" s="1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O2181" i="3" s="1"/>
  <c r="K2179" i="3"/>
  <c r="Y2174" i="3"/>
  <c r="L2175" i="3"/>
  <c r="L2163" i="3"/>
  <c r="K2163" i="3"/>
  <c r="L2157" i="3"/>
  <c r="K2157" i="3"/>
  <c r="L2145" i="3"/>
  <c r="K2145" i="3"/>
  <c r="L2142" i="3"/>
  <c r="K2142" i="3"/>
  <c r="BH2142" i="3" s="1"/>
  <c r="L2139" i="3"/>
  <c r="AJ2138" i="3"/>
  <c r="L2133" i="3"/>
  <c r="L2124" i="3"/>
  <c r="AL2124" i="3" s="1"/>
  <c r="L2122" i="3"/>
  <c r="K2122" i="3"/>
  <c r="L2120" i="3"/>
  <c r="X2120" i="3" s="1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5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BA2174" i="3"/>
  <c r="U2174" i="3"/>
  <c r="L2173" i="3"/>
  <c r="K2173" i="3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U2180" i="3"/>
  <c r="U2155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AO2180" i="3"/>
  <c r="L2179" i="3"/>
  <c r="W2179" i="3" s="1"/>
  <c r="K2178" i="3"/>
  <c r="L2189" i="3"/>
  <c r="K2189" i="3"/>
  <c r="L2187" i="3"/>
  <c r="X2187" i="3" s="1"/>
  <c r="K2186" i="3"/>
  <c r="L2185" i="3"/>
  <c r="L2182" i="3"/>
  <c r="K2182" i="3"/>
  <c r="L2177" i="3"/>
  <c r="O2177" i="3" s="1"/>
  <c r="L2176" i="3"/>
  <c r="K2176" i="3"/>
  <c r="AQ2170" i="3"/>
  <c r="W2170" i="3"/>
  <c r="AM2166" i="3"/>
  <c r="AM2162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M2146" i="3"/>
  <c r="X2146" i="3"/>
  <c r="AN2146" i="3"/>
  <c r="BD2146" i="3"/>
  <c r="AB2146" i="3"/>
  <c r="AV2146" i="3"/>
  <c r="AF2146" i="3"/>
  <c r="AZ2146" i="3"/>
  <c r="P2146" i="3"/>
  <c r="AJ2146" i="3"/>
  <c r="BH2146" i="3"/>
  <c r="BA2163" i="3"/>
  <c r="S2177" i="3"/>
  <c r="AA2175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R2139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AR2136" i="3"/>
  <c r="S2122" i="3"/>
  <c r="BG2122" i="3"/>
  <c r="AA2122" i="3"/>
  <c r="AQ2122" i="3"/>
  <c r="AD2098" i="3"/>
  <c r="AO2128" i="3"/>
  <c r="U2128" i="3"/>
  <c r="BA2128" i="3"/>
  <c r="Y2128" i="3"/>
  <c r="BE2128" i="3"/>
  <c r="Z2115" i="3"/>
  <c r="BF2115" i="3"/>
  <c r="AD2115" i="3"/>
  <c r="N2115" i="3"/>
  <c r="AP2115" i="3"/>
  <c r="AT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07" i="3"/>
  <c r="BC2102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F2117" i="3"/>
  <c r="BD2117" i="3"/>
  <c r="AB2103" i="3"/>
  <c r="AL2102" i="3"/>
  <c r="AD2102" i="3"/>
  <c r="L2137" i="3"/>
  <c r="K2137" i="3"/>
  <c r="L2131" i="3"/>
  <c r="L2130" i="3"/>
  <c r="K2130" i="3"/>
  <c r="L2127" i="3"/>
  <c r="AM2127" i="3" s="1"/>
  <c r="K2123" i="3"/>
  <c r="P2117" i="3"/>
  <c r="K2114" i="3"/>
  <c r="R2104" i="3"/>
  <c r="N2104" i="3"/>
  <c r="X2104" i="3"/>
  <c r="AI2104" i="3"/>
  <c r="AT2104" i="3"/>
  <c r="BD2104" i="3"/>
  <c r="P2104" i="3"/>
  <c r="AA2104" i="3"/>
  <c r="AL2104" i="3"/>
  <c r="AV2104" i="3"/>
  <c r="BG2104" i="3"/>
  <c r="S2104" i="3"/>
  <c r="AD2104" i="3"/>
  <c r="AN2104" i="3"/>
  <c r="AY2104" i="3"/>
  <c r="AI2102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M2200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J2200" i="3"/>
  <c r="BN2191" i="3"/>
  <c r="BM2193" i="3"/>
  <c r="BL2200" i="3"/>
  <c r="BN2200" i="3"/>
  <c r="BK2200" i="3"/>
  <c r="AN2187" i="3"/>
  <c r="Y2187" i="3"/>
  <c r="AH2187" i="3"/>
  <c r="AP2187" i="3"/>
  <c r="AL2187" i="3"/>
  <c r="AM2187" i="3"/>
  <c r="Y2184" i="3"/>
  <c r="AG2184" i="3"/>
  <c r="AR2184" i="3"/>
  <c r="BH2184" i="3"/>
  <c r="X2184" i="3"/>
  <c r="AK2184" i="3"/>
  <c r="AV2184" i="3"/>
  <c r="BG2184" i="3"/>
  <c r="Q2184" i="3"/>
  <c r="AM2184" i="3"/>
  <c r="AW2184" i="3"/>
  <c r="AF2184" i="3"/>
  <c r="AQ2184" i="3"/>
  <c r="BA2184" i="3"/>
  <c r="BC2184" i="3"/>
  <c r="BE2188" i="3"/>
  <c r="BD2185" i="3"/>
  <c r="P2184" i="3"/>
  <c r="AF2189" i="3"/>
  <c r="N2180" i="3"/>
  <c r="R2180" i="3"/>
  <c r="V2180" i="3"/>
  <c r="Z2180" i="3"/>
  <c r="AD2180" i="3"/>
  <c r="AH2180" i="3"/>
  <c r="AL2180" i="3"/>
  <c r="AP2180" i="3"/>
  <c r="AT2180" i="3"/>
  <c r="AX2180" i="3"/>
  <c r="BB2180" i="3"/>
  <c r="BF2180" i="3"/>
  <c r="O2180" i="3"/>
  <c r="S2180" i="3"/>
  <c r="W2180" i="3"/>
  <c r="AA2180" i="3"/>
  <c r="AE2180" i="3"/>
  <c r="AI2180" i="3"/>
  <c r="AM2180" i="3"/>
  <c r="AQ2180" i="3"/>
  <c r="AU2180" i="3"/>
  <c r="AY2180" i="3"/>
  <c r="BC2180" i="3"/>
  <c r="BG2180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AE2176" i="3"/>
  <c r="N2174" i="3"/>
  <c r="R2174" i="3"/>
  <c r="V2174" i="3"/>
  <c r="Z2174" i="3"/>
  <c r="AD2174" i="3"/>
  <c r="AH2174" i="3"/>
  <c r="AL2174" i="3"/>
  <c r="AP2174" i="3"/>
  <c r="AT2174" i="3"/>
  <c r="AX2174" i="3"/>
  <c r="BB2174" i="3"/>
  <c r="BF2174" i="3"/>
  <c r="O2174" i="3"/>
  <c r="S2174" i="3"/>
  <c r="W2174" i="3"/>
  <c r="AA2174" i="3"/>
  <c r="AE2174" i="3"/>
  <c r="AI2174" i="3"/>
  <c r="AM2174" i="3"/>
  <c r="AQ2174" i="3"/>
  <c r="AU2174" i="3"/>
  <c r="AY2174" i="3"/>
  <c r="BC2174" i="3"/>
  <c r="BG2174" i="3"/>
  <c r="P2174" i="3"/>
  <c r="T2174" i="3"/>
  <c r="X2174" i="3"/>
  <c r="AB2174" i="3"/>
  <c r="AF2174" i="3"/>
  <c r="AJ2174" i="3"/>
  <c r="AN2174" i="3"/>
  <c r="AR2174" i="3"/>
  <c r="AV2174" i="3"/>
  <c r="AZ2174" i="3"/>
  <c r="BD2174" i="3"/>
  <c r="BH2174" i="3"/>
  <c r="P2162" i="3"/>
  <c r="T2162" i="3"/>
  <c r="X2162" i="3"/>
  <c r="AB2162" i="3"/>
  <c r="AF2162" i="3"/>
  <c r="AJ2162" i="3"/>
  <c r="AN2162" i="3"/>
  <c r="AR2162" i="3"/>
  <c r="AV2162" i="3"/>
  <c r="AZ2162" i="3"/>
  <c r="BD2162" i="3"/>
  <c r="BH2162" i="3"/>
  <c r="M2162" i="3"/>
  <c r="Q2162" i="3"/>
  <c r="U2162" i="3"/>
  <c r="Y2162" i="3"/>
  <c r="AC2162" i="3"/>
  <c r="AG2162" i="3"/>
  <c r="AK2162" i="3"/>
  <c r="AO2162" i="3"/>
  <c r="AS2162" i="3"/>
  <c r="AW2162" i="3"/>
  <c r="BA2162" i="3"/>
  <c r="BE2162" i="3"/>
  <c r="BI2162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AA2162" i="3"/>
  <c r="AQ2162" i="3"/>
  <c r="BG2162" i="3"/>
  <c r="O2162" i="3"/>
  <c r="AE2162" i="3"/>
  <c r="AU2162" i="3"/>
  <c r="S2162" i="3"/>
  <c r="AI2162" i="3"/>
  <c r="AY2162" i="3"/>
  <c r="AL2165" i="3"/>
  <c r="BC2165" i="3"/>
  <c r="BE2165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O2184" i="3"/>
  <c r="S2184" i="3"/>
  <c r="W2184" i="3"/>
  <c r="AA2184" i="3"/>
  <c r="AE2184" i="3"/>
  <c r="AH2182" i="3"/>
  <c r="S2182" i="3"/>
  <c r="AY2182" i="3"/>
  <c r="AJ2182" i="3"/>
  <c r="BA2180" i="3"/>
  <c r="AK2180" i="3"/>
  <c r="BE2184" i="3"/>
  <c r="AZ2184" i="3"/>
  <c r="AU2184" i="3"/>
  <c r="AO2184" i="3"/>
  <c r="AJ2184" i="3"/>
  <c r="AC2184" i="3"/>
  <c r="U2184" i="3"/>
  <c r="M2184" i="3"/>
  <c r="AE2183" i="3"/>
  <c r="AU2181" i="3"/>
  <c r="AW2180" i="3"/>
  <c r="AG2180" i="3"/>
  <c r="Q2180" i="3"/>
  <c r="AU2179" i="3"/>
  <c r="AU2177" i="3"/>
  <c r="AE2177" i="3"/>
  <c r="AW2174" i="3"/>
  <c r="AG2174" i="3"/>
  <c r="Q2174" i="3"/>
  <c r="AX2157" i="3"/>
  <c r="AS2157" i="3"/>
  <c r="BI2184" i="3"/>
  <c r="BD2184" i="3"/>
  <c r="AY2184" i="3"/>
  <c r="AS2184" i="3"/>
  <c r="AN2184" i="3"/>
  <c r="AI2184" i="3"/>
  <c r="AB2184" i="3"/>
  <c r="T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S2182" i="3"/>
  <c r="AC2182" i="3"/>
  <c r="AQ2181" i="3"/>
  <c r="AB2181" i="3"/>
  <c r="AR2181" i="3"/>
  <c r="BH2181" i="3"/>
  <c r="Y2181" i="3"/>
  <c r="AO2181" i="3"/>
  <c r="BE2181" i="3"/>
  <c r="V2181" i="3"/>
  <c r="AL2181" i="3"/>
  <c r="BB2181" i="3"/>
  <c r="BI2180" i="3"/>
  <c r="AS2180" i="3"/>
  <c r="AC2180" i="3"/>
  <c r="M2180" i="3"/>
  <c r="BG2179" i="3"/>
  <c r="P2179" i="3"/>
  <c r="T2179" i="3"/>
  <c r="X2179" i="3"/>
  <c r="AF2179" i="3"/>
  <c r="AJ2179" i="3"/>
  <c r="AN2179" i="3"/>
  <c r="AV2179" i="3"/>
  <c r="AZ2179" i="3"/>
  <c r="BD2179" i="3"/>
  <c r="M2179" i="3"/>
  <c r="Q2179" i="3"/>
  <c r="U2179" i="3"/>
  <c r="AC2179" i="3"/>
  <c r="AG2179" i="3"/>
  <c r="AK2179" i="3"/>
  <c r="AS2179" i="3"/>
  <c r="AW2179" i="3"/>
  <c r="BA2179" i="3"/>
  <c r="BI2179" i="3"/>
  <c r="N2179" i="3"/>
  <c r="R2179" i="3"/>
  <c r="Z2179" i="3"/>
  <c r="AD2179" i="3"/>
  <c r="AH2179" i="3"/>
  <c r="AP2179" i="3"/>
  <c r="AT2179" i="3"/>
  <c r="AX2179" i="3"/>
  <c r="BF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P2175" i="3"/>
  <c r="AF2175" i="3"/>
  <c r="AV2175" i="3"/>
  <c r="M2175" i="3"/>
  <c r="AC2175" i="3"/>
  <c r="AS2175" i="3"/>
  <c r="BI2175" i="3"/>
  <c r="Z2175" i="3"/>
  <c r="AP2175" i="3"/>
  <c r="BF2175" i="3"/>
  <c r="BI2174" i="3"/>
  <c r="AS2174" i="3"/>
  <c r="AC2174" i="3"/>
  <c r="AB2173" i="3"/>
  <c r="AO2173" i="3"/>
  <c r="BB2173" i="3"/>
  <c r="W2162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N2168" i="3"/>
  <c r="R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T2120" i="3"/>
  <c r="AJ2120" i="3"/>
  <c r="AZ2120" i="3"/>
  <c r="Q2120" i="3"/>
  <c r="AG2120" i="3"/>
  <c r="AW2120" i="3"/>
  <c r="N2120" i="3"/>
  <c r="AT2120" i="3"/>
  <c r="AE2120" i="3"/>
  <c r="R2120" i="3"/>
  <c r="AX2120" i="3"/>
  <c r="AA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AP2149" i="3"/>
  <c r="M2148" i="3"/>
  <c r="AT2147" i="3"/>
  <c r="AD2147" i="3"/>
  <c r="N2147" i="3"/>
  <c r="O2146" i="3"/>
  <c r="S2146" i="3"/>
  <c r="W2146" i="3"/>
  <c r="AA2146" i="3"/>
  <c r="AE2146" i="3"/>
  <c r="AI2146" i="3"/>
  <c r="AM2146" i="3"/>
  <c r="AQ2146" i="3"/>
  <c r="AU2146" i="3"/>
  <c r="AY2146" i="3"/>
  <c r="BC2146" i="3"/>
  <c r="BG2146" i="3"/>
  <c r="AF2144" i="3"/>
  <c r="L2143" i="3"/>
  <c r="K2143" i="3"/>
  <c r="T2142" i="3"/>
  <c r="AP2141" i="3"/>
  <c r="AT2139" i="3"/>
  <c r="AD2139" i="3"/>
  <c r="N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B2126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S2149" i="3"/>
  <c r="W2149" i="3"/>
  <c r="AA2149" i="3"/>
  <c r="AE2149" i="3"/>
  <c r="AI2149" i="3"/>
  <c r="AM2149" i="3"/>
  <c r="AQ2149" i="3"/>
  <c r="AU2149" i="3"/>
  <c r="AY2149" i="3"/>
  <c r="BC2149" i="3"/>
  <c r="BG2149" i="3"/>
  <c r="P2149" i="3"/>
  <c r="T2149" i="3"/>
  <c r="X2149" i="3"/>
  <c r="AB2149" i="3"/>
  <c r="AF2149" i="3"/>
  <c r="AJ2149" i="3"/>
  <c r="AN2149" i="3"/>
  <c r="AR2149" i="3"/>
  <c r="AV2149" i="3"/>
  <c r="AZ2149" i="3"/>
  <c r="BD2149" i="3"/>
  <c r="BH2149" i="3"/>
  <c r="M2149" i="3"/>
  <c r="Q2149" i="3"/>
  <c r="U2149" i="3"/>
  <c r="Y2149" i="3"/>
  <c r="AC2149" i="3"/>
  <c r="AG2149" i="3"/>
  <c r="AK2149" i="3"/>
  <c r="AO2149" i="3"/>
  <c r="AS2149" i="3"/>
  <c r="AW2149" i="3"/>
  <c r="BA2149" i="3"/>
  <c r="BE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BF2139" i="3"/>
  <c r="AP2139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M2139" i="3"/>
  <c r="Q2139" i="3"/>
  <c r="U2139" i="3"/>
  <c r="Y2139" i="3"/>
  <c r="AC2139" i="3"/>
  <c r="AG2139" i="3"/>
  <c r="AK2139" i="3"/>
  <c r="AO2139" i="3"/>
  <c r="AS2139" i="3"/>
  <c r="AW2139" i="3"/>
  <c r="BA2139" i="3"/>
  <c r="BE2139" i="3"/>
  <c r="BI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R2126" i="3"/>
  <c r="W2126" i="3"/>
  <c r="AB2126" i="3"/>
  <c r="AH2126" i="3"/>
  <c r="AM2126" i="3"/>
  <c r="AR2126" i="3"/>
  <c r="AX2126" i="3"/>
  <c r="BC2126" i="3"/>
  <c r="BH2126" i="3"/>
  <c r="N2126" i="3"/>
  <c r="S2126" i="3"/>
  <c r="X2126" i="3"/>
  <c r="AD2126" i="3"/>
  <c r="AI2126" i="3"/>
  <c r="AN2126" i="3"/>
  <c r="AT2126" i="3"/>
  <c r="AY2126" i="3"/>
  <c r="BD2126" i="3"/>
  <c r="O2126" i="3"/>
  <c r="T2126" i="3"/>
  <c r="Z2126" i="3"/>
  <c r="AE2126" i="3"/>
  <c r="AJ2126" i="3"/>
  <c r="AP2126" i="3"/>
  <c r="AU2126" i="3"/>
  <c r="AZ2126" i="3"/>
  <c r="BF2126" i="3"/>
  <c r="P2126" i="3"/>
  <c r="AL2126" i="3"/>
  <c r="BG2126" i="3"/>
  <c r="V2126" i="3"/>
  <c r="AQ2126" i="3"/>
  <c r="AA2126" i="3"/>
  <c r="AV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N2128" i="3"/>
  <c r="R2128" i="3"/>
  <c r="V2128" i="3"/>
  <c r="Z2128" i="3"/>
  <c r="AD2128" i="3"/>
  <c r="AH2128" i="3"/>
  <c r="AL2128" i="3"/>
  <c r="AP2128" i="3"/>
  <c r="AT2128" i="3"/>
  <c r="AX2128" i="3"/>
  <c r="BB2128" i="3"/>
  <c r="BF2128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P2128" i="3"/>
  <c r="T2128" i="3"/>
  <c r="X2128" i="3"/>
  <c r="AB2128" i="3"/>
  <c r="AF2128" i="3"/>
  <c r="AJ2128" i="3"/>
  <c r="AN2128" i="3"/>
  <c r="AR2128" i="3"/>
  <c r="AV2128" i="3"/>
  <c r="AZ2128" i="3"/>
  <c r="BD2128" i="3"/>
  <c r="BH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BB2146" i="3"/>
  <c r="AX2146" i="3"/>
  <c r="AT2146" i="3"/>
  <c r="AP2146" i="3"/>
  <c r="AL2146" i="3"/>
  <c r="AH2146" i="3"/>
  <c r="AD2146" i="3"/>
  <c r="Z2146" i="3"/>
  <c r="V2146" i="3"/>
  <c r="R2146" i="3"/>
  <c r="N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AG2128" i="3"/>
  <c r="Q2128" i="3"/>
  <c r="AE2127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S2128" i="3"/>
  <c r="AC2128" i="3"/>
  <c r="M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BJ2191" i="3" l="1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BL2129" i="3" s="1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AP2100" i="3"/>
  <c r="Z2107" i="3"/>
  <c r="BB2107" i="3"/>
  <c r="AG2107" i="3"/>
  <c r="BJ2107" i="3" s="1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BK2161" i="3" s="1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W2177" i="3"/>
  <c r="P2189" i="3"/>
  <c r="R2131" i="3"/>
  <c r="AK2163" i="3"/>
  <c r="V2104" i="3"/>
  <c r="BB2104" i="3"/>
  <c r="BJ2104" i="3" s="1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L2102" i="3"/>
  <c r="BJ2100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J2111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M2102" i="3"/>
  <c r="BM2112" i="3"/>
  <c r="BN2146" i="3"/>
  <c r="BN2138" i="3"/>
  <c r="BN2142" i="3"/>
  <c r="BN2144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BL2175" i="3"/>
  <c r="AR2097" i="3"/>
  <c r="BH2097" i="3"/>
  <c r="AB2097" i="3"/>
  <c r="Y2119" i="3"/>
  <c r="U2119" i="3"/>
  <c r="BA2119" i="3"/>
  <c r="AC2119" i="3"/>
  <c r="BK2119" i="3" s="1"/>
  <c r="BI2119" i="3"/>
  <c r="AS2119" i="3"/>
  <c r="M2119" i="3"/>
  <c r="AK2119" i="3"/>
  <c r="AL2105" i="3"/>
  <c r="AW2105" i="3"/>
  <c r="Z2109" i="3"/>
  <c r="BF2109" i="3"/>
  <c r="AD2109" i="3"/>
  <c r="N2109" i="3"/>
  <c r="AP2109" i="3"/>
  <c r="AT2109" i="3"/>
  <c r="BL2109" i="3" s="1"/>
  <c r="AK2130" i="3"/>
  <c r="AO2130" i="3"/>
  <c r="BM2130" i="3" s="1"/>
  <c r="U2130" i="3"/>
  <c r="BA2130" i="3"/>
  <c r="Y2130" i="3"/>
  <c r="BE2130" i="3"/>
  <c r="BL2130" i="3" s="1"/>
  <c r="Z2149" i="3"/>
  <c r="V2149" i="3"/>
  <c r="BK2149" i="3" s="1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J2109" i="3"/>
  <c r="BM2129" i="3"/>
  <c r="BK2172" i="3"/>
  <c r="BM2175" i="3"/>
  <c r="BL2181" i="3"/>
  <c r="R2171" i="3"/>
  <c r="U2171" i="3"/>
  <c r="BL2171" i="3" s="1"/>
  <c r="AK2171" i="3"/>
  <c r="BA2171" i="3"/>
  <c r="Q2171" i="3"/>
  <c r="AO2171" i="3"/>
  <c r="BI2171" i="3"/>
  <c r="Y2171" i="3"/>
  <c r="AS2171" i="3"/>
  <c r="M2171" i="3"/>
  <c r="BK2171" i="3" s="1"/>
  <c r="AG2171" i="3"/>
  <c r="BE2171" i="3"/>
  <c r="AC2171" i="3"/>
  <c r="AW2171" i="3"/>
  <c r="U2182" i="3"/>
  <c r="AO2182" i="3"/>
  <c r="BM2182" i="3" s="1"/>
  <c r="BE2182" i="3"/>
  <c r="Y2182" i="3"/>
  <c r="BK2197" i="3"/>
  <c r="AE2131" i="3"/>
  <c r="Z2131" i="3"/>
  <c r="AI2179" i="3"/>
  <c r="BL2179" i="3" s="1"/>
  <c r="S2179" i="3"/>
  <c r="W2183" i="3"/>
  <c r="O2183" i="3"/>
  <c r="BL2183" i="3" s="1"/>
  <c r="BM2122" i="3"/>
  <c r="BK2136" i="3"/>
  <c r="BK2138" i="3"/>
  <c r="BK2142" i="3"/>
  <c r="BK2144" i="3"/>
  <c r="BK2146" i="3"/>
  <c r="BL2154" i="3"/>
  <c r="BL2152" i="3"/>
  <c r="BM2152" i="3"/>
  <c r="BM2156" i="3"/>
  <c r="BL2156" i="3"/>
  <c r="BM2158" i="3"/>
  <c r="BJ2164" i="3"/>
  <c r="BL2164" i="3"/>
  <c r="BM2164" i="3"/>
  <c r="BM2181" i="3"/>
  <c r="BM2162" i="3"/>
  <c r="BK2174" i="3"/>
  <c r="AC2106" i="3"/>
  <c r="BK2106" i="3" s="1"/>
  <c r="AK2106" i="3"/>
  <c r="BI2106" i="3"/>
  <c r="AW2123" i="3"/>
  <c r="X2123" i="3"/>
  <c r="BJ2123" i="3" s="1"/>
  <c r="S2131" i="3"/>
  <c r="AU2131" i="3"/>
  <c r="M2132" i="3"/>
  <c r="BK2132" i="3" s="1"/>
  <c r="AS2132" i="3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K2104" i="3"/>
  <c r="BN2104" i="3"/>
  <c r="BL2100" i="3"/>
  <c r="BN2106" i="3"/>
  <c r="BJ2108" i="3"/>
  <c r="BK2113" i="3"/>
  <c r="BN2113" i="3"/>
  <c r="BJ2115" i="3"/>
  <c r="BM2115" i="3"/>
  <c r="BK2123" i="3"/>
  <c r="BN2123" i="3"/>
  <c r="BL2128" i="3"/>
  <c r="BN2126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BJ2147" i="3"/>
  <c r="Z2153" i="3"/>
  <c r="AU2153" i="3"/>
  <c r="AE2153" i="3"/>
  <c r="BA2153" i="3"/>
  <c r="BF2153" i="3"/>
  <c r="AK2153" i="3"/>
  <c r="O2153" i="3"/>
  <c r="BL2167" i="3"/>
  <c r="BL2161" i="3"/>
  <c r="AI2153" i="3"/>
  <c r="AS2153" i="3"/>
  <c r="AG2153" i="3"/>
  <c r="AR2153" i="3"/>
  <c r="AB2153" i="3"/>
  <c r="BJ2160" i="3"/>
  <c r="BN2184" i="3"/>
  <c r="BK2184" i="3"/>
  <c r="BJ2184" i="3"/>
  <c r="BN2187" i="3"/>
  <c r="BK2187" i="3"/>
  <c r="BL2101" i="3"/>
  <c r="BJ2096" i="3"/>
  <c r="BM2096" i="3"/>
  <c r="BJ2102" i="3"/>
  <c r="BL2108" i="3"/>
  <c r="BK2117" i="3"/>
  <c r="BN2117" i="3"/>
  <c r="BL2117" i="3"/>
  <c r="BL2112" i="3"/>
  <c r="BJ2112" i="3"/>
  <c r="BL2114" i="3"/>
  <c r="BJ2114" i="3"/>
  <c r="BN2105" i="3"/>
  <c r="BK2105" i="3"/>
  <c r="BN2108" i="3"/>
  <c r="BK2115" i="3"/>
  <c r="BN2115" i="3"/>
  <c r="BL2115" i="3"/>
  <c r="BK2122" i="3"/>
  <c r="BN2122" i="3"/>
  <c r="BN2124" i="3"/>
  <c r="BK2124" i="3"/>
  <c r="BM2121" i="3"/>
  <c r="BL2126" i="3"/>
  <c r="BM2126" i="3"/>
  <c r="BM2147" i="3"/>
  <c r="BM2150" i="3"/>
  <c r="BM2144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M2159" i="3"/>
  <c r="BN2163" i="3"/>
  <c r="BK2163" i="3"/>
  <c r="BN2164" i="3"/>
  <c r="BK2164" i="3"/>
  <c r="BL2168" i="3"/>
  <c r="BN2158" i="3"/>
  <c r="BK2158" i="3"/>
  <c r="BK2120" i="3"/>
  <c r="BN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75" i="3"/>
  <c r="BK2175" i="3"/>
  <c r="BJ2181" i="3"/>
  <c r="BN2182" i="3"/>
  <c r="BK2182" i="3"/>
  <c r="BN2183" i="3"/>
  <c r="BK2183" i="3"/>
  <c r="BL2157" i="3"/>
  <c r="BJ2157" i="3"/>
  <c r="BN2169" i="3"/>
  <c r="BM2180" i="3"/>
  <c r="BM2186" i="3"/>
  <c r="BN2185" i="3"/>
  <c r="BJ2101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N2141" i="3"/>
  <c r="BN2132" i="3"/>
  <c r="BL2145" i="3"/>
  <c r="BJ2172" i="3"/>
  <c r="BJ2120" i="3"/>
  <c r="BE2153" i="3"/>
  <c r="BB2153" i="3"/>
  <c r="BJ2175" i="3"/>
  <c r="BN2176" i="3"/>
  <c r="BK2176" i="3"/>
  <c r="BL2184" i="3"/>
  <c r="BN2165" i="3"/>
  <c r="BK2165" i="3"/>
  <c r="BL2186" i="3"/>
  <c r="BK2189" i="3"/>
  <c r="BM2099" i="3"/>
  <c r="BK2096" i="3"/>
  <c r="BN2096" i="3"/>
  <c r="BL2096" i="3"/>
  <c r="BM2098" i="3"/>
  <c r="BN2102" i="3"/>
  <c r="BK2102" i="3"/>
  <c r="BM2103" i="3"/>
  <c r="BN2110" i="3"/>
  <c r="BK2110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N2109" i="3"/>
  <c r="BM2111" i="3"/>
  <c r="BL2119" i="3"/>
  <c r="BJ2119" i="3"/>
  <c r="BM2123" i="3"/>
  <c r="BJ2129" i="3"/>
  <c r="BN2130" i="3"/>
  <c r="BK2130" i="3"/>
  <c r="BK2131" i="3"/>
  <c r="BM2132" i="3"/>
  <c r="BL2122" i="3"/>
  <c r="BL2124" i="3"/>
  <c r="BM2124" i="3"/>
  <c r="BJ2136" i="3"/>
  <c r="BJ2138" i="3"/>
  <c r="BJ2140" i="3"/>
  <c r="BJ2142" i="3"/>
  <c r="BJ2144" i="3"/>
  <c r="BJ2146" i="3"/>
  <c r="BJ2148" i="3"/>
  <c r="BJ2150" i="3"/>
  <c r="BN2121" i="3"/>
  <c r="BK2121" i="3"/>
  <c r="BL2121" i="3"/>
  <c r="BJ2121" i="3"/>
  <c r="BJ2126" i="3"/>
  <c r="BN2136" i="3"/>
  <c r="BM2139" i="3"/>
  <c r="BM2142" i="3"/>
  <c r="BK2147" i="3"/>
  <c r="BN2147" i="3"/>
  <c r="BL2147" i="3"/>
  <c r="BL2150" i="3"/>
  <c r="BM2136" i="3"/>
  <c r="BL2144" i="3"/>
  <c r="BJ2149" i="3"/>
  <c r="BN2152" i="3"/>
  <c r="BK2152" i="3"/>
  <c r="BL2138" i="3"/>
  <c r="BN2140" i="3"/>
  <c r="BK2140" i="3"/>
  <c r="BM2146" i="3"/>
  <c r="BM2154" i="3"/>
  <c r="BL2140" i="3"/>
  <c r="BK2150" i="3"/>
  <c r="AP2153" i="3"/>
  <c r="BJ2156" i="3"/>
  <c r="BL2159" i="3"/>
  <c r="BJ2159" i="3"/>
  <c r="BM2166" i="3"/>
  <c r="BL2172" i="3"/>
  <c r="BK2133" i="3"/>
  <c r="BM2160" i="3"/>
  <c r="BJ2166" i="3"/>
  <c r="BJ2170" i="3"/>
  <c r="BM2120" i="3"/>
  <c r="BL2120" i="3"/>
  <c r="BL2148" i="3"/>
  <c r="AT2153" i="3"/>
  <c r="Y2153" i="3"/>
  <c r="BC2153" i="3"/>
  <c r="AH2153" i="3"/>
  <c r="M2153" i="3"/>
  <c r="AQ2153" i="3"/>
  <c r="V2153" i="3"/>
  <c r="AZ2153" i="3"/>
  <c r="AJ2153" i="3"/>
  <c r="T2153" i="3"/>
  <c r="BM2155" i="3"/>
  <c r="BM2163" i="3"/>
  <c r="BJ2168" i="3"/>
  <c r="BJ2179" i="3"/>
  <c r="BN2180" i="3"/>
  <c r="BK2180" i="3"/>
  <c r="BN2181" i="3"/>
  <c r="BK2181" i="3"/>
  <c r="BN2157" i="3"/>
  <c r="BK2157" i="3"/>
  <c r="BL2182" i="3"/>
  <c r="BM2165" i="3"/>
  <c r="BJ2162" i="3"/>
  <c r="BN2172" i="3"/>
  <c r="BM2174" i="3"/>
  <c r="BL2180" i="3"/>
  <c r="BJ2180" i="3"/>
  <c r="BN2186" i="3"/>
  <c r="BK2186" i="3"/>
  <c r="BJ2186" i="3"/>
  <c r="BJ2185" i="3"/>
  <c r="BL2188" i="3"/>
  <c r="BM2188" i="3"/>
  <c r="BL2187" i="3"/>
  <c r="BM2187" i="3"/>
  <c r="BN2097" i="3"/>
  <c r="BK2097" i="3"/>
  <c r="BK2100" i="3"/>
  <c r="BN2100" i="3"/>
  <c r="BJ2117" i="3"/>
  <c r="BN2127" i="3"/>
  <c r="BJ2128" i="3"/>
  <c r="BK2145" i="3"/>
  <c r="BN2145" i="3"/>
  <c r="BJ2161" i="3"/>
  <c r="N2153" i="3"/>
  <c r="W2153" i="3"/>
  <c r="BH2153" i="3"/>
  <c r="BN2177" i="3"/>
  <c r="BK2177" i="3"/>
  <c r="BM2157" i="3"/>
  <c r="BJ2176" i="3"/>
  <c r="BJ2097" i="3"/>
  <c r="BL2099" i="3"/>
  <c r="BJ2099" i="3"/>
  <c r="BK2098" i="3"/>
  <c r="BN2098" i="3"/>
  <c r="BL2098" i="3"/>
  <c r="BL2104" i="3"/>
  <c r="BL2103" i="3"/>
  <c r="BJ2103" i="3"/>
  <c r="BM2100" i="3"/>
  <c r="BM2107" i="3"/>
  <c r="BM2101" i="3"/>
  <c r="BN2107" i="3"/>
  <c r="BK2111" i="3"/>
  <c r="BN2111" i="3"/>
  <c r="BL2111" i="3"/>
  <c r="BJ2113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N2128" i="3"/>
  <c r="BK2128" i="3"/>
  <c r="BN2129" i="3"/>
  <c r="BK2129" i="3"/>
  <c r="BL2132" i="3"/>
  <c r="BJ2132" i="3"/>
  <c r="BJ2124" i="3"/>
  <c r="BN2119" i="3"/>
  <c r="BM2128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39" i="3"/>
  <c r="BL2142" i="3"/>
  <c r="BJ2154" i="3"/>
  <c r="BL2136" i="3"/>
  <c r="BJ2141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J2139" i="3"/>
  <c r="BL2146" i="3"/>
  <c r="BN2148" i="3"/>
  <c r="BK2148" i="3"/>
  <c r="BM2145" i="3"/>
  <c r="BN2150" i="3"/>
  <c r="BN2155" i="3"/>
  <c r="BK2155" i="3"/>
  <c r="BN2156" i="3"/>
  <c r="BK2156" i="3"/>
  <c r="BL2160" i="3"/>
  <c r="BM2172" i="3"/>
  <c r="BM2161" i="3"/>
  <c r="BN2166" i="3"/>
  <c r="BK2166" i="3"/>
  <c r="BN2170" i="3"/>
  <c r="BK2170" i="3"/>
  <c r="BJ2137" i="3"/>
  <c r="BK2137" i="3"/>
  <c r="BN2137" i="3"/>
  <c r="BL2137" i="3"/>
  <c r="AO2153" i="3"/>
  <c r="S2153" i="3"/>
  <c r="AX2153" i="3"/>
  <c r="AC2153" i="3"/>
  <c r="BG2153" i="3"/>
  <c r="AL2153" i="3"/>
  <c r="Q2153" i="3"/>
  <c r="AV2153" i="3"/>
  <c r="AF2153" i="3"/>
  <c r="P2153" i="3"/>
  <c r="BL2155" i="3"/>
  <c r="BJ2155" i="3"/>
  <c r="BL2163" i="3"/>
  <c r="BJ2163" i="3"/>
  <c r="BN2168" i="3"/>
  <c r="BK2168" i="3"/>
  <c r="BK2178" i="3"/>
  <c r="BN2179" i="3"/>
  <c r="BK2179" i="3"/>
  <c r="BN2161" i="3"/>
  <c r="BN2171" i="3"/>
  <c r="BM2184" i="3"/>
  <c r="BL2165" i="3"/>
  <c r="BJ2165" i="3"/>
  <c r="BL2162" i="3"/>
  <c r="BN2162" i="3"/>
  <c r="BK2162" i="3"/>
  <c r="BL2174" i="3"/>
  <c r="BJ2174" i="3"/>
  <c r="BN2174" i="3"/>
  <c r="BJ2189" i="3"/>
  <c r="BN2188" i="3"/>
  <c r="BK2188" i="3"/>
  <c r="BJ2188" i="3"/>
  <c r="BN2095" i="3"/>
  <c r="BK2095" i="3"/>
  <c r="BJ2187" i="3"/>
  <c r="L2079" i="3"/>
  <c r="AM2079" i="3" s="1"/>
  <c r="L2086" i="3"/>
  <c r="K2086" i="3"/>
  <c r="O2086" i="3" s="1"/>
  <c r="L2084" i="3"/>
  <c r="K2082" i="3"/>
  <c r="AW2082" i="3" s="1"/>
  <c r="N2072" i="3"/>
  <c r="AB2072" i="3"/>
  <c r="AZ2072" i="3"/>
  <c r="L2094" i="3"/>
  <c r="L2088" i="3"/>
  <c r="K2093" i="3"/>
  <c r="AO2093" i="3" s="1"/>
  <c r="K2090" i="3"/>
  <c r="K2089" i="3"/>
  <c r="K2088" i="3"/>
  <c r="X2088" i="3" s="1"/>
  <c r="K2084" i="3"/>
  <c r="AA2084" i="3" s="1"/>
  <c r="L2082" i="3"/>
  <c r="L2080" i="3"/>
  <c r="K2076" i="3"/>
  <c r="K2074" i="3"/>
  <c r="Y2074" i="3" s="1"/>
  <c r="L2093" i="3"/>
  <c r="L2092" i="3"/>
  <c r="K2077" i="3"/>
  <c r="BF2077" i="3" s="1"/>
  <c r="L2074" i="3"/>
  <c r="K2073" i="3"/>
  <c r="AJ2077" i="3"/>
  <c r="AE2077" i="3"/>
  <c r="L2085" i="3"/>
  <c r="R2085" i="3" s="1"/>
  <c r="K2085" i="3"/>
  <c r="L2083" i="3"/>
  <c r="AI2083" i="3" s="1"/>
  <c r="K2083" i="3"/>
  <c r="K2081" i="3"/>
  <c r="AZ2081" i="3" s="1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P2070" i="3"/>
  <c r="AF2070" i="3"/>
  <c r="AV2070" i="3"/>
  <c r="T2070" i="3"/>
  <c r="AJ2070" i="3"/>
  <c r="AZ2070" i="3"/>
  <c r="X2070" i="3"/>
  <c r="AN2070" i="3"/>
  <c r="BD2070" i="3"/>
  <c r="AB2070" i="3"/>
  <c r="AR2070" i="3"/>
  <c r="BH2070" i="3"/>
  <c r="AJ2093" i="3"/>
  <c r="T2088" i="3"/>
  <c r="AN2088" i="3"/>
  <c r="BH2088" i="3"/>
  <c r="AG2088" i="3"/>
  <c r="BA2088" i="3"/>
  <c r="V2088" i="3"/>
  <c r="AT2088" i="3"/>
  <c r="AQ2088" i="3"/>
  <c r="AU2088" i="3"/>
  <c r="K2091" i="3"/>
  <c r="L2089" i="3"/>
  <c r="X2086" i="3"/>
  <c r="BE2086" i="3"/>
  <c r="BC2079" i="3"/>
  <c r="AN2090" i="3"/>
  <c r="T2084" i="3"/>
  <c r="BH2084" i="3"/>
  <c r="BA2084" i="3"/>
  <c r="AT2084" i="3"/>
  <c r="AP2085" i="3"/>
  <c r="AI2085" i="3"/>
  <c r="AF2085" i="3"/>
  <c r="P2082" i="3"/>
  <c r="AP2082" i="3"/>
  <c r="R2079" i="3"/>
  <c r="BH2079" i="3"/>
  <c r="AR2079" i="3"/>
  <c r="AX2079" i="3"/>
  <c r="Q2079" i="3"/>
  <c r="Y2079" i="3"/>
  <c r="AG2079" i="3"/>
  <c r="AO2079" i="3"/>
  <c r="AW2079" i="3"/>
  <c r="BE2079" i="3"/>
  <c r="N2079" i="3"/>
  <c r="X2079" i="3"/>
  <c r="AI2079" i="3"/>
  <c r="AT2079" i="3"/>
  <c r="BD2079" i="3"/>
  <c r="T2079" i="3"/>
  <c r="AE2079" i="3"/>
  <c r="AP2079" i="3"/>
  <c r="AZ2079" i="3"/>
  <c r="P2079" i="3"/>
  <c r="AA2079" i="3"/>
  <c r="AL2079" i="3"/>
  <c r="AV2079" i="3"/>
  <c r="BG2079" i="3"/>
  <c r="P2077" i="3"/>
  <c r="AG2077" i="3"/>
  <c r="BA2077" i="3"/>
  <c r="V2077" i="3"/>
  <c r="AT2077" i="3"/>
  <c r="AT2076" i="3"/>
  <c r="S2077" i="3"/>
  <c r="K2080" i="3"/>
  <c r="K2078" i="3"/>
  <c r="AV2077" i="3"/>
  <c r="O2077" i="3"/>
  <c r="L2075" i="3"/>
  <c r="M2074" i="3"/>
  <c r="AC2074" i="3"/>
  <c r="AS2074" i="3"/>
  <c r="BI2074" i="3"/>
  <c r="Z2074" i="3"/>
  <c r="AP2074" i="3"/>
  <c r="BF2074" i="3"/>
  <c r="AA2074" i="3"/>
  <c r="AQ2074" i="3"/>
  <c r="BG2074" i="3"/>
  <c r="L2073" i="3"/>
  <c r="AF2074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AM2074" i="3" l="1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BL2079" i="3" s="1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BK2077" i="3" s="1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BL2088" i="3" s="1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BJ2074" i="3" s="1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S1988" i="3" s="1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BN2085" i="3" s="1"/>
  <c r="AW2085" i="3"/>
  <c r="U2085" i="3"/>
  <c r="BA2085" i="3"/>
  <c r="AK2085" i="3"/>
  <c r="AG2085" i="3"/>
  <c r="L2066" i="3"/>
  <c r="L2064" i="3"/>
  <c r="AS2064" i="3" s="1"/>
  <c r="K2064" i="3"/>
  <c r="K2046" i="3"/>
  <c r="BE2046" i="3" s="1"/>
  <c r="K2028" i="3"/>
  <c r="K2009" i="3"/>
  <c r="T2009" i="3" s="1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N2077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BN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M2050" i="3" s="1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AU1995" i="3" s="1"/>
  <c r="L1994" i="3"/>
  <c r="AR1994" i="3" s="1"/>
  <c r="L1990" i="3"/>
  <c r="AA1990" i="3" s="1"/>
  <c r="K1968" i="3"/>
  <c r="L2063" i="3"/>
  <c r="L2061" i="3"/>
  <c r="L2059" i="3"/>
  <c r="L2057" i="3"/>
  <c r="K2045" i="3"/>
  <c r="AQ2045" i="3" s="1"/>
  <c r="L2033" i="3"/>
  <c r="K2005" i="3"/>
  <c r="AA2005" i="3" s="1"/>
  <c r="K2003" i="3"/>
  <c r="K1986" i="3"/>
  <c r="AX1986" i="3" s="1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BG2052" i="3"/>
  <c r="K2058" i="3"/>
  <c r="K2047" i="3"/>
  <c r="AE2047" i="3" s="1"/>
  <c r="K2043" i="3"/>
  <c r="L2039" i="3"/>
  <c r="K2031" i="3"/>
  <c r="R2031" i="3" s="1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L1970" i="3"/>
  <c r="K1970" i="3"/>
  <c r="L2035" i="3"/>
  <c r="K2021" i="3"/>
  <c r="L2020" i="3"/>
  <c r="BE1994" i="3"/>
  <c r="L2055" i="3"/>
  <c r="K2054" i="3"/>
  <c r="L2053" i="3"/>
  <c r="AY2047" i="3"/>
  <c r="N2030" i="3"/>
  <c r="Y2046" i="3"/>
  <c r="AO2046" i="3"/>
  <c r="L2041" i="3"/>
  <c r="L2031" i="3"/>
  <c r="L2029" i="3"/>
  <c r="L2015" i="3"/>
  <c r="K2015" i="3"/>
  <c r="BF1978" i="3"/>
  <c r="AT1978" i="3"/>
  <c r="AM1974" i="3"/>
  <c r="K2069" i="3"/>
  <c r="K2066" i="3"/>
  <c r="K2065" i="3"/>
  <c r="L2058" i="3"/>
  <c r="L2056" i="3"/>
  <c r="V2056" i="3" s="1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K2060" i="3"/>
  <c r="K2059" i="3"/>
  <c r="AN2059" i="3" s="1"/>
  <c r="L2051" i="3"/>
  <c r="K2051" i="3"/>
  <c r="K2050" i="3"/>
  <c r="L2048" i="3"/>
  <c r="K2048" i="3"/>
  <c r="L2044" i="3"/>
  <c r="K2044" i="3"/>
  <c r="K2038" i="3"/>
  <c r="R2038" i="3" s="1"/>
  <c r="K2035" i="3"/>
  <c r="L2034" i="3"/>
  <c r="K2034" i="3"/>
  <c r="K2033" i="3"/>
  <c r="K2027" i="3"/>
  <c r="L2026" i="3"/>
  <c r="K2026" i="3"/>
  <c r="L2024" i="3"/>
  <c r="L2023" i="3"/>
  <c r="L2014" i="3"/>
  <c r="Y2014" i="3" s="1"/>
  <c r="L2011" i="3"/>
  <c r="AM2011" i="3" s="1"/>
  <c r="L2009" i="3"/>
  <c r="O2005" i="3"/>
  <c r="AM2005" i="3"/>
  <c r="W2005" i="3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BD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AL2069" i="3"/>
  <c r="AY2069" i="3"/>
  <c r="N2067" i="3"/>
  <c r="AD2067" i="3"/>
  <c r="AW2067" i="3"/>
  <c r="AA2067" i="3"/>
  <c r="AQ2067" i="3"/>
  <c r="AB2067" i="3"/>
  <c r="AR2067" i="3"/>
  <c r="BH2067" i="3"/>
  <c r="AO2067" i="3"/>
  <c r="BI2067" i="3"/>
  <c r="T2068" i="3"/>
  <c r="O2068" i="3"/>
  <c r="AI2068" i="3"/>
  <c r="BG2068" i="3"/>
  <c r="AW2068" i="3"/>
  <c r="V2068" i="3"/>
  <c r="AP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R2061" i="3"/>
  <c r="AH2061" i="3"/>
  <c r="AX2061" i="3"/>
  <c r="Q2061" i="3"/>
  <c r="AG2061" i="3"/>
  <c r="AW2061" i="3"/>
  <c r="O2061" i="3"/>
  <c r="AE2061" i="3"/>
  <c r="AU2061" i="3"/>
  <c r="P2061" i="3"/>
  <c r="AF2061" i="3"/>
  <c r="AV2061" i="3"/>
  <c r="X2060" i="3"/>
  <c r="R2051" i="3"/>
  <c r="BE2051" i="3"/>
  <c r="V2057" i="3"/>
  <c r="Z2057" i="3"/>
  <c r="AL2057" i="3"/>
  <c r="AP2057" i="3"/>
  <c r="Y2057" i="3"/>
  <c r="AE2057" i="3"/>
  <c r="AT2057" i="3"/>
  <c r="AX2057" i="3"/>
  <c r="Q2057" i="3"/>
  <c r="W2057" i="3"/>
  <c r="AM2057" i="3"/>
  <c r="AR2057" i="3"/>
  <c r="BD2057" i="3"/>
  <c r="BH2057" i="3"/>
  <c r="AA2057" i="3"/>
  <c r="AF2057" i="3"/>
  <c r="AU2057" i="3"/>
  <c r="AY2057" i="3"/>
  <c r="M2057" i="3"/>
  <c r="S2057" i="3"/>
  <c r="AC2057" i="3"/>
  <c r="AI2057" i="3"/>
  <c r="AN2057" i="3"/>
  <c r="AW2057" i="3"/>
  <c r="BA2057" i="3"/>
  <c r="BE2057" i="3"/>
  <c r="N2055" i="3"/>
  <c r="BE2055" i="3"/>
  <c r="BG2055" i="3"/>
  <c r="X2055" i="3"/>
  <c r="AF2054" i="3"/>
  <c r="AK2054" i="3"/>
  <c r="BE2054" i="3"/>
  <c r="P2053" i="3"/>
  <c r="T2053" i="3"/>
  <c r="X2053" i="3"/>
  <c r="AF2053" i="3"/>
  <c r="AJ2053" i="3"/>
  <c r="AN2053" i="3"/>
  <c r="AV2053" i="3"/>
  <c r="AZ2053" i="3"/>
  <c r="BD2053" i="3"/>
  <c r="N2053" i="3"/>
  <c r="R2053" i="3"/>
  <c r="V2053" i="3"/>
  <c r="AD2053" i="3"/>
  <c r="AH2053" i="3"/>
  <c r="AL2053" i="3"/>
  <c r="AT2053" i="3"/>
  <c r="AX2053" i="3"/>
  <c r="BB2053" i="3"/>
  <c r="Q2053" i="3"/>
  <c r="Y2053" i="3"/>
  <c r="AG2053" i="3"/>
  <c r="AW2053" i="3"/>
  <c r="BE2053" i="3"/>
  <c r="S2053" i="3"/>
  <c r="AI2053" i="3"/>
  <c r="AQ2053" i="3"/>
  <c r="AY2053" i="3"/>
  <c r="M2053" i="3"/>
  <c r="U2053" i="3"/>
  <c r="AC2053" i="3"/>
  <c r="AS2053" i="3"/>
  <c r="BA2053" i="3"/>
  <c r="BI2053" i="3"/>
  <c r="W2053" i="3"/>
  <c r="AE2053" i="3"/>
  <c r="AM2053" i="3"/>
  <c r="BC205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AE2043" i="3"/>
  <c r="AU2043" i="3"/>
  <c r="W2043" i="3"/>
  <c r="AM2043" i="3"/>
  <c r="BC2043" i="3"/>
  <c r="S2043" i="3"/>
  <c r="AI2043" i="3"/>
  <c r="AY2043" i="3"/>
  <c r="AA2043" i="3"/>
  <c r="AQ2043" i="3"/>
  <c r="BG2043" i="3"/>
  <c r="N2052" i="3"/>
  <c r="V2052" i="3"/>
  <c r="Z2052" i="3"/>
  <c r="AD2052" i="3"/>
  <c r="AL2052" i="3"/>
  <c r="AP2052" i="3"/>
  <c r="AT2052" i="3"/>
  <c r="BB2052" i="3"/>
  <c r="BF2052" i="3"/>
  <c r="P2052" i="3"/>
  <c r="X2052" i="3"/>
  <c r="AB2052" i="3"/>
  <c r="AF2052" i="3"/>
  <c r="AN2052" i="3"/>
  <c r="AR2052" i="3"/>
  <c r="AV2052" i="3"/>
  <c r="BD2052" i="3"/>
  <c r="BH2052" i="3"/>
  <c r="N2040" i="3"/>
  <c r="R2039" i="3"/>
  <c r="O2019" i="3"/>
  <c r="T2019" i="3"/>
  <c r="Z2019" i="3"/>
  <c r="AE2019" i="3"/>
  <c r="AJ2019" i="3"/>
  <c r="AP2019" i="3"/>
  <c r="AU2019" i="3"/>
  <c r="AZ2019" i="3"/>
  <c r="BF2019" i="3"/>
  <c r="P2019" i="3"/>
  <c r="V2019" i="3"/>
  <c r="AA2019" i="3"/>
  <c r="AF2019" i="3"/>
  <c r="AL2019" i="3"/>
  <c r="AQ2019" i="3"/>
  <c r="AV2019" i="3"/>
  <c r="BB2019" i="3"/>
  <c r="BG2019" i="3"/>
  <c r="R2019" i="3"/>
  <c r="AM2019" i="3"/>
  <c r="BH2019" i="3"/>
  <c r="W2019" i="3"/>
  <c r="AR2019" i="3"/>
  <c r="AB2019" i="3"/>
  <c r="AX2019" i="3"/>
  <c r="AW2052" i="3"/>
  <c r="AO2052" i="3"/>
  <c r="AG2052" i="3"/>
  <c r="Q2052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P2039" i="3"/>
  <c r="BC2052" i="3"/>
  <c r="AU2052" i="3"/>
  <c r="AM2052" i="3"/>
  <c r="AE2052" i="3"/>
  <c r="W2052" i="3"/>
  <c r="O2052" i="3"/>
  <c r="AN2049" i="3"/>
  <c r="BB2049" i="3"/>
  <c r="BG2047" i="3"/>
  <c r="AQ2047" i="3"/>
  <c r="AW2046" i="3"/>
  <c r="AG2046" i="3"/>
  <c r="Q2046" i="3"/>
  <c r="AP2044" i="3"/>
  <c r="T2041" i="3"/>
  <c r="AJ2041" i="3"/>
  <c r="AZ2041" i="3"/>
  <c r="Q2041" i="3"/>
  <c r="AG2041" i="3"/>
  <c r="AW2041" i="3"/>
  <c r="N2041" i="3"/>
  <c r="AD2041" i="3"/>
  <c r="AT2041" i="3"/>
  <c r="BI2040" i="3"/>
  <c r="T2039" i="3"/>
  <c r="Z2038" i="3"/>
  <c r="R2023" i="3"/>
  <c r="AR2023" i="3"/>
  <c r="BC2019" i="3"/>
  <c r="M2033" i="3"/>
  <c r="BE2033" i="3"/>
  <c r="Z2033" i="3"/>
  <c r="W2033" i="3"/>
  <c r="AQ2033" i="3"/>
  <c r="P2033" i="3"/>
  <c r="BI2052" i="3"/>
  <c r="BA2052" i="3"/>
  <c r="AS2052" i="3"/>
  <c r="AK2052" i="3"/>
  <c r="AC2052" i="3"/>
  <c r="U2052" i="3"/>
  <c r="M2052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BE2025" i="3"/>
  <c r="P2025" i="3"/>
  <c r="AH2019" i="3"/>
  <c r="Q2040" i="3"/>
  <c r="O2038" i="3"/>
  <c r="AE2038" i="3"/>
  <c r="BG2038" i="3"/>
  <c r="Y2038" i="3"/>
  <c r="BA2038" i="3"/>
  <c r="R2036" i="3"/>
  <c r="R2034" i="3"/>
  <c r="AV2029" i="3"/>
  <c r="AF2029" i="3"/>
  <c r="Q2023" i="3"/>
  <c r="AG2023" i="3"/>
  <c r="AW2023" i="3"/>
  <c r="AI2023" i="3"/>
  <c r="BD2023" i="3"/>
  <c r="AE2023" i="3"/>
  <c r="AZ2023" i="3"/>
  <c r="AA2023" i="3"/>
  <c r="AV2023" i="3"/>
  <c r="BH2021" i="3"/>
  <c r="AZ2015" i="3"/>
  <c r="AN2038" i="3"/>
  <c r="W2015" i="3"/>
  <c r="BC2015" i="3"/>
  <c r="AN2015" i="3"/>
  <c r="AA2015" i="3"/>
  <c r="AQ2015" i="3"/>
  <c r="BG2015" i="3"/>
  <c r="R2010" i="3"/>
  <c r="Z2010" i="3"/>
  <c r="AH2010" i="3"/>
  <c r="AP2010" i="3"/>
  <c r="AX2010" i="3"/>
  <c r="BF2010" i="3"/>
  <c r="S2010" i="3"/>
  <c r="AA2010" i="3"/>
  <c r="AI2010" i="3"/>
  <c r="AQ2010" i="3"/>
  <c r="AY2010" i="3"/>
  <c r="BG2010" i="3"/>
  <c r="T2010" i="3"/>
  <c r="AB2010" i="3"/>
  <c r="AJ2010" i="3"/>
  <c r="AR2010" i="3"/>
  <c r="AZ2010" i="3"/>
  <c r="BH2010" i="3"/>
  <c r="AO2010" i="3"/>
  <c r="M2010" i="3"/>
  <c r="AS2010" i="3"/>
  <c r="Q2010" i="3"/>
  <c r="AW2010" i="3"/>
  <c r="AK2039" i="3"/>
  <c r="AE2039" i="3"/>
  <c r="AU2039" i="3"/>
  <c r="Q2037" i="3"/>
  <c r="S2036" i="3"/>
  <c r="AA2036" i="3"/>
  <c r="AI2036" i="3"/>
  <c r="AQ2036" i="3"/>
  <c r="AY2036" i="3"/>
  <c r="BG2036" i="3"/>
  <c r="T2036" i="3"/>
  <c r="AB2036" i="3"/>
  <c r="AF2036" i="3"/>
  <c r="AJ2036" i="3"/>
  <c r="AR2036" i="3"/>
  <c r="AV2036" i="3"/>
  <c r="AZ2036" i="3"/>
  <c r="BH2036" i="3"/>
  <c r="M2036" i="3"/>
  <c r="Q2036" i="3"/>
  <c r="Y2036" i="3"/>
  <c r="AC2036" i="3"/>
  <c r="AG2036" i="3"/>
  <c r="AO2036" i="3"/>
  <c r="AS2036" i="3"/>
  <c r="AW2036" i="3"/>
  <c r="BE2036" i="3"/>
  <c r="BI2036" i="3"/>
  <c r="AO2035" i="3"/>
  <c r="BB2035" i="3"/>
  <c r="AM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AU2032" i="3"/>
  <c r="O2030" i="3"/>
  <c r="W2030" i="3"/>
  <c r="AA2030" i="3"/>
  <c r="AE2030" i="3"/>
  <c r="AM2030" i="3"/>
  <c r="AQ2030" i="3"/>
  <c r="AU2030" i="3"/>
  <c r="BC2030" i="3"/>
  <c r="BG2030" i="3"/>
  <c r="P2030" i="3"/>
  <c r="X2030" i="3"/>
  <c r="AB2030" i="3"/>
  <c r="AF2030" i="3"/>
  <c r="AN2030" i="3"/>
  <c r="AR2030" i="3"/>
  <c r="AV2030" i="3"/>
  <c r="BD2030" i="3"/>
  <c r="BH2030" i="3"/>
  <c r="M2030" i="3"/>
  <c r="U2030" i="3"/>
  <c r="Y2030" i="3"/>
  <c r="AC2030" i="3"/>
  <c r="AK2030" i="3"/>
  <c r="AO2030" i="3"/>
  <c r="AS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AK2027" i="3"/>
  <c r="BE2027" i="3"/>
  <c r="Z2027" i="3"/>
  <c r="W2027" i="3"/>
  <c r="AQ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S2017" i="3"/>
  <c r="AY2017" i="3"/>
  <c r="AJ2015" i="3"/>
  <c r="AK2010" i="3"/>
  <c r="P2007" i="3"/>
  <c r="AF2007" i="3"/>
  <c r="AV2007" i="3"/>
  <c r="M2007" i="3"/>
  <c r="AC2007" i="3"/>
  <c r="AS2007" i="3"/>
  <c r="BI2007" i="3"/>
  <c r="Z2007" i="3"/>
  <c r="AP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AO2017" i="3"/>
  <c r="BE2017" i="3"/>
  <c r="V2017" i="3"/>
  <c r="AL2017" i="3"/>
  <c r="BB2017" i="3"/>
  <c r="L2016" i="3"/>
  <c r="K2016" i="3"/>
  <c r="M2015" i="3"/>
  <c r="Q2015" i="3"/>
  <c r="U2015" i="3"/>
  <c r="Y2015" i="3"/>
  <c r="AC2015" i="3"/>
  <c r="AG2015" i="3"/>
  <c r="AK2015" i="3"/>
  <c r="AO2015" i="3"/>
  <c r="AS2015" i="3"/>
  <c r="AW2015" i="3"/>
  <c r="BA2015" i="3"/>
  <c r="BE2015" i="3"/>
  <c r="BI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BE2014" i="3"/>
  <c r="AW2014" i="3"/>
  <c r="AO2014" i="3"/>
  <c r="P2013" i="3"/>
  <c r="AJ2013" i="3"/>
  <c r="BH2013" i="3"/>
  <c r="AC2013" i="3"/>
  <c r="AS2013" i="3"/>
  <c r="BI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AY2005" i="3"/>
  <c r="AI2005" i="3"/>
  <c r="S2005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N2019" i="3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AF2009" i="3"/>
  <c r="AV2009" i="3"/>
  <c r="M2009" i="3"/>
  <c r="AC2009" i="3"/>
  <c r="AS2009" i="3"/>
  <c r="BI2009" i="3"/>
  <c r="Z2009" i="3"/>
  <c r="AP2009" i="3"/>
  <c r="BF2009" i="3"/>
  <c r="AC2008" i="3"/>
  <c r="M2008" i="3"/>
  <c r="AW2006" i="3"/>
  <c r="AG2006" i="3"/>
  <c r="N2004" i="3"/>
  <c r="Z2004" i="3"/>
  <c r="AD2004" i="3"/>
  <c r="AP2004" i="3"/>
  <c r="AT2004" i="3"/>
  <c r="BF2004" i="3"/>
  <c r="O2004" i="3"/>
  <c r="AA2004" i="3"/>
  <c r="AE2004" i="3"/>
  <c r="AQ2004" i="3"/>
  <c r="AU2004" i="3"/>
  <c r="BG2004" i="3"/>
  <c r="P2004" i="3"/>
  <c r="AB2004" i="3"/>
  <c r="AF2004" i="3"/>
  <c r="AR2004" i="3"/>
  <c r="AV2004" i="3"/>
  <c r="BH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AB1999" i="3"/>
  <c r="BH1999" i="3"/>
  <c r="Y1999" i="3"/>
  <c r="AO1999" i="3"/>
  <c r="V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AS1996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R1996" i="3"/>
  <c r="AH1996" i="3"/>
  <c r="S1996" i="3"/>
  <c r="AI1996" i="3"/>
  <c r="AY1996" i="3"/>
  <c r="AJ1996" i="3"/>
  <c r="AZ1996" i="3"/>
  <c r="AY1995" i="3"/>
  <c r="AI1995" i="3"/>
  <c r="S1995" i="3"/>
  <c r="P1994" i="3"/>
  <c r="V1994" i="3"/>
  <c r="AA1994" i="3"/>
  <c r="AF1994" i="3"/>
  <c r="AL1994" i="3"/>
  <c r="AQ1994" i="3"/>
  <c r="AV1994" i="3"/>
  <c r="AZ1994" i="3"/>
  <c r="BD1994" i="3"/>
  <c r="BH1994" i="3"/>
  <c r="X1993" i="3"/>
  <c r="M1994" i="3"/>
  <c r="Q1994" i="3"/>
  <c r="U1994" i="3"/>
  <c r="Y1994" i="3"/>
  <c r="AC1994" i="3"/>
  <c r="AG1994" i="3"/>
  <c r="AK1994" i="3"/>
  <c r="AO1994" i="3"/>
  <c r="AS1994" i="3"/>
  <c r="R1993" i="3"/>
  <c r="AX1993" i="3"/>
  <c r="AI1993" i="3"/>
  <c r="T1992" i="3"/>
  <c r="AZ1992" i="3"/>
  <c r="AG1992" i="3"/>
  <c r="P1990" i="3"/>
  <c r="T1990" i="3"/>
  <c r="X1990" i="3"/>
  <c r="AB1990" i="3"/>
  <c r="AF1990" i="3"/>
  <c r="AJ1990" i="3"/>
  <c r="AN1990" i="3"/>
  <c r="AR1990" i="3"/>
  <c r="AV1990" i="3"/>
  <c r="AZ1990" i="3"/>
  <c r="BD1990" i="3"/>
  <c r="BH1990" i="3"/>
  <c r="M1990" i="3"/>
  <c r="Q1990" i="3"/>
  <c r="U1990" i="3"/>
  <c r="Y1990" i="3"/>
  <c r="AC1990" i="3"/>
  <c r="AG1990" i="3"/>
  <c r="AK1990" i="3"/>
  <c r="AO1990" i="3"/>
  <c r="AS1990" i="3"/>
  <c r="AW1990" i="3"/>
  <c r="BA1990" i="3"/>
  <c r="BE1990" i="3"/>
  <c r="BI1990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BG1994" i="3"/>
  <c r="BC1994" i="3"/>
  <c r="AY1994" i="3"/>
  <c r="AU1994" i="3"/>
  <c r="AP1994" i="3"/>
  <c r="AJ1994" i="3"/>
  <c r="AE1994" i="3"/>
  <c r="Z1994" i="3"/>
  <c r="T1994" i="3"/>
  <c r="O1994" i="3"/>
  <c r="BF1992" i="3"/>
  <c r="BC1990" i="3"/>
  <c r="AM1990" i="3"/>
  <c r="W1990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BB1994" i="3"/>
  <c r="AX1994" i="3"/>
  <c r="AT1994" i="3"/>
  <c r="AN1994" i="3"/>
  <c r="AI1994" i="3"/>
  <c r="AD1994" i="3"/>
  <c r="X1994" i="3"/>
  <c r="S1994" i="3"/>
  <c r="N1994" i="3"/>
  <c r="AU1992" i="3"/>
  <c r="V1991" i="3"/>
  <c r="AL1991" i="3"/>
  <c r="BB1991" i="3"/>
  <c r="AM1991" i="3"/>
  <c r="BC1991" i="3"/>
  <c r="X1991" i="3"/>
  <c r="BD1991" i="3"/>
  <c r="AY1990" i="3"/>
  <c r="AI1990" i="3"/>
  <c r="S1990" i="3"/>
  <c r="AD1989" i="3"/>
  <c r="O1989" i="3"/>
  <c r="AU1989" i="3"/>
  <c r="AF1989" i="3"/>
  <c r="BB1977" i="3"/>
  <c r="L1983" i="3"/>
  <c r="AA1983" i="3" s="1"/>
  <c r="AK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BJ2077" i="3" l="1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BL2068" i="3" s="1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BJ2019" i="3"/>
  <c r="BM2019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BN2057" i="3" s="1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BJ2053" i="3" s="1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BJ2052" i="3" s="1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BK2062" i="3" s="1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BK2051" i="3" s="1"/>
  <c r="AS2051" i="3"/>
  <c r="W2051" i="3"/>
  <c r="BC2051" i="3"/>
  <c r="V2061" i="3"/>
  <c r="BK2061" i="3" s="1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BN2061" i="3" s="1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BK2067" i="3" s="1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BL2023" i="3" s="1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BJ2068" i="3" s="1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BN1984" i="3" s="1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K1996" i="3" s="1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BL1970" i="3" s="1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BK1982" i="3" s="1"/>
  <c r="AU1982" i="3"/>
  <c r="AB1982" i="3"/>
  <c r="BD1982" i="3"/>
  <c r="AJ1982" i="3"/>
  <c r="BL1982" i="3" s="1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L2007" i="3" s="1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BN2017" i="3" s="1"/>
  <c r="AC2017" i="3"/>
  <c r="AS2017" i="3"/>
  <c r="BI2017" i="3"/>
  <c r="Z2017" i="3"/>
  <c r="BM2017" i="3" s="1"/>
  <c r="AP2017" i="3"/>
  <c r="BF2017" i="3"/>
  <c r="AE2017" i="3"/>
  <c r="P2017" i="3"/>
  <c r="AV2017" i="3"/>
  <c r="AI2017" i="3"/>
  <c r="Q2017" i="3"/>
  <c r="AG2017" i="3"/>
  <c r="BJ2017" i="3" s="1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K1974" i="3" s="1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BL1990" i="3" s="1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J2028" i="3" s="1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BJ2025" i="3" s="1"/>
  <c r="AR2025" i="3"/>
  <c r="AV2025" i="3"/>
  <c r="AZ2025" i="3"/>
  <c r="U2025" i="3"/>
  <c r="BM2025" i="3" s="1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BL1986" i="3" s="1"/>
  <c r="AB1986" i="3"/>
  <c r="W1986" i="3"/>
  <c r="X1986" i="3"/>
  <c r="N1986" i="3"/>
  <c r="BN1986" i="3" s="1"/>
  <c r="AM1986" i="3"/>
  <c r="AH1986" i="3"/>
  <c r="AT1986" i="3"/>
  <c r="AE1995" i="3"/>
  <c r="BJ1995" i="3" s="1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W1960" i="3" s="1"/>
  <c r="L1959" i="3"/>
  <c r="AQ1969" i="3"/>
  <c r="AU2005" i="3"/>
  <c r="BL2005" i="3" s="1"/>
  <c r="AE2005" i="3"/>
  <c r="BJ2005" i="3" s="1"/>
  <c r="AC1983" i="3"/>
  <c r="BB2014" i="3"/>
  <c r="T2015" i="3"/>
  <c r="BJ2015" i="3" s="1"/>
  <c r="W2041" i="3"/>
  <c r="T1972" i="3"/>
  <c r="AB2013" i="3"/>
  <c r="BD2027" i="3"/>
  <c r="L1957" i="3"/>
  <c r="AD1957" i="3" s="1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J2012" i="3" s="1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BN2034" i="3" s="1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L2013" i="3" s="1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X1964" i="3" s="1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X1962" i="3"/>
  <c r="AR1962" i="3"/>
  <c r="AF1962" i="3"/>
  <c r="AN1962" i="3"/>
  <c r="AB1962" i="3"/>
  <c r="AV1962" i="3"/>
  <c r="BH1962" i="3"/>
  <c r="X1965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BM2065" i="3" s="1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Z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X1965" i="3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L1998" i="3" s="1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BN2054" i="3" s="1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N2036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F1959" i="3" l="1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BK1966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N1958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L1965" i="3"/>
  <c r="BM1955" i="3"/>
  <c r="BK1960" i="3"/>
  <c r="BN1960" i="3"/>
  <c r="BL1960" i="3"/>
  <c r="AE1945" i="3"/>
  <c r="K1953" i="3"/>
  <c r="K1949" i="3"/>
  <c r="AW1949" i="3" s="1"/>
  <c r="L1948" i="3"/>
  <c r="K1948" i="3"/>
  <c r="AW1944" i="3"/>
  <c r="L1954" i="3"/>
  <c r="K1954" i="3"/>
  <c r="L1953" i="3"/>
  <c r="Q1953" i="3" s="1"/>
  <c r="L1952" i="3"/>
  <c r="BF1952" i="3" s="1"/>
  <c r="K1951" i="3"/>
  <c r="AO1951" i="3" s="1"/>
  <c r="L1947" i="3"/>
  <c r="L1946" i="3"/>
  <c r="AK1946" i="3" s="1"/>
  <c r="L1950" i="3"/>
  <c r="T1950" i="3" s="1"/>
  <c r="BA1944" i="3"/>
  <c r="L1943" i="3"/>
  <c r="AA1943" i="3" s="1"/>
  <c r="L1942" i="3"/>
  <c r="AB1950" i="3"/>
  <c r="AF1950" i="3"/>
  <c r="AV1950" i="3"/>
  <c r="U1950" i="3"/>
  <c r="Y1950" i="3"/>
  <c r="AO1950" i="3"/>
  <c r="BI1950" i="3"/>
  <c r="Z1950" i="3"/>
  <c r="BF1950" i="3"/>
  <c r="AQ1950" i="3"/>
  <c r="AY1950" i="3"/>
  <c r="BC1950" i="3"/>
  <c r="BB1950" i="3"/>
  <c r="W1950" i="3"/>
  <c r="Y1951" i="3"/>
  <c r="N1946" i="3"/>
  <c r="AT1946" i="3"/>
  <c r="AE1946" i="3"/>
  <c r="P1946" i="3"/>
  <c r="AV1946" i="3"/>
  <c r="M1946" i="3"/>
  <c r="AZ1952" i="3"/>
  <c r="P1952" i="3"/>
  <c r="P1951" i="3"/>
  <c r="AD1951" i="3"/>
  <c r="AX1951" i="3"/>
  <c r="AA1951" i="3"/>
  <c r="AU1951" i="3"/>
  <c r="AF1949" i="3"/>
  <c r="AH1949" i="3"/>
  <c r="S1949" i="3"/>
  <c r="AY1949" i="3"/>
  <c r="BC1949" i="3"/>
  <c r="BG1948" i="3"/>
  <c r="BA1946" i="3"/>
  <c r="BI1951" i="3"/>
  <c r="AC1951" i="3"/>
  <c r="P1948" i="3"/>
  <c r="AF1948" i="3"/>
  <c r="AV1948" i="3"/>
  <c r="M1948" i="3"/>
  <c r="AC1948" i="3"/>
  <c r="AS1948" i="3"/>
  <c r="BI1948" i="3"/>
  <c r="Q1946" i="3"/>
  <c r="AN1947" i="3"/>
  <c r="Z1947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G1943" i="3"/>
  <c r="X1943" i="3"/>
  <c r="AN1943" i="3"/>
  <c r="BD1943" i="3"/>
  <c r="U1943" i="3"/>
  <c r="AK1943" i="3"/>
  <c r="BA1943" i="3"/>
  <c r="R1943" i="3"/>
  <c r="AH1943" i="3"/>
  <c r="AX1943" i="3"/>
  <c r="AS1942" i="3"/>
  <c r="BE1944" i="3"/>
  <c r="BC1943" i="3"/>
  <c r="AO1942" i="3"/>
  <c r="N1944" i="3"/>
  <c r="AD1944" i="3"/>
  <c r="AT1944" i="3"/>
  <c r="O1944" i="3"/>
  <c r="AE1944" i="3"/>
  <c r="AU1944" i="3"/>
  <c r="P1944" i="3"/>
  <c r="AF1944" i="3"/>
  <c r="AV1944" i="3"/>
  <c r="AA1942" i="3"/>
  <c r="AR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BF1953" i="3" l="1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BK1946" i="3" s="1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BK1944" i="3" s="1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BM1945" i="3" s="1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N1945" i="3" s="1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BL1944" i="3" s="1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BM1944" i="3" s="1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AO1893" i="3" s="1"/>
  <c r="L1888" i="3"/>
  <c r="K1888" i="3"/>
  <c r="L1884" i="3"/>
  <c r="K1884" i="3"/>
  <c r="L1882" i="3"/>
  <c r="K1879" i="3"/>
  <c r="BD1879" i="3" s="1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AF1879" i="3"/>
  <c r="L1922" i="3"/>
  <c r="L1918" i="3"/>
  <c r="L1906" i="3"/>
  <c r="L1896" i="3"/>
  <c r="O1896" i="3" s="1"/>
  <c r="K1896" i="3"/>
  <c r="L1895" i="3"/>
  <c r="K1889" i="3"/>
  <c r="K1876" i="3"/>
  <c r="K1870" i="3"/>
  <c r="K1866" i="3"/>
  <c r="K1856" i="3"/>
  <c r="L1854" i="3"/>
  <c r="AA1854" i="3" s="1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O1917" i="3" s="1"/>
  <c r="K1911" i="3"/>
  <c r="L1905" i="3"/>
  <c r="K1905" i="3"/>
  <c r="K1903" i="3"/>
  <c r="X1903" i="3" s="1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AB1868" i="3" s="1"/>
  <c r="K1868" i="3"/>
  <c r="L1866" i="3"/>
  <c r="K1839" i="3"/>
  <c r="K1830" i="3"/>
  <c r="AE1830" i="3" s="1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Q1833" i="3" s="1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AU1897" i="3"/>
  <c r="K1941" i="3"/>
  <c r="S1941" i="3" s="1"/>
  <c r="L1940" i="3"/>
  <c r="K1939" i="3"/>
  <c r="S1939" i="3" s="1"/>
  <c r="L1938" i="3"/>
  <c r="K1937" i="3"/>
  <c r="L1936" i="3"/>
  <c r="K1935" i="3"/>
  <c r="S1935" i="3" s="1"/>
  <c r="L1934" i="3"/>
  <c r="K1933" i="3"/>
  <c r="L1932" i="3"/>
  <c r="K1931" i="3"/>
  <c r="W1931" i="3" s="1"/>
  <c r="L1930" i="3"/>
  <c r="K1929" i="3"/>
  <c r="L1928" i="3"/>
  <c r="K1927" i="3"/>
  <c r="W1927" i="3" s="1"/>
  <c r="L1926" i="3"/>
  <c r="K1925" i="3"/>
  <c r="L1924" i="3"/>
  <c r="K1921" i="3"/>
  <c r="AN1921" i="3" s="1"/>
  <c r="K1918" i="3"/>
  <c r="AN1918" i="3" s="1"/>
  <c r="L1915" i="3"/>
  <c r="L1914" i="3"/>
  <c r="K1913" i="3"/>
  <c r="W1913" i="3" s="1"/>
  <c r="K1909" i="3"/>
  <c r="K1906" i="3"/>
  <c r="L1903" i="3"/>
  <c r="S1899" i="3"/>
  <c r="BC1897" i="3"/>
  <c r="AM1895" i="3"/>
  <c r="Q1857" i="3"/>
  <c r="BB1857" i="3"/>
  <c r="AL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N1911" i="3" s="1"/>
  <c r="L1910" i="3"/>
  <c r="K1908" i="3"/>
  <c r="K1902" i="3"/>
  <c r="BC1899" i="3"/>
  <c r="AV1862" i="3"/>
  <c r="T1862" i="3"/>
  <c r="AJ1862" i="3"/>
  <c r="AZ1862" i="3"/>
  <c r="X1862" i="3"/>
  <c r="AN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BI1936" i="3" s="1"/>
  <c r="K1934" i="3"/>
  <c r="V1934" i="3" s="1"/>
  <c r="K1932" i="3"/>
  <c r="K1930" i="3"/>
  <c r="K1928" i="3"/>
  <c r="AB1928" i="3" s="1"/>
  <c r="K1926" i="3"/>
  <c r="T1926" i="3" s="1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W1897" i="3"/>
  <c r="BG1891" i="3"/>
  <c r="AY1891" i="3"/>
  <c r="AQ1885" i="3"/>
  <c r="BH1881" i="3"/>
  <c r="AJ1872" i="3"/>
  <c r="AB1862" i="3"/>
  <c r="L1894" i="3"/>
  <c r="K1894" i="3"/>
  <c r="L1886" i="3"/>
  <c r="K1886" i="3"/>
  <c r="AV1879" i="3"/>
  <c r="L1876" i="3"/>
  <c r="AW1876" i="3" s="1"/>
  <c r="L1865" i="3"/>
  <c r="K1865" i="3"/>
  <c r="BH1862" i="3"/>
  <c r="AR1862" i="3"/>
  <c r="AX1857" i="3"/>
  <c r="L1852" i="3"/>
  <c r="L1851" i="3"/>
  <c r="K1851" i="3"/>
  <c r="L1850" i="3"/>
  <c r="O1844" i="3"/>
  <c r="K1882" i="3"/>
  <c r="AR1879" i="3"/>
  <c r="X1879" i="3"/>
  <c r="M1862" i="3"/>
  <c r="L1892" i="3"/>
  <c r="K1892" i="3"/>
  <c r="L1890" i="3"/>
  <c r="K1890" i="3"/>
  <c r="AN1879" i="3"/>
  <c r="P1879" i="3"/>
  <c r="L1878" i="3"/>
  <c r="L1874" i="3"/>
  <c r="L1856" i="3"/>
  <c r="S1856" i="3" s="1"/>
  <c r="L1855" i="3"/>
  <c r="K1855" i="3"/>
  <c r="K1848" i="3"/>
  <c r="AG1847" i="3"/>
  <c r="AJ1844" i="3"/>
  <c r="N1844" i="3"/>
  <c r="AT1844" i="3"/>
  <c r="AF1844" i="3"/>
  <c r="AF1862" i="3"/>
  <c r="P1862" i="3"/>
  <c r="K1853" i="3"/>
  <c r="AA1830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AD1838" i="3" s="1"/>
  <c r="K1835" i="3"/>
  <c r="L1824" i="3"/>
  <c r="Y1824" i="3" s="1"/>
  <c r="BL1945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4" i="3"/>
  <c r="BK1945" i="3"/>
  <c r="BN1946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AR1824" i="3"/>
  <c r="Y1923" i="3"/>
  <c r="AT1923" i="3"/>
  <c r="BH1906" i="3"/>
  <c r="U1940" i="3"/>
  <c r="AK1940" i="3"/>
  <c r="BA1940" i="3"/>
  <c r="R1940" i="3"/>
  <c r="AH1940" i="3"/>
  <c r="AX1940" i="3"/>
  <c r="S1940" i="3"/>
  <c r="AI1940" i="3"/>
  <c r="AY1940" i="3"/>
  <c r="T1940" i="3"/>
  <c r="AN1940" i="3"/>
  <c r="AF1940" i="3"/>
  <c r="AC1936" i="3"/>
  <c r="AX1936" i="3"/>
  <c r="BH1936" i="3"/>
  <c r="U1932" i="3"/>
  <c r="AK1932" i="3"/>
  <c r="BA1932" i="3"/>
  <c r="AB1932" i="3"/>
  <c r="BH1932" i="3"/>
  <c r="Z1932" i="3"/>
  <c r="AP1932" i="3"/>
  <c r="BF1932" i="3"/>
  <c r="AA1932" i="3"/>
  <c r="AQ1932" i="3"/>
  <c r="BG1932" i="3"/>
  <c r="AN1932" i="3"/>
  <c r="U1928" i="3"/>
  <c r="AK1928" i="3"/>
  <c r="Z1928" i="3"/>
  <c r="BF1928" i="3"/>
  <c r="AI1928" i="3"/>
  <c r="AM1928" i="3"/>
  <c r="BC1928" i="3"/>
  <c r="BG1928" i="3"/>
  <c r="R1926" i="3"/>
  <c r="AY1926" i="3"/>
  <c r="U1924" i="3"/>
  <c r="AK1924" i="3"/>
  <c r="BA1924" i="3"/>
  <c r="R1924" i="3"/>
  <c r="AH1924" i="3"/>
  <c r="AX1924" i="3"/>
  <c r="T1924" i="3"/>
  <c r="AJ1924" i="3"/>
  <c r="AZ1924" i="3"/>
  <c r="S1924" i="3"/>
  <c r="AI1924" i="3"/>
  <c r="AY1924" i="3"/>
  <c r="AV1921" i="3"/>
  <c r="X1920" i="3"/>
  <c r="AJ1920" i="3"/>
  <c r="X1912" i="3"/>
  <c r="AN1912" i="3"/>
  <c r="BD1912" i="3"/>
  <c r="AJ1912" i="3"/>
  <c r="P1912" i="3"/>
  <c r="AF1912" i="3"/>
  <c r="AV1912" i="3"/>
  <c r="T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BG1937" i="3"/>
  <c r="M1937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AO1929" i="3"/>
  <c r="B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X1914" i="3"/>
  <c r="AN1914" i="3"/>
  <c r="BD1914" i="3"/>
  <c r="T1914" i="3"/>
  <c r="AJ1914" i="3"/>
  <c r="AZ1914" i="3"/>
  <c r="P1914" i="3"/>
  <c r="AF1914" i="3"/>
  <c r="AV1914" i="3"/>
  <c r="BG1903" i="3"/>
  <c r="AN1911" i="3"/>
  <c r="W1909" i="3"/>
  <c r="AM1909" i="3"/>
  <c r="BC1909" i="3"/>
  <c r="X1909" i="3"/>
  <c r="AN1909" i="3"/>
  <c r="BD1909" i="3"/>
  <c r="U1909" i="3"/>
  <c r="AK1909" i="3"/>
  <c r="BA1909" i="3"/>
  <c r="BI1923" i="3"/>
  <c r="BD1923" i="3"/>
  <c r="AX1923" i="3"/>
  <c r="AS1923" i="3"/>
  <c r="AN1923" i="3"/>
  <c r="AH1923" i="3"/>
  <c r="AC1923" i="3"/>
  <c r="X1923" i="3"/>
  <c r="R1923" i="3"/>
  <c r="AP1922" i="3"/>
  <c r="M1922" i="3"/>
  <c r="AC1922" i="3"/>
  <c r="AS1922" i="3"/>
  <c r="BI1922" i="3"/>
  <c r="AA1922" i="3"/>
  <c r="AQ1922" i="3"/>
  <c r="BG1922" i="3"/>
  <c r="AT1921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Q1907" i="3"/>
  <c r="BG1907" i="3"/>
  <c r="AB1907" i="3"/>
  <c r="AR1907" i="3"/>
  <c r="BH1907" i="3"/>
  <c r="Y1907" i="3"/>
  <c r="AO1907" i="3"/>
  <c r="BE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X1922" i="3"/>
  <c r="P1922" i="3"/>
  <c r="BH1921" i="3"/>
  <c r="AB1921" i="3"/>
  <c r="AR1920" i="3"/>
  <c r="BH1918" i="3"/>
  <c r="AT1917" i="3"/>
  <c r="AR1916" i="3"/>
  <c r="AT1915" i="3"/>
  <c r="AD1915" i="3"/>
  <c r="N1915" i="3"/>
  <c r="BH1914" i="3"/>
  <c r="AR1914" i="3"/>
  <c r="N1913" i="3"/>
  <c r="BH1912" i="3"/>
  <c r="AR1912" i="3"/>
  <c r="AD1911" i="3"/>
  <c r="BH1910" i="3"/>
  <c r="BH1908" i="3"/>
  <c r="AT1907" i="3"/>
  <c r="AM1901" i="3"/>
  <c r="AK1896" i="3"/>
  <c r="AK1888" i="3"/>
  <c r="BF1923" i="3"/>
  <c r="BA1923" i="3"/>
  <c r="AV1923" i="3"/>
  <c r="AP1923" i="3"/>
  <c r="AK1923" i="3"/>
  <c r="AF1923" i="3"/>
  <c r="Z1923" i="3"/>
  <c r="U1923" i="3"/>
  <c r="P1923" i="3"/>
  <c r="BB1922" i="3"/>
  <c r="AT1922" i="3"/>
  <c r="AL1922" i="3"/>
  <c r="V1922" i="3"/>
  <c r="AX1921" i="3"/>
  <c r="R1921" i="3"/>
  <c r="Q1920" i="3"/>
  <c r="U1920" i="3"/>
  <c r="Y1920" i="3"/>
  <c r="AG1920" i="3"/>
  <c r="AK1920" i="3"/>
  <c r="AO1920" i="3"/>
  <c r="AW1920" i="3"/>
  <c r="BA1920" i="3"/>
  <c r="BE1920" i="3"/>
  <c r="N1920" i="3"/>
  <c r="R1920" i="3"/>
  <c r="V1920" i="3"/>
  <c r="AD1920" i="3"/>
  <c r="AH1920" i="3"/>
  <c r="AL1920" i="3"/>
  <c r="AT1920" i="3"/>
  <c r="AX1920" i="3"/>
  <c r="BB1920" i="3"/>
  <c r="O1920" i="3"/>
  <c r="S1920" i="3"/>
  <c r="W1920" i="3"/>
  <c r="AE1920" i="3"/>
  <c r="AI1920" i="3"/>
  <c r="AM1920" i="3"/>
  <c r="AU1920" i="3"/>
  <c r="AY1920" i="3"/>
  <c r="BC1920" i="3"/>
  <c r="Y1918" i="3"/>
  <c r="AO1918" i="3"/>
  <c r="BE1918" i="3"/>
  <c r="V1918" i="3"/>
  <c r="AL1918" i="3"/>
  <c r="BB1918" i="3"/>
  <c r="W1918" i="3"/>
  <c r="AM1918" i="3"/>
  <c r="BC1918" i="3"/>
  <c r="M1916" i="3"/>
  <c r="AC1916" i="3"/>
  <c r="AS1916" i="3"/>
  <c r="BI1916" i="3"/>
  <c r="Z1916" i="3"/>
  <c r="AP1916" i="3"/>
  <c r="BF1916" i="3"/>
  <c r="AA1916" i="3"/>
  <c r="AQ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BF1907" i="3" l="1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N1842" i="3" s="1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BM1897" i="3" s="1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BL1828" i="3" s="1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N1826" i="3" s="1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BK1907" i="3" s="1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BJ1900" i="3" s="1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S1811" i="3" s="1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E1796" i="3"/>
  <c r="AA1796" i="3"/>
  <c r="O1796" i="3"/>
  <c r="AU1796" i="3"/>
  <c r="L1809" i="3"/>
  <c r="P1809" i="3" s="1"/>
  <c r="K1809" i="3"/>
  <c r="L1807" i="3"/>
  <c r="K1807" i="3"/>
  <c r="K1806" i="3"/>
  <c r="BG1806" i="3" s="1"/>
  <c r="K1804" i="3"/>
  <c r="L1801" i="3"/>
  <c r="K1801" i="3"/>
  <c r="L1800" i="3"/>
  <c r="AO1800" i="3" s="1"/>
  <c r="S1817" i="3"/>
  <c r="K1816" i="3"/>
  <c r="BG1816" i="3" s="1"/>
  <c r="L1802" i="3"/>
  <c r="T1802" i="3" s="1"/>
  <c r="K1799" i="3"/>
  <c r="M1799" i="3" s="1"/>
  <c r="L1798" i="3"/>
  <c r="L1822" i="3"/>
  <c r="BG1822" i="3" s="1"/>
  <c r="L1820" i="3"/>
  <c r="BE1820" i="3" s="1"/>
  <c r="L1815" i="3"/>
  <c r="AC1815" i="3" s="1"/>
  <c r="L1814" i="3"/>
  <c r="K1814" i="3"/>
  <c r="L1810" i="3"/>
  <c r="K1810" i="3"/>
  <c r="AA1810" i="3" s="1"/>
  <c r="L1808" i="3"/>
  <c r="K1808" i="3"/>
  <c r="L1804" i="3"/>
  <c r="AE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Q1820" i="3"/>
  <c r="AR1820" i="3"/>
  <c r="S1820" i="3"/>
  <c r="X1820" i="3"/>
  <c r="AY1819" i="3"/>
  <c r="R1819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Z1809" i="3"/>
  <c r="BI1809" i="3"/>
  <c r="AS1808" i="3"/>
  <c r="AT1818" i="3"/>
  <c r="N1818" i="3"/>
  <c r="BB1817" i="3"/>
  <c r="AT1817" i="3"/>
  <c r="AL1817" i="3"/>
  <c r="AD1817" i="3"/>
  <c r="V1817" i="3"/>
  <c r="Q1816" i="3"/>
  <c r="AW1814" i="3"/>
  <c r="O1813" i="3"/>
  <c r="AW1812" i="3"/>
  <c r="AG1812" i="3"/>
  <c r="AI1808" i="3"/>
  <c r="AW1806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P1815" i="3"/>
  <c r="AS1814" i="3"/>
  <c r="M1814" i="3"/>
  <c r="AB1813" i="3"/>
  <c r="BH1813" i="3"/>
  <c r="AO1813" i="3"/>
  <c r="V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AZ1804" i="3"/>
  <c r="W1804" i="3"/>
  <c r="BC1804" i="3"/>
  <c r="O1804" i="3"/>
  <c r="AU1804" i="3"/>
  <c r="BF1804" i="3"/>
  <c r="AC1806" i="3"/>
  <c r="AN1806" i="3"/>
  <c r="AA1806" i="3"/>
  <c r="BC1806" i="3"/>
  <c r="L1805" i="3"/>
  <c r="BI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AU1802" i="3"/>
  <c r="AE1802" i="3"/>
  <c r="M1802" i="3"/>
  <c r="U1802" i="3"/>
  <c r="AC1802" i="3"/>
  <c r="AK1802" i="3"/>
  <c r="AS1802" i="3"/>
  <c r="BA1802" i="3"/>
  <c r="BI1802" i="3"/>
  <c r="R1802" i="3"/>
  <c r="Z1802" i="3"/>
  <c r="AH1802" i="3"/>
  <c r="AP1802" i="3"/>
  <c r="AX1802" i="3"/>
  <c r="BF1802" i="3"/>
  <c r="K1805" i="3"/>
  <c r="K1803" i="3"/>
  <c r="AY1802" i="3"/>
  <c r="AI1802" i="3"/>
  <c r="S1802" i="3"/>
  <c r="AS1800" i="3"/>
  <c r="BF1800" i="3"/>
  <c r="AS1799" i="3"/>
  <c r="AC1798" i="3"/>
  <c r="AP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C1796" i="3"/>
  <c r="AM1796" i="3"/>
  <c r="W1796" i="3"/>
  <c r="AM1801" i="3"/>
  <c r="AA1799" i="3"/>
  <c r="AR1799" i="3"/>
  <c r="BF1799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AP1799" i="3" l="1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BK1798" i="3" s="1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BN1814" i="3" s="1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BN1813" i="3" s="1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K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L1804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AA1738" i="3"/>
  <c r="S1738" i="3"/>
  <c r="AY1738" i="3"/>
  <c r="W1738" i="3"/>
  <c r="BC1738" i="3"/>
  <c r="AI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N178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M1817" i="3" l="1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S1680" i="3" s="1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Y1667" i="3"/>
  <c r="AO1667" i="3"/>
  <c r="AL1667" i="3"/>
  <c r="BC1667" i="3"/>
  <c r="AS1662" i="3"/>
  <c r="P1667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Y1651" i="3"/>
  <c r="AO1651" i="3"/>
  <c r="AL1651" i="3"/>
  <c r="BB1651" i="3"/>
  <c r="BC1651" i="3"/>
  <c r="BG1653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B1667" i="3" l="1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Y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M1654" i="3" s="1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AW1635" i="3" s="1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AB1621" i="3" s="1"/>
  <c r="L1611" i="3"/>
  <c r="L1588" i="3"/>
  <c r="L1646" i="3"/>
  <c r="L1640" i="3"/>
  <c r="AO1640" i="3" s="1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BN1653" i="3" s="1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N1672" i="3"/>
  <c r="BK1674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K1651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AY1555" i="3" s="1"/>
  <c r="K1551" i="3"/>
  <c r="BH1551" i="3" s="1"/>
  <c r="K1532" i="3"/>
  <c r="L1637" i="3"/>
  <c r="T1637" i="3" s="1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X1588" i="3"/>
  <c r="K1620" i="3"/>
  <c r="K1612" i="3"/>
  <c r="P1569" i="3"/>
  <c r="K1565" i="3"/>
  <c r="K1637" i="3"/>
  <c r="L1632" i="3"/>
  <c r="K1632" i="3"/>
  <c r="L1624" i="3"/>
  <c r="K1605" i="3"/>
  <c r="L1596" i="3"/>
  <c r="K1596" i="3"/>
  <c r="S1595" i="3"/>
  <c r="AY1595" i="3"/>
  <c r="AQ1595" i="3"/>
  <c r="BG1595" i="3"/>
  <c r="AR1569" i="3"/>
  <c r="BC1562" i="3"/>
  <c r="AG1562" i="3"/>
  <c r="AO1554" i="3"/>
  <c r="Y1554" i="3"/>
  <c r="L1553" i="3"/>
  <c r="K1643" i="3"/>
  <c r="K1619" i="3"/>
  <c r="BH1619" i="3" s="1"/>
  <c r="K1611" i="3"/>
  <c r="M1611" i="3" s="1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AH1609" i="3" s="1"/>
  <c r="L1608" i="3"/>
  <c r="K1608" i="3"/>
  <c r="L1606" i="3"/>
  <c r="K1606" i="3"/>
  <c r="AY1606" i="3" s="1"/>
  <c r="L1604" i="3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W1581" i="3" s="1"/>
  <c r="K1579" i="3"/>
  <c r="K1577" i="3"/>
  <c r="L1550" i="3"/>
  <c r="L1548" i="3"/>
  <c r="BH1537" i="3"/>
  <c r="AJ1537" i="3"/>
  <c r="K1528" i="3"/>
  <c r="L1576" i="3"/>
  <c r="O1635" i="3"/>
  <c r="S1635" i="3"/>
  <c r="AA1627" i="3"/>
  <c r="Y1646" i="3"/>
  <c r="BE1646" i="3"/>
  <c r="AT1646" i="3"/>
  <c r="AF1646" i="3"/>
  <c r="AY1646" i="3"/>
  <c r="AR1646" i="3"/>
  <c r="AF1629" i="3"/>
  <c r="BB1631" i="3"/>
  <c r="AB1619" i="3"/>
  <c r="AY162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Z1603" i="3"/>
  <c r="K1645" i="3"/>
  <c r="S1630" i="3"/>
  <c r="AY1630" i="3"/>
  <c r="AJ1630" i="3"/>
  <c r="U1630" i="3"/>
  <c r="AD1630" i="3"/>
  <c r="AA1624" i="3"/>
  <c r="BG1624" i="3"/>
  <c r="AR1624" i="3"/>
  <c r="AP1624" i="3"/>
  <c r="BA1624" i="3"/>
  <c r="M1623" i="3"/>
  <c r="AS1623" i="3"/>
  <c r="Z1623" i="3"/>
  <c r="BF1623" i="3"/>
  <c r="W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Y1624" i="3"/>
  <c r="O1618" i="3"/>
  <c r="AE1618" i="3"/>
  <c r="AF1618" i="3"/>
  <c r="AV1618" i="3"/>
  <c r="AC1618" i="3"/>
  <c r="BI1618" i="3"/>
  <c r="Q1611" i="3"/>
  <c r="AW1611" i="3"/>
  <c r="AD1611" i="3"/>
  <c r="T1611" i="3"/>
  <c r="AR1611" i="3"/>
  <c r="AE1611" i="3"/>
  <c r="BC1611" i="3"/>
  <c r="AQ1611" i="3"/>
  <c r="P1611" i="3"/>
  <c r="U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M1579" i="3"/>
  <c r="AB1578" i="3"/>
  <c r="Y1578" i="3"/>
  <c r="AY1578" i="3"/>
  <c r="Q1578" i="3"/>
  <c r="V1578" i="3"/>
  <c r="AH1578" i="3"/>
  <c r="BI1578" i="3"/>
  <c r="AT1616" i="3"/>
  <c r="BB1614" i="3"/>
  <c r="AL1608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I1606" i="3"/>
  <c r="AZ1606" i="3"/>
  <c r="AO1602" i="3"/>
  <c r="AO1600" i="3"/>
  <c r="O1600" i="3"/>
  <c r="AU1600" i="3"/>
  <c r="P1600" i="3"/>
  <c r="AV1600" i="3"/>
  <c r="AZ1600" i="3"/>
  <c r="T1594" i="3"/>
  <c r="W1579" i="3"/>
  <c r="AN1550" i="3"/>
  <c r="AT1614" i="3"/>
  <c r="AL1614" i="3"/>
  <c r="AD1614" i="3"/>
  <c r="V1614" i="3"/>
  <c r="N1614" i="3"/>
  <c r="V1612" i="3"/>
  <c r="AL1602" i="3"/>
  <c r="AT1600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BC1607" i="3"/>
  <c r="W1607" i="3"/>
  <c r="AS1600" i="3"/>
  <c r="AK1600" i="3"/>
  <c r="AA1599" i="3"/>
  <c r="BI1599" i="3"/>
  <c r="R1598" i="3"/>
  <c r="AH1598" i="3"/>
  <c r="AL1598" i="3"/>
  <c r="AX1598" i="3"/>
  <c r="T1598" i="3"/>
  <c r="Y1598" i="3"/>
  <c r="AO1598" i="3"/>
  <c r="P1598" i="3"/>
  <c r="U1598" i="3"/>
  <c r="AK1598" i="3"/>
  <c r="BG1598" i="3"/>
  <c r="Q1598" i="3"/>
  <c r="A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AJ1590" i="3"/>
  <c r="AZ1590" i="3"/>
  <c r="W1578" i="3"/>
  <c r="AH1616" i="3"/>
  <c r="BF1614" i="3"/>
  <c r="AX1614" i="3"/>
  <c r="AP1614" i="3"/>
  <c r="AH1614" i="3"/>
  <c r="Z1614" i="3"/>
  <c r="R1614" i="3"/>
  <c r="AP1612" i="3"/>
  <c r="AH1610" i="3"/>
  <c r="AP1604" i="3"/>
  <c r="BF1600" i="3"/>
  <c r="AX1600" i="3"/>
  <c r="R1600" i="3"/>
  <c r="V1596" i="3"/>
  <c r="Z1596" i="3"/>
  <c r="AP1596" i="3"/>
  <c r="BB1596" i="3"/>
  <c r="BF1596" i="3"/>
  <c r="AA1596" i="3"/>
  <c r="AM1596" i="3"/>
  <c r="AQ1596" i="3"/>
  <c r="BG1596" i="3"/>
  <c r="AG1596" i="3"/>
  <c r="AO1596" i="3"/>
  <c r="AB1596" i="3"/>
  <c r="AZ1596" i="3"/>
  <c r="BH1596" i="3"/>
  <c r="AK1596" i="3"/>
  <c r="BI1596" i="3"/>
  <c r="AV1594" i="3"/>
  <c r="T1592" i="3"/>
  <c r="AJ1592" i="3"/>
  <c r="AZ1592" i="3"/>
  <c r="AR1594" i="3"/>
  <c r="AB1594" i="3"/>
  <c r="BH1592" i="3"/>
  <c r="AR1592" i="3"/>
  <c r="AB1592" i="3"/>
  <c r="BH1590" i="3"/>
  <c r="BH1588" i="3"/>
  <c r="AD1587" i="3"/>
  <c r="AB1586" i="3"/>
  <c r="N1581" i="3"/>
  <c r="AT1581" i="3"/>
  <c r="AI1581" i="3"/>
  <c r="Y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AN1592" i="3"/>
  <c r="AQ1591" i="3"/>
  <c r="BG1591" i="3"/>
  <c r="BH1591" i="3"/>
  <c r="Y1591" i="3"/>
  <c r="BD1590" i="3"/>
  <c r="AN1590" i="3"/>
  <c r="BH1589" i="3"/>
  <c r="BD1588" i="3"/>
  <c r="AN1588" i="3"/>
  <c r="O1587" i="3"/>
  <c r="AU1587" i="3"/>
  <c r="AF1587" i="3"/>
  <c r="M1587" i="3"/>
  <c r="AS1587" i="3"/>
  <c r="BD1586" i="3"/>
  <c r="AP1585" i="3"/>
  <c r="AQ1585" i="3"/>
  <c r="AB1585" i="3"/>
  <c r="BH1585" i="3"/>
  <c r="AO1585" i="3"/>
  <c r="AM1581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Q1590" i="3"/>
  <c r="U1590" i="3"/>
  <c r="AG1590" i="3"/>
  <c r="AK1590" i="3"/>
  <c r="AW1590" i="3"/>
  <c r="BA1590" i="3"/>
  <c r="N1590" i="3"/>
  <c r="R1590" i="3"/>
  <c r="AD1590" i="3"/>
  <c r="AH1590" i="3"/>
  <c r="AT1590" i="3"/>
  <c r="AX1590" i="3"/>
  <c r="O1590" i="3"/>
  <c r="S1590" i="3"/>
  <c r="AE1590" i="3"/>
  <c r="AI1590" i="3"/>
  <c r="AU1590" i="3"/>
  <c r="AY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AF1555" i="3"/>
  <c r="AV1555" i="3"/>
  <c r="M1555" i="3"/>
  <c r="AC1555" i="3"/>
  <c r="AS1555" i="3"/>
  <c r="BI1555" i="3"/>
  <c r="Z1555" i="3"/>
  <c r="AP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F1563" i="3" l="1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BL1618" i="3" s="1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BL1604" i="3" s="1"/>
  <c r="AO1604" i="3"/>
  <c r="AW1604" i="3"/>
  <c r="N1608" i="3"/>
  <c r="BJ1608" i="3" s="1"/>
  <c r="Q1616" i="3"/>
  <c r="BN1616" i="3" s="1"/>
  <c r="Z1628" i="3"/>
  <c r="AG1628" i="3"/>
  <c r="AO1628" i="3"/>
  <c r="BE1628" i="3"/>
  <c r="BL1628" i="3" s="1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BJ1584" i="3" s="1"/>
  <c r="P1584" i="3"/>
  <c r="BN1584" i="3" s="1"/>
  <c r="AY1617" i="3"/>
  <c r="BG1617" i="3"/>
  <c r="Z1634" i="3"/>
  <c r="Y1634" i="3"/>
  <c r="BE1634" i="3"/>
  <c r="AG1634" i="3"/>
  <c r="Q1634" i="3"/>
  <c r="BN1634" i="3" s="1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N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N1588" i="3"/>
  <c r="BK1588" i="3"/>
  <c r="BJ1590" i="3"/>
  <c r="BK1602" i="3"/>
  <c r="BJ1607" i="3"/>
  <c r="BM1608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N1556" i="3"/>
  <c r="BK1556" i="3"/>
  <c r="BM1562" i="3"/>
  <c r="BL1550" i="3"/>
  <c r="BN1550" i="3"/>
  <c r="BJ1562" i="3"/>
  <c r="BL1548" i="3"/>
  <c r="BJ1548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L1584" i="3"/>
  <c r="BM1586" i="3"/>
  <c r="BN1590" i="3"/>
  <c r="BK1590" i="3"/>
  <c r="BL1592" i="3"/>
  <c r="BM1594" i="3"/>
  <c r="BN1577" i="3"/>
  <c r="BN1596" i="3"/>
  <c r="BL1596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K1584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K1610" i="3"/>
  <c r="BJ1602" i="3"/>
  <c r="BM1602" i="3"/>
  <c r="BL1612" i="3"/>
  <c r="BJ1610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K1616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AY1497" i="3"/>
  <c r="U1490" i="3"/>
  <c r="K1507" i="3"/>
  <c r="L1505" i="3"/>
  <c r="L1500" i="3"/>
  <c r="BA1490" i="3"/>
  <c r="Q1490" i="3"/>
  <c r="L1489" i="3"/>
  <c r="K1489" i="3"/>
  <c r="L1517" i="3"/>
  <c r="K1517" i="3"/>
  <c r="L1515" i="3"/>
  <c r="K1515" i="3"/>
  <c r="K1500" i="3"/>
  <c r="K1495" i="3"/>
  <c r="BG1495" i="3" s="1"/>
  <c r="K1493" i="3"/>
  <c r="O1491" i="3"/>
  <c r="AW1490" i="3"/>
  <c r="L1488" i="3"/>
  <c r="AN1488" i="3" s="1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BF1505" i="3" s="1"/>
  <c r="AO1501" i="3"/>
  <c r="L1499" i="3"/>
  <c r="BF1499" i="3" s="1"/>
  <c r="L1493" i="3"/>
  <c r="L1492" i="3"/>
  <c r="AD1492" i="3" s="1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AU1516" i="3"/>
  <c r="O1516" i="3"/>
  <c r="AW1521" i="3"/>
  <c r="AG1521" i="3"/>
  <c r="Q1521" i="3"/>
  <c r="AE1516" i="3"/>
  <c r="BI1521" i="3"/>
  <c r="BA1521" i="3"/>
  <c r="AS1521" i="3"/>
  <c r="AK1521" i="3"/>
  <c r="AC1521" i="3"/>
  <c r="U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AL1493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S1506" i="3"/>
  <c r="AY1506" i="3"/>
  <c r="AJ1506" i="3"/>
  <c r="Q1506" i="3"/>
  <c r="AW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E1496" i="3"/>
  <c r="BC1496" i="3"/>
  <c r="AB1496" i="3"/>
  <c r="AV1496" i="3"/>
  <c r="AH1496" i="3"/>
  <c r="U1496" i="3"/>
  <c r="BI1496" i="3"/>
  <c r="BB1496" i="3"/>
  <c r="Q1495" i="3"/>
  <c r="Y1495" i="3"/>
  <c r="AW1495" i="3"/>
  <c r="BE1495" i="3"/>
  <c r="AD1495" i="3"/>
  <c r="AL1495" i="3"/>
  <c r="T1495" i="3"/>
  <c r="AJ1495" i="3"/>
  <c r="AE1495" i="3"/>
  <c r="AU1495" i="3"/>
  <c r="AV1495" i="3"/>
  <c r="L1494" i="3"/>
  <c r="AQ1505" i="3"/>
  <c r="BC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D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AW1496" i="3"/>
  <c r="Q1496" i="3"/>
  <c r="AY1495" i="3"/>
  <c r="AB1493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W1489" i="3"/>
  <c r="BC1491" i="3"/>
  <c r="AM1491" i="3"/>
  <c r="W1491" i="3"/>
  <c r="BE1490" i="3"/>
  <c r="AO1490" i="3"/>
  <c r="AI1492" i="3"/>
  <c r="AV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A1507" i="3" l="1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R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A1431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Q1388" i="3" l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Z1328" i="3" l="1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AN1323" i="3" s="1"/>
  <c r="L1321" i="3"/>
  <c r="K1321" i="3"/>
  <c r="L1320" i="3"/>
  <c r="K1319" i="3"/>
  <c r="L1318" i="3"/>
  <c r="AD1340" i="3"/>
  <c r="AY1348" i="3"/>
  <c r="AK1343" i="3"/>
  <c r="AG1343" i="3"/>
  <c r="L1325" i="3"/>
  <c r="T1325" i="3" s="1"/>
  <c r="L1327" i="3"/>
  <c r="K1320" i="3"/>
  <c r="BD1320" i="3" s="1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AJ1320" i="3"/>
  <c r="AJ1325" i="3"/>
  <c r="AZ1325" i="3"/>
  <c r="AW1325" i="3"/>
  <c r="N1325" i="3"/>
  <c r="AR1322" i="3"/>
  <c r="W1323" i="3"/>
  <c r="BC1323" i="3"/>
  <c r="BA1323" i="3"/>
  <c r="AJ1321" i="3"/>
  <c r="AW1321" i="3"/>
  <c r="BE1322" i="3"/>
  <c r="W1322" i="3"/>
  <c r="BB1321" i="3"/>
  <c r="AG1320" i="3"/>
  <c r="AW1320" i="3"/>
  <c r="AT1320" i="3"/>
  <c r="O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AU1320" i="3" l="1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N1235" i="3" s="1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BN1307" i="3" s="1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BN1305" i="3" s="1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L1268" i="3" s="1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BL1226" i="3" s="1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BK1291" i="3" s="1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K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L1254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L1242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BH1081" i="3" s="1"/>
  <c r="L1131" i="3"/>
  <c r="L1129" i="3"/>
  <c r="L1127" i="3"/>
  <c r="L1125" i="3"/>
  <c r="L1121" i="3"/>
  <c r="L1119" i="3"/>
  <c r="AP1119" i="3" s="1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AP1075" i="3" s="1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V1101" i="3" s="1"/>
  <c r="L1099" i="3"/>
  <c r="L1145" i="3"/>
  <c r="L1141" i="3"/>
  <c r="K1133" i="3"/>
  <c r="K1130" i="3"/>
  <c r="K1126" i="3"/>
  <c r="AJ1126" i="3" s="1"/>
  <c r="L1113" i="3"/>
  <c r="K1109" i="3"/>
  <c r="BI1109" i="3" s="1"/>
  <c r="L1101" i="3"/>
  <c r="K1093" i="3"/>
  <c r="AM1093" i="3" s="1"/>
  <c r="K1091" i="3"/>
  <c r="L1089" i="3"/>
  <c r="AM1089" i="3" s="1"/>
  <c r="K1089" i="3"/>
  <c r="L1087" i="3"/>
  <c r="K1087" i="3"/>
  <c r="L1085" i="3"/>
  <c r="N1085" i="3" s="1"/>
  <c r="K1085" i="3"/>
  <c r="K1174" i="3"/>
  <c r="K1171" i="3"/>
  <c r="L1130" i="3"/>
  <c r="AQ1130" i="3" s="1"/>
  <c r="K1127" i="3"/>
  <c r="L1126" i="3"/>
  <c r="L1124" i="3"/>
  <c r="K1121" i="3"/>
  <c r="BE1121" i="3" s="1"/>
  <c r="K1105" i="3"/>
  <c r="K1097" i="3"/>
  <c r="BA1097" i="3" s="1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BD1099" i="3" s="1"/>
  <c r="K1090" i="3"/>
  <c r="L1088" i="3"/>
  <c r="L1086" i="3"/>
  <c r="L1084" i="3"/>
  <c r="AL1084" i="3" s="1"/>
  <c r="K1084" i="3"/>
  <c r="L1082" i="3"/>
  <c r="AO1082" i="3" s="1"/>
  <c r="K1082" i="3"/>
  <c r="K1076" i="3"/>
  <c r="L1169" i="3"/>
  <c r="K1169" i="3"/>
  <c r="K1166" i="3"/>
  <c r="K1164" i="3"/>
  <c r="L1150" i="3"/>
  <c r="K1150" i="3"/>
  <c r="AT1150" i="3" s="1"/>
  <c r="L1142" i="3"/>
  <c r="K1142" i="3"/>
  <c r="P1142" i="3" s="1"/>
  <c r="L1139" i="3"/>
  <c r="L1135" i="3"/>
  <c r="BA1135" i="3" s="1"/>
  <c r="K1135" i="3"/>
  <c r="L1123" i="3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BF1136" i="3" s="1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AD1162" i="3" s="1"/>
  <c r="L1157" i="3"/>
  <c r="L1154" i="3"/>
  <c r="K1154" i="3"/>
  <c r="K1147" i="3"/>
  <c r="Z1147" i="3" s="1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AZ1140" i="3" s="1"/>
  <c r="K1140" i="3"/>
  <c r="K1131" i="3"/>
  <c r="BI1131" i="3" s="1"/>
  <c r="K1128" i="3"/>
  <c r="K1122" i="3"/>
  <c r="L1100" i="3"/>
  <c r="K1100" i="3"/>
  <c r="Y1100" i="3" s="1"/>
  <c r="L1094" i="3"/>
  <c r="K1094" i="3"/>
  <c r="K1080" i="3"/>
  <c r="K1073" i="3"/>
  <c r="M1073" i="3" s="1"/>
  <c r="L1128" i="3"/>
  <c r="L1122" i="3"/>
  <c r="BH1122" i="3" s="1"/>
  <c r="L1102" i="3"/>
  <c r="K1102" i="3"/>
  <c r="AP1102" i="3" s="1"/>
  <c r="L1098" i="3"/>
  <c r="K1098" i="3"/>
  <c r="Q1098" i="3" s="1"/>
  <c r="K1086" i="3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AW1129" i="3" s="1"/>
  <c r="K1125" i="3"/>
  <c r="K1120" i="3"/>
  <c r="K1119" i="3"/>
  <c r="L1118" i="3"/>
  <c r="K1115" i="3"/>
  <c r="K1107" i="3"/>
  <c r="AX1107" i="3" s="1"/>
  <c r="K1092" i="3"/>
  <c r="K1088" i="3"/>
  <c r="P1088" i="3" s="1"/>
  <c r="L1083" i="3"/>
  <c r="K1083" i="3"/>
  <c r="AL1083" i="3" s="1"/>
  <c r="L1108" i="3"/>
  <c r="K1108" i="3"/>
  <c r="BH1108" i="3" s="1"/>
  <c r="L1106" i="3"/>
  <c r="K1106" i="3"/>
  <c r="P1106" i="3" s="1"/>
  <c r="L1097" i="3"/>
  <c r="L1096" i="3"/>
  <c r="AS1096" i="3" s="1"/>
  <c r="K1096" i="3"/>
  <c r="L1095" i="3"/>
  <c r="L1081" i="3"/>
  <c r="L1080" i="3"/>
  <c r="U1080" i="3" s="1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X1174" i="3"/>
  <c r="V1148" i="3"/>
  <c r="BB1148" i="3"/>
  <c r="AM1148" i="3"/>
  <c r="X1148" i="3"/>
  <c r="AN1148" i="3"/>
  <c r="S1146" i="3"/>
  <c r="AZ1146" i="3"/>
  <c r="AW1148" i="3"/>
  <c r="O1093" i="3"/>
  <c r="Z1093" i="3"/>
  <c r="BE1093" i="3"/>
  <c r="BC1093" i="3"/>
  <c r="AO1123" i="3"/>
  <c r="BI1128" i="3"/>
  <c r="AP1128" i="3"/>
  <c r="AA1128" i="3"/>
  <c r="M1126" i="3"/>
  <c r="BA1126" i="3"/>
  <c r="S1126" i="3"/>
  <c r="Q1119" i="3"/>
  <c r="O1119" i="3"/>
  <c r="BD1111" i="3"/>
  <c r="AB1105" i="3"/>
  <c r="AR1105" i="3"/>
  <c r="AO1105" i="3"/>
  <c r="BB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O1099" i="3"/>
  <c r="AG1097" i="3"/>
  <c r="AT1097" i="3"/>
  <c r="BB1099" i="3"/>
  <c r="BC1092" i="3"/>
  <c r="AX1092" i="3"/>
  <c r="AH1092" i="3"/>
  <c r="AB1092" i="3"/>
  <c r="W1092" i="3"/>
  <c r="Z1078" i="3"/>
  <c r="AP1078" i="3"/>
  <c r="BF1078" i="3"/>
  <c r="M1092" i="3"/>
  <c r="Q1092" i="3"/>
  <c r="Y1092" i="3"/>
  <c r="AG1092" i="3"/>
  <c r="AO1092" i="3"/>
  <c r="AS1092" i="3"/>
  <c r="BE1092" i="3"/>
  <c r="BI1092" i="3"/>
  <c r="AZ1090" i="3"/>
  <c r="AD1090" i="3"/>
  <c r="AR1086" i="3"/>
  <c r="BH1086" i="3"/>
  <c r="Y1086" i="3"/>
  <c r="BE1086" i="3"/>
  <c r="V1086" i="3"/>
  <c r="AL1086" i="3"/>
  <c r="AJ1083" i="3"/>
  <c r="AP1083" i="3"/>
  <c r="AS1083" i="3"/>
  <c r="AU1092" i="3"/>
  <c r="AP1092" i="3"/>
  <c r="AE1092" i="3"/>
  <c r="T1092" i="3"/>
  <c r="W1086" i="3"/>
  <c r="BH1084" i="3"/>
  <c r="BB1078" i="3"/>
  <c r="N1078" i="3"/>
  <c r="AX1078" i="3"/>
  <c r="AH1078" i="3"/>
  <c r="R1078" i="3"/>
  <c r="L1076" i="3"/>
  <c r="AT1078" i="3"/>
  <c r="L1074" i="3"/>
  <c r="S1078" i="3"/>
  <c r="W1078" i="3"/>
  <c r="AE1078" i="3"/>
  <c r="AM1078" i="3"/>
  <c r="AU1078" i="3"/>
  <c r="AY1078" i="3"/>
  <c r="P1078" i="3"/>
  <c r="T1078" i="3"/>
  <c r="X1078" i="3"/>
  <c r="AJ1078" i="3"/>
  <c r="AN1078" i="3"/>
  <c r="AV1078" i="3"/>
  <c r="BD1078" i="3"/>
  <c r="M1078" i="3"/>
  <c r="Q1078" i="3"/>
  <c r="AC1078" i="3"/>
  <c r="AG1078" i="3"/>
  <c r="AK1078" i="3"/>
  <c r="AW1078" i="3"/>
  <c r="BA1078" i="3"/>
  <c r="BI1078" i="3"/>
  <c r="AS1075" i="3"/>
  <c r="AU1085" i="3" l="1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BM1148" i="3" s="1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BK1184" i="3" s="1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BJ1140" i="3" s="1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K1082" i="3" l="1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AM1062" i="3"/>
  <c r="BC1062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X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L1059" i="3"/>
  <c r="Z1057" i="3"/>
  <c r="AP1057" i="3"/>
  <c r="BF1057" i="3"/>
  <c r="AA1057" i="3"/>
  <c r="AQ1057" i="3"/>
  <c r="BG1057" i="3"/>
  <c r="AO1057" i="3"/>
  <c r="AB1057" i="3"/>
  <c r="BH1057" i="3"/>
  <c r="AK1057" i="3"/>
  <c r="AN1045" i="3"/>
  <c r="AE1068" i="3"/>
  <c r="AY1062" i="3"/>
  <c r="BA1061" i="3"/>
  <c r="AK1061" i="3"/>
  <c r="AK1068" i="3"/>
  <c r="AU1066" i="3"/>
  <c r="AE1066" i="3"/>
  <c r="AW1065" i="3"/>
  <c r="AG1065" i="3"/>
  <c r="Q1065" i="3"/>
  <c r="AU1064" i="3"/>
  <c r="AE1064" i="3"/>
  <c r="AU1062" i="3"/>
  <c r="AE1062" i="3"/>
  <c r="AW1061" i="3"/>
  <c r="AG1061" i="3"/>
  <c r="Q1061" i="3"/>
  <c r="AU1060" i="3"/>
  <c r="X1055" i="3"/>
  <c r="AX1055" i="3"/>
  <c r="AK1055" i="3"/>
  <c r="T1068" i="3"/>
  <c r="AJ1068" i="3"/>
  <c r="AZ1068" i="3"/>
  <c r="R1068" i="3"/>
  <c r="AH1068" i="3"/>
  <c r="AX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X1060" i="3"/>
  <c r="AN1060" i="3"/>
  <c r="BD1060" i="3"/>
  <c r="U1060" i="3"/>
  <c r="AK1060" i="3"/>
  <c r="BA1060" i="3"/>
  <c r="R1060" i="3"/>
  <c r="AH1060" i="3"/>
  <c r="AX1060" i="3"/>
  <c r="U1058" i="3"/>
  <c r="AK1058" i="3"/>
  <c r="BA1058" i="3"/>
  <c r="V1058" i="3"/>
  <c r="AQ1058" i="3"/>
  <c r="R1058" i="3"/>
  <c r="AM1058" i="3"/>
  <c r="BH1058" i="3"/>
  <c r="AD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A1052" i="3"/>
  <c r="AB1052" i="3"/>
  <c r="AR1052" i="3"/>
  <c r="BH1052" i="3"/>
  <c r="Z1052" i="3"/>
  <c r="AP1052" i="3"/>
  <c r="BF1052" i="3"/>
  <c r="L1050" i="3"/>
  <c r="Y1050" i="3" s="1"/>
  <c r="BE1054" i="3"/>
  <c r="Y1054" i="3"/>
  <c r="BI1053" i="3"/>
  <c r="BA1053" i="3"/>
  <c r="AS1053" i="3"/>
  <c r="AK1053" i="3"/>
  <c r="AC1053" i="3"/>
  <c r="U1053" i="3"/>
  <c r="AW1052" i="3"/>
  <c r="Q1052" i="3"/>
  <c r="BC1054" i="3"/>
  <c r="W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E1045" i="3"/>
  <c r="W1045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R1046" i="3" l="1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N1032" i="3" s="1"/>
  <c r="K1014" i="3"/>
  <c r="L1010" i="3"/>
  <c r="L1005" i="3"/>
  <c r="AQ1005" i="3" s="1"/>
  <c r="L1000" i="3"/>
  <c r="Z1000" i="3" s="1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AB1029" i="3"/>
  <c r="BH1029" i="3"/>
  <c r="AO1029" i="3"/>
  <c r="V1029" i="3"/>
  <c r="BB1029" i="3"/>
  <c r="W1029" i="3"/>
  <c r="AF1021" i="3"/>
  <c r="AF1040" i="3"/>
  <c r="AN1035" i="3"/>
  <c r="BB1035" i="3"/>
  <c r="AG1035" i="3"/>
  <c r="S1027" i="3"/>
  <c r="AW1023" i="3"/>
  <c r="AF1019" i="3"/>
  <c r="L1039" i="3"/>
  <c r="BF1043" i="3"/>
  <c r="AX1043" i="3"/>
  <c r="AP1043" i="3"/>
  <c r="AD1043" i="3"/>
  <c r="BE1034" i="3"/>
  <c r="T1028" i="3"/>
  <c r="AI1026" i="3"/>
  <c r="AZ1026" i="3"/>
  <c r="AH1024" i="3"/>
  <c r="S1024" i="3"/>
  <c r="AQ1024" i="3"/>
  <c r="BG1024" i="3"/>
  <c r="AB1024" i="3"/>
  <c r="AR1024" i="3"/>
  <c r="BH1024" i="3"/>
  <c r="AE1022" i="3"/>
  <c r="Z1020" i="3"/>
  <c r="BF1020" i="3"/>
  <c r="AQ1020" i="3"/>
  <c r="AB1020" i="3"/>
  <c r="BH1020" i="3"/>
  <c r="AD1018" i="3"/>
  <c r="AU1018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D1034" i="3"/>
  <c r="AT1034" i="3"/>
  <c r="P1034" i="3"/>
  <c r="AF1034" i="3"/>
  <c r="AV1034" i="3"/>
  <c r="BH1034" i="3"/>
  <c r="AT1008" i="3"/>
  <c r="AQ1008" i="3"/>
  <c r="AF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G1024" i="3"/>
  <c r="AW1020" i="3"/>
  <c r="Q1020" i="3"/>
  <c r="Q1016" i="3"/>
  <c r="AZ1013" i="3"/>
  <c r="AC1013" i="3"/>
  <c r="AW1013" i="3"/>
  <c r="AL1017" i="3"/>
  <c r="BH1015" i="3"/>
  <c r="V1015" i="3"/>
  <c r="AL1010" i="3"/>
  <c r="BD1010" i="3"/>
  <c r="AC1010" i="3"/>
  <c r="AM1009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AA1001" i="3"/>
  <c r="BG1001" i="3"/>
  <c r="AQ999" i="3"/>
  <c r="BE999" i="3"/>
  <c r="AT999" i="3"/>
  <c r="AP999" i="3"/>
  <c r="BA997" i="3"/>
  <c r="BF997" i="3"/>
  <c r="AG995" i="3"/>
  <c r="P995" i="3"/>
  <c r="BG995" i="3"/>
  <c r="BC995" i="3"/>
  <c r="AT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D1008" i="3" l="1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AC910" i="3" s="1"/>
  <c r="K921" i="3"/>
  <c r="L914" i="3"/>
  <c r="K914" i="3"/>
  <c r="L918" i="3"/>
  <c r="M918" i="3" s="1"/>
  <c r="K918" i="3"/>
  <c r="K917" i="3"/>
  <c r="L931" i="3"/>
  <c r="K931" i="3"/>
  <c r="AP931" i="3" s="1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AW915" i="3" s="1"/>
  <c r="L913" i="3"/>
  <c r="K913" i="3"/>
  <c r="L928" i="3"/>
  <c r="L926" i="3"/>
  <c r="AF926" i="3" s="1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AZ929" i="3"/>
  <c r="AB926" i="3"/>
  <c r="M926" i="3"/>
  <c r="AS926" i="3"/>
  <c r="AD926" i="3"/>
  <c r="BF926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BC926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Z918" i="3" l="1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P880" i="3" s="1"/>
  <c r="L876" i="3"/>
  <c r="K876" i="3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N884" i="3"/>
  <c r="T884" i="3"/>
  <c r="X884" i="3"/>
  <c r="AD884" i="3"/>
  <c r="AJ884" i="3"/>
  <c r="AN884" i="3"/>
  <c r="AT884" i="3"/>
  <c r="AZ884" i="3"/>
  <c r="BD884" i="3"/>
  <c r="O884" i="3"/>
  <c r="AA884" i="3"/>
  <c r="AI884" i="3"/>
  <c r="AU884" i="3"/>
  <c r="BG884" i="3"/>
  <c r="Q884" i="3"/>
  <c r="AC884" i="3"/>
  <c r="AO884" i="3"/>
  <c r="AW884" i="3"/>
  <c r="BI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BA868" i="3"/>
  <c r="L867" i="3"/>
  <c r="AC864" i="3"/>
  <c r="L863" i="3"/>
  <c r="K863" i="3"/>
  <c r="AT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P876" i="3" l="1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N850" i="3" l="1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G785" i="3" l="1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B687" i="3" l="1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R627" i="3"/>
  <c r="AD627" i="3"/>
  <c r="AH627" i="3"/>
  <c r="AL627" i="3"/>
  <c r="AX627" i="3"/>
  <c r="BB627" i="3"/>
  <c r="M627" i="3"/>
  <c r="U627" i="3"/>
  <c r="AC627" i="3"/>
  <c r="AG627" i="3"/>
  <c r="AS627" i="3"/>
  <c r="AW627" i="3"/>
  <c r="BA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M647" i="3" l="1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Q532" i="3" s="1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AO540" i="3" s="1"/>
  <c r="K540" i="3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K542" i="3"/>
  <c r="L538" i="3"/>
  <c r="K538" i="3"/>
  <c r="K506" i="3"/>
  <c r="K502" i="3"/>
  <c r="K498" i="3"/>
  <c r="L572" i="3"/>
  <c r="V572" i="3" s="1"/>
  <c r="K572" i="3"/>
  <c r="L568" i="3"/>
  <c r="K568" i="3"/>
  <c r="L530" i="3"/>
  <c r="AL530" i="3" s="1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BD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AZ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572" i="3"/>
  <c r="AT572" i="3"/>
  <c r="AC572" i="3"/>
  <c r="BI572" i="3"/>
  <c r="AQ570" i="3"/>
  <c r="Z570" i="3"/>
  <c r="BF570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AG540" i="3"/>
  <c r="P540" i="3"/>
  <c r="AV540" i="3"/>
  <c r="AD530" i="3"/>
  <c r="M530" i="3"/>
  <c r="AS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N518" i="3" l="1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BN485" i="3" s="1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J471" i="3" l="1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AZ386" i="3" s="1"/>
  <c r="K385" i="3"/>
  <c r="L372" i="3"/>
  <c r="K370" i="3"/>
  <c r="AU370" i="3" s="1"/>
  <c r="K369" i="3"/>
  <c r="K357" i="3"/>
  <c r="L469" i="3"/>
  <c r="L388" i="3"/>
  <c r="K438" i="3"/>
  <c r="K429" i="3"/>
  <c r="K421" i="3"/>
  <c r="L412" i="3"/>
  <c r="L410" i="3"/>
  <c r="AT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O455" i="3" s="1"/>
  <c r="K452" i="3"/>
  <c r="L451" i="3"/>
  <c r="AV451" i="3" s="1"/>
  <c r="K448" i="3"/>
  <c r="L447" i="3"/>
  <c r="T447" i="3" s="1"/>
  <c r="K444" i="3"/>
  <c r="L443" i="3"/>
  <c r="K440" i="3"/>
  <c r="L439" i="3"/>
  <c r="Y439" i="3" s="1"/>
  <c r="L354" i="3"/>
  <c r="K354" i="3"/>
  <c r="K353" i="3"/>
  <c r="BM486" i="3"/>
  <c r="BM480" i="3"/>
  <c r="L430" i="3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Z449" i="3"/>
  <c r="AP449" i="3"/>
  <c r="BF449" i="3"/>
  <c r="AB447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AN443" i="3"/>
  <c r="BD441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Q430" i="3"/>
  <c r="L429" i="3"/>
  <c r="AU429" i="3" s="1"/>
  <c r="AD426" i="3"/>
  <c r="L425" i="3"/>
  <c r="L421" i="3"/>
  <c r="N421" i="3" s="1"/>
  <c r="V418" i="3"/>
  <c r="Z418" i="3"/>
  <c r="AL418" i="3"/>
  <c r="AP418" i="3"/>
  <c r="BB418" i="3"/>
  <c r="BF418" i="3"/>
  <c r="L417" i="3"/>
  <c r="AJ414" i="3"/>
  <c r="L413" i="3"/>
  <c r="N410" i="3"/>
  <c r="L409" i="3"/>
  <c r="BF406" i="3"/>
  <c r="L405" i="3"/>
  <c r="N405" i="3" s="1"/>
  <c r="AJ402" i="3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S382" i="3"/>
  <c r="AY382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AE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N433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H447" i="3" l="1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AC240" i="3" s="1"/>
  <c r="K239" i="3"/>
  <c r="L342" i="3"/>
  <c r="L310" i="3"/>
  <c r="K300" i="3"/>
  <c r="K284" i="3"/>
  <c r="K283" i="3"/>
  <c r="K268" i="3"/>
  <c r="K267" i="3"/>
  <c r="K248" i="3"/>
  <c r="K247" i="3"/>
  <c r="K228" i="3"/>
  <c r="K224" i="3"/>
  <c r="AX224" i="3" s="1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Z247" i="3" l="1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BK315" i="3" s="1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L323" i="3" s="1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M311" i="3" s="1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BJ267" i="3" s="1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N240" i="3" s="1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L275" i="3" s="1"/>
  <c r="BI275" i="3"/>
  <c r="AS275" i="3"/>
  <c r="AC275" i="3"/>
  <c r="M275" i="3"/>
  <c r="BK275" i="3" s="1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BM221" i="3" s="1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BN268" i="3" s="1"/>
  <c r="AF268" i="3"/>
  <c r="AV268" i="3"/>
  <c r="M268" i="3"/>
  <c r="AC268" i="3"/>
  <c r="AS268" i="3"/>
  <c r="BI268" i="3"/>
  <c r="Z268" i="3"/>
  <c r="AD268" i="3"/>
  <c r="AH268" i="3"/>
  <c r="M284" i="3"/>
  <c r="U284" i="3"/>
  <c r="BL284" i="3" s="1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BK309" i="3" s="1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BK333" i="3" s="1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BK327" i="3" s="1"/>
  <c r="U327" i="3"/>
  <c r="BL327" i="3" s="1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BK237" i="3" s="1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K295" i="3" s="1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BM224" i="3" s="1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BK300" i="3" s="1"/>
  <c r="AC300" i="3"/>
  <c r="AS300" i="3"/>
  <c r="BI300" i="3"/>
  <c r="N300" i="3"/>
  <c r="BJ300" i="3" s="1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BK259" i="3" s="1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BJ236" i="3" s="1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BL296" i="3" s="1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BJ247" i="3" s="1"/>
  <c r="AD247" i="3"/>
  <c r="AP247" i="3"/>
  <c r="BB247" i="3"/>
  <c r="V247" i="3"/>
  <c r="BM247" i="3" s="1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BK339" i="3" s="1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BN221" i="3" s="1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BK224" i="3" s="1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BJ244" i="3" s="1"/>
  <c r="M244" i="3"/>
  <c r="BK244" i="3" s="1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BN234" i="3" s="1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BN290" i="3" s="1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BN231" i="3" s="1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BK222" i="3" s="1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39" i="3" l="1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AH194" i="3" s="1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D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AY200" i="3" s="1"/>
  <c r="K199" i="3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AB116" i="3"/>
  <c r="AG196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AH159" i="3"/>
  <c r="Q159" i="3"/>
  <c r="K154" i="3"/>
  <c r="K152" i="3"/>
  <c r="AU138" i="3"/>
  <c r="Z127" i="3"/>
  <c r="AV196" i="3"/>
  <c r="P196" i="3"/>
  <c r="AM124" i="3"/>
  <c r="K123" i="3"/>
  <c r="AS196" i="3"/>
  <c r="M196" i="3"/>
  <c r="U194" i="3"/>
  <c r="BE203" i="3"/>
  <c r="AW199" i="3"/>
  <c r="K189" i="3"/>
  <c r="K178" i="3"/>
  <c r="K176" i="3"/>
  <c r="K162" i="3"/>
  <c r="K160" i="3"/>
  <c r="K146" i="3"/>
  <c r="K144" i="3"/>
  <c r="K142" i="3"/>
  <c r="K130" i="3"/>
  <c r="K126" i="3"/>
  <c r="K114" i="3"/>
  <c r="AQ203" i="3"/>
  <c r="S199" i="3"/>
  <c r="BH196" i="3"/>
  <c r="AR196" i="3"/>
  <c r="AB196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AR177" i="3" s="1"/>
  <c r="L169" i="3"/>
  <c r="L161" i="3"/>
  <c r="L153" i="3"/>
  <c r="L145" i="3"/>
  <c r="BE145" i="3" s="1"/>
  <c r="L137" i="3"/>
  <c r="L129" i="3"/>
  <c r="AA129" i="3" s="1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R214" i="3" l="1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<sst xmlns="http://schemas.openxmlformats.org/spreadsheetml/2006/main" count="9628" uniqueCount="450">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</sst>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2"/>
  <sheetViews>
    <sheetView zoomScale="80" zoomScaleNormal="80" workbookViewId="0">
      <selection activeCell="A2" sqref="A2:E27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1.375</v>
      </c>
      <c r="D2">
        <v>0.84850000000000003</v>
      </c>
      <c r="E2">
        <v>1.65</v>
      </c>
    </row>
    <row r="3" spans="1:5" x14ac:dyDescent="0.25">
      <c r="A3" t="s">
        <v>338</v>
      </c>
      <c r="B3" t="s">
        <v>72</v>
      </c>
      <c r="C3">
        <v>1.375</v>
      </c>
      <c r="D3">
        <v>0.92559999999999998</v>
      </c>
      <c r="E3">
        <v>0.72</v>
      </c>
    </row>
    <row r="4" spans="1:5" x14ac:dyDescent="0.25">
      <c r="A4" t="s">
        <v>338</v>
      </c>
      <c r="B4" t="s">
        <v>73</v>
      </c>
      <c r="C4">
        <v>1.375</v>
      </c>
      <c r="D4">
        <v>0.54549999999999998</v>
      </c>
      <c r="E4">
        <v>0.74250000000000005</v>
      </c>
    </row>
    <row r="5" spans="1:5" x14ac:dyDescent="0.25">
      <c r="A5" t="s">
        <v>338</v>
      </c>
      <c r="B5" t="s">
        <v>74</v>
      </c>
      <c r="C5">
        <v>1.375</v>
      </c>
      <c r="D5">
        <v>0.79339999999999999</v>
      </c>
      <c r="E5">
        <v>1.35</v>
      </c>
    </row>
    <row r="6" spans="1:5" x14ac:dyDescent="0.25">
      <c r="A6" t="s">
        <v>338</v>
      </c>
      <c r="B6" t="s">
        <v>75</v>
      </c>
      <c r="C6">
        <v>1.375</v>
      </c>
      <c r="D6">
        <v>0.65449999999999997</v>
      </c>
      <c r="E6">
        <v>1.5840000000000001</v>
      </c>
    </row>
    <row r="7" spans="1:5" x14ac:dyDescent="0.25">
      <c r="A7" t="s">
        <v>338</v>
      </c>
      <c r="B7" t="s">
        <v>76</v>
      </c>
      <c r="C7">
        <v>1.375</v>
      </c>
      <c r="D7">
        <v>0.8</v>
      </c>
      <c r="E7">
        <v>0.69299999999999995</v>
      </c>
    </row>
    <row r="8" spans="1:5" x14ac:dyDescent="0.25">
      <c r="A8" t="s">
        <v>338</v>
      </c>
      <c r="B8" t="s">
        <v>77</v>
      </c>
      <c r="C8">
        <v>1.375</v>
      </c>
      <c r="D8">
        <v>1.1515</v>
      </c>
      <c r="E8">
        <v>1.4025000000000001</v>
      </c>
    </row>
    <row r="9" spans="1:5" x14ac:dyDescent="0.25">
      <c r="A9" t="s">
        <v>338</v>
      </c>
      <c r="B9" t="s">
        <v>78</v>
      </c>
      <c r="C9">
        <v>1.375</v>
      </c>
      <c r="D9">
        <v>0.85950000000000004</v>
      </c>
      <c r="E9">
        <v>0.99</v>
      </c>
    </row>
    <row r="10" spans="1:5" x14ac:dyDescent="0.25">
      <c r="A10" t="s">
        <v>338</v>
      </c>
      <c r="B10" t="s">
        <v>79</v>
      </c>
      <c r="C10">
        <v>1.375</v>
      </c>
      <c r="D10">
        <v>1.4544999999999999</v>
      </c>
      <c r="E10">
        <v>0.9</v>
      </c>
    </row>
    <row r="11" spans="1:5" x14ac:dyDescent="0.25">
      <c r="A11" t="s">
        <v>338</v>
      </c>
      <c r="B11" t="s">
        <v>80</v>
      </c>
      <c r="C11">
        <v>1.375</v>
      </c>
      <c r="D11">
        <v>1.1900999999999999</v>
      </c>
      <c r="E11">
        <v>0.72</v>
      </c>
    </row>
    <row r="12" spans="1:5" x14ac:dyDescent="0.25">
      <c r="A12" t="s">
        <v>338</v>
      </c>
      <c r="B12" t="s">
        <v>81</v>
      </c>
      <c r="C12">
        <v>1.375</v>
      </c>
      <c r="D12">
        <v>0.84850000000000003</v>
      </c>
      <c r="E12">
        <v>0.74250000000000005</v>
      </c>
    </row>
    <row r="13" spans="1:5" x14ac:dyDescent="0.25">
      <c r="A13" t="s">
        <v>338</v>
      </c>
      <c r="B13" t="s">
        <v>82</v>
      </c>
      <c r="C13">
        <v>1.375</v>
      </c>
      <c r="D13">
        <v>1.0303</v>
      </c>
      <c r="E13">
        <v>1.32</v>
      </c>
    </row>
    <row r="14" spans="1:5" x14ac:dyDescent="0.25">
      <c r="A14" t="s">
        <v>338</v>
      </c>
      <c r="B14" t="s">
        <v>83</v>
      </c>
      <c r="C14">
        <v>1.375</v>
      </c>
      <c r="D14">
        <v>0.66669999999999996</v>
      </c>
      <c r="E14">
        <v>0.82499999999999996</v>
      </c>
    </row>
    <row r="15" spans="1:5" x14ac:dyDescent="0.25">
      <c r="A15" t="s">
        <v>338</v>
      </c>
      <c r="B15" t="s">
        <v>84</v>
      </c>
      <c r="C15">
        <v>1.375</v>
      </c>
      <c r="D15">
        <v>0.84850000000000003</v>
      </c>
      <c r="E15">
        <v>0.57750000000000001</v>
      </c>
    </row>
    <row r="16" spans="1:5" x14ac:dyDescent="0.25">
      <c r="A16" t="s">
        <v>338</v>
      </c>
      <c r="B16" t="s">
        <v>85</v>
      </c>
      <c r="C16">
        <v>1.375</v>
      </c>
      <c r="D16">
        <v>1.3332999999999999</v>
      </c>
      <c r="E16">
        <v>1.5674999999999999</v>
      </c>
    </row>
    <row r="17" spans="1:5" x14ac:dyDescent="0.25">
      <c r="A17" t="s">
        <v>338</v>
      </c>
      <c r="B17" t="s">
        <v>86</v>
      </c>
      <c r="C17">
        <v>1.375</v>
      </c>
      <c r="D17">
        <v>0.90910000000000002</v>
      </c>
      <c r="E17">
        <v>1.155</v>
      </c>
    </row>
    <row r="18" spans="1:5" x14ac:dyDescent="0.25">
      <c r="A18" t="s">
        <v>338</v>
      </c>
      <c r="B18" t="s">
        <v>87</v>
      </c>
      <c r="C18">
        <v>1.375</v>
      </c>
      <c r="D18">
        <v>0.92559999999999998</v>
      </c>
      <c r="E18">
        <v>1.17</v>
      </c>
    </row>
    <row r="19" spans="1:5" x14ac:dyDescent="0.25">
      <c r="A19" t="s">
        <v>338</v>
      </c>
      <c r="B19" t="s">
        <v>88</v>
      </c>
      <c r="C19">
        <v>1.375</v>
      </c>
      <c r="D19">
        <v>0.92559999999999998</v>
      </c>
      <c r="E19">
        <v>1.08</v>
      </c>
    </row>
    <row r="20" spans="1:5" x14ac:dyDescent="0.25">
      <c r="A20" t="s">
        <v>338</v>
      </c>
      <c r="B20" t="s">
        <v>89</v>
      </c>
      <c r="C20">
        <v>1.375</v>
      </c>
      <c r="D20">
        <v>0.66120000000000001</v>
      </c>
      <c r="E20">
        <v>0.81</v>
      </c>
    </row>
    <row r="21" spans="1:5" x14ac:dyDescent="0.25">
      <c r="A21" t="s">
        <v>338</v>
      </c>
      <c r="B21" t="s">
        <v>90</v>
      </c>
      <c r="C21">
        <v>1.375</v>
      </c>
      <c r="D21">
        <v>1.7576000000000001</v>
      </c>
      <c r="E21">
        <v>0.495</v>
      </c>
    </row>
    <row r="22" spans="1:5" x14ac:dyDescent="0.25">
      <c r="A22" t="s">
        <v>338</v>
      </c>
      <c r="B22" t="s">
        <v>91</v>
      </c>
      <c r="C22">
        <v>1.375</v>
      </c>
      <c r="D22">
        <v>1.2562</v>
      </c>
      <c r="E22">
        <v>1.17</v>
      </c>
    </row>
    <row r="23" spans="1:5" x14ac:dyDescent="0.25">
      <c r="A23" t="s">
        <v>338</v>
      </c>
      <c r="B23" t="s">
        <v>92</v>
      </c>
      <c r="C23">
        <v>1.375</v>
      </c>
      <c r="D23">
        <v>0.8</v>
      </c>
      <c r="E23">
        <v>0.99</v>
      </c>
    </row>
    <row r="24" spans="1:5" x14ac:dyDescent="0.25">
      <c r="A24" t="s">
        <v>338</v>
      </c>
      <c r="B24" t="s">
        <v>93</v>
      </c>
      <c r="C24">
        <v>1.375</v>
      </c>
      <c r="D24">
        <v>0.90910000000000002</v>
      </c>
      <c r="E24">
        <v>1.155</v>
      </c>
    </row>
    <row r="25" spans="1:5" x14ac:dyDescent="0.25">
      <c r="A25" t="s">
        <v>338</v>
      </c>
      <c r="B25" t="s">
        <v>94</v>
      </c>
      <c r="C25">
        <v>1.375</v>
      </c>
      <c r="D25">
        <v>1.1900999999999999</v>
      </c>
      <c r="E25">
        <v>0.45</v>
      </c>
    </row>
    <row r="26" spans="1:5" x14ac:dyDescent="0.25">
      <c r="A26" t="s">
        <v>338</v>
      </c>
      <c r="B26" t="s">
        <v>95</v>
      </c>
      <c r="C26">
        <v>1.375</v>
      </c>
      <c r="D26">
        <v>1.1515</v>
      </c>
      <c r="E26">
        <v>1.0725</v>
      </c>
    </row>
    <row r="27" spans="1:5" x14ac:dyDescent="0.25">
      <c r="A27" t="s">
        <v>338</v>
      </c>
      <c r="B27" t="s">
        <v>96</v>
      </c>
      <c r="C27">
        <v>1.375</v>
      </c>
      <c r="D27">
        <v>1.4544999999999999</v>
      </c>
      <c r="E27">
        <v>0.66</v>
      </c>
    </row>
    <row r="28" spans="1:5" x14ac:dyDescent="0.25">
      <c r="A28" t="s">
        <v>350</v>
      </c>
      <c r="B28" t="s">
        <v>97</v>
      </c>
      <c r="C28">
        <v>1.6315999999999999</v>
      </c>
      <c r="D28">
        <v>1.0726</v>
      </c>
      <c r="E28">
        <v>1.0286</v>
      </c>
    </row>
    <row r="29" spans="1:5" x14ac:dyDescent="0.25">
      <c r="A29" t="s">
        <v>350</v>
      </c>
      <c r="B29" t="s">
        <v>98</v>
      </c>
      <c r="C29">
        <v>1.6315999999999999</v>
      </c>
      <c r="D29">
        <v>0.6895</v>
      </c>
      <c r="E29">
        <v>0.65449999999999997</v>
      </c>
    </row>
    <row r="30" spans="1:5" x14ac:dyDescent="0.25">
      <c r="A30" t="s">
        <v>350</v>
      </c>
      <c r="B30" t="s">
        <v>99</v>
      </c>
      <c r="C30">
        <v>1.6315999999999999</v>
      </c>
      <c r="D30">
        <v>0.3831</v>
      </c>
      <c r="E30">
        <v>1.4026000000000001</v>
      </c>
    </row>
    <row r="31" spans="1:5" x14ac:dyDescent="0.25">
      <c r="A31" t="s">
        <v>350</v>
      </c>
      <c r="B31" t="s">
        <v>100</v>
      </c>
      <c r="C31">
        <v>1.6315999999999999</v>
      </c>
      <c r="D31">
        <v>0.8427</v>
      </c>
      <c r="E31">
        <v>0.74809999999999999</v>
      </c>
    </row>
    <row r="32" spans="1:5" x14ac:dyDescent="0.25">
      <c r="A32" t="s">
        <v>350</v>
      </c>
      <c r="B32" t="s">
        <v>101</v>
      </c>
      <c r="C32">
        <v>1.6315999999999999</v>
      </c>
      <c r="D32">
        <v>0.8427</v>
      </c>
      <c r="E32">
        <v>1.3090999999999999</v>
      </c>
    </row>
    <row r="33" spans="1:5" x14ac:dyDescent="0.25">
      <c r="A33" t="s">
        <v>350</v>
      </c>
      <c r="B33" t="s">
        <v>102</v>
      </c>
      <c r="C33">
        <v>1.6315999999999999</v>
      </c>
      <c r="D33">
        <v>0.6895</v>
      </c>
      <c r="E33">
        <v>0.93510000000000004</v>
      </c>
    </row>
    <row r="34" spans="1:5" x14ac:dyDescent="0.25">
      <c r="A34" t="s">
        <v>350</v>
      </c>
      <c r="B34" t="s">
        <v>103</v>
      </c>
      <c r="C34">
        <v>1.6315999999999999</v>
      </c>
      <c r="D34">
        <v>1.2258</v>
      </c>
      <c r="E34">
        <v>1.0286</v>
      </c>
    </row>
    <row r="35" spans="1:5" x14ac:dyDescent="0.25">
      <c r="A35" t="s">
        <v>350</v>
      </c>
      <c r="B35" t="s">
        <v>104</v>
      </c>
      <c r="C35">
        <v>1.6315999999999999</v>
      </c>
      <c r="D35">
        <v>1.0726</v>
      </c>
      <c r="E35">
        <v>0.93510000000000004</v>
      </c>
    </row>
    <row r="36" spans="1:5" x14ac:dyDescent="0.25">
      <c r="A36" t="s">
        <v>350</v>
      </c>
      <c r="B36" t="s">
        <v>105</v>
      </c>
      <c r="C36">
        <v>1.6315999999999999</v>
      </c>
      <c r="D36">
        <v>1.7511000000000001</v>
      </c>
      <c r="E36">
        <v>0.42749999999999999</v>
      </c>
    </row>
    <row r="37" spans="1:5" x14ac:dyDescent="0.25">
      <c r="A37" t="s">
        <v>350</v>
      </c>
      <c r="B37" t="s">
        <v>106</v>
      </c>
      <c r="C37">
        <v>1.6315999999999999</v>
      </c>
      <c r="D37">
        <v>1.3024</v>
      </c>
      <c r="E37">
        <v>1.2156</v>
      </c>
    </row>
    <row r="38" spans="1:5" x14ac:dyDescent="0.25">
      <c r="A38" t="s">
        <v>350</v>
      </c>
      <c r="B38" t="s">
        <v>107</v>
      </c>
      <c r="C38">
        <v>1.6315999999999999</v>
      </c>
      <c r="D38">
        <v>1.1492</v>
      </c>
      <c r="E38">
        <v>1.0286</v>
      </c>
    </row>
    <row r="39" spans="1:5" x14ac:dyDescent="0.25">
      <c r="A39" t="s">
        <v>350</v>
      </c>
      <c r="B39" t="s">
        <v>431</v>
      </c>
      <c r="C39">
        <v>1.6315999999999999</v>
      </c>
      <c r="D39">
        <v>2.4516</v>
      </c>
      <c r="E39">
        <v>0.74809999999999999</v>
      </c>
    </row>
    <row r="40" spans="1:5" x14ac:dyDescent="0.25">
      <c r="A40" t="s">
        <v>350</v>
      </c>
      <c r="B40" t="s">
        <v>108</v>
      </c>
      <c r="C40">
        <v>1.6315999999999999</v>
      </c>
      <c r="D40">
        <v>0.87560000000000004</v>
      </c>
      <c r="E40">
        <v>1.2824</v>
      </c>
    </row>
    <row r="41" spans="1:5" x14ac:dyDescent="0.25">
      <c r="A41" t="s">
        <v>339</v>
      </c>
      <c r="B41" t="s">
        <v>109</v>
      </c>
      <c r="C41">
        <v>1.2514000000000001</v>
      </c>
      <c r="D41">
        <v>0.79910000000000003</v>
      </c>
      <c r="E41">
        <v>0.67610000000000003</v>
      </c>
    </row>
    <row r="42" spans="1:5" x14ac:dyDescent="0.25">
      <c r="A42" t="s">
        <v>339</v>
      </c>
      <c r="B42" t="s">
        <v>110</v>
      </c>
      <c r="C42">
        <v>1.2514000000000001</v>
      </c>
      <c r="D42">
        <v>1.0341</v>
      </c>
      <c r="E42">
        <v>1.2907</v>
      </c>
    </row>
    <row r="43" spans="1:5" x14ac:dyDescent="0.25">
      <c r="A43" t="s">
        <v>339</v>
      </c>
      <c r="B43" t="s">
        <v>111</v>
      </c>
      <c r="C43">
        <v>1.2514000000000001</v>
      </c>
      <c r="D43">
        <v>1.6870000000000001</v>
      </c>
      <c r="E43">
        <v>0.58050000000000002</v>
      </c>
    </row>
    <row r="44" spans="1:5" x14ac:dyDescent="0.25">
      <c r="A44" t="s">
        <v>339</v>
      </c>
      <c r="B44" t="s">
        <v>112</v>
      </c>
      <c r="C44">
        <v>1.2514000000000001</v>
      </c>
      <c r="D44">
        <v>0.66590000000000005</v>
      </c>
      <c r="E44">
        <v>0.81259999999999999</v>
      </c>
    </row>
    <row r="45" spans="1:5" x14ac:dyDescent="0.25">
      <c r="A45" t="s">
        <v>339</v>
      </c>
      <c r="B45" t="s">
        <v>113</v>
      </c>
      <c r="C45">
        <v>1.2514000000000001</v>
      </c>
      <c r="D45">
        <v>1.0810999999999999</v>
      </c>
      <c r="E45">
        <v>1.1677</v>
      </c>
    </row>
    <row r="46" spans="1:5" x14ac:dyDescent="0.25">
      <c r="A46" t="s">
        <v>339</v>
      </c>
      <c r="B46" t="s">
        <v>114</v>
      </c>
      <c r="C46">
        <v>1.2514000000000001</v>
      </c>
      <c r="D46">
        <v>1.1987000000000001</v>
      </c>
      <c r="E46">
        <v>1.1609</v>
      </c>
    </row>
    <row r="47" spans="1:5" x14ac:dyDescent="0.25">
      <c r="A47" t="s">
        <v>339</v>
      </c>
      <c r="B47" t="s">
        <v>115</v>
      </c>
      <c r="C47">
        <v>1.2514000000000001</v>
      </c>
      <c r="D47">
        <v>1.0654999999999999</v>
      </c>
      <c r="E47">
        <v>0.81259999999999999</v>
      </c>
    </row>
    <row r="48" spans="1:5" x14ac:dyDescent="0.25">
      <c r="A48" t="s">
        <v>339</v>
      </c>
      <c r="B48" t="s">
        <v>116</v>
      </c>
      <c r="C48">
        <v>1.2514000000000001</v>
      </c>
      <c r="D48">
        <v>0.61109999999999998</v>
      </c>
      <c r="E48">
        <v>1.8438000000000001</v>
      </c>
    </row>
    <row r="49" spans="1:5" x14ac:dyDescent="0.25">
      <c r="A49" t="s">
        <v>339</v>
      </c>
      <c r="B49" t="s">
        <v>117</v>
      </c>
      <c r="C49">
        <v>1.2514000000000001</v>
      </c>
      <c r="D49">
        <v>1.1099000000000001</v>
      </c>
      <c r="E49">
        <v>0.98680000000000001</v>
      </c>
    </row>
    <row r="50" spans="1:5" x14ac:dyDescent="0.25">
      <c r="A50" t="s">
        <v>339</v>
      </c>
      <c r="B50" t="s">
        <v>118</v>
      </c>
      <c r="C50">
        <v>1.2514000000000001</v>
      </c>
      <c r="D50">
        <v>0.75209999999999999</v>
      </c>
      <c r="E50">
        <v>1.0448</v>
      </c>
    </row>
    <row r="51" spans="1:5" x14ac:dyDescent="0.25">
      <c r="A51" t="s">
        <v>339</v>
      </c>
      <c r="B51" t="s">
        <v>119</v>
      </c>
      <c r="C51">
        <v>1.2514000000000001</v>
      </c>
      <c r="D51">
        <v>1.3632</v>
      </c>
      <c r="E51">
        <v>0.79900000000000004</v>
      </c>
    </row>
    <row r="52" spans="1:5" x14ac:dyDescent="0.25">
      <c r="A52" t="s">
        <v>339</v>
      </c>
      <c r="B52" t="s">
        <v>120</v>
      </c>
      <c r="C52">
        <v>1.2514000000000001</v>
      </c>
      <c r="D52">
        <v>0.93230000000000002</v>
      </c>
      <c r="E52">
        <v>0.81259999999999999</v>
      </c>
    </row>
    <row r="53" spans="1:5" x14ac:dyDescent="0.25">
      <c r="A53" t="s">
        <v>339</v>
      </c>
      <c r="B53" t="s">
        <v>121</v>
      </c>
      <c r="C53">
        <v>1.2514000000000001</v>
      </c>
      <c r="D53">
        <v>1.0810999999999999</v>
      </c>
      <c r="E53">
        <v>1.1063000000000001</v>
      </c>
    </row>
    <row r="54" spans="1:5" x14ac:dyDescent="0.25">
      <c r="A54" t="s">
        <v>339</v>
      </c>
      <c r="B54" t="s">
        <v>122</v>
      </c>
      <c r="C54">
        <v>1.2514000000000001</v>
      </c>
      <c r="D54">
        <v>1.0341</v>
      </c>
      <c r="E54">
        <v>1.1063000000000001</v>
      </c>
    </row>
    <row r="55" spans="1:5" x14ac:dyDescent="0.25">
      <c r="A55" t="s">
        <v>339</v>
      </c>
      <c r="B55" t="s">
        <v>123</v>
      </c>
      <c r="C55">
        <v>1.2514000000000001</v>
      </c>
      <c r="D55">
        <v>1.2431000000000001</v>
      </c>
      <c r="E55">
        <v>1.1609</v>
      </c>
    </row>
    <row r="56" spans="1:5" x14ac:dyDescent="0.25">
      <c r="A56" t="s">
        <v>339</v>
      </c>
      <c r="B56" t="s">
        <v>124</v>
      </c>
      <c r="C56">
        <v>1.2514000000000001</v>
      </c>
      <c r="D56">
        <v>0.79910000000000003</v>
      </c>
      <c r="E56">
        <v>0.92190000000000005</v>
      </c>
    </row>
    <row r="57" spans="1:5" x14ac:dyDescent="0.25">
      <c r="A57" t="s">
        <v>339</v>
      </c>
      <c r="B57" t="s">
        <v>125</v>
      </c>
      <c r="C57">
        <v>1.2514000000000001</v>
      </c>
      <c r="D57">
        <v>1.4206000000000001</v>
      </c>
      <c r="E57">
        <v>1.5092000000000001</v>
      </c>
    </row>
    <row r="58" spans="1:5" x14ac:dyDescent="0.25">
      <c r="A58" t="s">
        <v>339</v>
      </c>
      <c r="B58" t="s">
        <v>126</v>
      </c>
      <c r="C58">
        <v>1.2514000000000001</v>
      </c>
      <c r="D58">
        <v>0.88790000000000002</v>
      </c>
      <c r="E58">
        <v>0.75460000000000005</v>
      </c>
    </row>
    <row r="59" spans="1:5" x14ac:dyDescent="0.25">
      <c r="A59" t="s">
        <v>339</v>
      </c>
      <c r="B59" t="s">
        <v>127</v>
      </c>
      <c r="C59">
        <v>1.2514000000000001</v>
      </c>
      <c r="D59">
        <v>0.66590000000000005</v>
      </c>
      <c r="E59">
        <v>0.81259999999999999</v>
      </c>
    </row>
    <row r="60" spans="1:5" x14ac:dyDescent="0.25">
      <c r="A60" t="s">
        <v>339</v>
      </c>
      <c r="B60" t="s">
        <v>128</v>
      </c>
      <c r="C60">
        <v>1.2514000000000001</v>
      </c>
      <c r="D60">
        <v>0.5171</v>
      </c>
      <c r="E60">
        <v>0.67610000000000003</v>
      </c>
    </row>
    <row r="61" spans="1:5" x14ac:dyDescent="0.25">
      <c r="A61" t="s">
        <v>340</v>
      </c>
      <c r="B61" t="s">
        <v>129</v>
      </c>
      <c r="C61">
        <v>1.4554</v>
      </c>
      <c r="D61">
        <v>1.276</v>
      </c>
      <c r="E61">
        <v>0.69569999999999999</v>
      </c>
    </row>
    <row r="62" spans="1:5" x14ac:dyDescent="0.25">
      <c r="A62" t="s">
        <v>340</v>
      </c>
      <c r="B62" t="s">
        <v>130</v>
      </c>
      <c r="C62">
        <v>1.4554</v>
      </c>
      <c r="D62">
        <v>0.49080000000000001</v>
      </c>
      <c r="E62">
        <v>0.92759999999999998</v>
      </c>
    </row>
    <row r="63" spans="1:5" x14ac:dyDescent="0.25">
      <c r="A63" t="s">
        <v>340</v>
      </c>
      <c r="B63" t="s">
        <v>131</v>
      </c>
      <c r="C63">
        <v>1.4554</v>
      </c>
      <c r="D63">
        <v>1.0797000000000001</v>
      </c>
      <c r="E63">
        <v>0.2319</v>
      </c>
    </row>
    <row r="64" spans="1:5" x14ac:dyDescent="0.25">
      <c r="A64" t="s">
        <v>340</v>
      </c>
      <c r="B64" t="s">
        <v>132</v>
      </c>
      <c r="C64">
        <v>1.4554</v>
      </c>
      <c r="D64">
        <v>1.0797000000000001</v>
      </c>
      <c r="E64">
        <v>1.6232</v>
      </c>
    </row>
    <row r="65" spans="1:5" x14ac:dyDescent="0.25">
      <c r="A65" t="s">
        <v>340</v>
      </c>
      <c r="B65" t="s">
        <v>133</v>
      </c>
      <c r="C65">
        <v>1.4554</v>
      </c>
      <c r="D65">
        <v>0.49080000000000001</v>
      </c>
      <c r="E65">
        <v>1.6232</v>
      </c>
    </row>
    <row r="66" spans="1:5" x14ac:dyDescent="0.25">
      <c r="A66" t="s">
        <v>340</v>
      </c>
      <c r="B66" t="s">
        <v>134</v>
      </c>
      <c r="C66">
        <v>1.4554</v>
      </c>
      <c r="D66">
        <v>1.3742000000000001</v>
      </c>
      <c r="E66">
        <v>1.6232</v>
      </c>
    </row>
    <row r="67" spans="1:5" x14ac:dyDescent="0.25">
      <c r="A67" t="s">
        <v>340</v>
      </c>
      <c r="B67" t="s">
        <v>135</v>
      </c>
      <c r="C67">
        <v>1.4554</v>
      </c>
      <c r="D67">
        <v>2.0613000000000001</v>
      </c>
      <c r="E67">
        <v>0.69569999999999999</v>
      </c>
    </row>
    <row r="68" spans="1:5" x14ac:dyDescent="0.25">
      <c r="A68" t="s">
        <v>340</v>
      </c>
      <c r="B68" t="s">
        <v>136</v>
      </c>
      <c r="C68">
        <v>1.4554</v>
      </c>
      <c r="D68">
        <v>0.7853</v>
      </c>
      <c r="E68">
        <v>0.46379999999999999</v>
      </c>
    </row>
    <row r="69" spans="1:5" x14ac:dyDescent="0.25">
      <c r="A69" t="s">
        <v>340</v>
      </c>
      <c r="B69" t="s">
        <v>137</v>
      </c>
      <c r="C69">
        <v>1.4554</v>
      </c>
      <c r="D69">
        <v>0.88339999999999996</v>
      </c>
      <c r="E69">
        <v>0.69569999999999999</v>
      </c>
    </row>
    <row r="70" spans="1:5" x14ac:dyDescent="0.25">
      <c r="A70" t="s">
        <v>340</v>
      </c>
      <c r="B70" t="s">
        <v>138</v>
      </c>
      <c r="C70">
        <v>1.4554</v>
      </c>
      <c r="D70">
        <v>0.3926</v>
      </c>
      <c r="E70">
        <v>2.0870000000000002</v>
      </c>
    </row>
    <row r="71" spans="1:5" x14ac:dyDescent="0.25">
      <c r="A71" t="s">
        <v>340</v>
      </c>
      <c r="B71" t="s">
        <v>139</v>
      </c>
      <c r="C71">
        <v>1.4554</v>
      </c>
      <c r="D71">
        <v>1.3742000000000001</v>
      </c>
      <c r="E71">
        <v>0.46379999999999999</v>
      </c>
    </row>
    <row r="72" spans="1:5" x14ac:dyDescent="0.25">
      <c r="A72" t="s">
        <v>340</v>
      </c>
      <c r="B72" t="s">
        <v>140</v>
      </c>
      <c r="C72">
        <v>1.4554</v>
      </c>
      <c r="D72">
        <v>1.5705</v>
      </c>
      <c r="E72">
        <v>0.1159</v>
      </c>
    </row>
    <row r="73" spans="1:5" x14ac:dyDescent="0.25">
      <c r="A73" t="s">
        <v>340</v>
      </c>
      <c r="B73" t="s">
        <v>141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142</v>
      </c>
      <c r="C74">
        <v>1.4554</v>
      </c>
      <c r="D74">
        <v>0.7853</v>
      </c>
      <c r="E74">
        <v>0.69569999999999999</v>
      </c>
    </row>
    <row r="75" spans="1:5" x14ac:dyDescent="0.25">
      <c r="A75" t="s">
        <v>340</v>
      </c>
      <c r="B75" t="s">
        <v>143</v>
      </c>
      <c r="C75">
        <v>1.4554</v>
      </c>
      <c r="D75">
        <v>0.88339999999999996</v>
      </c>
      <c r="E75">
        <v>2.2029999999999998</v>
      </c>
    </row>
    <row r="76" spans="1:5" x14ac:dyDescent="0.25">
      <c r="A76" t="s">
        <v>340</v>
      </c>
      <c r="B76" t="s">
        <v>144</v>
      </c>
      <c r="C76">
        <v>1.4554</v>
      </c>
      <c r="D76">
        <v>0.68710000000000004</v>
      </c>
      <c r="E76">
        <v>1.1595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1.3216000000000001</v>
      </c>
      <c r="D116">
        <v>1.0354000000000001</v>
      </c>
      <c r="E116">
        <v>0.84870000000000001</v>
      </c>
    </row>
    <row r="117" spans="1:5" x14ac:dyDescent="0.25">
      <c r="A117" t="s">
        <v>343</v>
      </c>
      <c r="B117" t="s">
        <v>178</v>
      </c>
      <c r="C117">
        <v>1.3216000000000001</v>
      </c>
      <c r="D117">
        <v>1.0354000000000001</v>
      </c>
      <c r="E117">
        <v>1.3203</v>
      </c>
    </row>
    <row r="118" spans="1:5" x14ac:dyDescent="0.25">
      <c r="A118" t="s">
        <v>343</v>
      </c>
      <c r="B118" t="s">
        <v>179</v>
      </c>
      <c r="C118">
        <v>1.3216000000000001</v>
      </c>
      <c r="D118">
        <v>1.2611000000000001</v>
      </c>
      <c r="E118">
        <v>1.2941</v>
      </c>
    </row>
    <row r="119" spans="1:5" x14ac:dyDescent="0.25">
      <c r="A119" t="s">
        <v>343</v>
      </c>
      <c r="B119" t="s">
        <v>180</v>
      </c>
      <c r="C119">
        <v>1.3216000000000001</v>
      </c>
      <c r="D119">
        <v>0.71460000000000001</v>
      </c>
      <c r="E119">
        <v>1.3935999999999999</v>
      </c>
    </row>
    <row r="120" spans="1:5" x14ac:dyDescent="0.25">
      <c r="A120" t="s">
        <v>343</v>
      </c>
      <c r="B120" t="s">
        <v>181</v>
      </c>
      <c r="C120">
        <v>1.3216000000000001</v>
      </c>
      <c r="D120">
        <v>1.0752999999999999</v>
      </c>
      <c r="E120">
        <v>1.2730999999999999</v>
      </c>
    </row>
    <row r="121" spans="1:5" x14ac:dyDescent="0.25">
      <c r="A121" t="s">
        <v>343</v>
      </c>
      <c r="B121" t="s">
        <v>182</v>
      </c>
      <c r="C121">
        <v>1.3216000000000001</v>
      </c>
      <c r="D121">
        <v>1.2744</v>
      </c>
      <c r="E121">
        <v>0.94299999999999995</v>
      </c>
    </row>
    <row r="122" spans="1:5" x14ac:dyDescent="0.25">
      <c r="A122" t="s">
        <v>343</v>
      </c>
      <c r="B122" t="s">
        <v>183</v>
      </c>
      <c r="C122">
        <v>1.3216000000000001</v>
      </c>
      <c r="D122">
        <v>0.79869999999999997</v>
      </c>
      <c r="E122">
        <v>1.2941</v>
      </c>
    </row>
    <row r="123" spans="1:5" x14ac:dyDescent="0.25">
      <c r="A123" t="s">
        <v>343</v>
      </c>
      <c r="B123" t="s">
        <v>184</v>
      </c>
      <c r="C123">
        <v>1.3216000000000001</v>
      </c>
      <c r="D123">
        <v>1.5530999999999999</v>
      </c>
      <c r="E123">
        <v>0.66010000000000002</v>
      </c>
    </row>
    <row r="124" spans="1:5" x14ac:dyDescent="0.25">
      <c r="A124" t="s">
        <v>343</v>
      </c>
      <c r="B124" t="s">
        <v>185</v>
      </c>
      <c r="C124">
        <v>1.3216000000000001</v>
      </c>
      <c r="D124">
        <v>0.92479999999999996</v>
      </c>
      <c r="E124">
        <v>0.64700000000000002</v>
      </c>
    </row>
    <row r="125" spans="1:5" x14ac:dyDescent="0.25">
      <c r="A125" t="s">
        <v>343</v>
      </c>
      <c r="B125" t="s">
        <v>186</v>
      </c>
      <c r="C125">
        <v>1.3216000000000001</v>
      </c>
      <c r="D125">
        <v>0.75670000000000004</v>
      </c>
      <c r="E125">
        <v>0.99019999999999997</v>
      </c>
    </row>
    <row r="126" spans="1:5" x14ac:dyDescent="0.25">
      <c r="A126" t="s">
        <v>343</v>
      </c>
      <c r="B126" t="s">
        <v>187</v>
      </c>
      <c r="C126">
        <v>1.3216000000000001</v>
      </c>
      <c r="D126">
        <v>1.2611000000000001</v>
      </c>
      <c r="E126">
        <v>0.64700000000000002</v>
      </c>
    </row>
    <row r="127" spans="1:5" x14ac:dyDescent="0.25">
      <c r="A127" t="s">
        <v>343</v>
      </c>
      <c r="B127" t="s">
        <v>188</v>
      </c>
      <c r="C127">
        <v>1.3216000000000001</v>
      </c>
      <c r="D127">
        <v>0.75670000000000004</v>
      </c>
      <c r="E127">
        <v>1.0845</v>
      </c>
    </row>
    <row r="128" spans="1:5" x14ac:dyDescent="0.25">
      <c r="A128" t="s">
        <v>343</v>
      </c>
      <c r="B128" t="s">
        <v>189</v>
      </c>
      <c r="C128">
        <v>1.3216000000000001</v>
      </c>
      <c r="D128">
        <v>0.63049999999999995</v>
      </c>
      <c r="E128">
        <v>1.3438000000000001</v>
      </c>
    </row>
    <row r="129" spans="1:5" x14ac:dyDescent="0.25">
      <c r="A129" t="s">
        <v>343</v>
      </c>
      <c r="B129" t="s">
        <v>190</v>
      </c>
      <c r="C129">
        <v>1.3216000000000001</v>
      </c>
      <c r="D129">
        <v>0.51770000000000005</v>
      </c>
      <c r="E129">
        <v>0.70730000000000004</v>
      </c>
    </row>
    <row r="130" spans="1:5" x14ac:dyDescent="0.25">
      <c r="A130" t="s">
        <v>343</v>
      </c>
      <c r="B130" t="s">
        <v>191</v>
      </c>
      <c r="C130">
        <v>1.3216000000000001</v>
      </c>
      <c r="D130">
        <v>0.67259999999999998</v>
      </c>
      <c r="E130">
        <v>0.99539999999999995</v>
      </c>
    </row>
    <row r="131" spans="1:5" x14ac:dyDescent="0.25">
      <c r="A131" t="s">
        <v>343</v>
      </c>
      <c r="B131" t="s">
        <v>192</v>
      </c>
      <c r="C131">
        <v>1.3216000000000001</v>
      </c>
      <c r="D131">
        <v>1.1947000000000001</v>
      </c>
      <c r="E131">
        <v>0.80159999999999998</v>
      </c>
    </row>
    <row r="132" spans="1:5" x14ac:dyDescent="0.25">
      <c r="A132" t="s">
        <v>343</v>
      </c>
      <c r="B132" t="s">
        <v>193</v>
      </c>
      <c r="C132">
        <v>1.3216000000000001</v>
      </c>
      <c r="D132">
        <v>0.50439999999999996</v>
      </c>
      <c r="E132">
        <v>1.095</v>
      </c>
    </row>
    <row r="133" spans="1:5" x14ac:dyDescent="0.25">
      <c r="A133" t="s">
        <v>343</v>
      </c>
      <c r="B133" t="s">
        <v>194</v>
      </c>
      <c r="C133">
        <v>1.3216000000000001</v>
      </c>
      <c r="D133">
        <v>1.2344999999999999</v>
      </c>
      <c r="E133">
        <v>0.66010000000000002</v>
      </c>
    </row>
    <row r="134" spans="1:5" x14ac:dyDescent="0.25">
      <c r="A134" t="s">
        <v>343</v>
      </c>
      <c r="B134" t="s">
        <v>195</v>
      </c>
      <c r="C134">
        <v>1.3216000000000001</v>
      </c>
      <c r="D134">
        <v>1.8915999999999999</v>
      </c>
      <c r="E134">
        <v>0.54749999999999999</v>
      </c>
    </row>
    <row r="135" spans="1:5" x14ac:dyDescent="0.25">
      <c r="A135" t="s">
        <v>343</v>
      </c>
      <c r="B135" t="s">
        <v>196</v>
      </c>
      <c r="C135">
        <v>1.3216000000000001</v>
      </c>
      <c r="D135">
        <v>0.88280000000000003</v>
      </c>
      <c r="E135">
        <v>1.4932000000000001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1.8169999999999999</v>
      </c>
      <c r="D154">
        <v>1.258</v>
      </c>
      <c r="E154">
        <v>0.64</v>
      </c>
    </row>
    <row r="155" spans="1:5" x14ac:dyDescent="0.25">
      <c r="A155" t="s">
        <v>345</v>
      </c>
      <c r="B155" t="s">
        <v>216</v>
      </c>
      <c r="C155">
        <v>1.8169999999999999</v>
      </c>
      <c r="D155">
        <v>0.70760000000000001</v>
      </c>
      <c r="E155">
        <v>1.3382000000000001</v>
      </c>
    </row>
    <row r="156" spans="1:5" x14ac:dyDescent="0.25">
      <c r="A156" t="s">
        <v>345</v>
      </c>
      <c r="B156" t="s">
        <v>217</v>
      </c>
      <c r="C156">
        <v>1.8169999999999999</v>
      </c>
      <c r="D156">
        <v>1.1399999999999999</v>
      </c>
      <c r="E156">
        <v>0.87270000000000003</v>
      </c>
    </row>
    <row r="157" spans="1:5" x14ac:dyDescent="0.25">
      <c r="A157" t="s">
        <v>345</v>
      </c>
      <c r="B157" t="s">
        <v>218</v>
      </c>
      <c r="C157">
        <v>1.8169999999999999</v>
      </c>
      <c r="D157">
        <v>0.98280000000000001</v>
      </c>
      <c r="E157">
        <v>0.87270000000000003</v>
      </c>
    </row>
    <row r="158" spans="1:5" x14ac:dyDescent="0.25">
      <c r="A158" t="s">
        <v>345</v>
      </c>
      <c r="B158" t="s">
        <v>219</v>
      </c>
      <c r="C158">
        <v>1.8169999999999999</v>
      </c>
      <c r="D158">
        <v>0.82550000000000001</v>
      </c>
      <c r="E158">
        <v>0.75639999999999996</v>
      </c>
    </row>
    <row r="159" spans="1:5" x14ac:dyDescent="0.25">
      <c r="A159" t="s">
        <v>345</v>
      </c>
      <c r="B159" t="s">
        <v>220</v>
      </c>
      <c r="C159">
        <v>1.8169999999999999</v>
      </c>
      <c r="D159">
        <v>0.74690000000000001</v>
      </c>
      <c r="E159">
        <v>1.1053999999999999</v>
      </c>
    </row>
    <row r="160" spans="1:5" x14ac:dyDescent="0.25">
      <c r="A160" t="s">
        <v>345</v>
      </c>
      <c r="B160" t="s">
        <v>221</v>
      </c>
      <c r="C160">
        <v>1.8169999999999999</v>
      </c>
      <c r="D160">
        <v>1.6903999999999999</v>
      </c>
      <c r="E160">
        <v>0.87270000000000003</v>
      </c>
    </row>
    <row r="161" spans="1:5" x14ac:dyDescent="0.25">
      <c r="A161" t="s">
        <v>345</v>
      </c>
      <c r="B161" t="s">
        <v>222</v>
      </c>
      <c r="C161">
        <v>1.8169999999999999</v>
      </c>
      <c r="D161">
        <v>1.0613999999999999</v>
      </c>
      <c r="E161">
        <v>1.6291</v>
      </c>
    </row>
    <row r="162" spans="1:5" x14ac:dyDescent="0.25">
      <c r="A162" t="s">
        <v>345</v>
      </c>
      <c r="B162" t="s">
        <v>223</v>
      </c>
      <c r="C162">
        <v>1.8169999999999999</v>
      </c>
      <c r="D162">
        <v>1.2972999999999999</v>
      </c>
      <c r="E162">
        <v>0.98909999999999998</v>
      </c>
    </row>
    <row r="163" spans="1:5" x14ac:dyDescent="0.25">
      <c r="A163" t="s">
        <v>345</v>
      </c>
      <c r="B163" t="s">
        <v>224</v>
      </c>
      <c r="C163">
        <v>1.8169999999999999</v>
      </c>
      <c r="D163">
        <v>0.70760000000000001</v>
      </c>
      <c r="E163">
        <v>0.93089999999999995</v>
      </c>
    </row>
    <row r="164" spans="1:5" x14ac:dyDescent="0.25">
      <c r="A164" t="s">
        <v>345</v>
      </c>
      <c r="B164" t="s">
        <v>225</v>
      </c>
      <c r="C164">
        <v>1.8169999999999999</v>
      </c>
      <c r="D164">
        <v>0.82550000000000001</v>
      </c>
      <c r="E164">
        <v>0.75639999999999996</v>
      </c>
    </row>
    <row r="165" spans="1:5" x14ac:dyDescent="0.25">
      <c r="A165" t="s">
        <v>345</v>
      </c>
      <c r="B165" t="s">
        <v>226</v>
      </c>
      <c r="C165">
        <v>1.8169999999999999</v>
      </c>
      <c r="D165">
        <v>0.629</v>
      </c>
      <c r="E165">
        <v>1.3963000000000001</v>
      </c>
    </row>
    <row r="166" spans="1:5" x14ac:dyDescent="0.25">
      <c r="A166" t="s">
        <v>345</v>
      </c>
      <c r="B166" t="s">
        <v>227</v>
      </c>
      <c r="C166">
        <v>1.8169999999999999</v>
      </c>
      <c r="D166">
        <v>1.2972999999999999</v>
      </c>
      <c r="E166">
        <v>0.69820000000000004</v>
      </c>
    </row>
    <row r="167" spans="1:5" x14ac:dyDescent="0.25">
      <c r="A167" t="s">
        <v>345</v>
      </c>
      <c r="B167" t="s">
        <v>228</v>
      </c>
      <c r="C167">
        <v>1.8169999999999999</v>
      </c>
      <c r="D167">
        <v>0.629</v>
      </c>
      <c r="E167">
        <v>1.1053999999999999</v>
      </c>
    </row>
    <row r="168" spans="1:5" x14ac:dyDescent="0.25">
      <c r="A168" t="s">
        <v>345</v>
      </c>
      <c r="B168" t="s">
        <v>229</v>
      </c>
      <c r="C168">
        <v>1.8169999999999999</v>
      </c>
      <c r="D168">
        <v>0.98280000000000001</v>
      </c>
      <c r="E168">
        <v>0.8145</v>
      </c>
    </row>
    <row r="169" spans="1:5" x14ac:dyDescent="0.25">
      <c r="A169" t="s">
        <v>345</v>
      </c>
      <c r="B169" t="s">
        <v>230</v>
      </c>
      <c r="C169">
        <v>1.8169999999999999</v>
      </c>
      <c r="D169">
        <v>1.2185999999999999</v>
      </c>
      <c r="E169">
        <v>1.2218</v>
      </c>
    </row>
    <row r="170" spans="1:5" x14ac:dyDescent="0.25">
      <c r="A170" t="s">
        <v>346</v>
      </c>
      <c r="B170" t="s">
        <v>231</v>
      </c>
      <c r="C170">
        <v>1.5815999999999999</v>
      </c>
      <c r="D170">
        <v>1.0839000000000001</v>
      </c>
      <c r="E170">
        <v>1.2282</v>
      </c>
    </row>
    <row r="171" spans="1:5" x14ac:dyDescent="0.25">
      <c r="A171" t="s">
        <v>346</v>
      </c>
      <c r="B171" t="s">
        <v>232</v>
      </c>
      <c r="C171">
        <v>1.5815999999999999</v>
      </c>
      <c r="D171">
        <v>0.7903</v>
      </c>
      <c r="E171">
        <v>0.96719999999999995</v>
      </c>
    </row>
    <row r="172" spans="1:5" x14ac:dyDescent="0.25">
      <c r="A172" t="s">
        <v>346</v>
      </c>
      <c r="B172" t="s">
        <v>233</v>
      </c>
      <c r="C172">
        <v>1.5815999999999999</v>
      </c>
      <c r="D172">
        <v>1.0538000000000001</v>
      </c>
      <c r="E172">
        <v>0.95530000000000004</v>
      </c>
    </row>
    <row r="173" spans="1:5" x14ac:dyDescent="0.25">
      <c r="A173" t="s">
        <v>346</v>
      </c>
      <c r="B173" t="s">
        <v>234</v>
      </c>
      <c r="C173">
        <v>1.5815999999999999</v>
      </c>
      <c r="D173">
        <v>1.4753000000000001</v>
      </c>
      <c r="E173">
        <v>0.19109999999999999</v>
      </c>
    </row>
    <row r="174" spans="1:5" x14ac:dyDescent="0.25">
      <c r="A174" t="s">
        <v>346</v>
      </c>
      <c r="B174" t="s">
        <v>235</v>
      </c>
      <c r="C174">
        <v>1.5815999999999999</v>
      </c>
      <c r="D174">
        <v>1.1741999999999999</v>
      </c>
      <c r="E174">
        <v>0.61409999999999998</v>
      </c>
    </row>
    <row r="175" spans="1:5" x14ac:dyDescent="0.25">
      <c r="A175" t="s">
        <v>346</v>
      </c>
      <c r="B175" t="s">
        <v>322</v>
      </c>
      <c r="C175">
        <v>1.5815999999999999</v>
      </c>
      <c r="D175">
        <v>0.56200000000000006</v>
      </c>
      <c r="E175">
        <v>1.7195</v>
      </c>
    </row>
    <row r="176" spans="1:5" x14ac:dyDescent="0.25">
      <c r="A176" t="s">
        <v>346</v>
      </c>
      <c r="B176" t="s">
        <v>236</v>
      </c>
      <c r="C176">
        <v>1.5815999999999999</v>
      </c>
      <c r="D176">
        <v>0.72260000000000002</v>
      </c>
      <c r="E176">
        <v>1.2282</v>
      </c>
    </row>
    <row r="177" spans="1:5" x14ac:dyDescent="0.25">
      <c r="A177" t="s">
        <v>346</v>
      </c>
      <c r="B177" t="s">
        <v>237</v>
      </c>
      <c r="C177">
        <v>1.5815999999999999</v>
      </c>
      <c r="D177">
        <v>1.1240000000000001</v>
      </c>
      <c r="E177">
        <v>1.4330000000000001</v>
      </c>
    </row>
    <row r="178" spans="1:5" x14ac:dyDescent="0.25">
      <c r="A178" t="s">
        <v>346</v>
      </c>
      <c r="B178" t="s">
        <v>238</v>
      </c>
      <c r="C178">
        <v>1.5815999999999999</v>
      </c>
      <c r="D178">
        <v>1.8178000000000001</v>
      </c>
      <c r="E178">
        <v>0.64480000000000004</v>
      </c>
    </row>
    <row r="179" spans="1:5" x14ac:dyDescent="0.25">
      <c r="A179" t="s">
        <v>346</v>
      </c>
      <c r="B179" t="s">
        <v>321</v>
      </c>
      <c r="C179">
        <v>1.5815999999999999</v>
      </c>
      <c r="D179">
        <v>0.99360000000000004</v>
      </c>
      <c r="E179">
        <v>0.61409999999999998</v>
      </c>
    </row>
    <row r="180" spans="1:5" x14ac:dyDescent="0.25">
      <c r="A180" t="s">
        <v>346</v>
      </c>
      <c r="B180" t="s">
        <v>239</v>
      </c>
      <c r="C180">
        <v>1.5815999999999999</v>
      </c>
      <c r="D180">
        <v>1.4753000000000001</v>
      </c>
      <c r="E180">
        <v>0.85980000000000001</v>
      </c>
    </row>
    <row r="181" spans="1:5" x14ac:dyDescent="0.25">
      <c r="A181" t="s">
        <v>346</v>
      </c>
      <c r="B181" t="s">
        <v>240</v>
      </c>
      <c r="C181">
        <v>1.5815999999999999</v>
      </c>
      <c r="D181">
        <v>0.94840000000000002</v>
      </c>
      <c r="E181">
        <v>0.96719999999999995</v>
      </c>
    </row>
    <row r="182" spans="1:5" x14ac:dyDescent="0.25">
      <c r="A182" t="s">
        <v>346</v>
      </c>
      <c r="B182" t="s">
        <v>241</v>
      </c>
      <c r="C182">
        <v>1.5815999999999999</v>
      </c>
      <c r="D182">
        <v>0.94840000000000002</v>
      </c>
      <c r="E182">
        <v>1.1821999999999999</v>
      </c>
    </row>
    <row r="183" spans="1:5" x14ac:dyDescent="0.25">
      <c r="A183" t="s">
        <v>346</v>
      </c>
      <c r="B183" t="s">
        <v>320</v>
      </c>
      <c r="C183">
        <v>1.5815999999999999</v>
      </c>
      <c r="D183">
        <v>1.0274000000000001</v>
      </c>
      <c r="E183">
        <v>1.6121000000000001</v>
      </c>
    </row>
    <row r="184" spans="1:5" x14ac:dyDescent="0.25">
      <c r="A184" t="s">
        <v>346</v>
      </c>
      <c r="B184" t="s">
        <v>242</v>
      </c>
      <c r="C184">
        <v>1.5815999999999999</v>
      </c>
      <c r="D184">
        <v>0.23710000000000001</v>
      </c>
      <c r="E184">
        <v>1.0747</v>
      </c>
    </row>
    <row r="185" spans="1:5" x14ac:dyDescent="0.25">
      <c r="A185" t="s">
        <v>346</v>
      </c>
      <c r="B185" t="s">
        <v>243</v>
      </c>
      <c r="C185">
        <v>1.5815999999999999</v>
      </c>
      <c r="D185">
        <v>0.63229999999999997</v>
      </c>
      <c r="E185">
        <v>1.1821999999999999</v>
      </c>
    </row>
    <row r="186" spans="1:5" x14ac:dyDescent="0.25">
      <c r="A186" t="s">
        <v>346</v>
      </c>
      <c r="B186" t="s">
        <v>244</v>
      </c>
      <c r="C186">
        <v>1.5815999999999999</v>
      </c>
      <c r="D186">
        <v>1.1855</v>
      </c>
      <c r="E186">
        <v>0.32240000000000002</v>
      </c>
    </row>
    <row r="187" spans="1:5" x14ac:dyDescent="0.25">
      <c r="A187" t="s">
        <v>346</v>
      </c>
      <c r="B187" t="s">
        <v>245</v>
      </c>
      <c r="C187">
        <v>1.5815999999999999</v>
      </c>
      <c r="D187">
        <v>0.81289999999999996</v>
      </c>
      <c r="E187">
        <v>1.1053999999999999</v>
      </c>
    </row>
    <row r="188" spans="1:5" x14ac:dyDescent="0.25">
      <c r="A188" t="s">
        <v>347</v>
      </c>
      <c r="B188" t="s">
        <v>246</v>
      </c>
      <c r="C188">
        <v>1.2279</v>
      </c>
      <c r="D188">
        <v>0.61080000000000001</v>
      </c>
      <c r="E188">
        <v>2.0901000000000001</v>
      </c>
    </row>
    <row r="189" spans="1:5" x14ac:dyDescent="0.25">
      <c r="A189" t="s">
        <v>347</v>
      </c>
      <c r="B189" t="s">
        <v>247</v>
      </c>
      <c r="C189">
        <v>1.2279</v>
      </c>
      <c r="D189">
        <v>1.5383</v>
      </c>
      <c r="E189">
        <v>0.49540000000000001</v>
      </c>
    </row>
    <row r="190" spans="1:5" x14ac:dyDescent="0.25">
      <c r="A190" t="s">
        <v>347</v>
      </c>
      <c r="B190" t="s">
        <v>248</v>
      </c>
      <c r="C190">
        <v>1.2279</v>
      </c>
      <c r="D190">
        <v>0.81440000000000001</v>
      </c>
      <c r="E190">
        <v>1.1147</v>
      </c>
    </row>
    <row r="191" spans="1:5" x14ac:dyDescent="0.25">
      <c r="A191" t="s">
        <v>347</v>
      </c>
      <c r="B191" t="s">
        <v>249</v>
      </c>
      <c r="C191">
        <v>1.2279</v>
      </c>
      <c r="D191">
        <v>0.90490000000000004</v>
      </c>
      <c r="E191">
        <v>1.734</v>
      </c>
    </row>
    <row r="192" spans="1:5" x14ac:dyDescent="0.25">
      <c r="A192" t="s">
        <v>347</v>
      </c>
      <c r="B192" t="s">
        <v>324</v>
      </c>
      <c r="C192">
        <v>1.2279</v>
      </c>
      <c r="D192">
        <v>1.4252</v>
      </c>
      <c r="E192">
        <v>0.2787</v>
      </c>
    </row>
    <row r="193" spans="1:5" x14ac:dyDescent="0.25">
      <c r="A193" t="s">
        <v>347</v>
      </c>
      <c r="B193" t="s">
        <v>250</v>
      </c>
      <c r="C193">
        <v>1.2279</v>
      </c>
      <c r="D193">
        <v>0.61080000000000001</v>
      </c>
      <c r="E193">
        <v>0.97540000000000004</v>
      </c>
    </row>
    <row r="194" spans="1:5" x14ac:dyDescent="0.25">
      <c r="A194" t="s">
        <v>347</v>
      </c>
      <c r="B194" t="s">
        <v>251</v>
      </c>
      <c r="C194">
        <v>1.2279</v>
      </c>
      <c r="D194">
        <v>0.50900000000000001</v>
      </c>
      <c r="E194">
        <v>0.97540000000000004</v>
      </c>
    </row>
    <row r="195" spans="1:5" x14ac:dyDescent="0.25">
      <c r="A195" t="s">
        <v>347</v>
      </c>
      <c r="B195" t="s">
        <v>323</v>
      </c>
      <c r="C195">
        <v>1.2279</v>
      </c>
      <c r="D195">
        <v>0.63339999999999996</v>
      </c>
      <c r="E195">
        <v>0.74309999999999998</v>
      </c>
    </row>
    <row r="196" spans="1:5" x14ac:dyDescent="0.25">
      <c r="A196" t="s">
        <v>347</v>
      </c>
      <c r="B196" t="s">
        <v>252</v>
      </c>
      <c r="C196">
        <v>1.2279</v>
      </c>
      <c r="D196">
        <v>2.4432</v>
      </c>
      <c r="E196">
        <v>0.97540000000000004</v>
      </c>
    </row>
    <row r="197" spans="1:5" x14ac:dyDescent="0.25">
      <c r="A197" t="s">
        <v>347</v>
      </c>
      <c r="B197" t="s">
        <v>253</v>
      </c>
      <c r="C197">
        <v>1.2279</v>
      </c>
      <c r="D197">
        <v>1.0859000000000001</v>
      </c>
      <c r="E197">
        <v>0.74309999999999998</v>
      </c>
    </row>
    <row r="198" spans="1:5" x14ac:dyDescent="0.25">
      <c r="A198" t="s">
        <v>347</v>
      </c>
      <c r="B198" t="s">
        <v>255</v>
      </c>
      <c r="C198">
        <v>1.2279</v>
      </c>
      <c r="D198">
        <v>0.72389999999999999</v>
      </c>
      <c r="E198">
        <v>1.1147</v>
      </c>
    </row>
    <row r="199" spans="1:5" x14ac:dyDescent="0.25">
      <c r="A199" t="s">
        <v>347</v>
      </c>
      <c r="B199" t="s">
        <v>256</v>
      </c>
      <c r="C199">
        <v>1.2279</v>
      </c>
      <c r="D199">
        <v>0.3054</v>
      </c>
      <c r="E199">
        <v>0.69669999999999999</v>
      </c>
    </row>
    <row r="200" spans="1:5" x14ac:dyDescent="0.25">
      <c r="A200" t="s">
        <v>347</v>
      </c>
      <c r="B200" t="s">
        <v>257</v>
      </c>
      <c r="C200">
        <v>1.2279</v>
      </c>
      <c r="D200">
        <v>0.99539999999999995</v>
      </c>
      <c r="E200">
        <v>1.2385999999999999</v>
      </c>
    </row>
    <row r="201" spans="1:5" x14ac:dyDescent="0.25">
      <c r="A201" t="s">
        <v>347</v>
      </c>
      <c r="B201" t="s">
        <v>325</v>
      </c>
      <c r="C201">
        <v>1.2279</v>
      </c>
      <c r="D201">
        <v>0.50900000000000001</v>
      </c>
      <c r="E201">
        <v>0.97540000000000004</v>
      </c>
    </row>
    <row r="202" spans="1:5" x14ac:dyDescent="0.25">
      <c r="A202" t="s">
        <v>347</v>
      </c>
      <c r="B202" t="s">
        <v>258</v>
      </c>
      <c r="C202">
        <v>1.2279</v>
      </c>
      <c r="D202">
        <v>2.1717</v>
      </c>
      <c r="E202">
        <v>0.99080000000000001</v>
      </c>
    </row>
    <row r="203" spans="1:5" x14ac:dyDescent="0.25">
      <c r="A203" t="s">
        <v>347</v>
      </c>
      <c r="B203" t="s">
        <v>259</v>
      </c>
      <c r="C203">
        <v>1.2279</v>
      </c>
      <c r="D203">
        <v>0.63339999999999996</v>
      </c>
      <c r="E203">
        <v>0.86699999999999999</v>
      </c>
    </row>
    <row r="204" spans="1:5" x14ac:dyDescent="0.25">
      <c r="A204" t="s">
        <v>348</v>
      </c>
      <c r="B204" t="s">
        <v>260</v>
      </c>
      <c r="C204">
        <v>1.5390999999999999</v>
      </c>
      <c r="D204">
        <v>0.89339999999999997</v>
      </c>
      <c r="E204">
        <v>0.87670000000000003</v>
      </c>
    </row>
    <row r="205" spans="1:5" x14ac:dyDescent="0.25">
      <c r="A205" t="s">
        <v>348</v>
      </c>
      <c r="B205" t="s">
        <v>261</v>
      </c>
      <c r="C205">
        <v>1.5390999999999999</v>
      </c>
      <c r="D205">
        <v>0.79410000000000003</v>
      </c>
      <c r="E205">
        <v>1.0716000000000001</v>
      </c>
    </row>
    <row r="206" spans="1:5" x14ac:dyDescent="0.25">
      <c r="A206" t="s">
        <v>348</v>
      </c>
      <c r="B206" t="s">
        <v>262</v>
      </c>
      <c r="C206">
        <v>1.5390999999999999</v>
      </c>
      <c r="D206">
        <v>0.64970000000000006</v>
      </c>
      <c r="E206">
        <v>0.54800000000000004</v>
      </c>
    </row>
    <row r="207" spans="1:5" x14ac:dyDescent="0.25">
      <c r="A207" t="s">
        <v>348</v>
      </c>
      <c r="B207" t="s">
        <v>263</v>
      </c>
      <c r="C207">
        <v>1.5390999999999999</v>
      </c>
      <c r="D207">
        <v>1.2995000000000001</v>
      </c>
      <c r="E207">
        <v>0.7671</v>
      </c>
    </row>
    <row r="208" spans="1:5" x14ac:dyDescent="0.25">
      <c r="A208" t="s">
        <v>348</v>
      </c>
      <c r="B208" t="s">
        <v>326</v>
      </c>
      <c r="C208">
        <v>1.5390999999999999</v>
      </c>
      <c r="D208">
        <v>1.1137999999999999</v>
      </c>
      <c r="E208">
        <v>0.75149999999999995</v>
      </c>
    </row>
    <row r="209" spans="1:5" x14ac:dyDescent="0.25">
      <c r="A209" t="s">
        <v>348</v>
      </c>
      <c r="B209" t="s">
        <v>264</v>
      </c>
      <c r="C209">
        <v>1.5390999999999999</v>
      </c>
      <c r="D209">
        <v>1.2995000000000001</v>
      </c>
      <c r="E209">
        <v>1.6438999999999999</v>
      </c>
    </row>
    <row r="210" spans="1:5" x14ac:dyDescent="0.25">
      <c r="A210" t="s">
        <v>348</v>
      </c>
      <c r="B210" t="s">
        <v>265</v>
      </c>
      <c r="C210">
        <v>1.5390999999999999</v>
      </c>
      <c r="D210">
        <v>0.73089999999999999</v>
      </c>
      <c r="E210">
        <v>0.98629999999999995</v>
      </c>
    </row>
    <row r="211" spans="1:5" x14ac:dyDescent="0.25">
      <c r="A211" t="s">
        <v>348</v>
      </c>
      <c r="B211" t="s">
        <v>266</v>
      </c>
      <c r="C211">
        <v>1.5390999999999999</v>
      </c>
      <c r="D211">
        <v>1.0209999999999999</v>
      </c>
      <c r="E211">
        <v>0.75149999999999995</v>
      </c>
    </row>
    <row r="212" spans="1:5" x14ac:dyDescent="0.25">
      <c r="A212" t="s">
        <v>348</v>
      </c>
      <c r="B212" t="s">
        <v>267</v>
      </c>
      <c r="C212">
        <v>1.5390999999999999</v>
      </c>
      <c r="D212">
        <v>1.1137999999999999</v>
      </c>
      <c r="E212">
        <v>1.002</v>
      </c>
    </row>
    <row r="213" spans="1:5" x14ac:dyDescent="0.25">
      <c r="A213" t="s">
        <v>348</v>
      </c>
      <c r="B213" t="s">
        <v>327</v>
      </c>
      <c r="C213">
        <v>1.5390999999999999</v>
      </c>
      <c r="D213">
        <v>0.56850000000000001</v>
      </c>
      <c r="E213">
        <v>1.6438999999999999</v>
      </c>
    </row>
    <row r="214" spans="1:5" x14ac:dyDescent="0.25">
      <c r="A214" t="s">
        <v>348</v>
      </c>
      <c r="B214" t="s">
        <v>268</v>
      </c>
      <c r="C214">
        <v>1.5390999999999999</v>
      </c>
      <c r="D214">
        <v>1.0106999999999999</v>
      </c>
      <c r="E214">
        <v>1.0716000000000001</v>
      </c>
    </row>
    <row r="215" spans="1:5" x14ac:dyDescent="0.25">
      <c r="A215" t="s">
        <v>348</v>
      </c>
      <c r="B215" t="s">
        <v>269</v>
      </c>
      <c r="C215">
        <v>1.5390999999999999</v>
      </c>
      <c r="D215">
        <v>1.4851000000000001</v>
      </c>
      <c r="E215">
        <v>0.87670000000000003</v>
      </c>
    </row>
    <row r="216" spans="1:5" x14ac:dyDescent="0.25">
      <c r="A216" t="s">
        <v>348</v>
      </c>
      <c r="B216" t="s">
        <v>270</v>
      </c>
      <c r="C216">
        <v>1.5390999999999999</v>
      </c>
      <c r="D216">
        <v>0.97460000000000002</v>
      </c>
      <c r="E216">
        <v>0.98629999999999995</v>
      </c>
    </row>
    <row r="217" spans="1:5" x14ac:dyDescent="0.25">
      <c r="A217" t="s">
        <v>348</v>
      </c>
      <c r="B217" t="s">
        <v>271</v>
      </c>
      <c r="C217">
        <v>1.5390999999999999</v>
      </c>
      <c r="D217">
        <v>0.79410000000000003</v>
      </c>
      <c r="E217">
        <v>1.169</v>
      </c>
    </row>
    <row r="218" spans="1:5" x14ac:dyDescent="0.25">
      <c r="A218" t="s">
        <v>348</v>
      </c>
      <c r="B218" t="s">
        <v>272</v>
      </c>
      <c r="C218">
        <v>1.5390999999999999</v>
      </c>
      <c r="D218">
        <v>0.36099999999999999</v>
      </c>
      <c r="E218">
        <v>0.77929999999999999</v>
      </c>
    </row>
    <row r="219" spans="1:5" x14ac:dyDescent="0.25">
      <c r="A219" t="s">
        <v>348</v>
      </c>
      <c r="B219" t="s">
        <v>273</v>
      </c>
      <c r="C219">
        <v>1.5390999999999999</v>
      </c>
      <c r="D219">
        <v>2.1116000000000001</v>
      </c>
      <c r="E219">
        <v>0.98629999999999995</v>
      </c>
    </row>
    <row r="220" spans="1:5" x14ac:dyDescent="0.25">
      <c r="A220" t="s">
        <v>349</v>
      </c>
      <c r="B220" t="s">
        <v>274</v>
      </c>
      <c r="C220">
        <v>1.5216000000000001</v>
      </c>
      <c r="D220">
        <v>1.1736</v>
      </c>
      <c r="E220">
        <v>0.38540000000000002</v>
      </c>
    </row>
    <row r="221" spans="1:5" x14ac:dyDescent="0.25">
      <c r="A221" t="s">
        <v>349</v>
      </c>
      <c r="B221" t="s">
        <v>275</v>
      </c>
      <c r="C221">
        <v>1.5216000000000001</v>
      </c>
      <c r="D221">
        <v>1.0077</v>
      </c>
      <c r="E221">
        <v>1.3188</v>
      </c>
    </row>
    <row r="222" spans="1:5" x14ac:dyDescent="0.25">
      <c r="A222" t="s">
        <v>349</v>
      </c>
      <c r="B222" t="s">
        <v>276</v>
      </c>
      <c r="C222">
        <v>1.5216000000000001</v>
      </c>
      <c r="D222">
        <v>1.3144</v>
      </c>
      <c r="E222">
        <v>1.079</v>
      </c>
    </row>
    <row r="223" spans="1:5" x14ac:dyDescent="0.25">
      <c r="A223" t="s">
        <v>349</v>
      </c>
      <c r="B223" t="s">
        <v>277</v>
      </c>
      <c r="C223">
        <v>1.5216000000000001</v>
      </c>
      <c r="D223">
        <v>1.1392</v>
      </c>
      <c r="E223">
        <v>1.0190999999999999</v>
      </c>
    </row>
    <row r="224" spans="1:5" x14ac:dyDescent="0.25">
      <c r="A224" t="s">
        <v>349</v>
      </c>
      <c r="B224" t="s">
        <v>278</v>
      </c>
      <c r="C224">
        <v>1.5216000000000001</v>
      </c>
      <c r="D224">
        <v>1.0077</v>
      </c>
      <c r="E224">
        <v>1.0190999999999999</v>
      </c>
    </row>
    <row r="225" spans="1:5" x14ac:dyDescent="0.25">
      <c r="A225" t="s">
        <v>349</v>
      </c>
      <c r="B225" t="s">
        <v>279</v>
      </c>
      <c r="C225">
        <v>1.5216000000000001</v>
      </c>
      <c r="D225">
        <v>1.3613</v>
      </c>
      <c r="E225">
        <v>1.2846</v>
      </c>
    </row>
    <row r="226" spans="1:5" x14ac:dyDescent="0.25">
      <c r="A226" t="s">
        <v>349</v>
      </c>
      <c r="B226" t="s">
        <v>280</v>
      </c>
      <c r="C226">
        <v>1.5216000000000001</v>
      </c>
      <c r="D226">
        <v>0.43809999999999999</v>
      </c>
      <c r="E226">
        <v>0.53949999999999998</v>
      </c>
    </row>
    <row r="227" spans="1:5" x14ac:dyDescent="0.25">
      <c r="A227" t="s">
        <v>349</v>
      </c>
      <c r="B227" t="s">
        <v>281</v>
      </c>
      <c r="C227">
        <v>1.5216000000000001</v>
      </c>
      <c r="D227">
        <v>1.4083000000000001</v>
      </c>
      <c r="E227">
        <v>1.0277000000000001</v>
      </c>
    </row>
    <row r="228" spans="1:5" x14ac:dyDescent="0.25">
      <c r="A228" t="s">
        <v>349</v>
      </c>
      <c r="B228" t="s">
        <v>282</v>
      </c>
      <c r="C228">
        <v>1.5216000000000001</v>
      </c>
      <c r="D228">
        <v>0.78859999999999997</v>
      </c>
      <c r="E228">
        <v>0.8992</v>
      </c>
    </row>
    <row r="229" spans="1:5" x14ac:dyDescent="0.25">
      <c r="A229" t="s">
        <v>349</v>
      </c>
      <c r="B229" t="s">
        <v>283</v>
      </c>
      <c r="C229">
        <v>1.5216000000000001</v>
      </c>
      <c r="D229">
        <v>1.4552</v>
      </c>
      <c r="E229">
        <v>1.0277000000000001</v>
      </c>
    </row>
    <row r="230" spans="1:5" x14ac:dyDescent="0.25">
      <c r="A230" t="s">
        <v>349</v>
      </c>
      <c r="B230" t="s">
        <v>284</v>
      </c>
      <c r="C230">
        <v>1.5216000000000001</v>
      </c>
      <c r="D230">
        <v>0.70099999999999996</v>
      </c>
      <c r="E230">
        <v>0.65939999999999999</v>
      </c>
    </row>
    <row r="231" spans="1:5" x14ac:dyDescent="0.25">
      <c r="A231" t="s">
        <v>349</v>
      </c>
      <c r="B231" t="s">
        <v>285</v>
      </c>
      <c r="C231">
        <v>1.5216000000000001</v>
      </c>
      <c r="D231">
        <v>1.2675000000000001</v>
      </c>
      <c r="E231">
        <v>0.96340000000000003</v>
      </c>
    </row>
    <row r="232" spans="1:5" x14ac:dyDescent="0.25">
      <c r="A232" t="s">
        <v>349</v>
      </c>
      <c r="B232" t="s">
        <v>286</v>
      </c>
      <c r="C232">
        <v>1.5216000000000001</v>
      </c>
      <c r="D232">
        <v>0.51639999999999997</v>
      </c>
      <c r="E232">
        <v>1.3488</v>
      </c>
    </row>
    <row r="233" spans="1:5" x14ac:dyDescent="0.25">
      <c r="A233" t="s">
        <v>349</v>
      </c>
      <c r="B233" t="s">
        <v>287</v>
      </c>
      <c r="C233">
        <v>1.5216000000000001</v>
      </c>
      <c r="D233">
        <v>0.84499999999999997</v>
      </c>
      <c r="E233">
        <v>1.413</v>
      </c>
    </row>
    <row r="234" spans="1:5" x14ac:dyDescent="0.25">
      <c r="A234" t="s">
        <v>349</v>
      </c>
      <c r="B234" t="s">
        <v>288</v>
      </c>
      <c r="C234">
        <v>1.5216000000000001</v>
      </c>
      <c r="D234">
        <v>0.92010000000000003</v>
      </c>
      <c r="E234">
        <v>1.139</v>
      </c>
    </row>
    <row r="235" spans="1:5" x14ac:dyDescent="0.25">
      <c r="A235" t="s">
        <v>349</v>
      </c>
      <c r="B235" t="s">
        <v>289</v>
      </c>
      <c r="C235">
        <v>1.5216000000000001</v>
      </c>
      <c r="D235">
        <v>0.70409999999999995</v>
      </c>
      <c r="E235">
        <v>0.8992</v>
      </c>
    </row>
    <row r="236" spans="1:5" x14ac:dyDescent="0.25">
      <c r="A236" t="s">
        <v>290</v>
      </c>
      <c r="B236" t="s">
        <v>291</v>
      </c>
      <c r="C236">
        <v>1.6325000000000001</v>
      </c>
      <c r="D236">
        <v>0.90080000000000005</v>
      </c>
      <c r="E236">
        <v>0.7177</v>
      </c>
    </row>
    <row r="237" spans="1:5" x14ac:dyDescent="0.25">
      <c r="A237" t="s">
        <v>290</v>
      </c>
      <c r="B237" t="s">
        <v>292</v>
      </c>
      <c r="C237">
        <v>1.6325000000000001</v>
      </c>
      <c r="D237">
        <v>0.97289999999999999</v>
      </c>
      <c r="E237">
        <v>1.2817000000000001</v>
      </c>
    </row>
    <row r="238" spans="1:5" x14ac:dyDescent="0.25">
      <c r="A238" t="s">
        <v>290</v>
      </c>
      <c r="B238" t="s">
        <v>293</v>
      </c>
      <c r="C238">
        <v>1.6325000000000001</v>
      </c>
      <c r="D238">
        <v>0.82879999999999998</v>
      </c>
      <c r="E238">
        <v>0.92279999999999995</v>
      </c>
    </row>
    <row r="239" spans="1:5" x14ac:dyDescent="0.25">
      <c r="A239" t="s">
        <v>290</v>
      </c>
      <c r="B239" t="s">
        <v>294</v>
      </c>
      <c r="C239">
        <v>1.6325000000000001</v>
      </c>
      <c r="D239">
        <v>1.0449999999999999</v>
      </c>
      <c r="E239">
        <v>1.1791</v>
      </c>
    </row>
    <row r="240" spans="1:5" x14ac:dyDescent="0.25">
      <c r="A240" t="s">
        <v>290</v>
      </c>
      <c r="B240" t="s">
        <v>295</v>
      </c>
      <c r="C240">
        <v>1.6325000000000001</v>
      </c>
      <c r="D240">
        <v>1.0549999999999999</v>
      </c>
      <c r="E240">
        <v>0.72629999999999995</v>
      </c>
    </row>
    <row r="241" spans="1:5" x14ac:dyDescent="0.25">
      <c r="A241" t="s">
        <v>290</v>
      </c>
      <c r="B241" t="s">
        <v>296</v>
      </c>
      <c r="C241">
        <v>1.6325000000000001</v>
      </c>
      <c r="D241">
        <v>1.1891</v>
      </c>
      <c r="E241">
        <v>1.1278999999999999</v>
      </c>
    </row>
    <row r="242" spans="1:5" x14ac:dyDescent="0.25">
      <c r="A242" t="s">
        <v>290</v>
      </c>
      <c r="B242" t="s">
        <v>297</v>
      </c>
      <c r="C242">
        <v>1.6325000000000001</v>
      </c>
      <c r="D242">
        <v>1.153</v>
      </c>
      <c r="E242">
        <v>0.87150000000000005</v>
      </c>
    </row>
    <row r="243" spans="1:5" x14ac:dyDescent="0.25">
      <c r="A243" t="s">
        <v>290</v>
      </c>
      <c r="B243" t="s">
        <v>298</v>
      </c>
      <c r="C243">
        <v>1.6325000000000001</v>
      </c>
      <c r="D243">
        <v>0.61260000000000003</v>
      </c>
      <c r="E243">
        <v>1.4866999999999999</v>
      </c>
    </row>
    <row r="244" spans="1:5" x14ac:dyDescent="0.25">
      <c r="A244" t="s">
        <v>290</v>
      </c>
      <c r="B244" t="s">
        <v>299</v>
      </c>
      <c r="C244">
        <v>1.6325000000000001</v>
      </c>
      <c r="D244">
        <v>0.90080000000000005</v>
      </c>
      <c r="E244">
        <v>1.0766</v>
      </c>
    </row>
    <row r="245" spans="1:5" x14ac:dyDescent="0.25">
      <c r="A245" t="s">
        <v>290</v>
      </c>
      <c r="B245" t="s">
        <v>300</v>
      </c>
      <c r="C245">
        <v>1.6325000000000001</v>
      </c>
      <c r="D245">
        <v>0.75670000000000004</v>
      </c>
      <c r="E245">
        <v>1.1278999999999999</v>
      </c>
    </row>
    <row r="246" spans="1:5" x14ac:dyDescent="0.25">
      <c r="A246" t="s">
        <v>290</v>
      </c>
      <c r="B246" t="s">
        <v>301</v>
      </c>
      <c r="C246">
        <v>1.6325000000000001</v>
      </c>
      <c r="D246">
        <v>0.93689999999999996</v>
      </c>
      <c r="E246">
        <v>1.7943</v>
      </c>
    </row>
    <row r="247" spans="1:5" x14ac:dyDescent="0.25">
      <c r="A247" t="s">
        <v>290</v>
      </c>
      <c r="B247" t="s">
        <v>302</v>
      </c>
      <c r="C247">
        <v>1.6325000000000001</v>
      </c>
      <c r="D247">
        <v>1.2251000000000001</v>
      </c>
      <c r="E247">
        <v>1.1791</v>
      </c>
    </row>
    <row r="248" spans="1:5" x14ac:dyDescent="0.25">
      <c r="A248" t="s">
        <v>290</v>
      </c>
      <c r="B248" t="s">
        <v>303</v>
      </c>
      <c r="C248">
        <v>1.6325000000000001</v>
      </c>
      <c r="D248">
        <v>1.0449999999999999</v>
      </c>
      <c r="E248">
        <v>1.1278999999999999</v>
      </c>
    </row>
    <row r="249" spans="1:5" x14ac:dyDescent="0.25">
      <c r="A249" t="s">
        <v>290</v>
      </c>
      <c r="B249" t="s">
        <v>304</v>
      </c>
      <c r="C249">
        <v>1.6325000000000001</v>
      </c>
      <c r="D249">
        <v>0.86480000000000001</v>
      </c>
      <c r="E249">
        <v>0.7177</v>
      </c>
    </row>
    <row r="250" spans="1:5" x14ac:dyDescent="0.25">
      <c r="A250" t="s">
        <v>290</v>
      </c>
      <c r="B250" t="s">
        <v>305</v>
      </c>
      <c r="C250">
        <v>1.6325000000000001</v>
      </c>
      <c r="D250">
        <v>1.2931999999999999</v>
      </c>
      <c r="E250">
        <v>0.92</v>
      </c>
    </row>
    <row r="251" spans="1:5" x14ac:dyDescent="0.25">
      <c r="A251" t="s">
        <v>290</v>
      </c>
      <c r="B251" t="s">
        <v>306</v>
      </c>
      <c r="C251">
        <v>1.6325000000000001</v>
      </c>
      <c r="D251">
        <v>1.117</v>
      </c>
      <c r="E251">
        <v>0.92279999999999995</v>
      </c>
    </row>
    <row r="252" spans="1:5" x14ac:dyDescent="0.25">
      <c r="A252" t="s">
        <v>290</v>
      </c>
      <c r="B252" t="s">
        <v>307</v>
      </c>
      <c r="C252">
        <v>1.6325000000000001</v>
      </c>
      <c r="D252">
        <v>1.3271999999999999</v>
      </c>
      <c r="E252">
        <v>0.62939999999999996</v>
      </c>
    </row>
    <row r="253" spans="1:5" x14ac:dyDescent="0.25">
      <c r="A253" t="s">
        <v>290</v>
      </c>
      <c r="B253" t="s">
        <v>308</v>
      </c>
      <c r="C253">
        <v>1.6325000000000001</v>
      </c>
      <c r="D253">
        <v>0.68459999999999999</v>
      </c>
      <c r="E253">
        <v>0.56389999999999996</v>
      </c>
    </row>
    <row r="254" spans="1:5" x14ac:dyDescent="0.25">
      <c r="A254" t="s">
        <v>290</v>
      </c>
      <c r="B254" t="s">
        <v>309</v>
      </c>
      <c r="C254">
        <v>1.6325000000000001</v>
      </c>
      <c r="D254">
        <v>1.0449999999999999</v>
      </c>
      <c r="E254">
        <v>0.92279999999999995</v>
      </c>
    </row>
    <row r="255" spans="1:5" x14ac:dyDescent="0.25">
      <c r="A255" t="s">
        <v>290</v>
      </c>
      <c r="B255" t="s">
        <v>310</v>
      </c>
      <c r="C255">
        <v>1.6325000000000001</v>
      </c>
      <c r="D255">
        <v>0.83819999999999995</v>
      </c>
      <c r="E255">
        <v>0.50460000000000005</v>
      </c>
    </row>
    <row r="256" spans="1:5" x14ac:dyDescent="0.25">
      <c r="A256" t="s">
        <v>290</v>
      </c>
      <c r="B256" t="s">
        <v>311</v>
      </c>
      <c r="C256">
        <v>1.6325000000000001</v>
      </c>
      <c r="D256">
        <v>1.2931999999999999</v>
      </c>
      <c r="E256">
        <v>1.1135999999999999</v>
      </c>
    </row>
    <row r="257" spans="1:5" x14ac:dyDescent="0.25">
      <c r="A257" t="s">
        <v>290</v>
      </c>
      <c r="B257" t="s">
        <v>312</v>
      </c>
      <c r="C257">
        <v>1.6325000000000001</v>
      </c>
      <c r="D257">
        <v>1.081</v>
      </c>
      <c r="E257">
        <v>1.0766</v>
      </c>
    </row>
    <row r="258" spans="1:5" x14ac:dyDescent="0.25">
      <c r="A258" t="s">
        <v>290</v>
      </c>
      <c r="B258" t="s">
        <v>313</v>
      </c>
      <c r="C258">
        <v>1.6325000000000001</v>
      </c>
      <c r="D258">
        <v>0.90080000000000005</v>
      </c>
      <c r="E258">
        <v>1.2303999999999999</v>
      </c>
    </row>
    <row r="259" spans="1:5" x14ac:dyDescent="0.25">
      <c r="A259" t="s">
        <v>290</v>
      </c>
      <c r="B259" t="s">
        <v>314</v>
      </c>
      <c r="C259">
        <v>1.6325000000000001</v>
      </c>
      <c r="D259">
        <v>0.95289999999999997</v>
      </c>
      <c r="E259">
        <v>0.72629999999999995</v>
      </c>
    </row>
    <row r="260" spans="1:5" x14ac:dyDescent="0.25">
      <c r="A260" t="s">
        <v>290</v>
      </c>
      <c r="B260" t="s">
        <v>315</v>
      </c>
      <c r="C260">
        <v>1.6325000000000001</v>
      </c>
      <c r="D260">
        <v>1.1606000000000001</v>
      </c>
      <c r="E260">
        <v>0.91739999999999999</v>
      </c>
    </row>
    <row r="261" spans="1:5" x14ac:dyDescent="0.25">
      <c r="A261" t="s">
        <v>290</v>
      </c>
      <c r="B261" t="s">
        <v>316</v>
      </c>
      <c r="C261">
        <v>1.6325000000000001</v>
      </c>
      <c r="D261">
        <v>0.86480000000000001</v>
      </c>
      <c r="E261">
        <v>1.3842000000000001</v>
      </c>
    </row>
    <row r="262" spans="1:5" x14ac:dyDescent="0.25">
      <c r="A262" t="s">
        <v>290</v>
      </c>
      <c r="B262" t="s">
        <v>317</v>
      </c>
      <c r="C262">
        <v>1.6325000000000001</v>
      </c>
      <c r="D262">
        <v>0.90080000000000005</v>
      </c>
      <c r="E262">
        <v>0.87150000000000005</v>
      </c>
    </row>
    <row r="263" spans="1:5" x14ac:dyDescent="0.25">
      <c r="A263" t="s">
        <v>357</v>
      </c>
      <c r="B263" t="s">
        <v>335</v>
      </c>
      <c r="C263">
        <v>1.7670999999999999</v>
      </c>
      <c r="D263">
        <v>1.4552</v>
      </c>
      <c r="E263">
        <v>0.56369999999999998</v>
      </c>
    </row>
    <row r="264" spans="1:5" x14ac:dyDescent="0.25">
      <c r="A264" t="s">
        <v>357</v>
      </c>
      <c r="B264" t="s">
        <v>334</v>
      </c>
      <c r="C264">
        <v>1.7670999999999999</v>
      </c>
      <c r="D264">
        <v>1.1317999999999999</v>
      </c>
      <c r="E264">
        <v>0.98650000000000004</v>
      </c>
    </row>
    <row r="265" spans="1:5" x14ac:dyDescent="0.25">
      <c r="A265" t="s">
        <v>357</v>
      </c>
      <c r="B265" t="s">
        <v>330</v>
      </c>
      <c r="C265">
        <v>1.7670999999999999</v>
      </c>
      <c r="D265">
        <v>0.63660000000000005</v>
      </c>
      <c r="E265">
        <v>1.4798</v>
      </c>
    </row>
    <row r="266" spans="1:5" x14ac:dyDescent="0.25">
      <c r="A266" t="s">
        <v>357</v>
      </c>
      <c r="B266" t="s">
        <v>332</v>
      </c>
      <c r="C266">
        <v>1.7670999999999999</v>
      </c>
      <c r="D266">
        <v>0.88929999999999998</v>
      </c>
      <c r="E266">
        <v>0.65769999999999995</v>
      </c>
    </row>
    <row r="267" spans="1:5" x14ac:dyDescent="0.25">
      <c r="A267" t="s">
        <v>357</v>
      </c>
      <c r="B267" t="s">
        <v>328</v>
      </c>
      <c r="C267">
        <v>1.7670999999999999</v>
      </c>
      <c r="D267">
        <v>0.77810000000000001</v>
      </c>
      <c r="E267">
        <v>1.3153999999999999</v>
      </c>
    </row>
    <row r="268" spans="1:5" x14ac:dyDescent="0.25">
      <c r="A268" t="s">
        <v>357</v>
      </c>
      <c r="B268" t="s">
        <v>337</v>
      </c>
      <c r="C268">
        <v>1.7670999999999999</v>
      </c>
      <c r="D268">
        <v>1.0610999999999999</v>
      </c>
      <c r="E268">
        <v>1.3976</v>
      </c>
    </row>
    <row r="269" spans="1:5" x14ac:dyDescent="0.25">
      <c r="A269" t="s">
        <v>357</v>
      </c>
      <c r="B269" t="s">
        <v>336</v>
      </c>
      <c r="C269">
        <v>1.7670999999999999</v>
      </c>
      <c r="D269">
        <v>0.70740000000000003</v>
      </c>
      <c r="E269">
        <v>0.90429999999999999</v>
      </c>
    </row>
    <row r="270" spans="1:5" x14ac:dyDescent="0.25">
      <c r="A270" t="s">
        <v>357</v>
      </c>
      <c r="B270" t="s">
        <v>331</v>
      </c>
      <c r="C270">
        <v>1.7670999999999999</v>
      </c>
      <c r="D270">
        <v>0.88929999999999998</v>
      </c>
      <c r="E270">
        <v>1.0335000000000001</v>
      </c>
    </row>
    <row r="271" spans="1:5" x14ac:dyDescent="0.25">
      <c r="A271" t="s">
        <v>357</v>
      </c>
      <c r="B271" t="s">
        <v>329</v>
      </c>
      <c r="C271">
        <v>1.7670999999999999</v>
      </c>
      <c r="D271">
        <v>1.1317999999999999</v>
      </c>
      <c r="E271">
        <v>0.52610000000000001</v>
      </c>
    </row>
    <row r="272" spans="1:5" x14ac:dyDescent="0.25">
      <c r="A272" t="s">
        <v>357</v>
      </c>
      <c r="B272" t="s">
        <v>333</v>
      </c>
      <c r="C272">
        <v>1.7670999999999999</v>
      </c>
      <c r="D272">
        <v>1.4552</v>
      </c>
      <c r="E272">
        <v>0.84560000000000002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2"/>
  <sheetViews>
    <sheetView topLeftCell="A7" zoomScale="80" zoomScaleNormal="80" workbookViewId="0">
      <selection activeCell="K31" sqref="K31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1.0101</v>
      </c>
      <c r="D2">
        <v>0.81</v>
      </c>
      <c r="E2">
        <v>0.99170000000000003</v>
      </c>
    </row>
    <row r="3" spans="1:5" x14ac:dyDescent="0.25">
      <c r="A3" t="s">
        <v>338</v>
      </c>
      <c r="B3" t="s">
        <v>72</v>
      </c>
      <c r="C3">
        <v>1.0101</v>
      </c>
      <c r="D3">
        <v>0.66</v>
      </c>
      <c r="E3">
        <v>0.84850000000000003</v>
      </c>
    </row>
    <row r="4" spans="1:5" x14ac:dyDescent="0.25">
      <c r="A4" t="s">
        <v>338</v>
      </c>
      <c r="B4" t="s">
        <v>73</v>
      </c>
      <c r="C4">
        <v>1.0101</v>
      </c>
      <c r="D4">
        <v>0.18</v>
      </c>
      <c r="E4">
        <v>1.5868</v>
      </c>
    </row>
    <row r="5" spans="1:5" x14ac:dyDescent="0.25">
      <c r="A5" t="s">
        <v>338</v>
      </c>
      <c r="B5" t="s">
        <v>74</v>
      </c>
      <c r="C5">
        <v>1.0101</v>
      </c>
      <c r="D5">
        <v>0.74250000000000005</v>
      </c>
      <c r="E5">
        <v>1.6364000000000001</v>
      </c>
    </row>
    <row r="6" spans="1:5" x14ac:dyDescent="0.25">
      <c r="A6" t="s">
        <v>338</v>
      </c>
      <c r="B6" t="s">
        <v>75</v>
      </c>
      <c r="C6">
        <v>1.0101</v>
      </c>
      <c r="D6">
        <v>0.57750000000000001</v>
      </c>
      <c r="E6">
        <v>0.48480000000000001</v>
      </c>
    </row>
    <row r="7" spans="1:5" x14ac:dyDescent="0.25">
      <c r="A7" t="s">
        <v>338</v>
      </c>
      <c r="B7" t="s">
        <v>76</v>
      </c>
      <c r="C7">
        <v>1.0101</v>
      </c>
      <c r="D7">
        <v>1.2375</v>
      </c>
      <c r="E7">
        <v>0.60609999999999997</v>
      </c>
    </row>
    <row r="8" spans="1:5" x14ac:dyDescent="0.25">
      <c r="A8" t="s">
        <v>338</v>
      </c>
      <c r="B8" t="s">
        <v>77</v>
      </c>
      <c r="C8">
        <v>1.0101</v>
      </c>
      <c r="D8">
        <v>0.72</v>
      </c>
      <c r="E8">
        <v>0.72729999999999995</v>
      </c>
    </row>
    <row r="9" spans="1:5" x14ac:dyDescent="0.25">
      <c r="A9" t="s">
        <v>338</v>
      </c>
      <c r="B9" t="s">
        <v>78</v>
      </c>
      <c r="C9">
        <v>1.0101</v>
      </c>
      <c r="D9">
        <v>0.82499999999999996</v>
      </c>
      <c r="E9">
        <v>1.0303</v>
      </c>
    </row>
    <row r="10" spans="1:5" x14ac:dyDescent="0.25">
      <c r="A10" t="s">
        <v>338</v>
      </c>
      <c r="B10" t="s">
        <v>79</v>
      </c>
      <c r="C10">
        <v>1.0101</v>
      </c>
      <c r="D10">
        <v>1.32</v>
      </c>
      <c r="E10">
        <v>0.66669999999999996</v>
      </c>
    </row>
    <row r="11" spans="1:5" x14ac:dyDescent="0.25">
      <c r="A11" t="s">
        <v>338</v>
      </c>
      <c r="B11" t="s">
        <v>80</v>
      </c>
      <c r="C11">
        <v>1.0101</v>
      </c>
      <c r="D11">
        <v>1.5674999999999999</v>
      </c>
      <c r="E11">
        <v>0.96970000000000001</v>
      </c>
    </row>
    <row r="12" spans="1:5" x14ac:dyDescent="0.25">
      <c r="A12" t="s">
        <v>338</v>
      </c>
      <c r="B12" t="s">
        <v>81</v>
      </c>
      <c r="C12">
        <v>1.0101</v>
      </c>
      <c r="D12">
        <v>0.81</v>
      </c>
      <c r="E12">
        <v>0.99170000000000003</v>
      </c>
    </row>
    <row r="13" spans="1:5" x14ac:dyDescent="0.25">
      <c r="A13" t="s">
        <v>338</v>
      </c>
      <c r="B13" t="s">
        <v>82</v>
      </c>
      <c r="C13">
        <v>1.0101</v>
      </c>
      <c r="D13">
        <v>1.35</v>
      </c>
      <c r="E13">
        <v>0.85950000000000004</v>
      </c>
    </row>
    <row r="14" spans="1:5" x14ac:dyDescent="0.25">
      <c r="A14" t="s">
        <v>338</v>
      </c>
      <c r="B14" t="s">
        <v>83</v>
      </c>
      <c r="C14">
        <v>1.0101</v>
      </c>
      <c r="D14">
        <v>1.08</v>
      </c>
      <c r="E14">
        <v>0.92559999999999998</v>
      </c>
    </row>
    <row r="15" spans="1:5" x14ac:dyDescent="0.25">
      <c r="A15" t="s">
        <v>338</v>
      </c>
      <c r="B15" t="s">
        <v>84</v>
      </c>
      <c r="C15">
        <v>1.0101</v>
      </c>
      <c r="D15">
        <v>0.89100000000000001</v>
      </c>
      <c r="E15">
        <v>0.8</v>
      </c>
    </row>
    <row r="16" spans="1:5" x14ac:dyDescent="0.25">
      <c r="A16" t="s">
        <v>338</v>
      </c>
      <c r="B16" t="s">
        <v>85</v>
      </c>
      <c r="C16">
        <v>1.0101</v>
      </c>
      <c r="D16">
        <v>1.71</v>
      </c>
      <c r="E16">
        <v>1.3223</v>
      </c>
    </row>
    <row r="17" spans="1:5" x14ac:dyDescent="0.25">
      <c r="A17" t="s">
        <v>338</v>
      </c>
      <c r="B17" t="s">
        <v>86</v>
      </c>
      <c r="C17">
        <v>1.0101</v>
      </c>
      <c r="D17">
        <v>0.69299999999999995</v>
      </c>
      <c r="E17">
        <v>1.0909</v>
      </c>
    </row>
    <row r="18" spans="1:5" x14ac:dyDescent="0.25">
      <c r="A18" t="s">
        <v>338</v>
      </c>
      <c r="B18" t="s">
        <v>87</v>
      </c>
      <c r="C18">
        <v>1.0101</v>
      </c>
      <c r="D18">
        <v>0.74250000000000005</v>
      </c>
      <c r="E18">
        <v>1.3332999999999999</v>
      </c>
    </row>
    <row r="19" spans="1:5" x14ac:dyDescent="0.25">
      <c r="A19" t="s">
        <v>338</v>
      </c>
      <c r="B19" t="s">
        <v>88</v>
      </c>
      <c r="C19">
        <v>1.0101</v>
      </c>
      <c r="D19">
        <v>1.4025000000000001</v>
      </c>
      <c r="E19">
        <v>1.2121</v>
      </c>
    </row>
    <row r="20" spans="1:5" x14ac:dyDescent="0.25">
      <c r="A20" t="s">
        <v>338</v>
      </c>
      <c r="B20" t="s">
        <v>89</v>
      </c>
      <c r="C20">
        <v>1.0101</v>
      </c>
      <c r="D20">
        <v>0.99</v>
      </c>
      <c r="E20">
        <v>0.72729999999999995</v>
      </c>
    </row>
    <row r="21" spans="1:5" x14ac:dyDescent="0.25">
      <c r="A21" t="s">
        <v>338</v>
      </c>
      <c r="B21" t="s">
        <v>90</v>
      </c>
      <c r="C21">
        <v>1.0101</v>
      </c>
      <c r="D21">
        <v>1.89</v>
      </c>
      <c r="E21">
        <v>0.59499999999999997</v>
      </c>
    </row>
    <row r="22" spans="1:5" x14ac:dyDescent="0.25">
      <c r="A22" t="s">
        <v>338</v>
      </c>
      <c r="B22" t="s">
        <v>91</v>
      </c>
      <c r="C22">
        <v>1.0101</v>
      </c>
      <c r="D22">
        <v>1.4025000000000001</v>
      </c>
      <c r="E22">
        <v>1.3332999999999999</v>
      </c>
    </row>
    <row r="23" spans="1:5" x14ac:dyDescent="0.25">
      <c r="A23" t="s">
        <v>338</v>
      </c>
      <c r="B23" t="s">
        <v>92</v>
      </c>
      <c r="C23">
        <v>1.0101</v>
      </c>
      <c r="D23">
        <v>0.57750000000000001</v>
      </c>
      <c r="E23">
        <v>1.2121</v>
      </c>
    </row>
    <row r="24" spans="1:5" x14ac:dyDescent="0.25">
      <c r="A24" t="s">
        <v>338</v>
      </c>
      <c r="B24" t="s">
        <v>93</v>
      </c>
      <c r="C24">
        <v>1.0101</v>
      </c>
      <c r="D24">
        <v>0.69299999999999995</v>
      </c>
      <c r="E24">
        <v>1.0182</v>
      </c>
    </row>
    <row r="25" spans="1:5" x14ac:dyDescent="0.25">
      <c r="A25" t="s">
        <v>338</v>
      </c>
      <c r="B25" t="s">
        <v>94</v>
      </c>
      <c r="C25">
        <v>1.0101</v>
      </c>
      <c r="D25">
        <v>1.4025000000000001</v>
      </c>
      <c r="E25">
        <v>1.2121</v>
      </c>
    </row>
    <row r="26" spans="1:5" x14ac:dyDescent="0.25">
      <c r="A26" t="s">
        <v>338</v>
      </c>
      <c r="B26" t="s">
        <v>95</v>
      </c>
      <c r="C26">
        <v>1.0101</v>
      </c>
      <c r="D26">
        <v>0.9</v>
      </c>
      <c r="E26">
        <v>1.1240000000000001</v>
      </c>
    </row>
    <row r="27" spans="1:5" x14ac:dyDescent="0.25">
      <c r="A27" t="s">
        <v>338</v>
      </c>
      <c r="B27" t="s">
        <v>96</v>
      </c>
      <c r="C27">
        <v>1.0101</v>
      </c>
      <c r="D27">
        <v>0.72</v>
      </c>
      <c r="E27">
        <v>0.66120000000000001</v>
      </c>
    </row>
    <row r="28" spans="1:5" x14ac:dyDescent="0.25">
      <c r="A28" t="s">
        <v>350</v>
      </c>
      <c r="B28" t="s">
        <v>97</v>
      </c>
      <c r="C28">
        <v>1.3368</v>
      </c>
      <c r="D28">
        <v>1.0286</v>
      </c>
      <c r="E28">
        <v>0.996</v>
      </c>
    </row>
    <row r="29" spans="1:5" x14ac:dyDescent="0.25">
      <c r="A29" t="s">
        <v>350</v>
      </c>
      <c r="B29" t="s">
        <v>98</v>
      </c>
      <c r="C29">
        <v>1.3368</v>
      </c>
      <c r="D29">
        <v>0.93510000000000004</v>
      </c>
      <c r="E29">
        <v>1.1492</v>
      </c>
    </row>
    <row r="30" spans="1:5" x14ac:dyDescent="0.25">
      <c r="A30" t="s">
        <v>350</v>
      </c>
      <c r="B30" t="s">
        <v>99</v>
      </c>
      <c r="C30">
        <v>1.3368</v>
      </c>
      <c r="D30">
        <v>0.42749999999999999</v>
      </c>
      <c r="E30">
        <v>0.6129</v>
      </c>
    </row>
    <row r="31" spans="1:5" x14ac:dyDescent="0.25">
      <c r="A31" t="s">
        <v>350</v>
      </c>
      <c r="B31" t="s">
        <v>100</v>
      </c>
      <c r="C31">
        <v>1.3368</v>
      </c>
      <c r="D31">
        <v>0.93510000000000004</v>
      </c>
      <c r="E31">
        <v>0.7661</v>
      </c>
    </row>
    <row r="32" spans="1:5" x14ac:dyDescent="0.25">
      <c r="A32" t="s">
        <v>350</v>
      </c>
      <c r="B32" t="s">
        <v>101</v>
      </c>
      <c r="C32">
        <v>1.3368</v>
      </c>
      <c r="D32">
        <v>1.3090999999999999</v>
      </c>
      <c r="E32">
        <v>0.7661</v>
      </c>
    </row>
    <row r="33" spans="1:5" x14ac:dyDescent="0.25">
      <c r="A33" t="s">
        <v>350</v>
      </c>
      <c r="B33" t="s">
        <v>102</v>
      </c>
      <c r="C33">
        <v>1.3368</v>
      </c>
      <c r="D33">
        <v>0.93510000000000004</v>
      </c>
      <c r="E33">
        <v>1.0726</v>
      </c>
    </row>
    <row r="34" spans="1:5" x14ac:dyDescent="0.25">
      <c r="A34" t="s">
        <v>350</v>
      </c>
      <c r="B34" t="s">
        <v>103</v>
      </c>
      <c r="C34">
        <v>1.3368</v>
      </c>
      <c r="D34">
        <v>0.74809999999999999</v>
      </c>
      <c r="E34">
        <v>1.0726</v>
      </c>
    </row>
    <row r="35" spans="1:5" x14ac:dyDescent="0.25">
      <c r="A35" t="s">
        <v>350</v>
      </c>
      <c r="B35" t="s">
        <v>104</v>
      </c>
      <c r="C35">
        <v>1.3368</v>
      </c>
      <c r="D35">
        <v>0.74809999999999999</v>
      </c>
      <c r="E35">
        <v>1.6855</v>
      </c>
    </row>
    <row r="36" spans="1:5" x14ac:dyDescent="0.25">
      <c r="A36" t="s">
        <v>350</v>
      </c>
      <c r="B36" t="s">
        <v>105</v>
      </c>
      <c r="C36">
        <v>1.3368</v>
      </c>
      <c r="D36">
        <v>1.2467999999999999</v>
      </c>
      <c r="E36">
        <v>0.47670000000000001</v>
      </c>
    </row>
    <row r="37" spans="1:5" x14ac:dyDescent="0.25">
      <c r="A37" t="s">
        <v>350</v>
      </c>
      <c r="B37" t="s">
        <v>106</v>
      </c>
      <c r="C37">
        <v>1.3368</v>
      </c>
      <c r="D37">
        <v>1.603</v>
      </c>
      <c r="E37">
        <v>1.0507</v>
      </c>
    </row>
    <row r="38" spans="1:5" x14ac:dyDescent="0.25">
      <c r="A38" t="s">
        <v>350</v>
      </c>
      <c r="B38" t="s">
        <v>107</v>
      </c>
      <c r="C38">
        <v>1.3368</v>
      </c>
      <c r="D38">
        <v>0.93510000000000004</v>
      </c>
      <c r="E38">
        <v>1.379</v>
      </c>
    </row>
    <row r="39" spans="1:5" x14ac:dyDescent="0.25">
      <c r="A39" t="s">
        <v>350</v>
      </c>
      <c r="B39" t="s">
        <v>431</v>
      </c>
      <c r="C39">
        <v>1.3368</v>
      </c>
      <c r="D39">
        <v>0.74809999999999999</v>
      </c>
      <c r="E39">
        <v>1.5322</v>
      </c>
    </row>
    <row r="40" spans="1:5" x14ac:dyDescent="0.25">
      <c r="A40" t="s">
        <v>350</v>
      </c>
      <c r="B40" t="s">
        <v>108</v>
      </c>
      <c r="C40">
        <v>1.3368</v>
      </c>
      <c r="D40">
        <v>1.2467999999999999</v>
      </c>
      <c r="E40">
        <v>0.81720000000000004</v>
      </c>
    </row>
    <row r="41" spans="1:5" x14ac:dyDescent="0.25">
      <c r="A41" t="s">
        <v>339</v>
      </c>
      <c r="B41" t="s">
        <v>109</v>
      </c>
      <c r="C41">
        <v>0.95709999999999995</v>
      </c>
      <c r="D41">
        <v>1.1029</v>
      </c>
      <c r="E41">
        <v>1.1543000000000001</v>
      </c>
    </row>
    <row r="42" spans="1:5" x14ac:dyDescent="0.25">
      <c r="A42" t="s">
        <v>339</v>
      </c>
      <c r="B42" t="s">
        <v>110</v>
      </c>
      <c r="C42">
        <v>0.95709999999999995</v>
      </c>
      <c r="D42">
        <v>0.98680000000000001</v>
      </c>
      <c r="E42">
        <v>1.0210999999999999</v>
      </c>
    </row>
    <row r="43" spans="1:5" x14ac:dyDescent="0.25">
      <c r="A43" t="s">
        <v>339</v>
      </c>
      <c r="B43" t="s">
        <v>111</v>
      </c>
      <c r="C43">
        <v>0.95709999999999995</v>
      </c>
      <c r="D43">
        <v>1.1677</v>
      </c>
      <c r="E43">
        <v>0.70509999999999995</v>
      </c>
    </row>
    <row r="44" spans="1:5" x14ac:dyDescent="0.25">
      <c r="A44" t="s">
        <v>339</v>
      </c>
      <c r="B44" t="s">
        <v>112</v>
      </c>
      <c r="C44">
        <v>0.95709999999999995</v>
      </c>
      <c r="D44">
        <v>0.79900000000000004</v>
      </c>
      <c r="E44">
        <v>0.98709999999999998</v>
      </c>
    </row>
    <row r="45" spans="1:5" x14ac:dyDescent="0.25">
      <c r="A45" t="s">
        <v>339</v>
      </c>
      <c r="B45" t="s">
        <v>113</v>
      </c>
      <c r="C45">
        <v>0.95709999999999995</v>
      </c>
      <c r="D45">
        <v>0.81259999999999999</v>
      </c>
      <c r="E45">
        <v>1.1987000000000001</v>
      </c>
    </row>
    <row r="46" spans="1:5" x14ac:dyDescent="0.25">
      <c r="A46" t="s">
        <v>339</v>
      </c>
      <c r="B46" t="s">
        <v>114</v>
      </c>
      <c r="C46">
        <v>0.95709999999999995</v>
      </c>
      <c r="D46">
        <v>1.4750000000000001</v>
      </c>
      <c r="E46">
        <v>0.98709999999999998</v>
      </c>
    </row>
    <row r="47" spans="1:5" x14ac:dyDescent="0.25">
      <c r="A47" t="s">
        <v>339</v>
      </c>
      <c r="B47" t="s">
        <v>115</v>
      </c>
      <c r="C47">
        <v>0.95709999999999995</v>
      </c>
      <c r="D47">
        <v>0.86040000000000005</v>
      </c>
      <c r="E47">
        <v>0.98709999999999998</v>
      </c>
    </row>
    <row r="48" spans="1:5" x14ac:dyDescent="0.25">
      <c r="A48" t="s">
        <v>339</v>
      </c>
      <c r="B48" t="s">
        <v>116</v>
      </c>
      <c r="C48">
        <v>0.95709999999999995</v>
      </c>
      <c r="D48">
        <v>0.86040000000000005</v>
      </c>
      <c r="E48">
        <v>1.3632</v>
      </c>
    </row>
    <row r="49" spans="1:5" x14ac:dyDescent="0.25">
      <c r="A49" t="s">
        <v>339</v>
      </c>
      <c r="B49" t="s">
        <v>117</v>
      </c>
      <c r="C49">
        <v>0.95709999999999995</v>
      </c>
      <c r="D49">
        <v>0.81259999999999999</v>
      </c>
      <c r="E49">
        <v>0.75470000000000004</v>
      </c>
    </row>
    <row r="50" spans="1:5" x14ac:dyDescent="0.25">
      <c r="A50" t="s">
        <v>339</v>
      </c>
      <c r="B50" t="s">
        <v>118</v>
      </c>
      <c r="C50">
        <v>0.95709999999999995</v>
      </c>
      <c r="D50">
        <v>0.92190000000000005</v>
      </c>
      <c r="E50">
        <v>0.70509999999999995</v>
      </c>
    </row>
    <row r="51" spans="1:5" x14ac:dyDescent="0.25">
      <c r="A51" t="s">
        <v>339</v>
      </c>
      <c r="B51" t="s">
        <v>119</v>
      </c>
      <c r="C51">
        <v>0.95709999999999995</v>
      </c>
      <c r="D51">
        <v>2.274</v>
      </c>
      <c r="E51">
        <v>0.84609999999999996</v>
      </c>
    </row>
    <row r="52" spans="1:5" x14ac:dyDescent="0.25">
      <c r="A52" t="s">
        <v>339</v>
      </c>
      <c r="B52" t="s">
        <v>120</v>
      </c>
      <c r="C52">
        <v>0.95709999999999995</v>
      </c>
      <c r="D52">
        <v>0.81259999999999999</v>
      </c>
      <c r="E52">
        <v>0.97670000000000001</v>
      </c>
    </row>
    <row r="53" spans="1:5" x14ac:dyDescent="0.25">
      <c r="A53" t="s">
        <v>339</v>
      </c>
      <c r="B53" t="s">
        <v>121</v>
      </c>
      <c r="C53">
        <v>0.95709999999999995</v>
      </c>
      <c r="D53">
        <v>1.0448</v>
      </c>
      <c r="E53">
        <v>1.1099000000000001</v>
      </c>
    </row>
    <row r="54" spans="1:5" x14ac:dyDescent="0.25">
      <c r="A54" t="s">
        <v>339</v>
      </c>
      <c r="B54" t="s">
        <v>122</v>
      </c>
      <c r="C54">
        <v>0.95709999999999995</v>
      </c>
      <c r="D54">
        <v>0.81259999999999999</v>
      </c>
      <c r="E54">
        <v>1.2874000000000001</v>
      </c>
    </row>
    <row r="55" spans="1:5" x14ac:dyDescent="0.25">
      <c r="A55" t="s">
        <v>339</v>
      </c>
      <c r="B55" t="s">
        <v>123</v>
      </c>
      <c r="C55">
        <v>0.95709999999999995</v>
      </c>
      <c r="D55">
        <v>0.87070000000000003</v>
      </c>
      <c r="E55">
        <v>0.84350000000000003</v>
      </c>
    </row>
    <row r="56" spans="1:5" x14ac:dyDescent="0.25">
      <c r="A56" t="s">
        <v>339</v>
      </c>
      <c r="B56" t="s">
        <v>124</v>
      </c>
      <c r="C56">
        <v>0.95709999999999995</v>
      </c>
      <c r="D56">
        <v>0.98340000000000005</v>
      </c>
      <c r="E56">
        <v>1.1752</v>
      </c>
    </row>
    <row r="57" spans="1:5" x14ac:dyDescent="0.25">
      <c r="A57" t="s">
        <v>339</v>
      </c>
      <c r="B57" t="s">
        <v>125</v>
      </c>
      <c r="C57">
        <v>0.95709999999999995</v>
      </c>
      <c r="D57">
        <v>1.3521000000000001</v>
      </c>
      <c r="E57">
        <v>0.75209999999999999</v>
      </c>
    </row>
    <row r="58" spans="1:5" x14ac:dyDescent="0.25">
      <c r="A58" t="s">
        <v>339</v>
      </c>
      <c r="B58" t="s">
        <v>126</v>
      </c>
      <c r="C58">
        <v>0.95709999999999995</v>
      </c>
      <c r="D58">
        <v>0.75460000000000005</v>
      </c>
      <c r="E58">
        <v>1.1543000000000001</v>
      </c>
    </row>
    <row r="59" spans="1:5" x14ac:dyDescent="0.25">
      <c r="A59" t="s">
        <v>339</v>
      </c>
      <c r="B59" t="s">
        <v>127</v>
      </c>
      <c r="C59">
        <v>0.95709999999999995</v>
      </c>
      <c r="D59">
        <v>0.79900000000000004</v>
      </c>
      <c r="E59">
        <v>0.8931</v>
      </c>
    </row>
    <row r="60" spans="1:5" x14ac:dyDescent="0.25">
      <c r="A60" t="s">
        <v>339</v>
      </c>
      <c r="B60" t="s">
        <v>128</v>
      </c>
      <c r="C60">
        <v>0.95709999999999995</v>
      </c>
      <c r="D60">
        <v>0.58050000000000002</v>
      </c>
      <c r="E60">
        <v>1.0654999999999999</v>
      </c>
    </row>
    <row r="61" spans="1:5" x14ac:dyDescent="0.25">
      <c r="A61" t="s">
        <v>340</v>
      </c>
      <c r="B61" t="s">
        <v>129</v>
      </c>
      <c r="C61">
        <v>1.2321</v>
      </c>
      <c r="D61">
        <v>0.69569999999999999</v>
      </c>
      <c r="E61">
        <v>0.98160000000000003</v>
      </c>
    </row>
    <row r="62" spans="1:5" x14ac:dyDescent="0.25">
      <c r="A62" t="s">
        <v>340</v>
      </c>
      <c r="B62" t="s">
        <v>130</v>
      </c>
      <c r="C62">
        <v>1.2321</v>
      </c>
      <c r="D62">
        <v>0.92759999999999998</v>
      </c>
      <c r="E62">
        <v>1.4722999999999999</v>
      </c>
    </row>
    <row r="63" spans="1:5" x14ac:dyDescent="0.25">
      <c r="A63" t="s">
        <v>340</v>
      </c>
      <c r="B63" t="s">
        <v>131</v>
      </c>
      <c r="C63">
        <v>1.2321</v>
      </c>
      <c r="D63">
        <v>1.3914</v>
      </c>
      <c r="E63">
        <v>0.88339999999999996</v>
      </c>
    </row>
    <row r="64" spans="1:5" x14ac:dyDescent="0.25">
      <c r="A64" t="s">
        <v>340</v>
      </c>
      <c r="B64" t="s">
        <v>132</v>
      </c>
      <c r="C64">
        <v>1.2321</v>
      </c>
      <c r="D64">
        <v>0.57969999999999999</v>
      </c>
      <c r="E64">
        <v>1.3742000000000001</v>
      </c>
    </row>
    <row r="65" spans="1:5" x14ac:dyDescent="0.25">
      <c r="A65" t="s">
        <v>340</v>
      </c>
      <c r="B65" t="s">
        <v>133</v>
      </c>
      <c r="C65">
        <v>1.2321</v>
      </c>
      <c r="D65">
        <v>0.81159999999999999</v>
      </c>
      <c r="E65">
        <v>1.4722999999999999</v>
      </c>
    </row>
    <row r="66" spans="1:5" x14ac:dyDescent="0.25">
      <c r="A66" t="s">
        <v>340</v>
      </c>
      <c r="B66" t="s">
        <v>134</v>
      </c>
      <c r="C66">
        <v>1.2321</v>
      </c>
      <c r="D66">
        <v>0.81159999999999999</v>
      </c>
      <c r="E66">
        <v>0.68710000000000004</v>
      </c>
    </row>
    <row r="67" spans="1:5" x14ac:dyDescent="0.25">
      <c r="A67" t="s">
        <v>340</v>
      </c>
      <c r="B67" t="s">
        <v>135</v>
      </c>
      <c r="C67">
        <v>1.2321</v>
      </c>
      <c r="D67">
        <v>2.0870000000000002</v>
      </c>
      <c r="E67">
        <v>0.7853</v>
      </c>
    </row>
    <row r="68" spans="1:5" x14ac:dyDescent="0.25">
      <c r="A68" t="s">
        <v>340</v>
      </c>
      <c r="B68" t="s">
        <v>136</v>
      </c>
      <c r="C68">
        <v>1.2321</v>
      </c>
      <c r="D68">
        <v>0.46379999999999999</v>
      </c>
      <c r="E68">
        <v>0.68710000000000004</v>
      </c>
    </row>
    <row r="69" spans="1:5" x14ac:dyDescent="0.25">
      <c r="A69" t="s">
        <v>340</v>
      </c>
      <c r="B69" t="s">
        <v>137</v>
      </c>
      <c r="C69">
        <v>1.2321</v>
      </c>
      <c r="D69">
        <v>0.46379999999999999</v>
      </c>
      <c r="E69">
        <v>0.7853</v>
      </c>
    </row>
    <row r="70" spans="1:5" x14ac:dyDescent="0.25">
      <c r="A70" t="s">
        <v>340</v>
      </c>
      <c r="B70" t="s">
        <v>138</v>
      </c>
      <c r="C70">
        <v>1.2321</v>
      </c>
      <c r="D70">
        <v>0.2319</v>
      </c>
      <c r="E70">
        <v>1.5705</v>
      </c>
    </row>
    <row r="71" spans="1:5" x14ac:dyDescent="0.25">
      <c r="A71" t="s">
        <v>340</v>
      </c>
      <c r="B71" t="s">
        <v>139</v>
      </c>
      <c r="C71">
        <v>1.2321</v>
      </c>
      <c r="D71">
        <v>1.8551</v>
      </c>
      <c r="E71">
        <v>0.58889999999999998</v>
      </c>
    </row>
    <row r="72" spans="1:5" x14ac:dyDescent="0.25">
      <c r="A72" t="s">
        <v>340</v>
      </c>
      <c r="B72" t="s">
        <v>140</v>
      </c>
      <c r="C72">
        <v>1.2321</v>
      </c>
      <c r="D72">
        <v>1.6232</v>
      </c>
      <c r="E72">
        <v>0.58889999999999998</v>
      </c>
    </row>
    <row r="73" spans="1:5" x14ac:dyDescent="0.25">
      <c r="A73" t="s">
        <v>340</v>
      </c>
      <c r="B73" t="s">
        <v>141</v>
      </c>
      <c r="C73">
        <v>1.2321</v>
      </c>
      <c r="D73">
        <v>1.5073000000000001</v>
      </c>
      <c r="E73">
        <v>1.0797000000000001</v>
      </c>
    </row>
    <row r="74" spans="1:5" x14ac:dyDescent="0.25">
      <c r="A74" t="s">
        <v>340</v>
      </c>
      <c r="B74" t="s">
        <v>142</v>
      </c>
      <c r="C74">
        <v>1.2321</v>
      </c>
      <c r="D74">
        <v>1.8551</v>
      </c>
      <c r="E74">
        <v>1.1778999999999999</v>
      </c>
    </row>
    <row r="75" spans="1:5" x14ac:dyDescent="0.25">
      <c r="A75" t="s">
        <v>340</v>
      </c>
      <c r="B75" t="s">
        <v>143</v>
      </c>
      <c r="C75">
        <v>1.2321</v>
      </c>
      <c r="D75">
        <v>0.2319</v>
      </c>
      <c r="E75">
        <v>0.98160000000000003</v>
      </c>
    </row>
    <row r="76" spans="1:5" x14ac:dyDescent="0.25">
      <c r="A76" t="s">
        <v>340</v>
      </c>
      <c r="B76" t="s">
        <v>144</v>
      </c>
      <c r="C76">
        <v>1.2321</v>
      </c>
      <c r="D76">
        <v>0.46379999999999999</v>
      </c>
      <c r="E76">
        <v>0.88339999999999996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1.1162000000000001</v>
      </c>
      <c r="D116">
        <v>0.7964</v>
      </c>
      <c r="E116">
        <v>0.79869999999999997</v>
      </c>
    </row>
    <row r="117" spans="1:5" x14ac:dyDescent="0.25">
      <c r="A117" t="s">
        <v>343</v>
      </c>
      <c r="B117" t="s">
        <v>178</v>
      </c>
      <c r="C117">
        <v>1.1162000000000001</v>
      </c>
      <c r="D117">
        <v>0.99539999999999995</v>
      </c>
      <c r="E117">
        <v>0.88280000000000003</v>
      </c>
    </row>
    <row r="118" spans="1:5" x14ac:dyDescent="0.25">
      <c r="A118" t="s">
        <v>343</v>
      </c>
      <c r="B118" t="s">
        <v>179</v>
      </c>
      <c r="C118">
        <v>1.1162000000000001</v>
      </c>
      <c r="D118">
        <v>0.89590000000000003</v>
      </c>
      <c r="E118">
        <v>1.0752999999999999</v>
      </c>
    </row>
    <row r="119" spans="1:5" x14ac:dyDescent="0.25">
      <c r="A119" t="s">
        <v>343</v>
      </c>
      <c r="B119" t="s">
        <v>180</v>
      </c>
      <c r="C119">
        <v>1.1162000000000001</v>
      </c>
      <c r="D119">
        <v>0.75439999999999996</v>
      </c>
      <c r="E119">
        <v>0.83630000000000004</v>
      </c>
    </row>
    <row r="120" spans="1:5" x14ac:dyDescent="0.25">
      <c r="A120" t="s">
        <v>343</v>
      </c>
      <c r="B120" t="s">
        <v>181</v>
      </c>
      <c r="C120">
        <v>1.1162000000000001</v>
      </c>
      <c r="D120">
        <v>0.99539999999999995</v>
      </c>
      <c r="E120">
        <v>0.96679999999999999</v>
      </c>
    </row>
    <row r="121" spans="1:5" x14ac:dyDescent="0.25">
      <c r="A121" t="s">
        <v>343</v>
      </c>
      <c r="B121" t="s">
        <v>182</v>
      </c>
      <c r="C121">
        <v>1.1162000000000001</v>
      </c>
      <c r="D121">
        <v>1.4434</v>
      </c>
      <c r="E121">
        <v>0.67259999999999998</v>
      </c>
    </row>
    <row r="122" spans="1:5" x14ac:dyDescent="0.25">
      <c r="A122" t="s">
        <v>343</v>
      </c>
      <c r="B122" t="s">
        <v>183</v>
      </c>
      <c r="C122">
        <v>1.1162000000000001</v>
      </c>
      <c r="D122">
        <v>0.75439999999999996</v>
      </c>
      <c r="E122">
        <v>1.0752999999999999</v>
      </c>
    </row>
    <row r="123" spans="1:5" x14ac:dyDescent="0.25">
      <c r="A123" t="s">
        <v>343</v>
      </c>
      <c r="B123" t="s">
        <v>184</v>
      </c>
      <c r="C123">
        <v>1.1162000000000001</v>
      </c>
      <c r="D123">
        <v>2.0407000000000002</v>
      </c>
      <c r="E123">
        <v>0.54649999999999999</v>
      </c>
    </row>
    <row r="124" spans="1:5" x14ac:dyDescent="0.25">
      <c r="A124" t="s">
        <v>343</v>
      </c>
      <c r="B124" t="s">
        <v>185</v>
      </c>
      <c r="C124">
        <v>1.1162000000000001</v>
      </c>
      <c r="D124">
        <v>1.0374000000000001</v>
      </c>
      <c r="E124">
        <v>0.67700000000000005</v>
      </c>
    </row>
    <row r="125" spans="1:5" x14ac:dyDescent="0.25">
      <c r="A125" t="s">
        <v>343</v>
      </c>
      <c r="B125" t="s">
        <v>186</v>
      </c>
      <c r="C125">
        <v>1.1162000000000001</v>
      </c>
      <c r="D125">
        <v>0.44790000000000002</v>
      </c>
      <c r="E125">
        <v>1.3452</v>
      </c>
    </row>
    <row r="126" spans="1:5" x14ac:dyDescent="0.25">
      <c r="A126" t="s">
        <v>343</v>
      </c>
      <c r="B126" t="s">
        <v>187</v>
      </c>
      <c r="C126">
        <v>1.1162000000000001</v>
      </c>
      <c r="D126">
        <v>0.61299999999999999</v>
      </c>
      <c r="E126">
        <v>0.79649999999999999</v>
      </c>
    </row>
    <row r="127" spans="1:5" x14ac:dyDescent="0.25">
      <c r="A127" t="s">
        <v>343</v>
      </c>
      <c r="B127" t="s">
        <v>188</v>
      </c>
      <c r="C127">
        <v>1.1162000000000001</v>
      </c>
      <c r="D127">
        <v>1.0451999999999999</v>
      </c>
      <c r="E127">
        <v>0.71460000000000001</v>
      </c>
    </row>
    <row r="128" spans="1:5" x14ac:dyDescent="0.25">
      <c r="A128" t="s">
        <v>343</v>
      </c>
      <c r="B128" t="s">
        <v>189</v>
      </c>
      <c r="C128">
        <v>1.1162000000000001</v>
      </c>
      <c r="D128">
        <v>0.94299999999999995</v>
      </c>
      <c r="E128">
        <v>1.0354000000000001</v>
      </c>
    </row>
    <row r="129" spans="1:5" x14ac:dyDescent="0.25">
      <c r="A129" t="s">
        <v>343</v>
      </c>
      <c r="B129" t="s">
        <v>190</v>
      </c>
      <c r="C129">
        <v>1.1162000000000001</v>
      </c>
      <c r="D129">
        <v>1.1448</v>
      </c>
      <c r="E129">
        <v>1.177</v>
      </c>
    </row>
    <row r="130" spans="1:5" x14ac:dyDescent="0.25">
      <c r="A130" t="s">
        <v>343</v>
      </c>
      <c r="B130" t="s">
        <v>191</v>
      </c>
      <c r="C130">
        <v>1.1162000000000001</v>
      </c>
      <c r="D130">
        <v>0.75439999999999996</v>
      </c>
      <c r="E130">
        <v>1.2344999999999999</v>
      </c>
    </row>
    <row r="131" spans="1:5" x14ac:dyDescent="0.25">
      <c r="A131" t="s">
        <v>343</v>
      </c>
      <c r="B131" t="s">
        <v>192</v>
      </c>
      <c r="C131">
        <v>1.1162000000000001</v>
      </c>
      <c r="D131">
        <v>0.84609999999999996</v>
      </c>
      <c r="E131">
        <v>0.88280000000000003</v>
      </c>
    </row>
    <row r="132" spans="1:5" x14ac:dyDescent="0.25">
      <c r="A132" t="s">
        <v>343</v>
      </c>
      <c r="B132" t="s">
        <v>193</v>
      </c>
      <c r="C132">
        <v>1.1162000000000001</v>
      </c>
      <c r="D132">
        <v>0.89590000000000003</v>
      </c>
      <c r="E132">
        <v>1.5530999999999999</v>
      </c>
    </row>
    <row r="133" spans="1:5" x14ac:dyDescent="0.25">
      <c r="A133" t="s">
        <v>343</v>
      </c>
      <c r="B133" t="s">
        <v>194</v>
      </c>
      <c r="C133">
        <v>1.1162000000000001</v>
      </c>
      <c r="D133">
        <v>1.4434</v>
      </c>
      <c r="E133">
        <v>0.92479999999999996</v>
      </c>
    </row>
    <row r="134" spans="1:5" x14ac:dyDescent="0.25">
      <c r="A134" t="s">
        <v>343</v>
      </c>
      <c r="B134" t="s">
        <v>195</v>
      </c>
      <c r="C134">
        <v>1.1162000000000001</v>
      </c>
      <c r="D134">
        <v>1.6975</v>
      </c>
      <c r="E134">
        <v>0.91600000000000004</v>
      </c>
    </row>
    <row r="135" spans="1:5" x14ac:dyDescent="0.25">
      <c r="A135" t="s">
        <v>343</v>
      </c>
      <c r="B135" t="s">
        <v>196</v>
      </c>
      <c r="C135">
        <v>1.1162000000000001</v>
      </c>
      <c r="D135">
        <v>0.51870000000000005</v>
      </c>
      <c r="E135">
        <v>1.8319000000000001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1.2277</v>
      </c>
      <c r="D154">
        <v>1.28</v>
      </c>
      <c r="E154">
        <v>0.47170000000000001</v>
      </c>
    </row>
    <row r="155" spans="1:5" x14ac:dyDescent="0.25">
      <c r="A155" t="s">
        <v>345</v>
      </c>
      <c r="B155" t="s">
        <v>216</v>
      </c>
      <c r="C155">
        <v>1.2277</v>
      </c>
      <c r="D155">
        <v>0.93089999999999995</v>
      </c>
      <c r="E155">
        <v>1.1399999999999999</v>
      </c>
    </row>
    <row r="156" spans="1:5" x14ac:dyDescent="0.25">
      <c r="A156" t="s">
        <v>345</v>
      </c>
      <c r="B156" t="s">
        <v>217</v>
      </c>
      <c r="C156">
        <v>1.2277</v>
      </c>
      <c r="D156">
        <v>0.93089999999999995</v>
      </c>
      <c r="E156">
        <v>1.1007</v>
      </c>
    </row>
    <row r="157" spans="1:5" x14ac:dyDescent="0.25">
      <c r="A157" t="s">
        <v>345</v>
      </c>
      <c r="B157" t="s">
        <v>218</v>
      </c>
      <c r="C157">
        <v>1.2277</v>
      </c>
      <c r="D157">
        <v>0.69820000000000004</v>
      </c>
      <c r="E157">
        <v>1.0613999999999999</v>
      </c>
    </row>
    <row r="158" spans="1:5" x14ac:dyDescent="0.25">
      <c r="A158" t="s">
        <v>345</v>
      </c>
      <c r="B158" t="s">
        <v>219</v>
      </c>
      <c r="C158">
        <v>1.2277</v>
      </c>
      <c r="D158">
        <v>1.3382000000000001</v>
      </c>
      <c r="E158">
        <v>0.94350000000000001</v>
      </c>
    </row>
    <row r="159" spans="1:5" x14ac:dyDescent="0.25">
      <c r="A159" t="s">
        <v>345</v>
      </c>
      <c r="B159" t="s">
        <v>220</v>
      </c>
      <c r="C159">
        <v>1.2277</v>
      </c>
      <c r="D159">
        <v>0.8145</v>
      </c>
      <c r="E159">
        <v>1.1007</v>
      </c>
    </row>
    <row r="160" spans="1:5" x14ac:dyDescent="0.25">
      <c r="A160" t="s">
        <v>345</v>
      </c>
      <c r="B160" t="s">
        <v>221</v>
      </c>
      <c r="C160">
        <v>1.2277</v>
      </c>
      <c r="D160">
        <v>1.28</v>
      </c>
      <c r="E160">
        <v>0.82550000000000001</v>
      </c>
    </row>
    <row r="161" spans="1:5" x14ac:dyDescent="0.25">
      <c r="A161" t="s">
        <v>345</v>
      </c>
      <c r="B161" t="s">
        <v>222</v>
      </c>
      <c r="C161">
        <v>1.2277</v>
      </c>
      <c r="D161">
        <v>0.75639999999999996</v>
      </c>
      <c r="E161">
        <v>1.0221</v>
      </c>
    </row>
    <row r="162" spans="1:5" x14ac:dyDescent="0.25">
      <c r="A162" t="s">
        <v>345</v>
      </c>
      <c r="B162" t="s">
        <v>223</v>
      </c>
      <c r="C162">
        <v>1.2277</v>
      </c>
      <c r="D162">
        <v>1.1636</v>
      </c>
      <c r="E162">
        <v>0.86480000000000001</v>
      </c>
    </row>
    <row r="163" spans="1:5" x14ac:dyDescent="0.25">
      <c r="A163" t="s">
        <v>345</v>
      </c>
      <c r="B163" t="s">
        <v>224</v>
      </c>
      <c r="C163">
        <v>1.2277</v>
      </c>
      <c r="D163">
        <v>0.98909999999999998</v>
      </c>
      <c r="E163">
        <v>1.258</v>
      </c>
    </row>
    <row r="164" spans="1:5" x14ac:dyDescent="0.25">
      <c r="A164" t="s">
        <v>345</v>
      </c>
      <c r="B164" t="s">
        <v>225</v>
      </c>
      <c r="C164">
        <v>1.2277</v>
      </c>
      <c r="D164">
        <v>0.98909999999999998</v>
      </c>
      <c r="E164">
        <v>1.1007</v>
      </c>
    </row>
    <row r="165" spans="1:5" x14ac:dyDescent="0.25">
      <c r="A165" t="s">
        <v>345</v>
      </c>
      <c r="B165" t="s">
        <v>226</v>
      </c>
      <c r="C165">
        <v>1.2277</v>
      </c>
      <c r="D165">
        <v>0.98909999999999998</v>
      </c>
      <c r="E165">
        <v>1.258</v>
      </c>
    </row>
    <row r="166" spans="1:5" x14ac:dyDescent="0.25">
      <c r="A166" t="s">
        <v>345</v>
      </c>
      <c r="B166" t="s">
        <v>227</v>
      </c>
      <c r="C166">
        <v>1.2277</v>
      </c>
      <c r="D166">
        <v>0.46539999999999998</v>
      </c>
      <c r="E166">
        <v>1.1399999999999999</v>
      </c>
    </row>
    <row r="167" spans="1:5" x14ac:dyDescent="0.25">
      <c r="A167" t="s">
        <v>345</v>
      </c>
      <c r="B167" t="s">
        <v>228</v>
      </c>
      <c r="C167">
        <v>1.2277</v>
      </c>
      <c r="D167">
        <v>0.93089999999999995</v>
      </c>
      <c r="E167">
        <v>0.9042</v>
      </c>
    </row>
    <row r="168" spans="1:5" x14ac:dyDescent="0.25">
      <c r="A168" t="s">
        <v>345</v>
      </c>
      <c r="B168" t="s">
        <v>229</v>
      </c>
      <c r="C168">
        <v>1.2277</v>
      </c>
      <c r="D168">
        <v>1.0472999999999999</v>
      </c>
      <c r="E168">
        <v>0.82550000000000001</v>
      </c>
    </row>
    <row r="169" spans="1:5" x14ac:dyDescent="0.25">
      <c r="A169" t="s">
        <v>345</v>
      </c>
      <c r="B169" t="s">
        <v>230</v>
      </c>
      <c r="C169">
        <v>1.2277</v>
      </c>
      <c r="D169">
        <v>1.3963000000000001</v>
      </c>
      <c r="E169">
        <v>0.98280000000000001</v>
      </c>
    </row>
    <row r="170" spans="1:5" x14ac:dyDescent="0.25">
      <c r="A170" t="s">
        <v>346</v>
      </c>
      <c r="B170" t="s">
        <v>231</v>
      </c>
      <c r="C170">
        <v>1.1631</v>
      </c>
      <c r="D170">
        <v>0.95530000000000004</v>
      </c>
      <c r="E170">
        <v>0.98350000000000004</v>
      </c>
    </row>
    <row r="171" spans="1:5" x14ac:dyDescent="0.25">
      <c r="A171" t="s">
        <v>346</v>
      </c>
      <c r="B171" t="s">
        <v>232</v>
      </c>
      <c r="C171">
        <v>1.1631</v>
      </c>
      <c r="D171">
        <v>1.1053999999999999</v>
      </c>
      <c r="E171">
        <v>0.99360000000000004</v>
      </c>
    </row>
    <row r="172" spans="1:5" x14ac:dyDescent="0.25">
      <c r="A172" t="s">
        <v>346</v>
      </c>
      <c r="B172" t="s">
        <v>233</v>
      </c>
      <c r="C172">
        <v>1.1631</v>
      </c>
      <c r="D172">
        <v>0.7369</v>
      </c>
      <c r="E172">
        <v>1.1741999999999999</v>
      </c>
    </row>
    <row r="173" spans="1:5" x14ac:dyDescent="0.25">
      <c r="A173" t="s">
        <v>346</v>
      </c>
      <c r="B173" t="s">
        <v>234</v>
      </c>
      <c r="C173">
        <v>1.1631</v>
      </c>
      <c r="D173">
        <v>1.2282</v>
      </c>
      <c r="E173">
        <v>0.54190000000000005</v>
      </c>
    </row>
    <row r="174" spans="1:5" x14ac:dyDescent="0.25">
      <c r="A174" t="s">
        <v>346</v>
      </c>
      <c r="B174" t="s">
        <v>235</v>
      </c>
      <c r="C174">
        <v>1.1631</v>
      </c>
      <c r="D174">
        <v>1.5285</v>
      </c>
      <c r="E174">
        <v>0.98350000000000004</v>
      </c>
    </row>
    <row r="175" spans="1:5" x14ac:dyDescent="0.25">
      <c r="A175" t="s">
        <v>346</v>
      </c>
      <c r="B175" t="s">
        <v>322</v>
      </c>
      <c r="C175">
        <v>1.1631</v>
      </c>
      <c r="D175">
        <v>0.61409999999999998</v>
      </c>
      <c r="E175">
        <v>1.4452</v>
      </c>
    </row>
    <row r="176" spans="1:5" x14ac:dyDescent="0.25">
      <c r="A176" t="s">
        <v>346</v>
      </c>
      <c r="B176" t="s">
        <v>236</v>
      </c>
      <c r="C176">
        <v>1.1631</v>
      </c>
      <c r="D176">
        <v>0.85980000000000001</v>
      </c>
      <c r="E176">
        <v>1.3549</v>
      </c>
    </row>
    <row r="177" spans="1:5" x14ac:dyDescent="0.25">
      <c r="A177" t="s">
        <v>346</v>
      </c>
      <c r="B177" t="s">
        <v>237</v>
      </c>
      <c r="C177">
        <v>1.1631</v>
      </c>
      <c r="D177">
        <v>0.85980000000000001</v>
      </c>
      <c r="E177">
        <v>0.63229999999999997</v>
      </c>
    </row>
    <row r="178" spans="1:5" x14ac:dyDescent="0.25">
      <c r="A178" t="s">
        <v>346</v>
      </c>
      <c r="B178" t="s">
        <v>238</v>
      </c>
      <c r="C178">
        <v>1.1631</v>
      </c>
      <c r="D178">
        <v>0.64480000000000004</v>
      </c>
      <c r="E178">
        <v>0.47420000000000001</v>
      </c>
    </row>
    <row r="179" spans="1:5" x14ac:dyDescent="0.25">
      <c r="A179" t="s">
        <v>346</v>
      </c>
      <c r="B179" t="s">
        <v>321</v>
      </c>
      <c r="C179">
        <v>1.1631</v>
      </c>
      <c r="D179">
        <v>0.95530000000000004</v>
      </c>
      <c r="E179">
        <v>0.56200000000000006</v>
      </c>
    </row>
    <row r="180" spans="1:5" x14ac:dyDescent="0.25">
      <c r="A180" t="s">
        <v>346</v>
      </c>
      <c r="B180" t="s">
        <v>239</v>
      </c>
      <c r="C180">
        <v>1.1631</v>
      </c>
      <c r="D180">
        <v>1.3373999999999999</v>
      </c>
      <c r="E180">
        <v>0.77280000000000004</v>
      </c>
    </row>
    <row r="181" spans="1:5" x14ac:dyDescent="0.25">
      <c r="A181" t="s">
        <v>346</v>
      </c>
      <c r="B181" t="s">
        <v>240</v>
      </c>
      <c r="C181">
        <v>1.1631</v>
      </c>
      <c r="D181">
        <v>1.7195</v>
      </c>
      <c r="E181">
        <v>1.1065</v>
      </c>
    </row>
    <row r="182" spans="1:5" x14ac:dyDescent="0.25">
      <c r="A182" t="s">
        <v>346</v>
      </c>
      <c r="B182" t="s">
        <v>241</v>
      </c>
      <c r="C182">
        <v>1.1631</v>
      </c>
      <c r="D182">
        <v>1.0747</v>
      </c>
      <c r="E182">
        <v>1.0274000000000001</v>
      </c>
    </row>
    <row r="183" spans="1:5" x14ac:dyDescent="0.25">
      <c r="A183" t="s">
        <v>346</v>
      </c>
      <c r="B183" t="s">
        <v>320</v>
      </c>
      <c r="C183">
        <v>1.1631</v>
      </c>
      <c r="D183">
        <v>0.7369</v>
      </c>
      <c r="E183">
        <v>0.9032</v>
      </c>
    </row>
    <row r="184" spans="1:5" x14ac:dyDescent="0.25">
      <c r="A184" t="s">
        <v>346</v>
      </c>
      <c r="B184" t="s">
        <v>242</v>
      </c>
      <c r="C184">
        <v>1.1631</v>
      </c>
      <c r="D184">
        <v>0.75229999999999997</v>
      </c>
      <c r="E184">
        <v>0.86939999999999995</v>
      </c>
    </row>
    <row r="185" spans="1:5" x14ac:dyDescent="0.25">
      <c r="A185" t="s">
        <v>346</v>
      </c>
      <c r="B185" t="s">
        <v>243</v>
      </c>
      <c r="C185">
        <v>1.1631</v>
      </c>
      <c r="D185">
        <v>0.85980000000000001</v>
      </c>
      <c r="E185">
        <v>1.2645</v>
      </c>
    </row>
    <row r="186" spans="1:5" x14ac:dyDescent="0.25">
      <c r="A186" t="s">
        <v>346</v>
      </c>
      <c r="B186" t="s">
        <v>244</v>
      </c>
      <c r="C186">
        <v>1.1631</v>
      </c>
      <c r="D186">
        <v>1.1821999999999999</v>
      </c>
      <c r="E186">
        <v>1.6597</v>
      </c>
    </row>
    <row r="187" spans="1:5" x14ac:dyDescent="0.25">
      <c r="A187" t="s">
        <v>346</v>
      </c>
      <c r="B187" t="s">
        <v>245</v>
      </c>
      <c r="C187">
        <v>1.1631</v>
      </c>
      <c r="D187">
        <v>0.64480000000000004</v>
      </c>
      <c r="E187">
        <v>1.3435999999999999</v>
      </c>
    </row>
    <row r="188" spans="1:5" x14ac:dyDescent="0.25">
      <c r="A188" t="s">
        <v>347</v>
      </c>
      <c r="B188" t="s">
        <v>246</v>
      </c>
      <c r="C188">
        <v>0.89710000000000001</v>
      </c>
      <c r="D188">
        <v>0.74309999999999998</v>
      </c>
      <c r="E188">
        <v>2.1717</v>
      </c>
    </row>
    <row r="189" spans="1:5" x14ac:dyDescent="0.25">
      <c r="A189" t="s">
        <v>347</v>
      </c>
      <c r="B189" t="s">
        <v>247</v>
      </c>
      <c r="C189">
        <v>0.89710000000000001</v>
      </c>
      <c r="D189">
        <v>1.3934</v>
      </c>
      <c r="E189">
        <v>0.40720000000000001</v>
      </c>
    </row>
    <row r="190" spans="1:5" x14ac:dyDescent="0.25">
      <c r="A190" t="s">
        <v>347</v>
      </c>
      <c r="B190" t="s">
        <v>248</v>
      </c>
      <c r="C190">
        <v>0.89710000000000001</v>
      </c>
      <c r="D190">
        <v>0.49540000000000001</v>
      </c>
      <c r="E190">
        <v>0.36199999999999999</v>
      </c>
    </row>
    <row r="191" spans="1:5" x14ac:dyDescent="0.25">
      <c r="A191" t="s">
        <v>347</v>
      </c>
      <c r="B191" t="s">
        <v>249</v>
      </c>
      <c r="C191">
        <v>0.89710000000000001</v>
      </c>
      <c r="D191">
        <v>0.41799999999999998</v>
      </c>
      <c r="E191">
        <v>2.4432</v>
      </c>
    </row>
    <row r="192" spans="1:5" x14ac:dyDescent="0.25">
      <c r="A192" t="s">
        <v>347</v>
      </c>
      <c r="B192" t="s">
        <v>324</v>
      </c>
      <c r="C192">
        <v>0.89710000000000001</v>
      </c>
      <c r="D192">
        <v>0.61929999999999996</v>
      </c>
      <c r="E192">
        <v>0.72389999999999999</v>
      </c>
    </row>
    <row r="193" spans="1:5" x14ac:dyDescent="0.25">
      <c r="A193" t="s">
        <v>347</v>
      </c>
      <c r="B193" t="s">
        <v>250</v>
      </c>
      <c r="C193">
        <v>0.89710000000000001</v>
      </c>
      <c r="D193">
        <v>1.3624000000000001</v>
      </c>
      <c r="E193">
        <v>0.45240000000000002</v>
      </c>
    </row>
    <row r="194" spans="1:5" x14ac:dyDescent="0.25">
      <c r="A194" t="s">
        <v>347</v>
      </c>
      <c r="B194" t="s">
        <v>251</v>
      </c>
      <c r="C194">
        <v>0.89710000000000001</v>
      </c>
      <c r="D194">
        <v>1.3624000000000001</v>
      </c>
      <c r="E194">
        <v>0.72389999999999999</v>
      </c>
    </row>
    <row r="195" spans="1:5" x14ac:dyDescent="0.25">
      <c r="A195" t="s">
        <v>347</v>
      </c>
      <c r="B195" t="s">
        <v>323</v>
      </c>
      <c r="C195">
        <v>0.89710000000000001</v>
      </c>
      <c r="D195">
        <v>2.0901000000000001</v>
      </c>
      <c r="E195">
        <v>0.91620000000000001</v>
      </c>
    </row>
    <row r="196" spans="1:5" x14ac:dyDescent="0.25">
      <c r="A196" t="s">
        <v>347</v>
      </c>
      <c r="B196" t="s">
        <v>252</v>
      </c>
      <c r="C196">
        <v>0.89710000000000001</v>
      </c>
      <c r="D196">
        <v>0.99080000000000001</v>
      </c>
      <c r="E196">
        <v>0.72389999999999999</v>
      </c>
    </row>
    <row r="197" spans="1:5" x14ac:dyDescent="0.25">
      <c r="A197" t="s">
        <v>347</v>
      </c>
      <c r="B197" t="s">
        <v>253</v>
      </c>
      <c r="C197">
        <v>0.89710000000000001</v>
      </c>
      <c r="D197">
        <v>1.1147</v>
      </c>
      <c r="E197">
        <v>1.2216</v>
      </c>
    </row>
    <row r="198" spans="1:5" x14ac:dyDescent="0.25">
      <c r="A198" t="s">
        <v>347</v>
      </c>
      <c r="B198" t="s">
        <v>255</v>
      </c>
      <c r="C198">
        <v>0.89710000000000001</v>
      </c>
      <c r="D198">
        <v>0.69669999999999999</v>
      </c>
      <c r="E198">
        <v>1.1197999999999999</v>
      </c>
    </row>
    <row r="199" spans="1:5" x14ac:dyDescent="0.25">
      <c r="A199" t="s">
        <v>347</v>
      </c>
      <c r="B199" t="s">
        <v>256</v>
      </c>
      <c r="C199">
        <v>0.89710000000000001</v>
      </c>
      <c r="D199">
        <v>0.99080000000000001</v>
      </c>
      <c r="E199">
        <v>1.6288</v>
      </c>
    </row>
    <row r="200" spans="1:5" x14ac:dyDescent="0.25">
      <c r="A200" t="s">
        <v>347</v>
      </c>
      <c r="B200" t="s">
        <v>257</v>
      </c>
      <c r="C200">
        <v>0.89710000000000001</v>
      </c>
      <c r="D200">
        <v>0.83599999999999997</v>
      </c>
      <c r="E200">
        <v>0.71260000000000001</v>
      </c>
    </row>
    <row r="201" spans="1:5" x14ac:dyDescent="0.25">
      <c r="A201" t="s">
        <v>347</v>
      </c>
      <c r="B201" t="s">
        <v>325</v>
      </c>
      <c r="C201">
        <v>0.89710000000000001</v>
      </c>
      <c r="D201">
        <v>0.74309999999999998</v>
      </c>
      <c r="E201">
        <v>0.90490000000000004</v>
      </c>
    </row>
    <row r="202" spans="1:5" x14ac:dyDescent="0.25">
      <c r="A202" t="s">
        <v>347</v>
      </c>
      <c r="B202" t="s">
        <v>258</v>
      </c>
      <c r="C202">
        <v>0.89710000000000001</v>
      </c>
      <c r="D202">
        <v>1.1147</v>
      </c>
      <c r="E202">
        <v>1.1197999999999999</v>
      </c>
    </row>
    <row r="203" spans="1:5" x14ac:dyDescent="0.25">
      <c r="A203" t="s">
        <v>347</v>
      </c>
      <c r="B203" t="s">
        <v>259</v>
      </c>
      <c r="C203">
        <v>0.89710000000000001</v>
      </c>
      <c r="D203">
        <v>1.1147</v>
      </c>
      <c r="E203">
        <v>0.40720000000000001</v>
      </c>
    </row>
    <row r="204" spans="1:5" x14ac:dyDescent="0.25">
      <c r="A204" t="s">
        <v>348</v>
      </c>
      <c r="B204" t="s">
        <v>260</v>
      </c>
      <c r="C204">
        <v>1.1406000000000001</v>
      </c>
      <c r="D204">
        <v>0.87670000000000003</v>
      </c>
      <c r="E204">
        <v>1.0558000000000001</v>
      </c>
    </row>
    <row r="205" spans="1:5" x14ac:dyDescent="0.25">
      <c r="A205" t="s">
        <v>348</v>
      </c>
      <c r="B205" t="s">
        <v>261</v>
      </c>
      <c r="C205">
        <v>1.1406000000000001</v>
      </c>
      <c r="D205">
        <v>1.002</v>
      </c>
      <c r="E205">
        <v>1.9492</v>
      </c>
    </row>
    <row r="206" spans="1:5" x14ac:dyDescent="0.25">
      <c r="A206" t="s">
        <v>348</v>
      </c>
      <c r="B206" t="s">
        <v>262</v>
      </c>
      <c r="C206">
        <v>1.1406000000000001</v>
      </c>
      <c r="D206">
        <v>1.0959000000000001</v>
      </c>
      <c r="E206">
        <v>0.89339999999999997</v>
      </c>
    </row>
    <row r="207" spans="1:5" x14ac:dyDescent="0.25">
      <c r="A207" t="s">
        <v>348</v>
      </c>
      <c r="B207" t="s">
        <v>263</v>
      </c>
      <c r="C207">
        <v>1.1406000000000001</v>
      </c>
      <c r="D207">
        <v>1.5343</v>
      </c>
      <c r="E207">
        <v>0.97460000000000002</v>
      </c>
    </row>
    <row r="208" spans="1:5" x14ac:dyDescent="0.25">
      <c r="A208" t="s">
        <v>348</v>
      </c>
      <c r="B208" t="s">
        <v>326</v>
      </c>
      <c r="C208">
        <v>1.1406000000000001</v>
      </c>
      <c r="D208">
        <v>0.77929999999999999</v>
      </c>
      <c r="E208">
        <v>0.79410000000000003</v>
      </c>
    </row>
    <row r="209" spans="1:5" x14ac:dyDescent="0.25">
      <c r="A209" t="s">
        <v>348</v>
      </c>
      <c r="B209" t="s">
        <v>264</v>
      </c>
      <c r="C209">
        <v>1.1406000000000001</v>
      </c>
      <c r="D209">
        <v>1.2055</v>
      </c>
      <c r="E209">
        <v>1.137</v>
      </c>
    </row>
    <row r="210" spans="1:5" x14ac:dyDescent="0.25">
      <c r="A210" t="s">
        <v>348</v>
      </c>
      <c r="B210" t="s">
        <v>265</v>
      </c>
      <c r="C210">
        <v>1.1406000000000001</v>
      </c>
      <c r="D210">
        <v>0.54800000000000004</v>
      </c>
      <c r="E210">
        <v>1.2995000000000001</v>
      </c>
    </row>
    <row r="211" spans="1:5" x14ac:dyDescent="0.25">
      <c r="A211" t="s">
        <v>348</v>
      </c>
      <c r="B211" t="s">
        <v>266</v>
      </c>
      <c r="C211">
        <v>1.1406000000000001</v>
      </c>
      <c r="D211">
        <v>1.5586</v>
      </c>
      <c r="E211">
        <v>0.79410000000000003</v>
      </c>
    </row>
    <row r="212" spans="1:5" x14ac:dyDescent="0.25">
      <c r="A212" t="s">
        <v>348</v>
      </c>
      <c r="B212" t="s">
        <v>267</v>
      </c>
      <c r="C212">
        <v>1.1406000000000001</v>
      </c>
      <c r="D212">
        <v>0.97409999999999997</v>
      </c>
      <c r="E212">
        <v>0.72189999999999999</v>
      </c>
    </row>
    <row r="213" spans="1:5" x14ac:dyDescent="0.25">
      <c r="A213" t="s">
        <v>348</v>
      </c>
      <c r="B213" t="s">
        <v>327</v>
      </c>
      <c r="C213">
        <v>1.1406000000000001</v>
      </c>
      <c r="D213">
        <v>0.98629999999999995</v>
      </c>
      <c r="E213">
        <v>1.137</v>
      </c>
    </row>
    <row r="214" spans="1:5" x14ac:dyDescent="0.25">
      <c r="A214" t="s">
        <v>348</v>
      </c>
      <c r="B214" t="s">
        <v>268</v>
      </c>
      <c r="C214">
        <v>1.1406000000000001</v>
      </c>
      <c r="D214">
        <v>1.002</v>
      </c>
      <c r="E214">
        <v>1.1137999999999999</v>
      </c>
    </row>
    <row r="215" spans="1:5" x14ac:dyDescent="0.25">
      <c r="A215" t="s">
        <v>348</v>
      </c>
      <c r="B215" t="s">
        <v>269</v>
      </c>
      <c r="C215">
        <v>1.1406000000000001</v>
      </c>
      <c r="D215">
        <v>0.97409999999999997</v>
      </c>
      <c r="E215">
        <v>0.86629999999999996</v>
      </c>
    </row>
    <row r="216" spans="1:5" x14ac:dyDescent="0.25">
      <c r="A216" t="s">
        <v>348</v>
      </c>
      <c r="B216" t="s">
        <v>270</v>
      </c>
      <c r="C216">
        <v>1.1406000000000001</v>
      </c>
      <c r="D216">
        <v>0.65749999999999997</v>
      </c>
      <c r="E216">
        <v>1.0558000000000001</v>
      </c>
    </row>
    <row r="217" spans="1:5" x14ac:dyDescent="0.25">
      <c r="A217" t="s">
        <v>348</v>
      </c>
      <c r="B217" t="s">
        <v>271</v>
      </c>
      <c r="C217">
        <v>1.1406000000000001</v>
      </c>
      <c r="D217">
        <v>0.75149999999999995</v>
      </c>
      <c r="E217">
        <v>0.92820000000000003</v>
      </c>
    </row>
    <row r="218" spans="1:5" x14ac:dyDescent="0.25">
      <c r="A218" t="s">
        <v>348</v>
      </c>
      <c r="B218" t="s">
        <v>272</v>
      </c>
      <c r="C218">
        <v>1.1406000000000001</v>
      </c>
      <c r="D218">
        <v>0.2505</v>
      </c>
      <c r="E218">
        <v>0.83540000000000003</v>
      </c>
    </row>
    <row r="219" spans="1:5" x14ac:dyDescent="0.25">
      <c r="A219" t="s">
        <v>348</v>
      </c>
      <c r="B219" t="s">
        <v>273</v>
      </c>
      <c r="C219">
        <v>1.1406000000000001</v>
      </c>
      <c r="D219">
        <v>1.6438999999999999</v>
      </c>
      <c r="E219">
        <v>0.64970000000000006</v>
      </c>
    </row>
    <row r="220" spans="1:5" x14ac:dyDescent="0.25">
      <c r="A220" t="s">
        <v>349</v>
      </c>
      <c r="B220" t="s">
        <v>274</v>
      </c>
      <c r="C220">
        <v>1.1121000000000001</v>
      </c>
      <c r="D220">
        <v>0.95909999999999995</v>
      </c>
      <c r="E220">
        <v>0.74480000000000002</v>
      </c>
    </row>
    <row r="221" spans="1:5" x14ac:dyDescent="0.25">
      <c r="A221" t="s">
        <v>349</v>
      </c>
      <c r="B221" t="s">
        <v>275</v>
      </c>
      <c r="C221">
        <v>1.1121000000000001</v>
      </c>
      <c r="D221">
        <v>0.64229999999999998</v>
      </c>
      <c r="E221">
        <v>1.3613</v>
      </c>
    </row>
    <row r="222" spans="1:5" x14ac:dyDescent="0.25">
      <c r="A222" t="s">
        <v>349</v>
      </c>
      <c r="B222" t="s">
        <v>276</v>
      </c>
      <c r="C222">
        <v>1.1121000000000001</v>
      </c>
      <c r="D222">
        <v>0.96340000000000003</v>
      </c>
      <c r="E222">
        <v>0.56330000000000002</v>
      </c>
    </row>
    <row r="223" spans="1:5" x14ac:dyDescent="0.25">
      <c r="A223" t="s">
        <v>349</v>
      </c>
      <c r="B223" t="s">
        <v>277</v>
      </c>
      <c r="C223">
        <v>1.1121000000000001</v>
      </c>
      <c r="D223">
        <v>1.413</v>
      </c>
      <c r="E223">
        <v>0.75109999999999999</v>
      </c>
    </row>
    <row r="224" spans="1:5" x14ac:dyDescent="0.25">
      <c r="A224" t="s">
        <v>349</v>
      </c>
      <c r="B224" t="s">
        <v>278</v>
      </c>
      <c r="C224">
        <v>1.1121000000000001</v>
      </c>
      <c r="D224">
        <v>1.0919000000000001</v>
      </c>
      <c r="E224">
        <v>0.98580000000000001</v>
      </c>
    </row>
    <row r="225" spans="1:5" x14ac:dyDescent="0.25">
      <c r="A225" t="s">
        <v>349</v>
      </c>
      <c r="B225" t="s">
        <v>279</v>
      </c>
      <c r="C225">
        <v>1.1121000000000001</v>
      </c>
      <c r="D225">
        <v>1.0190999999999999</v>
      </c>
      <c r="E225">
        <v>1.0952999999999999</v>
      </c>
    </row>
    <row r="226" spans="1:5" x14ac:dyDescent="0.25">
      <c r="A226" t="s">
        <v>349</v>
      </c>
      <c r="B226" t="s">
        <v>280</v>
      </c>
      <c r="C226">
        <v>1.1121000000000001</v>
      </c>
      <c r="D226">
        <v>0.70650000000000002</v>
      </c>
      <c r="E226">
        <v>0.79800000000000004</v>
      </c>
    </row>
    <row r="227" spans="1:5" x14ac:dyDescent="0.25">
      <c r="A227" t="s">
        <v>349</v>
      </c>
      <c r="B227" t="s">
        <v>281</v>
      </c>
      <c r="C227">
        <v>1.1121000000000001</v>
      </c>
      <c r="D227">
        <v>1.139</v>
      </c>
      <c r="E227">
        <v>0.96389999999999998</v>
      </c>
    </row>
    <row r="228" spans="1:5" x14ac:dyDescent="0.25">
      <c r="A228" t="s">
        <v>349</v>
      </c>
      <c r="B228" t="s">
        <v>282</v>
      </c>
      <c r="C228">
        <v>1.1121000000000001</v>
      </c>
      <c r="D228">
        <v>1.2846</v>
      </c>
      <c r="E228">
        <v>0.89190000000000003</v>
      </c>
    </row>
    <row r="229" spans="1:5" x14ac:dyDescent="0.25">
      <c r="A229" t="s">
        <v>349</v>
      </c>
      <c r="B229" t="s">
        <v>283</v>
      </c>
      <c r="C229">
        <v>1.1121000000000001</v>
      </c>
      <c r="D229">
        <v>1.6186</v>
      </c>
      <c r="E229">
        <v>0.61339999999999995</v>
      </c>
    </row>
    <row r="230" spans="1:5" x14ac:dyDescent="0.25">
      <c r="A230" t="s">
        <v>349</v>
      </c>
      <c r="B230" t="s">
        <v>284</v>
      </c>
      <c r="C230">
        <v>1.1121000000000001</v>
      </c>
      <c r="D230">
        <v>0.96340000000000003</v>
      </c>
      <c r="E230">
        <v>0.75109999999999999</v>
      </c>
    </row>
    <row r="231" spans="1:5" x14ac:dyDescent="0.25">
      <c r="A231" t="s">
        <v>349</v>
      </c>
      <c r="B231" t="s">
        <v>285</v>
      </c>
      <c r="C231">
        <v>1.1121000000000001</v>
      </c>
      <c r="D231">
        <v>1.0190999999999999</v>
      </c>
      <c r="E231">
        <v>1.0515000000000001</v>
      </c>
    </row>
    <row r="232" spans="1:5" x14ac:dyDescent="0.25">
      <c r="A232" t="s">
        <v>349</v>
      </c>
      <c r="B232" t="s">
        <v>286</v>
      </c>
      <c r="C232">
        <v>1.1121000000000001</v>
      </c>
      <c r="D232">
        <v>0.59950000000000003</v>
      </c>
      <c r="E232">
        <v>1.4897</v>
      </c>
    </row>
    <row r="233" spans="1:5" x14ac:dyDescent="0.25">
      <c r="A233" t="s">
        <v>349</v>
      </c>
      <c r="B233" t="s">
        <v>287</v>
      </c>
      <c r="C233">
        <v>1.1121000000000001</v>
      </c>
      <c r="D233">
        <v>0.35970000000000002</v>
      </c>
      <c r="E233">
        <v>1.5772999999999999</v>
      </c>
    </row>
    <row r="234" spans="1:5" x14ac:dyDescent="0.25">
      <c r="A234" t="s">
        <v>349</v>
      </c>
      <c r="B234" t="s">
        <v>288</v>
      </c>
      <c r="C234">
        <v>1.1121000000000001</v>
      </c>
      <c r="D234">
        <v>1.0277000000000001</v>
      </c>
      <c r="E234">
        <v>1.4083000000000001</v>
      </c>
    </row>
    <row r="235" spans="1:5" x14ac:dyDescent="0.25">
      <c r="A235" t="s">
        <v>349</v>
      </c>
      <c r="B235" t="s">
        <v>289</v>
      </c>
      <c r="C235">
        <v>1.1121000000000001</v>
      </c>
      <c r="D235">
        <v>1.1989000000000001</v>
      </c>
      <c r="E235">
        <v>0.92010000000000003</v>
      </c>
    </row>
    <row r="236" spans="1:5" x14ac:dyDescent="0.25">
      <c r="A236" t="s">
        <v>290</v>
      </c>
      <c r="B236" t="s">
        <v>291</v>
      </c>
      <c r="C236">
        <v>1.1474</v>
      </c>
      <c r="D236">
        <v>0.96840000000000004</v>
      </c>
      <c r="E236">
        <v>0.8508</v>
      </c>
    </row>
    <row r="237" spans="1:5" x14ac:dyDescent="0.25">
      <c r="A237" t="s">
        <v>290</v>
      </c>
      <c r="B237" t="s">
        <v>292</v>
      </c>
      <c r="C237">
        <v>1.1474</v>
      </c>
      <c r="D237">
        <v>0.41010000000000002</v>
      </c>
      <c r="E237">
        <v>1.117</v>
      </c>
    </row>
    <row r="238" spans="1:5" x14ac:dyDescent="0.25">
      <c r="A238" t="s">
        <v>290</v>
      </c>
      <c r="B238" t="s">
        <v>293</v>
      </c>
      <c r="C238">
        <v>1.1474</v>
      </c>
      <c r="D238">
        <v>0.66649999999999998</v>
      </c>
      <c r="E238">
        <v>1.2971999999999999</v>
      </c>
    </row>
    <row r="239" spans="1:5" x14ac:dyDescent="0.25">
      <c r="A239" t="s">
        <v>290</v>
      </c>
      <c r="B239" t="s">
        <v>294</v>
      </c>
      <c r="C239">
        <v>1.1474</v>
      </c>
      <c r="D239">
        <v>0.87150000000000005</v>
      </c>
      <c r="E239">
        <v>0.75670000000000004</v>
      </c>
    </row>
    <row r="240" spans="1:5" x14ac:dyDescent="0.25">
      <c r="A240" t="s">
        <v>290</v>
      </c>
      <c r="B240" t="s">
        <v>295</v>
      </c>
      <c r="C240">
        <v>1.1474</v>
      </c>
      <c r="D240">
        <v>1.0253000000000001</v>
      </c>
      <c r="E240">
        <v>0.75670000000000004</v>
      </c>
    </row>
    <row r="241" spans="1:5" x14ac:dyDescent="0.25">
      <c r="A241" t="s">
        <v>290</v>
      </c>
      <c r="B241" t="s">
        <v>296</v>
      </c>
      <c r="C241">
        <v>1.1474</v>
      </c>
      <c r="D241">
        <v>0.66649999999999998</v>
      </c>
      <c r="E241">
        <v>0.82879999999999998</v>
      </c>
    </row>
    <row r="242" spans="1:5" x14ac:dyDescent="0.25">
      <c r="A242" t="s">
        <v>290</v>
      </c>
      <c r="B242" t="s">
        <v>297</v>
      </c>
      <c r="C242">
        <v>1.1474</v>
      </c>
      <c r="D242">
        <v>1.2303999999999999</v>
      </c>
      <c r="E242">
        <v>1.3331999999999999</v>
      </c>
    </row>
    <row r="243" spans="1:5" x14ac:dyDescent="0.25">
      <c r="A243" t="s">
        <v>290</v>
      </c>
      <c r="B243" t="s">
        <v>298</v>
      </c>
      <c r="C243">
        <v>1.1474</v>
      </c>
      <c r="D243">
        <v>1.0253000000000001</v>
      </c>
      <c r="E243">
        <v>1.6214999999999999</v>
      </c>
    </row>
    <row r="244" spans="1:5" x14ac:dyDescent="0.25">
      <c r="A244" t="s">
        <v>290</v>
      </c>
      <c r="B244" t="s">
        <v>299</v>
      </c>
      <c r="C244">
        <v>1.1474</v>
      </c>
      <c r="D244">
        <v>1.1278999999999999</v>
      </c>
      <c r="E244">
        <v>1.2611000000000001</v>
      </c>
    </row>
    <row r="245" spans="1:5" x14ac:dyDescent="0.25">
      <c r="A245" t="s">
        <v>290</v>
      </c>
      <c r="B245" t="s">
        <v>300</v>
      </c>
      <c r="C245">
        <v>1.1474</v>
      </c>
      <c r="D245">
        <v>0.76900000000000002</v>
      </c>
      <c r="E245">
        <v>1.153</v>
      </c>
    </row>
    <row r="246" spans="1:5" x14ac:dyDescent="0.25">
      <c r="A246" t="s">
        <v>290</v>
      </c>
      <c r="B246" t="s">
        <v>301</v>
      </c>
      <c r="C246">
        <v>1.1474</v>
      </c>
      <c r="D246">
        <v>0.51270000000000004</v>
      </c>
      <c r="E246">
        <v>0.64859999999999995</v>
      </c>
    </row>
    <row r="247" spans="1:5" x14ac:dyDescent="0.25">
      <c r="A247" t="s">
        <v>290</v>
      </c>
      <c r="B247" t="s">
        <v>302</v>
      </c>
      <c r="C247">
        <v>1.1474</v>
      </c>
      <c r="D247">
        <v>0.97409999999999997</v>
      </c>
      <c r="E247">
        <v>1.0088999999999999</v>
      </c>
    </row>
    <row r="248" spans="1:5" x14ac:dyDescent="0.25">
      <c r="A248" t="s">
        <v>290</v>
      </c>
      <c r="B248" t="s">
        <v>303</v>
      </c>
      <c r="C248">
        <v>1.1474</v>
      </c>
      <c r="D248">
        <v>1.0766</v>
      </c>
      <c r="E248">
        <v>1.153</v>
      </c>
    </row>
    <row r="249" spans="1:5" x14ac:dyDescent="0.25">
      <c r="A249" t="s">
        <v>290</v>
      </c>
      <c r="B249" t="s">
        <v>304</v>
      </c>
      <c r="C249">
        <v>1.1474</v>
      </c>
      <c r="D249">
        <v>0.92</v>
      </c>
      <c r="E249">
        <v>1.123</v>
      </c>
    </row>
    <row r="250" spans="1:5" x14ac:dyDescent="0.25">
      <c r="A250" t="s">
        <v>290</v>
      </c>
      <c r="B250" t="s">
        <v>305</v>
      </c>
      <c r="C250">
        <v>1.1474</v>
      </c>
      <c r="D250">
        <v>1.0167999999999999</v>
      </c>
      <c r="E250">
        <v>0.54449999999999998</v>
      </c>
    </row>
    <row r="251" spans="1:5" x14ac:dyDescent="0.25">
      <c r="A251" t="s">
        <v>290</v>
      </c>
      <c r="B251" t="s">
        <v>306</v>
      </c>
      <c r="C251">
        <v>1.1474</v>
      </c>
      <c r="D251">
        <v>1.7431000000000001</v>
      </c>
      <c r="E251">
        <v>0.82879999999999998</v>
      </c>
    </row>
    <row r="252" spans="1:5" x14ac:dyDescent="0.25">
      <c r="A252" t="s">
        <v>290</v>
      </c>
      <c r="B252" t="s">
        <v>307</v>
      </c>
      <c r="C252">
        <v>1.1474</v>
      </c>
      <c r="D252">
        <v>0.97409999999999997</v>
      </c>
      <c r="E252">
        <v>0.82879999999999998</v>
      </c>
    </row>
    <row r="253" spans="1:5" x14ac:dyDescent="0.25">
      <c r="A253" t="s">
        <v>290</v>
      </c>
      <c r="B253" t="s">
        <v>308</v>
      </c>
      <c r="C253">
        <v>1.1474</v>
      </c>
      <c r="D253">
        <v>0.96840000000000004</v>
      </c>
      <c r="E253">
        <v>0.74870000000000003</v>
      </c>
    </row>
    <row r="254" spans="1:5" x14ac:dyDescent="0.25">
      <c r="A254" t="s">
        <v>290</v>
      </c>
      <c r="B254" t="s">
        <v>309</v>
      </c>
      <c r="C254">
        <v>1.1474</v>
      </c>
      <c r="D254">
        <v>1.0651999999999999</v>
      </c>
      <c r="E254">
        <v>1.123</v>
      </c>
    </row>
    <row r="255" spans="1:5" x14ac:dyDescent="0.25">
      <c r="A255" t="s">
        <v>290</v>
      </c>
      <c r="B255" t="s">
        <v>310</v>
      </c>
      <c r="C255">
        <v>1.1474</v>
      </c>
      <c r="D255">
        <v>1.1791</v>
      </c>
      <c r="E255">
        <v>0.90080000000000005</v>
      </c>
    </row>
    <row r="256" spans="1:5" x14ac:dyDescent="0.25">
      <c r="A256" t="s">
        <v>290</v>
      </c>
      <c r="B256" t="s">
        <v>311</v>
      </c>
      <c r="C256">
        <v>1.1474</v>
      </c>
      <c r="D256">
        <v>1.0651999999999999</v>
      </c>
      <c r="E256">
        <v>1.0208999999999999</v>
      </c>
    </row>
    <row r="257" spans="1:5" x14ac:dyDescent="0.25">
      <c r="A257" t="s">
        <v>290</v>
      </c>
      <c r="B257" t="s">
        <v>312</v>
      </c>
      <c r="C257">
        <v>1.1474</v>
      </c>
      <c r="D257">
        <v>1.2384999999999999</v>
      </c>
      <c r="E257">
        <v>1.0962000000000001</v>
      </c>
    </row>
    <row r="258" spans="1:5" x14ac:dyDescent="0.25">
      <c r="A258" t="s">
        <v>290</v>
      </c>
      <c r="B258" t="s">
        <v>313</v>
      </c>
      <c r="C258">
        <v>1.1474</v>
      </c>
      <c r="D258">
        <v>1.0766</v>
      </c>
      <c r="E258">
        <v>1.081</v>
      </c>
    </row>
    <row r="259" spans="1:5" x14ac:dyDescent="0.25">
      <c r="A259" t="s">
        <v>290</v>
      </c>
      <c r="B259" t="s">
        <v>314</v>
      </c>
      <c r="C259">
        <v>1.1474</v>
      </c>
      <c r="D259">
        <v>1.2817000000000001</v>
      </c>
      <c r="E259">
        <v>0.64859999999999995</v>
      </c>
    </row>
    <row r="260" spans="1:5" x14ac:dyDescent="0.25">
      <c r="A260" t="s">
        <v>290</v>
      </c>
      <c r="B260" t="s">
        <v>315</v>
      </c>
      <c r="C260">
        <v>1.1474</v>
      </c>
      <c r="D260">
        <v>1.3329</v>
      </c>
      <c r="E260">
        <v>0.82879999999999998</v>
      </c>
    </row>
    <row r="261" spans="1:5" x14ac:dyDescent="0.25">
      <c r="A261" t="s">
        <v>290</v>
      </c>
      <c r="B261" t="s">
        <v>316</v>
      </c>
      <c r="C261">
        <v>1.1474</v>
      </c>
      <c r="D261">
        <v>0.76900000000000002</v>
      </c>
      <c r="E261">
        <v>1.4053</v>
      </c>
    </row>
    <row r="262" spans="1:5" x14ac:dyDescent="0.25">
      <c r="A262" t="s">
        <v>290</v>
      </c>
      <c r="B262" t="s">
        <v>317</v>
      </c>
      <c r="C262">
        <v>1.1474</v>
      </c>
      <c r="D262">
        <v>1.0167999999999999</v>
      </c>
      <c r="E262">
        <v>1.0549999999999999</v>
      </c>
    </row>
    <row r="263" spans="1:5" x14ac:dyDescent="0.25">
      <c r="A263" t="s">
        <v>357</v>
      </c>
      <c r="B263" t="s">
        <v>335</v>
      </c>
      <c r="C263">
        <v>1.5205</v>
      </c>
      <c r="D263">
        <v>1.3153999999999999</v>
      </c>
      <c r="E263">
        <v>0.56589999999999996</v>
      </c>
    </row>
    <row r="264" spans="1:5" x14ac:dyDescent="0.25">
      <c r="A264" t="s">
        <v>357</v>
      </c>
      <c r="B264" t="s">
        <v>334</v>
      </c>
      <c r="C264">
        <v>1.5205</v>
      </c>
      <c r="D264">
        <v>0.84560000000000002</v>
      </c>
      <c r="E264">
        <v>0.88929999999999998</v>
      </c>
    </row>
    <row r="265" spans="1:5" x14ac:dyDescent="0.25">
      <c r="A265" t="s">
        <v>357</v>
      </c>
      <c r="B265" t="s">
        <v>330</v>
      </c>
      <c r="C265">
        <v>1.5205</v>
      </c>
      <c r="D265">
        <v>0.65769999999999995</v>
      </c>
      <c r="E265">
        <v>1.0509999999999999</v>
      </c>
    </row>
    <row r="266" spans="1:5" x14ac:dyDescent="0.25">
      <c r="A266" t="s">
        <v>357</v>
      </c>
      <c r="B266" t="s">
        <v>332</v>
      </c>
      <c r="C266">
        <v>1.5205</v>
      </c>
      <c r="D266">
        <v>0.9395</v>
      </c>
      <c r="E266">
        <v>0.64670000000000005</v>
      </c>
    </row>
    <row r="267" spans="1:5" x14ac:dyDescent="0.25">
      <c r="A267" t="s">
        <v>357</v>
      </c>
      <c r="B267" t="s">
        <v>328</v>
      </c>
      <c r="C267">
        <v>1.5205</v>
      </c>
      <c r="D267">
        <v>0.75160000000000005</v>
      </c>
      <c r="E267">
        <v>1.0509999999999999</v>
      </c>
    </row>
    <row r="268" spans="1:5" x14ac:dyDescent="0.25">
      <c r="A268" t="s">
        <v>357</v>
      </c>
      <c r="B268" t="s">
        <v>337</v>
      </c>
      <c r="C268">
        <v>1.5205</v>
      </c>
      <c r="D268">
        <v>1.0335000000000001</v>
      </c>
      <c r="E268">
        <v>1.0509999999999999</v>
      </c>
    </row>
    <row r="269" spans="1:5" x14ac:dyDescent="0.25">
      <c r="A269" t="s">
        <v>357</v>
      </c>
      <c r="B269" t="s">
        <v>336</v>
      </c>
      <c r="C269">
        <v>1.5205</v>
      </c>
      <c r="D269">
        <v>0.84560000000000002</v>
      </c>
      <c r="E269">
        <v>1.4552</v>
      </c>
    </row>
    <row r="270" spans="1:5" x14ac:dyDescent="0.25">
      <c r="A270" t="s">
        <v>357</v>
      </c>
      <c r="B270" t="s">
        <v>331</v>
      </c>
      <c r="C270">
        <v>1.5205</v>
      </c>
      <c r="D270">
        <v>0.7399</v>
      </c>
      <c r="E270">
        <v>1.4147000000000001</v>
      </c>
    </row>
    <row r="271" spans="1:5" x14ac:dyDescent="0.25">
      <c r="A271" t="s">
        <v>357</v>
      </c>
      <c r="B271" t="s">
        <v>329</v>
      </c>
      <c r="C271">
        <v>1.5205</v>
      </c>
      <c r="D271">
        <v>1.5620000000000001</v>
      </c>
      <c r="E271">
        <v>0.77810000000000001</v>
      </c>
    </row>
    <row r="272" spans="1:5" x14ac:dyDescent="0.25">
      <c r="A272" t="s">
        <v>357</v>
      </c>
      <c r="B272" t="s">
        <v>333</v>
      </c>
      <c r="C272">
        <v>1.5205</v>
      </c>
      <c r="D272">
        <v>1.2331000000000001</v>
      </c>
      <c r="E272">
        <v>1.0610999999999999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275"/>
  <sheetViews>
    <sheetView tabSelected="1" zoomScale="80" zoomScaleNormal="80" workbookViewId="0">
      <pane xSplit="12" ySplit="1" topLeftCell="BB2235" activePane="bottomRight" state="frozen"/>
      <selection pane="topRight" activeCell="M1" sqref="M1"/>
      <selection pane="bottomLeft" activeCell="A2" sqref="A2"/>
      <selection pane="bottomRight" activeCell="BJ2202" sqref="BJ2202:BL227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1.375</v>
      </c>
      <c r="F2">
        <f>VLOOKUP(B2,home!$B$2:$E$405,3,FALSE)</f>
        <v>0.79339999999999999</v>
      </c>
      <c r="G2">
        <f>VLOOKUP(C2,away!$B$2:$E$405,4,FALSE)</f>
        <v>0.92559999999999998</v>
      </c>
      <c r="H2">
        <f>VLOOKUP(A2,away!$A$2:$E$405,3,FALSE)</f>
        <v>1.0101</v>
      </c>
      <c r="I2">
        <f>VLOOKUP(C2,away!$B$2:$E$405,3,FALSE)</f>
        <v>1.08</v>
      </c>
      <c r="J2">
        <f>VLOOKUP(B2,home!$B$2:$E$405,4,FALSE)</f>
        <v>1.35</v>
      </c>
      <c r="K2" s="3">
        <f>E2*F2*G2</f>
        <v>1.00976018</v>
      </c>
      <c r="L2" s="3">
        <f>H2*I2*J2</f>
        <v>1.4727258000000001</v>
      </c>
      <c r="M2" s="5">
        <f>_xlfn.POISSON.DIST(0,$K2,FALSE) * _xlfn.POISSON.DIST(0,$L2,FALSE)</f>
        <v>8.3535300164548826E-2</v>
      </c>
      <c r="N2" s="5">
        <f>_xlfn.POISSON.DIST(1,K2,FALSE) * _xlfn.POISSON.DIST(0,L2,FALSE)</f>
        <v>8.4350619730508863E-2</v>
      </c>
      <c r="O2" s="5">
        <f>_xlfn.POISSON.DIST(0,K2,FALSE) * _xlfn.POISSON.DIST(1,L2,FALSE)</f>
        <v>0.1230245917630753</v>
      </c>
      <c r="P2" s="5">
        <f>_xlfn.POISSON.DIST(1,K2,FALSE) * _xlfn.POISSON.DIST(1,L2,FALSE)</f>
        <v>0.12422533392310943</v>
      </c>
      <c r="Q2" s="5">
        <f>_xlfn.POISSON.DIST(2,K2,FALSE) * _xlfn.POISSON.DIST(0,L2,FALSE)</f>
        <v>4.258694848109508E-2</v>
      </c>
      <c r="R2" s="5">
        <f>_xlfn.POISSON.DIST(0,K2,FALSE) * _xlfn.POISSON.DIST(2,L2,FALSE)</f>
        <v>9.0590745161974282E-2</v>
      </c>
      <c r="S2" s="5">
        <f>_xlfn.POISSON.DIST(2,K2,FALSE) * _xlfn.POISSON.DIST(2,L2,FALSE)</f>
        <v>4.6183869447736593E-2</v>
      </c>
      <c r="T2" s="5">
        <f>_xlfn.POISSON.DIST(2,K2,FALSE) * _xlfn.POISSON.DIST(1,L2,FALSE)</f>
        <v>6.2718897771379525E-2</v>
      </c>
      <c r="U2" s="5">
        <f>_xlfn.POISSON.DIST(1,K2,FALSE) * _xlfn.POISSON.DIST(2,L2,FALSE)</f>
        <v>9.1474927141089277E-2</v>
      </c>
      <c r="V2" s="5">
        <f>_xlfn.POISSON.DIST(3,K2,FALSE) * _xlfn.POISSON.DIST(3,L2,FALSE)</f>
        <v>7.6311140223290193E-3</v>
      </c>
      <c r="W2" s="5">
        <f>_xlfn.POISSON.DIST(3,K2,FALSE) * _xlfn.POISSON.DIST(0,L2,FALSE)</f>
        <v>1.4334201587973766E-2</v>
      </c>
      <c r="X2" s="5">
        <f>_xlfn.POISSON.DIST(3,K2,FALSE) * _xlfn.POISSON.DIST(1,L2,FALSE)</f>
        <v>2.1110348501009932E-2</v>
      </c>
      <c r="Y2" s="5">
        <f>_xlfn.POISSON.DIST(3,K2,FALSE) * _xlfn.POISSON.DIST(2,L2,FALSE)</f>
        <v>1.5544877442214333E-2</v>
      </c>
      <c r="Z2" s="5">
        <f>_xlfn.POISSON.DIST(0,K2,FALSE) * _xlfn.POISSON.DIST(3,L2,FALSE)</f>
        <v>4.4471775880421567E-2</v>
      </c>
      <c r="AA2" s="5">
        <f>_xlfn.POISSON.DIST(1,K2,FALSE) * _xlfn.POISSON.DIST(3,L2,FALSE)</f>
        <v>4.490582841793414E-2</v>
      </c>
      <c r="AB2" s="5">
        <f>_xlfn.POISSON.DIST(2,K2,FALSE) * _xlfn.POISSON.DIST(3,L2,FALSE)</f>
        <v>2.267205869317114E-2</v>
      </c>
      <c r="AC2" s="5">
        <f>_xlfn.POISSON.DIST(4,K2,FALSE) * _xlfn.POISSON.DIST(4,L2,FALSE)</f>
        <v>7.0926429138475587E-4</v>
      </c>
      <c r="AD2" s="5">
        <f>_xlfn.POISSON.DIST(4,K2,FALSE) * _xlfn.POISSON.DIST(0,L2,FALSE)</f>
        <v>3.6185264939071699E-3</v>
      </c>
      <c r="AE2" s="5">
        <f>_xlfn.POISSON.DIST(4,K2,FALSE) * _xlfn.POISSON.DIST(1,L2,FALSE)</f>
        <v>5.3290973255606311E-3</v>
      </c>
      <c r="AF2" s="5">
        <f>_xlfn.POISSON.DIST(4,K2,FALSE) * _xlfn.POISSON.DIST(2,L2,FALSE)</f>
        <v>3.9241495610320724E-3</v>
      </c>
      <c r="AG2" s="5">
        <f>_xlfn.POISSON.DIST(4,K2,FALSE) * _xlfn.POISSON.DIST(3,L2,FALSE)</f>
        <v>1.9263987671968691E-3</v>
      </c>
      <c r="AH2" s="5">
        <f>_xlfn.POISSON.DIST(0,K2,FALSE) * _xlfn.POISSON.DIST(4,L2,FALSE)</f>
        <v>1.6373682927728641E-2</v>
      </c>
      <c r="AI2" s="5">
        <f>_xlfn.POISSON.DIST(1,K2,FALSE) * _xlfn.POISSON.DIST(4,L2,FALSE)</f>
        <v>1.6533493020366202E-2</v>
      </c>
      <c r="AJ2" s="5">
        <f>_xlfn.POISSON.DIST(2,K2,FALSE) * _xlfn.POISSON.DIST(4,L2,FALSE)</f>
        <v>8.3474314441368581E-3</v>
      </c>
      <c r="AK2" s="5">
        <f>_xlfn.POISSON.DIST(3,K2,FALSE) * _xlfn.POISSON.DIST(4,L2,FALSE)</f>
        <v>2.8096346258564314E-3</v>
      </c>
      <c r="AL2" s="5">
        <f>_xlfn.POISSON.DIST(5,K2,FALSE) * _xlfn.POISSON.DIST(5,L2,FALSE)</f>
        <v>4.218987338931037E-5</v>
      </c>
      <c r="AM2" s="5">
        <f>_xlfn.POISSON.DIST(5,K2,FALSE) * _xlfn.POISSON.DIST(0,L2,FALSE)</f>
        <v>7.3076879276449459E-4</v>
      </c>
      <c r="AN2" s="5">
        <f>_xlfn.POISSON.DIST(5,K2,FALSE) * _xlfn.POISSON.DIST(1,L2,FALSE)</f>
        <v>1.0762220549391244E-3</v>
      </c>
      <c r="AO2" s="5">
        <f>_xlfn.POISSON.DIST(5,K2,FALSE) * _xlfn.POISSON.DIST(2,L2,FALSE)</f>
        <v>7.9248999341893322E-4</v>
      </c>
      <c r="AP2" s="5">
        <f>_xlfn.POISSON.DIST(5,K2,FALSE) * _xlfn.POISSON.DIST(3,L2,FALSE)</f>
        <v>3.890401531832977E-4</v>
      </c>
      <c r="AQ2" s="5">
        <f>_xlfn.POISSON.DIST(5,K2,FALSE) * _xlfn.POISSON.DIST(4,L2,FALSE)</f>
        <v>1.4323736770724871E-4</v>
      </c>
      <c r="AR2" s="5">
        <f>_xlfn.POISSON.DIST(0,K2,FALSE) * _xlfn.POISSON.DIST(5,L2,FALSE)</f>
        <v>4.8227890577370973E-3</v>
      </c>
      <c r="AS2" s="5">
        <f>_xlfn.POISSON.DIST(1,K2,FALSE) * _xlfn.POISSON.DIST(5,L2,FALSE)</f>
        <v>4.8698603470426422E-3</v>
      </c>
      <c r="AT2" s="5">
        <f>_xlfn.POISSON.DIST(2,K2,FALSE) * _xlfn.POISSON.DIST(5,L2,FALSE)</f>
        <v>2.4586955303023202E-3</v>
      </c>
      <c r="AU2" s="5">
        <f>_xlfn.POISSON.DIST(3,K2,FALSE) * _xlfn.POISSON.DIST(5,L2,FALSE)</f>
        <v>8.2756428041442208E-4</v>
      </c>
      <c r="AV2" s="5">
        <f>_xlfn.POISSON.DIST(4,K2,FALSE) * _xlfn.POISSON.DIST(5,L2,FALSE)</f>
        <v>2.0891036418820938E-4</v>
      </c>
      <c r="AW2" s="5">
        <f>_xlfn.POISSON.DIST(6,K2,FALSE) * _xlfn.POISSON.DIST(6,L2,FALSE)</f>
        <v>1.7427931996137159E-6</v>
      </c>
      <c r="AX2" s="5">
        <f>_xlfn.POISSON.DIST(6,K2,FALSE) * _xlfn.POISSON.DIST(0,L2,FALSE)</f>
        <v>1.2298353795337641E-4</v>
      </c>
      <c r="AY2" s="5">
        <f>_xlfn.POISSON.DIST(6,K2,FALSE) * _xlfn.POISSON.DIST(1,L2,FALSE)</f>
        <v>1.8112102931921661E-4</v>
      </c>
      <c r="AZ2" s="5">
        <f>_xlfn.POISSON.DIST(6,K2,FALSE) * _xlfn.POISSON.DIST(2,L2,FALSE)</f>
        <v>1.3337080640048342E-4</v>
      </c>
      <c r="BA2" s="5">
        <f>_xlfn.POISSON.DIST(6,K2,FALSE) * _xlfn.POISSON.DIST(3,L2,FALSE)</f>
        <v>6.5472875850932361E-5</v>
      </c>
      <c r="BB2" s="5">
        <f>_xlfn.POISSON.DIST(6,K2,FALSE) * _xlfn.POISSON.DIST(4,L2,FALSE)</f>
        <v>2.4105898366466264E-5</v>
      </c>
      <c r="BC2" s="5">
        <f>_xlfn.POISSON.DIST(6,K2,FALSE) * _xlfn.POISSON.DIST(5,L2,FALSE)</f>
        <v>7.1002756912945392E-6</v>
      </c>
      <c r="BD2" s="5">
        <f>_xlfn.POISSON.DIST(0,K2,FALSE) * _xlfn.POISSON.DIST(6,L2,FALSE)</f>
        <v>1.183774312214518E-3</v>
      </c>
      <c r="BE2" s="5">
        <f>_xlfn.POISSON.DIST(1,K2,FALSE) * _xlfn.POISSON.DIST(6,L2,FALSE)</f>
        <v>1.1953281625811079E-3</v>
      </c>
      <c r="BF2" s="5">
        <f>_xlfn.POISSON.DIST(2,K2,FALSE) * _xlfn.POISSON.DIST(6,L2,FALSE)</f>
        <v>6.0349739030348434E-4</v>
      </c>
      <c r="BG2" s="5">
        <f>_xlfn.POISSON.DIST(3,K2,FALSE) * _xlfn.POISSON.DIST(6,L2,FALSE)</f>
        <v>2.0312921115412552E-4</v>
      </c>
      <c r="BH2" s="5">
        <f>_xlfn.POISSON.DIST(4,K2,FALSE) * _xlfn.POISSON.DIST(6,L2,FALSE)</f>
        <v>5.1277947204561961E-5</v>
      </c>
      <c r="BI2" s="5">
        <f>_xlfn.POISSON.DIST(5,K2,FALSE) * _xlfn.POISSON.DIST(6,L2,FALSE)</f>
        <v>1.0355685839861797E-5</v>
      </c>
      <c r="BJ2" s="8">
        <f>SUM(N2,Q2,T2,W2,X2,Y2,AD2,AE2,AF2,AG2,AM2,AN2,AO2,AP2,AQ2,AX2,AY2,AZ2,BA2,BB2,BC2)</f>
        <v>0.25910997844747319</v>
      </c>
      <c r="BK2" s="8">
        <f>SUM(M2,P2,S2,V2,AC2,AL2,AY2)</f>
        <v>0.26250819275181719</v>
      </c>
      <c r="BL2" s="8">
        <f>SUM(O2,R2,U2,AA2,AB2,AH2,AI2,AJ2,AK2,AR2,AS2,AT2,AU2,AV2,BD2,BE2,BF2,BG2,BH2,BI2)</f>
        <v>0.4331675754843145</v>
      </c>
      <c r="BM2" s="8">
        <f>SUM(S2:BI2)</f>
        <v>0.45076460510359501</v>
      </c>
      <c r="BN2" s="8">
        <f>SUM(M2:R2)</f>
        <v>0.5483135392243117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1.6315999999999999</v>
      </c>
      <c r="F3">
        <f>VLOOKUP(B3,home!$B$2:$E$405,3,FALSE)</f>
        <v>1.3024</v>
      </c>
      <c r="G3">
        <f>VLOOKUP(C3,away!$B$2:$E$405,4,FALSE)</f>
        <v>0.47670000000000001</v>
      </c>
      <c r="H3">
        <f>VLOOKUP(A3,away!$A$2:$E$405,3,FALSE)</f>
        <v>1.3368</v>
      </c>
      <c r="I3">
        <f>VLOOKUP(C3,away!$B$2:$E$405,3,FALSE)</f>
        <v>1.2467999999999999</v>
      </c>
      <c r="J3">
        <f>VLOOKUP(B3,home!$B$2:$E$405,4,FALSE)</f>
        <v>1.2156</v>
      </c>
      <c r="K3" s="3">
        <f t="shared" ref="K3:K8" si="0">E3*F3*G3</f>
        <v>1.012985516928</v>
      </c>
      <c r="L3" s="3">
        <f t="shared" ref="L3:L8" si="1">H3*I3*J3</f>
        <v>2.0260675549439999</v>
      </c>
      <c r="M3" s="5">
        <f>_xlfn.POISSON.DIST(0,K3,FALSE) * _xlfn.POISSON.DIST(0,L3,FALSE)</f>
        <v>4.7880207149455171E-2</v>
      </c>
      <c r="N3" s="5">
        <f>_xlfn.POISSON.DIST(1,K3,FALSE) * _xlfn.POISSON.DIST(0,L3,FALSE)</f>
        <v>4.8501956389910561E-2</v>
      </c>
      <c r="O3" s="5">
        <f>_xlfn.POISSON.DIST(0,K3,FALSE) * _xlfn.POISSON.DIST(1,L3,FALSE)</f>
        <v>9.7008534229508864E-2</v>
      </c>
      <c r="P3" s="5">
        <f>_xlfn.POISSON.DIST(1,K3,FALSE) * _xlfn.POISSON.DIST(1,L3,FALSE)</f>
        <v>9.8268240192906614E-2</v>
      </c>
      <c r="Q3" s="5">
        <f>_xlfn.POISSON.DIST(2,K3,FALSE) * _xlfn.POISSON.DIST(0,L3,FALSE)</f>
        <v>2.4565889682826431E-2</v>
      </c>
      <c r="R3" s="5">
        <f>_xlfn.POISSON.DIST(0,K3,FALSE) * _xlfn.POISSON.DIST(2,L3,FALSE)</f>
        <v>9.8272921877541206E-2</v>
      </c>
      <c r="S3" s="5">
        <f>_xlfn.POISSON.DIST(2,K3,FALSE) * _xlfn.POISSON.DIST(2,L3,FALSE)</f>
        <v>5.0420871198761472E-2</v>
      </c>
      <c r="T3" s="5">
        <f>_xlfn.POISSON.DIST(2,K3,FALSE) * _xlfn.POISSON.DIST(1,L3,FALSE)</f>
        <v>4.9772152044708182E-2</v>
      </c>
      <c r="U3" s="5">
        <f>_xlfn.POISSON.DIST(1,K3,FALSE) * _xlfn.POISSON.DIST(2,L3,FALSE)</f>
        <v>9.9549046568146018E-2</v>
      </c>
      <c r="V3" s="5">
        <f>_xlfn.POISSON.DIST(3,K3,FALSE) * _xlfn.POISSON.DIST(3,L3,FALSE)</f>
        <v>1.1498071208862018E-2</v>
      </c>
      <c r="W3" s="5">
        <f>_xlfn.POISSON.DIST(3,K3,FALSE) * _xlfn.POISSON.DIST(0,L3,FALSE)</f>
        <v>8.2949634863847179E-3</v>
      </c>
      <c r="X3" s="5">
        <f>_xlfn.POISSON.DIST(3,K3,FALSE) * _xlfn.POISSON.DIST(1,L3,FALSE)</f>
        <v>1.6806156389209244E-2</v>
      </c>
      <c r="Y3" s="5">
        <f>_xlfn.POISSON.DIST(3,K3,FALSE) * _xlfn.POISSON.DIST(2,L3,FALSE)</f>
        <v>1.7025204091745832E-2</v>
      </c>
      <c r="Z3" s="5">
        <f>_xlfn.POISSON.DIST(0,K3,FALSE) * _xlfn.POISSON.DIST(3,L3,FALSE)</f>
        <v>6.6369192848544187E-2</v>
      </c>
      <c r="AA3" s="5">
        <f>_xlfn.POISSON.DIST(1,K3,FALSE) * _xlfn.POISSON.DIST(3,L3,FALSE)</f>
        <v>6.723103112577665E-2</v>
      </c>
      <c r="AB3" s="5">
        <f>_xlfn.POISSON.DIST(2,K3,FALSE) * _xlfn.POISSON.DIST(3,L3,FALSE)</f>
        <v>3.4052030409273661E-2</v>
      </c>
      <c r="AC3" s="5">
        <f>_xlfn.POISSON.DIST(4,K3,FALSE) * _xlfn.POISSON.DIST(4,L3,FALSE)</f>
        <v>1.4748986201394991E-3</v>
      </c>
      <c r="AD3" s="5">
        <f>_xlfn.POISSON.DIST(4,K3,FALSE) * _xlfn.POISSON.DIST(0,L3,FALSE)</f>
        <v>2.1006694687885769E-3</v>
      </c>
      <c r="AE3" s="5">
        <f>_xlfn.POISSON.DIST(4,K3,FALSE) * _xlfn.POISSON.DIST(1,L3,FALSE)</f>
        <v>4.2560982543739835E-3</v>
      </c>
      <c r="AF3" s="5">
        <f>_xlfn.POISSON.DIST(4,K3,FALSE) * _xlfn.POISSON.DIST(2,L3,FALSE)</f>
        <v>4.3115712919204619E-3</v>
      </c>
      <c r="AG3" s="5">
        <f>_xlfn.POISSON.DIST(4,K3,FALSE) * _xlfn.POISSON.DIST(3,L3,FALSE)</f>
        <v>2.9118449017960105E-3</v>
      </c>
      <c r="AH3" s="5">
        <f>_xlfn.POISSON.DIST(0,K3,FALSE) * _xlfn.POISSON.DIST(4,L3,FALSE)</f>
        <v>3.361711706956419E-2</v>
      </c>
      <c r="AI3" s="5">
        <f>_xlfn.POISSON.DIST(1,K3,FALSE) * _xlfn.POISSON.DIST(4,L3,FALSE)</f>
        <v>3.4053652712341571E-2</v>
      </c>
      <c r="AJ3" s="5">
        <f>_xlfn.POISSON.DIST(2,K3,FALSE) * _xlfn.POISSON.DIST(4,L3,FALSE)</f>
        <v>1.7247928498048959E-2</v>
      </c>
      <c r="AK3" s="5">
        <f>_xlfn.POISSON.DIST(3,K3,FALSE) * _xlfn.POISSON.DIST(4,L3,FALSE)</f>
        <v>5.8239672551777689E-3</v>
      </c>
      <c r="AL3" s="5">
        <f>_xlfn.POISSON.DIST(5,K3,FALSE) * _xlfn.POISSON.DIST(5,L3,FALSE)</f>
        <v>1.2108192549096279E-4</v>
      </c>
      <c r="AM3" s="5">
        <f>_xlfn.POISSON.DIST(5,K3,FALSE) * _xlfn.POISSON.DIST(0,L3,FALSE)</f>
        <v>4.2558954954713293E-4</v>
      </c>
      <c r="AN3" s="5">
        <f>_xlfn.POISSON.DIST(5,K3,FALSE) * _xlfn.POISSON.DIST(1,L3,FALSE)</f>
        <v>8.6227317806067785E-4</v>
      </c>
      <c r="AO3" s="5">
        <f>_xlfn.POISSON.DIST(5,K3,FALSE) * _xlfn.POISSON.DIST(2,L3,FALSE)</f>
        <v>8.7351185478359513E-4</v>
      </c>
      <c r="AP3" s="5">
        <f>_xlfn.POISSON.DIST(5,K3,FALSE) * _xlfn.POISSON.DIST(3,L3,FALSE)</f>
        <v>5.8993134261199891E-4</v>
      </c>
      <c r="AQ3" s="5">
        <f>_xlfn.POISSON.DIST(5,K3,FALSE) * _xlfn.POISSON.DIST(4,L3,FALSE)</f>
        <v>2.9881018822768099E-4</v>
      </c>
      <c r="AR3" s="5">
        <f>_xlfn.POISSON.DIST(0,K3,FALSE) * _xlfn.POISSON.DIST(5,L3,FALSE)</f>
        <v>1.3622110037079624E-2</v>
      </c>
      <c r="AS3" s="5">
        <f>_xlfn.POISSON.DIST(1,K3,FALSE) * _xlfn.POISSON.DIST(5,L3,FALSE)</f>
        <v>1.3799000177561197E-2</v>
      </c>
      <c r="AT3" s="5">
        <f>_xlfn.POISSON.DIST(2,K3,FALSE) * _xlfn.POISSON.DIST(5,L3,FALSE)</f>
        <v>6.9890936639781971E-3</v>
      </c>
      <c r="AU3" s="5">
        <f>_xlfn.POISSON.DIST(3,K3,FALSE) * _xlfn.POISSON.DIST(5,L3,FALSE)</f>
        <v>2.3599502193543879E-3</v>
      </c>
      <c r="AV3" s="5">
        <f>_xlfn.POISSON.DIST(4,K3,FALSE) * _xlfn.POISSON.DIST(5,L3,FALSE)</f>
        <v>5.9764884821926273E-4</v>
      </c>
      <c r="AW3" s="5">
        <f>_xlfn.POISSON.DIST(6,K3,FALSE) * _xlfn.POISSON.DIST(6,L3,FALSE)</f>
        <v>6.9029380507580998E-6</v>
      </c>
      <c r="AX3" s="5">
        <f>_xlfn.POISSON.DIST(6,K3,FALSE) * _xlfn.POISSON.DIST(0,L3,FALSE)</f>
        <v>7.1852674974526157E-5</v>
      </c>
      <c r="AY3" s="5">
        <f>_xlfn.POISSON.DIST(6,K3,FALSE) * _xlfn.POISSON.DIST(1,L3,FALSE)</f>
        <v>1.4557837350182414E-4</v>
      </c>
      <c r="AZ3" s="5">
        <f>_xlfn.POISSON.DIST(6,K3,FALSE) * _xlfn.POISSON.DIST(2,L3,FALSE)</f>
        <v>1.4747580962678266E-4</v>
      </c>
      <c r="BA3" s="5">
        <f>_xlfn.POISSON.DIST(6,K3,FALSE) * _xlfn.POISSON.DIST(3,L3,FALSE)</f>
        <v>9.9598651007974095E-5</v>
      </c>
      <c r="BB3" s="5">
        <f>_xlfn.POISSON.DIST(6,K3,FALSE) * _xlfn.POISSON.DIST(4,L3,FALSE)</f>
        <v>5.0448398830861717E-5</v>
      </c>
      <c r="BC3" s="5">
        <f>_xlfn.POISSON.DIST(6,K3,FALSE) * _xlfn.POISSON.DIST(5,L3,FALSE)</f>
        <v>2.0442372814016744E-5</v>
      </c>
      <c r="BD3" s="5">
        <f>_xlfn.POISSON.DIST(0,K3,FALSE) * _xlfn.POISSON.DIST(6,L3,FALSE)</f>
        <v>4.5998858626673383E-3</v>
      </c>
      <c r="BE3" s="5">
        <f>_xlfn.POISSON.DIST(1,K3,FALSE) * _xlfn.POISSON.DIST(6,L3,FALSE)</f>
        <v>4.6596177584038723E-3</v>
      </c>
      <c r="BF3" s="5">
        <f>_xlfn.POISSON.DIST(2,K3,FALSE) * _xlfn.POISSON.DIST(6,L3,FALSE)</f>
        <v>2.3600626518418175E-3</v>
      </c>
      <c r="BG3" s="5">
        <f>_xlfn.POISSON.DIST(3,K3,FALSE) * _xlfn.POISSON.DIST(6,L3,FALSE)</f>
        <v>7.9690309511948343E-4</v>
      </c>
      <c r="BH3" s="5">
        <f>_xlfn.POISSON.DIST(4,K3,FALSE) * _xlfn.POISSON.DIST(6,L3,FALSE)</f>
        <v>2.0181282343778321E-4</v>
      </c>
      <c r="BI3" s="5">
        <f>_xlfn.POISSON.DIST(5,K3,FALSE) * _xlfn.POISSON.DIST(6,L3,FALSE)</f>
        <v>4.0886693454564423E-5</v>
      </c>
      <c r="BJ3" s="8">
        <f>SUM(N3,Q3,T3,W3,X3,Y3,AD3,AE3,AF3,AG3,AM3,AN3,AO3,AP3,AQ3,AX3,AY3,AZ3,BA3,BB3,BC3)</f>
        <v>0.1821320183956511</v>
      </c>
      <c r="BK3" s="8">
        <f>SUM(M3,P3,S3,V3,AC3,AL3,AY3)</f>
        <v>0.20980894866911753</v>
      </c>
      <c r="BL3" s="8">
        <f>SUM(O3,R3,U3,AA3,AB3,AH3,AI3,AJ3,AK3,AR3,AS3,AT3,AU3,AV3,BD3,BE3,BF3,BG3,BH3,BI3)</f>
        <v>0.53688320157649638</v>
      </c>
      <c r="BM3" s="8">
        <f>SUM(S3:BI3)</f>
        <v>0.58055693653220919</v>
      </c>
      <c r="BN3" s="8">
        <f>SUM(M3:R3)</f>
        <v>0.41449774952214885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1.5815999999999999</v>
      </c>
      <c r="F5">
        <f>VLOOKUP(B5,home!$B$2:$E$405,3,FALSE)</f>
        <v>1.0274000000000001</v>
      </c>
      <c r="G5">
        <f>VLOOKUP(C5,away!$B$2:$E$405,4,FALSE)</f>
        <v>1.0274000000000001</v>
      </c>
      <c r="H5">
        <f>VLOOKUP(A5,away!$A$2:$E$405,3,FALSE)</f>
        <v>1.1631</v>
      </c>
      <c r="I5">
        <f>VLOOKUP(C5,away!$B$2:$E$405,3,FALSE)</f>
        <v>1.0747</v>
      </c>
      <c r="J5">
        <f>VLOOKUP(B5,home!$B$2:$E$405,4,FALSE)</f>
        <v>1.6121000000000001</v>
      </c>
      <c r="K5" s="3">
        <f t="shared" si="0"/>
        <v>1.6694590820160002</v>
      </c>
      <c r="L5" s="3">
        <f t="shared" si="1"/>
        <v>2.0150985131970001</v>
      </c>
      <c r="M5" s="5">
        <f t="shared" si="2"/>
        <v>2.5108280290048666E-2</v>
      </c>
      <c r="N5" s="5">
        <f t="shared" si="3"/>
        <v>4.1917246564025068E-2</v>
      </c>
      <c r="O5" s="5">
        <f t="shared" si="4"/>
        <v>5.0595658281410612E-2</v>
      </c>
      <c r="P5" s="5">
        <f t="shared" si="5"/>
        <v>8.446738122847898E-2</v>
      </c>
      <c r="Q5" s="5">
        <f t="shared" si="6"/>
        <v>3.4989563984707824E-2</v>
      </c>
      <c r="R5" s="5">
        <f t="shared" si="7"/>
        <v>5.0977617888547003E-2</v>
      </c>
      <c r="S5" s="5">
        <f t="shared" si="8"/>
        <v>7.1039696956316095E-2</v>
      </c>
      <c r="T5" s="5">
        <f t="shared" si="9"/>
        <v>7.0507418362996052E-2</v>
      </c>
      <c r="U5" s="5">
        <f t="shared" si="10"/>
        <v>8.51050471635761E-2</v>
      </c>
      <c r="V5" s="5">
        <f t="shared" si="11"/>
        <v>2.6554042888760589E-2</v>
      </c>
      <c r="W5" s="5">
        <f t="shared" si="12"/>
        <v>1.9471215123350146E-2</v>
      </c>
      <c r="X5" s="5">
        <f t="shared" si="13"/>
        <v>3.9236416645201826E-2</v>
      </c>
      <c r="Y5" s="5">
        <f t="shared" si="14"/>
        <v>3.953262242246211E-2</v>
      </c>
      <c r="Z5" s="5">
        <f t="shared" si="15"/>
        <v>3.4241640671178616E-2</v>
      </c>
      <c r="AA5" s="5">
        <f t="shared" si="16"/>
        <v>5.7165018001627578E-2</v>
      </c>
      <c r="AB5" s="5">
        <f t="shared" si="17"/>
        <v>4.7717329238212668E-2</v>
      </c>
      <c r="AC5" s="5">
        <f t="shared" si="18"/>
        <v>5.5831941642656216E-3</v>
      </c>
      <c r="AD5" s="5">
        <f t="shared" si="19"/>
        <v>8.1265992313910521E-3</v>
      </c>
      <c r="AE5" s="5">
        <f t="shared" si="20"/>
        <v>1.6375898028523992E-2</v>
      </c>
      <c r="AF5" s="5">
        <f t="shared" si="21"/>
        <v>1.6499523884772192E-2</v>
      </c>
      <c r="AG5" s="5">
        <f t="shared" si="22"/>
        <v>1.1082722016220943E-2</v>
      </c>
      <c r="AH5" s="5">
        <f t="shared" si="23"/>
        <v>1.7250069801479494E-2</v>
      </c>
      <c r="AI5" s="5">
        <f t="shared" si="24"/>
        <v>2.8798285695489877E-2</v>
      </c>
      <c r="AJ5" s="5">
        <f t="shared" si="25"/>
        <v>2.4038779800413527E-2</v>
      </c>
      <c r="AK5" s="5">
        <f t="shared" si="26"/>
        <v>1.3377253086127713E-2</v>
      </c>
      <c r="AL5" s="5">
        <f t="shared" si="27"/>
        <v>7.5130241418016144E-4</v>
      </c>
      <c r="AM5" s="5">
        <f t="shared" si="28"/>
        <v>2.7134049785500062E-3</v>
      </c>
      <c r="AN5" s="5">
        <f t="shared" si="29"/>
        <v>5.4677783379774563E-3</v>
      </c>
      <c r="AO5" s="5">
        <f t="shared" si="30"/>
        <v>5.5090559996745676E-3</v>
      </c>
      <c r="AP5" s="5">
        <f t="shared" si="31"/>
        <v>3.7004301846877445E-3</v>
      </c>
      <c r="AQ5" s="5">
        <f t="shared" si="32"/>
        <v>1.864182840838394E-3</v>
      </c>
      <c r="AR5" s="5">
        <f t="shared" si="33"/>
        <v>6.9521180019011591E-3</v>
      </c>
      <c r="AS5" s="5">
        <f t="shared" si="34"/>
        <v>1.1606276537520816E-2</v>
      </c>
      <c r="AT5" s="5">
        <f t="shared" si="35"/>
        <v>9.6881018869766754E-3</v>
      </c>
      <c r="AU5" s="5">
        <f t="shared" si="36"/>
        <v>5.391296560903187E-3</v>
      </c>
      <c r="AV5" s="5">
        <f t="shared" si="37"/>
        <v>2.2501372518603643E-3</v>
      </c>
      <c r="AW5" s="5">
        <f t="shared" si="38"/>
        <v>7.0207635249475798E-5</v>
      </c>
      <c r="AX5" s="5">
        <f t="shared" si="39"/>
        <v>7.5498643077128943E-4</v>
      </c>
      <c r="AY5" s="5">
        <f t="shared" si="40"/>
        <v>1.5213720341311354E-3</v>
      </c>
      <c r="AZ5" s="5">
        <f t="shared" si="41"/>
        <v>1.5328572619985733E-3</v>
      </c>
      <c r="BA5" s="5">
        <f t="shared" si="42"/>
        <v>1.0296194631988496E-3</v>
      </c>
      <c r="BB5" s="5">
        <f t="shared" si="43"/>
        <v>5.18696162362674E-4</v>
      </c>
      <c r="BC5" s="5">
        <f t="shared" si="44"/>
        <v>2.0904477311560279E-4</v>
      </c>
      <c r="BD5" s="5">
        <f t="shared" si="45"/>
        <v>2.3348671082001841E-3</v>
      </c>
      <c r="BE5" s="5">
        <f t="shared" si="46"/>
        <v>3.897965099085232E-3</v>
      </c>
      <c r="BF5" s="5">
        <f t="shared" si="47"/>
        <v>3.2537466180246203E-3</v>
      </c>
      <c r="BG5" s="5">
        <f t="shared" si="48"/>
        <v>1.8106656140133492E-3</v>
      </c>
      <c r="BH5" s="5">
        <f t="shared" si="49"/>
        <v>7.5570803845216616E-4</v>
      </c>
      <c r="BI5" s="5">
        <f t="shared" si="50"/>
        <v>2.5232472962929302E-4</v>
      </c>
      <c r="BJ5" s="8">
        <f t="shared" si="51"/>
        <v>0.32256065473095752</v>
      </c>
      <c r="BK5" s="8">
        <f t="shared" si="52"/>
        <v>0.21502526997618124</v>
      </c>
      <c r="BL5" s="8">
        <f t="shared" si="53"/>
        <v>0.42321826640345156</v>
      </c>
      <c r="BM5" s="8">
        <f t="shared" si="54"/>
        <v>0.70553891914566924</v>
      </c>
      <c r="BN5" s="8">
        <f t="shared" si="55"/>
        <v>0.28805574823721813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1.5815999999999999</v>
      </c>
      <c r="F6">
        <f>VLOOKUP(B6,home!$B$2:$E$405,3,FALSE)</f>
        <v>1.4753000000000001</v>
      </c>
      <c r="G6">
        <f>VLOOKUP(C6,away!$B$2:$E$405,4,FALSE)</f>
        <v>0.56200000000000006</v>
      </c>
      <c r="H6">
        <f>VLOOKUP(A6,away!$A$2:$E$405,3,FALSE)</f>
        <v>1.1631</v>
      </c>
      <c r="I6">
        <f>VLOOKUP(C6,away!$B$2:$E$405,3,FALSE)</f>
        <v>0.95530000000000004</v>
      </c>
      <c r="J6">
        <f>VLOOKUP(B6,home!$B$2:$E$405,4,FALSE)</f>
        <v>0.19109999999999999</v>
      </c>
      <c r="K6" s="3">
        <f t="shared" si="0"/>
        <v>1.3113339777600002</v>
      </c>
      <c r="L6" s="3">
        <f t="shared" si="1"/>
        <v>0.21233301207300004</v>
      </c>
      <c r="M6" s="5">
        <f t="shared" si="2"/>
        <v>0.21791134137970777</v>
      </c>
      <c r="N6" s="5">
        <f t="shared" si="3"/>
        <v>0.28575454609046957</v>
      </c>
      <c r="O6" s="5">
        <f t="shared" si="4"/>
        <v>4.6269771480021121E-2</v>
      </c>
      <c r="P6" s="5">
        <f t="shared" si="5"/>
        <v>6.0675123484942313E-2</v>
      </c>
      <c r="Q6" s="5">
        <f t="shared" si="6"/>
        <v>0.18735982279390939</v>
      </c>
      <c r="R6" s="5">
        <f t="shared" si="7"/>
        <v>4.912299973141139E-3</v>
      </c>
      <c r="S6" s="5">
        <f t="shared" si="8"/>
        <v>4.2235876602426149E-3</v>
      </c>
      <c r="T6" s="5">
        <f t="shared" si="9"/>
        <v>3.9782675515294311E-2</v>
      </c>
      <c r="U6" s="5">
        <f t="shared" si="10"/>
        <v>6.4416658637295125E-3</v>
      </c>
      <c r="V6" s="5">
        <f t="shared" si="11"/>
        <v>1.3066817868432392E-4</v>
      </c>
      <c r="W6" s="5">
        <f t="shared" si="12"/>
        <v>8.1897100565581998E-2</v>
      </c>
      <c r="X6" s="5">
        <f t="shared" si="13"/>
        <v>1.7389458043135422E-2</v>
      </c>
      <c r="Y6" s="5">
        <f t="shared" si="14"/>
        <v>1.8461780023080003E-3</v>
      </c>
      <c r="Z6" s="5">
        <f t="shared" si="15"/>
        <v>3.4768114983439171E-4</v>
      </c>
      <c r="AA6" s="5">
        <f t="shared" si="16"/>
        <v>4.5592610520450353E-4</v>
      </c>
      <c r="AB6" s="5">
        <f t="shared" si="17"/>
        <v>2.9893569655122302E-4</v>
      </c>
      <c r="AC6" s="5">
        <f t="shared" si="18"/>
        <v>2.2739488417128998E-6</v>
      </c>
      <c r="AD6" s="5">
        <f t="shared" si="19"/>
        <v>2.6848612662918825E-2</v>
      </c>
      <c r="AE6" s="5">
        <f t="shared" si="20"/>
        <v>5.7008467966988448E-3</v>
      </c>
      <c r="AF6" s="5">
        <f t="shared" si="21"/>
        <v>6.0523898585488961E-4</v>
      </c>
      <c r="AG6" s="5">
        <f t="shared" si="22"/>
        <v>4.2837405630192192E-5</v>
      </c>
      <c r="AH6" s="5">
        <f t="shared" si="23"/>
        <v>1.8456046446335108E-5</v>
      </c>
      <c r="AI6" s="5">
        <f t="shared" si="24"/>
        <v>2.4202040800195934E-5</v>
      </c>
      <c r="AJ6" s="5">
        <f t="shared" si="25"/>
        <v>1.5868479216215377E-5</v>
      </c>
      <c r="AK6" s="5">
        <f t="shared" si="26"/>
        <v>6.9362919905338687E-6</v>
      </c>
      <c r="AL6" s="5">
        <f t="shared" si="27"/>
        <v>2.5326286533927033E-8</v>
      </c>
      <c r="AM6" s="5">
        <f t="shared" si="28"/>
        <v>7.0414996081205675E-3</v>
      </c>
      <c r="AN6" s="5">
        <f t="shared" si="29"/>
        <v>1.4951428213030894E-3</v>
      </c>
      <c r="AO6" s="5">
        <f t="shared" si="30"/>
        <v>1.5873408936330411E-4</v>
      </c>
      <c r="AP6" s="5">
        <f t="shared" si="31"/>
        <v>1.1234829104391705E-5</v>
      </c>
      <c r="AQ6" s="5">
        <f t="shared" si="32"/>
        <v>5.9638127596522397E-7</v>
      </c>
      <c r="AR6" s="5">
        <f t="shared" si="33"/>
        <v>7.8376558658190487E-7</v>
      </c>
      <c r="AS6" s="5">
        <f t="shared" si="34"/>
        <v>1.0277784442838493E-6</v>
      </c>
      <c r="AT6" s="5">
        <f t="shared" si="35"/>
        <v>6.7388039779936242E-7</v>
      </c>
      <c r="AU6" s="5">
        <f t="shared" si="36"/>
        <v>2.9456075419357646E-7</v>
      </c>
      <c r="AV6" s="5">
        <f t="shared" si="37"/>
        <v>9.6566881372161977E-8</v>
      </c>
      <c r="AW6" s="5">
        <f t="shared" si="38"/>
        <v>1.9588439973538183E-10</v>
      </c>
      <c r="AX6" s="5">
        <f t="shared" si="39"/>
        <v>1.5389596150853716E-3</v>
      </c>
      <c r="AY6" s="5">
        <f t="shared" si="40"/>
        <v>3.2677193052978171E-4</v>
      </c>
      <c r="AZ6" s="5">
        <f t="shared" si="41"/>
        <v>3.4692234135148836E-5</v>
      </c>
      <c r="BA6" s="5">
        <f t="shared" si="42"/>
        <v>2.4554355231526337E-6</v>
      </c>
      <c r="BB6" s="5">
        <f t="shared" si="43"/>
        <v>1.3034250514551033E-7</v>
      </c>
      <c r="BC6" s="5">
        <f t="shared" si="44"/>
        <v>5.5352033437373468E-9</v>
      </c>
      <c r="BD6" s="5">
        <f t="shared" si="45"/>
        <v>2.7736551293016233E-8</v>
      </c>
      <c r="BE6" s="5">
        <f t="shared" si="46"/>
        <v>3.6371882136415257E-8</v>
      </c>
      <c r="BF6" s="5">
        <f t="shared" si="47"/>
        <v>2.3847842440281657E-8</v>
      </c>
      <c r="BG6" s="5">
        <f t="shared" si="48"/>
        <v>1.0424162029402767E-8</v>
      </c>
      <c r="BH6" s="5">
        <f t="shared" si="49"/>
        <v>3.4173894647078683E-9</v>
      </c>
      <c r="BI6" s="5">
        <f t="shared" si="50"/>
        <v>8.9626778406209692E-10</v>
      </c>
      <c r="BJ6" s="8">
        <f t="shared" si="51"/>
        <v>0.65783753968395042</v>
      </c>
      <c r="BK6" s="8">
        <f t="shared" si="52"/>
        <v>0.28326979190923507</v>
      </c>
      <c r="BL6" s="8">
        <f t="shared" si="53"/>
        <v>5.8447041223260138E-2</v>
      </c>
      <c r="BM6" s="8">
        <f t="shared" si="54"/>
        <v>0.1966923770294437</v>
      </c>
      <c r="BN6" s="8">
        <f t="shared" si="55"/>
        <v>0.8028829052021913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1.2279</v>
      </c>
      <c r="F7">
        <f>VLOOKUP(B7,home!$B$2:$E$405,3,FALSE)</f>
        <v>0.61080000000000001</v>
      </c>
      <c r="G7">
        <f>VLOOKUP(C7,away!$B$2:$E$405,4,FALSE)</f>
        <v>0.40720000000000001</v>
      </c>
      <c r="H7">
        <f>VLOOKUP(A7,away!$A$2:$E$405,3,FALSE)</f>
        <v>0.89710000000000001</v>
      </c>
      <c r="I7">
        <f>VLOOKUP(C7,away!$B$2:$E$405,3,FALSE)</f>
        <v>1.1147</v>
      </c>
      <c r="J7">
        <f>VLOOKUP(B7,home!$B$2:$E$405,4,FALSE)</f>
        <v>0.97540000000000004</v>
      </c>
      <c r="K7" s="3">
        <f t="shared" si="0"/>
        <v>0.30540053750399998</v>
      </c>
      <c r="L7" s="3">
        <f t="shared" si="1"/>
        <v>0.975397434698</v>
      </c>
      <c r="M7" s="5">
        <f t="shared" si="2"/>
        <v>0.27781552291423717</v>
      </c>
      <c r="N7" s="5">
        <f t="shared" si="3"/>
        <v>8.4845010024962836E-2</v>
      </c>
      <c r="O7" s="5">
        <f t="shared" si="4"/>
        <v>0.27098054836983038</v>
      </c>
      <c r="P7" s="5">
        <f t="shared" si="5"/>
        <v>8.2757605125274858E-2</v>
      </c>
      <c r="Q7" s="5">
        <f t="shared" si="6"/>
        <v>1.2955855833077958E-2</v>
      </c>
      <c r="R7" s="5">
        <f t="shared" si="7"/>
        <v>0.13215686586649492</v>
      </c>
      <c r="S7" s="5">
        <f t="shared" si="8"/>
        <v>6.1631016278607814E-3</v>
      </c>
      <c r="T7" s="5">
        <f t="shared" si="9"/>
        <v>1.2637108543901361E-2</v>
      </c>
      <c r="U7" s="5">
        <f t="shared" si="10"/>
        <v>4.0360777870471563E-2</v>
      </c>
      <c r="V7" s="5">
        <f t="shared" si="11"/>
        <v>2.0398969371840403E-4</v>
      </c>
      <c r="W7" s="5">
        <f t="shared" si="12"/>
        <v>1.3189084450821141E-3</v>
      </c>
      <c r="X7" s="5">
        <f t="shared" si="13"/>
        <v>1.2864599139346224E-3</v>
      </c>
      <c r="Y7" s="5">
        <f t="shared" si="14"/>
        <v>6.2740484994682009E-4</v>
      </c>
      <c r="Z7" s="5">
        <f t="shared" si="15"/>
        <v>4.2968489314635615E-2</v>
      </c>
      <c r="AA7" s="5">
        <f t="shared" si="16"/>
        <v>1.3122599732424594E-2</v>
      </c>
      <c r="AB7" s="5">
        <f t="shared" si="17"/>
        <v>2.0038245058661584E-3</v>
      </c>
      <c r="AC7" s="5">
        <f t="shared" si="18"/>
        <v>3.7978661040263596E-6</v>
      </c>
      <c r="AD7" s="5">
        <f t="shared" si="19"/>
        <v>1.0069883701166061E-4</v>
      </c>
      <c r="AE7" s="5">
        <f t="shared" si="20"/>
        <v>9.8221387298245795E-5</v>
      </c>
      <c r="AF7" s="5">
        <f t="shared" si="21"/>
        <v>4.7902444601593819E-5</v>
      </c>
      <c r="AG7" s="5">
        <f t="shared" si="22"/>
        <v>1.5574640526719226E-5</v>
      </c>
      <c r="AH7" s="5">
        <f t="shared" si="23"/>
        <v>1.0477838562585998E-2</v>
      </c>
      <c r="AI7" s="5">
        <f t="shared" si="24"/>
        <v>3.1999375288939017E-3</v>
      </c>
      <c r="AJ7" s="5">
        <f t="shared" si="25"/>
        <v>4.8863132065170951E-4</v>
      </c>
      <c r="AK7" s="5">
        <f t="shared" si="26"/>
        <v>4.9742755989440495E-5</v>
      </c>
      <c r="AL7" s="5">
        <f t="shared" si="27"/>
        <v>4.5253382540860571E-8</v>
      </c>
      <c r="AM7" s="5">
        <f t="shared" si="28"/>
        <v>6.1506957898777693E-6</v>
      </c>
      <c r="AN7" s="5">
        <f t="shared" si="29"/>
        <v>5.999372895054566E-6</v>
      </c>
      <c r="AO7" s="5">
        <f t="shared" si="30"/>
        <v>2.9258864658164679E-6</v>
      </c>
      <c r="AP7" s="5">
        <f t="shared" si="31"/>
        <v>9.5130071765832699E-7</v>
      </c>
      <c r="AQ7" s="5">
        <f t="shared" si="32"/>
        <v>2.3197406990757457E-7</v>
      </c>
      <c r="AR7" s="5">
        <f t="shared" si="33"/>
        <v>2.0440113710252332E-3</v>
      </c>
      <c r="AS7" s="5">
        <f t="shared" si="34"/>
        <v>6.2424217137539413E-4</v>
      </c>
      <c r="AT7" s="5">
        <f t="shared" si="35"/>
        <v>9.5321947335354711E-5</v>
      </c>
      <c r="AU7" s="5">
        <f t="shared" si="36"/>
        <v>9.7037913173817704E-6</v>
      </c>
      <c r="AV7" s="5">
        <f t="shared" si="37"/>
        <v>7.4088577103876004E-7</v>
      </c>
      <c r="AW7" s="5">
        <f t="shared" si="38"/>
        <v>3.7445527437440921E-10</v>
      </c>
      <c r="AX7" s="5">
        <f t="shared" si="39"/>
        <v>3.1307096670870997E-7</v>
      </c>
      <c r="AY7" s="5">
        <f t="shared" si="40"/>
        <v>3.053686178060987E-7</v>
      </c>
      <c r="AZ7" s="5">
        <f t="shared" si="41"/>
        <v>1.489278832226713E-7</v>
      </c>
      <c r="BA7" s="5">
        <f t="shared" si="42"/>
        <v>4.8421291750132309E-8</v>
      </c>
      <c r="BB7" s="5">
        <f t="shared" si="43"/>
        <v>1.1807500939460618E-8</v>
      </c>
      <c r="BC7" s="5">
        <f t="shared" si="44"/>
        <v>2.3034012253088234E-9</v>
      </c>
      <c r="BD7" s="5">
        <f t="shared" si="45"/>
        <v>3.3228724129859223E-4</v>
      </c>
      <c r="BE7" s="5">
        <f t="shared" si="46"/>
        <v>1.014807020983114E-4</v>
      </c>
      <c r="BF7" s="5">
        <f t="shared" si="47"/>
        <v>1.5496130483553797E-5</v>
      </c>
      <c r="BG7" s="5">
        <f t="shared" si="48"/>
        <v>1.5775088596364834E-6</v>
      </c>
      <c r="BH7" s="5">
        <f t="shared" si="49"/>
        <v>1.2044301341257599E-7</v>
      </c>
      <c r="BI7" s="5">
        <f t="shared" si="50"/>
        <v>7.3566722069604402E-9</v>
      </c>
      <c r="BJ7" s="8">
        <f t="shared" si="51"/>
        <v>0.11395023404994391</v>
      </c>
      <c r="BK7" s="8">
        <f t="shared" si="52"/>
        <v>0.3669443678491956</v>
      </c>
      <c r="BL7" s="8">
        <f t="shared" si="53"/>
        <v>0.47606575606245877</v>
      </c>
      <c r="BM7" s="8">
        <f t="shared" si="54"/>
        <v>0.13841713414819318</v>
      </c>
      <c r="BN7" s="8">
        <f t="shared" si="55"/>
        <v>0.86151140813387805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1.2279</v>
      </c>
      <c r="F8">
        <f>VLOOKUP(B8,home!$B$2:$E$405,3,FALSE)</f>
        <v>0.3054</v>
      </c>
      <c r="G8">
        <f>VLOOKUP(C8,away!$B$2:$E$405,4,FALSE)</f>
        <v>0.91620000000000001</v>
      </c>
      <c r="H8">
        <f>VLOOKUP(A8,away!$A$2:$E$405,3,FALSE)</f>
        <v>0.89710000000000001</v>
      </c>
      <c r="I8">
        <f>VLOOKUP(C8,away!$B$2:$E$405,3,FALSE)</f>
        <v>2.0901000000000001</v>
      </c>
      <c r="J8">
        <f>VLOOKUP(B8,home!$B$2:$E$405,4,FALSE)</f>
        <v>0.69669999999999999</v>
      </c>
      <c r="K8" s="3">
        <f t="shared" si="0"/>
        <v>0.34357560469199999</v>
      </c>
      <c r="L8" s="3">
        <f t="shared" si="1"/>
        <v>1.306332502257</v>
      </c>
      <c r="M8" s="5">
        <f t="shared" si="2"/>
        <v>0.19206755748369303</v>
      </c>
      <c r="N8" s="5">
        <f t="shared" si="3"/>
        <v>6.59897272041753E-2</v>
      </c>
      <c r="O8" s="5">
        <f t="shared" si="4"/>
        <v>0.25090409297006294</v>
      </c>
      <c r="P8" s="5">
        <f t="shared" si="5"/>
        <v>8.6204525461887158E-2</v>
      </c>
      <c r="Q8" s="5">
        <f t="shared" si="6"/>
        <v>1.1336230213817322E-2</v>
      </c>
      <c r="R8" s="5">
        <f t="shared" si="7"/>
        <v>0.16388208579805266</v>
      </c>
      <c r="S8" s="5">
        <f t="shared" si="8"/>
        <v>9.6726645398456691E-3</v>
      </c>
      <c r="T8" s="5">
        <f t="shared" si="9"/>
        <v>1.4808885981377392E-2</v>
      </c>
      <c r="U8" s="5">
        <f t="shared" si="10"/>
        <v>5.6305886726252169E-2</v>
      </c>
      <c r="V8" s="5">
        <f t="shared" si="11"/>
        <v>4.8236931001056904E-4</v>
      </c>
      <c r="W8" s="5">
        <f t="shared" si="12"/>
        <v>1.2982840502133357E-3</v>
      </c>
      <c r="X8" s="5">
        <f t="shared" si="13"/>
        <v>1.6959906519555396E-3</v>
      </c>
      <c r="Y8" s="5">
        <f t="shared" si="14"/>
        <v>1.1077638560867806E-3</v>
      </c>
      <c r="Z8" s="5">
        <f t="shared" si="15"/>
        <v>7.1361498405222157E-2</v>
      </c>
      <c r="AA8" s="5">
        <f t="shared" si="16"/>
        <v>2.4518069966301397E-2</v>
      </c>
      <c r="AB8" s="5">
        <f t="shared" si="17"/>
        <v>4.2119053572763814E-3</v>
      </c>
      <c r="AC8" s="5">
        <f t="shared" si="18"/>
        <v>1.353118207846264E-5</v>
      </c>
      <c r="AD8" s="5">
        <f t="shared" si="19"/>
        <v>1.1151468190350639E-4</v>
      </c>
      <c r="AE8" s="5">
        <f t="shared" si="20"/>
        <v>1.456752534494009E-4</v>
      </c>
      <c r="AF8" s="5">
        <f t="shared" si="21"/>
        <v>9.515015917773929E-5</v>
      </c>
      <c r="AG8" s="5">
        <f t="shared" si="22"/>
        <v>4.1432581842936006E-5</v>
      </c>
      <c r="AH8" s="5">
        <f t="shared" si="23"/>
        <v>2.3305461194125705E-2</v>
      </c>
      <c r="AI8" s="5">
        <f t="shared" si="24"/>
        <v>8.0071879223976797E-3</v>
      </c>
      <c r="AJ8" s="5">
        <f t="shared" si="25"/>
        <v>1.3755372161601306E-3</v>
      </c>
      <c r="AK8" s="5">
        <f t="shared" si="26"/>
        <v>1.5753367693952238E-4</v>
      </c>
      <c r="AL8" s="5">
        <f t="shared" si="27"/>
        <v>2.4292475945320414E-7</v>
      </c>
      <c r="AM8" s="5">
        <f t="shared" si="28"/>
        <v>7.6627448534066524E-6</v>
      </c>
      <c r="AN8" s="5">
        <f t="shared" si="29"/>
        <v>1.0010092658507663E-5</v>
      </c>
      <c r="AO8" s="5">
        <f t="shared" si="30"/>
        <v>6.5382546952063713E-6</v>
      </c>
      <c r="AP8" s="5">
        <f t="shared" si="31"/>
        <v>2.8470448721275057E-6</v>
      </c>
      <c r="AQ8" s="5">
        <f t="shared" si="32"/>
        <v>9.297968129610717E-7</v>
      </c>
      <c r="AR8" s="5">
        <f t="shared" si="33"/>
        <v>6.0889362875951288E-3</v>
      </c>
      <c r="AS8" s="5">
        <f t="shared" si="34"/>
        <v>2.0920099669415582E-3</v>
      </c>
      <c r="AT8" s="5">
        <f t="shared" si="35"/>
        <v>3.5938179470681829E-4</v>
      </c>
      <c r="AU8" s="5">
        <f t="shared" si="36"/>
        <v>4.115827247723043E-5</v>
      </c>
      <c r="AV8" s="5">
        <f t="shared" si="37"/>
        <v>3.5352445886106354E-6</v>
      </c>
      <c r="AW8" s="5">
        <f t="shared" si="38"/>
        <v>3.0286238119603759E-9</v>
      </c>
      <c r="AX8" s="5">
        <f t="shared" si="39"/>
        <v>4.3878869943494985E-7</v>
      </c>
      <c r="AY8" s="5">
        <f t="shared" si="40"/>
        <v>5.732039396949527E-7</v>
      </c>
      <c r="AZ8" s="5">
        <f t="shared" si="41"/>
        <v>3.7439746842263915E-7</v>
      </c>
      <c r="BA8" s="5">
        <f t="shared" si="42"/>
        <v>1.6302919392107743E-7</v>
      </c>
      <c r="BB8" s="5">
        <f t="shared" si="43"/>
        <v>5.3242583708965715E-8</v>
      </c>
      <c r="BC8" s="5">
        <f t="shared" si="44"/>
        <v>1.3910503520632194E-8</v>
      </c>
      <c r="BD8" s="5">
        <f t="shared" si="45"/>
        <v>1.3256958961095982E-3</v>
      </c>
      <c r="BE8" s="5">
        <f t="shared" si="46"/>
        <v>4.5547676914355805E-4</v>
      </c>
      <c r="BF8" s="5">
        <f t="shared" si="47"/>
        <v>7.8245353190828194E-5</v>
      </c>
      <c r="BG8" s="5">
        <f t="shared" si="48"/>
        <v>8.9610648456259691E-6</v>
      </c>
      <c r="BH8" s="5">
        <f t="shared" si="49"/>
        <v>7.6970081825504122E-7</v>
      </c>
      <c r="BI8" s="5">
        <f t="shared" si="50"/>
        <v>5.2890084812780635E-8</v>
      </c>
      <c r="BJ8" s="8">
        <f t="shared" si="51"/>
        <v>9.6660259140280175E-2</v>
      </c>
      <c r="BK8" s="8">
        <f t="shared" si="52"/>
        <v>0.28844146410621407</v>
      </c>
      <c r="BL8" s="8">
        <f t="shared" si="53"/>
        <v>0.54312198406807066</v>
      </c>
      <c r="BM8" s="8">
        <f t="shared" si="54"/>
        <v>0.22920041641278269</v>
      </c>
      <c r="BN8" s="8">
        <f t="shared" si="55"/>
        <v>0.77038421913168842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1.5390999999999999</v>
      </c>
      <c r="F9">
        <f>VLOOKUP(B9,home!$B$2:$E$405,3,FALSE)</f>
        <v>1.2995000000000001</v>
      </c>
      <c r="G9">
        <f>VLOOKUP(C9,away!$B$2:$E$405,4,FALSE)</f>
        <v>0.97460000000000002</v>
      </c>
      <c r="H9">
        <f>VLOOKUP(A9,away!$A$2:$E$405,3,FALSE)</f>
        <v>1.1406000000000001</v>
      </c>
      <c r="I9">
        <f>VLOOKUP(C9,away!$B$2:$E$405,3,FALSE)</f>
        <v>1.5343</v>
      </c>
      <c r="J9">
        <f>VLOOKUP(B9,home!$B$2:$E$405,4,FALSE)</f>
        <v>1.6438999999999999</v>
      </c>
      <c r="K9" s="3">
        <f t="shared" ref="K9:K17" si="56">E9*F9*G9</f>
        <v>1.9492589145699999</v>
      </c>
      <c r="L9" s="3">
        <f t="shared" ref="L9:L17" si="57">H9*I9*J9</f>
        <v>2.8768621192619999</v>
      </c>
      <c r="M9" s="5">
        <f t="shared" ref="M9:M19" si="58">_xlfn.POISSON.DIST(0,K9,FALSE) * _xlfn.POISSON.DIST(0,L9,FALSE)</f>
        <v>8.0175608736206948E-3</v>
      </c>
      <c r="N9" s="5">
        <f t="shared" ref="N9:N19" si="59">_xlfn.POISSON.DIST(1,K9,FALSE) * _xlfn.POISSON.DIST(0,L9,FALSE)</f>
        <v>1.5628302006012777E-2</v>
      </c>
      <c r="O9" s="5">
        <f t="shared" ref="O9:O19" si="60">_xlfn.POISSON.DIST(0,K9,FALSE) * _xlfn.POISSON.DIST(1,L9,FALSE)</f>
        <v>2.3065417166196523E-2</v>
      </c>
      <c r="P9" s="5">
        <f t="shared" ref="P9:P19" si="61">_xlfn.POISSON.DIST(1,K9,FALSE) * _xlfn.POISSON.DIST(1,L9,FALSE)</f>
        <v>4.496047002948448E-2</v>
      </c>
      <c r="Q9" s="5">
        <f t="shared" ref="Q9:Q19" si="62">_xlfn.POISSON.DIST(2,K9,FALSE) * _xlfn.POISSON.DIST(0,L9,FALSE)</f>
        <v>1.5231803502406311E-2</v>
      </c>
      <c r="R9" s="5">
        <f t="shared" ref="R9:R19" si="63">_xlfn.POISSON.DIST(0,K9,FALSE) * _xlfn.POISSON.DIST(2,L9,FALSE)</f>
        <v>3.3178012455203125E-2</v>
      </c>
      <c r="S9" s="5">
        <f t="shared" ref="S9:S19" si="64">_xlfn.POISSON.DIST(2,K9,FALSE) * _xlfn.POISSON.DIST(2,L9,FALSE)</f>
        <v>6.3031759195091019E-2</v>
      </c>
      <c r="T9" s="5">
        <f t="shared" ref="T9:T19" si="65">_xlfn.POISSON.DIST(2,K9,FALSE) * _xlfn.POISSON.DIST(1,L9,FALSE)</f>
        <v>4.3819798504114972E-2</v>
      </c>
      <c r="U9" s="5">
        <f t="shared" ref="U9:U19" si="66">_xlfn.POISSON.DIST(1,K9,FALSE) * _xlfn.POISSON.DIST(2,L9,FALSE)</f>
        <v>6.4672536546019177E-2</v>
      </c>
      <c r="V9" s="5">
        <f t="shared" ref="V9:V19" si="67">_xlfn.POISSON.DIST(3,K9,FALSE) * _xlfn.POISSON.DIST(3,L9,FALSE)</f>
        <v>3.9274032545799524E-2</v>
      </c>
      <c r="W9" s="5">
        <f t="shared" ref="W9:W19" si="68">_xlfn.POISSON.DIST(3,K9,FALSE) * _xlfn.POISSON.DIST(0,L9,FALSE)</f>
        <v>9.8969095873480181E-3</v>
      </c>
      <c r="X9" s="5">
        <f t="shared" ref="X9:X19" si="69">_xlfn.POISSON.DIST(3,K9,FALSE) * _xlfn.POISSON.DIST(1,L9,FALSE)</f>
        <v>2.847204428960242E-2</v>
      </c>
      <c r="Y9" s="5">
        <f t="shared" ref="Y9:Y19" si="70">_xlfn.POISSON.DIST(3,K9,FALSE) * _xlfn.POISSON.DIST(2,L9,FALSE)</f>
        <v>4.0955072837353577E-2</v>
      </c>
      <c r="Z9" s="5">
        <f t="shared" ref="Z9:Z19" si="71">_xlfn.POISSON.DIST(0,K9,FALSE) * _xlfn.POISSON.DIST(3,L9,FALSE)</f>
        <v>3.181618907492556E-2</v>
      </c>
      <c r="AA9" s="5">
        <f t="shared" ref="AA9:AA19" si="72">_xlfn.POISSON.DIST(1,K9,FALSE) * _xlfn.POISSON.DIST(3,L9,FALSE)</f>
        <v>6.2017990181943289E-2</v>
      </c>
      <c r="AB9" s="5">
        <f t="shared" ref="AB9:AB19" si="73">_xlfn.POISSON.DIST(2,K9,FALSE) * _xlfn.POISSON.DIST(3,L9,FALSE)</f>
        <v>6.0444560112933858E-2</v>
      </c>
      <c r="AC9" s="5">
        <f t="shared" ref="AC9:AC19" si="74">_xlfn.POISSON.DIST(4,K9,FALSE) * _xlfn.POISSON.DIST(4,L9,FALSE)</f>
        <v>1.376493261983024E-2</v>
      </c>
      <c r="AD9" s="5">
        <f t="shared" ref="AD9:AD19" si="75">_xlfn.POISSON.DIST(4,K9,FALSE) * _xlfn.POISSON.DIST(0,L9,FALSE)</f>
        <v>4.8229098099578562E-3</v>
      </c>
      <c r="AE9" s="5">
        <f t="shared" ref="AE9:AE19" si="76">_xlfn.POISSON.DIST(4,K9,FALSE) * _xlfn.POISSON.DIST(1,L9,FALSE)</f>
        <v>1.3874846536884847E-2</v>
      </c>
      <c r="AF9" s="5">
        <f t="shared" ref="AF9:AF19" si="77">_xlfn.POISSON.DIST(4,K9,FALSE) * _xlfn.POISSON.DIST(2,L9,FALSE)</f>
        <v>1.9958010206268785E-2</v>
      </c>
      <c r="AG9" s="5">
        <f t="shared" ref="AG9:AG19" si="78">_xlfn.POISSON.DIST(4,K9,FALSE) * _xlfn.POISSON.DIST(3,L9,FALSE)</f>
        <v>1.9138814512753011E-2</v>
      </c>
      <c r="AH9" s="5">
        <f t="shared" ref="AH9:AH19" si="79">_xlfn.POISSON.DIST(0,K9,FALSE) * _xlfn.POISSON.DIST(4,L9,FALSE)</f>
        <v>2.2882697282232713E-2</v>
      </c>
      <c r="AI9" s="5">
        <f t="shared" ref="AI9:AI19" si="80">_xlfn.POISSON.DIST(1,K9,FALSE) * _xlfn.POISSON.DIST(4,L9,FALSE)</f>
        <v>4.4604301666798823E-2</v>
      </c>
      <c r="AJ9" s="5">
        <f t="shared" ref="AJ9:AJ19" si="81">_xlfn.POISSON.DIST(2,K9,FALSE) * _xlfn.POISSON.DIST(4,L9,FALSE)</f>
        <v>4.3472666326088573E-2</v>
      </c>
      <c r="AK9" s="5">
        <f t="shared" ref="AK9:AK19" si="82">_xlfn.POISSON.DIST(3,K9,FALSE) * _xlfn.POISSON.DIST(4,L9,FALSE)</f>
        <v>2.8246494125418398E-2</v>
      </c>
      <c r="AL9" s="5">
        <f t="shared" ref="AL9:AL19" si="83">_xlfn.POISSON.DIST(5,K9,FALSE) * _xlfn.POISSON.DIST(5,L9,FALSE)</f>
        <v>3.0876115580137408E-3</v>
      </c>
      <c r="AM9" s="5">
        <f t="shared" ref="AM9:AM19" si="84">_xlfn.POISSON.DIST(5,K9,FALSE) * _xlfn.POISSON.DIST(0,L9,FALSE)</f>
        <v>1.8802199882454902E-3</v>
      </c>
      <c r="AN9" s="5">
        <f t="shared" ref="AN9:AN19" si="85">_xlfn.POISSON.DIST(5,K9,FALSE) * _xlfn.POISSON.DIST(1,L9,FALSE)</f>
        <v>5.4091336600626929E-3</v>
      </c>
      <c r="AO9" s="5">
        <f t="shared" ref="AO9:AO19" si="86">_xlfn.POISSON.DIST(5,K9,FALSE) * _xlfn.POISSON.DIST(2,L9,FALSE)</f>
        <v>7.7806658623296894E-3</v>
      </c>
      <c r="AP9" s="5">
        <f t="shared" ref="AP9:AP19" si="87">_xlfn.POISSON.DIST(5,K9,FALSE) * _xlfn.POISSON.DIST(3,L9,FALSE)</f>
        <v>7.4613009606570952E-3</v>
      </c>
      <c r="AQ9" s="5">
        <f t="shared" ref="AQ9:AQ19" si="88">_xlfn.POISSON.DIST(5,K9,FALSE) * _xlfn.POISSON.DIST(4,L9,FALSE)</f>
        <v>5.3662835235318927E-3</v>
      </c>
      <c r="AR9" s="5">
        <f t="shared" ref="AR9:AR19" si="89">_xlfn.POISSON.DIST(0,K9,FALSE) * _xlfn.POISSON.DIST(5,L9,FALSE)</f>
        <v>1.3166072999558954E-2</v>
      </c>
      <c r="AS9" s="5">
        <f t="shared" ref="AS9:AS19" si="90">_xlfn.POISSON.DIST(1,K9,FALSE) * _xlfn.POISSON.DIST(5,L9,FALSE)</f>
        <v>2.566408516426967E-2</v>
      </c>
      <c r="AT9" s="5">
        <f t="shared" ref="AT9:AT19" si="91">_xlfn.POISSON.DIST(2,K9,FALSE) * _xlfn.POISSON.DIST(5,L9,FALSE)</f>
        <v>2.5012973395368173E-2</v>
      </c>
      <c r="AU9" s="5">
        <f t="shared" ref="AU9:AU19" si="92">_xlfn.POISSON.DIST(3,K9,FALSE) * _xlfn.POISSON.DIST(5,L9,FALSE)</f>
        <v>1.6252253790274552E-2</v>
      </c>
      <c r="AV9" s="5">
        <f t="shared" ref="AV9:AV19" si="93">_xlfn.POISSON.DIST(4,K9,FALSE) * _xlfn.POISSON.DIST(5,L9,FALSE)</f>
        <v>7.9199626456366856E-3</v>
      </c>
      <c r="AW9" s="5">
        <f t="shared" ref="AW9:AW19" si="94">_xlfn.POISSON.DIST(6,K9,FALSE) * _xlfn.POISSON.DIST(6,L9,FALSE)</f>
        <v>4.8095975095227323E-4</v>
      </c>
      <c r="AX9" s="5">
        <f t="shared" ref="AX9:AX19" si="95">_xlfn.POISSON.DIST(6,K9,FALSE) * _xlfn.POISSON.DIST(0,L9,FALSE)</f>
        <v>6.1083926224003758E-4</v>
      </c>
      <c r="AY9" s="5">
        <f t="shared" ref="AY9:AY19" si="96">_xlfn.POISSON.DIST(6,K9,FALSE) * _xlfn.POISSON.DIST(1,L9,FALSE)</f>
        <v>1.7573003344963111E-3</v>
      </c>
      <c r="AZ9" s="5">
        <f t="shared" ref="AZ9:AZ19" si="97">_xlfn.POISSON.DIST(6,K9,FALSE) * _xlfn.POISSON.DIST(2,L9,FALSE)</f>
        <v>2.5277553822394398E-3</v>
      </c>
      <c r="BA9" s="5">
        <f t="shared" ref="BA9:BA19" si="98">_xlfn.POISSON.DIST(6,K9,FALSE) * _xlfn.POISSON.DIST(3,L9,FALSE)</f>
        <v>2.4240012353084267E-3</v>
      </c>
      <c r="BB9" s="5">
        <f t="shared" ref="BB9:BB19" si="99">_xlfn.POISSON.DIST(6,K9,FALSE) * _xlfn.POISSON.DIST(4,L9,FALSE)</f>
        <v>1.743379332725777E-3</v>
      </c>
      <c r="BC9" s="5">
        <f t="shared" ref="BC9:BC19" si="100">_xlfn.POISSON.DIST(6,K9,FALSE) * _xlfn.POISSON.DIST(5,L9,FALSE)</f>
        <v>1.0030923923646095E-3</v>
      </c>
      <c r="BD9" s="5">
        <f t="shared" ref="BD9:BD19" si="101">_xlfn.POISSON.DIST(0,K9,FALSE) * _xlfn.POISSON.DIST(6,L9,FALSE)</f>
        <v>6.3128294453115609E-3</v>
      </c>
      <c r="BE9" s="5">
        <f t="shared" ref="BE9:BE19" si="102">_xlfn.POISSON.DIST(1,K9,FALSE) * _xlfn.POISSON.DIST(6,L9,FALSE)</f>
        <v>1.2305339072433547E-2</v>
      </c>
      <c r="BF9" s="5">
        <f t="shared" ref="BF9:BF19" si="103">_xlfn.POISSON.DIST(2,K9,FALSE) * _xlfn.POISSON.DIST(6,L9,FALSE)</f>
        <v>1.1993145941873817E-2</v>
      </c>
      <c r="BG9" s="5">
        <f t="shared" ref="BG9:BG19" si="104">_xlfn.POISSON.DIST(3,K9,FALSE) * _xlfn.POISSON.DIST(6,L9,FALSE)</f>
        <v>7.7925822136455181E-3</v>
      </c>
      <c r="BH9" s="5">
        <f t="shared" ref="BH9:BH19" si="105">_xlfn.POISSON.DIST(4,K9,FALSE) * _xlfn.POISSON.DIST(6,L9,FALSE)</f>
        <v>3.7974400868670383E-3</v>
      </c>
      <c r="BI9" s="5">
        <f t="shared" ref="BI9:BI19" si="106">_xlfn.POISSON.DIST(5,K9,FALSE) * _xlfn.POISSON.DIST(6,L9,FALSE)</f>
        <v>1.4804387883742092E-3</v>
      </c>
      <c r="BJ9" s="8">
        <f t="shared" ref="BJ9:BJ19" si="107">SUM(N9,Q9,T9,W9,X9,Y9,AD9,AE9,AF9,AG9,AM9,AN9,AO9,AP9,AQ9,AX9,AY9,AZ9,BA9,BB9,BC9)</f>
        <v>0.24976248372690399</v>
      </c>
      <c r="BK9" s="8">
        <f t="shared" ref="BK9:BK19" si="108">SUM(M9,P9,S9,V9,AC9,AL9,AY9)</f>
        <v>0.17389366715633603</v>
      </c>
      <c r="BL9" s="8">
        <f t="shared" ref="BL9:BL19" si="109">SUM(O9,R9,U9,AA9,AB9,AH9,AI9,AJ9,AK9,AR9,AS9,AT9,AU9,AV9,BD9,BE9,BF9,BG9,BH9,BI9)</f>
        <v>0.51428179940644825</v>
      </c>
      <c r="BM9" s="8">
        <f t="shared" ref="BM9:BM19" si="110">SUM(S9:BI9)</f>
        <v>0.82839623274814578</v>
      </c>
      <c r="BN9" s="8">
        <f t="shared" ref="BN9:BN19" si="111">SUM(M9:R9)</f>
        <v>0.1400815660329239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1.375</v>
      </c>
      <c r="F10">
        <f>VLOOKUP(B10,home!$B$2:$E$405,3,FALSE)</f>
        <v>0.92559999999999998</v>
      </c>
      <c r="G10">
        <f>VLOOKUP(C10,away!$B$2:$E$405,4,FALSE)</f>
        <v>0.99170000000000003</v>
      </c>
      <c r="H10">
        <f>VLOOKUP(A10,away!$A$2:$E$405,3,FALSE)</f>
        <v>1.0101</v>
      </c>
      <c r="I10">
        <f>VLOOKUP(C10,away!$B$2:$E$405,3,FALSE)</f>
        <v>0.81</v>
      </c>
      <c r="J10">
        <f>VLOOKUP(B10,home!$B$2:$E$405,4,FALSE)</f>
        <v>1.08</v>
      </c>
      <c r="K10" s="3">
        <f t="shared" si="56"/>
        <v>1.2621365899999999</v>
      </c>
      <c r="L10" s="3">
        <f t="shared" si="57"/>
        <v>0.88363548000000014</v>
      </c>
      <c r="M10" s="5">
        <f t="shared" si="58"/>
        <v>0.11697768720745297</v>
      </c>
      <c r="N10" s="5">
        <f t="shared" si="59"/>
        <v>0.14764181923810132</v>
      </c>
      <c r="O10" s="5">
        <f t="shared" si="60"/>
        <v>0.10336563478484759</v>
      </c>
      <c r="P10" s="5">
        <f t="shared" si="61"/>
        <v>0.13046154981053293</v>
      </c>
      <c r="Q10" s="5">
        <f t="shared" si="62"/>
        <v>9.3172071137286802E-2</v>
      </c>
      <c r="R10" s="5">
        <f t="shared" si="63"/>
        <v>4.5668771154306752E-2</v>
      </c>
      <c r="S10" s="5">
        <f t="shared" si="64"/>
        <v>3.6374919835741447E-2</v>
      </c>
      <c r="T10" s="5">
        <f t="shared" si="65"/>
        <v>8.2330147801990577E-2</v>
      </c>
      <c r="U10" s="5">
        <f t="shared" si="66"/>
        <v>5.7640227094187084E-2</v>
      </c>
      <c r="V10" s="5">
        <f t="shared" si="67"/>
        <v>4.5075342802472634E-3</v>
      </c>
      <c r="W10" s="5">
        <f t="shared" si="68"/>
        <v>3.9198626716150847E-2</v>
      </c>
      <c r="X10" s="5">
        <f t="shared" si="69"/>
        <v>3.4637297333666786E-2</v>
      </c>
      <c r="Y10" s="5">
        <f t="shared" si="70"/>
        <v>1.5303372427668686E-2</v>
      </c>
      <c r="Z10" s="5">
        <f t="shared" si="71"/>
        <v>1.3451515506648673E-2</v>
      </c>
      <c r="AA10" s="5">
        <f t="shared" si="72"/>
        <v>1.697764991189368E-2</v>
      </c>
      <c r="AB10" s="5">
        <f t="shared" si="73"/>
        <v>1.0714056583005643E-2</v>
      </c>
      <c r="AC10" s="5">
        <f t="shared" si="74"/>
        <v>3.1419448553801616E-4</v>
      </c>
      <c r="AD10" s="5">
        <f t="shared" si="75"/>
        <v>1.236850526405138E-2</v>
      </c>
      <c r="AE10" s="5">
        <f t="shared" si="76"/>
        <v>1.092925008588257E-2</v>
      </c>
      <c r="AF10" s="5">
        <f t="shared" si="77"/>
        <v>4.8287365728394427E-3</v>
      </c>
      <c r="AG10" s="5">
        <f t="shared" si="78"/>
        <v>1.4222809864448461E-3</v>
      </c>
      <c r="AH10" s="5">
        <f t="shared" si="79"/>
        <v>2.9715590903612349E-3</v>
      </c>
      <c r="AI10" s="5">
        <f t="shared" si="80"/>
        <v>3.7505134572920311E-3</v>
      </c>
      <c r="AJ10" s="5">
        <f t="shared" si="81"/>
        <v>2.3668301328678373E-3</v>
      </c>
      <c r="AK10" s="5">
        <f t="shared" si="82"/>
        <v>9.9575430433568595E-4</v>
      </c>
      <c r="AL10" s="5">
        <f t="shared" si="83"/>
        <v>1.4016450659524105E-5</v>
      </c>
      <c r="AM10" s="5">
        <f t="shared" si="84"/>
        <v>3.1221486114733745E-3</v>
      </c>
      <c r="AN10" s="5">
        <f t="shared" si="85"/>
        <v>2.7588412869306092E-3</v>
      </c>
      <c r="AO10" s="5">
        <f t="shared" si="86"/>
        <v>1.2189050224103734E-3</v>
      </c>
      <c r="AP10" s="5">
        <f t="shared" si="87"/>
        <v>3.590225748506672E-4</v>
      </c>
      <c r="AQ10" s="5">
        <f t="shared" si="88"/>
        <v>7.9311271314751292E-5</v>
      </c>
      <c r="AR10" s="5">
        <f t="shared" si="89"/>
        <v>5.2515500863194295E-4</v>
      </c>
      <c r="AS10" s="5">
        <f t="shared" si="90"/>
        <v>6.6281735181614101E-4</v>
      </c>
      <c r="AT10" s="5">
        <f t="shared" si="91"/>
        <v>4.1828301610702726E-4</v>
      </c>
      <c r="AU10" s="5">
        <f t="shared" si="92"/>
        <v>1.759767665347461E-4</v>
      </c>
      <c r="AV10" s="5">
        <f t="shared" si="93"/>
        <v>5.5526679008347626E-5</v>
      </c>
      <c r="AW10" s="5">
        <f t="shared" si="94"/>
        <v>4.3422523073933922E-7</v>
      </c>
      <c r="AX10" s="5">
        <f t="shared" si="95"/>
        <v>6.5676300032637281E-4</v>
      </c>
      <c r="AY10" s="5">
        <f t="shared" si="96"/>
        <v>5.8033908903963474E-4</v>
      </c>
      <c r="AZ10" s="5">
        <f t="shared" si="97"/>
        <v>2.5640410475315017E-4</v>
      </c>
      <c r="BA10" s="5">
        <f t="shared" si="98"/>
        <v>7.5522588059173418E-5</v>
      </c>
      <c r="BB10" s="5">
        <f t="shared" si="99"/>
        <v>1.668360958762749E-5</v>
      </c>
      <c r="BC10" s="5">
        <f t="shared" si="100"/>
        <v>2.9484458732191654E-6</v>
      </c>
      <c r="BD10" s="5">
        <f t="shared" si="101"/>
        <v>7.7340933021148475E-5</v>
      </c>
      <c r="BE10" s="5">
        <f t="shared" si="102"/>
        <v>9.7614821470730744E-5</v>
      </c>
      <c r="BF10" s="5">
        <f t="shared" si="103"/>
        <v>6.1601618952263448E-5</v>
      </c>
      <c r="BG10" s="5">
        <f t="shared" si="104"/>
        <v>2.591655242762971E-5</v>
      </c>
      <c r="BH10" s="5">
        <f t="shared" si="105"/>
        <v>8.1775572763911944E-6</v>
      </c>
      <c r="BI10" s="5">
        <f t="shared" si="106"/>
        <v>2.0642388510708158E-6</v>
      </c>
      <c r="BJ10" s="8">
        <f t="shared" si="107"/>
        <v>0.45095899716870214</v>
      </c>
      <c r="BK10" s="8">
        <f t="shared" si="108"/>
        <v>0.28923024115921175</v>
      </c>
      <c r="BL10" s="8">
        <f t="shared" si="109"/>
        <v>0.24656147105719498</v>
      </c>
      <c r="BM10" s="8">
        <f t="shared" si="110"/>
        <v>0.36233478669542019</v>
      </c>
      <c r="BN10" s="8">
        <f t="shared" si="111"/>
        <v>0.63728753333252841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1.375</v>
      </c>
      <c r="F11">
        <f>VLOOKUP(B11,home!$B$2:$E$405,3,FALSE)</f>
        <v>0.85950000000000004</v>
      </c>
      <c r="G11">
        <f>VLOOKUP(C11,away!$B$2:$E$405,4,FALSE)</f>
        <v>1.3223</v>
      </c>
      <c r="H11">
        <f>VLOOKUP(A11,away!$A$2:$E$405,3,FALSE)</f>
        <v>1.0101</v>
      </c>
      <c r="I11">
        <f>VLOOKUP(C11,away!$B$2:$E$405,3,FALSE)</f>
        <v>1.71</v>
      </c>
      <c r="J11">
        <f>VLOOKUP(B11,home!$B$2:$E$405,4,FALSE)</f>
        <v>0.99</v>
      </c>
      <c r="K11" s="3">
        <f t="shared" si="56"/>
        <v>1.5627106687500003</v>
      </c>
      <c r="L11" s="3">
        <f t="shared" si="57"/>
        <v>1.7099982899999999</v>
      </c>
      <c r="M11" s="5">
        <f t="shared" si="58"/>
        <v>3.79036085604278E-2</v>
      </c>
      <c r="N11" s="5">
        <f t="shared" si="59"/>
        <v>5.9232373481504369E-2</v>
      </c>
      <c r="O11" s="5">
        <f t="shared" si="60"/>
        <v>6.4815105823160898E-2</v>
      </c>
      <c r="P11" s="5">
        <f t="shared" si="61"/>
        <v>0.10128725736601381</v>
      </c>
      <c r="Q11" s="5">
        <f t="shared" si="62"/>
        <v>4.6281530987465735E-2</v>
      </c>
      <c r="R11" s="5">
        <f t="shared" si="63"/>
        <v>5.5416860061887091E-2</v>
      </c>
      <c r="S11" s="5">
        <f t="shared" si="64"/>
        <v>6.7665777048467185E-2</v>
      </c>
      <c r="T11" s="5">
        <f t="shared" si="65"/>
        <v>7.9141338847148412E-2</v>
      </c>
      <c r="U11" s="5">
        <f t="shared" si="66"/>
        <v>8.6600518447336766E-2</v>
      </c>
      <c r="V11" s="5">
        <f t="shared" si="67"/>
        <v>2.0090965932564701E-2</v>
      </c>
      <c r="W11" s="5">
        <f t="shared" si="68"/>
        <v>2.4108214080065478E-2</v>
      </c>
      <c r="X11" s="5">
        <f t="shared" si="69"/>
        <v>4.1225004851865886E-2</v>
      </c>
      <c r="Y11" s="5">
        <f t="shared" si="70"/>
        <v>3.5247343900966191E-2</v>
      </c>
      <c r="Z11" s="5">
        <f t="shared" si="71"/>
        <v>3.1587578647665406E-2</v>
      </c>
      <c r="AA11" s="5">
        <f t="shared" si="72"/>
        <v>4.9362246152686438E-2</v>
      </c>
      <c r="AB11" s="5">
        <f t="shared" si="73"/>
        <v>3.8569454348133372E-2</v>
      </c>
      <c r="AC11" s="5">
        <f t="shared" si="74"/>
        <v>3.3554833471516098E-3</v>
      </c>
      <c r="AD11" s="5">
        <f t="shared" si="75"/>
        <v>9.4185408368568299E-3</v>
      </c>
      <c r="AE11" s="5">
        <f t="shared" si="76"/>
        <v>1.6105688725320349E-2</v>
      </c>
      <c r="AF11" s="5">
        <f t="shared" si="77"/>
        <v>1.3770350089785038E-2</v>
      </c>
      <c r="AG11" s="5">
        <f t="shared" si="78"/>
        <v>7.8490917020779191E-3</v>
      </c>
      <c r="AH11" s="5">
        <f t="shared" si="79"/>
        <v>1.3503676368187095E-2</v>
      </c>
      <c r="AI11" s="5">
        <f t="shared" si="80"/>
        <v>2.1102339127913233E-2</v>
      </c>
      <c r="AJ11" s="5">
        <f t="shared" si="81"/>
        <v>1.6488425245385293E-2</v>
      </c>
      <c r="AK11" s="5">
        <f t="shared" si="82"/>
        <v>8.5888793472834787E-3</v>
      </c>
      <c r="AL11" s="5">
        <f t="shared" si="83"/>
        <v>3.5866527571218879E-4</v>
      </c>
      <c r="AM11" s="5">
        <f t="shared" si="84"/>
        <v>2.9436908499627427E-3</v>
      </c>
      <c r="AN11" s="5">
        <f t="shared" si="85"/>
        <v>5.0337063197249355E-3</v>
      </c>
      <c r="AO11" s="5">
        <f t="shared" si="86"/>
        <v>4.3038145995459168E-3</v>
      </c>
      <c r="AP11" s="5">
        <f t="shared" si="87"/>
        <v>2.4531718685668509E-3</v>
      </c>
      <c r="AQ11" s="5">
        <f t="shared" si="88"/>
        <v>1.0487299250813555E-3</v>
      </c>
      <c r="AR11" s="5">
        <f t="shared" si="89"/>
        <v>4.6182526996626635E-3</v>
      </c>
      <c r="AS11" s="5">
        <f t="shared" si="90"/>
        <v>7.2169927647463368E-3</v>
      </c>
      <c r="AT11" s="5">
        <f t="shared" si="91"/>
        <v>5.6390357948803305E-3</v>
      </c>
      <c r="AU11" s="5">
        <f t="shared" si="92"/>
        <v>2.9373937993742096E-3</v>
      </c>
      <c r="AV11" s="5">
        <f t="shared" si="93"/>
        <v>1.1475741571505447E-3</v>
      </c>
      <c r="AW11" s="5">
        <f t="shared" si="94"/>
        <v>2.6623250887838417E-5</v>
      </c>
      <c r="AX11" s="5">
        <f t="shared" si="95"/>
        <v>7.6668951612308988E-4</v>
      </c>
      <c r="AY11" s="5">
        <f t="shared" si="96"/>
        <v>1.311037761531411E-3</v>
      </c>
      <c r="AZ11" s="5">
        <f t="shared" si="97"/>
        <v>1.1209361651720704E-3</v>
      </c>
      <c r="BA11" s="5">
        <f t="shared" si="98"/>
        <v>6.3893297521446597E-4</v>
      </c>
      <c r="BB11" s="5">
        <f t="shared" si="99"/>
        <v>2.7314357376033742E-4</v>
      </c>
      <c r="BC11" s="5">
        <f t="shared" si="100"/>
        <v>9.3415008810933075E-5</v>
      </c>
      <c r="BD11" s="5">
        <f t="shared" si="101"/>
        <v>1.3162007032018399E-3</v>
      </c>
      <c r="BE11" s="5">
        <f t="shared" si="102"/>
        <v>2.0568408811097679E-3</v>
      </c>
      <c r="BF11" s="5">
        <f t="shared" si="103"/>
        <v>1.6071235944156927E-3</v>
      </c>
      <c r="BG11" s="5">
        <f t="shared" si="104"/>
        <v>8.3715639566441695E-4</v>
      </c>
      <c r="BH11" s="5">
        <f t="shared" si="105"/>
        <v>3.2705830772927042E-4</v>
      </c>
      <c r="BI11" s="5">
        <f t="shared" si="106"/>
        <v>1.0221950135837023E-4</v>
      </c>
      <c r="BJ11" s="8">
        <f t="shared" si="107"/>
        <v>0.35236674606655038</v>
      </c>
      <c r="BK11" s="8">
        <f t="shared" si="108"/>
        <v>0.23197279529186871</v>
      </c>
      <c r="BL11" s="8">
        <f t="shared" si="109"/>
        <v>0.38225335352126699</v>
      </c>
      <c r="BM11" s="8">
        <f t="shared" si="110"/>
        <v>0.63195932273624789</v>
      </c>
      <c r="BN11" s="8">
        <f t="shared" si="111"/>
        <v>0.36493673628045964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1.375</v>
      </c>
      <c r="F12">
        <f>VLOOKUP(B12,home!$B$2:$E$405,3,FALSE)</f>
        <v>0.8</v>
      </c>
      <c r="G12">
        <f>VLOOKUP(C12,away!$B$2:$E$405,4,FALSE)</f>
        <v>0.72729999999999995</v>
      </c>
      <c r="H12">
        <f>VLOOKUP(A12,away!$A$2:$E$405,3,FALSE)</f>
        <v>1.0101</v>
      </c>
      <c r="I12">
        <f>VLOOKUP(C12,away!$B$2:$E$405,3,FALSE)</f>
        <v>0.72</v>
      </c>
      <c r="J12">
        <f>VLOOKUP(B12,home!$B$2:$E$405,4,FALSE)</f>
        <v>0.99</v>
      </c>
      <c r="K12" s="3">
        <f t="shared" si="56"/>
        <v>0.80003000000000002</v>
      </c>
      <c r="L12" s="3">
        <f t="shared" si="57"/>
        <v>0.71999927999999991</v>
      </c>
      <c r="M12" s="5">
        <f t="shared" si="58"/>
        <v>0.21870548316191676</v>
      </c>
      <c r="N12" s="5">
        <f t="shared" si="59"/>
        <v>0.17497094769402827</v>
      </c>
      <c r="O12" s="5">
        <f t="shared" si="60"/>
        <v>0.15746779040863218</v>
      </c>
      <c r="P12" s="5">
        <f t="shared" si="61"/>
        <v>0.12597895636061801</v>
      </c>
      <c r="Q12" s="5">
        <f t="shared" si="62"/>
        <v>6.9991003641826713E-2</v>
      </c>
      <c r="R12" s="5">
        <f t="shared" si="63"/>
        <v>5.6688347858703012E-2</v>
      </c>
      <c r="S12" s="5">
        <f t="shared" si="64"/>
        <v>1.8141631860643329E-2</v>
      </c>
      <c r="T12" s="5">
        <f t="shared" si="65"/>
        <v>5.0393472228592612E-2</v>
      </c>
      <c r="U12" s="5">
        <f t="shared" si="66"/>
        <v>4.5352378937398172E-2</v>
      </c>
      <c r="V12" s="5">
        <f t="shared" si="67"/>
        <v>1.1611068178896602E-3</v>
      </c>
      <c r="W12" s="5">
        <f t="shared" si="68"/>
        <v>1.8664967547856879E-2</v>
      </c>
      <c r="X12" s="5">
        <f t="shared" si="69"/>
        <v>1.3438763195680317E-2</v>
      </c>
      <c r="Y12" s="5">
        <f t="shared" si="70"/>
        <v>4.8379499124901618E-3</v>
      </c>
      <c r="Z12" s="5">
        <f t="shared" si="71"/>
        <v>1.360518988088524E-2</v>
      </c>
      <c r="AA12" s="5">
        <f t="shared" si="72"/>
        <v>1.0884560060404619E-2</v>
      </c>
      <c r="AB12" s="5">
        <f t="shared" si="73"/>
        <v>4.3539872925627537E-3</v>
      </c>
      <c r="AC12" s="5">
        <f t="shared" si="74"/>
        <v>4.1801371136818958E-5</v>
      </c>
      <c r="AD12" s="5">
        <f t="shared" si="75"/>
        <v>3.7331334968279842E-3</v>
      </c>
      <c r="AE12" s="5">
        <f t="shared" si="76"/>
        <v>2.6878534298600308E-3</v>
      </c>
      <c r="AF12" s="5">
        <f t="shared" si="77"/>
        <v>9.6762626712237594E-4</v>
      </c>
      <c r="AG12" s="5">
        <f t="shared" si="78"/>
        <v>2.3223007187906617E-4</v>
      </c>
      <c r="AH12" s="5">
        <f t="shared" si="79"/>
        <v>2.4489317296251638E-3</v>
      </c>
      <c r="AI12" s="5">
        <f t="shared" si="80"/>
        <v>1.9592188516520197E-3</v>
      </c>
      <c r="AJ12" s="5">
        <f t="shared" si="81"/>
        <v>7.837169289435827E-4</v>
      </c>
      <c r="AK12" s="5">
        <f t="shared" si="82"/>
        <v>2.0899901822091154E-4</v>
      </c>
      <c r="AL12" s="5">
        <f t="shared" si="83"/>
        <v>9.6313874423726396E-7</v>
      </c>
      <c r="AM12" s="5">
        <f t="shared" si="84"/>
        <v>5.973237582934586E-4</v>
      </c>
      <c r="AN12" s="5">
        <f t="shared" si="85"/>
        <v>4.3007267589818419E-4</v>
      </c>
      <c r="AO12" s="5">
        <f t="shared" si="86"/>
        <v>1.5482600849718291E-4</v>
      </c>
      <c r="AP12" s="5">
        <f t="shared" si="87"/>
        <v>3.7158204881081873E-5</v>
      </c>
      <c r="AQ12" s="5">
        <f t="shared" si="88"/>
        <v>6.6884701901178562E-6</v>
      </c>
      <c r="AR12" s="5">
        <f t="shared" si="89"/>
        <v>3.5264581641985458E-4</v>
      </c>
      <c r="AS12" s="5">
        <f t="shared" si="90"/>
        <v>2.8212723251037626E-4</v>
      </c>
      <c r="AT12" s="5">
        <f t="shared" si="91"/>
        <v>1.1285512491263815E-4</v>
      </c>
      <c r="AU12" s="5">
        <f t="shared" si="92"/>
        <v>3.0095828527952642E-5</v>
      </c>
      <c r="AV12" s="5">
        <f t="shared" si="93"/>
        <v>6.0193914243044869E-6</v>
      </c>
      <c r="AW12" s="5">
        <f t="shared" si="94"/>
        <v>1.5410782380244966E-8</v>
      </c>
      <c r="AX12" s="5">
        <f t="shared" si="95"/>
        <v>7.9646154391252593E-5</v>
      </c>
      <c r="AY12" s="5">
        <f t="shared" si="96"/>
        <v>5.7345173816470698E-5</v>
      </c>
      <c r="AZ12" s="5">
        <f t="shared" si="97"/>
        <v>2.0644241929666869E-5</v>
      </c>
      <c r="BA12" s="5">
        <f t="shared" si="98"/>
        <v>4.9546131085019861E-6</v>
      </c>
      <c r="BB12" s="5">
        <f t="shared" si="99"/>
        <v>8.9182946769999781E-7</v>
      </c>
      <c r="BC12" s="5">
        <f t="shared" si="100"/>
        <v>1.2842331492535635E-7</v>
      </c>
      <c r="BD12" s="5">
        <f t="shared" si="101"/>
        <v>4.2317455652884572E-5</v>
      </c>
      <c r="BE12" s="5">
        <f t="shared" si="102"/>
        <v>3.3855234045977247E-5</v>
      </c>
      <c r="BF12" s="5">
        <f t="shared" si="103"/>
        <v>1.3542601446901587E-5</v>
      </c>
      <c r="BG12" s="5">
        <f t="shared" si="104"/>
        <v>3.6114958118548928E-6</v>
      </c>
      <c r="BH12" s="5">
        <f t="shared" si="105"/>
        <v>7.2232624858956741E-7</v>
      </c>
      <c r="BI12" s="5">
        <f t="shared" si="106"/>
        <v>1.1557653373182235E-7</v>
      </c>
      <c r="BJ12" s="8">
        <f t="shared" si="107"/>
        <v>0.34130762703995299</v>
      </c>
      <c r="BK12" s="8">
        <f t="shared" si="108"/>
        <v>0.3640872878847653</v>
      </c>
      <c r="BL12" s="8">
        <f t="shared" si="109"/>
        <v>0.28102583916967755</v>
      </c>
      <c r="BM12" s="8">
        <f t="shared" si="110"/>
        <v>0.19616608508652189</v>
      </c>
      <c r="BN12" s="8">
        <f t="shared" si="111"/>
        <v>0.80380252912572492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1.375</v>
      </c>
      <c r="F13">
        <f>VLOOKUP(B13,home!$B$2:$E$405,3,FALSE)</f>
        <v>0.66120000000000001</v>
      </c>
      <c r="G13">
        <f>VLOOKUP(C13,away!$B$2:$E$405,4,FALSE)</f>
        <v>0.99170000000000003</v>
      </c>
      <c r="H13">
        <f>VLOOKUP(A13,away!$A$2:$E$405,3,FALSE)</f>
        <v>1.0101</v>
      </c>
      <c r="I13">
        <f>VLOOKUP(C13,away!$B$2:$E$405,3,FALSE)</f>
        <v>0.81</v>
      </c>
      <c r="J13">
        <f>VLOOKUP(B13,home!$B$2:$E$405,4,FALSE)</f>
        <v>0.81</v>
      </c>
      <c r="K13" s="3">
        <f t="shared" si="56"/>
        <v>0.90160405500000007</v>
      </c>
      <c r="L13" s="3">
        <f t="shared" si="57"/>
        <v>0.6627266100000001</v>
      </c>
      <c r="M13" s="5">
        <f t="shared" si="58"/>
        <v>0.20922800994572341</v>
      </c>
      <c r="N13" s="5">
        <f t="shared" si="59"/>
        <v>0.18864082218664457</v>
      </c>
      <c r="O13" s="5">
        <f t="shared" si="60"/>
        <v>0.13866096974837558</v>
      </c>
      <c r="P13" s="5">
        <f t="shared" si="61"/>
        <v>0.12501729259536776</v>
      </c>
      <c r="Q13" s="5">
        <f t="shared" si="62"/>
        <v>8.5039665111006357E-2</v>
      </c>
      <c r="R13" s="5">
        <f t="shared" si="63"/>
        <v>4.5947157210326751E-2</v>
      </c>
      <c r="S13" s="5">
        <f t="shared" si="64"/>
        <v>1.8674989371559585E-2</v>
      </c>
      <c r="T13" s="5">
        <f t="shared" si="65"/>
        <v>5.6358048974552523E-2</v>
      </c>
      <c r="U13" s="5">
        <f t="shared" si="66"/>
        <v>4.1426143256553083E-2</v>
      </c>
      <c r="V13" s="5">
        <f t="shared" si="67"/>
        <v>1.2398470671543132E-3</v>
      </c>
      <c r="W13" s="5">
        <f t="shared" si="68"/>
        <v>2.5557368966641788E-2</v>
      </c>
      <c r="X13" s="5">
        <f t="shared" si="69"/>
        <v>1.6937548495781718E-2</v>
      </c>
      <c r="Y13" s="5">
        <f t="shared" si="70"/>
        <v>5.6124820481600083E-3</v>
      </c>
      <c r="Z13" s="5">
        <f t="shared" si="71"/>
        <v>1.0150134579045636E-2</v>
      </c>
      <c r="AA13" s="5">
        <f t="shared" si="72"/>
        <v>9.1514024952632639E-3</v>
      </c>
      <c r="AB13" s="5">
        <f t="shared" si="73"/>
        <v>4.1254707993332385E-3</v>
      </c>
      <c r="AC13" s="5">
        <f t="shared" si="74"/>
        <v>4.6301856168824221E-5</v>
      </c>
      <c r="AD13" s="5">
        <f t="shared" si="75"/>
        <v>5.7606568738638488E-3</v>
      </c>
      <c r="AE13" s="5">
        <f t="shared" si="76"/>
        <v>3.8177406013889872E-3</v>
      </c>
      <c r="AF13" s="5">
        <f t="shared" si="77"/>
        <v>1.2650591433089422E-3</v>
      </c>
      <c r="AG13" s="5">
        <f t="shared" si="78"/>
        <v>2.7946278583154655E-4</v>
      </c>
      <c r="AH13" s="5">
        <f t="shared" si="79"/>
        <v>1.6816910701536732E-3</v>
      </c>
      <c r="AI13" s="5">
        <f t="shared" si="80"/>
        <v>1.5162194881078411E-3</v>
      </c>
      <c r="AJ13" s="5">
        <f t="shared" si="81"/>
        <v>6.8351481937402694E-4</v>
      </c>
      <c r="AK13" s="5">
        <f t="shared" si="82"/>
        <v>2.054199109334051E-4</v>
      </c>
      <c r="AL13" s="5">
        <f t="shared" si="83"/>
        <v>1.1066458457198267E-6</v>
      </c>
      <c r="AM13" s="5">
        <f t="shared" si="84"/>
        <v>1.0387663193878543E-3</v>
      </c>
      <c r="AN13" s="5">
        <f t="shared" si="85"/>
        <v>6.884180814300901E-4</v>
      </c>
      <c r="AO13" s="5">
        <f t="shared" si="86"/>
        <v>2.2811649068443375E-4</v>
      </c>
      <c r="AP13" s="5">
        <f t="shared" si="87"/>
        <v>5.0392956185463803E-5</v>
      </c>
      <c r="AQ13" s="5">
        <f t="shared" si="88"/>
        <v>8.3491882551677404E-6</v>
      </c>
      <c r="AR13" s="5">
        <f t="shared" si="89"/>
        <v>2.2290028439804331E-4</v>
      </c>
      <c r="AS13" s="5">
        <f t="shared" si="90"/>
        <v>2.0096780027392908E-4</v>
      </c>
      <c r="AT13" s="5">
        <f t="shared" si="91"/>
        <v>9.0596691825702274E-5</v>
      </c>
      <c r="AU13" s="5">
        <f t="shared" si="92"/>
        <v>2.7227448239879511E-5</v>
      </c>
      <c r="AV13" s="5">
        <f t="shared" si="93"/>
        <v>6.1370944350944962E-6</v>
      </c>
      <c r="AW13" s="5">
        <f t="shared" si="94"/>
        <v>1.8367769572653388E-8</v>
      </c>
      <c r="AX13" s="5">
        <f t="shared" si="95"/>
        <v>1.5609265429291906E-4</v>
      </c>
      <c r="AY13" s="5">
        <f t="shared" si="96"/>
        <v>1.0344675562544821E-4</v>
      </c>
      <c r="AZ13" s="5">
        <f t="shared" si="97"/>
        <v>3.4278458835575857E-5</v>
      </c>
      <c r="BA13" s="5">
        <f t="shared" si="98"/>
        <v>7.5724156067085801E-6</v>
      </c>
      <c r="BB13" s="5">
        <f t="shared" si="99"/>
        <v>1.2546103311362678E-6</v>
      </c>
      <c r="BC13" s="5">
        <f t="shared" si="100"/>
        <v>1.6629273032498332E-7</v>
      </c>
      <c r="BD13" s="5">
        <f t="shared" si="101"/>
        <v>2.4620324974525173E-5</v>
      </c>
      <c r="BE13" s="5">
        <f t="shared" si="102"/>
        <v>2.2197784832449668E-5</v>
      </c>
      <c r="BF13" s="5">
        <f t="shared" si="103"/>
        <v>1.0006806408477058E-5</v>
      </c>
      <c r="BG13" s="5">
        <f t="shared" si="104"/>
        <v>3.0073924118276345E-6</v>
      </c>
      <c r="BH13" s="5">
        <f t="shared" si="105"/>
        <v>6.7786929837000635E-7</v>
      </c>
      <c r="BI13" s="5">
        <f t="shared" si="106"/>
        <v>1.2223394163408056E-7</v>
      </c>
      <c r="BJ13" s="8">
        <f t="shared" si="107"/>
        <v>0.39158570941054544</v>
      </c>
      <c r="BK13" s="8">
        <f t="shared" si="108"/>
        <v>0.35431099423744511</v>
      </c>
      <c r="BL13" s="8">
        <f t="shared" si="109"/>
        <v>0.24400645052946074</v>
      </c>
      <c r="BM13" s="8">
        <f t="shared" si="110"/>
        <v>0.20741594357119655</v>
      </c>
      <c r="BN13" s="8">
        <f t="shared" si="111"/>
        <v>0.79253391679744445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1.6315999999999999</v>
      </c>
      <c r="F14">
        <f>VLOOKUP(B14,home!$B$2:$E$405,3,FALSE)</f>
        <v>0.3831</v>
      </c>
      <c r="G14">
        <f>VLOOKUP(C14,away!$B$2:$E$405,4,FALSE)</f>
        <v>1.0726</v>
      </c>
      <c r="H14">
        <f>VLOOKUP(A14,away!$A$2:$E$405,3,FALSE)</f>
        <v>1.3368</v>
      </c>
      <c r="I14">
        <f>VLOOKUP(C14,away!$B$2:$E$405,3,FALSE)</f>
        <v>0.93510000000000004</v>
      </c>
      <c r="J14">
        <f>VLOOKUP(B14,home!$B$2:$E$405,4,FALSE)</f>
        <v>1.4026000000000001</v>
      </c>
      <c r="K14" s="3">
        <f t="shared" si="56"/>
        <v>0.67044574869599993</v>
      </c>
      <c r="L14" s="3">
        <f t="shared" si="57"/>
        <v>1.7533084603680003</v>
      </c>
      <c r="M14" s="5">
        <f t="shared" si="58"/>
        <v>8.8588412968146305E-2</v>
      </c>
      <c r="N14" s="5">
        <f t="shared" si="59"/>
        <v>5.9393724858219282E-2</v>
      </c>
      <c r="O14" s="5">
        <f t="shared" si="60"/>
        <v>0.15532281394762515</v>
      </c>
      <c r="P14" s="5">
        <f t="shared" si="61"/>
        <v>0.10413552028668506</v>
      </c>
      <c r="Q14" s="5">
        <f t="shared" si="62"/>
        <v>1.9910135165206521E-2</v>
      </c>
      <c r="R14" s="5">
        <f t="shared" si="63"/>
        <v>0.13616440189126805</v>
      </c>
      <c r="S14" s="5">
        <f t="shared" si="64"/>
        <v>3.0602779251948688E-2</v>
      </c>
      <c r="T14" s="5">
        <f t="shared" si="65"/>
        <v>3.4908608432227026E-2</v>
      </c>
      <c r="U14" s="5">
        <f t="shared" si="66"/>
        <v>9.129084437173425E-2</v>
      </c>
      <c r="V14" s="5">
        <f t="shared" si="67"/>
        <v>3.9970568922122231E-3</v>
      </c>
      <c r="W14" s="5">
        <f t="shared" si="68"/>
        <v>4.4495551591584815E-3</v>
      </c>
      <c r="X14" s="5">
        <f t="shared" si="69"/>
        <v>7.8014427054266481E-3</v>
      </c>
      <c r="Y14" s="5">
        <f t="shared" si="70"/>
        <v>6.8391677492503841E-3</v>
      </c>
      <c r="Z14" s="5">
        <f t="shared" si="71"/>
        <v>7.9579399278969579E-2</v>
      </c>
      <c r="AA14" s="5">
        <f t="shared" si="72"/>
        <v>5.3353669930366686E-2</v>
      </c>
      <c r="AB14" s="5">
        <f t="shared" si="73"/>
        <v>1.7885370591071974E-2</v>
      </c>
      <c r="AC14" s="5">
        <f t="shared" si="74"/>
        <v>2.9365832473180354E-4</v>
      </c>
      <c r="AD14" s="5">
        <f t="shared" si="75"/>
        <v>7.4579633501153919E-4</v>
      </c>
      <c r="AE14" s="5">
        <f t="shared" si="76"/>
        <v>1.3076110238871789E-3</v>
      </c>
      <c r="AF14" s="5">
        <f t="shared" si="77"/>
        <v>1.1463227355259275E-3</v>
      </c>
      <c r="AG14" s="5">
        <f t="shared" si="78"/>
        <v>6.699524501699325E-4</v>
      </c>
      <c r="AH14" s="5">
        <f t="shared" si="79"/>
        <v>3.4881808506705136E-2</v>
      </c>
      <c r="AI14" s="5">
        <f t="shared" si="80"/>
        <v>2.3386360220148429E-2</v>
      </c>
      <c r="AJ14" s="5">
        <f t="shared" si="81"/>
        <v>7.8396428935358798E-3</v>
      </c>
      <c r="AK14" s="5">
        <f t="shared" si="82"/>
        <v>1.7520184164219797E-3</v>
      </c>
      <c r="AL14" s="5">
        <f t="shared" si="83"/>
        <v>1.3807793325503379E-5</v>
      </c>
      <c r="AM14" s="5">
        <f t="shared" si="84"/>
        <v>1.0000319644030886E-4</v>
      </c>
      <c r="AN14" s="5">
        <f t="shared" si="85"/>
        <v>1.7533645038263657E-4</v>
      </c>
      <c r="AO14" s="5">
        <f t="shared" si="86"/>
        <v>1.5370944093338545E-4</v>
      </c>
      <c r="AP14" s="5">
        <f t="shared" si="87"/>
        <v>8.983335440898002E-5</v>
      </c>
      <c r="AQ14" s="5">
        <f t="shared" si="88"/>
        <v>3.9376395077125431E-5</v>
      </c>
      <c r="AR14" s="5">
        <f t="shared" si="89"/>
        <v>1.2231713993548521E-2</v>
      </c>
      <c r="AS14" s="5">
        <f t="shared" si="90"/>
        <v>8.2007006462399782E-3</v>
      </c>
      <c r="AT14" s="5">
        <f t="shared" si="91"/>
        <v>2.749062442300066E-3</v>
      </c>
      <c r="AU14" s="5">
        <f t="shared" si="92"/>
        <v>6.143657424466407E-4</v>
      </c>
      <c r="AV14" s="5">
        <f t="shared" si="93"/>
        <v>1.0297472504195296E-4</v>
      </c>
      <c r="AW14" s="5">
        <f t="shared" si="94"/>
        <v>4.5086211797602368E-7</v>
      </c>
      <c r="AX14" s="5">
        <f t="shared" si="95"/>
        <v>1.1174452984902669E-5</v>
      </c>
      <c r="AY14" s="5">
        <f t="shared" si="96"/>
        <v>1.9592262958414302E-5</v>
      </c>
      <c r="AZ14" s="5">
        <f t="shared" si="97"/>
        <v>1.7175640201371195E-5</v>
      </c>
      <c r="BA14" s="5">
        <f t="shared" si="98"/>
        <v>1.0038065092433618E-5</v>
      </c>
      <c r="BB14" s="5">
        <f t="shared" si="99"/>
        <v>4.3999561130721398E-6</v>
      </c>
      <c r="BC14" s="5">
        <f t="shared" si="100"/>
        <v>1.5428960556594569E-6</v>
      </c>
      <c r="BD14" s="5">
        <f t="shared" si="101"/>
        <v>3.5743279382817127E-3</v>
      </c>
      <c r="BE14" s="5">
        <f t="shared" si="102"/>
        <v>2.3963929706663127E-3</v>
      </c>
      <c r="BF14" s="5">
        <f t="shared" si="103"/>
        <v>8.0332573969410363E-4</v>
      </c>
      <c r="BG14" s="5">
        <f t="shared" si="104"/>
        <v>1.7952877566532711E-4</v>
      </c>
      <c r="BH14" s="5">
        <f t="shared" si="105"/>
        <v>3.0091076103354108E-5</v>
      </c>
      <c r="BI14" s="5">
        <f t="shared" si="106"/>
        <v>4.0348868094363118E-6</v>
      </c>
      <c r="BJ14" s="8">
        <f t="shared" si="107"/>
        <v>0.13779449872473121</v>
      </c>
      <c r="BK14" s="8">
        <f t="shared" si="108"/>
        <v>0.22765082778000797</v>
      </c>
      <c r="BL14" s="8">
        <f t="shared" si="109"/>
        <v>0.55276344970567493</v>
      </c>
      <c r="BM14" s="8">
        <f t="shared" si="110"/>
        <v>0.43425402497139298</v>
      </c>
      <c r="BN14" s="8">
        <f t="shared" si="111"/>
        <v>0.56351500911715036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1.6315999999999999</v>
      </c>
      <c r="F15">
        <f>VLOOKUP(B15,home!$B$2:$E$405,3,FALSE)</f>
        <v>1.2258</v>
      </c>
      <c r="G15">
        <f>VLOOKUP(C15,away!$B$2:$E$405,4,FALSE)</f>
        <v>0.7661</v>
      </c>
      <c r="H15">
        <f>VLOOKUP(A15,away!$A$2:$E$405,3,FALSE)</f>
        <v>1.3368</v>
      </c>
      <c r="I15">
        <f>VLOOKUP(C15,away!$B$2:$E$405,3,FALSE)</f>
        <v>1.3090999999999999</v>
      </c>
      <c r="J15">
        <f>VLOOKUP(B15,home!$B$2:$E$405,4,FALSE)</f>
        <v>1.0286</v>
      </c>
      <c r="K15" s="3">
        <f t="shared" si="56"/>
        <v>1.5322117060080001</v>
      </c>
      <c r="L15" s="3">
        <f t="shared" si="57"/>
        <v>1.8000550195679998</v>
      </c>
      <c r="M15" s="5">
        <f t="shared" si="58"/>
        <v>3.5712063804805072E-2</v>
      </c>
      <c r="N15" s="5">
        <f t="shared" si="59"/>
        <v>5.4718442207426922E-2</v>
      </c>
      <c r="O15" s="5">
        <f t="shared" si="60"/>
        <v>6.4283679710972041E-2</v>
      </c>
      <c r="P15" s="5">
        <f t="shared" si="61"/>
        <v>9.8496206558420327E-2</v>
      </c>
      <c r="Q15" s="5">
        <f t="shared" si="62"/>
        <v>4.1920118842370895E-2</v>
      </c>
      <c r="R15" s="5">
        <f t="shared" si="63"/>
        <v>5.7857080170018428E-2</v>
      </c>
      <c r="S15" s="5">
        <f t="shared" si="64"/>
        <v>6.7914744156382739E-2</v>
      </c>
      <c r="T15" s="5">
        <f t="shared" si="65"/>
        <v>7.5458520343096802E-2</v>
      </c>
      <c r="U15" s="5">
        <f t="shared" si="66"/>
        <v>8.8649295511945558E-2</v>
      </c>
      <c r="V15" s="5">
        <f t="shared" si="67"/>
        <v>2.0812589348430922E-2</v>
      </c>
      <c r="W15" s="5">
        <f t="shared" si="68"/>
        <v>2.1410165602509065E-2</v>
      </c>
      <c r="X15" s="5">
        <f t="shared" si="69"/>
        <v>3.853947606257857E-2</v>
      </c>
      <c r="Y15" s="5">
        <f t="shared" si="70"/>
        <v>3.4686588668982672E-2</v>
      </c>
      <c r="Z15" s="5">
        <f t="shared" si="71"/>
        <v>3.471530919252995E-2</v>
      </c>
      <c r="AA15" s="5">
        <f t="shared" si="72"/>
        <v>5.319120312248151E-2</v>
      </c>
      <c r="AB15" s="5">
        <f t="shared" si="73"/>
        <v>4.0750092040457743E-2</v>
      </c>
      <c r="AC15" s="5">
        <f t="shared" si="74"/>
        <v>3.5876551245457729E-3</v>
      </c>
      <c r="AD15" s="5">
        <f t="shared" si="75"/>
        <v>8.2012265909335597E-3</v>
      </c>
      <c r="AE15" s="5">
        <f t="shared" si="76"/>
        <v>1.4762659091624507E-2</v>
      </c>
      <c r="AF15" s="5">
        <f t="shared" si="77"/>
        <v>1.3286799300024937E-2</v>
      </c>
      <c r="AG15" s="5">
        <f t="shared" si="78"/>
        <v>7.9723232580008237E-3</v>
      </c>
      <c r="AH15" s="5">
        <f t="shared" si="79"/>
        <v>1.5622366641967162E-2</v>
      </c>
      <c r="AI15" s="5">
        <f t="shared" si="80"/>
        <v>2.3936773044370974E-2</v>
      </c>
      <c r="AJ15" s="5">
        <f t="shared" si="81"/>
        <v>1.8338101931320985E-2</v>
      </c>
      <c r="AK15" s="5">
        <f t="shared" si="82"/>
        <v>9.3659514817126411E-3</v>
      </c>
      <c r="AL15" s="5">
        <f t="shared" si="83"/>
        <v>3.9579949469074319E-4</v>
      </c>
      <c r="AM15" s="5">
        <f t="shared" si="84"/>
        <v>2.5132030772504962E-3</v>
      </c>
      <c r="AN15" s="5">
        <f t="shared" si="85"/>
        <v>4.5239038143984984E-3</v>
      </c>
      <c r="AO15" s="5">
        <f t="shared" si="86"/>
        <v>4.0716378845754202E-3</v>
      </c>
      <c r="AP15" s="5">
        <f t="shared" si="87"/>
        <v>2.4430574039977391E-3</v>
      </c>
      <c r="AQ15" s="5">
        <f t="shared" si="88"/>
        <v>1.0994094357897242E-3</v>
      </c>
      <c r="AR15" s="5">
        <f t="shared" si="89"/>
        <v>5.6242238982809351E-3</v>
      </c>
      <c r="AS15" s="5">
        <f t="shared" si="90"/>
        <v>8.6175016941559945E-3</v>
      </c>
      <c r="AT15" s="5">
        <f t="shared" si="91"/>
        <v>6.6019184861647951E-3</v>
      </c>
      <c r="AU15" s="5">
        <f t="shared" si="92"/>
        <v>3.3718455955374376E-3</v>
      </c>
      <c r="AV15" s="5">
        <f t="shared" si="93"/>
        <v>1.2915953230834955E-3</v>
      </c>
      <c r="AW15" s="5">
        <f t="shared" si="94"/>
        <v>3.0323357798222356E-5</v>
      </c>
      <c r="AX15" s="5">
        <f t="shared" si="95"/>
        <v>6.4179319575642245E-4</v>
      </c>
      <c r="AY15" s="5">
        <f t="shared" si="96"/>
        <v>1.155263063545936E-3</v>
      </c>
      <c r="AZ15" s="5">
        <f t="shared" si="97"/>
        <v>1.039768538228684E-3</v>
      </c>
      <c r="BA15" s="5">
        <f t="shared" si="98"/>
        <v>6.2388019214247472E-4</v>
      </c>
      <c r="BB15" s="5">
        <f t="shared" si="99"/>
        <v>2.807546678687774E-4</v>
      </c>
      <c r="BC15" s="5">
        <f t="shared" si="100"/>
        <v>1.0107476983286791E-4</v>
      </c>
      <c r="BD15" s="5">
        <f t="shared" si="101"/>
        <v>1.6873187432124837E-3</v>
      </c>
      <c r="BE15" s="5">
        <f t="shared" si="102"/>
        <v>2.5853295301168739E-3</v>
      </c>
      <c r="BF15" s="5">
        <f t="shared" si="103"/>
        <v>1.9806360849666188E-3</v>
      </c>
      <c r="BG15" s="5">
        <f t="shared" si="104"/>
        <v>1.0115845982425695E-3</v>
      </c>
      <c r="BH15" s="5">
        <f t="shared" si="105"/>
        <v>3.8749044076116643E-4</v>
      </c>
      <c r="BI15" s="5">
        <f t="shared" si="106"/>
        <v>1.187434778600917E-4</v>
      </c>
      <c r="BJ15" s="8">
        <f t="shared" si="107"/>
        <v>0.32945006601093574</v>
      </c>
      <c r="BK15" s="8">
        <f t="shared" si="108"/>
        <v>0.22807432155082152</v>
      </c>
      <c r="BL15" s="8">
        <f t="shared" si="109"/>
        <v>0.40527273152762949</v>
      </c>
      <c r="BM15" s="8">
        <f t="shared" si="110"/>
        <v>0.64339989728215541</v>
      </c>
      <c r="BN15" s="8">
        <f t="shared" si="111"/>
        <v>0.35298759129401369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1.6315999999999999</v>
      </c>
      <c r="F16">
        <f>VLOOKUP(B16,home!$B$2:$E$405,3,FALSE)</f>
        <v>1.1492</v>
      </c>
      <c r="G16">
        <f>VLOOKUP(C16,away!$B$2:$E$405,4,FALSE)</f>
        <v>1.1492</v>
      </c>
      <c r="H16">
        <f>VLOOKUP(A16,away!$A$2:$E$405,3,FALSE)</f>
        <v>1.3368</v>
      </c>
      <c r="I16">
        <f>VLOOKUP(C16,away!$B$2:$E$405,3,FALSE)</f>
        <v>0.93510000000000004</v>
      </c>
      <c r="J16">
        <f>VLOOKUP(B16,home!$B$2:$E$405,4,FALSE)</f>
        <v>1.0286</v>
      </c>
      <c r="K16" s="3">
        <f t="shared" si="56"/>
        <v>2.1547899002239999</v>
      </c>
      <c r="L16" s="3">
        <f t="shared" si="57"/>
        <v>1.2857928720480001</v>
      </c>
      <c r="M16" s="5">
        <f t="shared" si="58"/>
        <v>3.2046004362244383E-2</v>
      </c>
      <c r="N16" s="5">
        <f t="shared" si="59"/>
        <v>6.9052406542298439E-2</v>
      </c>
      <c r="O16" s="5">
        <f t="shared" si="60"/>
        <v>4.1204523986592946E-2</v>
      </c>
      <c r="P16" s="5">
        <f t="shared" si="61"/>
        <v>8.8787092129848019E-2</v>
      </c>
      <c r="Q16" s="5">
        <f t="shared" si="62"/>
        <v>7.4396714101753178E-2</v>
      </c>
      <c r="R16" s="5">
        <f t="shared" si="63"/>
        <v>2.6490241619046027E-2</v>
      </c>
      <c r="S16" s="5">
        <f t="shared" si="64"/>
        <v>6.1498678897405727E-2</v>
      </c>
      <c r="T16" s="5">
        <f t="shared" si="65"/>
        <v>9.5658764695827167E-2</v>
      </c>
      <c r="U16" s="5">
        <f t="shared" si="66"/>
        <v>5.7080905095213838E-2</v>
      </c>
      <c r="V16" s="5">
        <f t="shared" si="67"/>
        <v>1.8932118849463418E-2</v>
      </c>
      <c r="W16" s="5">
        <f t="shared" si="68"/>
        <v>5.3436429385436725E-2</v>
      </c>
      <c r="X16" s="5">
        <f t="shared" si="69"/>
        <v>6.8708180011490844E-2</v>
      </c>
      <c r="Y16" s="5">
        <f t="shared" si="70"/>
        <v>4.4172244055082896E-2</v>
      </c>
      <c r="Z16" s="5">
        <f t="shared" si="71"/>
        <v>1.1353654617532889E-2</v>
      </c>
      <c r="AA16" s="5">
        <f t="shared" si="72"/>
        <v>2.446474030049145E-2</v>
      </c>
      <c r="AB16" s="5">
        <f t="shared" si="73"/>
        <v>2.6358187655551025E-2</v>
      </c>
      <c r="AC16" s="5">
        <f t="shared" si="74"/>
        <v>3.2783489977009405E-3</v>
      </c>
      <c r="AD16" s="5">
        <f t="shared" si="75"/>
        <v>2.878606958594301E-2</v>
      </c>
      <c r="AE16" s="5">
        <f t="shared" si="76"/>
        <v>3.7012923087883245E-2</v>
      </c>
      <c r="AF16" s="5">
        <f t="shared" si="77"/>
        <v>2.3795476340030566E-2</v>
      </c>
      <c r="AG16" s="5">
        <f t="shared" si="78"/>
        <v>1.0198684621666048E-2</v>
      </c>
      <c r="AH16" s="5">
        <f t="shared" si="79"/>
        <v>3.6496120447296635E-3</v>
      </c>
      <c r="AI16" s="5">
        <f t="shared" si="80"/>
        <v>7.8641471737193394E-3</v>
      </c>
      <c r="AJ16" s="5">
        <f t="shared" si="81"/>
        <v>8.4727924519027754E-3</v>
      </c>
      <c r="AK16" s="5">
        <f t="shared" si="82"/>
        <v>6.0856958673514133E-3</v>
      </c>
      <c r="AL16" s="5">
        <f t="shared" si="83"/>
        <v>3.6332151890437113E-4</v>
      </c>
      <c r="AM16" s="5">
        <f t="shared" si="84"/>
        <v>1.2405586402187046E-2</v>
      </c>
      <c r="AN16" s="5">
        <f t="shared" si="85"/>
        <v>1.5951014569507697E-2</v>
      </c>
      <c r="AO16" s="5">
        <f t="shared" si="86"/>
        <v>1.0254850417703397E-2</v>
      </c>
      <c r="AP16" s="5">
        <f t="shared" si="87"/>
        <v>4.3952045236671632E-3</v>
      </c>
      <c r="AQ16" s="5">
        <f t="shared" si="88"/>
        <v>1.4128306619310912E-3</v>
      </c>
      <c r="AR16" s="5">
        <f t="shared" si="89"/>
        <v>9.3852903057078604E-4</v>
      </c>
      <c r="AS16" s="5">
        <f t="shared" si="90"/>
        <v>2.0223328761409514E-3</v>
      </c>
      <c r="AT16" s="5">
        <f t="shared" si="91"/>
        <v>2.1788512281997381E-3</v>
      </c>
      <c r="AU16" s="5">
        <f t="shared" si="92"/>
        <v>1.5649888735384844E-3</v>
      </c>
      <c r="AV16" s="5">
        <f t="shared" si="93"/>
        <v>8.430555546659153E-4</v>
      </c>
      <c r="AW16" s="5">
        <f t="shared" si="94"/>
        <v>2.7961763975206606E-5</v>
      </c>
      <c r="AX16" s="5">
        <f t="shared" si="95"/>
        <v>4.4552387142981383E-3</v>
      </c>
      <c r="AY16" s="5">
        <f t="shared" si="96"/>
        <v>5.7285141821168421E-3</v>
      </c>
      <c r="AZ16" s="5">
        <f t="shared" si="97"/>
        <v>3.6828413513958574E-3</v>
      </c>
      <c r="BA16" s="5">
        <f t="shared" si="98"/>
        <v>1.5784570528361397E-3</v>
      </c>
      <c r="BB16" s="5">
        <f t="shared" si="99"/>
        <v>5.073922068426506E-4</v>
      </c>
      <c r="BC16" s="5">
        <f t="shared" si="100"/>
        <v>1.3048025657819696E-4</v>
      </c>
      <c r="BD16" s="5">
        <f t="shared" si="101"/>
        <v>2.0112565628633913E-4</v>
      </c>
      <c r="BE16" s="5">
        <f t="shared" si="102"/>
        <v>4.3338353284172714E-4</v>
      </c>
      <c r="BF16" s="5">
        <f t="shared" si="103"/>
        <v>4.6692522974537499E-4</v>
      </c>
      <c r="BG16" s="5">
        <f t="shared" si="104"/>
        <v>3.3537525640503496E-4</v>
      </c>
      <c r="BH16" s="5">
        <f t="shared" si="105"/>
        <v>1.8066580382165092E-4</v>
      </c>
      <c r="BI16" s="5">
        <f t="shared" si="106"/>
        <v>7.7859369878148754E-5</v>
      </c>
      <c r="BJ16" s="8">
        <f t="shared" si="107"/>
        <v>0.56572030276647622</v>
      </c>
      <c r="BK16" s="8">
        <f t="shared" si="108"/>
        <v>0.21063407893768368</v>
      </c>
      <c r="BL16" s="8">
        <f t="shared" si="109"/>
        <v>0.21091393860669261</v>
      </c>
      <c r="BM16" s="8">
        <f t="shared" si="110"/>
        <v>0.66094443976846096</v>
      </c>
      <c r="BN16" s="8">
        <f t="shared" si="111"/>
        <v>0.331976982741783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1.2514000000000001</v>
      </c>
      <c r="F17">
        <f>VLOOKUP(B17,home!$B$2:$E$405,3,FALSE)</f>
        <v>1.0341</v>
      </c>
      <c r="G17">
        <f>VLOOKUP(C17,away!$B$2:$E$405,4,FALSE)</f>
        <v>1.1543000000000001</v>
      </c>
      <c r="H17">
        <f>VLOOKUP(A17,away!$A$2:$E$405,3,FALSE)</f>
        <v>0.95709999999999995</v>
      </c>
      <c r="I17">
        <f>VLOOKUP(C17,away!$B$2:$E$405,3,FALSE)</f>
        <v>1.1029</v>
      </c>
      <c r="J17">
        <f>VLOOKUP(B17,home!$B$2:$E$405,4,FALSE)</f>
        <v>1.1063000000000001</v>
      </c>
      <c r="K17" s="3">
        <f t="shared" si="56"/>
        <v>1.4937481637820003</v>
      </c>
      <c r="L17" s="3">
        <f t="shared" si="57"/>
        <v>1.167794338217</v>
      </c>
      <c r="M17" s="5">
        <f t="shared" si="58"/>
        <v>6.9840409644354381E-2</v>
      </c>
      <c r="N17" s="5">
        <f t="shared" si="59"/>
        <v>0.10432398366403706</v>
      </c>
      <c r="O17" s="5">
        <f t="shared" si="60"/>
        <v>8.1559234961433011E-2</v>
      </c>
      <c r="P17" s="5">
        <f t="shared" si="61"/>
        <v>0.12182895746310528</v>
      </c>
      <c r="Q17" s="5">
        <f t="shared" si="62"/>
        <v>7.7916879518289392E-2</v>
      </c>
      <c r="R17" s="5">
        <f t="shared" si="63"/>
        <v>4.7622206408635737E-2</v>
      </c>
      <c r="S17" s="5">
        <f t="shared" si="64"/>
        <v>5.3129323525334275E-2</v>
      </c>
      <c r="T17" s="5">
        <f t="shared" si="65"/>
        <v>9.0990890752994491E-2</v>
      </c>
      <c r="U17" s="5">
        <f t="shared" si="66"/>
        <v>7.1135583378147044E-2</v>
      </c>
      <c r="V17" s="5">
        <f t="shared" si="67"/>
        <v>1.0297588345855828E-2</v>
      </c>
      <c r="W17" s="5">
        <f t="shared" si="68"/>
        <v>3.8796065236022706E-2</v>
      </c>
      <c r="X17" s="5">
        <f t="shared" si="69"/>
        <v>4.5305825327724696E-2</v>
      </c>
      <c r="Y17" s="5">
        <f t="shared" si="70"/>
        <v>2.6453943152982631E-2</v>
      </c>
      <c r="Z17" s="5">
        <f t="shared" si="71"/>
        <v>1.8537647672468714E-2</v>
      </c>
      <c r="AA17" s="5">
        <f t="shared" si="72"/>
        <v>2.7690577171587811E-2</v>
      </c>
      <c r="AB17" s="5">
        <f t="shared" si="73"/>
        <v>2.0681374402061539E-2</v>
      </c>
      <c r="AC17" s="5">
        <f t="shared" si="74"/>
        <v>1.1226885507153979E-3</v>
      </c>
      <c r="AD17" s="5">
        <f t="shared" si="75"/>
        <v>1.4487887802068906E-2</v>
      </c>
      <c r="AE17" s="5">
        <f t="shared" si="76"/>
        <v>1.6918873347979205E-2</v>
      </c>
      <c r="AF17" s="5">
        <f t="shared" si="77"/>
        <v>9.8788822523903069E-3</v>
      </c>
      <c r="AG17" s="5">
        <f t="shared" si="78"/>
        <v>3.8455009207512677E-3</v>
      </c>
      <c r="AH17" s="5">
        <f t="shared" si="79"/>
        <v>5.4120399989426296E-3</v>
      </c>
      <c r="AI17" s="5">
        <f t="shared" si="80"/>
        <v>8.0842248107352906E-3</v>
      </c>
      <c r="AJ17" s="5">
        <f t="shared" si="81"/>
        <v>6.0378979833183664E-3</v>
      </c>
      <c r="AK17" s="5">
        <f t="shared" si="82"/>
        <v>3.0063663418949502E-3</v>
      </c>
      <c r="AL17" s="5">
        <f t="shared" si="83"/>
        <v>7.8336296356748512E-5</v>
      </c>
      <c r="AM17" s="5">
        <f t="shared" si="84"/>
        <v>4.3282511602840126E-3</v>
      </c>
      <c r="AN17" s="5">
        <f t="shared" si="85"/>
        <v>5.0545071993608314E-3</v>
      </c>
      <c r="AO17" s="5">
        <f t="shared" si="86"/>
        <v>2.9513124449453221E-3</v>
      </c>
      <c r="AP17" s="5">
        <f t="shared" si="87"/>
        <v>1.1488419878388394E-3</v>
      </c>
      <c r="AQ17" s="5">
        <f t="shared" si="88"/>
        <v>3.3540279222604014E-4</v>
      </c>
      <c r="AR17" s="5">
        <f t="shared" si="89"/>
        <v>1.2640299337938283E-3</v>
      </c>
      <c r="AS17" s="5">
        <f t="shared" si="90"/>
        <v>1.8881423925700145E-3</v>
      </c>
      <c r="AT17" s="5">
        <f t="shared" si="91"/>
        <v>1.4102046159302061E-3</v>
      </c>
      <c r="AU17" s="5">
        <f t="shared" si="92"/>
        <v>7.0216351853421546E-4</v>
      </c>
      <c r="AV17" s="5">
        <f t="shared" si="93"/>
        <v>2.6221386662129823E-4</v>
      </c>
      <c r="AW17" s="5">
        <f t="shared" si="94"/>
        <v>3.7958084109432724E-6</v>
      </c>
      <c r="AX17" s="5">
        <f t="shared" si="95"/>
        <v>1.0775528705102581E-3</v>
      </c>
      <c r="AY17" s="5">
        <f t="shared" si="96"/>
        <v>1.2583601413113557E-3</v>
      </c>
      <c r="AZ17" s="5">
        <f t="shared" si="97"/>
        <v>7.3475292423067255E-4</v>
      </c>
      <c r="BA17" s="5">
        <f t="shared" si="98"/>
        <v>2.8601343496832124E-4</v>
      </c>
      <c r="BB17" s="5">
        <f t="shared" si="99"/>
        <v>8.3501217502500438E-5</v>
      </c>
      <c r="BC17" s="5">
        <f t="shared" si="100"/>
        <v>1.9502449806729258E-5</v>
      </c>
      <c r="BD17" s="5">
        <f t="shared" si="101"/>
        <v>2.4602116667020685E-4</v>
      </c>
      <c r="BE17" s="5">
        <f t="shared" si="102"/>
        <v>3.6749366596512689E-4</v>
      </c>
      <c r="BF17" s="5">
        <f t="shared" si="103"/>
        <v>2.7447149436846206E-4</v>
      </c>
      <c r="BG17" s="5">
        <f t="shared" si="104"/>
        <v>1.3666376357446394E-4</v>
      </c>
      <c r="BH17" s="5">
        <f t="shared" si="105"/>
        <v>5.1035311473723239E-5</v>
      </c>
      <c r="BI17" s="5">
        <f t="shared" si="106"/>
        <v>1.5246780560383306E-5</v>
      </c>
      <c r="BJ17" s="8">
        <f t="shared" si="107"/>
        <v>0.44619673059822557</v>
      </c>
      <c r="BK17" s="8">
        <f t="shared" si="108"/>
        <v>0.25755566396703328</v>
      </c>
      <c r="BL17" s="8">
        <f t="shared" si="109"/>
        <v>0.27784719196681829</v>
      </c>
      <c r="BM17" s="8">
        <f t="shared" si="110"/>
        <v>0.49579099821179051</v>
      </c>
      <c r="BN17" s="8">
        <f t="shared" si="111"/>
        <v>0.50309167165985491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1.2514000000000001</v>
      </c>
      <c r="F18">
        <f>VLOOKUP(B18,home!$B$2:$E$405,3,FALSE)</f>
        <v>1.4206000000000001</v>
      </c>
      <c r="G18">
        <f>VLOOKUP(C18,away!$B$2:$E$405,4,FALSE)</f>
        <v>0.97670000000000001</v>
      </c>
      <c r="H18">
        <f>VLOOKUP(A18,away!$A$2:$E$405,3,FALSE)</f>
        <v>0.95709999999999995</v>
      </c>
      <c r="I18">
        <f>VLOOKUP(C18,away!$B$2:$E$405,3,FALSE)</f>
        <v>0.81259999999999999</v>
      </c>
      <c r="J18">
        <f>VLOOKUP(B18,home!$B$2:$E$405,4,FALSE)</f>
        <v>1.5092000000000001</v>
      </c>
      <c r="K18" s="3">
        <f t="shared" ref="K18:K29" si="112">E18*F18*G18</f>
        <v>1.7363175250280003</v>
      </c>
      <c r="L18" s="3">
        <f t="shared" ref="L18:L29" si="113">H18*I18*J18</f>
        <v>1.1737643930320001</v>
      </c>
      <c r="M18" s="5">
        <f t="shared" si="58"/>
        <v>5.4471267505858442E-2</v>
      </c>
      <c r="N18" s="5">
        <f t="shared" si="59"/>
        <v>9.4579416380910261E-2</v>
      </c>
      <c r="O18" s="5">
        <f t="shared" si="60"/>
        <v>6.3936434241697648E-2</v>
      </c>
      <c r="P18" s="5">
        <f t="shared" si="61"/>
        <v>0.11101395126165994</v>
      </c>
      <c r="Q18" s="5">
        <f t="shared" si="62"/>
        <v>8.2109949084547426E-2</v>
      </c>
      <c r="R18" s="5">
        <f t="shared" si="63"/>
        <v>3.7523154965168323E-2</v>
      </c>
      <c r="S18" s="5">
        <f t="shared" si="64"/>
        <v>5.656237654741899E-2</v>
      </c>
      <c r="T18" s="5">
        <f t="shared" si="65"/>
        <v>9.6377734549112234E-2</v>
      </c>
      <c r="U18" s="5">
        <f t="shared" si="66"/>
        <v>6.5152111560363185E-2</v>
      </c>
      <c r="V18" s="5">
        <f t="shared" si="67"/>
        <v>1.280840993139383E-2</v>
      </c>
      <c r="W18" s="5">
        <f t="shared" si="68"/>
        <v>4.7522981191552162E-2</v>
      </c>
      <c r="X18" s="5">
        <f t="shared" si="69"/>
        <v>5.5780783173373379E-2</v>
      </c>
      <c r="Y18" s="5">
        <f t="shared" si="70"/>
        <v>3.2736748552172117E-2</v>
      </c>
      <c r="Z18" s="5">
        <f t="shared" si="71"/>
        <v>1.468111440411215E-2</v>
      </c>
      <c r="AA18" s="5">
        <f t="shared" si="72"/>
        <v>2.5491076226800934E-2</v>
      </c>
      <c r="AB18" s="5">
        <f t="shared" si="73"/>
        <v>2.2130301192209552E-2</v>
      </c>
      <c r="AC18" s="5">
        <f t="shared" si="74"/>
        <v>1.631493378263813E-3</v>
      </c>
      <c r="AD18" s="5">
        <f t="shared" si="75"/>
        <v>2.0628746271117025E-2</v>
      </c>
      <c r="AE18" s="5">
        <f t="shared" si="76"/>
        <v>2.421328784592881E-2</v>
      </c>
      <c r="AF18" s="5">
        <f t="shared" si="77"/>
        <v>1.4210347555892872E-2</v>
      </c>
      <c r="AG18" s="5">
        <f t="shared" si="78"/>
        <v>5.5598666579054516E-3</v>
      </c>
      <c r="AH18" s="5">
        <f t="shared" si="79"/>
        <v>4.3080423343940166E-3</v>
      </c>
      <c r="AI18" s="5">
        <f t="shared" si="80"/>
        <v>7.4801294037708677E-3</v>
      </c>
      <c r="AJ18" s="5">
        <f t="shared" si="81"/>
        <v>6.4939398866223031E-3</v>
      </c>
      <c r="AK18" s="5">
        <f t="shared" si="82"/>
        <v>3.7585138772068829E-3</v>
      </c>
      <c r="AL18" s="5">
        <f t="shared" si="83"/>
        <v>1.330011469689558E-4</v>
      </c>
      <c r="AM18" s="5">
        <f t="shared" si="84"/>
        <v>7.1636107339792957E-3</v>
      </c>
      <c r="AN18" s="5">
        <f t="shared" si="85"/>
        <v>8.40839120508673E-3</v>
      </c>
      <c r="AO18" s="5">
        <f t="shared" si="86"/>
        <v>4.9347350996071177E-3</v>
      </c>
      <c r="AP18" s="5">
        <f t="shared" si="87"/>
        <v>1.9307387829880173E-3</v>
      </c>
      <c r="AQ18" s="5">
        <f t="shared" si="88"/>
        <v>5.6655810892931857E-4</v>
      </c>
      <c r="AR18" s="5">
        <f t="shared" si="89"/>
        <v>1.0113253391572301E-3</v>
      </c>
      <c r="AS18" s="5">
        <f t="shared" si="90"/>
        <v>1.7559819098835847E-3</v>
      </c>
      <c r="AT18" s="5">
        <f t="shared" si="91"/>
        <v>1.5244710818815036E-3</v>
      </c>
      <c r="AU18" s="5">
        <f t="shared" si="92"/>
        <v>8.8232195195641673E-4</v>
      </c>
      <c r="AV18" s="5">
        <f t="shared" si="93"/>
        <v>3.8299776697471008E-4</v>
      </c>
      <c r="AW18" s="5">
        <f t="shared" si="94"/>
        <v>7.5294449937751032E-6</v>
      </c>
      <c r="AX18" s="5">
        <f t="shared" si="95"/>
        <v>2.0730504766478253E-3</v>
      </c>
      <c r="AY18" s="5">
        <f t="shared" si="96"/>
        <v>2.4332728344472333E-3</v>
      </c>
      <c r="AZ18" s="5">
        <f t="shared" si="97"/>
        <v>1.4280445058031061E-3</v>
      </c>
      <c r="BA18" s="5">
        <f t="shared" si="98"/>
        <v>5.5872926419222148E-4</v>
      </c>
      <c r="BB18" s="5">
        <f t="shared" si="99"/>
        <v>1.6395412891344983E-4</v>
      </c>
      <c r="BC18" s="5">
        <f t="shared" si="100"/>
        <v>3.8488703721837125E-5</v>
      </c>
      <c r="BD18" s="5">
        <f t="shared" si="101"/>
        <v>1.9784294547896123E-4</v>
      </c>
      <c r="BE18" s="5">
        <f t="shared" si="102"/>
        <v>3.4351817343827954E-4</v>
      </c>
      <c r="BF18" s="5">
        <f t="shared" si="103"/>
        <v>2.982283123532465E-4</v>
      </c>
      <c r="BG18" s="5">
        <f t="shared" si="104"/>
        <v>1.7260634839948876E-4</v>
      </c>
      <c r="BH18" s="5">
        <f t="shared" si="105"/>
        <v>7.4924856914280314E-5</v>
      </c>
      <c r="BI18" s="5">
        <f t="shared" si="106"/>
        <v>2.6018668424096032E-5</v>
      </c>
      <c r="BJ18" s="8">
        <f t="shared" si="107"/>
        <v>0.50341943510682796</v>
      </c>
      <c r="BK18" s="8">
        <f t="shared" si="108"/>
        <v>0.23905377260601121</v>
      </c>
      <c r="BL18" s="8">
        <f t="shared" si="109"/>
        <v>0.2429439410430955</v>
      </c>
      <c r="BM18" s="8">
        <f t="shared" si="110"/>
        <v>0.55403834633075122</v>
      </c>
      <c r="BN18" s="8">
        <f t="shared" si="111"/>
        <v>0.44363417343984207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1.3216000000000001</v>
      </c>
      <c r="F26">
        <f>VLOOKUP(B26,home!$B$2:$E$405,3,FALSE)</f>
        <v>0.71460000000000001</v>
      </c>
      <c r="G26">
        <f>VLOOKUP(C26,away!$B$2:$E$405,4,FALSE)</f>
        <v>0.67259999999999998</v>
      </c>
      <c r="H26">
        <f>VLOOKUP(A26,away!$A$2:$E$405,3,FALSE)</f>
        <v>1.1162000000000001</v>
      </c>
      <c r="I26">
        <f>VLOOKUP(C26,away!$B$2:$E$405,3,FALSE)</f>
        <v>1.4434</v>
      </c>
      <c r="J26">
        <f>VLOOKUP(B26,home!$B$2:$E$405,4,FALSE)</f>
        <v>1.3935999999999999</v>
      </c>
      <c r="K26" s="3">
        <f t="shared" si="112"/>
        <v>0.63521377113600008</v>
      </c>
      <c r="L26" s="3">
        <f t="shared" si="113"/>
        <v>2.2452611242880001</v>
      </c>
      <c r="M26" s="5">
        <f t="shared" si="114"/>
        <v>5.6108111021049387E-2</v>
      </c>
      <c r="N26" s="5">
        <f t="shared" si="115"/>
        <v>3.5640644792998145E-2</v>
      </c>
      <c r="O26" s="5">
        <f t="shared" si="116"/>
        <v>0.12597736043279725</v>
      </c>
      <c r="P26" s="5">
        <f t="shared" si="117"/>
        <v>8.0022554198276252E-2</v>
      </c>
      <c r="Q26" s="5">
        <f t="shared" si="118"/>
        <v>1.1319714192339498E-2</v>
      </c>
      <c r="R26" s="5">
        <f t="shared" si="119"/>
        <v>0.14142603496008854</v>
      </c>
      <c r="S26" s="5">
        <f t="shared" si="120"/>
        <v>2.8532457535478707E-2</v>
      </c>
      <c r="T26" s="5">
        <f t="shared" si="121"/>
        <v>2.5415714214111009E-2</v>
      </c>
      <c r="U26" s="5">
        <f t="shared" si="122"/>
        <v>8.9835765003809631E-2</v>
      </c>
      <c r="V26" s="5">
        <f t="shared" si="123"/>
        <v>4.521509334573918E-3</v>
      </c>
      <c r="W26" s="5">
        <f t="shared" si="124"/>
        <v>2.3968127800992247E-3</v>
      </c>
      <c r="X26" s="5">
        <f t="shared" si="125"/>
        <v>5.3814705573534309E-3</v>
      </c>
      <c r="Y26" s="5">
        <f t="shared" si="126"/>
        <v>6.0414033169630703E-3</v>
      </c>
      <c r="Z26" s="5">
        <f t="shared" si="127"/>
        <v>0.10584612608602746</v>
      </c>
      <c r="AA26" s="5">
        <f t="shared" si="128"/>
        <v>6.7234916911242046E-2</v>
      </c>
      <c r="AB26" s="5">
        <f t="shared" si="129"/>
        <v>2.1354272561602845E-2</v>
      </c>
      <c r="AC26" s="5">
        <f t="shared" si="130"/>
        <v>4.0304191230058185E-4</v>
      </c>
      <c r="AD26" s="5">
        <f t="shared" si="131"/>
        <v>3.8062212118844725E-4</v>
      </c>
      <c r="AE26" s="5">
        <f t="shared" si="132"/>
        <v>8.5459605174845632E-4</v>
      </c>
      <c r="AF26" s="5">
        <f t="shared" si="133"/>
        <v>9.5939564598041286E-4</v>
      </c>
      <c r="AG26" s="5">
        <f t="shared" si="134"/>
        <v>7.180312489103312E-4</v>
      </c>
      <c r="AH26" s="5">
        <f t="shared" si="135"/>
        <v>5.9413048014360863E-2</v>
      </c>
      <c r="AI26" s="5">
        <f t="shared" si="136"/>
        <v>3.7739986283886404E-2</v>
      </c>
      <c r="AJ26" s="5">
        <f t="shared" si="137"/>
        <v>1.1986479505004201E-2</v>
      </c>
      <c r="AK26" s="5">
        <f t="shared" si="138"/>
        <v>2.5379922830060311E-3</v>
      </c>
      <c r="AL26" s="5">
        <f t="shared" si="139"/>
        <v>2.2993070117188916E-5</v>
      </c>
      <c r="AM26" s="5">
        <f t="shared" si="140"/>
        <v>4.8355282595579445E-5</v>
      </c>
      <c r="AN26" s="5">
        <f t="shared" si="141"/>
        <v>1.0857023616581465E-4</v>
      </c>
      <c r="AO26" s="5">
        <f t="shared" si="142"/>
        <v>1.218842652589354E-4</v>
      </c>
      <c r="AP26" s="5">
        <f t="shared" si="143"/>
        <v>9.1220667482764696E-5</v>
      </c>
      <c r="AQ26" s="5">
        <f t="shared" si="144"/>
        <v>5.1203554607663523E-5</v>
      </c>
      <c r="AR26" s="5">
        <f t="shared" si="145"/>
        <v>2.6679561396420155E-2</v>
      </c>
      <c r="AS26" s="5">
        <f t="shared" si="146"/>
        <v>1.6947224806874495E-2</v>
      </c>
      <c r="AT26" s="5">
        <f t="shared" si="147"/>
        <v>5.3825552899321588E-3</v>
      </c>
      <c r="AU26" s="5">
        <f t="shared" si="148"/>
        <v>1.1396910813552775E-3</v>
      </c>
      <c r="AV26" s="5">
        <f t="shared" si="149"/>
        <v>1.8098686742943794E-4</v>
      </c>
      <c r="AW26" s="5">
        <f t="shared" si="150"/>
        <v>9.1092207038343058E-7</v>
      </c>
      <c r="AX26" s="5">
        <f t="shared" si="151"/>
        <v>5.1193235686475001E-6</v>
      </c>
      <c r="AY26" s="5">
        <f t="shared" si="152"/>
        <v>1.1494218191335541E-5</v>
      </c>
      <c r="AZ26" s="5">
        <f t="shared" si="153"/>
        <v>1.2903760629544814E-5</v>
      </c>
      <c r="BA26" s="5">
        <f t="shared" si="154"/>
        <v>9.6574373662116721E-6</v>
      </c>
      <c r="BB26" s="5">
        <f t="shared" si="155"/>
        <v>5.4208671696503416E-6</v>
      </c>
      <c r="BC26" s="5">
        <f t="shared" si="156"/>
        <v>2.4342524631890063E-6</v>
      </c>
      <c r="BD26" s="5">
        <f t="shared" si="157"/>
        <v>9.983763669406176E-3</v>
      </c>
      <c r="BE26" s="5">
        <f t="shared" si="158"/>
        <v>6.3418241705740872E-3</v>
      </c>
      <c r="BF26" s="5">
        <f t="shared" si="159"/>
        <v>2.0142070236359006E-3</v>
      </c>
      <c r="BG26" s="5">
        <f t="shared" si="160"/>
        <v>4.2648401311079297E-4</v>
      </c>
      <c r="BH26" s="5">
        <f t="shared" si="161"/>
        <v>6.7727129574330524E-5</v>
      </c>
      <c r="BI26" s="5">
        <f t="shared" si="162"/>
        <v>8.6042410770254021E-6</v>
      </c>
      <c r="BJ26" s="8">
        <f t="shared" si="163"/>
        <v>8.9576668787191324E-2</v>
      </c>
      <c r="BK26" s="8">
        <f t="shared" si="164"/>
        <v>0.16962216128998739</v>
      </c>
      <c r="BL26" s="8">
        <f t="shared" si="165"/>
        <v>0.62667848564518758</v>
      </c>
      <c r="BM26" s="8">
        <f t="shared" si="166"/>
        <v>0.54121843891472377</v>
      </c>
      <c r="BN26" s="8">
        <f t="shared" si="167"/>
        <v>0.4504944195975491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1.3216000000000001</v>
      </c>
      <c r="F27">
        <f>VLOOKUP(B27,home!$B$2:$E$405,3,FALSE)</f>
        <v>1.2611000000000001</v>
      </c>
      <c r="G27">
        <f>VLOOKUP(C27,away!$B$2:$E$405,4,FALSE)</f>
        <v>0.88280000000000003</v>
      </c>
      <c r="H27">
        <f>VLOOKUP(A27,away!$A$2:$E$405,3,FALSE)</f>
        <v>1.1162000000000001</v>
      </c>
      <c r="I27">
        <f>VLOOKUP(C27,away!$B$2:$E$405,3,FALSE)</f>
        <v>0.99539999999999995</v>
      </c>
      <c r="J27">
        <f>VLOOKUP(B27,home!$B$2:$E$405,4,FALSE)</f>
        <v>0.64700000000000002</v>
      </c>
      <c r="K27" s="3">
        <f t="shared" si="112"/>
        <v>1.4713360641280002</v>
      </c>
      <c r="L27" s="3">
        <f t="shared" si="113"/>
        <v>0.71885936555999996</v>
      </c>
      <c r="M27" s="5">
        <f t="shared" si="114"/>
        <v>0.1118948788991303</v>
      </c>
      <c r="N27" s="5">
        <f t="shared" si="115"/>
        <v>0.1646349707155256</v>
      </c>
      <c r="O27" s="5">
        <f t="shared" si="116"/>
        <v>8.043668165484183E-2</v>
      </c>
      <c r="P27" s="5">
        <f t="shared" si="117"/>
        <v>0.1183493905975519</v>
      </c>
      <c r="Q27" s="5">
        <f t="shared" si="118"/>
        <v>0.12111668491520503</v>
      </c>
      <c r="R27" s="5">
        <f t="shared" si="119"/>
        <v>2.8911330971075639E-2</v>
      </c>
      <c r="S27" s="5">
        <f t="shared" si="120"/>
        <v>3.1294055618573922E-2</v>
      </c>
      <c r="T27" s="5">
        <f t="shared" si="121"/>
        <v>8.7065863276874697E-2</v>
      </c>
      <c r="U27" s="5">
        <f t="shared" si="122"/>
        <v>4.2538283919684387E-2</v>
      </c>
      <c r="V27" s="5">
        <f t="shared" si="123"/>
        <v>3.6776903149555659E-3</v>
      </c>
      <c r="W27" s="5">
        <f t="shared" si="124"/>
        <v>5.9401115494456265E-2</v>
      </c>
      <c r="X27" s="5">
        <f t="shared" si="125"/>
        <v>4.2701048197901111E-2</v>
      </c>
      <c r="Y27" s="5">
        <f t="shared" si="126"/>
        <v>1.5348024208145085E-2</v>
      </c>
      <c r="Z27" s="5">
        <f t="shared" si="127"/>
        <v>6.9277270131208714E-3</v>
      </c>
      <c r="AA27" s="5">
        <f t="shared" si="128"/>
        <v>1.019301459683849E-2</v>
      </c>
      <c r="AB27" s="5">
        <f t="shared" si="129"/>
        <v>7.4986749892558017E-3</v>
      </c>
      <c r="AC27" s="5">
        <f t="shared" si="130"/>
        <v>2.4311457093909784E-4</v>
      </c>
      <c r="AD27" s="5">
        <f t="shared" si="131"/>
        <v>2.1849750869106521E-2</v>
      </c>
      <c r="AE27" s="5">
        <f t="shared" si="132"/>
        <v>1.5706898047409969E-2</v>
      </c>
      <c r="AF27" s="5">
        <f t="shared" si="133"/>
        <v>5.6455253826383656E-3</v>
      </c>
      <c r="AG27" s="5">
        <f t="shared" si="134"/>
        <v>1.3527795982720974E-3</v>
      </c>
      <c r="AH27" s="5">
        <f t="shared" si="135"/>
        <v>1.2450153613562357E-3</v>
      </c>
      <c r="AI27" s="5">
        <f t="shared" si="136"/>
        <v>1.8318360015567834E-3</v>
      </c>
      <c r="AJ27" s="5">
        <f t="shared" si="137"/>
        <v>1.3476231863292659E-3</v>
      </c>
      <c r="AK27" s="5">
        <f t="shared" si="138"/>
        <v>6.6093553163377853E-4</v>
      </c>
      <c r="AL27" s="5">
        <f t="shared" si="139"/>
        <v>1.0285532849797354E-5</v>
      </c>
      <c r="AM27" s="5">
        <f t="shared" si="140"/>
        <v>6.4296652891857068E-3</v>
      </c>
      <c r="AN27" s="5">
        <f t="shared" si="141"/>
        <v>4.6220251105471904E-3</v>
      </c>
      <c r="AO27" s="5">
        <f t="shared" si="142"/>
        <v>1.6612930192851708E-3</v>
      </c>
      <c r="AP27" s="5">
        <f t="shared" si="143"/>
        <v>3.9807868195086498E-4</v>
      </c>
      <c r="AQ27" s="5">
        <f t="shared" si="144"/>
        <v>7.1540647187539924E-5</v>
      </c>
      <c r="AR27" s="5">
        <f t="shared" si="145"/>
        <v>1.7899819055539957E-4</v>
      </c>
      <c r="AS27" s="5">
        <f t="shared" si="146"/>
        <v>2.6336649317781538E-4</v>
      </c>
      <c r="AT27" s="5">
        <f t="shared" si="147"/>
        <v>1.9375030974772041E-4</v>
      </c>
      <c r="AU27" s="5">
        <f t="shared" si="148"/>
        <v>9.5023939389263888E-5</v>
      </c>
      <c r="AV27" s="5">
        <f t="shared" si="149"/>
        <v>3.495303724473431E-5</v>
      </c>
      <c r="AW27" s="5">
        <f t="shared" si="150"/>
        <v>3.0219001498966507E-7</v>
      </c>
      <c r="AX27" s="5">
        <f t="shared" si="151"/>
        <v>1.5766997367084865E-3</v>
      </c>
      <c r="AY27" s="5">
        <f t="shared" si="152"/>
        <v>1.1334253724088817E-3</v>
      </c>
      <c r="AZ27" s="5">
        <f t="shared" si="153"/>
        <v>4.0738672205972763E-4</v>
      </c>
      <c r="BA27" s="5">
        <f t="shared" si="154"/>
        <v>9.761792018580796E-5</v>
      </c>
      <c r="BB27" s="5">
        <f t="shared" si="155"/>
        <v>1.7543389043014151E-5</v>
      </c>
      <c r="BC27" s="5">
        <f t="shared" si="156"/>
        <v>2.5222459034466823E-6</v>
      </c>
      <c r="BD27" s="5">
        <f t="shared" si="157"/>
        <v>2.1445754283173744E-5</v>
      </c>
      <c r="BE27" s="5">
        <f t="shared" si="158"/>
        <v>3.1553911699261063E-5</v>
      </c>
      <c r="BF27" s="5">
        <f t="shared" si="159"/>
        <v>2.321320412371662E-5</v>
      </c>
      <c r="BG27" s="5">
        <f t="shared" si="160"/>
        <v>1.1384808130396352E-5</v>
      </c>
      <c r="BH27" s="5">
        <f t="shared" si="161"/>
        <v>4.1877196963574573E-6</v>
      </c>
      <c r="BI27" s="5">
        <f t="shared" si="162"/>
        <v>1.2323086031419769E-6</v>
      </c>
      <c r="BJ27" s="8">
        <f t="shared" si="163"/>
        <v>0.55124045884000072</v>
      </c>
      <c r="BK27" s="8">
        <f t="shared" si="164"/>
        <v>0.26660284090640951</v>
      </c>
      <c r="BL27" s="8">
        <f t="shared" si="165"/>
        <v>0.17552250588922316</v>
      </c>
      <c r="BM27" s="8">
        <f t="shared" si="166"/>
        <v>0.37381647171303012</v>
      </c>
      <c r="BN27" s="8">
        <f t="shared" si="167"/>
        <v>0.6253439377533303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1.5815999999999999</v>
      </c>
      <c r="F31">
        <f>VLOOKUP(B31,home!$B$2:$E$405,3,FALSE)</f>
        <v>0.56200000000000006</v>
      </c>
      <c r="G31">
        <f>VLOOKUP(C31,away!$B$2:$E$405,4,FALSE)</f>
        <v>0.98350000000000004</v>
      </c>
      <c r="H31">
        <f>VLOOKUP(A31,away!$A$2:$E$405,3,FALSE)</f>
        <v>1.1631</v>
      </c>
      <c r="I31">
        <f>VLOOKUP(C31,away!$B$2:$E$405,3,FALSE)</f>
        <v>0.95530000000000004</v>
      </c>
      <c r="J31">
        <f>VLOOKUP(B31,home!$B$2:$E$405,4,FALSE)</f>
        <v>1.7195</v>
      </c>
      <c r="K31" s="3">
        <f t="shared" si="168"/>
        <v>0.87419302320000014</v>
      </c>
      <c r="L31" s="3">
        <f t="shared" si="169"/>
        <v>1.9105526648850004</v>
      </c>
      <c r="M31" s="5">
        <f t="shared" si="170"/>
        <v>6.1744789470121186E-2</v>
      </c>
      <c r="N31" s="5">
        <f t="shared" si="171"/>
        <v>5.3976864173732785E-2</v>
      </c>
      <c r="O31" s="5">
        <f t="shared" si="172"/>
        <v>0.11796667206490334</v>
      </c>
      <c r="P31" s="5">
        <f t="shared" si="173"/>
        <v>0.10312564168926087</v>
      </c>
      <c r="Q31" s="5">
        <f t="shared" si="174"/>
        <v>2.3593099037445612E-2</v>
      </c>
      <c r="R31" s="5">
        <f t="shared" si="175"/>
        <v>0.11269076984060804</v>
      </c>
      <c r="S31" s="5">
        <f t="shared" si="176"/>
        <v>4.3059900540142471E-2</v>
      </c>
      <c r="T31" s="5">
        <f t="shared" si="177"/>
        <v>4.5075858238887455E-2</v>
      </c>
      <c r="U31" s="5">
        <f t="shared" si="178"/>
        <v>9.851348477369655E-2</v>
      </c>
      <c r="V31" s="5">
        <f t="shared" si="179"/>
        <v>7.990921469534196E-3</v>
      </c>
      <c r="W31" s="5">
        <f t="shared" si="180"/>
        <v>6.8749741914005324E-3</v>
      </c>
      <c r="X31" s="5">
        <f t="shared" si="181"/>
        <v>1.3135000262395887E-2</v>
      </c>
      <c r="Y31" s="5">
        <f t="shared" si="182"/>
        <v>1.2547554877292824E-2</v>
      </c>
      <c r="Z31" s="5">
        <f t="shared" si="183"/>
        <v>7.176721687563864E-2</v>
      </c>
      <c r="AA31" s="5">
        <f t="shared" si="184"/>
        <v>6.2738400287164611E-2</v>
      </c>
      <c r="AB31" s="5">
        <f t="shared" si="185"/>
        <v>2.7422735908884086E-2</v>
      </c>
      <c r="AC31" s="5">
        <f t="shared" si="186"/>
        <v>8.3414822459733579E-4</v>
      </c>
      <c r="AD31" s="5">
        <f t="shared" si="187"/>
        <v>1.5025136182006018E-3</v>
      </c>
      <c r="AE31" s="5">
        <f t="shared" si="188"/>
        <v>2.8706313972791634E-3</v>
      </c>
      <c r="AF31" s="5">
        <f t="shared" si="189"/>
        <v>2.7422462329871299E-3</v>
      </c>
      <c r="AG31" s="5">
        <f t="shared" si="190"/>
        <v>1.7464019494014714E-3</v>
      </c>
      <c r="AH31" s="5">
        <f t="shared" si="191"/>
        <v>3.4278761863282811E-2</v>
      </c>
      <c r="AI31" s="5">
        <f t="shared" si="192"/>
        <v>2.9966254464816079E-2</v>
      </c>
      <c r="AJ31" s="5">
        <f t="shared" si="193"/>
        <v>1.309814529228903E-2</v>
      </c>
      <c r="AK31" s="5">
        <f t="shared" si="194"/>
        <v>3.8167690771263333E-3</v>
      </c>
      <c r="AL31" s="5">
        <f t="shared" si="195"/>
        <v>5.5727501325231474E-5</v>
      </c>
      <c r="AM31" s="5">
        <f t="shared" si="196"/>
        <v>2.6269738445879108E-4</v>
      </c>
      <c r="AN31" s="5">
        <f t="shared" si="197"/>
        <v>5.0189718793606272E-4</v>
      </c>
      <c r="AO31" s="5">
        <f t="shared" si="198"/>
        <v>4.7945050495476639E-4</v>
      </c>
      <c r="AP31" s="5">
        <f t="shared" si="199"/>
        <v>3.053384799739293E-4</v>
      </c>
      <c r="AQ31" s="5">
        <f t="shared" si="200"/>
        <v>1.4584131165153161E-4</v>
      </c>
      <c r="AR31" s="5">
        <f t="shared" si="201"/>
        <v>1.3098275965370651E-2</v>
      </c>
      <c r="AS31" s="5">
        <f t="shared" si="202"/>
        <v>1.1450421464875271E-2</v>
      </c>
      <c r="AT31" s="5">
        <f t="shared" si="203"/>
        <v>5.0049392786467427E-3</v>
      </c>
      <c r="AU31" s="5">
        <f t="shared" si="204"/>
        <v>1.4584276663108747E-3</v>
      </c>
      <c r="AV31" s="5">
        <f t="shared" si="205"/>
        <v>3.187368226827061E-4</v>
      </c>
      <c r="AW31" s="5">
        <f t="shared" si="206"/>
        <v>2.5854337864072875E-6</v>
      </c>
      <c r="AX31" s="5">
        <f t="shared" si="207"/>
        <v>3.8274703451127196E-5</v>
      </c>
      <c r="AY31" s="5">
        <f t="shared" si="208"/>
        <v>7.312583667623417E-5</v>
      </c>
      <c r="AZ31" s="5">
        <f t="shared" si="209"/>
        <v>6.985538106686227E-5</v>
      </c>
      <c r="BA31" s="5">
        <f t="shared" si="210"/>
        <v>4.4487461484616969E-5</v>
      </c>
      <c r="BB31" s="5">
        <f t="shared" si="211"/>
        <v>2.1248909523350955E-5</v>
      </c>
      <c r="BC31" s="5">
        <f t="shared" si="212"/>
        <v>8.1194321431476801E-6</v>
      </c>
      <c r="BD31" s="5">
        <f t="shared" si="213"/>
        <v>4.1708243418396729E-3</v>
      </c>
      <c r="BE31" s="5">
        <f t="shared" si="214"/>
        <v>3.6461055406289754E-3</v>
      </c>
      <c r="BF31" s="5">
        <f t="shared" si="215"/>
        <v>1.5937000127343569E-3</v>
      </c>
      <c r="BG31" s="5">
        <f t="shared" si="216"/>
        <v>4.6440047740204217E-4</v>
      </c>
      <c r="BH31" s="5">
        <f t="shared" si="217"/>
        <v>1.0149391432890363E-4</v>
      </c>
      <c r="BI31" s="5">
        <f t="shared" si="218"/>
        <v>1.7745054360717225E-5</v>
      </c>
      <c r="BJ31" s="8">
        <f t="shared" si="219"/>
        <v>0.16601548057234392</v>
      </c>
      <c r="BK31" s="8">
        <f t="shared" si="220"/>
        <v>0.21688425473165754</v>
      </c>
      <c r="BL31" s="8">
        <f t="shared" si="221"/>
        <v>0.54181706411195185</v>
      </c>
      <c r="BM31" s="8">
        <f t="shared" si="222"/>
        <v>0.52331563961263028</v>
      </c>
      <c r="BN31" s="8">
        <f t="shared" si="223"/>
        <v>0.47309783627607183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1.5815999999999999</v>
      </c>
      <c r="F32">
        <f>VLOOKUP(B32,home!$B$2:$E$405,3,FALSE)</f>
        <v>1.0538000000000001</v>
      </c>
      <c r="G32">
        <f>VLOOKUP(C32,away!$B$2:$E$405,4,FALSE)</f>
        <v>0.98350000000000004</v>
      </c>
      <c r="H32">
        <f>VLOOKUP(A32,away!$A$2:$E$405,3,FALSE)</f>
        <v>1.1631</v>
      </c>
      <c r="I32">
        <f>VLOOKUP(C32,away!$B$2:$E$405,3,FALSE)</f>
        <v>1.5285</v>
      </c>
      <c r="J32">
        <f>VLOOKUP(B32,home!$B$2:$E$405,4,FALSE)</f>
        <v>0.95530000000000004</v>
      </c>
      <c r="K32" s="3">
        <f t="shared" si="168"/>
        <v>1.6391896936800001</v>
      </c>
      <c r="L32" s="3">
        <f t="shared" si="169"/>
        <v>1.6983307637550003</v>
      </c>
      <c r="M32" s="5">
        <f t="shared" si="170"/>
        <v>3.5524934192271068E-2</v>
      </c>
      <c r="N32" s="5">
        <f t="shared" si="171"/>
        <v>5.8232105996630965E-2</v>
      </c>
      <c r="O32" s="5">
        <f t="shared" si="172"/>
        <v>6.0333088619105843E-2</v>
      </c>
      <c r="P32" s="5">
        <f t="shared" si="173"/>
        <v>9.8897377052320393E-2</v>
      </c>
      <c r="Q32" s="5">
        <f t="shared" si="174"/>
        <v>4.7726733995479421E-2</v>
      </c>
      <c r="R32" s="5">
        <f t="shared" si="175"/>
        <v>5.1232770237092086E-2</v>
      </c>
      <c r="S32" s="5">
        <f t="shared" si="176"/>
        <v>6.882976288494265E-2</v>
      </c>
      <c r="T32" s="5">
        <f t="shared" si="177"/>
        <v>8.1055780598074292E-2</v>
      </c>
      <c r="U32" s="5">
        <f t="shared" si="178"/>
        <v>8.3980228951316779E-2</v>
      </c>
      <c r="V32" s="5">
        <f t="shared" si="179"/>
        <v>2.1290470317152175E-2</v>
      </c>
      <c r="W32" s="5">
        <f t="shared" si="180"/>
        <v>2.6077723492798924E-2</v>
      </c>
      <c r="X32" s="5">
        <f t="shared" si="181"/>
        <v>4.4288600056516907E-2</v>
      </c>
      <c r="Y32" s="5">
        <f t="shared" si="182"/>
        <v>3.7608345979812059E-2</v>
      </c>
      <c r="Z32" s="5">
        <f t="shared" si="183"/>
        <v>2.9003396602015022E-2</v>
      </c>
      <c r="AA32" s="5">
        <f t="shared" si="184"/>
        <v>4.7542068791736544E-2</v>
      </c>
      <c r="AB32" s="5">
        <f t="shared" si="185"/>
        <v>3.8965234589820076E-2</v>
      </c>
      <c r="AC32" s="5">
        <f t="shared" si="186"/>
        <v>3.7043905190307308E-3</v>
      </c>
      <c r="AD32" s="5">
        <f t="shared" si="187"/>
        <v>1.0686583896008199E-2</v>
      </c>
      <c r="AE32" s="5">
        <f t="shared" si="188"/>
        <v>1.8149354190039491E-2</v>
      </c>
      <c r="AF32" s="5">
        <f t="shared" si="189"/>
        <v>1.5411803281614895E-2</v>
      </c>
      <c r="AG32" s="5">
        <f t="shared" si="190"/>
        <v>8.7247798793689494E-3</v>
      </c>
      <c r="AH32" s="5">
        <f t="shared" si="191"/>
        <v>1.2314340175647333E-2</v>
      </c>
      <c r="AI32" s="5">
        <f t="shared" si="192"/>
        <v>2.0185539500390669E-2</v>
      </c>
      <c r="AJ32" s="5">
        <f t="shared" si="193"/>
        <v>1.6543964155205468E-2</v>
      </c>
      <c r="AK32" s="5">
        <f t="shared" si="194"/>
        <v>9.0395651786080514E-3</v>
      </c>
      <c r="AL32" s="5">
        <f t="shared" si="195"/>
        <v>4.1250407832066111E-4</v>
      </c>
      <c r="AM32" s="5">
        <f t="shared" si="196"/>
        <v>3.5034676365966605E-3</v>
      </c>
      <c r="AN32" s="5">
        <f t="shared" si="197"/>
        <v>5.950046867052132E-3</v>
      </c>
      <c r="AO32" s="5">
        <f t="shared" si="198"/>
        <v>5.0525738200493482E-3</v>
      </c>
      <c r="AP32" s="5">
        <f t="shared" si="199"/>
        <v>2.8603138515776432E-3</v>
      </c>
      <c r="AQ32" s="5">
        <f t="shared" si="200"/>
        <v>1.2144397520322161E-3</v>
      </c>
      <c r="AR32" s="5">
        <f t="shared" si="201"/>
        <v>4.1827645511292024E-3</v>
      </c>
      <c r="AS32" s="5">
        <f t="shared" si="202"/>
        <v>6.856344543301039E-3</v>
      </c>
      <c r="AT32" s="5">
        <f t="shared" si="203"/>
        <v>5.6194246558490873E-3</v>
      </c>
      <c r="AU32" s="5">
        <f t="shared" si="204"/>
        <v>3.0704343267597021E-3</v>
      </c>
      <c r="AV32" s="5">
        <f t="shared" si="205"/>
        <v>1.2582560758864481E-3</v>
      </c>
      <c r="AW32" s="5">
        <f t="shared" si="206"/>
        <v>3.1899012386077475E-5</v>
      </c>
      <c r="AX32" s="5">
        <f t="shared" si="207"/>
        <v>9.5714134034177831E-4</v>
      </c>
      <c r="AY32" s="5">
        <f t="shared" si="208"/>
        <v>1.6255425835641369E-3</v>
      </c>
      <c r="AZ32" s="5">
        <f t="shared" si="209"/>
        <v>1.3803544887303787E-3</v>
      </c>
      <c r="BA32" s="5">
        <f t="shared" si="210"/>
        <v>7.8143283103270249E-4</v>
      </c>
      <c r="BB32" s="5">
        <f t="shared" si="211"/>
        <v>3.3178285418775035E-4</v>
      </c>
      <c r="BC32" s="5">
        <f t="shared" si="212"/>
        <v>1.1269540563069913E-4</v>
      </c>
      <c r="BD32" s="5">
        <f t="shared" si="213"/>
        <v>1.1839529524544333E-3</v>
      </c>
      <c r="BE32" s="5">
        <f t="shared" si="214"/>
        <v>1.9407234774653139E-3</v>
      </c>
      <c r="BF32" s="5">
        <f t="shared" si="215"/>
        <v>1.5906069612719768E-3</v>
      </c>
      <c r="BG32" s="5">
        <f t="shared" si="216"/>
        <v>8.6910217920422922E-4</v>
      </c>
      <c r="BH32" s="5">
        <f t="shared" si="217"/>
        <v>3.5615583372660016E-4</v>
      </c>
      <c r="BI32" s="5">
        <f t="shared" si="218"/>
        <v>1.1676139439773016E-4</v>
      </c>
      <c r="BJ32" s="8">
        <f t="shared" si="219"/>
        <v>0.37173160279713952</v>
      </c>
      <c r="BK32" s="8">
        <f t="shared" si="220"/>
        <v>0.23028498162760183</v>
      </c>
      <c r="BL32" s="8">
        <f t="shared" si="221"/>
        <v>0.36718132715036861</v>
      </c>
      <c r="BM32" s="8">
        <f t="shared" si="222"/>
        <v>0.64466065451304722</v>
      </c>
      <c r="BN32" s="8">
        <f t="shared" si="223"/>
        <v>0.3519470100928998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1.5815999999999999</v>
      </c>
      <c r="F33">
        <f>VLOOKUP(B33,home!$B$2:$E$405,3,FALSE)</f>
        <v>0.72260000000000002</v>
      </c>
      <c r="G33">
        <f>VLOOKUP(C33,away!$B$2:$E$405,4,FALSE)</f>
        <v>1.6597</v>
      </c>
      <c r="H33">
        <f>VLOOKUP(A33,away!$A$2:$E$405,3,FALSE)</f>
        <v>1.1631</v>
      </c>
      <c r="I33">
        <f>VLOOKUP(C33,away!$B$2:$E$405,3,FALSE)</f>
        <v>1.1821999999999999</v>
      </c>
      <c r="J33">
        <f>VLOOKUP(B33,home!$B$2:$E$405,4,FALSE)</f>
        <v>1.2282</v>
      </c>
      <c r="K33" s="3">
        <f t="shared" si="168"/>
        <v>1.8968116463519999</v>
      </c>
      <c r="L33" s="3">
        <f t="shared" si="169"/>
        <v>1.6887956583239998</v>
      </c>
      <c r="M33" s="5">
        <f t="shared" si="170"/>
        <v>2.7719828136101316E-2</v>
      </c>
      <c r="N33" s="5">
        <f t="shared" si="171"/>
        <v>5.2579292843432823E-2</v>
      </c>
      <c r="O33" s="5">
        <f t="shared" si="172"/>
        <v>4.6813125405735352E-2</v>
      </c>
      <c r="P33" s="5">
        <f t="shared" si="173"/>
        <v>8.8795681471735499E-2</v>
      </c>
      <c r="Q33" s="5">
        <f t="shared" si="174"/>
        <v>4.9866507511187888E-2</v>
      </c>
      <c r="R33" s="5">
        <f t="shared" si="175"/>
        <v>3.952890146889141E-2</v>
      </c>
      <c r="S33" s="5">
        <f t="shared" si="176"/>
        <v>7.1110407046149751E-2</v>
      </c>
      <c r="T33" s="5">
        <f t="shared" si="177"/>
        <v>8.4214341380675212E-2</v>
      </c>
      <c r="U33" s="5">
        <f t="shared" si="178"/>
        <v>7.497888067369389E-2</v>
      </c>
      <c r="V33" s="5">
        <f t="shared" si="179"/>
        <v>2.5309989587368697E-2</v>
      </c>
      <c r="W33" s="5">
        <f t="shared" si="180"/>
        <v>3.1529124070040215E-2</v>
      </c>
      <c r="X33" s="5">
        <f t="shared" si="181"/>
        <v>5.3246247840242629E-2</v>
      </c>
      <c r="Y33" s="5">
        <f t="shared" si="182"/>
        <v>4.4961016087322718E-2</v>
      </c>
      <c r="Z33" s="5">
        <f t="shared" si="183"/>
        <v>2.2252079059660326E-2</v>
      </c>
      <c r="AA33" s="5">
        <f t="shared" si="184"/>
        <v>4.220800271590916E-2</v>
      </c>
      <c r="AB33" s="5">
        <f t="shared" si="185"/>
        <v>4.0030315560396684E-2</v>
      </c>
      <c r="AC33" s="5">
        <f t="shared" si="186"/>
        <v>5.0672612453131916E-3</v>
      </c>
      <c r="AD33" s="5">
        <f t="shared" si="187"/>
        <v>1.4951202433832363E-2</v>
      </c>
      <c r="AE33" s="5">
        <f t="shared" si="188"/>
        <v>2.5249525756979311E-2</v>
      </c>
      <c r="AF33" s="5">
        <f t="shared" si="189"/>
        <v>2.1320644736563338E-2</v>
      </c>
      <c r="AG33" s="5">
        <f t="shared" si="190"/>
        <v>1.20020707545922E-2</v>
      </c>
      <c r="AH33" s="5">
        <f t="shared" si="191"/>
        <v>9.3948036261591907E-3</v>
      </c>
      <c r="AI33" s="5">
        <f t="shared" si="192"/>
        <v>1.7820172933288754E-2</v>
      </c>
      <c r="AJ33" s="5">
        <f t="shared" si="193"/>
        <v>1.6900755779934398E-2</v>
      </c>
      <c r="AK33" s="5">
        <f t="shared" si="194"/>
        <v>1.0685850131843479E-2</v>
      </c>
      <c r="AL33" s="5">
        <f t="shared" si="195"/>
        <v>6.4928384586468576E-4</v>
      </c>
      <c r="AM33" s="5">
        <f t="shared" si="196"/>
        <v>5.6719229806919159E-3</v>
      </c>
      <c r="AN33" s="5">
        <f t="shared" si="197"/>
        <v>9.5787189041406269E-3</v>
      </c>
      <c r="AO33" s="5">
        <f t="shared" si="198"/>
        <v>8.0882494488093582E-3</v>
      </c>
      <c r="AP33" s="5">
        <f t="shared" si="199"/>
        <v>4.5531335175302418E-3</v>
      </c>
      <c r="AQ33" s="5">
        <f t="shared" si="200"/>
        <v>1.9223280290436393E-3</v>
      </c>
      <c r="AR33" s="5">
        <f t="shared" si="201"/>
        <v>3.1731807149328415E-3</v>
      </c>
      <c r="AS33" s="5">
        <f t="shared" si="202"/>
        <v>6.018926136064179E-3</v>
      </c>
      <c r="AT33" s="5">
        <f t="shared" si="203"/>
        <v>5.7083845967094904E-3</v>
      </c>
      <c r="AU33" s="5">
        <f t="shared" si="204"/>
        <v>3.6092434616316407E-3</v>
      </c>
      <c r="AV33" s="5">
        <f t="shared" si="205"/>
        <v>1.711513758135676E-3</v>
      </c>
      <c r="AW33" s="5">
        <f t="shared" si="206"/>
        <v>5.7774129205226053E-5</v>
      </c>
      <c r="AX33" s="5">
        <f t="shared" si="207"/>
        <v>1.7930949278313288E-3</v>
      </c>
      <c r="AY33" s="5">
        <f t="shared" si="208"/>
        <v>3.0281709290843335E-3</v>
      </c>
      <c r="AZ33" s="5">
        <f t="shared" si="209"/>
        <v>2.5569809588502882E-3</v>
      </c>
      <c r="BA33" s="5">
        <f t="shared" si="210"/>
        <v>1.4394061139078346E-3</v>
      </c>
      <c r="BB33" s="5">
        <f t="shared" si="211"/>
        <v>6.0771569893314323E-4</v>
      </c>
      <c r="BC33" s="5">
        <f t="shared" si="212"/>
        <v>2.0526152677072541E-4</v>
      </c>
      <c r="BD33" s="5">
        <f t="shared" si="213"/>
        <v>8.9314230240933757E-4</v>
      </c>
      <c r="BE33" s="5">
        <f t="shared" si="214"/>
        <v>1.6941227210596713E-3</v>
      </c>
      <c r="BF33" s="5">
        <f t="shared" si="215"/>
        <v>1.6067158538277629E-3</v>
      </c>
      <c r="BG33" s="5">
        <f t="shared" si="216"/>
        <v>1.0158791146396326E-3</v>
      </c>
      <c r="BH33" s="5">
        <f t="shared" si="217"/>
        <v>4.817328339835534E-4</v>
      </c>
      <c r="BI33" s="5">
        <f t="shared" si="218"/>
        <v>1.8275128998603165E-4</v>
      </c>
      <c r="BJ33" s="8">
        <f t="shared" si="219"/>
        <v>0.42936495645046208</v>
      </c>
      <c r="BK33" s="8">
        <f t="shared" si="220"/>
        <v>0.22168062226161747</v>
      </c>
      <c r="BL33" s="8">
        <f t="shared" si="221"/>
        <v>0.32445640107923213</v>
      </c>
      <c r="BM33" s="8">
        <f t="shared" si="222"/>
        <v>0.68948032521400915</v>
      </c>
      <c r="BN33" s="8">
        <f t="shared" si="223"/>
        <v>0.30530333683708433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1.2279</v>
      </c>
      <c r="F34">
        <f>VLOOKUP(B34,home!$B$2:$E$405,3,FALSE)</f>
        <v>1.0859000000000001</v>
      </c>
      <c r="G34">
        <f>VLOOKUP(C34,away!$B$2:$E$405,4,FALSE)</f>
        <v>0.72389999999999999</v>
      </c>
      <c r="H34">
        <f>VLOOKUP(A34,away!$A$2:$E$405,3,FALSE)</f>
        <v>0.89710000000000001</v>
      </c>
      <c r="I34">
        <f>VLOOKUP(C34,away!$B$2:$E$405,3,FALSE)</f>
        <v>1.3624000000000001</v>
      </c>
      <c r="J34">
        <f>VLOOKUP(B34,home!$B$2:$E$405,4,FALSE)</f>
        <v>0.74309999999999998</v>
      </c>
      <c r="K34" s="3">
        <f t="shared" si="168"/>
        <v>0.96523132797900013</v>
      </c>
      <c r="L34" s="3">
        <f t="shared" si="169"/>
        <v>0.90822353762399999</v>
      </c>
      <c r="M34" s="5">
        <f t="shared" si="170"/>
        <v>0.15359210403638776</v>
      </c>
      <c r="N34" s="5">
        <f t="shared" si="171"/>
        <v>0.14825191054613129</v>
      </c>
      <c r="O34" s="5">
        <f t="shared" si="172"/>
        <v>0.13949596407904155</v>
      </c>
      <c r="P34" s="5">
        <f t="shared" si="173"/>
        <v>0.13464587465572417</v>
      </c>
      <c r="Q34" s="5">
        <f t="shared" si="174"/>
        <v>7.1548694245933117E-2</v>
      </c>
      <c r="R34" s="5">
        <f t="shared" si="175"/>
        <v>6.3346758990068766E-2</v>
      </c>
      <c r="S34" s="5">
        <f t="shared" si="176"/>
        <v>2.9509185507202058E-2</v>
      </c>
      <c r="T34" s="5">
        <f t="shared" si="177"/>
        <v>6.4982208200419306E-2</v>
      </c>
      <c r="U34" s="5">
        <f t="shared" si="178"/>
        <v>6.1144276303149739E-2</v>
      </c>
      <c r="V34" s="5">
        <f t="shared" si="179"/>
        <v>2.8743448744922482E-3</v>
      </c>
      <c r="W34" s="5">
        <f t="shared" si="180"/>
        <v>2.302034705405516E-2</v>
      </c>
      <c r="X34" s="5">
        <f t="shared" si="181"/>
        <v>2.0907621038766203E-2</v>
      </c>
      <c r="Y34" s="5">
        <f t="shared" si="182"/>
        <v>9.4943967715651039E-3</v>
      </c>
      <c r="Z34" s="5">
        <f t="shared" si="183"/>
        <v>1.9177672515658398E-2</v>
      </c>
      <c r="AA34" s="5">
        <f t="shared" si="184"/>
        <v>1.8510890309835326E-2</v>
      </c>
      <c r="AB34" s="5">
        <f t="shared" si="185"/>
        <v>8.9336456179179759E-3</v>
      </c>
      <c r="AC34" s="5">
        <f t="shared" si="186"/>
        <v>1.5748639965751311E-4</v>
      </c>
      <c r="AD34" s="5">
        <f t="shared" si="187"/>
        <v>5.55499003938078E-3</v>
      </c>
      <c r="AE34" s="5">
        <f t="shared" si="188"/>
        <v>5.0451727050324947E-3</v>
      </c>
      <c r="AF34" s="5">
        <f t="shared" si="189"/>
        <v>2.2910723010443287E-3</v>
      </c>
      <c r="AG34" s="5">
        <f t="shared" si="190"/>
        <v>6.9360193006894619E-4</v>
      </c>
      <c r="AH34" s="5">
        <f t="shared" si="191"/>
        <v>4.3544033938914557E-3</v>
      </c>
      <c r="AI34" s="5">
        <f t="shared" si="192"/>
        <v>4.2030065704421141E-3</v>
      </c>
      <c r="AJ34" s="5">
        <f t="shared" si="193"/>
        <v>2.0284368067461523E-3</v>
      </c>
      <c r="AK34" s="5">
        <f t="shared" si="194"/>
        <v>6.5263691756569037E-4</v>
      </c>
      <c r="AL34" s="5">
        <f t="shared" si="195"/>
        <v>5.5223917040014283E-6</v>
      </c>
      <c r="AM34" s="5">
        <f t="shared" si="196"/>
        <v>1.0723700825243261E-3</v>
      </c>
      <c r="AN34" s="5">
        <f t="shared" si="197"/>
        <v>9.739517499923842E-4</v>
      </c>
      <c r="AO34" s="5">
        <f t="shared" si="198"/>
        <v>4.4228295192658438E-4</v>
      </c>
      <c r="AP34" s="5">
        <f t="shared" si="199"/>
        <v>1.3389726240984934E-4</v>
      </c>
      <c r="AQ34" s="5">
        <f t="shared" si="200"/>
        <v>3.0402161336010599E-5</v>
      </c>
      <c r="AR34" s="5">
        <f t="shared" si="201"/>
        <v>7.9095433092841007E-4</v>
      </c>
      <c r="AS34" s="5">
        <f t="shared" si="202"/>
        <v>7.6345389921277074E-4</v>
      </c>
      <c r="AT34" s="5">
        <f t="shared" si="203"/>
        <v>3.6845481049394414E-4</v>
      </c>
      <c r="AU34" s="5">
        <f t="shared" si="204"/>
        <v>1.1854804201110686E-4</v>
      </c>
      <c r="AV34" s="5">
        <f t="shared" si="205"/>
        <v>2.8606571004922737E-5</v>
      </c>
      <c r="AW34" s="5">
        <f t="shared" si="206"/>
        <v>1.3447726543876439E-7</v>
      </c>
      <c r="AX34" s="5">
        <f t="shared" si="207"/>
        <v>1.7251419980665079E-4</v>
      </c>
      <c r="AY34" s="5">
        <f t="shared" si="208"/>
        <v>1.5668145683876995E-4</v>
      </c>
      <c r="AZ34" s="5">
        <f t="shared" si="209"/>
        <v>7.1150893505094858E-5</v>
      </c>
      <c r="BA34" s="5">
        <f t="shared" si="210"/>
        <v>2.1540305401435248E-5</v>
      </c>
      <c r="BB34" s="5">
        <f t="shared" si="211"/>
        <v>4.8908530932982183E-6</v>
      </c>
      <c r="BC34" s="5">
        <f t="shared" si="212"/>
        <v>8.8839757967891834E-7</v>
      </c>
      <c r="BD34" s="5">
        <f t="shared" si="213"/>
        <v>1.1972722342247071E-4</v>
      </c>
      <c r="BE34" s="5">
        <f t="shared" si="214"/>
        <v>1.1556446685930984E-4</v>
      </c>
      <c r="BF34" s="5">
        <f t="shared" si="215"/>
        <v>5.5773221906898391E-5</v>
      </c>
      <c r="BG34" s="5">
        <f t="shared" si="216"/>
        <v>1.7944687015621001E-5</v>
      </c>
      <c r="BH34" s="5">
        <f t="shared" si="217"/>
        <v>4.330193519563844E-6</v>
      </c>
      <c r="BI34" s="5">
        <f t="shared" si="218"/>
        <v>8.3592768825893424E-7</v>
      </c>
      <c r="BJ34" s="8">
        <f t="shared" si="219"/>
        <v>0.35487058514681075</v>
      </c>
      <c r="BK34" s="8">
        <f t="shared" si="220"/>
        <v>0.32094119932200649</v>
      </c>
      <c r="BL34" s="8">
        <f t="shared" si="221"/>
        <v>0.30505421236272201</v>
      </c>
      <c r="BM34" s="8">
        <f t="shared" si="222"/>
        <v>0.28900581581433765</v>
      </c>
      <c r="BN34" s="8">
        <f t="shared" si="223"/>
        <v>0.71088130655328674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1.2279</v>
      </c>
      <c r="F35">
        <f>VLOOKUP(B35,home!$B$2:$E$405,3,FALSE)</f>
        <v>0.61080000000000001</v>
      </c>
      <c r="G35">
        <f>VLOOKUP(C35,away!$B$2:$E$405,4,FALSE)</f>
        <v>0.40720000000000001</v>
      </c>
      <c r="H35">
        <f>VLOOKUP(A35,away!$A$2:$E$405,3,FALSE)</f>
        <v>0.89710000000000001</v>
      </c>
      <c r="I35">
        <f>VLOOKUP(C35,away!$B$2:$E$405,3,FALSE)</f>
        <v>1.3934</v>
      </c>
      <c r="J35">
        <f>VLOOKUP(B35,home!$B$2:$E$405,4,FALSE)</f>
        <v>2.0901000000000001</v>
      </c>
      <c r="K35" s="3">
        <f t="shared" si="168"/>
        <v>0.30540053750399998</v>
      </c>
      <c r="L35" s="3">
        <f t="shared" si="169"/>
        <v>2.6126650045140001</v>
      </c>
      <c r="M35" s="5">
        <f t="shared" si="170"/>
        <v>5.4038120730727432E-2</v>
      </c>
      <c r="N35" s="5">
        <f t="shared" si="171"/>
        <v>1.6503271116870197E-2</v>
      </c>
      <c r="O35" s="5">
        <f t="shared" si="172"/>
        <v>0.14118350694287407</v>
      </c>
      <c r="P35" s="5">
        <f t="shared" si="173"/>
        <v>4.3117518907053447E-2</v>
      </c>
      <c r="Q35" s="5">
        <f t="shared" si="174"/>
        <v>2.5200539348331982E-3</v>
      </c>
      <c r="R35" s="5">
        <f t="shared" si="175"/>
        <v>0.18443260390210328</v>
      </c>
      <c r="S35" s="5">
        <f t="shared" si="176"/>
        <v>8.6009672966059006E-3</v>
      </c>
      <c r="T35" s="5">
        <f t="shared" si="177"/>
        <v>6.5840567250265011E-3</v>
      </c>
      <c r="U35" s="5">
        <f t="shared" si="178"/>
        <v>5.6325816364964656E-2</v>
      </c>
      <c r="V35" s="5">
        <f t="shared" si="179"/>
        <v>7.625324185049024E-4</v>
      </c>
      <c r="W35" s="5">
        <f t="shared" si="180"/>
        <v>2.5654194207904303E-4</v>
      </c>
      <c r="X35" s="5">
        <f t="shared" si="181"/>
        <v>6.7025815425997325E-4</v>
      </c>
      <c r="Y35" s="5">
        <f t="shared" si="182"/>
        <v>8.7558001181258947E-4</v>
      </c>
      <c r="Z35" s="5">
        <f t="shared" si="183"/>
        <v>0.16062020330213914</v>
      </c>
      <c r="AA35" s="5">
        <f t="shared" si="184"/>
        <v>4.9053496422475036E-2</v>
      </c>
      <c r="AB35" s="5">
        <f t="shared" si="185"/>
        <v>7.4904820869372071E-3</v>
      </c>
      <c r="AC35" s="5">
        <f t="shared" si="186"/>
        <v>3.8026981609843862E-5</v>
      </c>
      <c r="AD35" s="5">
        <f t="shared" si="187"/>
        <v>1.9587011750814938E-5</v>
      </c>
      <c r="AE35" s="5">
        <f t="shared" si="188"/>
        <v>5.1174300144358682E-5</v>
      </c>
      <c r="AF35" s="5">
        <f t="shared" si="189"/>
        <v>6.6850651558830854E-5</v>
      </c>
      <c r="AG35" s="5">
        <f t="shared" si="190"/>
        <v>5.8219452618905551E-5</v>
      </c>
      <c r="AH35" s="5">
        <f t="shared" si="191"/>
        <v>0.10491169604635571</v>
      </c>
      <c r="AI35" s="5">
        <f t="shared" si="192"/>
        <v>3.2040088363013301E-2</v>
      </c>
      <c r="AJ35" s="5">
        <f t="shared" si="193"/>
        <v>4.8925301038699577E-3</v>
      </c>
      <c r="AK35" s="5">
        <f t="shared" si="194"/>
        <v>4.9806044115879541E-4</v>
      </c>
      <c r="AL35" s="5">
        <f t="shared" si="195"/>
        <v>1.2136832860719991E-6</v>
      </c>
      <c r="AM35" s="5">
        <f t="shared" si="196"/>
        <v>1.1963767833592096E-6</v>
      </c>
      <c r="AN35" s="5">
        <f t="shared" si="197"/>
        <v>3.125731754095634E-6</v>
      </c>
      <c r="AO35" s="5">
        <f t="shared" si="198"/>
        <v>4.0832449837119129E-6</v>
      </c>
      <c r="AP35" s="5">
        <f t="shared" si="199"/>
        <v>3.556050424600484E-6</v>
      </c>
      <c r="AQ35" s="5">
        <f t="shared" si="200"/>
        <v>2.3226921246602084E-6</v>
      </c>
      <c r="AR35" s="5">
        <f t="shared" si="201"/>
        <v>5.4819823364904666E-2</v>
      </c>
      <c r="AS35" s="5">
        <f t="shared" si="202"/>
        <v>1.6742003521516221E-2</v>
      </c>
      <c r="AT35" s="5">
        <f t="shared" si="203"/>
        <v>2.5565084371824568E-3</v>
      </c>
      <c r="AU35" s="5">
        <f t="shared" si="204"/>
        <v>2.6025301694967783E-4</v>
      </c>
      <c r="AV35" s="5">
        <f t="shared" si="205"/>
        <v>1.9870352815867302E-5</v>
      </c>
      <c r="AW35" s="5">
        <f t="shared" si="206"/>
        <v>2.6900254922276784E-8</v>
      </c>
      <c r="AX35" s="5">
        <f t="shared" si="207"/>
        <v>6.0895685449201491E-8</v>
      </c>
      <c r="AY35" s="5">
        <f t="shared" si="208"/>
        <v>1.5910002629902116E-7</v>
      </c>
      <c r="AZ35" s="5">
        <f t="shared" si="209"/>
        <v>2.0783753546435489E-7</v>
      </c>
      <c r="BA35" s="5">
        <f t="shared" si="210"/>
        <v>1.810032851773858E-7</v>
      </c>
      <c r="BB35" s="5">
        <f t="shared" si="211"/>
        <v>1.1822523722125585E-7</v>
      </c>
      <c r="BC35" s="5">
        <f t="shared" si="212"/>
        <v>6.1776587987668218E-8</v>
      </c>
      <c r="BD35" s="5">
        <f t="shared" si="213"/>
        <v>2.3870972343187552E-2</v>
      </c>
      <c r="BE35" s="5">
        <f t="shared" si="214"/>
        <v>7.2902077843525958E-3</v>
      </c>
      <c r="BF35" s="5">
        <f t="shared" si="215"/>
        <v>1.1132166879285637E-3</v>
      </c>
      <c r="BG35" s="5">
        <f t="shared" si="216"/>
        <v>1.1332565828393534E-4</v>
      </c>
      <c r="BH35" s="5">
        <f t="shared" si="217"/>
        <v>8.6524292382271182E-6</v>
      </c>
      <c r="BI35" s="5">
        <f t="shared" si="218"/>
        <v>5.2849130801397755E-7</v>
      </c>
      <c r="BJ35" s="8">
        <f t="shared" si="219"/>
        <v>2.7620666235382434E-2</v>
      </c>
      <c r="BK35" s="8">
        <f t="shared" si="220"/>
        <v>0.10655853911781388</v>
      </c>
      <c r="BL35" s="8">
        <f t="shared" si="221"/>
        <v>0.68762364276141974</v>
      </c>
      <c r="BM35" s="8">
        <f t="shared" si="222"/>
        <v>0.54062784368252226</v>
      </c>
      <c r="BN35" s="8">
        <f t="shared" si="223"/>
        <v>0.44179507553446162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1.5390999999999999</v>
      </c>
      <c r="F36">
        <f>VLOOKUP(B36,home!$B$2:$E$405,3,FALSE)</f>
        <v>0.73089999999999999</v>
      </c>
      <c r="G36">
        <f>VLOOKUP(C36,away!$B$2:$E$405,4,FALSE)</f>
        <v>0.64970000000000006</v>
      </c>
      <c r="H36">
        <f>VLOOKUP(A36,away!$A$2:$E$405,3,FALSE)</f>
        <v>1.1406000000000001</v>
      </c>
      <c r="I36">
        <f>VLOOKUP(C36,away!$B$2:$E$405,3,FALSE)</f>
        <v>1.6438999999999999</v>
      </c>
      <c r="J36">
        <f>VLOOKUP(B36,home!$B$2:$E$405,4,FALSE)</f>
        <v>0.98629999999999995</v>
      </c>
      <c r="K36" s="3">
        <f t="shared" si="168"/>
        <v>0.73086584504300001</v>
      </c>
      <c r="L36" s="3">
        <f t="shared" si="169"/>
        <v>1.8493443969419998</v>
      </c>
      <c r="M36" s="5">
        <f t="shared" si="170"/>
        <v>7.5758074820380578E-2</v>
      </c>
      <c r="N36" s="5">
        <f t="shared" si="171"/>
        <v>5.5368989372428269E-2</v>
      </c>
      <c r="O36" s="5">
        <f t="shared" si="172"/>
        <v>0.14010277119218362</v>
      </c>
      <c r="P36" s="5">
        <f t="shared" si="173"/>
        <v>0.10239633026024136</v>
      </c>
      <c r="Q36" s="5">
        <f t="shared" si="174"/>
        <v>2.0233651603428333E-2</v>
      </c>
      <c r="R36" s="5">
        <f t="shared" si="175"/>
        <v>0.12954913745015592</v>
      </c>
      <c r="S36" s="5">
        <f t="shared" si="176"/>
        <v>3.4600299953582388E-2</v>
      </c>
      <c r="T36" s="5">
        <f t="shared" si="177"/>
        <v>3.7418990222476696E-2</v>
      </c>
      <c r="U36" s="5">
        <f t="shared" si="178"/>
        <v>9.4683039817099982E-2</v>
      </c>
      <c r="V36" s="5">
        <f t="shared" si="179"/>
        <v>5.1962832558342491E-3</v>
      </c>
      <c r="W36" s="5">
        <f t="shared" si="180"/>
        <v>4.9293616258151013E-3</v>
      </c>
      <c r="X36" s="5">
        <f t="shared" si="181"/>
        <v>9.1160873032020643E-3</v>
      </c>
      <c r="Y36" s="5">
        <f t="shared" si="182"/>
        <v>8.4293924881054232E-3</v>
      </c>
      <c r="Z36" s="5">
        <f t="shared" si="183"/>
        <v>7.9860323824038293E-2</v>
      </c>
      <c r="AA36" s="5">
        <f t="shared" si="184"/>
        <v>5.8367183057063371E-2</v>
      </c>
      <c r="AB36" s="5">
        <f t="shared" si="185"/>
        <v>2.1329290283890044E-2</v>
      </c>
      <c r="AC36" s="5">
        <f t="shared" si="186"/>
        <v>4.3896338579394649E-4</v>
      </c>
      <c r="AD36" s="5">
        <f t="shared" si="187"/>
        <v>9.0067551254347238E-4</v>
      </c>
      <c r="AE36" s="5">
        <f t="shared" si="188"/>
        <v>1.6656592125851345E-3</v>
      </c>
      <c r="AF36" s="5">
        <f t="shared" si="189"/>
        <v>1.5401887660045712E-3</v>
      </c>
      <c r="AG36" s="5">
        <f t="shared" si="190"/>
        <v>9.4944648821452225E-4</v>
      </c>
      <c r="AH36" s="5">
        <f t="shared" si="191"/>
        <v>3.6922310600489741E-2</v>
      </c>
      <c r="AI36" s="5">
        <f t="shared" si="192"/>
        <v>2.6985255737967055E-2</v>
      </c>
      <c r="AJ36" s="5">
        <f t="shared" si="193"/>
        <v>9.8613008693153766E-3</v>
      </c>
      <c r="AK36" s="5">
        <f t="shared" si="194"/>
        <v>2.4024293310251515E-3</v>
      </c>
      <c r="AL36" s="5">
        <f t="shared" si="195"/>
        <v>2.3732514286024922E-5</v>
      </c>
      <c r="AM36" s="5">
        <f t="shared" si="196"/>
        <v>1.3165459391692447E-4</v>
      </c>
      <c r="AN36" s="5">
        <f t="shared" si="197"/>
        <v>2.4347468559193856E-4</v>
      </c>
      <c r="AO36" s="5">
        <f t="shared" si="198"/>
        <v>2.2513427279833336E-4</v>
      </c>
      <c r="AP36" s="5">
        <f t="shared" si="199"/>
        <v>1.3878360198640318E-4</v>
      </c>
      <c r="AQ36" s="5">
        <f t="shared" si="200"/>
        <v>6.4164669180245847E-5</v>
      </c>
      <c r="AR36" s="5">
        <f t="shared" si="201"/>
        <v>1.3656413646233575E-2</v>
      </c>
      <c r="AS36" s="5">
        <f t="shared" si="202"/>
        <v>9.981006299811258E-3</v>
      </c>
      <c r="AT36" s="5">
        <f t="shared" si="203"/>
        <v>3.6473883018455304E-3</v>
      </c>
      <c r="AU36" s="5">
        <f t="shared" si="204"/>
        <v>8.8858384447609558E-4</v>
      </c>
      <c r="AV36" s="5">
        <f t="shared" si="205"/>
        <v>1.6235889559614478E-4</v>
      </c>
      <c r="AW36" s="5">
        <f t="shared" si="206"/>
        <v>8.9103899943611708E-7</v>
      </c>
      <c r="AX36" s="5">
        <f t="shared" si="207"/>
        <v>1.6036974339480995E-5</v>
      </c>
      <c r="AY36" s="5">
        <f t="shared" si="208"/>
        <v>2.9657888638621805E-5</v>
      </c>
      <c r="AZ36" s="5">
        <f t="shared" si="209"/>
        <v>2.7423825089482524E-5</v>
      </c>
      <c r="BA36" s="5">
        <f t="shared" si="210"/>
        <v>1.6905365757317315E-5</v>
      </c>
      <c r="BB36" s="5">
        <f t="shared" si="211"/>
        <v>7.8159608603874838E-6</v>
      </c>
      <c r="BC36" s="5">
        <f t="shared" si="212"/>
        <v>2.8908806847751113E-6</v>
      </c>
      <c r="BD36" s="5">
        <f t="shared" si="213"/>
        <v>4.209235343164054E-3</v>
      </c>
      <c r="BE36" s="5">
        <f t="shared" si="214"/>
        <v>3.0763863460664584E-3</v>
      </c>
      <c r="BF36" s="5">
        <f t="shared" si="215"/>
        <v>1.1242128532483043E-3</v>
      </c>
      <c r="BG36" s="5">
        <f t="shared" si="216"/>
        <v>2.7388292566584143E-4</v>
      </c>
      <c r="BH36" s="5">
        <f t="shared" si="217"/>
        <v>5.0042918977403574E-5</v>
      </c>
      <c r="BI36" s="5">
        <f t="shared" si="218"/>
        <v>7.3149320533676921E-6</v>
      </c>
      <c r="BJ36" s="8">
        <f t="shared" si="219"/>
        <v>0.14145638531364749</v>
      </c>
      <c r="BK36" s="8">
        <f t="shared" si="220"/>
        <v>0.21844334207875715</v>
      </c>
      <c r="BL36" s="8">
        <f t="shared" si="221"/>
        <v>0.55727954464632834</v>
      </c>
      <c r="BM36" s="8">
        <f t="shared" si="222"/>
        <v>0.47360187431431389</v>
      </c>
      <c r="BN36" s="8">
        <f t="shared" si="223"/>
        <v>0.5234089546988181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1.5390999999999999</v>
      </c>
      <c r="F37">
        <f>VLOOKUP(B37,home!$B$2:$E$405,3,FALSE)</f>
        <v>1.1137999999999999</v>
      </c>
      <c r="G37">
        <f>VLOOKUP(C37,away!$B$2:$E$405,4,FALSE)</f>
        <v>1.9492</v>
      </c>
      <c r="H37">
        <f>VLOOKUP(A37,away!$A$2:$E$405,3,FALSE)</f>
        <v>1.1406000000000001</v>
      </c>
      <c r="I37">
        <f>VLOOKUP(C37,away!$B$2:$E$405,3,FALSE)</f>
        <v>1.002</v>
      </c>
      <c r="J37">
        <f>VLOOKUP(B37,home!$B$2:$E$405,4,FALSE)</f>
        <v>1.002</v>
      </c>
      <c r="K37" s="3">
        <f t="shared" si="168"/>
        <v>3.3414152813359994</v>
      </c>
      <c r="L37" s="3">
        <f t="shared" si="169"/>
        <v>1.1451669624000003</v>
      </c>
      <c r="M37" s="5">
        <f t="shared" si="170"/>
        <v>1.1259058844474468E-2</v>
      </c>
      <c r="N37" s="5">
        <f t="shared" si="171"/>
        <v>3.7621191276388223E-2</v>
      </c>
      <c r="O37" s="5">
        <f t="shared" si="172"/>
        <v>1.2893502216409683E-2</v>
      </c>
      <c r="P37" s="5">
        <f t="shared" si="173"/>
        <v>4.3082545335850889E-2</v>
      </c>
      <c r="Q37" s="5">
        <f t="shared" si="174"/>
        <v>6.2854011716494115E-2</v>
      </c>
      <c r="R37" s="5">
        <f t="shared" si="175"/>
        <v>7.382606383931776E-3</v>
      </c>
      <c r="S37" s="5">
        <f t="shared" si="176"/>
        <v>4.1213607155240972E-2</v>
      </c>
      <c r="T37" s="5">
        <f t="shared" si="177"/>
        <v>7.1978337672031573E-2</v>
      </c>
      <c r="U37" s="5">
        <f t="shared" si="178"/>
        <v>2.4668353787358339E-2</v>
      </c>
      <c r="V37" s="5">
        <f t="shared" si="179"/>
        <v>1.7522553007182501E-2</v>
      </c>
      <c r="W37" s="5">
        <f t="shared" si="180"/>
        <v>7.0007118414255137E-2</v>
      </c>
      <c r="X37" s="5">
        <f t="shared" si="181"/>
        <v>8.0169839140829674E-2</v>
      </c>
      <c r="Y37" s="5">
        <f t="shared" si="182"/>
        <v>4.5903925582500296E-2</v>
      </c>
      <c r="Z37" s="5">
        <f t="shared" si="183"/>
        <v>2.8181056424273331E-3</v>
      </c>
      <c r="AA37" s="5">
        <f t="shared" si="184"/>
        <v>9.4164612580258933E-3</v>
      </c>
      <c r="AB37" s="5">
        <f t="shared" si="185"/>
        <v>1.5732153771838064E-2</v>
      </c>
      <c r="AC37" s="5">
        <f t="shared" si="186"/>
        <v>4.1906043988652079E-3</v>
      </c>
      <c r="AD37" s="5">
        <f t="shared" si="187"/>
        <v>5.8480713817922733E-2</v>
      </c>
      <c r="AE37" s="5">
        <f t="shared" si="188"/>
        <v>6.697018140185429E-2</v>
      </c>
      <c r="AF37" s="5">
        <f t="shared" si="189"/>
        <v>3.8346019603669249E-2</v>
      </c>
      <c r="AG37" s="5">
        <f t="shared" si="190"/>
        <v>1.4637531596554921E-2</v>
      </c>
      <c r="AH37" s="5">
        <f t="shared" si="191"/>
        <v>8.0680036956520297E-4</v>
      </c>
      <c r="AI37" s="5">
        <f t="shared" si="192"/>
        <v>2.6958550838527004E-3</v>
      </c>
      <c r="AJ37" s="5">
        <f t="shared" si="193"/>
        <v>4.5039856867263783E-3</v>
      </c>
      <c r="AK37" s="5">
        <f t="shared" si="194"/>
        <v>5.0165622001820467E-3</v>
      </c>
      <c r="AL37" s="5">
        <f t="shared" si="195"/>
        <v>6.4141028657054965E-4</v>
      </c>
      <c r="AM37" s="5">
        <f t="shared" si="196"/>
        <v>3.9081670162928871E-2</v>
      </c>
      <c r="AN37" s="5">
        <f t="shared" si="197"/>
        <v>4.4755037505999976E-2</v>
      </c>
      <c r="AO37" s="5">
        <f t="shared" si="198"/>
        <v>2.5625995176422046E-2</v>
      </c>
      <c r="AP37" s="5">
        <f t="shared" si="199"/>
        <v>9.7820143515534273E-3</v>
      </c>
      <c r="AQ37" s="5">
        <f t="shared" si="200"/>
        <v>2.8005099152804132E-3</v>
      </c>
      <c r="AR37" s="5">
        <f t="shared" si="201"/>
        <v>1.8478422569563597E-4</v>
      </c>
      <c r="AS37" s="5">
        <f t="shared" si="202"/>
        <v>6.1744083548923815E-4</v>
      </c>
      <c r="AT37" s="5">
        <f t="shared" si="203"/>
        <v>1.0315631215123038E-3</v>
      </c>
      <c r="AU37" s="5">
        <f t="shared" si="204"/>
        <v>1.1489602592946256E-3</v>
      </c>
      <c r="AV37" s="5">
        <f t="shared" si="205"/>
        <v>9.5978834201370853E-4</v>
      </c>
      <c r="AW37" s="5">
        <f t="shared" si="206"/>
        <v>6.8176183313981974E-5</v>
      </c>
      <c r="AX37" s="5">
        <f t="shared" si="207"/>
        <v>2.1764681650423945E-2</v>
      </c>
      <c r="AY37" s="5">
        <f t="shared" si="208"/>
        <v>2.4924194373219008E-2</v>
      </c>
      <c r="AZ37" s="5">
        <f t="shared" si="209"/>
        <v>1.4271181980323202E-2</v>
      </c>
      <c r="BA37" s="5">
        <f t="shared" si="210"/>
        <v>5.4476287060881111E-3</v>
      </c>
      <c r="BB37" s="5">
        <f t="shared" si="211"/>
        <v>1.5596111044084923E-3</v>
      </c>
      <c r="BC37" s="5">
        <f t="shared" si="212"/>
        <v>3.5720302219215605E-4</v>
      </c>
      <c r="BD37" s="5">
        <f t="shared" si="213"/>
        <v>3.5268131739884635E-5</v>
      </c>
      <c r="BE37" s="5">
        <f t="shared" si="214"/>
        <v>1.178454743398217E-4</v>
      </c>
      <c r="BF37" s="5">
        <f t="shared" si="215"/>
        <v>1.9688533439768483E-4</v>
      </c>
      <c r="BG37" s="5">
        <f t="shared" si="216"/>
        <v>2.1929188834245752E-4</v>
      </c>
      <c r="BH37" s="5">
        <f t="shared" si="217"/>
        <v>1.8318631669512881E-4</v>
      </c>
      <c r="BI37" s="5">
        <f t="shared" si="218"/>
        <v>1.2242031158735185E-4</v>
      </c>
      <c r="BJ37" s="8">
        <f t="shared" si="219"/>
        <v>0.73733859817133962</v>
      </c>
      <c r="BK37" s="8">
        <f t="shared" si="220"/>
        <v>0.14283397340140358</v>
      </c>
      <c r="BL37" s="8">
        <f t="shared" si="221"/>
        <v>8.7933714998997922E-2</v>
      </c>
      <c r="BM37" s="8">
        <f t="shared" si="222"/>
        <v>0.77097545825071434</v>
      </c>
      <c r="BN37" s="8">
        <f t="shared" si="223"/>
        <v>0.17509291577354918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1.5390999999999999</v>
      </c>
      <c r="F38">
        <f>VLOOKUP(B38,home!$B$2:$E$405,3,FALSE)</f>
        <v>1.0106999999999999</v>
      </c>
      <c r="G38">
        <f>VLOOKUP(C38,away!$B$2:$E$405,4,FALSE)</f>
        <v>1.0558000000000001</v>
      </c>
      <c r="H38">
        <f>VLOOKUP(A38,away!$A$2:$E$405,3,FALSE)</f>
        <v>1.1406000000000001</v>
      </c>
      <c r="I38">
        <f>VLOOKUP(C38,away!$B$2:$E$405,3,FALSE)</f>
        <v>0.65749999999999997</v>
      </c>
      <c r="J38">
        <f>VLOOKUP(B38,home!$B$2:$E$405,4,FALSE)</f>
        <v>1.0716000000000001</v>
      </c>
      <c r="K38" s="3">
        <f t="shared" si="168"/>
        <v>1.642369085046</v>
      </c>
      <c r="L38" s="3">
        <f t="shared" si="169"/>
        <v>0.80364052620000015</v>
      </c>
      <c r="M38" s="5">
        <f t="shared" si="170"/>
        <v>8.6638619406360196E-2</v>
      </c>
      <c r="N38" s="5">
        <f t="shared" si="171"/>
        <v>0.14229259008407241</v>
      </c>
      <c r="O38" s="5">
        <f t="shared" si="172"/>
        <v>6.9626305688968868E-2</v>
      </c>
      <c r="P38" s="5">
        <f t="shared" si="173"/>
        <v>0.11435209196952488</v>
      </c>
      <c r="Q38" s="5">
        <f t="shared" si="174"/>
        <v>0.11684847549260179</v>
      </c>
      <c r="R38" s="5">
        <f t="shared" si="175"/>
        <v>2.7977260470622496E-2</v>
      </c>
      <c r="S38" s="5">
        <f t="shared" si="176"/>
        <v>3.7732598428405734E-2</v>
      </c>
      <c r="T38" s="5">
        <f t="shared" si="177"/>
        <v>9.3904170330542339E-2</v>
      </c>
      <c r="U38" s="5">
        <f t="shared" si="178"/>
        <v>4.5948987681229882E-2</v>
      </c>
      <c r="V38" s="5">
        <f t="shared" si="179"/>
        <v>5.5335876711522774E-3</v>
      </c>
      <c r="W38" s="5">
        <f t="shared" si="180"/>
        <v>6.396944126126812E-2</v>
      </c>
      <c r="X38" s="5">
        <f t="shared" si="181"/>
        <v>5.140843543592552E-2</v>
      </c>
      <c r="Y38" s="5">
        <f t="shared" si="182"/>
        <v>2.0656951052422955E-2</v>
      </c>
      <c r="Z38" s="5">
        <f t="shared" si="183"/>
        <v>7.4945534420818435E-3</v>
      </c>
      <c r="AA38" s="5">
        <f t="shared" si="184"/>
        <v>1.2308822879500305E-2</v>
      </c>
      <c r="AB38" s="5">
        <f t="shared" si="185"/>
        <v>1.0107815085299095E-2</v>
      </c>
      <c r="AC38" s="5">
        <f t="shared" si="186"/>
        <v>4.5647752889297943E-4</v>
      </c>
      <c r="AD38" s="5">
        <f t="shared" si="187"/>
        <v>2.6265358178793191E-2</v>
      </c>
      <c r="AE38" s="5">
        <f t="shared" si="188"/>
        <v>2.1107906267636839E-2</v>
      </c>
      <c r="AF38" s="5">
        <f t="shared" si="189"/>
        <v>8.4815844499519736E-3</v>
      </c>
      <c r="AG38" s="5">
        <f t="shared" si="190"/>
        <v>2.2720483301230479E-3</v>
      </c>
      <c r="AH38" s="5">
        <f t="shared" si="191"/>
        <v>1.5057317179571685E-3</v>
      </c>
      <c r="AI38" s="5">
        <f t="shared" si="192"/>
        <v>2.4729672239460561E-3</v>
      </c>
      <c r="AJ38" s="5">
        <f t="shared" si="193"/>
        <v>2.0307624584705161E-3</v>
      </c>
      <c r="AK38" s="5">
        <f t="shared" si="194"/>
        <v>1.1117538269546623E-3</v>
      </c>
      <c r="AL38" s="5">
        <f t="shared" si="195"/>
        <v>2.4099719373949059E-5</v>
      </c>
      <c r="AM38" s="5">
        <f t="shared" si="196"/>
        <v>8.6274824561020074E-3</v>
      </c>
      <c r="AN38" s="5">
        <f t="shared" si="197"/>
        <v>6.9333945408030879E-3</v>
      </c>
      <c r="AO38" s="5">
        <f t="shared" si="198"/>
        <v>2.7859784185616005E-3</v>
      </c>
      <c r="AP38" s="5">
        <f t="shared" si="199"/>
        <v>7.4630838742489631E-4</v>
      </c>
      <c r="AQ38" s="5">
        <f t="shared" si="200"/>
        <v>1.499409162944043E-4</v>
      </c>
      <c r="AR38" s="5">
        <f t="shared" si="201"/>
        <v>2.420134060270259E-4</v>
      </c>
      <c r="AS38" s="5">
        <f t="shared" si="202"/>
        <v>3.9747533622547259E-4</v>
      </c>
      <c r="AT38" s="5">
        <f t="shared" si="203"/>
        <v>3.264006021424904E-4</v>
      </c>
      <c r="AU38" s="5">
        <f t="shared" si="204"/>
        <v>1.786900860997418E-4</v>
      </c>
      <c r="AV38" s="5">
        <f t="shared" si="205"/>
        <v>7.3368768303605977E-5</v>
      </c>
      <c r="AW38" s="5">
        <f t="shared" si="206"/>
        <v>8.8357226615965097E-7</v>
      </c>
      <c r="AX38" s="5">
        <f t="shared" si="207"/>
        <v>2.361585077946446E-3</v>
      </c>
      <c r="AY38" s="5">
        <f t="shared" si="208"/>
        <v>1.8978654747069505E-3</v>
      </c>
      <c r="AZ38" s="5">
        <f t="shared" si="209"/>
        <v>7.6260080437515318E-4</v>
      </c>
      <c r="BA38" s="5">
        <f t="shared" si="210"/>
        <v>2.042856372361972E-4</v>
      </c>
      <c r="BB38" s="5">
        <f t="shared" si="211"/>
        <v>4.1043054250899962E-5</v>
      </c>
      <c r="BC38" s="5">
        <f t="shared" si="212"/>
        <v>6.5967723430096818E-6</v>
      </c>
      <c r="BD38" s="5">
        <f t="shared" si="213"/>
        <v>3.2415296827835545E-5</v>
      </c>
      <c r="BE38" s="5">
        <f t="shared" si="214"/>
        <v>5.3237881392626763E-5</v>
      </c>
      <c r="BF38" s="5">
        <f t="shared" si="215"/>
        <v>4.3718125276297952E-5</v>
      </c>
      <c r="BG38" s="5">
        <f t="shared" si="216"/>
        <v>2.3933765803319961E-5</v>
      </c>
      <c r="BH38" s="5">
        <f t="shared" si="217"/>
        <v>9.827019261025962E-6</v>
      </c>
      <c r="BI38" s="5">
        <f t="shared" si="218"/>
        <v>3.227918526492125E-6</v>
      </c>
      <c r="BJ38" s="8">
        <f t="shared" si="219"/>
        <v>0.57172404242338282</v>
      </c>
      <c r="BK38" s="8">
        <f t="shared" si="220"/>
        <v>0.24663534019841696</v>
      </c>
      <c r="BL38" s="8">
        <f t="shared" si="221"/>
        <v>0.17447471523883498</v>
      </c>
      <c r="BM38" s="8">
        <f t="shared" si="222"/>
        <v>0.44069632628812516</v>
      </c>
      <c r="BN38" s="8">
        <f t="shared" si="223"/>
        <v>0.55773534311215067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1.5216000000000001</v>
      </c>
      <c r="F39">
        <f>VLOOKUP(B39,home!$B$2:$E$405,3,FALSE)</f>
        <v>0.70099999999999996</v>
      </c>
      <c r="G39">
        <f>VLOOKUP(C39,away!$B$2:$E$405,4,FALSE)</f>
        <v>0.61339999999999995</v>
      </c>
      <c r="H39">
        <f>VLOOKUP(A39,away!$A$2:$E$405,3,FALSE)</f>
        <v>1.1121000000000001</v>
      </c>
      <c r="I39">
        <f>VLOOKUP(C39,away!$B$2:$E$405,3,FALSE)</f>
        <v>1.6186</v>
      </c>
      <c r="J39">
        <f>VLOOKUP(B39,home!$B$2:$E$405,4,FALSE)</f>
        <v>0.65939999999999999</v>
      </c>
      <c r="K39" s="3">
        <f t="shared" si="168"/>
        <v>0.65427795743999995</v>
      </c>
      <c r="L39" s="3">
        <f t="shared" si="169"/>
        <v>1.1869497125640001</v>
      </c>
      <c r="M39" s="5">
        <f t="shared" si="170"/>
        <v>0.15862257035053381</v>
      </c>
      <c r="N39" s="5">
        <f t="shared" si="171"/>
        <v>0.10378325133282995</v>
      </c>
      <c r="O39" s="5">
        <f t="shared" si="172"/>
        <v>0.18827701428372898</v>
      </c>
      <c r="P39" s="5">
        <f t="shared" si="173"/>
        <v>0.12318550033845987</v>
      </c>
      <c r="Q39" s="5">
        <f t="shared" si="174"/>
        <v>3.3951546849263062E-2</v>
      </c>
      <c r="R39" s="5">
        <f t="shared" si="175"/>
        <v>0.11173767399324017</v>
      </c>
      <c r="S39" s="5">
        <f t="shared" si="176"/>
        <v>2.3916311941142424E-2</v>
      </c>
      <c r="T39" s="5">
        <f t="shared" si="177"/>
        <v>4.0298778773835975E-2</v>
      </c>
      <c r="U39" s="5">
        <f t="shared" si="178"/>
        <v>7.3107497109393765E-2</v>
      </c>
      <c r="V39" s="5">
        <f t="shared" si="179"/>
        <v>2.0636987859572326E-3</v>
      </c>
      <c r="W39" s="5">
        <f t="shared" si="180"/>
        <v>7.4045829081547682E-3</v>
      </c>
      <c r="X39" s="5">
        <f t="shared" si="181"/>
        <v>8.7888675544906102E-3</v>
      </c>
      <c r="Y39" s="5">
        <f t="shared" si="182"/>
        <v>5.2159719087828491E-3</v>
      </c>
      <c r="Z39" s="5">
        <f t="shared" si="183"/>
        <v>4.4209000009615418E-2</v>
      </c>
      <c r="AA39" s="5">
        <f t="shared" si="184"/>
        <v>2.892497422675611E-2</v>
      </c>
      <c r="AB39" s="5">
        <f t="shared" si="185"/>
        <v>9.4624865280433148E-3</v>
      </c>
      <c r="AC39" s="5">
        <f t="shared" si="186"/>
        <v>1.0016613924102517E-4</v>
      </c>
      <c r="AD39" s="5">
        <f t="shared" si="187"/>
        <v>1.211163845210659E-3</v>
      </c>
      <c r="AE39" s="5">
        <f t="shared" si="188"/>
        <v>1.4375905779407008E-3</v>
      </c>
      <c r="AF39" s="5">
        <f t="shared" si="189"/>
        <v>8.5317386163571496E-4</v>
      </c>
      <c r="AG39" s="5">
        <f t="shared" si="190"/>
        <v>3.3755815661187636E-4</v>
      </c>
      <c r="AH39" s="5">
        <f t="shared" si="191"/>
        <v>1.3118464963538735E-2</v>
      </c>
      <c r="AI39" s="5">
        <f t="shared" si="192"/>
        <v>8.5831224610923261E-3</v>
      </c>
      <c r="AJ39" s="5">
        <f t="shared" si="193"/>
        <v>2.8078739161504357E-3</v>
      </c>
      <c r="AK39" s="5">
        <f t="shared" si="194"/>
        <v>6.1237667020265366E-4</v>
      </c>
      <c r="AL39" s="5">
        <f t="shared" si="195"/>
        <v>3.1115410504595973E-6</v>
      </c>
      <c r="AM39" s="5">
        <f t="shared" si="196"/>
        <v>1.5848756135392132E-4</v>
      </c>
      <c r="AN39" s="5">
        <f t="shared" si="197"/>
        <v>1.881167653940062E-4</v>
      </c>
      <c r="AO39" s="5">
        <f t="shared" si="198"/>
        <v>1.1164257030644259E-4</v>
      </c>
      <c r="AP39" s="5">
        <f t="shared" si="199"/>
        <v>4.4171372245046034E-5</v>
      </c>
      <c r="AQ39" s="5">
        <f t="shared" si="200"/>
        <v>1.310729939745372E-5</v>
      </c>
      <c r="AR39" s="5">
        <f t="shared" si="201"/>
        <v>3.1141916435506421E-3</v>
      </c>
      <c r="AS39" s="5">
        <f t="shared" si="202"/>
        <v>2.03754694761903E-3</v>
      </c>
      <c r="AT39" s="5">
        <f t="shared" si="203"/>
        <v>6.6656102753814275E-4</v>
      </c>
      <c r="AU39" s="5">
        <f t="shared" si="204"/>
        <v>1.4537206253558788E-4</v>
      </c>
      <c r="AV39" s="5">
        <f t="shared" si="205"/>
        <v>2.3778434036156092E-5</v>
      </c>
      <c r="AW39" s="5">
        <f t="shared" si="206"/>
        <v>6.7122425732824243E-8</v>
      </c>
      <c r="AX39" s="5">
        <f t="shared" si="207"/>
        <v>1.7282486320381709E-5</v>
      </c>
      <c r="AY39" s="5">
        <f t="shared" si="208"/>
        <v>2.0513442170368332E-5</v>
      </c>
      <c r="AZ39" s="5">
        <f t="shared" si="209"/>
        <v>1.2174212143908469E-5</v>
      </c>
      <c r="BA39" s="5">
        <f t="shared" si="210"/>
        <v>4.8167258683017684E-6</v>
      </c>
      <c r="BB39" s="5">
        <f t="shared" si="211"/>
        <v>1.429302846220093E-6</v>
      </c>
      <c r="BC39" s="5">
        <f t="shared" si="212"/>
        <v>3.3930212049756938E-7</v>
      </c>
      <c r="BD39" s="5">
        <f t="shared" si="213"/>
        <v>6.160648126969406E-4</v>
      </c>
      <c r="BE39" s="5">
        <f t="shared" si="214"/>
        <v>4.0307762730201036E-4</v>
      </c>
      <c r="BF39" s="5">
        <f t="shared" si="215"/>
        <v>1.3186240334046043E-4</v>
      </c>
      <c r="BG39" s="5">
        <f t="shared" si="216"/>
        <v>2.8758221306908632E-5</v>
      </c>
      <c r="BH39" s="5">
        <f t="shared" si="217"/>
        <v>4.7039675740729157E-6</v>
      </c>
      <c r="BI39" s="5">
        <f t="shared" si="218"/>
        <v>6.1554045924568401E-7</v>
      </c>
      <c r="BJ39" s="8">
        <f t="shared" si="219"/>
        <v>0.20385456680892272</v>
      </c>
      <c r="BK39" s="8">
        <f t="shared" si="220"/>
        <v>0.30791187253855523</v>
      </c>
      <c r="BL39" s="8">
        <f t="shared" si="221"/>
        <v>0.44380401684010573</v>
      </c>
      <c r="BM39" s="8">
        <f t="shared" si="222"/>
        <v>0.28020145272939867</v>
      </c>
      <c r="BN39" s="8">
        <f t="shared" si="223"/>
        <v>0.71955755714805592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1.5216000000000001</v>
      </c>
      <c r="F40">
        <f>VLOOKUP(B40,home!$B$2:$E$405,3,FALSE)</f>
        <v>0.92010000000000003</v>
      </c>
      <c r="G40">
        <f>VLOOKUP(C40,away!$B$2:$E$405,4,FALSE)</f>
        <v>1.3613</v>
      </c>
      <c r="H40">
        <f>VLOOKUP(A40,away!$A$2:$E$405,3,FALSE)</f>
        <v>1.1121000000000001</v>
      </c>
      <c r="I40">
        <f>VLOOKUP(C40,away!$B$2:$E$405,3,FALSE)</f>
        <v>0.64229999999999998</v>
      </c>
      <c r="J40">
        <f>VLOOKUP(B40,home!$B$2:$E$405,4,FALSE)</f>
        <v>1.139</v>
      </c>
      <c r="K40" s="3">
        <f t="shared" si="168"/>
        <v>1.905852889008</v>
      </c>
      <c r="L40" s="3">
        <f t="shared" si="169"/>
        <v>0.81358978437000007</v>
      </c>
      <c r="M40" s="5">
        <f t="shared" si="170"/>
        <v>6.591147841343975E-2</v>
      </c>
      <c r="N40" s="5">
        <f t="shared" si="171"/>
        <v>0.12561758155304256</v>
      </c>
      <c r="O40" s="5">
        <f t="shared" si="172"/>
        <v>5.362490550989836E-2</v>
      </c>
      <c r="P40" s="5">
        <f t="shared" si="173"/>
        <v>0.1022011810888208</v>
      </c>
      <c r="Q40" s="5">
        <f t="shared" si="174"/>
        <v>0.11970431535653213</v>
      </c>
      <c r="R40" s="5">
        <f t="shared" si="175"/>
        <v>2.1814337655329915E-2</v>
      </c>
      <c r="S40" s="5">
        <f t="shared" si="176"/>
        <v>3.9617839211675644E-2</v>
      </c>
      <c r="T40" s="5">
        <f t="shared" si="177"/>
        <v>9.7390208119079474E-2</v>
      </c>
      <c r="U40" s="5">
        <f t="shared" si="178"/>
        <v>4.1574918442206517E-2</v>
      </c>
      <c r="V40" s="5">
        <f t="shared" si="179"/>
        <v>6.8256362035933917E-3</v>
      </c>
      <c r="W40" s="5">
        <f t="shared" si="180"/>
        <v>7.6046271749657154E-2</v>
      </c>
      <c r="X40" s="5">
        <f t="shared" si="181"/>
        <v>6.1870469834945992E-2</v>
      </c>
      <c r="Y40" s="5">
        <f t="shared" si="182"/>
        <v>2.5168591105942148E-2</v>
      </c>
      <c r="Z40" s="5">
        <f t="shared" si="183"/>
        <v>5.9159740897247459E-3</v>
      </c>
      <c r="AA40" s="5">
        <f t="shared" si="184"/>
        <v>1.127497631019838E-2</v>
      </c>
      <c r="AB40" s="5">
        <f t="shared" si="185"/>
        <v>1.0744223087144174E-2</v>
      </c>
      <c r="AC40" s="5">
        <f t="shared" si="186"/>
        <v>6.6148197787543612E-4</v>
      </c>
      <c r="AD40" s="5">
        <f t="shared" si="187"/>
        <v>3.6233251678092895E-2</v>
      </c>
      <c r="AE40" s="5">
        <f t="shared" si="188"/>
        <v>2.9479003419803543E-2</v>
      </c>
      <c r="AF40" s="5">
        <f t="shared" si="189"/>
        <v>1.1991908017880228E-2</v>
      </c>
      <c r="AG40" s="5">
        <f t="shared" si="190"/>
        <v>3.2521646194840167E-3</v>
      </c>
      <c r="AH40" s="5">
        <f t="shared" si="191"/>
        <v>1.2032940209994159E-3</v>
      </c>
      <c r="AI40" s="5">
        <f t="shared" si="192"/>
        <v>2.2933013862477896E-3</v>
      </c>
      <c r="AJ40" s="5">
        <f t="shared" si="193"/>
        <v>2.1853475361732011E-3</v>
      </c>
      <c r="AK40" s="5">
        <f t="shared" si="194"/>
        <v>1.3883169717674034E-3</v>
      </c>
      <c r="AL40" s="5">
        <f t="shared" si="195"/>
        <v>4.1027293597501168E-5</v>
      </c>
      <c r="AM40" s="5">
        <f t="shared" si="196"/>
        <v>1.3811049477769463E-2</v>
      </c>
      <c r="AN40" s="5">
        <f t="shared" si="197"/>
        <v>1.123652876654186E-2</v>
      </c>
      <c r="AO40" s="5">
        <f t="shared" si="198"/>
        <v>4.5709625081190464E-3</v>
      </c>
      <c r="AP40" s="5">
        <f t="shared" si="199"/>
        <v>1.2396294671146433E-3</v>
      </c>
      <c r="AQ40" s="5">
        <f t="shared" si="200"/>
        <v>2.521374677121252E-4</v>
      </c>
      <c r="AR40" s="5">
        <f t="shared" si="201"/>
        <v>1.9579754461572507E-4</v>
      </c>
      <c r="AS40" s="5">
        <f t="shared" si="202"/>
        <v>3.7316131606655238E-4</v>
      </c>
      <c r="AT40" s="5">
        <f t="shared" si="203"/>
        <v>3.5559528614573319E-4</v>
      </c>
      <c r="AU40" s="5">
        <f t="shared" si="204"/>
        <v>2.2590410113949069E-4</v>
      </c>
      <c r="AV40" s="5">
        <f t="shared" si="205"/>
        <v>1.0763499594886347E-4</v>
      </c>
      <c r="AW40" s="5">
        <f t="shared" si="206"/>
        <v>1.7671166959556826E-6</v>
      </c>
      <c r="AX40" s="5">
        <f t="shared" si="207"/>
        <v>4.3869714245732229E-3</v>
      </c>
      <c r="AY40" s="5">
        <f t="shared" si="208"/>
        <v>3.5691951353558804E-3</v>
      </c>
      <c r="AZ40" s="5">
        <f t="shared" si="209"/>
        <v>1.4519303502743218E-3</v>
      </c>
      <c r="BA40" s="5">
        <f t="shared" si="210"/>
        <v>3.9375856686664804E-4</v>
      </c>
      <c r="BB40" s="5">
        <f t="shared" si="211"/>
        <v>8.0089486877719116E-5</v>
      </c>
      <c r="BC40" s="5">
        <f t="shared" si="212"/>
        <v>1.3031997671829491E-5</v>
      </c>
      <c r="BD40" s="5">
        <f t="shared" si="213"/>
        <v>2.6549813684013864E-5</v>
      </c>
      <c r="BE40" s="5">
        <f t="shared" si="214"/>
        <v>5.0600039112301949E-5</v>
      </c>
      <c r="BF40" s="5">
        <f t="shared" si="215"/>
        <v>4.8218115363049244E-5</v>
      </c>
      <c r="BG40" s="5">
        <f t="shared" si="216"/>
        <v>3.0632211489062808E-5</v>
      </c>
      <c r="BH40" s="5">
        <f t="shared" si="217"/>
        <v>1.4595122190783606E-5</v>
      </c>
      <c r="BI40" s="5">
        <f t="shared" si="218"/>
        <v>5.5632311585459416E-6</v>
      </c>
      <c r="BJ40" s="8">
        <f t="shared" si="219"/>
        <v>0.62775905010333688</v>
      </c>
      <c r="BK40" s="8">
        <f t="shared" si="220"/>
        <v>0.21882783932435843</v>
      </c>
      <c r="BL40" s="8">
        <f t="shared" si="221"/>
        <v>0.14753787269687929</v>
      </c>
      <c r="BM40" s="8">
        <f t="shared" si="222"/>
        <v>0.50759950861857583</v>
      </c>
      <c r="BN40" s="8">
        <f t="shared" si="223"/>
        <v>0.48887379957706356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1.7670999999999999</v>
      </c>
      <c r="F41">
        <f>VLOOKUP(B41,home!$B$2:$E$405,3,FALSE)</f>
        <v>0.77810000000000001</v>
      </c>
      <c r="G41">
        <f>VLOOKUP(C41,away!$B$2:$E$405,4,FALSE)</f>
        <v>0.77810000000000001</v>
      </c>
      <c r="H41">
        <f>VLOOKUP(A41,away!$A$2:$E$405,3,FALSE)</f>
        <v>1.5205</v>
      </c>
      <c r="I41">
        <f>VLOOKUP(C41,away!$B$2:$E$405,3,FALSE)</f>
        <v>1.5620000000000001</v>
      </c>
      <c r="J41">
        <f>VLOOKUP(B41,home!$B$2:$E$405,4,FALSE)</f>
        <v>1.3153999999999999</v>
      </c>
      <c r="K41" s="3">
        <f t="shared" si="168"/>
        <v>1.069872334831</v>
      </c>
      <c r="L41" s="3">
        <f t="shared" si="169"/>
        <v>3.1241026233999993</v>
      </c>
      <c r="M41" s="5">
        <f t="shared" si="170"/>
        <v>1.5086198522803183E-2</v>
      </c>
      <c r="N41" s="5">
        <f t="shared" si="171"/>
        <v>1.6140306437315424E-2</v>
      </c>
      <c r="O41" s="5">
        <f t="shared" si="172"/>
        <v>4.7130832382222619E-2</v>
      </c>
      <c r="P41" s="5">
        <f t="shared" si="173"/>
        <v>5.0423973683297013E-2</v>
      </c>
      <c r="Q41" s="5">
        <f t="shared" si="174"/>
        <v>8.6340336664892346E-3</v>
      </c>
      <c r="R41" s="5">
        <f t="shared" si="175"/>
        <v>7.362077854416367E-2</v>
      </c>
      <c r="S41" s="5">
        <f t="shared" si="176"/>
        <v>4.2134158551782576E-2</v>
      </c>
      <c r="T41" s="5">
        <f t="shared" si="177"/>
        <v>2.6973607228002936E-2</v>
      </c>
      <c r="U41" s="5">
        <f t="shared" si="178"/>
        <v>7.8764834233120362E-2</v>
      </c>
      <c r="V41" s="5">
        <f t="shared" si="179"/>
        <v>1.5647647887288084E-2</v>
      </c>
      <c r="W41" s="5">
        <f t="shared" si="180"/>
        <v>3.0791045859254328E-3</v>
      </c>
      <c r="X41" s="5">
        <f t="shared" si="181"/>
        <v>9.6194387146126131E-3</v>
      </c>
      <c r="Y41" s="5">
        <f t="shared" si="182"/>
        <v>1.5026056861978391E-2</v>
      </c>
      <c r="Z41" s="5">
        <f t="shared" si="183"/>
        <v>7.6666289128857368E-2</v>
      </c>
      <c r="AA41" s="5">
        <f t="shared" si="184"/>
        <v>8.2023141753119144E-2</v>
      </c>
      <c r="AB41" s="5">
        <f t="shared" si="185"/>
        <v>4.3877145088791827E-2</v>
      </c>
      <c r="AC41" s="5">
        <f t="shared" si="186"/>
        <v>3.2687848105069891E-3</v>
      </c>
      <c r="AD41" s="5">
        <f t="shared" si="187"/>
        <v>8.2356220313322033E-4</v>
      </c>
      <c r="AE41" s="5">
        <f t="shared" si="188"/>
        <v>2.5728928393415769E-3</v>
      </c>
      <c r="AF41" s="5">
        <f t="shared" si="189"/>
        <v>4.0189906345570467E-3</v>
      </c>
      <c r="AG41" s="5">
        <f t="shared" si="190"/>
        <v>4.185246394946566E-3</v>
      </c>
      <c r="AH41" s="5">
        <f t="shared" si="191"/>
        <v>5.9878338748451533E-2</v>
      </c>
      <c r="AI41" s="5">
        <f t="shared" si="192"/>
        <v>6.4062178082607377E-2</v>
      </c>
      <c r="AJ41" s="5">
        <f t="shared" si="193"/>
        <v>3.426917601979923E-2</v>
      </c>
      <c r="AK41" s="5">
        <f t="shared" si="194"/>
        <v>1.222121445367904E-2</v>
      </c>
      <c r="AL41" s="5">
        <f t="shared" si="195"/>
        <v>4.3702227307224685E-4</v>
      </c>
      <c r="AM41" s="5">
        <f t="shared" si="196"/>
        <v>1.7622128342894021E-4</v>
      </c>
      <c r="AN41" s="5">
        <f t="shared" si="197"/>
        <v>5.5053337385926697E-4</v>
      </c>
      <c r="AO41" s="5">
        <f t="shared" si="198"/>
        <v>8.5996137877149422E-4</v>
      </c>
      <c r="AP41" s="5">
        <f t="shared" si="199"/>
        <v>8.9553586648090193E-4</v>
      </c>
      <c r="AQ41" s="5">
        <f t="shared" si="200"/>
        <v>6.9943648745544428E-4</v>
      </c>
      <c r="AR41" s="5">
        <f t="shared" si="201"/>
        <v>3.7413215033774254E-2</v>
      </c>
      <c r="AS41" s="5">
        <f t="shared" si="202"/>
        <v>4.0027363721718334E-2</v>
      </c>
      <c r="AT41" s="5">
        <f t="shared" si="203"/>
        <v>2.1412084541042226E-2</v>
      </c>
      <c r="AU41" s="5">
        <f t="shared" si="204"/>
        <v>7.6360656271745363E-3</v>
      </c>
      <c r="AV41" s="5">
        <f t="shared" si="205"/>
        <v>2.0424038403669912E-3</v>
      </c>
      <c r="AW41" s="5">
        <f t="shared" si="206"/>
        <v>4.0574980508584666E-5</v>
      </c>
      <c r="AX41" s="5">
        <f t="shared" si="207"/>
        <v>3.1422379324839272E-5</v>
      </c>
      <c r="AY41" s="5">
        <f t="shared" si="208"/>
        <v>9.8166737682200272E-5</v>
      </c>
      <c r="AZ41" s="5">
        <f t="shared" si="209"/>
        <v>1.5334148136179071E-4</v>
      </c>
      <c r="BA41" s="5">
        <f t="shared" si="210"/>
        <v>1.5968484139947082E-4</v>
      </c>
      <c r="BB41" s="5">
        <f t="shared" si="211"/>
        <v>1.247179579833249E-4</v>
      </c>
      <c r="BC41" s="5">
        <f t="shared" si="212"/>
        <v>7.7926339944159247E-5</v>
      </c>
      <c r="BD41" s="5">
        <f t="shared" si="213"/>
        <v>1.9480453872807068E-2</v>
      </c>
      <c r="BE41" s="5">
        <f t="shared" si="214"/>
        <v>2.0841598668467694E-2</v>
      </c>
      <c r="BF41" s="5">
        <f t="shared" si="215"/>
        <v>1.1148924914522096E-2</v>
      </c>
      <c r="BG41" s="5">
        <f t="shared" si="216"/>
        <v>3.9759754430517538E-3</v>
      </c>
      <c r="BH41" s="5">
        <f t="shared" si="217"/>
        <v>1.0634465326221248E-3</v>
      </c>
      <c r="BI41" s="5">
        <f t="shared" si="218"/>
        <v>2.2755040496487281E-4</v>
      </c>
      <c r="BJ41" s="8">
        <f t="shared" si="219"/>
        <v>9.4900187693994276E-2</v>
      </c>
      <c r="BK41" s="8">
        <f t="shared" si="220"/>
        <v>0.12709595246643229</v>
      </c>
      <c r="BL41" s="8">
        <f t="shared" si="221"/>
        <v>0.66111672190646686</v>
      </c>
      <c r="BM41" s="8">
        <f t="shared" si="222"/>
        <v>0.74868543620228623</v>
      </c>
      <c r="BN41" s="8">
        <f t="shared" si="223"/>
        <v>0.21103612323629112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1.7670999999999999</v>
      </c>
      <c r="F42">
        <f>VLOOKUP(B42,home!$B$2:$E$405,3,FALSE)</f>
        <v>0.63660000000000005</v>
      </c>
      <c r="G42">
        <f>VLOOKUP(C42,away!$B$2:$E$405,4,FALSE)</f>
        <v>1.4147000000000001</v>
      </c>
      <c r="H42">
        <f>VLOOKUP(A42,away!$A$2:$E$405,3,FALSE)</f>
        <v>1.5205</v>
      </c>
      <c r="I42">
        <f>VLOOKUP(C42,away!$B$2:$E$405,3,FALSE)</f>
        <v>0.7399</v>
      </c>
      <c r="J42">
        <f>VLOOKUP(B42,home!$B$2:$E$405,4,FALSE)</f>
        <v>1.4798</v>
      </c>
      <c r="K42" s="3">
        <f t="shared" si="168"/>
        <v>1.5914467611420002</v>
      </c>
      <c r="L42" s="3">
        <f t="shared" si="169"/>
        <v>1.6648015624099999</v>
      </c>
      <c r="M42" s="5">
        <f t="shared" si="170"/>
        <v>3.8532689364251894E-2</v>
      </c>
      <c r="N42" s="5">
        <f t="shared" si="171"/>
        <v>6.1322723686829478E-2</v>
      </c>
      <c r="O42" s="5">
        <f t="shared" si="172"/>
        <v>6.4149281457465734E-2</v>
      </c>
      <c r="P42" s="5">
        <f t="shared" si="173"/>
        <v>0.10209016620507042</v>
      </c>
      <c r="Q42" s="5">
        <f t="shared" si="174"/>
        <v>4.8795924997905304E-2</v>
      </c>
      <c r="R42" s="5">
        <f t="shared" si="175"/>
        <v>5.3397911998933907E-2</v>
      </c>
      <c r="S42" s="5">
        <f t="shared" si="176"/>
        <v>6.7620520444701487E-2</v>
      </c>
      <c r="T42" s="5">
        <f t="shared" si="177"/>
        <v>8.1235532175753924E-2</v>
      </c>
      <c r="U42" s="5">
        <f t="shared" si="178"/>
        <v>8.4979934102448917E-2</v>
      </c>
      <c r="V42" s="5">
        <f t="shared" si="179"/>
        <v>1.9906302025548463E-2</v>
      </c>
      <c r="W42" s="5">
        <f t="shared" si="180"/>
        <v>2.5885372264948119E-2</v>
      </c>
      <c r="X42" s="5">
        <f t="shared" si="181"/>
        <v>4.3094008190250103E-2</v>
      </c>
      <c r="Y42" s="5">
        <f t="shared" si="182"/>
        <v>3.5871486082818864E-2</v>
      </c>
      <c r="Z42" s="5">
        <f t="shared" si="183"/>
        <v>2.963230910841894E-2</v>
      </c>
      <c r="AA42" s="5">
        <f t="shared" si="184"/>
        <v>4.7158242355751917E-2</v>
      </c>
      <c r="AB42" s="5">
        <f t="shared" si="185"/>
        <v>3.7524916029105446E-2</v>
      </c>
      <c r="AC42" s="5">
        <f t="shared" si="186"/>
        <v>3.2962883525753032E-3</v>
      </c>
      <c r="AD42" s="5">
        <f t="shared" si="187"/>
        <v>1.0298797963001658E-2</v>
      </c>
      <c r="AE42" s="5">
        <f t="shared" si="188"/>
        <v>1.7145454939750084E-2</v>
      </c>
      <c r="AF42" s="5">
        <f t="shared" si="189"/>
        <v>1.4271890085963097E-2</v>
      </c>
      <c r="AG42" s="5">
        <f t="shared" si="190"/>
        <v>7.9199549712183816E-3</v>
      </c>
      <c r="AH42" s="5">
        <f t="shared" si="191"/>
        <v>1.2332978625377987E-2</v>
      </c>
      <c r="AI42" s="5">
        <f t="shared" si="192"/>
        <v>1.9627278888591313E-2</v>
      </c>
      <c r="AJ42" s="5">
        <f t="shared" si="193"/>
        <v>1.5617884708639706E-2</v>
      </c>
      <c r="AK42" s="5">
        <f t="shared" si="194"/>
        <v>8.2850106784846111E-3</v>
      </c>
      <c r="AL42" s="5">
        <f t="shared" si="195"/>
        <v>3.4933313124668644E-4</v>
      </c>
      <c r="AM42" s="5">
        <f t="shared" si="196"/>
        <v>3.2779977323749614E-3</v>
      </c>
      <c r="AN42" s="5">
        <f t="shared" si="197"/>
        <v>5.4572157464342717E-3</v>
      </c>
      <c r="AO42" s="5">
        <f t="shared" si="198"/>
        <v>4.5425906505361163E-3</v>
      </c>
      <c r="AP42" s="5">
        <f t="shared" si="199"/>
        <v>2.5208373374671937E-3</v>
      </c>
      <c r="AQ42" s="5">
        <f t="shared" si="200"/>
        <v>1.0491734844992125E-3</v>
      </c>
      <c r="AR42" s="5">
        <f t="shared" si="201"/>
        <v>4.1063924169396793E-3</v>
      </c>
      <c r="AS42" s="5">
        <f t="shared" si="202"/>
        <v>6.5351049119167226E-3</v>
      </c>
      <c r="AT42" s="5">
        <f t="shared" si="203"/>
        <v>5.2001357728965235E-3</v>
      </c>
      <c r="AU42" s="5">
        <f t="shared" si="204"/>
        <v>2.7585797444249415E-3</v>
      </c>
      <c r="AV42" s="5">
        <f t="shared" si="205"/>
        <v>1.0975331999042495E-3</v>
      </c>
      <c r="AW42" s="5">
        <f t="shared" si="206"/>
        <v>2.5709395507440218E-5</v>
      </c>
      <c r="AX42" s="5">
        <f t="shared" si="207"/>
        <v>8.6945981236982684E-4</v>
      </c>
      <c r="AY42" s="5">
        <f t="shared" si="208"/>
        <v>1.4474780540859929E-3</v>
      </c>
      <c r="AZ42" s="5">
        <f t="shared" si="209"/>
        <v>1.2048818629982741E-3</v>
      </c>
      <c r="BA42" s="5">
        <f t="shared" si="210"/>
        <v>6.6862973601299915E-4</v>
      </c>
      <c r="BB42" s="5">
        <f t="shared" si="211"/>
        <v>2.7828395729705683E-4</v>
      </c>
      <c r="BC42" s="5">
        <f t="shared" si="212"/>
        <v>9.2657513380355538E-5</v>
      </c>
      <c r="BD42" s="5">
        <f t="shared" si="213"/>
        <v>1.1393880852649586E-3</v>
      </c>
      <c r="BE42" s="5">
        <f t="shared" si="214"/>
        <v>1.8132754779787035E-3</v>
      </c>
      <c r="BF42" s="5">
        <f t="shared" si="215"/>
        <v>1.4428656932437103E-3</v>
      </c>
      <c r="BG42" s="5">
        <f t="shared" si="216"/>
        <v>7.6541464475853656E-4</v>
      </c>
      <c r="BH42" s="5">
        <f t="shared" si="217"/>
        <v>3.0452916433290676E-4</v>
      </c>
      <c r="BI42" s="5">
        <f t="shared" si="218"/>
        <v>9.692839045017682E-5</v>
      </c>
      <c r="BJ42" s="8">
        <f t="shared" si="219"/>
        <v>0.36725035124589528</v>
      </c>
      <c r="BK42" s="8">
        <f t="shared" si="220"/>
        <v>0.23324277757748024</v>
      </c>
      <c r="BL42" s="8">
        <f t="shared" si="221"/>
        <v>0.36833358634691071</v>
      </c>
      <c r="BM42" s="8">
        <f t="shared" si="222"/>
        <v>0.62874855790966944</v>
      </c>
      <c r="BN42" s="8">
        <f t="shared" si="223"/>
        <v>0.36828869771045675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1.6325000000000001</v>
      </c>
      <c r="F43">
        <f>VLOOKUP(B43,home!$B$2:$E$405,3,FALSE)</f>
        <v>0.90080000000000005</v>
      </c>
      <c r="G43">
        <f>VLOOKUP(C43,away!$B$2:$E$405,4,FALSE)</f>
        <v>0.82879999999999998</v>
      </c>
      <c r="H43">
        <f>VLOOKUP(A43,away!$A$2:$E$405,3,FALSE)</f>
        <v>1.1474</v>
      </c>
      <c r="I43">
        <f>VLOOKUP(C43,away!$B$2:$E$405,3,FALSE)</f>
        <v>0.66649999999999998</v>
      </c>
      <c r="J43">
        <f>VLOOKUP(B43,home!$B$2:$E$405,4,FALSE)</f>
        <v>0.7177</v>
      </c>
      <c r="K43" s="3">
        <f t="shared" si="168"/>
        <v>1.2187968128000002</v>
      </c>
      <c r="L43" s="3">
        <f t="shared" si="169"/>
        <v>0.54885540516999998</v>
      </c>
      <c r="M43" s="5">
        <f t="shared" si="170"/>
        <v>0.17073336336785988</v>
      </c>
      <c r="N43" s="5">
        <f t="shared" si="171"/>
        <v>0.20808927911137193</v>
      </c>
      <c r="O43" s="5">
        <f t="shared" si="172"/>
        <v>9.3707929327303569E-2</v>
      </c>
      <c r="P43" s="5">
        <f t="shared" si="173"/>
        <v>0.11421092559820524</v>
      </c>
      <c r="Q43" s="5">
        <f t="shared" si="174"/>
        <v>0.12680927507939491</v>
      </c>
      <c r="R43" s="5">
        <f t="shared" si="175"/>
        <v>2.5716051759289458E-2</v>
      </c>
      <c r="S43" s="5">
        <f t="shared" si="176"/>
        <v>1.9100156039645939E-2</v>
      </c>
      <c r="T43" s="5">
        <f t="shared" si="177"/>
        <v>6.9599956053015263E-2</v>
      </c>
      <c r="U43" s="5">
        <f t="shared" si="178"/>
        <v>3.1342641922021824E-2</v>
      </c>
      <c r="V43" s="5">
        <f t="shared" si="179"/>
        <v>1.4196577616877354E-3</v>
      </c>
      <c r="W43" s="5">
        <f t="shared" si="180"/>
        <v>5.1518246766748307E-2</v>
      </c>
      <c r="X43" s="5">
        <f t="shared" si="181"/>
        <v>2.8276068202811682E-2</v>
      </c>
      <c r="Y43" s="5">
        <f t="shared" si="182"/>
        <v>7.759736435034378E-3</v>
      </c>
      <c r="Z43" s="5">
        <f t="shared" si="183"/>
        <v>4.7047980025725035E-3</v>
      </c>
      <c r="AA43" s="5">
        <f t="shared" si="184"/>
        <v>5.7341928104031742E-3</v>
      </c>
      <c r="AB43" s="5">
        <f t="shared" si="185"/>
        <v>3.4944079606500328E-3</v>
      </c>
      <c r="AC43" s="5">
        <f t="shared" si="186"/>
        <v>5.9354402017814357E-5</v>
      </c>
      <c r="AD43" s="5">
        <f t="shared" si="187"/>
        <v>1.5697568740089193E-2</v>
      </c>
      <c r="AE43" s="5">
        <f t="shared" si="188"/>
        <v>8.6156954510255793E-3</v>
      </c>
      <c r="AF43" s="5">
        <f t="shared" si="189"/>
        <v>2.3643855087969851E-3</v>
      </c>
      <c r="AG43" s="5">
        <f t="shared" si="190"/>
        <v>4.3256858880294871E-4</v>
      </c>
      <c r="AH43" s="5">
        <f t="shared" si="191"/>
        <v>6.4556345348623417E-4</v>
      </c>
      <c r="AI43" s="5">
        <f t="shared" si="192"/>
        <v>7.8681067956918335E-4</v>
      </c>
      <c r="AJ43" s="5">
        <f t="shared" si="193"/>
        <v>4.7948117426796152E-4</v>
      </c>
      <c r="AK43" s="5">
        <f t="shared" si="194"/>
        <v>1.9479670899846425E-4</v>
      </c>
      <c r="AL43" s="5">
        <f t="shared" si="195"/>
        <v>1.5881889887395434E-6</v>
      </c>
      <c r="AM43" s="5">
        <f t="shared" si="196"/>
        <v>3.8264293498259231E-3</v>
      </c>
      <c r="AN43" s="5">
        <f t="shared" si="197"/>
        <v>2.1001564311530865E-3</v>
      </c>
      <c r="AO43" s="5">
        <f t="shared" si="198"/>
        <v>5.7634110447045417E-4</v>
      </c>
      <c r="AP43" s="5">
        <f t="shared" si="199"/>
        <v>1.0544264347008549E-4</v>
      </c>
      <c r="AQ43" s="5">
        <f t="shared" si="200"/>
        <v>1.4468191200992401E-5</v>
      </c>
      <c r="AR43" s="5">
        <f t="shared" si="201"/>
        <v>7.0864198165226339E-5</v>
      </c>
      <c r="AS43" s="5">
        <f t="shared" si="202"/>
        <v>8.6369058865405469E-5</v>
      </c>
      <c r="AT43" s="5">
        <f t="shared" si="203"/>
        <v>5.2633166834845901E-5</v>
      </c>
      <c r="AU43" s="5">
        <f t="shared" si="204"/>
        <v>2.1383045328626945E-5</v>
      </c>
      <c r="AV43" s="5">
        <f t="shared" si="205"/>
        <v>6.5153968736221155E-6</v>
      </c>
      <c r="AW43" s="5">
        <f t="shared" si="206"/>
        <v>2.9511340381343829E-8</v>
      </c>
      <c r="AX43" s="5">
        <f t="shared" si="207"/>
        <v>7.7727331599536777E-4</v>
      </c>
      <c r="AY43" s="5">
        <f t="shared" si="208"/>
        <v>4.2661066077846695E-4</v>
      </c>
      <c r="AZ43" s="5">
        <f t="shared" si="209"/>
        <v>1.1707378353570342E-4</v>
      </c>
      <c r="BA43" s="5">
        <f t="shared" si="210"/>
        <v>2.1418859632424465E-5</v>
      </c>
      <c r="BB43" s="5">
        <f t="shared" si="211"/>
        <v>2.9389642204584205E-6</v>
      </c>
      <c r="BC43" s="5">
        <f t="shared" si="212"/>
        <v>3.2261327959996809E-7</v>
      </c>
      <c r="BD43" s="5">
        <f t="shared" si="213"/>
        <v>6.4823663660037457E-6</v>
      </c>
      <c r="BE43" s="5">
        <f t="shared" si="214"/>
        <v>7.9006874662872836E-6</v>
      </c>
      <c r="BF43" s="5">
        <f t="shared" si="215"/>
        <v>4.8146663514199262E-6</v>
      </c>
      <c r="BG43" s="5">
        <f t="shared" si="216"/>
        <v>1.9560333346020033E-6</v>
      </c>
      <c r="BH43" s="5">
        <f t="shared" si="217"/>
        <v>5.9600179848586969E-7</v>
      </c>
      <c r="BI43" s="5">
        <f t="shared" si="218"/>
        <v>1.452810184835291E-7</v>
      </c>
      <c r="BJ43" s="8">
        <f t="shared" si="219"/>
        <v>0.52713125585465392</v>
      </c>
      <c r="BK43" s="8">
        <f t="shared" si="220"/>
        <v>0.30595165601918384</v>
      </c>
      <c r="BL43" s="8">
        <f t="shared" si="221"/>
        <v>0.16236153569839296</v>
      </c>
      <c r="BM43" s="8">
        <f t="shared" si="222"/>
        <v>0.26045584018193985</v>
      </c>
      <c r="BN43" s="8">
        <f t="shared" si="223"/>
        <v>0.73926682424342494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1.375</v>
      </c>
      <c r="F44">
        <f>VLOOKUP(B44,home!$B$2:$E$405,3,FALSE)</f>
        <v>0.65449999999999997</v>
      </c>
      <c r="G44">
        <f>VLOOKUP(C44,away!$B$2:$E$405,4,FALSE)</f>
        <v>0.60609999999999997</v>
      </c>
      <c r="H44">
        <f>VLOOKUP(A44,away!$A$2:$E$405,3,FALSE)</f>
        <v>1.0101</v>
      </c>
      <c r="I44">
        <f>VLOOKUP(C44,away!$B$2:$E$405,3,FALSE)</f>
        <v>1.2375</v>
      </c>
      <c r="J44">
        <f>VLOOKUP(B44,home!$B$2:$E$405,4,FALSE)</f>
        <v>1.5840000000000001</v>
      </c>
      <c r="K44" s="3">
        <f t="shared" si="168"/>
        <v>0.54545211874999999</v>
      </c>
      <c r="L44" s="3">
        <f t="shared" si="169"/>
        <v>1.9799980200000002</v>
      </c>
      <c r="M44" s="5">
        <f t="shared" si="170"/>
        <v>8.0022283547562301E-2</v>
      </c>
      <c r="N44" s="5">
        <f t="shared" si="171"/>
        <v>4.3648324108231121E-2</v>
      </c>
      <c r="O44" s="5">
        <f t="shared" si="172"/>
        <v>0.15844396298005195</v>
      </c>
      <c r="P44" s="5">
        <f t="shared" si="173"/>
        <v>8.6423595310615886E-2</v>
      </c>
      <c r="Q44" s="5">
        <f t="shared" si="174"/>
        <v>1.1904035432360684E-2</v>
      </c>
      <c r="R44" s="5">
        <f t="shared" si="175"/>
        <v>0.15685936649072812</v>
      </c>
      <c r="S44" s="5">
        <f t="shared" si="176"/>
        <v>2.3334243585956246E-2</v>
      </c>
      <c r="T44" s="5">
        <f t="shared" si="177"/>
        <v>2.3569966586083999E-2</v>
      </c>
      <c r="U44" s="5">
        <f t="shared" si="178"/>
        <v>8.5559273798150398E-2</v>
      </c>
      <c r="V44" s="5">
        <f t="shared" si="179"/>
        <v>2.800093972648683E-3</v>
      </c>
      <c r="W44" s="5">
        <f t="shared" si="180"/>
        <v>2.1643604494187359E-3</v>
      </c>
      <c r="X44" s="5">
        <f t="shared" si="181"/>
        <v>4.2854294044154077E-3</v>
      </c>
      <c r="Y44" s="5">
        <f t="shared" si="182"/>
        <v>4.242570867796145E-3</v>
      </c>
      <c r="Z44" s="5">
        <f t="shared" si="183"/>
        <v>0.10352707835669869</v>
      </c>
      <c r="AA44" s="5">
        <f t="shared" si="184"/>
        <v>5.6469064237658566E-2</v>
      </c>
      <c r="AB44" s="5">
        <f t="shared" si="185"/>
        <v>1.5400585366130358E-2</v>
      </c>
      <c r="AC44" s="5">
        <f t="shared" si="186"/>
        <v>1.8900531326693847E-4</v>
      </c>
      <c r="AD44" s="5">
        <f t="shared" si="187"/>
        <v>2.9513874821853787E-4</v>
      </c>
      <c r="AE44" s="5">
        <f t="shared" si="188"/>
        <v>5.8437413709798349E-4</v>
      </c>
      <c r="AF44" s="5">
        <f t="shared" si="189"/>
        <v>5.7852981719660817E-4</v>
      </c>
      <c r="AG44" s="5">
        <f t="shared" si="190"/>
        <v>3.8182929752008206E-4</v>
      </c>
      <c r="AH44" s="5">
        <f t="shared" si="191"/>
        <v>5.12458525406621E-2</v>
      </c>
      <c r="AI44" s="5">
        <f t="shared" si="192"/>
        <v>2.7952158845454211E-2</v>
      </c>
      <c r="AJ44" s="5">
        <f t="shared" si="193"/>
        <v>7.6232821329447762E-3</v>
      </c>
      <c r="AK44" s="5">
        <f t="shared" si="194"/>
        <v>1.3860451304145826E-3</v>
      </c>
      <c r="AL44" s="5">
        <f t="shared" si="195"/>
        <v>8.1649850422623527E-6</v>
      </c>
      <c r="AM44" s="5">
        <f t="shared" si="196"/>
        <v>3.2196811108204867E-5</v>
      </c>
      <c r="AN44" s="5">
        <f t="shared" si="197"/>
        <v>6.3749622244559646E-5</v>
      </c>
      <c r="AO44" s="5">
        <f t="shared" si="198"/>
        <v>6.3112062909988052E-5</v>
      </c>
      <c r="AP44" s="5">
        <f t="shared" si="199"/>
        <v>4.1653919866630596E-5</v>
      </c>
      <c r="AQ44" s="5">
        <f t="shared" si="200"/>
        <v>2.0618669715291824E-5</v>
      </c>
      <c r="AR44" s="5">
        <f t="shared" si="201"/>
        <v>2.0293337312744578E-2</v>
      </c>
      <c r="AS44" s="5">
        <f t="shared" si="202"/>
        <v>1.1069043833744961E-2</v>
      </c>
      <c r="AT44" s="5">
        <f t="shared" si="203"/>
        <v>3.0188167058264057E-3</v>
      </c>
      <c r="AU44" s="5">
        <f t="shared" si="204"/>
        <v>5.4887332277030285E-4</v>
      </c>
      <c r="AV44" s="5">
        <f t="shared" si="205"/>
        <v>7.4846029207603561E-5</v>
      </c>
      <c r="AW44" s="5">
        <f t="shared" si="206"/>
        <v>2.449482165490616E-7</v>
      </c>
      <c r="AX44" s="5">
        <f t="shared" si="207"/>
        <v>2.9269698059939781E-6</v>
      </c>
      <c r="AY44" s="5">
        <f t="shared" si="208"/>
        <v>5.7953944204678605E-6</v>
      </c>
      <c r="AZ44" s="5">
        <f t="shared" si="209"/>
        <v>5.7374347388227086E-6</v>
      </c>
      <c r="BA44" s="5">
        <f t="shared" si="210"/>
        <v>3.7867031409160603E-6</v>
      </c>
      <c r="BB44" s="5">
        <f t="shared" si="211"/>
        <v>1.8744161803353963E-6</v>
      </c>
      <c r="BC44" s="5">
        <f t="shared" si="212"/>
        <v>7.4226806514400932E-7</v>
      </c>
      <c r="BD44" s="5">
        <f t="shared" si="213"/>
        <v>6.6967946164043987E-3</v>
      </c>
      <c r="BE44" s="5">
        <f t="shared" si="214"/>
        <v>3.6527808123513724E-3</v>
      </c>
      <c r="BF44" s="5">
        <f t="shared" si="215"/>
        <v>9.9620851671320104E-4</v>
      </c>
      <c r="BG44" s="5">
        <f t="shared" si="216"/>
        <v>1.8112801538600347E-4</v>
      </c>
      <c r="BH44" s="5">
        <f t="shared" si="217"/>
        <v>2.4699164939319539E-5</v>
      </c>
      <c r="BI44" s="5">
        <f t="shared" si="218"/>
        <v>2.6944423695015128E-6</v>
      </c>
      <c r="BJ44" s="8">
        <f t="shared" si="219"/>
        <v>9.1896753120535676E-2</v>
      </c>
      <c r="BK44" s="8">
        <f t="shared" si="220"/>
        <v>0.19278318210951281</v>
      </c>
      <c r="BL44" s="8">
        <f t="shared" si="221"/>
        <v>0.60749881429465291</v>
      </c>
      <c r="BM44" s="8">
        <f t="shared" si="222"/>
        <v>0.45839870956564577</v>
      </c>
      <c r="BN44" s="8">
        <f t="shared" si="223"/>
        <v>0.53730156786955008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1.375</v>
      </c>
      <c r="F45">
        <f>VLOOKUP(B45,home!$B$2:$E$405,3,FALSE)</f>
        <v>1.4544999999999999</v>
      </c>
      <c r="G45">
        <f>VLOOKUP(C45,away!$B$2:$E$405,4,FALSE)</f>
        <v>0.85950000000000004</v>
      </c>
      <c r="H45">
        <f>VLOOKUP(A45,away!$A$2:$E$405,3,FALSE)</f>
        <v>1.0101</v>
      </c>
      <c r="I45">
        <f>VLOOKUP(C45,away!$B$2:$E$405,3,FALSE)</f>
        <v>1.35</v>
      </c>
      <c r="J45">
        <f>VLOOKUP(B45,home!$B$2:$E$405,4,FALSE)</f>
        <v>0.9</v>
      </c>
      <c r="K45" s="3">
        <f t="shared" si="168"/>
        <v>1.71894628125</v>
      </c>
      <c r="L45" s="3">
        <f t="shared" si="169"/>
        <v>1.2272715000000001</v>
      </c>
      <c r="M45" s="5">
        <f t="shared" si="170"/>
        <v>5.2538041002485339E-2</v>
      </c>
      <c r="N45" s="5">
        <f t="shared" si="171"/>
        <v>9.0310070205382204E-2</v>
      </c>
      <c r="O45" s="5">
        <f t="shared" si="172"/>
        <v>6.4478440388181693E-2</v>
      </c>
      <c r="P45" s="5">
        <f t="shared" si="173"/>
        <v>0.11083497532606473</v>
      </c>
      <c r="Q45" s="5">
        <f t="shared" si="174"/>
        <v>7.7619079669484087E-2</v>
      </c>
      <c r="R45" s="5">
        <f t="shared" si="175"/>
        <v>3.9566276126432168E-2</v>
      </c>
      <c r="S45" s="5">
        <f t="shared" si="176"/>
        <v>5.8454747841417701E-2</v>
      </c>
      <c r="T45" s="5">
        <f t="shared" si="177"/>
        <v>9.5259684334587244E-2</v>
      </c>
      <c r="U45" s="5">
        <f t="shared" si="178"/>
        <v>6.8012303210441244E-2</v>
      </c>
      <c r="V45" s="5">
        <f t="shared" si="179"/>
        <v>1.3701882401296368E-2</v>
      </c>
      <c r="W45" s="5">
        <f t="shared" si="180"/>
        <v>4.4474342783969056E-2</v>
      </c>
      <c r="X45" s="5">
        <f t="shared" si="181"/>
        <v>5.458209337999588E-2</v>
      </c>
      <c r="Y45" s="5">
        <f t="shared" si="182"/>
        <v>3.3493523807803814E-2</v>
      </c>
      <c r="Z45" s="5">
        <f t="shared" si="183"/>
        <v>1.6186187683700202E-2</v>
      </c>
      <c r="AA45" s="5">
        <f t="shared" si="184"/>
        <v>2.7823187126511016E-2</v>
      </c>
      <c r="AB45" s="5">
        <f t="shared" si="185"/>
        <v>2.3913282021819495E-2</v>
      </c>
      <c r="AC45" s="5">
        <f t="shared" si="186"/>
        <v>1.8066049962213125E-3</v>
      </c>
      <c r="AD45" s="5">
        <f t="shared" si="187"/>
        <v>1.9112251534885334E-2</v>
      </c>
      <c r="AE45" s="5">
        <f t="shared" si="188"/>
        <v>2.3455921609596031E-2</v>
      </c>
      <c r="AF45" s="5">
        <f t="shared" si="189"/>
        <v>1.4393392048845668E-2</v>
      </c>
      <c r="AG45" s="5">
        <f t="shared" si="190"/>
        <v>5.8881999499583006E-3</v>
      </c>
      <c r="AH45" s="5">
        <f t="shared" si="191"/>
        <v>4.9662117094640698E-3</v>
      </c>
      <c r="AI45" s="5">
        <f t="shared" si="192"/>
        <v>8.5366511498834695E-3</v>
      </c>
      <c r="AJ45" s="5">
        <f t="shared" si="193"/>
        <v>7.3370223742103627E-3</v>
      </c>
      <c r="AK45" s="5">
        <f t="shared" si="194"/>
        <v>4.2039824418656502E-3</v>
      </c>
      <c r="AL45" s="5">
        <f t="shared" si="195"/>
        <v>1.5244955187473553E-4</v>
      </c>
      <c r="AM45" s="5">
        <f t="shared" si="196"/>
        <v>6.5705867404411492E-3</v>
      </c>
      <c r="AN45" s="5">
        <f t="shared" si="197"/>
        <v>8.0638938448213213E-3</v>
      </c>
      <c r="AO45" s="5">
        <f t="shared" si="198"/>
        <v>4.9482935473873155E-3</v>
      </c>
      <c r="AP45" s="5">
        <f t="shared" si="199"/>
        <v>2.0242998814474509E-3</v>
      </c>
      <c r="AQ45" s="5">
        <f t="shared" si="200"/>
        <v>6.2109138798845901E-4</v>
      </c>
      <c r="AR45" s="5">
        <f t="shared" si="201"/>
        <v>1.2189780187983059E-3</v>
      </c>
      <c r="AS45" s="5">
        <f t="shared" si="202"/>
        <v>2.0953577323388406E-3</v>
      </c>
      <c r="AT45" s="5">
        <f t="shared" si="203"/>
        <v>1.8009036909461416E-3</v>
      </c>
      <c r="AU45" s="5">
        <f t="shared" si="204"/>
        <v>1.0318855674804233E-3</v>
      </c>
      <c r="AV45" s="5">
        <f t="shared" si="205"/>
        <v>4.4343896472400467E-4</v>
      </c>
      <c r="AW45" s="5">
        <f t="shared" si="206"/>
        <v>8.9336020984334861E-6</v>
      </c>
      <c r="AX45" s="5">
        <f t="shared" si="207"/>
        <v>1.882414273851981E-3</v>
      </c>
      <c r="AY45" s="5">
        <f t="shared" si="208"/>
        <v>2.3102333894917319E-3</v>
      </c>
      <c r="AZ45" s="5">
        <f t="shared" si="209"/>
        <v>1.4176417986358012E-3</v>
      </c>
      <c r="BA45" s="5">
        <f t="shared" si="210"/>
        <v>5.7994379222481936E-4</v>
      </c>
      <c r="BB45" s="5">
        <f t="shared" si="211"/>
        <v>1.7793712194986064E-4</v>
      </c>
      <c r="BC45" s="5">
        <f t="shared" si="212"/>
        <v>4.3675431712217655E-5</v>
      </c>
      <c r="BD45" s="5">
        <f t="shared" si="213"/>
        <v>2.4933616359960415E-4</v>
      </c>
      <c r="BE45" s="5">
        <f t="shared" si="214"/>
        <v>4.2859547120068116E-4</v>
      </c>
      <c r="BF45" s="5">
        <f t="shared" si="215"/>
        <v>3.6836629569050124E-4</v>
      </c>
      <c r="BG45" s="5">
        <f t="shared" si="216"/>
        <v>2.11067291371675E-4</v>
      </c>
      <c r="BH45" s="5">
        <f t="shared" si="217"/>
        <v>9.0703333899212697E-5</v>
      </c>
      <c r="BI45" s="5">
        <f t="shared" si="218"/>
        <v>3.1182831700605746E-5</v>
      </c>
      <c r="BJ45" s="8">
        <f t="shared" si="219"/>
        <v>0.48722857053445967</v>
      </c>
      <c r="BK45" s="8">
        <f t="shared" si="220"/>
        <v>0.2397989345088519</v>
      </c>
      <c r="BL45" s="8">
        <f t="shared" si="221"/>
        <v>0.25680717191055913</v>
      </c>
      <c r="BM45" s="8">
        <f t="shared" si="222"/>
        <v>0.56237268213214753</v>
      </c>
      <c r="BN45" s="8">
        <f t="shared" si="223"/>
        <v>0.43534688271803024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1.375</v>
      </c>
      <c r="F46">
        <f>VLOOKUP(B46,home!$B$2:$E$405,3,FALSE)</f>
        <v>0.92559999999999998</v>
      </c>
      <c r="G46">
        <f>VLOOKUP(C46,away!$B$2:$E$405,4,FALSE)</f>
        <v>1.0182</v>
      </c>
      <c r="H46">
        <f>VLOOKUP(A46,away!$A$2:$E$405,3,FALSE)</f>
        <v>1.0101</v>
      </c>
      <c r="I46">
        <f>VLOOKUP(C46,away!$B$2:$E$405,3,FALSE)</f>
        <v>0.69299999999999995</v>
      </c>
      <c r="J46">
        <f>VLOOKUP(B46,home!$B$2:$E$405,4,FALSE)</f>
        <v>1.17</v>
      </c>
      <c r="K46" s="3">
        <f t="shared" si="168"/>
        <v>1.29586314</v>
      </c>
      <c r="L46" s="3">
        <f t="shared" si="169"/>
        <v>0.81899918099999991</v>
      </c>
      <c r="M46" s="5">
        <f t="shared" si="170"/>
        <v>0.12064989936721573</v>
      </c>
      <c r="N46" s="5">
        <f t="shared" si="171"/>
        <v>0.15634575743468421</v>
      </c>
      <c r="O46" s="5">
        <f t="shared" si="172"/>
        <v>9.8812168769482109E-2</v>
      </c>
      <c r="P46" s="5">
        <f t="shared" si="173"/>
        <v>0.12804704729183103</v>
      </c>
      <c r="Q46" s="5">
        <f t="shared" si="174"/>
        <v>0.10130135207749412</v>
      </c>
      <c r="R46" s="5">
        <f t="shared" si="175"/>
        <v>4.0463542647519793E-2</v>
      </c>
      <c r="S46" s="5">
        <f t="shared" si="176"/>
        <v>3.3974430161463759E-2</v>
      </c>
      <c r="T46" s="5">
        <f t="shared" si="177"/>
        <v>8.2965724385660328E-2</v>
      </c>
      <c r="U46" s="5">
        <f t="shared" si="178"/>
        <v>5.2435213430738911E-2</v>
      </c>
      <c r="V46" s="5">
        <f t="shared" si="179"/>
        <v>4.006381262750539E-3</v>
      </c>
      <c r="W46" s="5">
        <f t="shared" si="180"/>
        <v>4.3757562729795703E-2</v>
      </c>
      <c r="X46" s="5">
        <f t="shared" si="181"/>
        <v>3.58374080382588E-2</v>
      </c>
      <c r="Y46" s="5">
        <f t="shared" si="182"/>
        <v>1.4675403916248381E-2</v>
      </c>
      <c r="Z46" s="5">
        <f t="shared" si="183"/>
        <v>1.1046536096225761E-2</v>
      </c>
      <c r="AA46" s="5">
        <f t="shared" si="184"/>
        <v>1.4314798951778458E-2</v>
      </c>
      <c r="AB46" s="5">
        <f t="shared" si="185"/>
        <v>9.2750101590601715E-3</v>
      </c>
      <c r="AC46" s="5">
        <f t="shared" si="186"/>
        <v>2.6575099404927647E-4</v>
      </c>
      <c r="AD46" s="5">
        <f t="shared" si="187"/>
        <v>1.4175953159445011E-2</v>
      </c>
      <c r="AE46" s="5">
        <f t="shared" si="188"/>
        <v>1.1610094027479827E-2</v>
      </c>
      <c r="AF46" s="5">
        <f t="shared" si="189"/>
        <v>4.7543287499194828E-3</v>
      </c>
      <c r="AG46" s="5">
        <f t="shared" si="190"/>
        <v>1.2979304507962702E-3</v>
      </c>
      <c r="AH46" s="5">
        <f t="shared" si="191"/>
        <v>2.2617760039239584E-3</v>
      </c>
      <c r="AI46" s="5">
        <f t="shared" si="192"/>
        <v>2.9309521544215534E-3</v>
      </c>
      <c r="AJ46" s="5">
        <f t="shared" si="193"/>
        <v>1.8990564310092397E-3</v>
      </c>
      <c r="AK46" s="5">
        <f t="shared" si="194"/>
        <v>8.2030574324160922E-4</v>
      </c>
      <c r="AL46" s="5">
        <f t="shared" si="195"/>
        <v>1.1281776539011486E-5</v>
      </c>
      <c r="AM46" s="5">
        <f t="shared" si="196"/>
        <v>3.6740190347382632E-3</v>
      </c>
      <c r="AN46" s="5">
        <f t="shared" si="197"/>
        <v>3.0090185804290477E-3</v>
      </c>
      <c r="AO46" s="5">
        <f t="shared" si="198"/>
        <v>1.2321918764925859E-3</v>
      </c>
      <c r="AP46" s="5">
        <f t="shared" si="199"/>
        <v>3.3638804589409367E-4</v>
      </c>
      <c r="AQ46" s="5">
        <f t="shared" si="200"/>
        <v>6.8875383521363275E-5</v>
      </c>
      <c r="AR46" s="5">
        <f t="shared" si="201"/>
        <v>3.7047853896383503E-4</v>
      </c>
      <c r="AS46" s="5">
        <f t="shared" si="202"/>
        <v>4.8008948280428766E-4</v>
      </c>
      <c r="AT46" s="5">
        <f t="shared" si="203"/>
        <v>3.1106513233387017E-4</v>
      </c>
      <c r="AU46" s="5">
        <f t="shared" si="204"/>
        <v>1.3436594637689488E-4</v>
      </c>
      <c r="AV46" s="5">
        <f t="shared" si="205"/>
        <v>4.352996929525867E-5</v>
      </c>
      <c r="AW46" s="5">
        <f t="shared" si="206"/>
        <v>3.325964403348721E-7</v>
      </c>
      <c r="AX46" s="5">
        <f t="shared" si="207"/>
        <v>7.9350430712928316E-4</v>
      </c>
      <c r="AY46" s="5">
        <f t="shared" si="208"/>
        <v>6.4987937765885527E-4</v>
      </c>
      <c r="AZ46" s="5">
        <f t="shared" si="209"/>
        <v>2.66125339025696E-4</v>
      </c>
      <c r="BA46" s="5">
        <f t="shared" si="210"/>
        <v>7.2652144901797451E-5</v>
      </c>
      <c r="BB46" s="5">
        <f t="shared" si="211"/>
        <v>1.4875511793116356E-5</v>
      </c>
      <c r="BC46" s="5">
        <f t="shared" si="212"/>
        <v>2.4366063951036282E-6</v>
      </c>
      <c r="BD46" s="5">
        <f t="shared" si="213"/>
        <v>5.0570269998242885E-5</v>
      </c>
      <c r="BE46" s="5">
        <f t="shared" si="214"/>
        <v>6.5532148870570828E-5</v>
      </c>
      <c r="BF46" s="5">
        <f t="shared" si="215"/>
        <v>4.2460348103182689E-5</v>
      </c>
      <c r="BG46" s="5">
        <f t="shared" si="216"/>
        <v>1.8340933339494461E-5</v>
      </c>
      <c r="BH46" s="5">
        <f t="shared" si="217"/>
        <v>5.9418348669619961E-6</v>
      </c>
      <c r="BI46" s="5">
        <f t="shared" si="218"/>
        <v>1.5399609576125694E-6</v>
      </c>
      <c r="BJ46" s="8">
        <f t="shared" si="219"/>
        <v>0.47684148117776143</v>
      </c>
      <c r="BK46" s="8">
        <f t="shared" si="220"/>
        <v>0.28760467023150826</v>
      </c>
      <c r="BL46" s="8">
        <f t="shared" si="221"/>
        <v>0.224736738857086</v>
      </c>
      <c r="BM46" s="8">
        <f t="shared" si="222"/>
        <v>0.35396011199313582</v>
      </c>
      <c r="BN46" s="8">
        <f t="shared" si="223"/>
        <v>0.64561976758822703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1.375</v>
      </c>
      <c r="F47">
        <f>VLOOKUP(B47,home!$B$2:$E$405,3,FALSE)</f>
        <v>1.2562</v>
      </c>
      <c r="G47">
        <f>VLOOKUP(C47,away!$B$2:$E$405,4,FALSE)</f>
        <v>0.66120000000000001</v>
      </c>
      <c r="H47">
        <f>VLOOKUP(A47,away!$A$2:$E$405,3,FALSE)</f>
        <v>1.0101</v>
      </c>
      <c r="I47">
        <f>VLOOKUP(C47,away!$B$2:$E$405,3,FALSE)</f>
        <v>0.72</v>
      </c>
      <c r="J47">
        <f>VLOOKUP(B47,home!$B$2:$E$405,4,FALSE)</f>
        <v>1.17</v>
      </c>
      <c r="K47" s="3">
        <f t="shared" si="168"/>
        <v>1.14207423</v>
      </c>
      <c r="L47" s="3">
        <f t="shared" si="169"/>
        <v>0.85090823999999987</v>
      </c>
      <c r="M47" s="5">
        <f t="shared" si="170"/>
        <v>0.13628834279764207</v>
      </c>
      <c r="N47" s="5">
        <f t="shared" si="171"/>
        <v>0.1556514041585931</v>
      </c>
      <c r="O47" s="5">
        <f t="shared" si="172"/>
        <v>0.11596887390245827</v>
      </c>
      <c r="P47" s="5">
        <f t="shared" si="173"/>
        <v>0.13244506236611711</v>
      </c>
      <c r="Q47" s="5">
        <f t="shared" si="174"/>
        <v>8.8882728776422018E-2</v>
      </c>
      <c r="R47" s="5">
        <f t="shared" si="175"/>
        <v>4.9339435193561341E-2</v>
      </c>
      <c r="S47" s="5">
        <f t="shared" si="176"/>
        <v>3.2177540252305688E-2</v>
      </c>
      <c r="T47" s="5">
        <f t="shared" si="177"/>
        <v>7.5631046309542607E-2</v>
      </c>
      <c r="U47" s="5">
        <f t="shared" si="178"/>
        <v>5.6349297457321458E-2</v>
      </c>
      <c r="V47" s="5">
        <f t="shared" si="179"/>
        <v>3.4744606243744345E-3</v>
      </c>
      <c r="W47" s="5">
        <f t="shared" si="180"/>
        <v>3.3836891342543675E-2</v>
      </c>
      <c r="X47" s="5">
        <f t="shared" si="181"/>
        <v>2.879208965935507E-2</v>
      </c>
      <c r="Y47" s="5">
        <f t="shared" si="182"/>
        <v>1.224971316898201E-2</v>
      </c>
      <c r="Z47" s="5">
        <f t="shared" si="183"/>
        <v>1.3994443987715779E-2</v>
      </c>
      <c r="AA47" s="5">
        <f t="shared" si="184"/>
        <v>1.5982693841548625E-2</v>
      </c>
      <c r="AB47" s="5">
        <f t="shared" si="185"/>
        <v>9.1267113812061977E-3</v>
      </c>
      <c r="AC47" s="5">
        <f t="shared" si="186"/>
        <v>2.1103013317101341E-4</v>
      </c>
      <c r="AD47" s="5">
        <f t="shared" si="187"/>
        <v>9.6610604064073079E-3</v>
      </c>
      <c r="AE47" s="5">
        <f t="shared" si="188"/>
        <v>8.2206759069497256E-3</v>
      </c>
      <c r="AF47" s="5">
        <f t="shared" si="189"/>
        <v>3.4975204337964966E-3</v>
      </c>
      <c r="AG47" s="5">
        <f t="shared" si="190"/>
        <v>9.9202298556193779E-4</v>
      </c>
      <c r="AH47" s="5">
        <f t="shared" si="191"/>
        <v>2.976996925841453E-3</v>
      </c>
      <c r="AI47" s="5">
        <f t="shared" si="192"/>
        <v>3.3999514717927438E-3</v>
      </c>
      <c r="AJ47" s="5">
        <f t="shared" si="193"/>
        <v>1.9414984795925328E-3</v>
      </c>
      <c r="AK47" s="5">
        <f t="shared" si="194"/>
        <v>7.3911179370893753E-4</v>
      </c>
      <c r="AL47" s="5">
        <f t="shared" si="195"/>
        <v>8.2031664851818698E-6</v>
      </c>
      <c r="AM47" s="5">
        <f t="shared" si="196"/>
        <v>2.2067296249262225E-3</v>
      </c>
      <c r="AN47" s="5">
        <f t="shared" si="197"/>
        <v>1.8777244213018318E-3</v>
      </c>
      <c r="AO47" s="5">
        <f t="shared" si="198"/>
        <v>7.988855912674799E-4</v>
      </c>
      <c r="AP47" s="5">
        <f t="shared" si="199"/>
        <v>2.2659277747559024E-4</v>
      </c>
      <c r="AQ47" s="5">
        <f t="shared" si="200"/>
        <v>4.8202415369616513E-5</v>
      </c>
      <c r="AR47" s="5">
        <f t="shared" si="201"/>
        <v>5.0663024293063231E-4</v>
      </c>
      <c r="AS47" s="5">
        <f t="shared" si="202"/>
        <v>5.7860934458971473E-4</v>
      </c>
      <c r="AT47" s="5">
        <f t="shared" si="203"/>
        <v>3.3040741084655167E-4</v>
      </c>
      <c r="AU47" s="5">
        <f t="shared" si="204"/>
        <v>1.2578326310962304E-4</v>
      </c>
      <c r="AV47" s="5">
        <f t="shared" si="205"/>
        <v>3.5913455840702533E-5</v>
      </c>
      <c r="AW47" s="5">
        <f t="shared" si="206"/>
        <v>2.2144000694638319E-7</v>
      </c>
      <c r="AX47" s="5">
        <f t="shared" si="207"/>
        <v>4.200415062009669E-4</v>
      </c>
      <c r="AY47" s="5">
        <f t="shared" si="208"/>
        <v>3.5741677876841379E-4</v>
      </c>
      <c r="AZ47" s="5">
        <f t="shared" si="209"/>
        <v>1.5206444108415015E-4</v>
      </c>
      <c r="BA47" s="5">
        <f t="shared" si="210"/>
        <v>4.3130961976499295E-5</v>
      </c>
      <c r="BB47" s="5">
        <f t="shared" si="211"/>
        <v>9.1751227362324808E-6</v>
      </c>
      <c r="BC47" s="5">
        <f t="shared" si="212"/>
        <v>1.5614375078543132E-6</v>
      </c>
      <c r="BD47" s="5">
        <f t="shared" si="213"/>
        <v>7.18493080571461E-5</v>
      </c>
      <c r="BE47" s="5">
        <f t="shared" si="214"/>
        <v>8.2057243175397913E-5</v>
      </c>
      <c r="BF47" s="5">
        <f t="shared" si="215"/>
        <v>4.6857731407732674E-5</v>
      </c>
      <c r="BG47" s="5">
        <f t="shared" si="216"/>
        <v>1.7838335839011038E-5</v>
      </c>
      <c r="BH47" s="5">
        <f t="shared" si="217"/>
        <v>5.0931759169549832E-6</v>
      </c>
      <c r="BI47" s="5">
        <f t="shared" si="218"/>
        <v>1.1633569927221811E-6</v>
      </c>
      <c r="BJ47" s="8">
        <f t="shared" si="219"/>
        <v>0.42355667822676896</v>
      </c>
      <c r="BK47" s="8">
        <f t="shared" si="220"/>
        <v>0.30496205611886401</v>
      </c>
      <c r="BL47" s="8">
        <f t="shared" si="221"/>
        <v>0.25762677331573774</v>
      </c>
      <c r="BM47" s="8">
        <f t="shared" si="222"/>
        <v>0.32120690911553096</v>
      </c>
      <c r="BN47" s="8">
        <f t="shared" si="223"/>
        <v>0.6785758471947938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1.375</v>
      </c>
      <c r="F48">
        <f>VLOOKUP(B48,home!$B$2:$E$405,3,FALSE)</f>
        <v>1.7576000000000001</v>
      </c>
      <c r="G48">
        <f>VLOOKUP(C48,away!$B$2:$E$405,4,FALSE)</f>
        <v>1.1240000000000001</v>
      </c>
      <c r="H48">
        <f>VLOOKUP(A48,away!$A$2:$E$405,3,FALSE)</f>
        <v>1.0101</v>
      </c>
      <c r="I48">
        <f>VLOOKUP(C48,away!$B$2:$E$405,3,FALSE)</f>
        <v>0.9</v>
      </c>
      <c r="J48">
        <f>VLOOKUP(B48,home!$B$2:$E$405,4,FALSE)</f>
        <v>0.495</v>
      </c>
      <c r="K48" s="3">
        <f t="shared" si="168"/>
        <v>2.7163708000000004</v>
      </c>
      <c r="L48" s="3">
        <f t="shared" si="169"/>
        <v>0.44999955000000003</v>
      </c>
      <c r="M48" s="5">
        <f t="shared" si="170"/>
        <v>4.2156333282878218E-2</v>
      </c>
      <c r="N48" s="5">
        <f t="shared" si="171"/>
        <v>0.11451223276467858</v>
      </c>
      <c r="O48" s="5">
        <f t="shared" si="172"/>
        <v>1.8970331006945222E-2</v>
      </c>
      <c r="P48" s="5">
        <f t="shared" si="173"/>
        <v>5.1530453213600613E-2</v>
      </c>
      <c r="Q48" s="5">
        <f t="shared" si="174"/>
        <v>0.15552884266238812</v>
      </c>
      <c r="R48" s="5">
        <f t="shared" si="175"/>
        <v>4.2683202082381983E-3</v>
      </c>
      <c r="S48" s="5">
        <f t="shared" si="176"/>
        <v>1.5747263824991906E-2</v>
      </c>
      <c r="T48" s="5">
        <f t="shared" si="177"/>
        <v>6.9987909210095442E-2</v>
      </c>
      <c r="U48" s="5">
        <f t="shared" si="178"/>
        <v>1.1594340378708165E-2</v>
      </c>
      <c r="V48" s="5">
        <f t="shared" si="179"/>
        <v>2.1387682429348351E-3</v>
      </c>
      <c r="W48" s="5">
        <f t="shared" si="180"/>
        <v>0.14082466892196843</v>
      </c>
      <c r="X48" s="5">
        <f t="shared" si="181"/>
        <v>6.3371037643784781E-2</v>
      </c>
      <c r="Y48" s="5">
        <f t="shared" si="182"/>
        <v>1.4258469211368106E-2</v>
      </c>
      <c r="Z48" s="5">
        <f t="shared" si="183"/>
        <v>6.4024739098769874E-4</v>
      </c>
      <c r="AA48" s="5">
        <f t="shared" si="184"/>
        <v>1.7391493176551684E-3</v>
      </c>
      <c r="AB48" s="5">
        <f t="shared" si="185"/>
        <v>2.3620872116592124E-3</v>
      </c>
      <c r="AC48" s="5">
        <f t="shared" si="186"/>
        <v>1.6339730043903435E-4</v>
      </c>
      <c r="AD48" s="5">
        <f t="shared" si="187"/>
        <v>9.5633004644825659E-2</v>
      </c>
      <c r="AE48" s="5">
        <f t="shared" si="188"/>
        <v>4.3034809055319451E-2</v>
      </c>
      <c r="AF48" s="5">
        <f t="shared" si="189"/>
        <v>9.6828223546148399E-3</v>
      </c>
      <c r="AG48" s="5">
        <f t="shared" si="190"/>
        <v>1.4524219007688733E-3</v>
      </c>
      <c r="AH48" s="5">
        <f t="shared" si="191"/>
        <v>7.2027759458284597E-5</v>
      </c>
      <c r="AI48" s="5">
        <f t="shared" si="192"/>
        <v>1.9565410258190816E-4</v>
      </c>
      <c r="AJ48" s="5">
        <f t="shared" si="193"/>
        <v>2.6573454557685003E-4</v>
      </c>
      <c r="AK48" s="5">
        <f t="shared" si="194"/>
        <v>2.4061118671874152E-4</v>
      </c>
      <c r="AL48" s="5">
        <f t="shared" si="195"/>
        <v>7.989249813547765E-6</v>
      </c>
      <c r="AM48" s="5">
        <f t="shared" si="196"/>
        <v>5.1954940266693769E-2</v>
      </c>
      <c r="AN48" s="5">
        <f t="shared" si="197"/>
        <v>2.3379699740289077E-2</v>
      </c>
      <c r="AO48" s="5">
        <f t="shared" si="198"/>
        <v>5.2604271811326009E-3</v>
      </c>
      <c r="AP48" s="5">
        <f t="shared" si="199"/>
        <v>7.8906328810581319E-4</v>
      </c>
      <c r="AQ48" s="5">
        <f t="shared" si="200"/>
        <v>8.8769531142284035E-5</v>
      </c>
      <c r="AR48" s="5">
        <f t="shared" si="201"/>
        <v>6.4824918687472651E-6</v>
      </c>
      <c r="AS48" s="5">
        <f t="shared" si="202"/>
        <v>1.760885162350251E-5</v>
      </c>
      <c r="AT48" s="5">
        <f t="shared" si="203"/>
        <v>2.3916085185807409E-5</v>
      </c>
      <c r="AU48" s="5">
        <f t="shared" si="204"/>
        <v>2.1654985149679942E-5</v>
      </c>
      <c r="AV48" s="5">
        <f t="shared" si="205"/>
        <v>1.4705742333756059E-5</v>
      </c>
      <c r="AW48" s="5">
        <f t="shared" si="206"/>
        <v>2.7127179007077103E-7</v>
      </c>
      <c r="AX48" s="5">
        <f t="shared" si="207"/>
        <v>2.3521480442698542E-2</v>
      </c>
      <c r="AY48" s="5">
        <f t="shared" si="208"/>
        <v>1.0584655614548143E-2</v>
      </c>
      <c r="AZ48" s="5">
        <f t="shared" si="209"/>
        <v>2.3815451317258192E-3</v>
      </c>
      <c r="BA48" s="5">
        <f t="shared" si="210"/>
        <v>3.5723141252710325E-4</v>
      </c>
      <c r="BB48" s="5">
        <f t="shared" si="211"/>
        <v>4.0188493720765187E-5</v>
      </c>
      <c r="BC48" s="5">
        <f t="shared" si="212"/>
        <v>3.6169608179044342E-6</v>
      </c>
      <c r="BD48" s="5">
        <f t="shared" si="213"/>
        <v>4.8618640396915447E-7</v>
      </c>
      <c r="BE48" s="5">
        <f t="shared" si="214"/>
        <v>1.3206625510988156E-6</v>
      </c>
      <c r="BF48" s="5">
        <f t="shared" si="215"/>
        <v>1.7937045952291657E-6</v>
      </c>
      <c r="BG48" s="5">
        <f t="shared" si="216"/>
        <v>1.6241222621021085E-6</v>
      </c>
      <c r="BH48" s="5">
        <f t="shared" si="217"/>
        <v>1.1029295721010288E-6</v>
      </c>
      <c r="BI48" s="5">
        <f t="shared" si="218"/>
        <v>5.9919313682234596E-7</v>
      </c>
      <c r="BJ48" s="8">
        <f t="shared" si="219"/>
        <v>0.82664783643321404</v>
      </c>
      <c r="BK48" s="8">
        <f t="shared" si="220"/>
        <v>0.12232886072920629</v>
      </c>
      <c r="BL48" s="8">
        <f t="shared" si="221"/>
        <v>3.9799550672224557E-2</v>
      </c>
      <c r="BM48" s="8">
        <f t="shared" si="222"/>
        <v>0.59186559774414549</v>
      </c>
      <c r="BN48" s="8">
        <f t="shared" si="223"/>
        <v>0.38696651313872898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1.6315999999999999</v>
      </c>
      <c r="F49">
        <f>VLOOKUP(B49,home!$B$2:$E$405,3,FALSE)</f>
        <v>1.0726</v>
      </c>
      <c r="G49">
        <f>VLOOKUP(C49,away!$B$2:$E$405,4,FALSE)</f>
        <v>0.81720000000000004</v>
      </c>
      <c r="H49">
        <f>VLOOKUP(A49,away!$A$2:$E$405,3,FALSE)</f>
        <v>1.3368</v>
      </c>
      <c r="I49">
        <f>VLOOKUP(C49,away!$B$2:$E$405,3,FALSE)</f>
        <v>1.2467999999999999</v>
      </c>
      <c r="J49">
        <f>VLOOKUP(B49,home!$B$2:$E$405,4,FALSE)</f>
        <v>1.0286</v>
      </c>
      <c r="K49" s="3">
        <f t="shared" si="168"/>
        <v>1.430144259552</v>
      </c>
      <c r="L49" s="3">
        <f t="shared" si="169"/>
        <v>1.7143904960639997</v>
      </c>
      <c r="M49" s="5">
        <f t="shared" si="170"/>
        <v>4.3086965353070966E-2</v>
      </c>
      <c r="N49" s="5">
        <f t="shared" si="171"/>
        <v>6.162057616121034E-2</v>
      </c>
      <c r="O49" s="5">
        <f t="shared" si="172"/>
        <v>7.3867883905543691E-2</v>
      </c>
      <c r="P49" s="5">
        <f t="shared" si="173"/>
        <v>0.10564173013276687</v>
      </c>
      <c r="Q49" s="5">
        <f t="shared" si="174"/>
        <v>4.4063156633620905E-2</v>
      </c>
      <c r="R49" s="5">
        <f t="shared" si="175"/>
        <v>6.3319199066011508E-2</v>
      </c>
      <c r="S49" s="5">
        <f t="shared" si="176"/>
        <v>6.4753777934890719E-2</v>
      </c>
      <c r="T49" s="5">
        <f t="shared" si="177"/>
        <v>7.5541456959259054E-2</v>
      </c>
      <c r="U49" s="5">
        <f t="shared" si="178"/>
        <v>9.0555589063686714E-2</v>
      </c>
      <c r="V49" s="5">
        <f t="shared" si="179"/>
        <v>1.7640553181531401E-2</v>
      </c>
      <c r="W49" s="5">
        <f t="shared" si="180"/>
        <v>2.1005556839104527E-2</v>
      </c>
      <c r="X49" s="5">
        <f t="shared" si="181"/>
        <v>3.6011727009492948E-2</v>
      </c>
      <c r="Y49" s="5">
        <f t="shared" si="182"/>
        <v>3.0869081265962984E-2</v>
      </c>
      <c r="Z49" s="5">
        <f t="shared" si="183"/>
        <v>3.6184611032384871E-2</v>
      </c>
      <c r="AA49" s="5">
        <f t="shared" si="184"/>
        <v>5.1749213752087186E-2</v>
      </c>
      <c r="AB49" s="5">
        <f t="shared" si="185"/>
        <v>3.7004420491938458E-2</v>
      </c>
      <c r="AC49" s="5">
        <f t="shared" si="186"/>
        <v>2.7032226325949035E-3</v>
      </c>
      <c r="AD49" s="5">
        <f t="shared" si="187"/>
        <v>7.5102441330346477E-3</v>
      </c>
      <c r="AE49" s="5">
        <f t="shared" si="188"/>
        <v>1.2875491164795012E-2</v>
      </c>
      <c r="AF49" s="5">
        <f t="shared" si="189"/>
        <v>1.1036809842540286E-2</v>
      </c>
      <c r="AG49" s="5">
        <f t="shared" si="190"/>
        <v>6.307133966972224E-3</v>
      </c>
      <c r="AH49" s="5">
        <f t="shared" si="191"/>
        <v>1.5508638314423295E-2</v>
      </c>
      <c r="AI49" s="5">
        <f t="shared" si="192"/>
        <v>2.2179590058840674E-2</v>
      </c>
      <c r="AJ49" s="5">
        <f t="shared" si="193"/>
        <v>1.5860006700933803E-2</v>
      </c>
      <c r="AK49" s="5">
        <f t="shared" si="194"/>
        <v>7.5606991799322459E-3</v>
      </c>
      <c r="AL49" s="5">
        <f t="shared" si="195"/>
        <v>2.6511323181039432E-4</v>
      </c>
      <c r="AM49" s="5">
        <f t="shared" si="196"/>
        <v>2.1481465069387168E-3</v>
      </c>
      <c r="AN49" s="5">
        <f t="shared" si="197"/>
        <v>3.6827619556488145E-3</v>
      </c>
      <c r="AO49" s="5">
        <f t="shared" si="198"/>
        <v>3.1568460480151991E-3</v>
      </c>
      <c r="AP49" s="5">
        <f t="shared" si="199"/>
        <v>1.8040222874181513E-3</v>
      </c>
      <c r="AQ49" s="5">
        <f t="shared" si="200"/>
        <v>7.7319966605932902E-4</v>
      </c>
      <c r="AR49" s="5">
        <f t="shared" si="201"/>
        <v>5.3175724266282592E-3</v>
      </c>
      <c r="AS49" s="5">
        <f t="shared" si="202"/>
        <v>7.6048956806944023E-3</v>
      </c>
      <c r="AT49" s="5">
        <f t="shared" si="203"/>
        <v>5.4380489511184505E-3</v>
      </c>
      <c r="AU49" s="5">
        <f t="shared" si="204"/>
        <v>2.5923981635349431E-3</v>
      </c>
      <c r="AV49" s="5">
        <f t="shared" si="205"/>
        <v>9.2687583801316132E-4</v>
      </c>
      <c r="AW49" s="5">
        <f t="shared" si="206"/>
        <v>1.805587339468187E-5</v>
      </c>
      <c r="AX49" s="5">
        <f t="shared" si="207"/>
        <v>5.1202656592918097E-4</v>
      </c>
      <c r="AY49" s="5">
        <f t="shared" si="208"/>
        <v>8.7781347836127471E-4</v>
      </c>
      <c r="AZ49" s="5">
        <f t="shared" si="209"/>
        <v>7.5245754230972566E-4</v>
      </c>
      <c r="BA49" s="5">
        <f t="shared" si="210"/>
        <v>4.3000201974248951E-4</v>
      </c>
      <c r="BB49" s="5">
        <f t="shared" si="211"/>
        <v>1.8429784398371209E-4</v>
      </c>
      <c r="BC49" s="5">
        <f t="shared" si="212"/>
        <v>6.3191694434152338E-5</v>
      </c>
      <c r="BD49" s="5">
        <f t="shared" si="213"/>
        <v>1.5193992717239127E-3</v>
      </c>
      <c r="BE49" s="5">
        <f t="shared" si="214"/>
        <v>2.1729601464234426E-3</v>
      </c>
      <c r="BF49" s="5">
        <f t="shared" si="215"/>
        <v>1.5538232398213804E-3</v>
      </c>
      <c r="BG49" s="5">
        <f t="shared" si="216"/>
        <v>7.407304622630128E-4</v>
      </c>
      <c r="BH49" s="5">
        <f t="shared" si="217"/>
        <v>2.6483785462018676E-4</v>
      </c>
      <c r="BI49" s="5">
        <f t="shared" si="218"/>
        <v>7.5751267499425416E-5</v>
      </c>
      <c r="BJ49" s="8">
        <f t="shared" si="219"/>
        <v>0.32122599958483372</v>
      </c>
      <c r="BK49" s="8">
        <f t="shared" si="220"/>
        <v>0.23496917594502653</v>
      </c>
      <c r="BL49" s="8">
        <f t="shared" si="221"/>
        <v>0.40581253383573812</v>
      </c>
      <c r="BM49" s="8">
        <f t="shared" si="222"/>
        <v>0.60573305154079238</v>
      </c>
      <c r="BN49" s="8">
        <f t="shared" si="223"/>
        <v>0.39159951125222431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1.6315999999999999</v>
      </c>
      <c r="F50">
        <f>VLOOKUP(B50,home!$B$2:$E$405,3,FALSE)</f>
        <v>1.0726</v>
      </c>
      <c r="G50">
        <f>VLOOKUP(C50,away!$B$2:$E$405,4,FALSE)</f>
        <v>0.7661</v>
      </c>
      <c r="H50">
        <f>VLOOKUP(A50,away!$A$2:$E$405,3,FALSE)</f>
        <v>1.3368</v>
      </c>
      <c r="I50">
        <f>VLOOKUP(C50,away!$B$2:$E$405,3,FALSE)</f>
        <v>0.93510000000000004</v>
      </c>
      <c r="J50">
        <f>VLOOKUP(B50,home!$B$2:$E$405,4,FALSE)</f>
        <v>0.93510000000000004</v>
      </c>
      <c r="K50" s="3">
        <f t="shared" si="168"/>
        <v>1.340716491976</v>
      </c>
      <c r="L50" s="3">
        <f t="shared" si="169"/>
        <v>1.1689139749680002</v>
      </c>
      <c r="M50" s="5">
        <f t="shared" si="170"/>
        <v>8.1298276091156835E-2</v>
      </c>
      <c r="N50" s="5">
        <f t="shared" si="171"/>
        <v>0.1089979395246321</v>
      </c>
      <c r="O50" s="5">
        <f t="shared" si="172"/>
        <v>9.5030691063760067E-2</v>
      </c>
      <c r="P50" s="5">
        <f t="shared" si="173"/>
        <v>0.12740921475305939</v>
      </c>
      <c r="Q50" s="5">
        <f t="shared" si="174"/>
        <v>7.3067667556038482E-2</v>
      </c>
      <c r="R50" s="5">
        <f t="shared" si="175"/>
        <v>5.5541351417647905E-2</v>
      </c>
      <c r="S50" s="5">
        <f t="shared" si="176"/>
        <v>4.9918364768859351E-2</v>
      </c>
      <c r="T50" s="5">
        <f t="shared" si="177"/>
        <v>8.540981772456932E-2</v>
      </c>
      <c r="U50" s="5">
        <f t="shared" si="178"/>
        <v>7.446520583227513E-2</v>
      </c>
      <c r="V50" s="5">
        <f t="shared" si="179"/>
        <v>8.6923527680352608E-3</v>
      </c>
      <c r="W50" s="5">
        <f t="shared" si="180"/>
        <v>3.2654342307533508E-2</v>
      </c>
      <c r="X50" s="5">
        <f t="shared" si="181"/>
        <v>3.8170117066664726E-2</v>
      </c>
      <c r="Y50" s="5">
        <f t="shared" si="182"/>
        <v>2.2308791632694489E-2</v>
      </c>
      <c r="Z50" s="5">
        <f t="shared" si="183"/>
        <v>2.1641020620232463E-2</v>
      </c>
      <c r="AA50" s="5">
        <f t="shared" si="184"/>
        <v>2.9014473248738348E-2</v>
      </c>
      <c r="AB50" s="5">
        <f t="shared" si="185"/>
        <v>1.9450091395289991E-2</v>
      </c>
      <c r="AC50" s="5">
        <f t="shared" si="186"/>
        <v>8.5140630725841779E-4</v>
      </c>
      <c r="AD50" s="5">
        <f t="shared" si="187"/>
        <v>1.094505381658495E-2</v>
      </c>
      <c r="AE50" s="5">
        <f t="shared" si="188"/>
        <v>1.2793826362982996E-2</v>
      </c>
      <c r="AF50" s="5">
        <f t="shared" si="189"/>
        <v>7.477441214502425E-3</v>
      </c>
      <c r="AG50" s="5">
        <f t="shared" si="190"/>
        <v>2.9134951775445271E-3</v>
      </c>
      <c r="AH50" s="5">
        <f t="shared" si="191"/>
        <v>6.3241228588900933E-3</v>
      </c>
      <c r="AI50" s="5">
        <f t="shared" si="192"/>
        <v>8.4788558141963583E-3</v>
      </c>
      <c r="AJ50" s="5">
        <f t="shared" si="193"/>
        <v>5.6838709115898268E-3</v>
      </c>
      <c r="AK50" s="5">
        <f t="shared" si="194"/>
        <v>2.5401531564770478E-3</v>
      </c>
      <c r="AL50" s="5">
        <f t="shared" si="195"/>
        <v>5.3372353884584454E-5</v>
      </c>
      <c r="AM50" s="5">
        <f t="shared" si="196"/>
        <v>2.9348428314920571E-3</v>
      </c>
      <c r="AN50" s="5">
        <f t="shared" si="197"/>
        <v>3.4305788000657208E-3</v>
      </c>
      <c r="AO50" s="5">
        <f t="shared" si="198"/>
        <v>2.0050257508128877E-3</v>
      </c>
      <c r="AP50" s="5">
        <f t="shared" si="199"/>
        <v>7.8123420676529717E-4</v>
      </c>
      <c r="AQ50" s="5">
        <f t="shared" si="200"/>
        <v>2.282988955027489E-4</v>
      </c>
      <c r="AR50" s="5">
        <f t="shared" si="201"/>
        <v>1.4784711178342422E-3</v>
      </c>
      <c r="AS50" s="5">
        <f t="shared" si="202"/>
        <v>1.9822106105905602E-3</v>
      </c>
      <c r="AT50" s="5">
        <f t="shared" si="203"/>
        <v>1.3287912280942908E-3</v>
      </c>
      <c r="AU50" s="5">
        <f t="shared" si="204"/>
        <v>5.9384410463301954E-4</v>
      </c>
      <c r="AV50" s="5">
        <f t="shared" si="205"/>
        <v>1.9904414618605266E-4</v>
      </c>
      <c r="AW50" s="5">
        <f t="shared" si="206"/>
        <v>2.3234501479235158E-6</v>
      </c>
      <c r="AX50" s="5">
        <f t="shared" si="207"/>
        <v>6.5579869758982388E-4</v>
      </c>
      <c r="AY50" s="5">
        <f t="shared" si="208"/>
        <v>7.6657226237855842E-4</v>
      </c>
      <c r="AZ50" s="5">
        <f t="shared" si="209"/>
        <v>4.4802851515856685E-4</v>
      </c>
      <c r="BA50" s="5">
        <f t="shared" si="210"/>
        <v>1.7456893085100378E-4</v>
      </c>
      <c r="BB50" s="5">
        <f t="shared" si="211"/>
        <v>5.1014015716740175E-5</v>
      </c>
      <c r="BC50" s="5">
        <f t="shared" si="212"/>
        <v>1.1926199178106956E-5</v>
      </c>
      <c r="BD50" s="5">
        <f t="shared" si="213"/>
        <v>2.8803425853716769E-4</v>
      </c>
      <c r="BE50" s="5">
        <f t="shared" si="214"/>
        <v>3.8617228067485971E-4</v>
      </c>
      <c r="BF50" s="5">
        <f t="shared" si="215"/>
        <v>2.5887377272238463E-4</v>
      </c>
      <c r="BG50" s="5">
        <f t="shared" si="216"/>
        <v>1.1569211214298262E-4</v>
      </c>
      <c r="BH50" s="5">
        <f t="shared" si="217"/>
        <v>3.8777580685408414E-5</v>
      </c>
      <c r="BI50" s="5">
        <f t="shared" si="218"/>
        <v>1.0397948388771398E-5</v>
      </c>
      <c r="BJ50" s="8">
        <f t="shared" si="219"/>
        <v>0.40622638148925899</v>
      </c>
      <c r="BK50" s="8">
        <f t="shared" si="220"/>
        <v>0.26898955930463242</v>
      </c>
      <c r="BL50" s="8">
        <f t="shared" si="221"/>
        <v>0.30320912485935453</v>
      </c>
      <c r="BM50" s="8">
        <f t="shared" si="222"/>
        <v>0.45795669705495307</v>
      </c>
      <c r="BN50" s="8">
        <f t="shared" si="223"/>
        <v>0.54134514040629478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1.2514000000000001</v>
      </c>
      <c r="F51">
        <f>VLOOKUP(B51,home!$B$2:$E$405,3,FALSE)</f>
        <v>1.6870000000000001</v>
      </c>
      <c r="G51">
        <f>VLOOKUP(C51,away!$B$2:$E$405,4,FALSE)</f>
        <v>1.1987000000000001</v>
      </c>
      <c r="H51">
        <f>VLOOKUP(A51,away!$A$2:$E$405,3,FALSE)</f>
        <v>0.95709999999999995</v>
      </c>
      <c r="I51">
        <f>VLOOKUP(C51,away!$B$2:$E$405,3,FALSE)</f>
        <v>0.81259999999999999</v>
      </c>
      <c r="J51">
        <f>VLOOKUP(B51,home!$B$2:$E$405,4,FALSE)</f>
        <v>0.58050000000000002</v>
      </c>
      <c r="K51" s="3">
        <f t="shared" si="168"/>
        <v>2.5305897146600005</v>
      </c>
      <c r="L51" s="3">
        <f t="shared" si="169"/>
        <v>0.45147775653</v>
      </c>
      <c r="M51" s="5">
        <f t="shared" si="170"/>
        <v>5.0687929624838576E-2</v>
      </c>
      <c r="N51" s="5">
        <f t="shared" si="171"/>
        <v>0.12827035336602644</v>
      </c>
      <c r="O51" s="5">
        <f t="shared" si="172"/>
        <v>2.2884472750172642E-2</v>
      </c>
      <c r="P51" s="5">
        <f t="shared" si="173"/>
        <v>5.7911211367003938E-2</v>
      </c>
      <c r="Q51" s="5">
        <f t="shared" si="174"/>
        <v>0.16229981846193517</v>
      </c>
      <c r="R51" s="5">
        <f t="shared" si="175"/>
        <v>5.165915208309931E-3</v>
      </c>
      <c r="S51" s="5">
        <f t="shared" si="176"/>
        <v>1.6540961658998158E-2</v>
      </c>
      <c r="T51" s="5">
        <f t="shared" si="177"/>
        <v>7.3274757924420758E-2</v>
      </c>
      <c r="U51" s="5">
        <f t="shared" si="178"/>
        <v>1.3072811892954783E-2</v>
      </c>
      <c r="V51" s="5">
        <f t="shared" si="179"/>
        <v>2.0997923172847402E-3</v>
      </c>
      <c r="W51" s="5">
        <f t="shared" si="180"/>
        <v>0.13690475043031947</v>
      </c>
      <c r="X51" s="5">
        <f t="shared" si="181"/>
        <v>6.1809449582580174E-2</v>
      </c>
      <c r="Y51" s="5">
        <f t="shared" si="182"/>
        <v>1.3952795814948718E-2</v>
      </c>
      <c r="Z51" s="5">
        <f t="shared" si="183"/>
        <v>7.7743193622399176E-4</v>
      </c>
      <c r="AA51" s="5">
        <f t="shared" si="184"/>
        <v>1.9673612616566429E-3</v>
      </c>
      <c r="AB51" s="5">
        <f t="shared" si="185"/>
        <v>2.4892920868844117E-3</v>
      </c>
      <c r="AC51" s="5">
        <f t="shared" si="186"/>
        <v>1.4993894701991741E-4</v>
      </c>
      <c r="AD51" s="5">
        <f t="shared" si="187"/>
        <v>8.6612438331765157E-2</v>
      </c>
      <c r="AE51" s="5">
        <f t="shared" si="188"/>
        <v>3.9103589345618306E-2</v>
      </c>
      <c r="AF51" s="5">
        <f t="shared" si="189"/>
        <v>8.82720039501508E-3</v>
      </c>
      <c r="AG51" s="5">
        <f t="shared" si="190"/>
        <v>1.3284282102607127E-3</v>
      </c>
      <c r="AH51" s="5">
        <f t="shared" si="191"/>
        <v>8.7748306605295461E-5</v>
      </c>
      <c r="AI51" s="5">
        <f t="shared" si="192"/>
        <v>2.2205496217419284E-4</v>
      </c>
      <c r="AJ51" s="5">
        <f t="shared" si="193"/>
        <v>2.8096500168361401E-4</v>
      </c>
      <c r="AK51" s="5">
        <f t="shared" si="194"/>
        <v>2.370023811466611E-4</v>
      </c>
      <c r="AL51" s="5">
        <f t="shared" si="195"/>
        <v>6.8522396691155844E-6</v>
      </c>
      <c r="AM51" s="5">
        <f t="shared" si="196"/>
        <v>4.3836109120797689E-2</v>
      </c>
      <c r="AN51" s="5">
        <f t="shared" si="197"/>
        <v>1.979102820086201E-2</v>
      </c>
      <c r="AO51" s="5">
        <f t="shared" si="198"/>
        <v>4.4676045057735697E-3</v>
      </c>
      <c r="AP51" s="5">
        <f t="shared" si="199"/>
        <v>6.7234135310999027E-4</v>
      </c>
      <c r="AQ51" s="5">
        <f t="shared" si="200"/>
        <v>7.5886791431110736E-5</v>
      </c>
      <c r="AR51" s="5">
        <f t="shared" si="201"/>
        <v>7.9232817210930789E-6</v>
      </c>
      <c r="AS51" s="5">
        <f t="shared" si="202"/>
        <v>2.005057522975173E-5</v>
      </c>
      <c r="AT51" s="5">
        <f t="shared" si="203"/>
        <v>2.5369889724713159E-5</v>
      </c>
      <c r="AU51" s="5">
        <f t="shared" si="204"/>
        <v>2.1400260666472516E-5</v>
      </c>
      <c r="AV51" s="5">
        <f t="shared" si="205"/>
        <v>1.3538819883404576E-5</v>
      </c>
      <c r="AW51" s="5">
        <f t="shared" si="206"/>
        <v>2.1746438493156637E-7</v>
      </c>
      <c r="AX51" s="5">
        <f t="shared" si="207"/>
        <v>1.8488534478634012E-2</v>
      </c>
      <c r="AY51" s="5">
        <f t="shared" si="208"/>
        <v>8.347162067941236E-3</v>
      </c>
      <c r="AZ51" s="5">
        <f t="shared" si="209"/>
        <v>1.884279001913212E-3</v>
      </c>
      <c r="BA51" s="5">
        <f t="shared" si="210"/>
        <v>2.8357001882012148E-4</v>
      </c>
      <c r="BB51" s="5">
        <f t="shared" si="211"/>
        <v>3.2006388979019586E-5</v>
      </c>
      <c r="BC51" s="5">
        <f t="shared" si="212"/>
        <v>2.8900345381748572E-6</v>
      </c>
      <c r="BD51" s="5">
        <f t="shared" si="213"/>
        <v>5.9619757596570967E-7</v>
      </c>
      <c r="BE51" s="5">
        <f t="shared" si="214"/>
        <v>1.508731453644049E-6</v>
      </c>
      <c r="BF51" s="5">
        <f t="shared" si="215"/>
        <v>1.9089901493878314E-6</v>
      </c>
      <c r="BG51" s="5">
        <f t="shared" si="216"/>
        <v>1.6102902791427012E-6</v>
      </c>
      <c r="BH51" s="5">
        <f t="shared" si="217"/>
        <v>1.018746004503875E-6</v>
      </c>
      <c r="BI51" s="5">
        <f t="shared" si="218"/>
        <v>5.156056321696952E-7</v>
      </c>
      <c r="BJ51" s="8">
        <f t="shared" si="219"/>
        <v>0.81026499382568995</v>
      </c>
      <c r="BK51" s="8">
        <f t="shared" si="220"/>
        <v>0.13574384822275568</v>
      </c>
      <c r="BL51" s="8">
        <f t="shared" si="221"/>
        <v>4.650306523990843E-2</v>
      </c>
      <c r="BM51" s="8">
        <f t="shared" si="222"/>
        <v>0.55772269384273521</v>
      </c>
      <c r="BN51" s="8">
        <f t="shared" si="223"/>
        <v>0.42721970077828669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1.2514000000000001</v>
      </c>
      <c r="F52">
        <f>VLOOKUP(B52,home!$B$2:$E$405,3,FALSE)</f>
        <v>1.3632</v>
      </c>
      <c r="G52">
        <f>VLOOKUP(C52,away!$B$2:$E$405,4,FALSE)</f>
        <v>0.8931</v>
      </c>
      <c r="H52">
        <f>VLOOKUP(A52,away!$A$2:$E$405,3,FALSE)</f>
        <v>0.95709999999999995</v>
      </c>
      <c r="I52">
        <f>VLOOKUP(C52,away!$B$2:$E$405,3,FALSE)</f>
        <v>0.79900000000000004</v>
      </c>
      <c r="J52">
        <f>VLOOKUP(B52,home!$B$2:$E$405,4,FALSE)</f>
        <v>0.79900000000000004</v>
      </c>
      <c r="K52" s="3">
        <f t="shared" si="168"/>
        <v>1.5235468634880001</v>
      </c>
      <c r="L52" s="3">
        <f t="shared" si="169"/>
        <v>0.61101359710000003</v>
      </c>
      <c r="M52" s="5">
        <f t="shared" si="170"/>
        <v>0.11829657495816101</v>
      </c>
      <c r="N52" s="5">
        <f t="shared" si="171"/>
        <v>0.18023037573887932</v>
      </c>
      <c r="O52" s="5">
        <f t="shared" si="172"/>
        <v>7.2280815789795741E-2</v>
      </c>
      <c r="P52" s="5">
        <f t="shared" si="173"/>
        <v>0.11012321018689723</v>
      </c>
      <c r="Q52" s="5">
        <f t="shared" si="174"/>
        <v>0.13729471183111666</v>
      </c>
      <c r="R52" s="5">
        <f t="shared" si="175"/>
        <v>2.2082280628522782E-2</v>
      </c>
      <c r="S52" s="5">
        <f t="shared" si="176"/>
        <v>2.5628640191308685E-2</v>
      </c>
      <c r="T52" s="5">
        <f t="shared" si="177"/>
        <v>8.388893573873854E-2</v>
      </c>
      <c r="U52" s="5">
        <f t="shared" si="178"/>
        <v>3.3643389390247712E-2</v>
      </c>
      <c r="V52" s="5">
        <f t="shared" si="179"/>
        <v>2.6508780359777383E-3</v>
      </c>
      <c r="W52" s="5">
        <f t="shared" si="180"/>
        <v>6.9724975861262209E-2</v>
      </c>
      <c r="X52" s="5">
        <f t="shared" si="181"/>
        <v>4.2602908308700498E-2</v>
      </c>
      <c r="Y52" s="5">
        <f t="shared" si="182"/>
        <v>1.3015478126310282E-2</v>
      </c>
      <c r="Z52" s="5">
        <f t="shared" si="183"/>
        <v>4.4975245730017859E-3</v>
      </c>
      <c r="AA52" s="5">
        <f t="shared" si="184"/>
        <v>6.8521894566570783E-3</v>
      </c>
      <c r="AB52" s="5">
        <f t="shared" si="185"/>
        <v>5.2198158773577178E-3</v>
      </c>
      <c r="AC52" s="5">
        <f t="shared" si="186"/>
        <v>1.5423269822005241E-4</v>
      </c>
      <c r="AD52" s="5">
        <f t="shared" si="187"/>
        <v>2.6557317070050639E-2</v>
      </c>
      <c r="AE52" s="5">
        <f t="shared" si="188"/>
        <v>1.6226881832296876E-2</v>
      </c>
      <c r="AF52" s="5">
        <f t="shared" si="189"/>
        <v>4.9574227190341755E-3</v>
      </c>
      <c r="AG52" s="5">
        <f t="shared" si="190"/>
        <v>1.0096842293007783E-3</v>
      </c>
      <c r="AH52" s="5">
        <f t="shared" si="191"/>
        <v>6.8701216684886543E-4</v>
      </c>
      <c r="AI52" s="5">
        <f t="shared" si="192"/>
        <v>1.0466952319806836E-3</v>
      </c>
      <c r="AJ52" s="5">
        <f t="shared" si="193"/>
        <v>7.9734461885600774E-4</v>
      </c>
      <c r="AK52" s="5">
        <f t="shared" si="194"/>
        <v>4.0493063105903517E-4</v>
      </c>
      <c r="AL52" s="5">
        <f t="shared" si="195"/>
        <v>5.7430571763506113E-6</v>
      </c>
      <c r="AM52" s="5">
        <f t="shared" si="196"/>
        <v>8.0922634249463912E-3</v>
      </c>
      <c r="AN52" s="5">
        <f t="shared" si="197"/>
        <v>4.9444829839572603E-3</v>
      </c>
      <c r="AO52" s="5">
        <f t="shared" si="198"/>
        <v>1.5105731669137333E-3</v>
      </c>
      <c r="AP52" s="5">
        <f t="shared" si="199"/>
        <v>3.0766024813289966E-4</v>
      </c>
      <c r="AQ52" s="5">
        <f t="shared" si="200"/>
        <v>4.6996148724090384E-5</v>
      </c>
      <c r="AR52" s="5">
        <f t="shared" si="201"/>
        <v>8.3954755063558162E-5</v>
      </c>
      <c r="AS52" s="5">
        <f t="shared" si="202"/>
        <v>1.2790900375198735E-4</v>
      </c>
      <c r="AT52" s="5">
        <f t="shared" si="203"/>
        <v>9.743768073910759E-5</v>
      </c>
      <c r="AU52" s="5">
        <f t="shared" si="204"/>
        <v>4.948362429187083E-5</v>
      </c>
      <c r="AV52" s="5">
        <f t="shared" si="205"/>
        <v>1.8847655145974605E-5</v>
      </c>
      <c r="AW52" s="5">
        <f t="shared" si="206"/>
        <v>1.4850713902990304E-7</v>
      </c>
      <c r="AX52" s="5">
        <f t="shared" si="207"/>
        <v>2.0548237599326228E-3</v>
      </c>
      <c r="AY52" s="5">
        <f t="shared" si="208"/>
        <v>1.2555252569629788E-3</v>
      </c>
      <c r="AZ52" s="5">
        <f t="shared" si="209"/>
        <v>3.8357150175342568E-4</v>
      </c>
      <c r="BA52" s="5">
        <f t="shared" si="210"/>
        <v>7.8122467677136542E-5</v>
      </c>
      <c r="BB52" s="5">
        <f t="shared" si="211"/>
        <v>1.1933472497433917E-5</v>
      </c>
      <c r="BC52" s="5">
        <f t="shared" si="212"/>
        <v>1.4583027913102042E-6</v>
      </c>
      <c r="BD52" s="5">
        <f t="shared" si="213"/>
        <v>8.5495828141723492E-6</v>
      </c>
      <c r="BE52" s="5">
        <f t="shared" si="214"/>
        <v>1.3025690080663194E-5</v>
      </c>
      <c r="BF52" s="5">
        <f t="shared" si="215"/>
        <v>9.922624633580583E-6</v>
      </c>
      <c r="BG52" s="5">
        <f t="shared" si="216"/>
        <v>5.0391945460201546E-6</v>
      </c>
      <c r="BH52" s="5">
        <f t="shared" si="217"/>
        <v>1.9193622612737106E-6</v>
      </c>
      <c r="BI52" s="5">
        <f t="shared" si="218"/>
        <v>5.8484767061215909E-7</v>
      </c>
      <c r="BJ52" s="8">
        <f t="shared" si="219"/>
        <v>0.59419610218997909</v>
      </c>
      <c r="BK52" s="8">
        <f t="shared" si="220"/>
        <v>0.25811480438470408</v>
      </c>
      <c r="BL52" s="8">
        <f t="shared" si="221"/>
        <v>0.14343114781232444</v>
      </c>
      <c r="BM52" s="8">
        <f t="shared" si="222"/>
        <v>0.35867623307681279</v>
      </c>
      <c r="BN52" s="8">
        <f t="shared" si="223"/>
        <v>0.64030796913337273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1.2514000000000001</v>
      </c>
      <c r="F53">
        <f>VLOOKUP(B53,home!$B$2:$E$405,3,FALSE)</f>
        <v>1.0810999999999999</v>
      </c>
      <c r="G53">
        <f>VLOOKUP(C53,away!$B$2:$E$405,4,FALSE)</f>
        <v>0.98709999999999998</v>
      </c>
      <c r="H53">
        <f>VLOOKUP(A53,away!$A$2:$E$405,3,FALSE)</f>
        <v>0.95709999999999995</v>
      </c>
      <c r="I53">
        <f>VLOOKUP(C53,away!$B$2:$E$405,3,FALSE)</f>
        <v>1.4750000000000001</v>
      </c>
      <c r="J53">
        <f>VLOOKUP(B53,home!$B$2:$E$405,4,FALSE)</f>
        <v>1.1063000000000001</v>
      </c>
      <c r="K53" s="3">
        <f t="shared" si="168"/>
        <v>1.3354362778339999</v>
      </c>
      <c r="L53" s="3">
        <f t="shared" si="169"/>
        <v>1.56178860175</v>
      </c>
      <c r="M53" s="5">
        <f t="shared" si="170"/>
        <v>5.5176128188847366E-2</v>
      </c>
      <c r="N53" s="5">
        <f t="shared" si="171"/>
        <v>7.3684203253805952E-2</v>
      </c>
      <c r="O53" s="5">
        <f t="shared" si="172"/>
        <v>8.6173448094038707E-2</v>
      </c>
      <c r="P53" s="5">
        <f t="shared" si="173"/>
        <v>0.11507914877082442</v>
      </c>
      <c r="Q53" s="5">
        <f t="shared" si="174"/>
        <v>4.920027906421328E-2</v>
      </c>
      <c r="R53" s="5">
        <f t="shared" si="175"/>
        <v>6.7292354503382459E-2</v>
      </c>
      <c r="S53" s="5">
        <f t="shared" si="176"/>
        <v>6.0004257803714323E-2</v>
      </c>
      <c r="T53" s="5">
        <f t="shared" si="177"/>
        <v>7.6840435045407468E-2</v>
      </c>
      <c r="U53" s="5">
        <f t="shared" si="178"/>
        <v>8.986465142468307E-2</v>
      </c>
      <c r="V53" s="5">
        <f t="shared" si="179"/>
        <v>1.3905447754995462E-2</v>
      </c>
      <c r="W53" s="5">
        <f t="shared" si="180"/>
        <v>2.190127918063569E-2</v>
      </c>
      <c r="X53" s="5">
        <f t="shared" si="181"/>
        <v>3.4205168188061408E-2</v>
      </c>
      <c r="Y53" s="5">
        <f t="shared" si="182"/>
        <v>2.6710620898528006E-2</v>
      </c>
      <c r="Z53" s="5">
        <f t="shared" si="183"/>
        <v>3.5032144082767676E-2</v>
      </c>
      <c r="AA53" s="5">
        <f t="shared" si="184"/>
        <v>4.6783196098435641E-2</v>
      </c>
      <c r="AB53" s="5">
        <f t="shared" si="185"/>
        <v>3.1237988631436509E-2</v>
      </c>
      <c r="AC53" s="5">
        <f t="shared" si="186"/>
        <v>1.8126352186278209E-3</v>
      </c>
      <c r="AD53" s="5">
        <f t="shared" si="187"/>
        <v>7.3119406871978467E-3</v>
      </c>
      <c r="AE53" s="5">
        <f t="shared" si="188"/>
        <v>1.1419705621937662E-2</v>
      </c>
      <c r="AF53" s="5">
        <f t="shared" si="189"/>
        <v>8.9175830378413184E-3</v>
      </c>
      <c r="AG53" s="5">
        <f t="shared" si="190"/>
        <v>4.6424598478865698E-3</v>
      </c>
      <c r="AH53" s="5">
        <f t="shared" si="191"/>
        <v>1.3678200830832564E-2</v>
      </c>
      <c r="AI53" s="5">
        <f t="shared" si="192"/>
        <v>1.8266365604992962E-2</v>
      </c>
      <c r="AJ53" s="5">
        <f t="shared" si="193"/>
        <v>1.2196783646543405E-2</v>
      </c>
      <c r="AK53" s="5">
        <f t="shared" si="194"/>
        <v>5.4293424514955096E-3</v>
      </c>
      <c r="AL53" s="5">
        <f t="shared" si="195"/>
        <v>1.5122229474149281E-4</v>
      </c>
      <c r="AM53" s="5">
        <f t="shared" si="196"/>
        <v>1.9529261710108938E-3</v>
      </c>
      <c r="AN53" s="5">
        <f t="shared" si="197"/>
        <v>3.0500578339440862E-3</v>
      </c>
      <c r="AO53" s="5">
        <f t="shared" si="198"/>
        <v>2.3817727798660844E-3</v>
      </c>
      <c r="AP53" s="5">
        <f t="shared" si="199"/>
        <v>1.2399418598510875E-3</v>
      </c>
      <c r="AQ53" s="5">
        <f t="shared" si="200"/>
        <v>4.8413176588703105E-4</v>
      </c>
      <c r="AR53" s="5">
        <f t="shared" si="201"/>
        <v>4.2724916300083326E-3</v>
      </c>
      <c r="AS53" s="5">
        <f t="shared" si="202"/>
        <v>5.7056403194552466E-3</v>
      </c>
      <c r="AT53" s="5">
        <f t="shared" si="203"/>
        <v>3.8097595354364554E-3</v>
      </c>
      <c r="AU53" s="5">
        <f t="shared" si="204"/>
        <v>1.6958970311486165E-3</v>
      </c>
      <c r="AV53" s="5">
        <f t="shared" si="205"/>
        <v>5.6619060471670959E-4</v>
      </c>
      <c r="AW53" s="5">
        <f t="shared" si="206"/>
        <v>8.7611021112746221E-6</v>
      </c>
      <c r="AX53" s="5">
        <f t="shared" si="207"/>
        <v>4.3466807611656556E-4</v>
      </c>
      <c r="AY53" s="5">
        <f t="shared" si="208"/>
        <v>6.788596468234536E-4</v>
      </c>
      <c r="AZ53" s="5">
        <f t="shared" si="209"/>
        <v>5.3011762929845035E-4</v>
      </c>
      <c r="BA53" s="5">
        <f t="shared" si="210"/>
        <v>2.7597722367501721E-4</v>
      </c>
      <c r="BB53" s="5">
        <f t="shared" si="211"/>
        <v>1.0775452056956301E-4</v>
      </c>
      <c r="BC53" s="5">
        <f t="shared" si="212"/>
        <v>3.3657956402515865E-5</v>
      </c>
      <c r="BD53" s="5">
        <f t="shared" si="213"/>
        <v>1.1121214548032159E-3</v>
      </c>
      <c r="BE53" s="5">
        <f t="shared" si="214"/>
        <v>1.4851673361017394E-3</v>
      </c>
      <c r="BF53" s="5">
        <f t="shared" si="215"/>
        <v>9.9167316964217226E-4</v>
      </c>
      <c r="BG53" s="5">
        <f t="shared" si="216"/>
        <v>4.4143877549826255E-4</v>
      </c>
      <c r="BH53" s="5">
        <f t="shared" si="217"/>
        <v>1.4737833881074954E-4</v>
      </c>
      <c r="BI53" s="5">
        <f t="shared" si="218"/>
        <v>3.9362876042957089E-5</v>
      </c>
      <c r="BJ53" s="8">
        <f t="shared" si="219"/>
        <v>0.32600354028895995</v>
      </c>
      <c r="BK53" s="8">
        <f t="shared" si="220"/>
        <v>0.24680769967857435</v>
      </c>
      <c r="BL53" s="8">
        <f t="shared" si="221"/>
        <v>0.39118945235750519</v>
      </c>
      <c r="BM53" s="8">
        <f t="shared" si="222"/>
        <v>0.55175717598798291</v>
      </c>
      <c r="BN53" s="8">
        <f t="shared" si="223"/>
        <v>0.44660556187511219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1.2514000000000001</v>
      </c>
      <c r="F54">
        <f>VLOOKUP(B54,home!$B$2:$E$405,3,FALSE)</f>
        <v>1.0341</v>
      </c>
      <c r="G54">
        <f>VLOOKUP(C54,away!$B$2:$E$405,4,FALSE)</f>
        <v>0.84350000000000003</v>
      </c>
      <c r="H54">
        <f>VLOOKUP(A54,away!$A$2:$E$405,3,FALSE)</f>
        <v>0.95709999999999995</v>
      </c>
      <c r="I54">
        <f>VLOOKUP(C54,away!$B$2:$E$405,3,FALSE)</f>
        <v>0.87070000000000003</v>
      </c>
      <c r="J54">
        <f>VLOOKUP(B54,home!$B$2:$E$405,4,FALSE)</f>
        <v>1.2907</v>
      </c>
      <c r="K54" s="3">
        <f t="shared" si="168"/>
        <v>1.0915503561900002</v>
      </c>
      <c r="L54" s="3">
        <f t="shared" si="169"/>
        <v>1.075600934179</v>
      </c>
      <c r="M54" s="5">
        <f t="shared" si="170"/>
        <v>0.1145033395120567</v>
      </c>
      <c r="N54" s="5">
        <f t="shared" si="171"/>
        <v>0.12498616102933001</v>
      </c>
      <c r="O54" s="5">
        <f t="shared" si="172"/>
        <v>0.12315989894578337</v>
      </c>
      <c r="P54" s="5">
        <f t="shared" si="173"/>
        <v>0.13443523156259427</v>
      </c>
      <c r="Q54" s="5">
        <f t="shared" si="174"/>
        <v>6.8214344295192936E-2</v>
      </c>
      <c r="R54" s="5">
        <f t="shared" si="175"/>
        <v>6.623545117973792E-2</v>
      </c>
      <c r="S54" s="5">
        <f t="shared" si="176"/>
        <v>3.9459179885721486E-2</v>
      </c>
      <c r="T54" s="5">
        <f t="shared" si="177"/>
        <v>7.3371412448317463E-2</v>
      </c>
      <c r="U54" s="5">
        <f t="shared" si="178"/>
        <v>7.2299330327648292E-2</v>
      </c>
      <c r="V54" s="5">
        <f t="shared" si="179"/>
        <v>5.1475490271602944E-3</v>
      </c>
      <c r="W54" s="5">
        <f t="shared" si="180"/>
        <v>2.4819797270895054E-2</v>
      </c>
      <c r="X54" s="5">
        <f t="shared" si="181"/>
        <v>2.6696197130708112E-2</v>
      </c>
      <c r="Y54" s="5">
        <f t="shared" si="182"/>
        <v>1.4357227286408192E-2</v>
      </c>
      <c r="Z54" s="5">
        <f t="shared" si="183"/>
        <v>2.3747637721564553E-2</v>
      </c>
      <c r="AA54" s="5">
        <f t="shared" si="184"/>
        <v>2.5921742413644873E-2</v>
      </c>
      <c r="AB54" s="5">
        <f t="shared" si="185"/>
        <v>1.4147443582339747E-2</v>
      </c>
      <c r="AC54" s="5">
        <f t="shared" si="186"/>
        <v>3.7772476134486185E-4</v>
      </c>
      <c r="AD54" s="5">
        <f t="shared" si="187"/>
        <v>6.7730146379022717E-3</v>
      </c>
      <c r="AE54" s="5">
        <f t="shared" si="188"/>
        <v>7.2850608717357239E-3</v>
      </c>
      <c r="AF54" s="5">
        <f t="shared" si="189"/>
        <v>3.9179091395949127E-3</v>
      </c>
      <c r="AG54" s="5">
        <f t="shared" si="190"/>
        <v>1.404702243525577E-3</v>
      </c>
      <c r="AH54" s="5">
        <f t="shared" si="191"/>
        <v>6.3857453294648226E-3</v>
      </c>
      <c r="AI54" s="5">
        <f t="shared" si="192"/>
        <v>6.9703625889159567E-3</v>
      </c>
      <c r="AJ54" s="5">
        <f t="shared" si="193"/>
        <v>3.8042508833523322E-3</v>
      </c>
      <c r="AK54" s="5">
        <f t="shared" si="194"/>
        <v>1.3841771355864536E-3</v>
      </c>
      <c r="AL54" s="5">
        <f t="shared" si="195"/>
        <v>1.7739051445910134E-5</v>
      </c>
      <c r="AM54" s="5">
        <f t="shared" si="196"/>
        <v>1.4786173080964626E-3</v>
      </c>
      <c r="AN54" s="5">
        <f t="shared" si="197"/>
        <v>1.5904021578817932E-3</v>
      </c>
      <c r="AO54" s="5">
        <f t="shared" si="198"/>
        <v>8.5531902336897711E-4</v>
      </c>
      <c r="AP54" s="5">
        <f t="shared" si="199"/>
        <v>3.0666064685224727E-4</v>
      </c>
      <c r="AQ54" s="5">
        <f t="shared" si="200"/>
        <v>8.2461119557553387E-5</v>
      </c>
      <c r="AR54" s="5">
        <f t="shared" si="201"/>
        <v>1.3737027283603105E-3</v>
      </c>
      <c r="AS54" s="5">
        <f t="shared" si="202"/>
        <v>1.4994657024408719E-3</v>
      </c>
      <c r="AT54" s="5">
        <f t="shared" si="203"/>
        <v>8.1837116079701126E-4</v>
      </c>
      <c r="AU54" s="5">
        <f t="shared" si="204"/>
        <v>2.9776444402120051E-4</v>
      </c>
      <c r="AV54" s="5">
        <f t="shared" si="205"/>
        <v>8.1256221233014692E-5</v>
      </c>
      <c r="AW54" s="5">
        <f t="shared" si="206"/>
        <v>5.7852594299725289E-7</v>
      </c>
      <c r="AX54" s="5">
        <f t="shared" si="207"/>
        <v>2.6899754155356538E-4</v>
      </c>
      <c r="AY54" s="5">
        <f t="shared" si="208"/>
        <v>2.8933400698686929E-4</v>
      </c>
      <c r="AZ54" s="5">
        <f t="shared" si="209"/>
        <v>1.5560396410241496E-4</v>
      </c>
      <c r="BA54" s="5">
        <f t="shared" si="210"/>
        <v>5.5789256383504376E-5</v>
      </c>
      <c r="BB54" s="5">
        <f t="shared" si="211"/>
        <v>1.500174407081226E-5</v>
      </c>
      <c r="BC54" s="5">
        <f t="shared" si="212"/>
        <v>3.22717798737599E-6</v>
      </c>
      <c r="BD54" s="5">
        <f t="shared" si="213"/>
        <v>2.4625932298476505E-4</v>
      </c>
      <c r="BE54" s="5">
        <f t="shared" si="214"/>
        <v>2.6880445171912856E-4</v>
      </c>
      <c r="BF54" s="5">
        <f t="shared" si="215"/>
        <v>1.4670679750973623E-4</v>
      </c>
      <c r="BG54" s="5">
        <f t="shared" si="216"/>
        <v>5.3379285692415612E-5</v>
      </c>
      <c r="BH54" s="5">
        <f t="shared" si="217"/>
        <v>1.4566544577681007E-5</v>
      </c>
      <c r="BI54" s="5">
        <f t="shared" si="218"/>
        <v>3.1800233844450453E-6</v>
      </c>
      <c r="BJ54" s="8">
        <f t="shared" si="219"/>
        <v>0.35692724030045186</v>
      </c>
      <c r="BK54" s="8">
        <f t="shared" si="220"/>
        <v>0.29423009780731041</v>
      </c>
      <c r="BL54" s="8">
        <f t="shared" si="221"/>
        <v>0.32511185906919438</v>
      </c>
      <c r="BM54" s="8">
        <f t="shared" si="222"/>
        <v>0.36819365289278216</v>
      </c>
      <c r="BN54" s="8">
        <f t="shared" si="223"/>
        <v>0.63153442652469516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1.2514000000000001</v>
      </c>
      <c r="F55">
        <f>VLOOKUP(B55,home!$B$2:$E$405,3,FALSE)</f>
        <v>0.88790000000000002</v>
      </c>
      <c r="G55">
        <f>VLOOKUP(C55,away!$B$2:$E$405,4,FALSE)</f>
        <v>0.98709999999999998</v>
      </c>
      <c r="H55">
        <f>VLOOKUP(A55,away!$A$2:$E$405,3,FALSE)</f>
        <v>0.95709999999999995</v>
      </c>
      <c r="I55">
        <f>VLOOKUP(C55,away!$B$2:$E$405,3,FALSE)</f>
        <v>0.79900000000000004</v>
      </c>
      <c r="J55">
        <f>VLOOKUP(B55,home!$B$2:$E$405,4,FALSE)</f>
        <v>0.75460000000000005</v>
      </c>
      <c r="K55" s="3">
        <f t="shared" si="168"/>
        <v>1.0967846370260002</v>
      </c>
      <c r="L55" s="3">
        <f t="shared" si="169"/>
        <v>0.57705990033999999</v>
      </c>
      <c r="M55" s="5">
        <f t="shared" si="170"/>
        <v>0.18752473216956722</v>
      </c>
      <c r="N55" s="5">
        <f t="shared" si="171"/>
        <v>0.20567424530599668</v>
      </c>
      <c r="O55" s="5">
        <f t="shared" si="172"/>
        <v>0.10821300325705563</v>
      </c>
      <c r="P55" s="5">
        <f t="shared" si="173"/>
        <v>0.11868635949878313</v>
      </c>
      <c r="Q55" s="5">
        <f t="shared" si="174"/>
        <v>0.11279017624176703</v>
      </c>
      <c r="R55" s="5">
        <f t="shared" si="175"/>
        <v>3.1222692437504303E-2</v>
      </c>
      <c r="S55" s="5">
        <f t="shared" si="176"/>
        <v>1.8779458805381555E-2</v>
      </c>
      <c r="T55" s="5">
        <f t="shared" si="177"/>
        <v>6.5086687861405104E-2</v>
      </c>
      <c r="U55" s="5">
        <f t="shared" si="178"/>
        <v>3.4244569392042595E-2</v>
      </c>
      <c r="V55" s="5">
        <f t="shared" si="179"/>
        <v>1.3206350455935692E-3</v>
      </c>
      <c r="W55" s="5">
        <f t="shared" si="180"/>
        <v>4.123551083647501E-2</v>
      </c>
      <c r="X55" s="5">
        <f t="shared" si="181"/>
        <v>2.3795359773765255E-2</v>
      </c>
      <c r="Y55" s="5">
        <f t="shared" si="182"/>
        <v>6.8656739698017104E-3</v>
      </c>
      <c r="Z55" s="5">
        <f t="shared" si="183"/>
        <v>6.0057879287775682E-3</v>
      </c>
      <c r="AA55" s="5">
        <f t="shared" si="184"/>
        <v>6.5870559335194385E-3</v>
      </c>
      <c r="AB55" s="5">
        <f t="shared" si="185"/>
        <v>3.6122908755575386E-3</v>
      </c>
      <c r="AC55" s="5">
        <f t="shared" si="186"/>
        <v>5.2240231186638384E-5</v>
      </c>
      <c r="AD55" s="5">
        <f t="shared" si="187"/>
        <v>1.1306618696341236E-2</v>
      </c>
      <c r="AE55" s="5">
        <f t="shared" si="188"/>
        <v>6.5245962580930527E-3</v>
      </c>
      <c r="AF55" s="5">
        <f t="shared" si="189"/>
        <v>1.8825414332269566E-3</v>
      </c>
      <c r="AG55" s="5">
        <f t="shared" si="190"/>
        <v>3.6211305728128942E-4</v>
      </c>
      <c r="AH55" s="5">
        <f t="shared" si="191"/>
        <v>8.6642484591088948E-4</v>
      </c>
      <c r="AI55" s="5">
        <f t="shared" si="192"/>
        <v>9.5028146013268302E-4</v>
      </c>
      <c r="AJ55" s="5">
        <f t="shared" si="193"/>
        <v>5.2112705316208099E-4</v>
      </c>
      <c r="AK55" s="5">
        <f t="shared" si="194"/>
        <v>1.9052138194893404E-4</v>
      </c>
      <c r="AL55" s="5">
        <f t="shared" si="195"/>
        <v>1.3225354943177185E-6</v>
      </c>
      <c r="AM55" s="5">
        <f t="shared" si="196"/>
        <v>2.4801851365716023E-3</v>
      </c>
      <c r="AN55" s="5">
        <f t="shared" si="197"/>
        <v>1.4312153877347577E-3</v>
      </c>
      <c r="AO55" s="5">
        <f t="shared" si="198"/>
        <v>4.1294850450564684E-4</v>
      </c>
      <c r="AP55" s="5">
        <f t="shared" si="199"/>
        <v>7.943200761852687E-5</v>
      </c>
      <c r="AQ55" s="5">
        <f t="shared" si="200"/>
        <v>1.1459256600038306E-5</v>
      </c>
      <c r="AR55" s="5">
        <f t="shared" si="201"/>
        <v>9.9995807046687556E-5</v>
      </c>
      <c r="AS55" s="5">
        <f t="shared" si="202"/>
        <v>1.0967386493582316E-4</v>
      </c>
      <c r="AT55" s="5">
        <f t="shared" si="203"/>
        <v>6.0144305072437675E-5</v>
      </c>
      <c r="AU55" s="5">
        <f t="shared" si="204"/>
        <v>2.1988449936018192E-5</v>
      </c>
      <c r="AV55" s="5">
        <f t="shared" si="205"/>
        <v>6.0291485204600222E-6</v>
      </c>
      <c r="AW55" s="5">
        <f t="shared" si="206"/>
        <v>2.3251292022548601E-8</v>
      </c>
      <c r="AX55" s="5">
        <f t="shared" si="207"/>
        <v>4.5337149246199408E-4</v>
      </c>
      <c r="AY55" s="5">
        <f t="shared" si="208"/>
        <v>2.6162250825711531E-4</v>
      </c>
      <c r="AZ55" s="5">
        <f t="shared" si="209"/>
        <v>7.5485929270775889E-5</v>
      </c>
      <c r="BA55" s="5">
        <f t="shared" si="210"/>
        <v>1.4519967607355406E-5</v>
      </c>
      <c r="BB55" s="5">
        <f t="shared" si="211"/>
        <v>2.0947227651101341E-6</v>
      </c>
      <c r="BC55" s="5">
        <f t="shared" si="212"/>
        <v>2.4175610201487671E-7</v>
      </c>
      <c r="BD55" s="5">
        <f t="shared" si="213"/>
        <v>9.6172617414632299E-6</v>
      </c>
      <c r="BE55" s="5">
        <f t="shared" si="214"/>
        <v>1.0548064928294787E-5</v>
      </c>
      <c r="BF55" s="5">
        <f t="shared" si="215"/>
        <v>5.78447778185324E-6</v>
      </c>
      <c r="BG55" s="5">
        <f t="shared" si="216"/>
        <v>2.1147754547849562E-6</v>
      </c>
      <c r="BH55" s="5">
        <f t="shared" si="217"/>
        <v>5.798633073919531E-7</v>
      </c>
      <c r="BI55" s="5">
        <f t="shared" si="218"/>
        <v>1.2719703342451585E-7</v>
      </c>
      <c r="BJ55" s="8">
        <f t="shared" si="219"/>
        <v>0.48074610010364832</v>
      </c>
      <c r="BK55" s="8">
        <f t="shared" si="220"/>
        <v>0.3266263707942636</v>
      </c>
      <c r="BL55" s="8">
        <f t="shared" si="221"/>
        <v>0.18673456985259274</v>
      </c>
      <c r="BM55" s="8">
        <f t="shared" si="222"/>
        <v>0.23574002051164303</v>
      </c>
      <c r="BN55" s="8">
        <f t="shared" si="223"/>
        <v>0.76411120891067397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1.5815999999999999</v>
      </c>
      <c r="F68">
        <f>VLOOKUP(B68,home!$B$2:$E$405,3,FALSE)</f>
        <v>1.1240000000000001</v>
      </c>
      <c r="G68">
        <f>VLOOKUP(C68,away!$B$2:$E$405,4,FALSE)</f>
        <v>0.77280000000000004</v>
      </c>
      <c r="H68">
        <f>VLOOKUP(A68,away!$A$2:$E$405,3,FALSE)</f>
        <v>1.1631</v>
      </c>
      <c r="I68">
        <f>VLOOKUP(C68,away!$B$2:$E$405,3,FALSE)</f>
        <v>1.3373999999999999</v>
      </c>
      <c r="J68">
        <f>VLOOKUP(B68,home!$B$2:$E$405,4,FALSE)</f>
        <v>1.4330000000000001</v>
      </c>
      <c r="K68" s="3">
        <f t="shared" si="168"/>
        <v>1.3738207795200001</v>
      </c>
      <c r="L68" s="3">
        <f t="shared" si="169"/>
        <v>2.2290744040199999</v>
      </c>
      <c r="M68" s="5">
        <f t="shared" si="224"/>
        <v>2.7244729660297007E-2</v>
      </c>
      <c r="N68" s="5">
        <f t="shared" si="225"/>
        <v>3.7429375739720896E-2</v>
      </c>
      <c r="O68" s="5">
        <f t="shared" si="226"/>
        <v>6.0730529530212567E-2</v>
      </c>
      <c r="P68" s="5">
        <f t="shared" si="227"/>
        <v>8.3432863419858991E-2</v>
      </c>
      <c r="Q68" s="5">
        <f t="shared" si="228"/>
        <v>2.5710627077845178E-2</v>
      </c>
      <c r="R68" s="5">
        <f t="shared" si="229"/>
        <v>6.7686434459188802E-2</v>
      </c>
      <c r="S68" s="5">
        <f t="shared" si="230"/>
        <v>6.3875130944875777E-2</v>
      </c>
      <c r="T68" s="5">
        <f t="shared" si="231"/>
        <v>5.7310900730528212E-2</v>
      </c>
      <c r="U68" s="5">
        <f t="shared" si="232"/>
        <v>9.2989030151652136E-2</v>
      </c>
      <c r="V68" s="5">
        <f t="shared" si="233"/>
        <v>2.1734214052071443E-2</v>
      </c>
      <c r="W68" s="5">
        <f t="shared" si="234"/>
        <v>1.1773931244677766E-2</v>
      </c>
      <c r="X68" s="5">
        <f t="shared" si="235"/>
        <v>2.6244968772202545E-2</v>
      </c>
      <c r="Y68" s="5">
        <f t="shared" si="236"/>
        <v>2.9250994062210451E-2</v>
      </c>
      <c r="Z68" s="5">
        <f t="shared" si="237"/>
        <v>5.0292699517451689E-2</v>
      </c>
      <c r="AA68" s="5">
        <f t="shared" si="238"/>
        <v>6.9093155655230595E-2</v>
      </c>
      <c r="AB68" s="5">
        <f t="shared" si="239"/>
        <v>4.7460806480882814E-2</v>
      </c>
      <c r="AC68" s="5">
        <f t="shared" si="240"/>
        <v>4.1598589322465358E-3</v>
      </c>
      <c r="AD68" s="5">
        <f t="shared" si="241"/>
        <v>4.0438178501445241E-3</v>
      </c>
      <c r="AE68" s="5">
        <f t="shared" si="242"/>
        <v>9.0139708642763411E-3</v>
      </c>
      <c r="AF68" s="5">
        <f t="shared" si="243"/>
        <v>1.0046405866070215E-2</v>
      </c>
      <c r="AG68" s="5">
        <f t="shared" si="244"/>
        <v>7.4647287228178337E-3</v>
      </c>
      <c r="AH68" s="5">
        <f t="shared" si="245"/>
        <v>2.8026542300855151E-2</v>
      </c>
      <c r="AI68" s="5">
        <f t="shared" si="246"/>
        <v>3.8503446191011072E-2</v>
      </c>
      <c r="AJ68" s="5">
        <f t="shared" si="247"/>
        <v>2.6448417230170614E-2</v>
      </c>
      <c r="AK68" s="5">
        <f t="shared" si="248"/>
        <v>1.2111795058741069E-2</v>
      </c>
      <c r="AL68" s="5">
        <f t="shared" si="249"/>
        <v>5.0955754961412537E-4</v>
      </c>
      <c r="AM68" s="5">
        <f t="shared" si="250"/>
        <v>1.1110961982244874E-3</v>
      </c>
      <c r="AN68" s="5">
        <f t="shared" si="251"/>
        <v>2.476716095866137E-3</v>
      </c>
      <c r="AO68" s="5">
        <f t="shared" si="252"/>
        <v>2.7603922276597751E-3</v>
      </c>
      <c r="AP68" s="5">
        <f t="shared" si="253"/>
        <v>2.0510398865773846E-3</v>
      </c>
      <c r="AQ68" s="5">
        <f t="shared" si="254"/>
        <v>1.1429801281984335E-3</v>
      </c>
      <c r="AR68" s="5">
        <f t="shared" si="255"/>
        <v>1.2494649615204006E-2</v>
      </c>
      <c r="AS68" s="5">
        <f t="shared" si="256"/>
        <v>1.7165409274188834E-2</v>
      </c>
      <c r="AT68" s="5">
        <f t="shared" si="257"/>
        <v>1.1791097974922974E-2</v>
      </c>
      <c r="AU68" s="5">
        <f t="shared" si="258"/>
        <v>5.3996184704351267E-3</v>
      </c>
      <c r="AV68" s="5">
        <f t="shared" si="259"/>
        <v>1.8545270140409445E-3</v>
      </c>
      <c r="AW68" s="5">
        <f t="shared" si="260"/>
        <v>4.3345636601199211E-5</v>
      </c>
      <c r="AX68" s="5">
        <f t="shared" si="261"/>
        <v>2.5440784086107901E-4</v>
      </c>
      <c r="AY68" s="5">
        <f t="shared" si="262"/>
        <v>5.6709400624542462E-4</v>
      </c>
      <c r="AZ68" s="5">
        <f t="shared" si="263"/>
        <v>6.320473669974171E-4</v>
      </c>
      <c r="BA68" s="5">
        <f t="shared" si="264"/>
        <v>4.6962686930072597E-4</v>
      </c>
      <c r="BB68" s="5">
        <f t="shared" si="265"/>
        <v>2.6170830844957359E-4</v>
      </c>
      <c r="BC68" s="5">
        <f t="shared" si="266"/>
        <v>1.1667345833686316E-4</v>
      </c>
      <c r="BD68" s="5">
        <f t="shared" si="267"/>
        <v>4.6419172740749274E-3</v>
      </c>
      <c r="BE68" s="5">
        <f t="shared" si="268"/>
        <v>6.3771624079369694E-3</v>
      </c>
      <c r="BF68" s="5">
        <f t="shared" si="269"/>
        <v>4.3805391151988055E-3</v>
      </c>
      <c r="BG68" s="5">
        <f t="shared" si="270"/>
        <v>2.0060252206534255E-3</v>
      </c>
      <c r="BH68" s="5">
        <f t="shared" si="271"/>
        <v>6.8897978309371741E-4</v>
      </c>
      <c r="BI68" s="5">
        <f t="shared" si="272"/>
        <v>1.8930694853666613E-4</v>
      </c>
      <c r="BJ68" s="8">
        <f t="shared" si="273"/>
        <v>0.23013350331721125</v>
      </c>
      <c r="BK68" s="8">
        <f t="shared" si="274"/>
        <v>0.20152344856520929</v>
      </c>
      <c r="BL68" s="8">
        <f t="shared" si="275"/>
        <v>0.51003939015623112</v>
      </c>
      <c r="BM68" s="8">
        <f t="shared" si="276"/>
        <v>0.68923073329933571</v>
      </c>
      <c r="BN68" s="8">
        <f t="shared" si="277"/>
        <v>0.30223455988712344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1.5815999999999999</v>
      </c>
      <c r="F69">
        <f>VLOOKUP(B69,home!$B$2:$E$405,3,FALSE)</f>
        <v>0.94840000000000002</v>
      </c>
      <c r="G69">
        <f>VLOOKUP(C69,away!$B$2:$E$405,4,FALSE)</f>
        <v>0.86939999999999995</v>
      </c>
      <c r="H69">
        <f>VLOOKUP(A69,away!$A$2:$E$405,3,FALSE)</f>
        <v>1.1631</v>
      </c>
      <c r="I69">
        <f>VLOOKUP(C69,away!$B$2:$E$405,3,FALSE)</f>
        <v>0.75229999999999997</v>
      </c>
      <c r="J69">
        <f>VLOOKUP(B69,home!$B$2:$E$405,4,FALSE)</f>
        <v>0.96719999999999995</v>
      </c>
      <c r="K69" s="3">
        <f t="shared" si="168"/>
        <v>1.3040908191359999</v>
      </c>
      <c r="L69" s="3">
        <f t="shared" si="169"/>
        <v>0.846300125736</v>
      </c>
      <c r="M69" s="5">
        <f t="shared" si="224"/>
        <v>0.11643862778978291</v>
      </c>
      <c r="N69" s="5">
        <f t="shared" si="225"/>
        <v>0.15184654549344978</v>
      </c>
      <c r="O69" s="5">
        <f t="shared" si="226"/>
        <v>9.8542025339020581E-2</v>
      </c>
      <c r="P69" s="5">
        <f t="shared" si="227"/>
        <v>0.1285077505436838</v>
      </c>
      <c r="Q69" s="5">
        <f t="shared" si="228"/>
        <v>9.9010842947762412E-2</v>
      </c>
      <c r="R69" s="5">
        <f t="shared" si="229"/>
        <v>4.1698064217346599E-2</v>
      </c>
      <c r="S69" s="5">
        <f t="shared" si="230"/>
        <v>3.545696617881032E-2</v>
      </c>
      <c r="T69" s="5">
        <f t="shared" si="231"/>
        <v>8.3792888835918677E-2</v>
      </c>
      <c r="U69" s="5">
        <f t="shared" si="232"/>
        <v>5.4378062721585047E-2</v>
      </c>
      <c r="V69" s="5">
        <f t="shared" si="233"/>
        <v>4.3480177318710577E-3</v>
      </c>
      <c r="W69" s="5">
        <f t="shared" si="234"/>
        <v>4.3039710427697782E-2</v>
      </c>
      <c r="X69" s="5">
        <f t="shared" si="235"/>
        <v>3.6424512346601663E-2</v>
      </c>
      <c r="Y69" s="5">
        <f t="shared" si="236"/>
        <v>1.5413034689400733E-2</v>
      </c>
      <c r="Z69" s="5">
        <f t="shared" si="237"/>
        <v>1.1763025663362745E-2</v>
      </c>
      <c r="AA69" s="5">
        <f t="shared" si="238"/>
        <v>1.5340053772852509E-2</v>
      </c>
      <c r="AB69" s="5">
        <f t="shared" si="239"/>
        <v>1.0002411645114759E-2</v>
      </c>
      <c r="AC69" s="5">
        <f t="shared" si="240"/>
        <v>2.9991871504165277E-4</v>
      </c>
      <c r="AD69" s="5">
        <f t="shared" si="241"/>
        <v>1.4031922806758157E-2</v>
      </c>
      <c r="AE69" s="5">
        <f t="shared" si="242"/>
        <v>1.1875218035677275E-2</v>
      </c>
      <c r="AF69" s="5">
        <f t="shared" si="243"/>
        <v>5.0249992583680453E-3</v>
      </c>
      <c r="AG69" s="5">
        <f t="shared" si="244"/>
        <v>1.4175525013933948E-3</v>
      </c>
      <c r="AH69" s="5">
        <f t="shared" si="245"/>
        <v>2.488762524484921E-3</v>
      </c>
      <c r="AI69" s="5">
        <f t="shared" si="246"/>
        <v>3.2455723591905193E-3</v>
      </c>
      <c r="AJ69" s="5">
        <f t="shared" si="247"/>
        <v>2.1162605582309623E-3</v>
      </c>
      <c r="AK69" s="5">
        <f t="shared" si="248"/>
        <v>9.1993198829620813E-4</v>
      </c>
      <c r="AL69" s="5">
        <f t="shared" si="249"/>
        <v>1.3240238277468552E-5</v>
      </c>
      <c r="AM69" s="5">
        <f t="shared" si="250"/>
        <v>3.6597803414236741E-3</v>
      </c>
      <c r="AN69" s="5">
        <f t="shared" si="251"/>
        <v>3.0972725631129966E-3</v>
      </c>
      <c r="AO69" s="5">
        <f t="shared" si="252"/>
        <v>1.3106110798005958E-3</v>
      </c>
      <c r="AP69" s="5">
        <f t="shared" si="253"/>
        <v>3.6972344054207967E-4</v>
      </c>
      <c r="AQ69" s="5">
        <f t="shared" si="254"/>
        <v>7.8224248554577123E-5</v>
      </c>
      <c r="AR69" s="5">
        <f t="shared" si="255"/>
        <v>4.2124800747972684E-4</v>
      </c>
      <c r="AS69" s="5">
        <f t="shared" si="256"/>
        <v>5.4934565913364471E-4</v>
      </c>
      <c r="AT69" s="5">
        <f t="shared" si="257"/>
        <v>3.5819831530420034E-4</v>
      </c>
      <c r="AU69" s="5">
        <f t="shared" si="258"/>
        <v>1.5570771147272995E-4</v>
      </c>
      <c r="AV69" s="5">
        <f t="shared" si="259"/>
        <v>5.0764249250066079E-5</v>
      </c>
      <c r="AW69" s="5">
        <f t="shared" si="260"/>
        <v>4.0590606733180614E-7</v>
      </c>
      <c r="AX69" s="5">
        <f t="shared" si="261"/>
        <v>7.9544765721750331E-4</v>
      </c>
      <c r="AY69" s="5">
        <f t="shared" si="262"/>
        <v>6.7318745231957969E-4</v>
      </c>
      <c r="AZ69" s="5">
        <f t="shared" si="263"/>
        <v>2.8485931277097887E-4</v>
      </c>
      <c r="BA69" s="5">
        <f t="shared" si="264"/>
        <v>8.035882407171666E-5</v>
      </c>
      <c r="BB69" s="5">
        <f t="shared" si="265"/>
        <v>1.7001920728972725E-5</v>
      </c>
      <c r="BC69" s="5">
        <f t="shared" si="266"/>
        <v>2.8777455301366258E-6</v>
      </c>
      <c r="BD69" s="5">
        <f t="shared" si="267"/>
        <v>5.9417040282688681E-5</v>
      </c>
      <c r="BE69" s="5">
        <f t="shared" si="268"/>
        <v>7.7485216732888182E-5</v>
      </c>
      <c r="BF69" s="5">
        <f t="shared" si="269"/>
        <v>5.0523879880061325E-5</v>
      </c>
      <c r="BG69" s="5">
        <f t="shared" si="270"/>
        <v>2.196257596623935E-5</v>
      </c>
      <c r="BH69" s="5">
        <f t="shared" si="271"/>
        <v>7.1602984205374234E-6</v>
      </c>
      <c r="BI69" s="5">
        <f t="shared" si="272"/>
        <v>1.8675358864993715E-6</v>
      </c>
      <c r="BJ69" s="8">
        <f t="shared" si="273"/>
        <v>0.47224657192910069</v>
      </c>
      <c r="BK69" s="8">
        <f t="shared" si="274"/>
        <v>0.28573770864978681</v>
      </c>
      <c r="BL69" s="8">
        <f t="shared" si="275"/>
        <v>0.23048482561593139</v>
      </c>
      <c r="BM69" s="8">
        <f t="shared" si="276"/>
        <v>0.36351549398088329</v>
      </c>
      <c r="BN69" s="8">
        <f t="shared" si="277"/>
        <v>0.63604385633104599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1.5815999999999999</v>
      </c>
      <c r="F70">
        <f>VLOOKUP(B70,home!$B$2:$E$405,3,FALSE)</f>
        <v>1.8178000000000001</v>
      </c>
      <c r="G70">
        <f>VLOOKUP(C70,away!$B$2:$E$405,4,FALSE)</f>
        <v>0.99360000000000004</v>
      </c>
      <c r="H70">
        <f>VLOOKUP(A70,away!$A$2:$E$405,3,FALSE)</f>
        <v>1.1631</v>
      </c>
      <c r="I70">
        <f>VLOOKUP(C70,away!$B$2:$E$405,3,FALSE)</f>
        <v>1.1053999999999999</v>
      </c>
      <c r="J70">
        <f>VLOOKUP(B70,home!$B$2:$E$405,4,FALSE)</f>
        <v>0.64480000000000004</v>
      </c>
      <c r="K70" s="3">
        <f t="shared" si="168"/>
        <v>2.856632272128</v>
      </c>
      <c r="L70" s="3">
        <f t="shared" si="169"/>
        <v>0.82901338915200007</v>
      </c>
      <c r="M70" s="5">
        <f t="shared" si="224"/>
        <v>2.5080975679568209E-2</v>
      </c>
      <c r="N70" s="5">
        <f t="shared" si="225"/>
        <v>7.1647124542712035E-2</v>
      </c>
      <c r="O70" s="5">
        <f t="shared" si="226"/>
        <v>2.0792464651357728E-2</v>
      </c>
      <c r="P70" s="5">
        <f t="shared" si="227"/>
        <v>5.9396425540149136E-2</v>
      </c>
      <c r="Q70" s="5">
        <f t="shared" si="228"/>
        <v>0.10233474408694267</v>
      </c>
      <c r="R70" s="5">
        <f t="shared" si="229"/>
        <v>8.6186157947226137E-3</v>
      </c>
      <c r="S70" s="5">
        <f t="shared" si="230"/>
        <v>3.5165451815142655E-2</v>
      </c>
      <c r="T70" s="5">
        <f t="shared" si="231"/>
        <v>8.483687302351893E-2</v>
      </c>
      <c r="U70" s="5">
        <f t="shared" si="232"/>
        <v>2.4620216020276725E-2</v>
      </c>
      <c r="V70" s="5">
        <f t="shared" si="233"/>
        <v>9.2531494211604524E-3</v>
      </c>
      <c r="W70" s="5">
        <f t="shared" si="234"/>
        <v>9.7444244172906799E-2</v>
      </c>
      <c r="X70" s="5">
        <f t="shared" si="235"/>
        <v>8.0782583115136503E-2</v>
      </c>
      <c r="Y70" s="5">
        <f t="shared" si="236"/>
        <v>3.3484921506366221E-2</v>
      </c>
      <c r="Z70" s="5">
        <f t="shared" si="237"/>
        <v>2.3816492965939846E-3</v>
      </c>
      <c r="AA70" s="5">
        <f t="shared" si="238"/>
        <v>6.8034962415413252E-3</v>
      </c>
      <c r="AB70" s="5">
        <f t="shared" si="239"/>
        <v>9.7175434634442556E-3</v>
      </c>
      <c r="AC70" s="5">
        <f t="shared" si="240"/>
        <v>1.3695739143771543E-3</v>
      </c>
      <c r="AD70" s="5">
        <f t="shared" si="241"/>
        <v>6.95905931593616E-2</v>
      </c>
      <c r="AE70" s="5">
        <f t="shared" si="242"/>
        <v>5.7691533488140351E-2</v>
      </c>
      <c r="AF70" s="5">
        <f t="shared" si="243"/>
        <v>2.3913526851189672E-2</v>
      </c>
      <c r="AG70" s="5">
        <f t="shared" si="244"/>
        <v>6.6082113138273687E-3</v>
      </c>
      <c r="AH70" s="5">
        <f t="shared" si="245"/>
        <v>4.9360478878521393E-4</v>
      </c>
      <c r="AI70" s="5">
        <f t="shared" si="246"/>
        <v>1.4100473693207671E-3</v>
      </c>
      <c r="AJ70" s="5">
        <f t="shared" si="247"/>
        <v>2.0139934102154466E-3</v>
      </c>
      <c r="AK70" s="5">
        <f t="shared" si="248"/>
        <v>1.9177461904915233E-3</v>
      </c>
      <c r="AL70" s="5">
        <f t="shared" si="249"/>
        <v>1.2973625279386858E-4</v>
      </c>
      <c r="AM70" s="5">
        <f t="shared" si="250"/>
        <v>3.9758946851112476E-2</v>
      </c>
      <c r="AN70" s="5">
        <f t="shared" si="251"/>
        <v>3.2960699278154988E-2</v>
      </c>
      <c r="AO70" s="5">
        <f t="shared" si="252"/>
        <v>1.3662430508701575E-2</v>
      </c>
      <c r="AP70" s="5">
        <f t="shared" si="253"/>
        <v>3.7754459400241255E-3</v>
      </c>
      <c r="AQ70" s="5">
        <f t="shared" si="254"/>
        <v>7.8247380857488977E-4</v>
      </c>
      <c r="AR70" s="5">
        <f t="shared" si="255"/>
        <v>8.1840995770497501E-5</v>
      </c>
      <c r="AS70" s="5">
        <f t="shared" si="256"/>
        <v>2.3378962970109428E-4</v>
      </c>
      <c r="AT70" s="5">
        <f t="shared" si="257"/>
        <v>3.3392550054650046E-4</v>
      </c>
      <c r="AU70" s="5">
        <f t="shared" si="258"/>
        <v>3.1796745378254306E-4</v>
      </c>
      <c r="AV70" s="5">
        <f t="shared" si="259"/>
        <v>2.2707902249039525E-4</v>
      </c>
      <c r="AW70" s="5">
        <f t="shared" si="260"/>
        <v>8.5344341568090924E-6</v>
      </c>
      <c r="AX70" s="5">
        <f t="shared" si="261"/>
        <v>1.8929448446784979E-2</v>
      </c>
      <c r="AY70" s="5">
        <f t="shared" si="262"/>
        <v>1.5692766211647276E-2</v>
      </c>
      <c r="AZ70" s="5">
        <f t="shared" si="263"/>
        <v>6.5047566511438511E-3</v>
      </c>
      <c r="BA70" s="5">
        <f t="shared" si="264"/>
        <v>1.7975101189912593E-3</v>
      </c>
      <c r="BB70" s="5">
        <f t="shared" si="265"/>
        <v>3.7253998894498972E-4</v>
      </c>
      <c r="BC70" s="5">
        <f t="shared" si="266"/>
        <v>6.1768127765986927E-5</v>
      </c>
      <c r="BD70" s="5">
        <f t="shared" si="267"/>
        <v>1.1307880212545767E-5</v>
      </c>
      <c r="BE70" s="5">
        <f t="shared" si="268"/>
        <v>3.2302455544515857E-5</v>
      </c>
      <c r="BF70" s="5">
        <f t="shared" si="269"/>
        <v>4.6138118488722039E-5</v>
      </c>
      <c r="BG70" s="5">
        <f t="shared" si="270"/>
        <v>4.3933212750049634E-5</v>
      </c>
      <c r="BH70" s="5">
        <f t="shared" si="271"/>
        <v>3.1375258340014281E-5</v>
      </c>
      <c r="BI70" s="5">
        <f t="shared" si="272"/>
        <v>1.7925515104087594E-5</v>
      </c>
      <c r="BJ70" s="8">
        <f t="shared" si="273"/>
        <v>0.76263314119194858</v>
      </c>
      <c r="BK70" s="8">
        <f t="shared" si="274"/>
        <v>0.14608807883483874</v>
      </c>
      <c r="BL70" s="8">
        <f t="shared" si="275"/>
        <v>7.7765312972886566E-2</v>
      </c>
      <c r="BM70" s="8">
        <f t="shared" si="276"/>
        <v>0.68531360022332499</v>
      </c>
      <c r="BN70" s="8">
        <f t="shared" si="277"/>
        <v>0.28787035029545238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1.2279</v>
      </c>
      <c r="F71">
        <f>VLOOKUP(B71,home!$B$2:$E$405,3,FALSE)</f>
        <v>1.4252</v>
      </c>
      <c r="G71">
        <f>VLOOKUP(C71,away!$B$2:$E$405,4,FALSE)</f>
        <v>1.1197999999999999</v>
      </c>
      <c r="H71">
        <f>VLOOKUP(A71,away!$A$2:$E$405,3,FALSE)</f>
        <v>0.89710000000000001</v>
      </c>
      <c r="I71">
        <f>VLOOKUP(C71,away!$B$2:$E$405,3,FALSE)</f>
        <v>0.69669999999999999</v>
      </c>
      <c r="J71">
        <f>VLOOKUP(B71,home!$B$2:$E$405,4,FALSE)</f>
        <v>0.2787</v>
      </c>
      <c r="K71" s="3">
        <f t="shared" si="168"/>
        <v>1.9596534489839998</v>
      </c>
      <c r="L71" s="3">
        <f t="shared" si="169"/>
        <v>0.17419016715900001</v>
      </c>
      <c r="M71" s="5">
        <f t="shared" si="224"/>
        <v>0.1183814056023377</v>
      </c>
      <c r="N71" s="5">
        <f t="shared" si="225"/>
        <v>0.23198652978419487</v>
      </c>
      <c r="O71" s="5">
        <f t="shared" si="226"/>
        <v>2.0620876830388588E-2</v>
      </c>
      <c r="P71" s="5">
        <f t="shared" si="227"/>
        <v>4.0409772401745252E-2</v>
      </c>
      <c r="Q71" s="5">
        <f t="shared" si="228"/>
        <v>0.2273066016047135</v>
      </c>
      <c r="R71" s="5">
        <f t="shared" si="229"/>
        <v>1.7959769910252689E-3</v>
      </c>
      <c r="S71" s="5">
        <f t="shared" si="230"/>
        <v>3.4484928128117394E-3</v>
      </c>
      <c r="T71" s="5">
        <f t="shared" si="231"/>
        <v>3.9594574929869272E-2</v>
      </c>
      <c r="U71" s="5">
        <f t="shared" si="232"/>
        <v>3.5194925047585747E-3</v>
      </c>
      <c r="V71" s="5">
        <f t="shared" si="233"/>
        <v>1.3079457405374892E-4</v>
      </c>
      <c r="W71" s="5">
        <f t="shared" si="234"/>
        <v>0.1484807219371696</v>
      </c>
      <c r="X71" s="5">
        <f t="shared" si="235"/>
        <v>2.5863881774124575E-2</v>
      </c>
      <c r="Y71" s="5">
        <f t="shared" si="236"/>
        <v>2.2526169448076868E-3</v>
      </c>
      <c r="Z71" s="5">
        <f t="shared" si="237"/>
        <v>1.0428051076013647E-4</v>
      </c>
      <c r="AA71" s="5">
        <f t="shared" si="238"/>
        <v>2.0435366257291456E-4</v>
      </c>
      <c r="AB71" s="5">
        <f t="shared" si="239"/>
        <v>2.002311798367623E-4</v>
      </c>
      <c r="AC71" s="5">
        <f t="shared" si="240"/>
        <v>2.7904397981690069E-6</v>
      </c>
      <c r="AD71" s="5">
        <f t="shared" si="241"/>
        <v>7.2742689712952169E-2</v>
      </c>
      <c r="AE71" s="5">
        <f t="shared" si="242"/>
        <v>1.2671061280694411E-2</v>
      </c>
      <c r="AF71" s="5">
        <f t="shared" si="243"/>
        <v>1.1035871412830461E-3</v>
      </c>
      <c r="AG71" s="5">
        <f t="shared" si="244"/>
        <v>6.4078009538205572E-5</v>
      </c>
      <c r="AH71" s="5">
        <f t="shared" si="245"/>
        <v>4.5411599001835186E-6</v>
      </c>
      <c r="AI71" s="5">
        <f t="shared" si="246"/>
        <v>8.8990996607824705E-6</v>
      </c>
      <c r="AJ71" s="5">
        <f t="shared" si="247"/>
        <v>8.719575671552356E-6</v>
      </c>
      <c r="AK71" s="5">
        <f t="shared" si="248"/>
        <v>5.6957821794781844E-6</v>
      </c>
      <c r="AL71" s="5">
        <f t="shared" si="249"/>
        <v>3.8100928628458492E-8</v>
      </c>
      <c r="AM71" s="5">
        <f t="shared" si="250"/>
        <v>2.8510092556871935E-2</v>
      </c>
      <c r="AN71" s="5">
        <f t="shared" si="251"/>
        <v>4.9661777882000846E-3</v>
      </c>
      <c r="AO71" s="5">
        <f t="shared" si="252"/>
        <v>4.3252966953394285E-4</v>
      </c>
      <c r="AP71" s="5">
        <f t="shared" si="253"/>
        <v>2.511413847911484E-5</v>
      </c>
      <c r="AQ71" s="5">
        <f t="shared" si="254"/>
        <v>1.0936589949328225E-6</v>
      </c>
      <c r="AR71" s="5">
        <f t="shared" si="255"/>
        <v>1.5820508042174314E-7</v>
      </c>
      <c r="AS71" s="5">
        <f t="shared" si="256"/>
        <v>3.1002713149526E-7</v>
      </c>
      <c r="AT71" s="5">
        <f t="shared" si="257"/>
        <v>3.0377286875665125E-7</v>
      </c>
      <c r="AU71" s="5">
        <f t="shared" si="258"/>
        <v>1.9842984998891183E-7</v>
      </c>
      <c r="AV71" s="5">
        <f t="shared" si="259"/>
        <v>9.7213434978037205E-8</v>
      </c>
      <c r="AW71" s="5">
        <f t="shared" si="260"/>
        <v>3.612733882246576E-10</v>
      </c>
      <c r="AX71" s="5">
        <f t="shared" si="261"/>
        <v>9.3116502016545241E-3</v>
      </c>
      <c r="AY71" s="5">
        <f t="shared" si="262"/>
        <v>1.6219979051523379E-3</v>
      </c>
      <c r="AZ71" s="5">
        <f t="shared" si="263"/>
        <v>1.4126804311501677E-4</v>
      </c>
      <c r="BA71" s="5">
        <f t="shared" si="264"/>
        <v>8.2025013481431952E-6</v>
      </c>
      <c r="BB71" s="5">
        <f t="shared" si="265"/>
        <v>3.5719877023874665E-7</v>
      </c>
      <c r="BC71" s="5">
        <f t="shared" si="266"/>
        <v>1.2444102699375315E-8</v>
      </c>
      <c r="BD71" s="5">
        <f t="shared" si="267"/>
        <v>4.5929615673444053E-9</v>
      </c>
      <c r="BE71" s="5">
        <f t="shared" si="268"/>
        <v>9.0006129764974212E-9</v>
      </c>
      <c r="BF71" s="5">
        <f t="shared" si="269"/>
        <v>8.8190411311816594E-9</v>
      </c>
      <c r="BG71" s="5">
        <f t="shared" si="270"/>
        <v>5.7607547898172982E-9</v>
      </c>
      <c r="BH71" s="5">
        <f t="shared" si="271"/>
        <v>2.8222707481541418E-9</v>
      </c>
      <c r="BI71" s="5">
        <f t="shared" si="272"/>
        <v>1.1061345211173838E-9</v>
      </c>
      <c r="BJ71" s="8">
        <f t="shared" si="273"/>
        <v>0.80708483922557039</v>
      </c>
      <c r="BK71" s="8">
        <f t="shared" si="274"/>
        <v>0.16399529183682757</v>
      </c>
      <c r="BL71" s="8">
        <f t="shared" si="275"/>
        <v>2.6369886536135478E-2</v>
      </c>
      <c r="BM71" s="8">
        <f t="shared" si="276"/>
        <v>0.35543113735100934</v>
      </c>
      <c r="BN71" s="8">
        <f t="shared" si="277"/>
        <v>0.6405011632144052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1.2279</v>
      </c>
      <c r="F72">
        <f>VLOOKUP(B72,home!$B$2:$E$405,3,FALSE)</f>
        <v>2.4432</v>
      </c>
      <c r="G72">
        <f>VLOOKUP(C72,away!$B$2:$E$405,4,FALSE)</f>
        <v>1.1197999999999999</v>
      </c>
      <c r="H72">
        <f>VLOOKUP(A72,away!$A$2:$E$405,3,FALSE)</f>
        <v>0.89710000000000001</v>
      </c>
      <c r="I72">
        <f>VLOOKUP(C72,away!$B$2:$E$405,3,FALSE)</f>
        <v>1.1147</v>
      </c>
      <c r="J72">
        <f>VLOOKUP(B72,home!$B$2:$E$405,4,FALSE)</f>
        <v>0.97540000000000004</v>
      </c>
      <c r="K72" s="3">
        <f t="shared" si="168"/>
        <v>3.3594059125439997</v>
      </c>
      <c r="L72" s="3">
        <f t="shared" si="169"/>
        <v>0.975397434698</v>
      </c>
      <c r="M72" s="5">
        <f t="shared" si="224"/>
        <v>1.310445084601952E-2</v>
      </c>
      <c r="N72" s="5">
        <f t="shared" si="225"/>
        <v>4.4023169652760187E-2</v>
      </c>
      <c r="O72" s="5">
        <f t="shared" si="226"/>
        <v>1.2782047738333477E-2</v>
      </c>
      <c r="P72" s="5">
        <f t="shared" si="227"/>
        <v>4.2940086746577136E-2</v>
      </c>
      <c r="Q72" s="5">
        <f t="shared" si="228"/>
        <v>7.3945848210205084E-2</v>
      </c>
      <c r="R72" s="5">
        <f t="shared" si="229"/>
        <v>6.2337882870789219E-3</v>
      </c>
      <c r="S72" s="5">
        <f t="shared" si="230"/>
        <v>3.5176045747152378E-2</v>
      </c>
      <c r="T72" s="5">
        <f t="shared" si="231"/>
        <v>7.2126590650801736E-2</v>
      </c>
      <c r="U72" s="5">
        <f t="shared" si="232"/>
        <v>2.0941825229160459E-2</v>
      </c>
      <c r="V72" s="5">
        <f t="shared" si="233"/>
        <v>1.2807035084937426E-2</v>
      </c>
      <c r="W72" s="5">
        <f t="shared" si="234"/>
        <v>8.2804706561814712E-2</v>
      </c>
      <c r="X72" s="5">
        <f t="shared" si="235"/>
        <v>8.0767498361314721E-2</v>
      </c>
      <c r="Y72" s="5">
        <f t="shared" si="236"/>
        <v>3.9390205354300642E-2</v>
      </c>
      <c r="Z72" s="5">
        <f t="shared" si="237"/>
        <v>2.0268070345557405E-3</v>
      </c>
      <c r="AA72" s="5">
        <f t="shared" si="238"/>
        <v>6.8088675354723242E-3</v>
      </c>
      <c r="AB72" s="5">
        <f t="shared" si="239"/>
        <v>1.1436874928197309E-2</v>
      </c>
      <c r="AC72" s="5">
        <f t="shared" si="240"/>
        <v>2.6228454933725472E-3</v>
      </c>
      <c r="AD72" s="5">
        <f t="shared" si="241"/>
        <v>6.9543655202557814E-2</v>
      </c>
      <c r="AE72" s="5">
        <f t="shared" si="242"/>
        <v>6.7832702884097124E-2</v>
      </c>
      <c r="AF72" s="5">
        <f t="shared" si="243"/>
        <v>3.308192219088997E-2</v>
      </c>
      <c r="AG72" s="5">
        <f t="shared" si="244"/>
        <v>1.0756007346624307E-2</v>
      </c>
      <c r="AH72" s="5">
        <f t="shared" si="245"/>
        <v>4.9423559553338236E-4</v>
      </c>
      <c r="AI72" s="5">
        <f t="shared" si="246"/>
        <v>1.6603379818245494E-3</v>
      </c>
      <c r="AJ72" s="5">
        <f t="shared" si="247"/>
        <v>2.7888746164813813E-3</v>
      </c>
      <c r="AK72" s="5">
        <f t="shared" si="248"/>
        <v>3.1229872919838115E-3</v>
      </c>
      <c r="AL72" s="5">
        <f t="shared" si="249"/>
        <v>3.4377697877357777E-4</v>
      </c>
      <c r="AM72" s="5">
        <f t="shared" si="250"/>
        <v>4.6725073293478803E-2</v>
      </c>
      <c r="AN72" s="5">
        <f t="shared" si="251"/>
        <v>4.5575516626535258E-2</v>
      </c>
      <c r="AO72" s="5">
        <f t="shared" si="252"/>
        <v>2.2227121001279264E-2</v>
      </c>
      <c r="AP72" s="5">
        <f t="shared" si="253"/>
        <v>7.2267589351232798E-3</v>
      </c>
      <c r="AQ72" s="5">
        <f t="shared" si="254"/>
        <v>1.7622405316250239E-3</v>
      </c>
      <c r="AR72" s="5">
        <f t="shared" si="255"/>
        <v>9.6415226403939939E-5</v>
      </c>
      <c r="AS72" s="5">
        <f t="shared" si="256"/>
        <v>3.2389788164066414E-4</v>
      </c>
      <c r="AT72" s="5">
        <f t="shared" si="257"/>
        <v>5.4405222932206183E-4</v>
      </c>
      <c r="AU72" s="5">
        <f t="shared" si="258"/>
        <v>6.0923075863909295E-4</v>
      </c>
      <c r="AV72" s="5">
        <f t="shared" si="259"/>
        <v>5.116633531689588E-4</v>
      </c>
      <c r="AW72" s="5">
        <f t="shared" si="260"/>
        <v>3.1290923517912853E-5</v>
      </c>
      <c r="AX72" s="5">
        <f t="shared" si="261"/>
        <v>2.6161414581027401E-2</v>
      </c>
      <c r="AY72" s="5">
        <f t="shared" si="262"/>
        <v>2.551777667040498E-2</v>
      </c>
      <c r="AZ72" s="5">
        <f t="shared" si="263"/>
        <v>1.2444986951754743E-2</v>
      </c>
      <c r="BA72" s="5">
        <f t="shared" si="264"/>
        <v>4.0462694491972201E-3</v>
      </c>
      <c r="BB72" s="5">
        <f t="shared" si="265"/>
        <v>9.8668021021096428E-4</v>
      </c>
      <c r="BC72" s="5">
        <f t="shared" si="266"/>
        <v>1.9248106918141167E-4</v>
      </c>
      <c r="BD72" s="5">
        <f t="shared" si="267"/>
        <v>1.5673860750038306E-5</v>
      </c>
      <c r="BE72" s="5">
        <f t="shared" si="268"/>
        <v>5.265486047607001E-5</v>
      </c>
      <c r="BF72" s="5">
        <f t="shared" si="269"/>
        <v>8.8444524803744484E-5</v>
      </c>
      <c r="BG72" s="5">
        <f t="shared" si="270"/>
        <v>9.9040353185947895E-5</v>
      </c>
      <c r="BH72" s="5">
        <f t="shared" si="271"/>
        <v>8.3179187018329816E-5</v>
      </c>
      <c r="BI72" s="5">
        <f t="shared" si="272"/>
        <v>5.5886530533996061E-5</v>
      </c>
      <c r="BJ72" s="8">
        <f t="shared" si="273"/>
        <v>0.76713862573518476</v>
      </c>
      <c r="BK72" s="8">
        <f t="shared" si="274"/>
        <v>0.13251201756723757</v>
      </c>
      <c r="BL72" s="8">
        <f t="shared" si="275"/>
        <v>6.8749977970008466E-2</v>
      </c>
      <c r="BM72" s="8">
        <f t="shared" si="276"/>
        <v>0.75191155107912511</v>
      </c>
      <c r="BN72" s="8">
        <f t="shared" si="277"/>
        <v>0.19302939148097434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1.5390999999999999</v>
      </c>
      <c r="F73">
        <f>VLOOKUP(B73,home!$B$2:$E$405,3,FALSE)</f>
        <v>0.36099999999999999</v>
      </c>
      <c r="G73">
        <f>VLOOKUP(C73,away!$B$2:$E$405,4,FALSE)</f>
        <v>0.79410000000000003</v>
      </c>
      <c r="H73">
        <f>VLOOKUP(A73,away!$A$2:$E$405,3,FALSE)</f>
        <v>1.1406000000000001</v>
      </c>
      <c r="I73">
        <f>VLOOKUP(C73,away!$B$2:$E$405,3,FALSE)</f>
        <v>1.5586</v>
      </c>
      <c r="J73">
        <f>VLOOKUP(B73,home!$B$2:$E$405,4,FALSE)</f>
        <v>0.77929999999999999</v>
      </c>
      <c r="K73" s="3">
        <f t="shared" si="168"/>
        <v>0.44121395090999993</v>
      </c>
      <c r="L73" s="3">
        <f t="shared" si="169"/>
        <v>1.3853921273880001</v>
      </c>
      <c r="M73" s="5">
        <f t="shared" si="224"/>
        <v>0.1609589237884618</v>
      </c>
      <c r="N73" s="5">
        <f t="shared" si="225"/>
        <v>7.1017322698928784E-2</v>
      </c>
      <c r="O73" s="5">
        <f t="shared" si="226"/>
        <v>0.22299122584938005</v>
      </c>
      <c r="P73" s="5">
        <f t="shared" si="227"/>
        <v>9.8386839775269047E-2</v>
      </c>
      <c r="Q73" s="5">
        <f t="shared" si="228"/>
        <v>1.5666916765522395E-2</v>
      </c>
      <c r="R73" s="5">
        <f t="shared" si="229"/>
        <v>0.15446514438416536</v>
      </c>
      <c r="S73" s="5">
        <f t="shared" si="230"/>
        <v>1.5034845557376872E-2</v>
      </c>
      <c r="T73" s="5">
        <f t="shared" si="231"/>
        <v>2.1704823147397793E-2</v>
      </c>
      <c r="U73" s="5">
        <f t="shared" si="232"/>
        <v>6.8152176631621167E-2</v>
      </c>
      <c r="V73" s="5">
        <f t="shared" si="233"/>
        <v>1.0211238343596934E-3</v>
      </c>
      <c r="W73" s="5">
        <f t="shared" si="234"/>
        <v>2.3041540815647507E-3</v>
      </c>
      <c r="X73" s="5">
        <f t="shared" si="235"/>
        <v>3.1921569248887331E-3</v>
      </c>
      <c r="Y73" s="5">
        <f t="shared" si="236"/>
        <v>2.21119453656397E-3</v>
      </c>
      <c r="Z73" s="5">
        <f t="shared" si="237"/>
        <v>7.1331598328557788E-2</v>
      </c>
      <c r="AA73" s="5">
        <f t="shared" si="238"/>
        <v>3.1472496323268123E-2</v>
      </c>
      <c r="AB73" s="5">
        <f t="shared" si="239"/>
        <v>6.9430522238947872E-3</v>
      </c>
      <c r="AC73" s="5">
        <f t="shared" si="240"/>
        <v>3.9010398086832163E-5</v>
      </c>
      <c r="AD73" s="5">
        <f t="shared" si="241"/>
        <v>2.541562314581465E-4</v>
      </c>
      <c r="AE73" s="5">
        <f t="shared" si="242"/>
        <v>3.5210604218871848E-4</v>
      </c>
      <c r="AF73" s="5">
        <f t="shared" si="243"/>
        <v>2.4390246942699887E-4</v>
      </c>
      <c r="AG73" s="5">
        <f t="shared" si="244"/>
        <v>1.1263352033155217E-4</v>
      </c>
      <c r="AH73" s="5">
        <f t="shared" si="245"/>
        <v>2.470555868959675E-2</v>
      </c>
      <c r="AI73" s="5">
        <f t="shared" si="246"/>
        <v>1.0900437158875859E-2</v>
      </c>
      <c r="AJ73" s="5">
        <f t="shared" si="247"/>
        <v>2.4047124727568964E-3</v>
      </c>
      <c r="AK73" s="5">
        <f t="shared" si="248"/>
        <v>3.5366423030254191E-4</v>
      </c>
      <c r="AL73" s="5">
        <f t="shared" si="249"/>
        <v>9.5381099619746641E-7</v>
      </c>
      <c r="AM73" s="5">
        <f t="shared" si="250"/>
        <v>2.2427455006009043E-5</v>
      </c>
      <c r="AN73" s="5">
        <f t="shared" si="251"/>
        <v>3.1070819602673516E-5</v>
      </c>
      <c r="AO73" s="5">
        <f t="shared" si="252"/>
        <v>2.1522634434518326E-5</v>
      </c>
      <c r="AP73" s="5">
        <f t="shared" si="253"/>
        <v>9.9390961020771875E-6</v>
      </c>
      <c r="AQ73" s="5">
        <f t="shared" si="254"/>
        <v>3.4423863732926239E-6</v>
      </c>
      <c r="AR73" s="5">
        <f t="shared" si="255"/>
        <v>6.8453773022579094E-3</v>
      </c>
      <c r="AS73" s="5">
        <f t="shared" si="256"/>
        <v>3.020275964998848E-3</v>
      </c>
      <c r="AT73" s="5">
        <f t="shared" si="257"/>
        <v>6.6629394567782716E-4</v>
      </c>
      <c r="AU73" s="5">
        <f t="shared" si="258"/>
        <v>9.799272807997567E-5</v>
      </c>
      <c r="AV73" s="5">
        <f t="shared" si="259"/>
        <v>1.0808939679153839E-5</v>
      </c>
      <c r="AW73" s="5">
        <f t="shared" si="260"/>
        <v>1.6195030703420159E-8</v>
      </c>
      <c r="AX73" s="5">
        <f t="shared" si="261"/>
        <v>1.6492176720095837E-6</v>
      </c>
      <c r="AY73" s="5">
        <f t="shared" si="262"/>
        <v>2.2848131791512417E-6</v>
      </c>
      <c r="AZ73" s="5">
        <f t="shared" si="263"/>
        <v>1.5826810954742398E-6</v>
      </c>
      <c r="BA73" s="5">
        <f t="shared" si="264"/>
        <v>7.3087797661194235E-7</v>
      </c>
      <c r="BB73" s="5">
        <f t="shared" si="265"/>
        <v>2.5313814871986398E-7</v>
      </c>
      <c r="BC73" s="5">
        <f t="shared" si="266"/>
        <v>7.0139119675614481E-8</v>
      </c>
      <c r="BD73" s="5">
        <f t="shared" si="267"/>
        <v>1.5805886372581002E-3</v>
      </c>
      <c r="BE73" s="5">
        <f t="shared" si="268"/>
        <v>6.9737775740809891E-4</v>
      </c>
      <c r="BF73" s="5">
        <f t="shared" si="269"/>
        <v>1.538463978113914E-4</v>
      </c>
      <c r="BG73" s="5">
        <f t="shared" si="270"/>
        <v>2.2626392337211852E-5</v>
      </c>
      <c r="BH73" s="5">
        <f t="shared" si="271"/>
        <v>2.4957699894852471E-6</v>
      </c>
      <c r="BI73" s="5">
        <f t="shared" si="272"/>
        <v>2.2023370752467898E-7</v>
      </c>
      <c r="BJ73" s="8">
        <f t="shared" si="273"/>
        <v>0.11715433967698206</v>
      </c>
      <c r="BK73" s="8">
        <f t="shared" si="274"/>
        <v>0.27544398197772962</v>
      </c>
      <c r="BL73" s="8">
        <f t="shared" si="275"/>
        <v>0.53548637203306704</v>
      </c>
      <c r="BM73" s="8">
        <f t="shared" si="276"/>
        <v>0.27592765013646059</v>
      </c>
      <c r="BN73" s="8">
        <f t="shared" si="277"/>
        <v>0.72348637326172738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1.5390999999999999</v>
      </c>
      <c r="F74">
        <f>VLOOKUP(B74,home!$B$2:$E$405,3,FALSE)</f>
        <v>1.1137999999999999</v>
      </c>
      <c r="G74">
        <f>VLOOKUP(C74,away!$B$2:$E$405,4,FALSE)</f>
        <v>1.0558000000000001</v>
      </c>
      <c r="H74">
        <f>VLOOKUP(A74,away!$A$2:$E$405,3,FALSE)</f>
        <v>1.1406000000000001</v>
      </c>
      <c r="I74">
        <f>VLOOKUP(C74,away!$B$2:$E$405,3,FALSE)</f>
        <v>0.87670000000000003</v>
      </c>
      <c r="J74">
        <f>VLOOKUP(B74,home!$B$2:$E$405,4,FALSE)</f>
        <v>0.75149999999999995</v>
      </c>
      <c r="K74" s="3">
        <f t="shared" si="168"/>
        <v>1.8099047065639999</v>
      </c>
      <c r="L74" s="3">
        <f t="shared" si="169"/>
        <v>0.75147296102999994</v>
      </c>
      <c r="M74" s="5">
        <f t="shared" si="224"/>
        <v>7.7198313534812824E-2</v>
      </c>
      <c r="N74" s="5">
        <f t="shared" si="225"/>
        <v>0.13972159100546105</v>
      </c>
      <c r="O74" s="5">
        <f t="shared" si="226"/>
        <v>5.8012445258528111E-2</v>
      </c>
      <c r="P74" s="5">
        <f t="shared" si="227"/>
        <v>0.10499699771269642</v>
      </c>
      <c r="Q74" s="5">
        <f t="shared" si="228"/>
        <v>0.12644138258469712</v>
      </c>
      <c r="R74" s="5">
        <f t="shared" si="229"/>
        <v>2.1797392007508447E-2</v>
      </c>
      <c r="S74" s="5">
        <f t="shared" si="230"/>
        <v>3.570145843830029E-2</v>
      </c>
      <c r="T74" s="5">
        <f t="shared" si="231"/>
        <v>9.5017280167649418E-2</v>
      </c>
      <c r="U74" s="5">
        <f t="shared" si="232"/>
        <v>3.9451202385210049E-2</v>
      </c>
      <c r="V74" s="5">
        <f t="shared" si="233"/>
        <v>5.3952617159983909E-3</v>
      </c>
      <c r="W74" s="5">
        <f t="shared" si="234"/>
        <v>7.6282284481500928E-2</v>
      </c>
      <c r="X74" s="5">
        <f t="shared" si="235"/>
        <v>5.732407419344631E-2</v>
      </c>
      <c r="Y74" s="5">
        <f t="shared" si="236"/>
        <v>2.153874588622625E-2</v>
      </c>
      <c r="Z74" s="5">
        <f t="shared" si="237"/>
        <v>5.4600502382046766E-3</v>
      </c>
      <c r="AA74" s="5">
        <f t="shared" si="238"/>
        <v>9.8821706242025326E-3</v>
      </c>
      <c r="AB74" s="5">
        <f t="shared" si="239"/>
        <v>8.9428935619063343E-3</v>
      </c>
      <c r="AC74" s="5">
        <f t="shared" si="240"/>
        <v>4.5862909443499585E-4</v>
      </c>
      <c r="AD74" s="5">
        <f t="shared" si="241"/>
        <v>3.4515916427630612E-2</v>
      </c>
      <c r="AE74" s="5">
        <f t="shared" si="242"/>
        <v>2.5937777920535594E-2</v>
      </c>
      <c r="AF74" s="5">
        <f t="shared" si="243"/>
        <v>9.7457693882417179E-3</v>
      </c>
      <c r="AG74" s="5">
        <f t="shared" si="244"/>
        <v>2.4412273932325119E-3</v>
      </c>
      <c r="AH74" s="5">
        <f t="shared" si="245"/>
        <v>1.0257700299690559E-3</v>
      </c>
      <c r="AI74" s="5">
        <f t="shared" si="246"/>
        <v>1.8565460050932897E-3</v>
      </c>
      <c r="AJ74" s="5">
        <f t="shared" si="247"/>
        <v>1.6800856762854686E-3</v>
      </c>
      <c r="AK74" s="5">
        <f t="shared" si="248"/>
        <v>1.0135983243132771E-3</v>
      </c>
      <c r="AL74" s="5">
        <f t="shared" si="249"/>
        <v>2.4951155420073674E-5</v>
      </c>
      <c r="AM74" s="5">
        <f t="shared" si="250"/>
        <v>1.2494103918747664E-2</v>
      </c>
      <c r="AN74" s="5">
        <f t="shared" si="251"/>
        <v>9.3889812672378319E-3</v>
      </c>
      <c r="AO74" s="5">
        <f t="shared" si="252"/>
        <v>3.5277827769732068E-3</v>
      </c>
      <c r="AP74" s="5">
        <f t="shared" si="253"/>
        <v>8.8367778976089733E-4</v>
      </c>
      <c r="AQ74" s="5">
        <f t="shared" si="254"/>
        <v>1.6601499131701678E-4</v>
      </c>
      <c r="AR74" s="5">
        <f t="shared" si="255"/>
        <v>1.5416768835133571E-4</v>
      </c>
      <c r="AS74" s="5">
        <f t="shared" si="256"/>
        <v>2.7902882474717443E-4</v>
      </c>
      <c r="AT74" s="5">
        <f t="shared" si="257"/>
        <v>2.5250779158846628E-4</v>
      </c>
      <c r="AU74" s="5">
        <f t="shared" si="258"/>
        <v>1.5233834681334894E-4</v>
      </c>
      <c r="AV74" s="5">
        <f t="shared" si="259"/>
        <v>6.8929472721914771E-5</v>
      </c>
      <c r="AW74" s="5">
        <f t="shared" si="260"/>
        <v>9.4266466621033039E-7</v>
      </c>
      <c r="AX74" s="5">
        <f t="shared" si="261"/>
        <v>3.7688562478068567E-3</v>
      </c>
      <c r="AY74" s="5">
        <f t="shared" si="262"/>
        <v>2.832193564235834E-3</v>
      </c>
      <c r="AZ74" s="5">
        <f t="shared" si="263"/>
        <v>1.0641584419632056E-3</v>
      </c>
      <c r="BA74" s="5">
        <f t="shared" si="264"/>
        <v>2.665620984623872E-4</v>
      </c>
      <c r="BB74" s="5">
        <f t="shared" si="265"/>
        <v>5.0078552357475111E-5</v>
      </c>
      <c r="BC74" s="5">
        <f t="shared" si="266"/>
        <v>7.5265356048335438E-6</v>
      </c>
      <c r="BD74" s="5">
        <f t="shared" si="267"/>
        <v>1.930880821008807E-5</v>
      </c>
      <c r="BE74" s="5">
        <f t="shared" si="268"/>
        <v>3.494710285758E-5</v>
      </c>
      <c r="BF74" s="5">
        <f t="shared" si="269"/>
        <v>3.1625462971355138E-5</v>
      </c>
      <c r="BG74" s="5">
        <f t="shared" si="270"/>
        <v>1.9079691426373724E-5</v>
      </c>
      <c r="BH74" s="5">
        <f t="shared" si="271"/>
        <v>8.6331058280956478E-6</v>
      </c>
      <c r="BI74" s="5">
        <f t="shared" si="272"/>
        <v>3.1250197741070816E-6</v>
      </c>
      <c r="BJ74" s="8">
        <f t="shared" si="273"/>
        <v>0.62341598563308875</v>
      </c>
      <c r="BK74" s="8">
        <f t="shared" si="274"/>
        <v>0.22660780521589885</v>
      </c>
      <c r="BL74" s="8">
        <f t="shared" si="275"/>
        <v>0.14468579518830646</v>
      </c>
      <c r="BM74" s="8">
        <f t="shared" si="276"/>
        <v>0.46917026327222511</v>
      </c>
      <c r="BN74" s="8">
        <f t="shared" si="277"/>
        <v>0.5281681221037039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1.5390999999999999</v>
      </c>
      <c r="F75">
        <f>VLOOKUP(B75,home!$B$2:$E$405,3,FALSE)</f>
        <v>0.64970000000000006</v>
      </c>
      <c r="G75">
        <f>VLOOKUP(C75,away!$B$2:$E$405,4,FALSE)</f>
        <v>0.92820000000000003</v>
      </c>
      <c r="H75">
        <f>VLOOKUP(A75,away!$A$2:$E$405,3,FALSE)</f>
        <v>1.1406000000000001</v>
      </c>
      <c r="I75">
        <f>VLOOKUP(C75,away!$B$2:$E$405,3,FALSE)</f>
        <v>0.75149999999999995</v>
      </c>
      <c r="J75">
        <f>VLOOKUP(B75,home!$B$2:$E$405,4,FALSE)</f>
        <v>0.54800000000000004</v>
      </c>
      <c r="K75" s="3">
        <f t="shared" si="168"/>
        <v>0.928156625214</v>
      </c>
      <c r="L75" s="3">
        <f t="shared" si="169"/>
        <v>0.46972417320000004</v>
      </c>
      <c r="M75" s="5">
        <f t="shared" si="224"/>
        <v>0.24712010674543727</v>
      </c>
      <c r="N75" s="5">
        <f t="shared" si="225"/>
        <v>0.22936616429936849</v>
      </c>
      <c r="O75" s="5">
        <f t="shared" si="226"/>
        <v>0.11607828782209627</v>
      </c>
      <c r="P75" s="5">
        <f t="shared" si="227"/>
        <v>0.10773883188557622</v>
      </c>
      <c r="Q75" s="5">
        <f t="shared" si="228"/>
        <v>0.10644386249719083</v>
      </c>
      <c r="R75" s="5">
        <f t="shared" si="229"/>
        <v>2.7262388886852895E-2</v>
      </c>
      <c r="S75" s="5">
        <f t="shared" si="230"/>
        <v>1.1742929429074848E-2</v>
      </c>
      <c r="T75" s="5">
        <f t="shared" si="231"/>
        <v>4.9999255303707454E-2</v>
      </c>
      <c r="U75" s="5">
        <f t="shared" si="232"/>
        <v>2.5303766864493038E-2</v>
      </c>
      <c r="V75" s="5">
        <f t="shared" si="233"/>
        <v>5.6885046990375878E-4</v>
      </c>
      <c r="W75" s="5">
        <f t="shared" si="234"/>
        <v>3.2932192063378579E-2</v>
      </c>
      <c r="X75" s="5">
        <f t="shared" si="235"/>
        <v>1.5469046688634105E-2</v>
      </c>
      <c r="Y75" s="5">
        <f t="shared" si="236"/>
        <v>3.6330925830054253E-3</v>
      </c>
      <c r="Z75" s="5">
        <f t="shared" si="237"/>
        <v>4.2686010264446159E-3</v>
      </c>
      <c r="AA75" s="5">
        <f t="shared" si="238"/>
        <v>3.9619303230898507E-3</v>
      </c>
      <c r="AB75" s="5">
        <f t="shared" si="239"/>
        <v>1.838645939006044E-3</v>
      </c>
      <c r="AC75" s="5">
        <f t="shared" si="240"/>
        <v>1.550037903434472E-5</v>
      </c>
      <c r="AD75" s="5">
        <f t="shared" si="241"/>
        <v>7.6415580616111829E-3</v>
      </c>
      <c r="AE75" s="5">
        <f t="shared" si="242"/>
        <v>3.5894245424501077E-3</v>
      </c>
      <c r="AF75" s="5">
        <f t="shared" si="243"/>
        <v>8.4301973773308239E-4</v>
      </c>
      <c r="AG75" s="5">
        <f t="shared" si="244"/>
        <v>1.319955830993177E-4</v>
      </c>
      <c r="AH75" s="5">
        <f t="shared" si="245"/>
        <v>5.0126627196684205E-4</v>
      </c>
      <c r="AI75" s="5">
        <f t="shared" si="246"/>
        <v>4.6525361132234713E-4</v>
      </c>
      <c r="AJ75" s="5">
        <f t="shared" si="247"/>
        <v>2.1591411087678786E-4</v>
      </c>
      <c r="AK75" s="5">
        <f t="shared" si="248"/>
        <v>6.6800704162493625E-5</v>
      </c>
      <c r="AL75" s="5">
        <f t="shared" si="249"/>
        <v>2.7031272411423253E-7</v>
      </c>
      <c r="AM75" s="5">
        <f t="shared" si="250"/>
        <v>1.4185125483683746E-3</v>
      </c>
      <c r="AN75" s="5">
        <f t="shared" si="251"/>
        <v>6.6630963395615972E-4</v>
      </c>
      <c r="AO75" s="5">
        <f t="shared" si="252"/>
        <v>1.5649087095262587E-4</v>
      </c>
      <c r="AP75" s="5">
        <f t="shared" si="253"/>
        <v>2.4502514990523367E-5</v>
      </c>
      <c r="AQ75" s="5">
        <f t="shared" si="254"/>
        <v>2.8773558988110477E-6</v>
      </c>
      <c r="AR75" s="5">
        <f t="shared" si="255"/>
        <v>4.7091377030534255E-5</v>
      </c>
      <c r="AS75" s="5">
        <f t="shared" si="256"/>
        <v>4.3708173581340744E-5</v>
      </c>
      <c r="AT75" s="5">
        <f t="shared" si="257"/>
        <v>2.0284015442762467E-5</v>
      </c>
      <c r="AU75" s="5">
        <f t="shared" si="258"/>
        <v>6.2755811063810255E-6</v>
      </c>
      <c r="AV75" s="5">
        <f t="shared" si="259"/>
        <v>1.4561805452388381E-6</v>
      </c>
      <c r="AW75" s="5">
        <f t="shared" si="260"/>
        <v>3.2736192672806636E-9</v>
      </c>
      <c r="AX75" s="5">
        <f t="shared" si="261"/>
        <v>2.1943363661955015E-4</v>
      </c>
      <c r="AY75" s="5">
        <f t="shared" si="262"/>
        <v>1.0307328353338745E-4</v>
      </c>
      <c r="AZ75" s="5">
        <f t="shared" si="263"/>
        <v>2.4208006443364792E-5</v>
      </c>
      <c r="BA75" s="5">
        <f t="shared" si="264"/>
        <v>3.7903619371432676E-6</v>
      </c>
      <c r="BB75" s="5">
        <f t="shared" si="265"/>
        <v>4.4510615676334278E-7</v>
      </c>
      <c r="BC75" s="5">
        <f t="shared" si="266"/>
        <v>4.1815424294378172E-8</v>
      </c>
      <c r="BD75" s="5">
        <f t="shared" si="267"/>
        <v>3.6866596900861961E-6</v>
      </c>
      <c r="BE75" s="5">
        <f t="shared" si="268"/>
        <v>3.4217976162628943E-6</v>
      </c>
      <c r="BF75" s="5">
        <f t="shared" si="269"/>
        <v>1.5879820638379387E-6</v>
      </c>
      <c r="BG75" s="5">
        <f t="shared" si="270"/>
        <v>4.9129869109072811E-7</v>
      </c>
      <c r="BH75" s="5">
        <f t="shared" si="271"/>
        <v>1.1400053377370641E-7</v>
      </c>
      <c r="BI75" s="5">
        <f t="shared" si="272"/>
        <v>2.1162070139999598E-8</v>
      </c>
      <c r="BJ75" s="8">
        <f t="shared" si="273"/>
        <v>0.45266929649445964</v>
      </c>
      <c r="BK75" s="8">
        <f t="shared" si="274"/>
        <v>0.36728956250528388</v>
      </c>
      <c r="BL75" s="8">
        <f t="shared" si="275"/>
        <v>0.17582239276223804</v>
      </c>
      <c r="BM75" s="8">
        <f t="shared" si="276"/>
        <v>0.16593714064199008</v>
      </c>
      <c r="BN75" s="8">
        <f t="shared" si="277"/>
        <v>0.83400964213652196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1.5216000000000001</v>
      </c>
      <c r="F76">
        <f>VLOOKUP(B76,home!$B$2:$E$405,3,FALSE)</f>
        <v>0.78859999999999997</v>
      </c>
      <c r="G76">
        <f>VLOOKUP(C76,away!$B$2:$E$405,4,FALSE)</f>
        <v>0.56330000000000002</v>
      </c>
      <c r="H76">
        <f>VLOOKUP(A76,away!$A$2:$E$405,3,FALSE)</f>
        <v>1.1121000000000001</v>
      </c>
      <c r="I76">
        <f>VLOOKUP(C76,away!$B$2:$E$405,3,FALSE)</f>
        <v>0.96340000000000003</v>
      </c>
      <c r="J76">
        <f>VLOOKUP(B76,home!$B$2:$E$405,4,FALSE)</f>
        <v>0.8992</v>
      </c>
      <c r="K76" s="3">
        <f t="shared" si="168"/>
        <v>0.67592268700799996</v>
      </c>
      <c r="L76" s="3">
        <f t="shared" si="169"/>
        <v>0.96340030828800016</v>
      </c>
      <c r="M76" s="5">
        <f t="shared" si="224"/>
        <v>0.19411141215599562</v>
      </c>
      <c r="N76" s="5">
        <f t="shared" si="225"/>
        <v>0.13120430728339791</v>
      </c>
      <c r="O76" s="5">
        <f t="shared" si="226"/>
        <v>0.18700699431330525</v>
      </c>
      <c r="P76" s="5">
        <f t="shared" si="227"/>
        <v>0.12640227008553906</v>
      </c>
      <c r="Q76" s="5">
        <f t="shared" si="228"/>
        <v>4.4341983963008799E-2</v>
      </c>
      <c r="R76" s="5">
        <f t="shared" si="229"/>
        <v>9.0081297986725276E-2</v>
      </c>
      <c r="S76" s="5">
        <f t="shared" si="230"/>
        <v>2.0577787912254966E-2</v>
      </c>
      <c r="T76" s="5">
        <f t="shared" si="231"/>
        <v>4.2719081020064234E-2</v>
      </c>
      <c r="U76" s="5">
        <f t="shared" si="232"/>
        <v>6.0887992984355689E-2</v>
      </c>
      <c r="V76" s="5">
        <f t="shared" si="233"/>
        <v>1.4888809796610022E-3</v>
      </c>
      <c r="W76" s="5">
        <f t="shared" si="234"/>
        <v>9.9905843158475185E-3</v>
      </c>
      <c r="X76" s="5">
        <f t="shared" si="235"/>
        <v>9.6249320098647593E-3</v>
      </c>
      <c r="Y76" s="5">
        <f t="shared" si="236"/>
        <v>4.6363312327773742E-3</v>
      </c>
      <c r="Z76" s="5">
        <f t="shared" si="237"/>
        <v>2.8928116750464781E-2</v>
      </c>
      <c r="AA76" s="5">
        <f t="shared" si="238"/>
        <v>1.9553170404055291E-2</v>
      </c>
      <c r="AB76" s="5">
        <f t="shared" si="239"/>
        <v>6.6082157395171738E-3</v>
      </c>
      <c r="AC76" s="5">
        <f t="shared" si="240"/>
        <v>6.0595978627047636E-5</v>
      </c>
      <c r="AD76" s="5">
        <f t="shared" si="241"/>
        <v>1.6882156488869087E-3</v>
      </c>
      <c r="AE76" s="5">
        <f t="shared" si="242"/>
        <v>1.6264274765942742E-3</v>
      </c>
      <c r="AF76" s="5">
        <f t="shared" si="243"/>
        <v>7.8345036617949882E-4</v>
      </c>
      <c r="AG76" s="5">
        <f t="shared" si="244"/>
        <v>2.5159210810189194E-4</v>
      </c>
      <c r="AH76" s="5">
        <f t="shared" si="245"/>
        <v>6.9673391488972568E-3</v>
      </c>
      <c r="AI76" s="5">
        <f t="shared" si="246"/>
        <v>4.7093825988186655E-3</v>
      </c>
      <c r="AJ76" s="5">
        <f t="shared" si="247"/>
        <v>1.5915892701711147E-3</v>
      </c>
      <c r="AK76" s="5">
        <f t="shared" si="248"/>
        <v>3.5859709870238724E-4</v>
      </c>
      <c r="AL76" s="5">
        <f t="shared" si="249"/>
        <v>1.5783655729335847E-6</v>
      </c>
      <c r="AM76" s="5">
        <f t="shared" si="250"/>
        <v>2.2822065152891879E-4</v>
      </c>
      <c r="AN76" s="5">
        <f t="shared" si="251"/>
        <v>2.1986784604064862E-4</v>
      </c>
      <c r="AO76" s="5">
        <f t="shared" si="252"/>
        <v>1.059103753290897E-4</v>
      </c>
      <c r="AP76" s="5">
        <f t="shared" si="253"/>
        <v>3.4011362747647611E-5</v>
      </c>
      <c r="AQ76" s="5">
        <f t="shared" si="254"/>
        <v>8.1916393390946764E-6</v>
      </c>
      <c r="AR76" s="5">
        <f t="shared" si="255"/>
        <v>1.3424673367989342E-3</v>
      </c>
      <c r="AS76" s="5">
        <f t="shared" si="256"/>
        <v>9.0740412950960942E-4</v>
      </c>
      <c r="AT76" s="5">
        <f t="shared" si="257"/>
        <v>3.0666751871014509E-4</v>
      </c>
      <c r="AU76" s="5">
        <f t="shared" si="258"/>
        <v>6.9094511088212468E-5</v>
      </c>
      <c r="AV76" s="5">
        <f t="shared" si="259"/>
        <v>1.1675636898062155E-5</v>
      </c>
      <c r="AW76" s="5">
        <f t="shared" si="260"/>
        <v>2.8550183461326102E-8</v>
      </c>
      <c r="AX76" s="5">
        <f t="shared" si="261"/>
        <v>2.5709919335357184E-5</v>
      </c>
      <c r="AY76" s="5">
        <f t="shared" si="262"/>
        <v>2.4768944213742726E-5</v>
      </c>
      <c r="AZ76" s="5">
        <f t="shared" si="263"/>
        <v>1.1931204245744009E-5</v>
      </c>
      <c r="BA76" s="5">
        <f t="shared" si="264"/>
        <v>3.8315086161989583E-6</v>
      </c>
      <c r="BB76" s="5">
        <f t="shared" si="265"/>
        <v>9.2281914551355128E-7</v>
      </c>
      <c r="BC76" s="5">
        <f t="shared" si="266"/>
        <v>1.7780884985636488E-7</v>
      </c>
      <c r="BD76" s="5">
        <f t="shared" si="267"/>
        <v>2.1555557435644392E-4</v>
      </c>
      <c r="BE76" s="5">
        <f t="shared" si="268"/>
        <v>1.4569890301856033E-4</v>
      </c>
      <c r="BF76" s="5">
        <f t="shared" si="269"/>
        <v>4.9240597011211629E-5</v>
      </c>
      <c r="BG76" s="5">
        <f t="shared" si="270"/>
        <v>1.1094278880565421E-5</v>
      </c>
      <c r="BH76" s="5">
        <f t="shared" si="271"/>
        <v>1.8747186978419713E-6</v>
      </c>
      <c r="BI76" s="5">
        <f t="shared" si="272"/>
        <v>2.5343297992589687E-7</v>
      </c>
      <c r="BJ76" s="8">
        <f t="shared" si="273"/>
        <v>0.24753044950411493</v>
      </c>
      <c r="BK76" s="8">
        <f t="shared" si="274"/>
        <v>0.34266729442186428</v>
      </c>
      <c r="BL76" s="8">
        <f t="shared" si="275"/>
        <v>0.38082560618249772</v>
      </c>
      <c r="BM76" s="8">
        <f t="shared" si="276"/>
        <v>0.22677846067693952</v>
      </c>
      <c r="BN76" s="8">
        <f t="shared" si="277"/>
        <v>0.77314826578797191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1.5216000000000001</v>
      </c>
      <c r="F77">
        <f>VLOOKUP(B77,home!$B$2:$E$405,3,FALSE)</f>
        <v>1.3613</v>
      </c>
      <c r="G77">
        <f>VLOOKUP(C77,away!$B$2:$E$405,4,FALSE)</f>
        <v>0.75109999999999999</v>
      </c>
      <c r="H77">
        <f>VLOOKUP(A77,away!$A$2:$E$405,3,FALSE)</f>
        <v>1.1121000000000001</v>
      </c>
      <c r="I77">
        <f>VLOOKUP(C77,away!$B$2:$E$405,3,FALSE)</f>
        <v>1.413</v>
      </c>
      <c r="J77">
        <f>VLOOKUP(B77,home!$B$2:$E$405,4,FALSE)</f>
        <v>1.2846</v>
      </c>
      <c r="K77" s="3">
        <f t="shared" si="168"/>
        <v>1.5557940494879998</v>
      </c>
      <c r="L77" s="3">
        <f t="shared" si="169"/>
        <v>2.0186169715800002</v>
      </c>
      <c r="M77" s="5">
        <f t="shared" si="224"/>
        <v>2.8031931129950099E-2</v>
      </c>
      <c r="N77" s="5">
        <f t="shared" si="225"/>
        <v>4.361191164763379E-2</v>
      </c>
      <c r="O77" s="5">
        <f t="shared" si="226"/>
        <v>5.6585731925079E-2</v>
      </c>
      <c r="P77" s="5">
        <f t="shared" si="227"/>
        <v>8.8035745014961045E-2</v>
      </c>
      <c r="Q77" s="5">
        <f t="shared" si="228"/>
        <v>3.3925576314092529E-2</v>
      </c>
      <c r="R77" s="5">
        <f t="shared" si="229"/>
        <v>5.711245940662036E-2</v>
      </c>
      <c r="S77" s="5">
        <f t="shared" si="230"/>
        <v>6.9120214768744678E-2</v>
      </c>
      <c r="T77" s="5">
        <f t="shared" si="231"/>
        <v>6.8482744118259636E-2</v>
      </c>
      <c r="U77" s="5">
        <f t="shared" si="232"/>
        <v>8.8855224496444896E-2</v>
      </c>
      <c r="V77" s="5">
        <f t="shared" si="233"/>
        <v>2.4119516397019407E-2</v>
      </c>
      <c r="W77" s="5">
        <f t="shared" si="234"/>
        <v>1.7593736584972059E-2</v>
      </c>
      <c r="X77" s="5">
        <f t="shared" si="235"/>
        <v>3.5515015263932553E-2</v>
      </c>
      <c r="Y77" s="5">
        <f t="shared" si="236"/>
        <v>3.5845606278848509E-2</v>
      </c>
      <c r="Z77" s="5">
        <f t="shared" si="237"/>
        <v>3.8429393282292564E-2</v>
      </c>
      <c r="AA77" s="5">
        <f t="shared" si="238"/>
        <v>5.9788221394024885E-2</v>
      </c>
      <c r="AB77" s="5">
        <f t="shared" si="239"/>
        <v>4.650907953714753E-2</v>
      </c>
      <c r="AC77" s="5">
        <f t="shared" si="240"/>
        <v>4.7342876271363431E-3</v>
      </c>
      <c r="AD77" s="5">
        <f t="shared" si="241"/>
        <v>6.8430576717897146E-3</v>
      </c>
      <c r="AE77" s="5">
        <f t="shared" si="242"/>
        <v>1.381351235377544E-2</v>
      </c>
      <c r="AF77" s="5">
        <f t="shared" si="243"/>
        <v>1.3942095237230551E-2</v>
      </c>
      <c r="AG77" s="5">
        <f t="shared" si="244"/>
        <v>9.38125002175276E-3</v>
      </c>
      <c r="AH77" s="5">
        <f t="shared" si="245"/>
        <v>1.939355637178956E-2</v>
      </c>
      <c r="AI77" s="5">
        <f t="shared" si="246"/>
        <v>3.0172379601640282E-2</v>
      </c>
      <c r="AJ77" s="5">
        <f t="shared" si="247"/>
        <v>2.3471004321562534E-2</v>
      </c>
      <c r="AK77" s="5">
        <f t="shared" si="248"/>
        <v>1.2172016286331373E-2</v>
      </c>
      <c r="AL77" s="5">
        <f t="shared" si="249"/>
        <v>5.9473111065794996E-4</v>
      </c>
      <c r="AM77" s="5">
        <f t="shared" si="250"/>
        <v>2.1292776812147276E-3</v>
      </c>
      <c r="AN77" s="5">
        <f t="shared" si="251"/>
        <v>4.2981960645065587E-3</v>
      </c>
      <c r="AO77" s="5">
        <f t="shared" si="252"/>
        <v>4.3382057614956525E-3</v>
      </c>
      <c r="AP77" s="5">
        <f t="shared" si="253"/>
        <v>2.9190585921204213E-3</v>
      </c>
      <c r="AQ77" s="5">
        <f t="shared" si="254"/>
        <v>1.4731153037726764E-3</v>
      </c>
      <c r="AR77" s="5">
        <f t="shared" si="255"/>
        <v>7.8296324062775667E-3</v>
      </c>
      <c r="AS77" s="5">
        <f t="shared" si="256"/>
        <v>1.2181295507365048E-2</v>
      </c>
      <c r="AT77" s="5">
        <f t="shared" si="257"/>
        <v>9.4757935327067257E-3</v>
      </c>
      <c r="AU77" s="5">
        <f t="shared" si="258"/>
        <v>4.9141277307873316E-3</v>
      </c>
      <c r="AV77" s="5">
        <f t="shared" si="259"/>
        <v>1.9113426704957248E-3</v>
      </c>
      <c r="AW77" s="5">
        <f t="shared" si="260"/>
        <v>5.1882892809740203E-5</v>
      </c>
      <c r="AX77" s="5">
        <f t="shared" si="261"/>
        <v>5.5211959102358023E-4</v>
      </c>
      <c r="AY77" s="5">
        <f t="shared" si="262"/>
        <v>1.1145179767820077E-3</v>
      </c>
      <c r="AZ77" s="5">
        <f t="shared" si="263"/>
        <v>1.1248924515315827E-3</v>
      </c>
      <c r="BA77" s="5">
        <f t="shared" si="264"/>
        <v>7.5690899795462859E-4</v>
      </c>
      <c r="BB77" s="5">
        <f t="shared" si="265"/>
        <v>3.8197733730320634E-4</v>
      </c>
      <c r="BC77" s="5">
        <f t="shared" si="266"/>
        <v>1.5421318716783803E-4</v>
      </c>
      <c r="BD77" s="5">
        <f t="shared" si="267"/>
        <v>2.6341714760907773E-3</v>
      </c>
      <c r="BE77" s="5">
        <f t="shared" si="268"/>
        <v>4.0982283078330531E-3</v>
      </c>
      <c r="BF77" s="5">
        <f t="shared" si="269"/>
        <v>3.18799960738497E-3</v>
      </c>
      <c r="BG77" s="5">
        <f t="shared" si="270"/>
        <v>1.6532902729798717E-3</v>
      </c>
      <c r="BH77" s="5">
        <f t="shared" si="271"/>
        <v>6.4304479219461899E-4</v>
      </c>
      <c r="BI77" s="5">
        <f t="shared" si="272"/>
        <v>2.0008905225012702E-4</v>
      </c>
      <c r="BJ77" s="8">
        <f t="shared" si="273"/>
        <v>0.29819698843716047</v>
      </c>
      <c r="BK77" s="8">
        <f t="shared" si="274"/>
        <v>0.21575094402525152</v>
      </c>
      <c r="BL77" s="8">
        <f t="shared" si="275"/>
        <v>0.44278868869700622</v>
      </c>
      <c r="BM77" s="8">
        <f t="shared" si="276"/>
        <v>0.68680002391940165</v>
      </c>
      <c r="BN77" s="8">
        <f t="shared" si="277"/>
        <v>0.30730335543833681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1.5216000000000001</v>
      </c>
      <c r="F78">
        <f>VLOOKUP(B78,home!$B$2:$E$405,3,FALSE)</f>
        <v>1.4083000000000001</v>
      </c>
      <c r="G78">
        <f>VLOOKUP(C78,away!$B$2:$E$405,4,FALSE)</f>
        <v>1.0515000000000001</v>
      </c>
      <c r="H78">
        <f>VLOOKUP(A78,away!$A$2:$E$405,3,FALSE)</f>
        <v>1.1121000000000001</v>
      </c>
      <c r="I78">
        <f>VLOOKUP(C78,away!$B$2:$E$405,3,FALSE)</f>
        <v>1.0190999999999999</v>
      </c>
      <c r="J78">
        <f>VLOOKUP(B78,home!$B$2:$E$405,4,FALSE)</f>
        <v>1.0277000000000001</v>
      </c>
      <c r="K78" s="3">
        <f t="shared" ref="K78:K111" si="278">E78*F78*G78</f>
        <v>2.2532270479200003</v>
      </c>
      <c r="L78" s="3">
        <f t="shared" ref="L78:L111" si="279">H78*I78*J78</f>
        <v>1.164734658747</v>
      </c>
      <c r="M78" s="5">
        <f t="shared" si="224"/>
        <v>3.2779180477446559E-2</v>
      </c>
      <c r="N78" s="5">
        <f t="shared" si="225"/>
        <v>7.3858936060433811E-2</v>
      </c>
      <c r="O78" s="5">
        <f t="shared" si="226"/>
        <v>3.8179047587405042E-2</v>
      </c>
      <c r="P78" s="5">
        <f t="shared" si="227"/>
        <v>8.6026062687765872E-2</v>
      </c>
      <c r="Q78" s="5">
        <f t="shared" si="228"/>
        <v>8.321047623098167E-2</v>
      </c>
      <c r="R78" s="5">
        <f t="shared" si="229"/>
        <v>2.2234229981500847E-2</v>
      </c>
      <c r="S78" s="5">
        <f t="shared" si="230"/>
        <v>5.6441949995144534E-2</v>
      </c>
      <c r="T78" s="5">
        <f t="shared" si="231"/>
        <v>9.6918125637067809E-2</v>
      </c>
      <c r="U78" s="5">
        <f t="shared" si="232"/>
        <v>5.0098768383991514E-2</v>
      </c>
      <c r="V78" s="5">
        <f t="shared" si="233"/>
        <v>1.6458545596386237E-2</v>
      </c>
      <c r="W78" s="5">
        <f t="shared" si="234"/>
        <v>6.2497365237984069E-2</v>
      </c>
      <c r="X78" s="5">
        <f t="shared" si="235"/>
        <v>7.2792847373050001E-2</v>
      </c>
      <c r="Y78" s="5">
        <f t="shared" si="236"/>
        <v>4.2392176122135937E-2</v>
      </c>
      <c r="Z78" s="5">
        <f t="shared" si="237"/>
        <v>8.632326090001901E-3</v>
      </c>
      <c r="AA78" s="5">
        <f t="shared" si="238"/>
        <v>1.9450590632457781E-2</v>
      </c>
      <c r="AB78" s="5">
        <f t="shared" si="239"/>
        <v>2.1913298455536634E-2</v>
      </c>
      <c r="AC78" s="5">
        <f t="shared" si="240"/>
        <v>2.6996249116843173E-3</v>
      </c>
      <c r="AD78" s="5">
        <f t="shared" si="241"/>
        <v>3.5205188444490207E-2</v>
      </c>
      <c r="AE78" s="5">
        <f t="shared" si="242"/>
        <v>4.1004703149017135E-2</v>
      </c>
      <c r="AF78" s="5">
        <f t="shared" si="243"/>
        <v>2.3879799464646259E-2</v>
      </c>
      <c r="AG78" s="5">
        <f t="shared" si="244"/>
        <v>9.2712100268005169E-3</v>
      </c>
      <c r="AH78" s="5">
        <f t="shared" si="245"/>
        <v>2.5135923456577982E-3</v>
      </c>
      <c r="AI78" s="5">
        <f t="shared" si="246"/>
        <v>5.6636942606808289E-3</v>
      </c>
      <c r="AJ78" s="5">
        <f t="shared" si="247"/>
        <v>6.3807945496576575E-3</v>
      </c>
      <c r="AK78" s="5">
        <f t="shared" si="248"/>
        <v>4.7924596221697183E-3</v>
      </c>
      <c r="AL78" s="5">
        <f t="shared" si="249"/>
        <v>2.8339708132215058E-4</v>
      </c>
      <c r="AM78" s="5">
        <f t="shared" si="250"/>
        <v>1.5865056566049206E-2</v>
      </c>
      <c r="AN78" s="5">
        <f t="shared" si="251"/>
        <v>1.8478581245459175E-2</v>
      </c>
      <c r="AO78" s="5">
        <f t="shared" si="252"/>
        <v>1.0761322010529307E-2</v>
      </c>
      <c r="AP78" s="5">
        <f t="shared" si="253"/>
        <v>4.1780282398668099E-3</v>
      </c>
      <c r="AQ78" s="5">
        <f t="shared" si="254"/>
        <v>1.2165735740491499E-3</v>
      </c>
      <c r="AR78" s="5">
        <f t="shared" si="255"/>
        <v>5.8553362458976061E-4</v>
      </c>
      <c r="AS78" s="5">
        <f t="shared" si="256"/>
        <v>1.3193402003922839E-3</v>
      </c>
      <c r="AT78" s="5">
        <f t="shared" si="257"/>
        <v>1.4863865124660441E-3</v>
      </c>
      <c r="AU78" s="5">
        <f t="shared" si="258"/>
        <v>1.1163887645173232E-3</v>
      </c>
      <c r="AV78" s="5">
        <f t="shared" si="259"/>
        <v>6.2886934005110587E-4</v>
      </c>
      <c r="AW78" s="5">
        <f t="shared" si="260"/>
        <v>2.0659738834433632E-5</v>
      </c>
      <c r="AX78" s="5">
        <f t="shared" si="261"/>
        <v>5.9579290952338129E-3</v>
      </c>
      <c r="AY78" s="5">
        <f t="shared" si="262"/>
        <v>6.9394065115759782E-3</v>
      </c>
      <c r="AZ78" s="5">
        <f t="shared" si="263"/>
        <v>4.0412836375835794E-3</v>
      </c>
      <c r="BA78" s="5">
        <f t="shared" si="264"/>
        <v>1.5690077061735815E-3</v>
      </c>
      <c r="BB78" s="5">
        <f t="shared" si="265"/>
        <v>4.568694138053751E-4</v>
      </c>
      <c r="BC78" s="5">
        <f t="shared" si="266"/>
        <v>1.0642632815610896E-4</v>
      </c>
      <c r="BD78" s="5">
        <f t="shared" si="267"/>
        <v>1.1366521773690812E-4</v>
      </c>
      <c r="BE78" s="5">
        <f t="shared" si="268"/>
        <v>2.5611354301251753E-4</v>
      </c>
      <c r="BF78" s="5">
        <f t="shared" si="269"/>
        <v>2.8854098122721352E-4</v>
      </c>
      <c r="BG78" s="5">
        <f t="shared" si="270"/>
        <v>2.1671611444484487E-4</v>
      </c>
      <c r="BH78" s="5">
        <f t="shared" si="271"/>
        <v>1.2207765269681262E-4</v>
      </c>
      <c r="BI78" s="5">
        <f t="shared" si="272"/>
        <v>5.5013733800608469E-5</v>
      </c>
      <c r="BJ78" s="8">
        <f t="shared" si="273"/>
        <v>0.61060131207508961</v>
      </c>
      <c r="BK78" s="8">
        <f t="shared" si="274"/>
        <v>0.20162816726132568</v>
      </c>
      <c r="BL78" s="8">
        <f t="shared" si="275"/>
        <v>0.17741512150399324</v>
      </c>
      <c r="BM78" s="8">
        <f t="shared" si="276"/>
        <v>0.65507024713213513</v>
      </c>
      <c r="BN78" s="8">
        <f t="shared" si="277"/>
        <v>0.33628793302553384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1.7670999999999999</v>
      </c>
      <c r="F79">
        <f>VLOOKUP(B79,home!$B$2:$E$405,3,FALSE)</f>
        <v>0.88929999999999998</v>
      </c>
      <c r="G79">
        <f>VLOOKUP(C79,away!$B$2:$E$405,4,FALSE)</f>
        <v>1.0610999999999999</v>
      </c>
      <c r="H79">
        <f>VLOOKUP(A79,away!$A$2:$E$405,3,FALSE)</f>
        <v>1.5205</v>
      </c>
      <c r="I79">
        <f>VLOOKUP(C79,away!$B$2:$E$405,3,FALSE)</f>
        <v>1.2331000000000001</v>
      </c>
      <c r="J79">
        <f>VLOOKUP(B79,home!$B$2:$E$405,4,FALSE)</f>
        <v>0.65769999999999995</v>
      </c>
      <c r="K79" s="3">
        <f t="shared" si="278"/>
        <v>1.6674995820329996</v>
      </c>
      <c r="L79" s="3">
        <f t="shared" si="279"/>
        <v>1.2331405073349999</v>
      </c>
      <c r="M79" s="5">
        <f t="shared" ref="M79:M111" si="280">_xlfn.POISSON.DIST(0,K79,FALSE) * _xlfn.POISSON.DIST(0,L79,FALSE)</f>
        <v>5.4988011547754172E-2</v>
      </c>
      <c r="N79" s="5">
        <f t="shared" ref="N79:N111" si="281">_xlfn.POISSON.DIST(1,K79,FALSE) * _xlfn.POISSON.DIST(0,L79,FALSE)</f>
        <v>9.1692486272705834E-2</v>
      </c>
      <c r="O79" s="5">
        <f t="shared" ref="O79:O111" si="282">_xlfn.POISSON.DIST(0,K79,FALSE) * _xlfn.POISSON.DIST(1,L79,FALSE)</f>
        <v>6.7807944457340411E-2</v>
      </c>
      <c r="P79" s="5">
        <f t="shared" ref="P79:P111" si="283">_xlfn.POISSON.DIST(1,K79,FALSE) * _xlfn.POISSON.DIST(1,L79,FALSE)</f>
        <v>0.11306971904113199</v>
      </c>
      <c r="Q79" s="5">
        <f t="shared" ref="Q79:Q111" si="284">_xlfn.POISSON.DIST(2,K79,FALSE) * _xlfn.POISSON.DIST(0,L79,FALSE)</f>
        <v>7.6448591267651786E-2</v>
      </c>
      <c r="R79" s="5">
        <f t="shared" ref="R79:R111" si="285">_xlfn.POISSON.DIST(0,K79,FALSE) * _xlfn.POISSON.DIST(2,L79,FALSE)</f>
        <v>4.1808361514734133E-2</v>
      </c>
      <c r="S79" s="5">
        <f t="shared" ref="S79:S111" si="286">_xlfn.POISSON.DIST(2,K79,FALSE) * _xlfn.POISSON.DIST(2,L79,FALSE)</f>
        <v>5.8125221317275884E-2</v>
      </c>
      <c r="T79" s="5">
        <f t="shared" ref="T79:T111" si="287">_xlfn.POISSON.DIST(2,K79,FALSE) * _xlfn.POISSON.DIST(1,L79,FALSE)</f>
        <v>9.4271854620838161E-2</v>
      </c>
      <c r="U79" s="5">
        <f t="shared" ref="U79:U111" si="288">_xlfn.POISSON.DIST(1,K79,FALSE) * _xlfn.POISSON.DIST(2,L79,FALSE)</f>
        <v>6.971542535130372E-2</v>
      </c>
      <c r="V79" s="5">
        <f t="shared" ref="V79:V111" si="289">_xlfn.POISSON.DIST(3,K79,FALSE) * _xlfn.POISSON.DIST(3,L79,FALSE)</f>
        <v>1.3280071335469171E-2</v>
      </c>
      <c r="W79" s="5">
        <f t="shared" ref="W79:W111" si="290">_xlfn.POISSON.DIST(3,K79,FALSE) * _xlfn.POISSON.DIST(0,L79,FALSE)</f>
        <v>4.2492664661940328E-2</v>
      </c>
      <c r="X79" s="5">
        <f t="shared" ref="X79:X111" si="291">_xlfn.POISSON.DIST(3,K79,FALSE) * _xlfn.POISSON.DIST(1,L79,FALSE)</f>
        <v>5.2399426059241111E-2</v>
      </c>
      <c r="Y79" s="5">
        <f t="shared" ref="Y79:Y111" si="292">_xlfn.POISSON.DIST(3,K79,FALSE) * _xlfn.POISSON.DIST(2,L79,FALSE)</f>
        <v>3.2307927417377709E-2</v>
      </c>
      <c r="Z79" s="5">
        <f t="shared" ref="Z79:Z111" si="293">_xlfn.POISSON.DIST(0,K79,FALSE) * _xlfn.POISSON.DIST(3,L79,FALSE)</f>
        <v>1.7185194709708116E-2</v>
      </c>
      <c r="AA79" s="5">
        <f t="shared" ref="AA79:AA111" si="294">_xlfn.POISSON.DIST(1,K79,FALSE) * _xlfn.POISSON.DIST(3,L79,FALSE)</f>
        <v>2.8656304995594004E-2</v>
      </c>
      <c r="AB79" s="5">
        <f t="shared" ref="AB79:AB111" si="295">_xlfn.POISSON.DIST(2,K79,FALSE) * _xlfn.POISSON.DIST(3,L79,FALSE)</f>
        <v>2.3892188301381585E-2</v>
      </c>
      <c r="AC79" s="5">
        <f t="shared" ref="AC79:AC111" si="296">_xlfn.POISSON.DIST(4,K79,FALSE) * _xlfn.POISSON.DIST(4,L79,FALSE)</f>
        <v>1.7067060306450296E-3</v>
      </c>
      <c r="AD79" s="5">
        <f t="shared" ref="AD79:AD111" si="297">_xlfn.POISSON.DIST(4,K79,FALSE) * _xlfn.POISSON.DIST(0,L79,FALSE)</f>
        <v>1.7714125140813476E-2</v>
      </c>
      <c r="AE79" s="5">
        <f t="shared" ref="AE79:AE111" si="298">_xlfn.POISSON.DIST(4,K79,FALSE) * _xlfn.POISSON.DIST(1,L79,FALSE)</f>
        <v>2.1844005263138403E-2</v>
      </c>
      <c r="AF79" s="5">
        <f t="shared" ref="AF79:AF111" si="299">_xlfn.POISSON.DIST(4,K79,FALSE) * _xlfn.POISSON.DIST(2,L79,FALSE)</f>
        <v>1.3468363866207454E-2</v>
      </c>
      <c r="AG79" s="5">
        <f t="shared" ref="AG79:AG111" si="300">_xlfn.POISSON.DIST(4,K79,FALSE) * _xlfn.POISSON.DIST(3,L79,FALSE)</f>
        <v>5.536128350315815E-3</v>
      </c>
      <c r="AH79" s="5">
        <f t="shared" ref="AH79:AH111" si="301">_xlfn.POISSON.DIST(0,K79,FALSE) * _xlfn.POISSON.DIST(4,L79,FALSE)</f>
        <v>5.2979399307450537E-3</v>
      </c>
      <c r="AI79" s="5">
        <f t="shared" ref="AI79:AI111" si="302">_xlfn.POISSON.DIST(1,K79,FALSE) * _xlfn.POISSON.DIST(4,L79,FALSE)</f>
        <v>8.8343126201533163E-3</v>
      </c>
      <c r="AJ79" s="5">
        <f t="shared" ref="AJ79:AJ111" si="303">_xlfn.POISSON.DIST(2,K79,FALSE) * _xlfn.POISSON.DIST(4,L79,FALSE)</f>
        <v>7.3656063008272566E-3</v>
      </c>
      <c r="AK79" s="5">
        <f t="shared" ref="AK79:AK111" si="304">_xlfn.POISSON.DIST(3,K79,FALSE) * _xlfn.POISSON.DIST(4,L79,FALSE)</f>
        <v>4.0940484760163594E-3</v>
      </c>
      <c r="AL79" s="5">
        <f t="shared" ref="AL79:AL111" si="305">_xlfn.POISSON.DIST(5,K79,FALSE) * _xlfn.POISSON.DIST(5,L79,FALSE)</f>
        <v>1.4037734112516418E-4</v>
      </c>
      <c r="AM79" s="5">
        <f t="shared" ref="AM79:AM111" si="306">_xlfn.POISSON.DIST(5,K79,FALSE) * _xlfn.POISSON.DIST(0,L79,FALSE)</f>
        <v>5.907659253677343E-3</v>
      </c>
      <c r="AN79" s="5">
        <f t="shared" ref="AN79:AN111" si="307">_xlfn.POISSON.DIST(5,K79,FALSE) * _xlfn.POISSON.DIST(1,L79,FALSE)</f>
        <v>7.2849739292419856E-3</v>
      </c>
      <c r="AO79" s="5">
        <f t="shared" ref="AO79:AO111" si="308">_xlfn.POISSON.DIST(5,K79,FALSE) * _xlfn.POISSON.DIST(2,L79,FALSE)</f>
        <v>4.4916982235138564E-3</v>
      </c>
      <c r="AP79" s="5">
        <f t="shared" ref="AP79:AP111" si="309">_xlfn.POISSON.DIST(5,K79,FALSE) * _xlfn.POISSON.DIST(3,L79,FALSE)</f>
        <v>1.8462983420465321E-3</v>
      </c>
      <c r="AQ79" s="5">
        <f t="shared" ref="AQ79:AQ111" si="310">_xlfn.POISSON.DIST(5,K79,FALSE) * _xlfn.POISSON.DIST(4,L79,FALSE)</f>
        <v>5.6918631855075723E-4</v>
      </c>
      <c r="AR79" s="5">
        <f t="shared" ref="AR79:AR111" si="311">_xlfn.POISSON.DIST(0,K79,FALSE) * _xlfn.POISSON.DIST(5,L79,FALSE)</f>
        <v>1.3066208668058607E-3</v>
      </c>
      <c r="AS79" s="5">
        <f t="shared" ref="AS79:AS111" si="312">_xlfn.POISSON.DIST(1,K79,FALSE) * _xlfn.POISSON.DIST(5,L79,FALSE)</f>
        <v>2.1787897492743687E-3</v>
      </c>
      <c r="AT79" s="5">
        <f t="shared" ref="AT79:AT111" si="313">_xlfn.POISSON.DIST(2,K79,FALSE) * _xlfn.POISSON.DIST(5,L79,FALSE)</f>
        <v>1.8165654981263971E-3</v>
      </c>
      <c r="AU79" s="5">
        <f t="shared" ref="AU79:AU111" si="314">_xlfn.POISSON.DIST(3,K79,FALSE) * _xlfn.POISSON.DIST(5,L79,FALSE)</f>
        <v>1.0097074029537783E-3</v>
      </c>
      <c r="AV79" s="5">
        <f t="shared" ref="AV79:AV111" si="315">_xlfn.POISSON.DIST(4,K79,FALSE) * _xlfn.POISSON.DIST(5,L79,FALSE)</f>
        <v>4.2092166810026266E-4</v>
      </c>
      <c r="AW79" s="5">
        <f t="shared" ref="AW79:AW111" si="316">_xlfn.POISSON.DIST(6,K79,FALSE) * _xlfn.POISSON.DIST(6,L79,FALSE)</f>
        <v>8.018124756247564E-6</v>
      </c>
      <c r="AX79" s="5">
        <f t="shared" ref="AX79:AX111" si="317">_xlfn.POISSON.DIST(6,K79,FALSE) * _xlfn.POISSON.DIST(0,L79,FALSE)</f>
        <v>1.6418365560500595E-3</v>
      </c>
      <c r="AY79" s="5">
        <f t="shared" ref="AY79:AY111" si="318">_xlfn.POISSON.DIST(6,K79,FALSE) * _xlfn.POISSON.DIST(1,L79,FALSE)</f>
        <v>2.0246151636887193E-3</v>
      </c>
      <c r="AZ79" s="5">
        <f t="shared" ref="AZ79:AZ111" si="319">_xlfn.POISSON.DIST(6,K79,FALSE) * _xlfn.POISSON.DIST(2,L79,FALSE)</f>
        <v>1.2483174850546209E-3</v>
      </c>
      <c r="BA79" s="5">
        <f t="shared" ref="BA79:BA111" si="320">_xlfn.POISSON.DIST(6,K79,FALSE) * _xlfn.POISSON.DIST(3,L79,FALSE)</f>
        <v>5.1311695227846895E-4</v>
      </c>
      <c r="BB79" s="5">
        <f t="shared" ref="BB79:BB111" si="321">_xlfn.POISSON.DIST(6,K79,FALSE) * _xlfn.POISSON.DIST(4,L79,FALSE)</f>
        <v>1.5818632471371498E-4</v>
      </c>
      <c r="BC79" s="5">
        <f t="shared" ref="BC79:BC111" si="322">_xlfn.POISSON.DIST(6,K79,FALSE) * _xlfn.POISSON.DIST(5,L79,FALSE)</f>
        <v>3.901319294218587E-5</v>
      </c>
      <c r="BD79" s="5">
        <f t="shared" ref="BD79:BD111" si="323">_xlfn.POISSON.DIST(0,K79,FALSE) * _xlfn.POISSON.DIST(6,L79,FALSE)</f>
        <v>2.6854118643124643E-4</v>
      </c>
      <c r="BE79" s="5">
        <f t="shared" ref="BE79:BE111" si="324">_xlfn.POISSON.DIST(1,K79,FALSE) * _xlfn.POISSON.DIST(6,L79,FALSE)</f>
        <v>4.4779231613274929E-4</v>
      </c>
      <c r="BF79" s="5">
        <f t="shared" ref="BF79:BF111" si="325">_xlfn.POISSON.DIST(2,K79,FALSE) * _xlfn.POISSON.DIST(6,L79,FALSE)</f>
        <v>3.7334674999447423E-4</v>
      </c>
      <c r="BG79" s="5">
        <f t="shared" ref="BG79:BG111" si="326">_xlfn.POISSON.DIST(3,K79,FALSE) * _xlfn.POISSON.DIST(6,L79,FALSE)</f>
        <v>2.0751851652305484E-4</v>
      </c>
      <c r="BH79" s="5">
        <f t="shared" ref="BH79:BH111" si="327">_xlfn.POISSON.DIST(4,K79,FALSE) * _xlfn.POISSON.DIST(6,L79,FALSE)</f>
        <v>8.6509259891575513E-5</v>
      </c>
      <c r="BI79" s="5">
        <f t="shared" ref="BI79:BI111" si="328">_xlfn.POISSON.DIST(5,K79,FALSE) * _xlfn.POISSON.DIST(6,L79,FALSE)</f>
        <v>2.8850830942237259E-5</v>
      </c>
      <c r="BJ79" s="8">
        <f t="shared" ref="BJ79:BJ111" si="329">SUM(N79,Q79,T79,W79,X79,Y79,AD79,AE79,AF79,AG79,AM79,AN79,AO79,AP79,AQ79,AX79,AY79,AZ79,BA79,BB79,BC79)</f>
        <v>0.47390047466198831</v>
      </c>
      <c r="BK79" s="8">
        <f t="shared" ref="BK79:BK111" si="330">SUM(M79,P79,S79,V79,AC79,AL79,AY79)</f>
        <v>0.24333472177709009</v>
      </c>
      <c r="BL79" s="8">
        <f t="shared" ref="BL79:BL111" si="331">SUM(O79,R79,U79,AA79,AB79,AH79,AI79,AJ79,AK79,AR79,AS79,AT79,AU79,AV79,BD79,BE79,BF79,BG79,BH79,BI79)</f>
        <v>0.26561729599327188</v>
      </c>
      <c r="BM79" s="8">
        <f t="shared" ref="BM79:BM111" si="332">SUM(S79:BI79)</f>
        <v>0.55220597600180776</v>
      </c>
      <c r="BN79" s="8">
        <f t="shared" ref="BN79:BN111" si="333">SUM(M79:R79)</f>
        <v>0.44581511410131835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1.7670999999999999</v>
      </c>
      <c r="F80">
        <f>VLOOKUP(B80,home!$B$2:$E$405,3,FALSE)</f>
        <v>1.1317999999999999</v>
      </c>
      <c r="G80">
        <f>VLOOKUP(C80,away!$B$2:$E$405,4,FALSE)</f>
        <v>0.56589999999999996</v>
      </c>
      <c r="H80">
        <f>VLOOKUP(A80,away!$A$2:$E$405,3,FALSE)</f>
        <v>1.5205</v>
      </c>
      <c r="I80">
        <f>VLOOKUP(C80,away!$B$2:$E$405,3,FALSE)</f>
        <v>1.3153999999999999</v>
      </c>
      <c r="J80">
        <f>VLOOKUP(B80,home!$B$2:$E$405,4,FALSE)</f>
        <v>0.98650000000000004</v>
      </c>
      <c r="K80" s="3">
        <f t="shared" si="278"/>
        <v>1.1318021391019997</v>
      </c>
      <c r="L80" s="3">
        <f t="shared" si="279"/>
        <v>1.9730648130500001</v>
      </c>
      <c r="M80" s="5">
        <f t="shared" si="280"/>
        <v>4.483048276175218E-2</v>
      </c>
      <c r="N80" s="5">
        <f t="shared" si="281"/>
        <v>5.0739236286726434E-2</v>
      </c>
      <c r="O80" s="5">
        <f t="shared" si="282"/>
        <v>8.8453448089257813E-2</v>
      </c>
      <c r="P80" s="5">
        <f t="shared" si="283"/>
        <v>0.10011180175836966</v>
      </c>
      <c r="Q80" s="5">
        <f t="shared" si="284"/>
        <v>2.8713388082859403E-2</v>
      </c>
      <c r="R80" s="5">
        <f t="shared" si="285"/>
        <v>8.7262193008929692E-2</v>
      </c>
      <c r="S80" s="5">
        <f t="shared" si="286"/>
        <v>5.5890391056963244E-2</v>
      </c>
      <c r="T80" s="5">
        <f t="shared" si="287"/>
        <v>5.6653375689739084E-2</v>
      </c>
      <c r="U80" s="5">
        <f t="shared" si="288"/>
        <v>9.8763536710238187E-2</v>
      </c>
      <c r="V80" s="5">
        <f t="shared" si="289"/>
        <v>1.3867765871687863E-2</v>
      </c>
      <c r="W80" s="5">
        <f t="shared" si="290"/>
        <v>1.0832624684348709E-2</v>
      </c>
      <c r="X80" s="5">
        <f t="shared" si="291"/>
        <v>2.1373470597665298E-2</v>
      </c>
      <c r="Y80" s="5">
        <f t="shared" si="292"/>
        <v>2.1085621384506082E-2</v>
      </c>
      <c r="Z80" s="5">
        <f t="shared" si="293"/>
        <v>5.7391320845165648E-2</v>
      </c>
      <c r="AA80" s="5">
        <f t="shared" si="294"/>
        <v>6.4955619698447653E-2</v>
      </c>
      <c r="AB80" s="5">
        <f t="shared" si="295"/>
        <v>3.675845466069954E-2</v>
      </c>
      <c r="AC80" s="5">
        <f t="shared" si="296"/>
        <v>1.9355231951717553E-3</v>
      </c>
      <c r="AD80" s="5">
        <f t="shared" si="297"/>
        <v>3.0650969474587506E-3</v>
      </c>
      <c r="AE80" s="5">
        <f t="shared" si="298"/>
        <v>6.0476349356178251E-3</v>
      </c>
      <c r="AF80" s="5">
        <f t="shared" si="299"/>
        <v>5.9661878468197189E-3</v>
      </c>
      <c r="AG80" s="5">
        <f t="shared" si="300"/>
        <v>3.9238917695355114E-3</v>
      </c>
      <c r="AH80" s="5">
        <f t="shared" si="301"/>
        <v>2.8309198933514846E-2</v>
      </c>
      <c r="AI80" s="5">
        <f t="shared" si="302"/>
        <v>3.2040411909216145E-2</v>
      </c>
      <c r="AJ80" s="5">
        <f t="shared" si="303"/>
        <v>1.8131703368280017E-2</v>
      </c>
      <c r="AK80" s="5">
        <f t="shared" si="304"/>
        <v>6.8405002192607495E-3</v>
      </c>
      <c r="AL80" s="5">
        <f t="shared" si="305"/>
        <v>1.728901430248059E-4</v>
      </c>
      <c r="AM80" s="5">
        <f t="shared" si="306"/>
        <v>6.9381665633776429E-4</v>
      </c>
      <c r="AN80" s="5">
        <f t="shared" si="307"/>
        <v>1.3689452313280469E-3</v>
      </c>
      <c r="AO80" s="5">
        <f t="shared" si="308"/>
        <v>1.3505088334629814E-3</v>
      </c>
      <c r="AP80" s="5">
        <f t="shared" si="309"/>
        <v>8.8821381967300395E-4</v>
      </c>
      <c r="AQ80" s="5">
        <f t="shared" si="310"/>
        <v>4.3812585851538566E-4</v>
      </c>
      <c r="AR80" s="5">
        <f t="shared" si="311"/>
        <v>1.1171176860270136E-2</v>
      </c>
      <c r="AS80" s="5">
        <f t="shared" si="312"/>
        <v>1.26435618667405E-2</v>
      </c>
      <c r="AT80" s="5">
        <f t="shared" si="313"/>
        <v>7.1550051833226876E-3</v>
      </c>
      <c r="AU80" s="5">
        <f t="shared" si="314"/>
        <v>2.6993500572568365E-3</v>
      </c>
      <c r="AV80" s="5">
        <f t="shared" si="315"/>
        <v>7.6378254224709896E-4</v>
      </c>
      <c r="AW80" s="5">
        <f t="shared" si="316"/>
        <v>1.072456275420856E-5</v>
      </c>
      <c r="AX80" s="5">
        <f t="shared" si="317"/>
        <v>1.3087719596461289E-4</v>
      </c>
      <c r="AY80" s="5">
        <f t="shared" si="318"/>
        <v>2.5822919018842714E-4</v>
      </c>
      <c r="AZ80" s="5">
        <f t="shared" si="319"/>
        <v>2.5475146443159106E-4</v>
      </c>
      <c r="BA80" s="5">
        <f t="shared" si="320"/>
        <v>1.6754705018097704E-4</v>
      </c>
      <c r="BB80" s="5">
        <f t="shared" si="321"/>
        <v>8.2645297310602142E-5</v>
      </c>
      <c r="BC80" s="5">
        <f t="shared" si="322"/>
        <v>3.2612905617520948E-5</v>
      </c>
      <c r="BD80" s="5">
        <f t="shared" si="323"/>
        <v>3.6735759972262357E-3</v>
      </c>
      <c r="BE80" s="5">
        <f t="shared" si="324"/>
        <v>4.1577611718144145E-3</v>
      </c>
      <c r="BF80" s="5">
        <f t="shared" si="325"/>
        <v>2.3528814940673966E-3</v>
      </c>
      <c r="BG80" s="5">
        <f t="shared" si="326"/>
        <v>8.8766543601299583E-4</v>
      </c>
      <c r="BH80" s="5">
        <f t="shared" si="327"/>
        <v>2.5116540982160468E-4</v>
      </c>
      <c r="BI80" s="5">
        <f t="shared" si="328"/>
        <v>5.6853909620904484E-5</v>
      </c>
      <c r="BJ80" s="8">
        <f t="shared" si="329"/>
        <v>0.21406680172828771</v>
      </c>
      <c r="BK80" s="8">
        <f t="shared" si="330"/>
        <v>0.21706708397715793</v>
      </c>
      <c r="BL80" s="8">
        <f t="shared" si="331"/>
        <v>0.50732784652624552</v>
      </c>
      <c r="BM80" s="8">
        <f t="shared" si="332"/>
        <v>0.59549499846152765</v>
      </c>
      <c r="BN80" s="8">
        <f t="shared" si="333"/>
        <v>0.40011054998789514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1.7670999999999999</v>
      </c>
      <c r="F81">
        <f>VLOOKUP(B81,home!$B$2:$E$405,3,FALSE)</f>
        <v>0.70740000000000003</v>
      </c>
      <c r="G81">
        <f>VLOOKUP(C81,away!$B$2:$E$405,4,FALSE)</f>
        <v>1.0509999999999999</v>
      </c>
      <c r="H81">
        <f>VLOOKUP(A81,away!$A$2:$E$405,3,FALSE)</f>
        <v>1.5205</v>
      </c>
      <c r="I81">
        <f>VLOOKUP(C81,away!$B$2:$E$405,3,FALSE)</f>
        <v>1.0335000000000001</v>
      </c>
      <c r="J81">
        <f>VLOOKUP(B81,home!$B$2:$E$405,4,FALSE)</f>
        <v>0.90429999999999999</v>
      </c>
      <c r="K81" s="3">
        <f t="shared" si="278"/>
        <v>1.3137989135399999</v>
      </c>
      <c r="L81" s="3">
        <f t="shared" si="279"/>
        <v>1.4210502530250002</v>
      </c>
      <c r="M81" s="5">
        <f t="shared" si="280"/>
        <v>6.4903796028101618E-2</v>
      </c>
      <c r="N81" s="5">
        <f t="shared" si="281"/>
        <v>8.527053670634166E-2</v>
      </c>
      <c r="O81" s="5">
        <f t="shared" si="282"/>
        <v>9.223155576801681E-2</v>
      </c>
      <c r="P81" s="5">
        <f t="shared" si="283"/>
        <v>0.12117371776212436</v>
      </c>
      <c r="Q81" s="5">
        <f t="shared" si="284"/>
        <v>5.6014169240882185E-2</v>
      </c>
      <c r="R81" s="5">
        <f t="shared" si="285"/>
        <v>6.5532837830514876E-2</v>
      </c>
      <c r="S81" s="5">
        <f t="shared" si="286"/>
        <v>5.6557053573328769E-2</v>
      </c>
      <c r="T81" s="5">
        <f t="shared" si="287"/>
        <v>7.9598949372740813E-2</v>
      </c>
      <c r="U81" s="5">
        <f t="shared" si="288"/>
        <v>8.6096971142923431E-2</v>
      </c>
      <c r="V81" s="5">
        <f t="shared" si="289"/>
        <v>1.1732284921079575E-2</v>
      </c>
      <c r="W81" s="5">
        <f t="shared" si="290"/>
        <v>2.4530451563838901E-2</v>
      </c>
      <c r="X81" s="5">
        <f t="shared" si="291"/>
        <v>3.4859004401610778E-2</v>
      </c>
      <c r="Y81" s="5">
        <f t="shared" si="292"/>
        <v>2.4768198512554306E-2</v>
      </c>
      <c r="Z81" s="5">
        <f t="shared" si="293"/>
        <v>3.1041818593499818E-2</v>
      </c>
      <c r="AA81" s="5">
        <f t="shared" si="294"/>
        <v>4.0782707542445819E-2</v>
      </c>
      <c r="AB81" s="5">
        <f t="shared" si="295"/>
        <v>2.6790138430242444E-2</v>
      </c>
      <c r="AC81" s="5">
        <f t="shared" si="296"/>
        <v>1.3689921359878838E-3</v>
      </c>
      <c r="AD81" s="5">
        <f t="shared" si="297"/>
        <v>8.0570201533042857E-3</v>
      </c>
      <c r="AE81" s="5">
        <f t="shared" si="298"/>
        <v>1.1449430527480582E-2</v>
      </c>
      <c r="AF81" s="5">
        <f t="shared" si="299"/>
        <v>8.1351080740342235E-3</v>
      </c>
      <c r="AG81" s="5">
        <f t="shared" si="300"/>
        <v>3.8534657956640181E-3</v>
      </c>
      <c r="AH81" s="5">
        <f t="shared" si="301"/>
        <v>1.1027996041662266E-2</v>
      </c>
      <c r="AI81" s="5">
        <f t="shared" si="302"/>
        <v>1.4488569218059301E-2</v>
      </c>
      <c r="AJ81" s="5">
        <f t="shared" si="303"/>
        <v>9.5175332487176991E-3</v>
      </c>
      <c r="AK81" s="5">
        <f t="shared" si="304"/>
        <v>4.1680416139153803E-3</v>
      </c>
      <c r="AL81" s="5">
        <f t="shared" si="305"/>
        <v>1.0223492421487296E-4</v>
      </c>
      <c r="AM81" s="5">
        <f t="shared" si="306"/>
        <v>2.1170608647562103E-3</v>
      </c>
      <c r="AN81" s="5">
        <f t="shared" si="307"/>
        <v>3.0084498775311383E-3</v>
      </c>
      <c r="AO81" s="5">
        <f t="shared" si="308"/>
        <v>2.1375792298393283E-3</v>
      </c>
      <c r="AP81" s="5">
        <f t="shared" si="309"/>
        <v>1.0125358351413874E-3</v>
      </c>
      <c r="AQ81" s="5">
        <f t="shared" si="310"/>
        <v>3.5971607618113702E-4</v>
      </c>
      <c r="AR81" s="5">
        <f t="shared" si="311"/>
        <v>3.1342673130725709E-3</v>
      </c>
      <c r="AS81" s="5">
        <f t="shared" si="312"/>
        <v>4.1177969906586783E-3</v>
      </c>
      <c r="AT81" s="5">
        <f t="shared" si="313"/>
        <v>2.7049786062528268E-3</v>
      </c>
      <c r="AU81" s="5">
        <f t="shared" si="314"/>
        <v>1.1845993180146356E-3</v>
      </c>
      <c r="AV81" s="5">
        <f t="shared" si="315"/>
        <v>3.8908132424696337E-4</v>
      </c>
      <c r="AW81" s="5">
        <f t="shared" si="316"/>
        <v>5.3019437187384878E-6</v>
      </c>
      <c r="AX81" s="5">
        <f t="shared" si="317"/>
        <v>4.6356537733579389E-4</v>
      </c>
      <c r="AY81" s="5">
        <f t="shared" si="318"/>
        <v>6.5874969675665956E-4</v>
      </c>
      <c r="AZ81" s="5">
        <f t="shared" si="319"/>
        <v>4.6805821162809676E-4</v>
      </c>
      <c r="BA81" s="5">
        <f t="shared" si="320"/>
        <v>2.2171141335484531E-4</v>
      </c>
      <c r="BB81" s="5">
        <f t="shared" si="321"/>
        <v>7.876576501160831E-5</v>
      </c>
      <c r="BC81" s="5">
        <f t="shared" si="322"/>
        <v>2.2386022059890731E-5</v>
      </c>
      <c r="BD81" s="5">
        <f t="shared" si="323"/>
        <v>7.4232522638162672E-4</v>
      </c>
      <c r="BE81" s="5">
        <f t="shared" si="324"/>
        <v>9.7526607591351541E-4</v>
      </c>
      <c r="BF81" s="5">
        <f t="shared" si="325"/>
        <v>6.4065175547379789E-4</v>
      </c>
      <c r="BG81" s="5">
        <f t="shared" si="326"/>
        <v>2.8056252676632315E-4</v>
      </c>
      <c r="BH81" s="5">
        <f t="shared" si="327"/>
        <v>9.215068571140815E-5</v>
      </c>
      <c r="BI81" s="5">
        <f t="shared" si="328"/>
        <v>2.4213494153922798E-5</v>
      </c>
      <c r="BJ81" s="8">
        <f t="shared" si="329"/>
        <v>0.34708491271804781</v>
      </c>
      <c r="BK81" s="8">
        <f t="shared" si="330"/>
        <v>0.25649682904159371</v>
      </c>
      <c r="BL81" s="8">
        <f t="shared" si="331"/>
        <v>0.36492224415314428</v>
      </c>
      <c r="BM81" s="8">
        <f t="shared" si="332"/>
        <v>0.51376574341726633</v>
      </c>
      <c r="BN81" s="8">
        <f t="shared" si="333"/>
        <v>0.48512661333598156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1.6325000000000001</v>
      </c>
      <c r="F82">
        <f>VLOOKUP(B82,home!$B$2:$E$405,3,FALSE)</f>
        <v>0.82879999999999998</v>
      </c>
      <c r="G82">
        <f>VLOOKUP(C82,away!$B$2:$E$405,4,FALSE)</f>
        <v>1.4053</v>
      </c>
      <c r="H82">
        <f>VLOOKUP(A82,away!$A$2:$E$405,3,FALSE)</f>
        <v>1.1474</v>
      </c>
      <c r="I82">
        <f>VLOOKUP(C82,away!$B$2:$E$405,3,FALSE)</f>
        <v>0.76900000000000002</v>
      </c>
      <c r="J82">
        <f>VLOOKUP(B82,home!$B$2:$E$405,4,FALSE)</f>
        <v>0.92279999999999995</v>
      </c>
      <c r="K82" s="3">
        <f t="shared" si="278"/>
        <v>1.9013933848</v>
      </c>
      <c r="L82" s="3">
        <f t="shared" si="279"/>
        <v>0.81423313367999994</v>
      </c>
      <c r="M82" s="5">
        <f t="shared" si="280"/>
        <v>6.6163487371396643E-2</v>
      </c>
      <c r="N82" s="5">
        <f t="shared" si="281"/>
        <v>0.12580281720327191</v>
      </c>
      <c r="O82" s="5">
        <f t="shared" si="282"/>
        <v>5.3872503657609386E-2</v>
      </c>
      <c r="P82" s="5">
        <f t="shared" si="283"/>
        <v>0.1024328220771923</v>
      </c>
      <c r="Q82" s="5">
        <f t="shared" si="284"/>
        <v>0.11960032220975246</v>
      </c>
      <c r="R82" s="5">
        <f t="shared" si="285"/>
        <v>2.1932388736161271E-2</v>
      </c>
      <c r="S82" s="5">
        <f t="shared" si="286"/>
        <v>3.9646047448346017E-2</v>
      </c>
      <c r="T82" s="5">
        <f t="shared" si="287"/>
        <v>9.7382545141984439E-2</v>
      </c>
      <c r="U82" s="5">
        <f t="shared" si="288"/>
        <v>4.1702098855799077E-2</v>
      </c>
      <c r="V82" s="5">
        <f t="shared" si="289"/>
        <v>6.8199020431253098E-3</v>
      </c>
      <c r="W82" s="5">
        <f t="shared" si="290"/>
        <v>7.5802420489857289E-2</v>
      </c>
      <c r="X82" s="5">
        <f t="shared" si="291"/>
        <v>6.1720842375985532E-2</v>
      </c>
      <c r="Y82" s="5">
        <f t="shared" si="292"/>
        <v>2.5127577450584013E-2</v>
      </c>
      <c r="Z82" s="5">
        <f t="shared" si="293"/>
        <v>5.9526925365775106E-3</v>
      </c>
      <c r="AA82" s="5">
        <f t="shared" si="294"/>
        <v>1.131841021079681E-2</v>
      </c>
      <c r="AB82" s="5">
        <f t="shared" si="295"/>
        <v>1.0760375150630917E-2</v>
      </c>
      <c r="AC82" s="5">
        <f t="shared" si="296"/>
        <v>6.5990117843053473E-4</v>
      </c>
      <c r="AD82" s="5">
        <f t="shared" si="297"/>
        <v>3.6032555217810673E-2</v>
      </c>
      <c r="AE82" s="5">
        <f t="shared" si="298"/>
        <v>2.9338900349495614E-2</v>
      </c>
      <c r="AF82" s="5">
        <f t="shared" si="299"/>
        <v>1.1944352385147527E-2</v>
      </c>
      <c r="AG82" s="5">
        <f t="shared" si="300"/>
        <v>3.2418291574456185E-3</v>
      </c>
      <c r="AH82" s="5">
        <f t="shared" si="301"/>
        <v>1.2117198744727631E-3</v>
      </c>
      <c r="AI82" s="5">
        <f t="shared" si="302"/>
        <v>2.3039561535531982E-3</v>
      </c>
      <c r="AJ82" s="5">
        <f t="shared" si="303"/>
        <v>2.1903634946176522E-3</v>
      </c>
      <c r="AK82" s="5">
        <f t="shared" si="304"/>
        <v>1.3882475529911383E-3</v>
      </c>
      <c r="AL82" s="5">
        <f t="shared" si="305"/>
        <v>4.0865766110101948E-5</v>
      </c>
      <c r="AM82" s="5">
        <f t="shared" si="306"/>
        <v>1.3702412425717177E-2</v>
      </c>
      <c r="AN82" s="5">
        <f t="shared" si="307"/>
        <v>1.1156958208367465E-2</v>
      </c>
      <c r="AO82" s="5">
        <f t="shared" si="308"/>
        <v>4.5421825221679188E-3</v>
      </c>
      <c r="AP82" s="5">
        <f t="shared" si="309"/>
        <v>1.2327985029237706E-3</v>
      </c>
      <c r="AQ82" s="5">
        <f t="shared" si="310"/>
        <v>2.5094634705790845E-4</v>
      </c>
      <c r="AR82" s="5">
        <f t="shared" si="311"/>
        <v>1.9732449410685889E-4</v>
      </c>
      <c r="AS82" s="5">
        <f t="shared" si="312"/>
        <v>3.7519148775378808E-4</v>
      </c>
      <c r="AT82" s="5">
        <f t="shared" si="313"/>
        <v>3.5669330642416154E-4</v>
      </c>
      <c r="AU82" s="5">
        <f t="shared" si="314"/>
        <v>2.2607143107911338E-4</v>
      </c>
      <c r="AV82" s="5">
        <f t="shared" si="315"/>
        <v>1.0746268088652386E-4</v>
      </c>
      <c r="AW82" s="5">
        <f t="shared" si="316"/>
        <v>1.7574294269263403E-6</v>
      </c>
      <c r="AX82" s="5">
        <f t="shared" si="317"/>
        <v>4.3422793903433237E-3</v>
      </c>
      <c r="AY82" s="5">
        <f t="shared" si="318"/>
        <v>3.5356277553133236E-3</v>
      </c>
      <c r="AZ82" s="5">
        <f t="shared" si="319"/>
        <v>1.4394126333673756E-3</v>
      </c>
      <c r="BA82" s="5">
        <f t="shared" si="320"/>
        <v>3.9067248637509981E-4</v>
      </c>
      <c r="BB82" s="5">
        <f t="shared" si="321"/>
        <v>7.9524620705938626E-5</v>
      </c>
      <c r="BC82" s="5">
        <f t="shared" si="322"/>
        <v>1.2950316224421968E-5</v>
      </c>
      <c r="BD82" s="5">
        <f t="shared" si="323"/>
        <v>2.6778023531408061E-5</v>
      </c>
      <c r="BE82" s="5">
        <f t="shared" si="324"/>
        <v>5.0915556800638016E-5</v>
      </c>
      <c r="BF82" s="5">
        <f t="shared" si="325"/>
        <v>4.8405251442070901E-5</v>
      </c>
      <c r="BG82" s="5">
        <f t="shared" si="326"/>
        <v>3.0679141627178093E-5</v>
      </c>
      <c r="BH82" s="5">
        <f t="shared" si="327"/>
        <v>1.458327923531469E-5</v>
      </c>
      <c r="BI82" s="5">
        <f t="shared" si="328"/>
        <v>5.5457101333437068E-6</v>
      </c>
      <c r="BJ82" s="8">
        <f t="shared" si="329"/>
        <v>0.62667992718989884</v>
      </c>
      <c r="BK82" s="8">
        <f t="shared" si="330"/>
        <v>0.21929865363991422</v>
      </c>
      <c r="BL82" s="8">
        <f t="shared" si="331"/>
        <v>0.14811971404965257</v>
      </c>
      <c r="BM82" s="8">
        <f t="shared" si="332"/>
        <v>0.50671277583477292</v>
      </c>
      <c r="BN82" s="8">
        <f t="shared" si="333"/>
        <v>0.48980434125538397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1.6325000000000001</v>
      </c>
      <c r="F83">
        <f>VLOOKUP(B83,home!$B$2:$E$405,3,FALSE)</f>
        <v>0.86480000000000001</v>
      </c>
      <c r="G83">
        <f>VLOOKUP(C83,away!$B$2:$E$405,4,FALSE)</f>
        <v>1.0208999999999999</v>
      </c>
      <c r="H83">
        <f>VLOOKUP(A83,away!$A$2:$E$405,3,FALSE)</f>
        <v>1.1474</v>
      </c>
      <c r="I83">
        <f>VLOOKUP(C83,away!$B$2:$E$405,3,FALSE)</f>
        <v>1.0651999999999999</v>
      </c>
      <c r="J83">
        <f>VLOOKUP(B83,home!$B$2:$E$405,4,FALSE)</f>
        <v>0.7177</v>
      </c>
      <c r="K83" s="3">
        <f t="shared" si="278"/>
        <v>1.4412923273999998</v>
      </c>
      <c r="L83" s="3">
        <f t="shared" si="279"/>
        <v>0.87718046149600004</v>
      </c>
      <c r="M83" s="5">
        <f t="shared" si="280"/>
        <v>9.8423784779256895E-2</v>
      </c>
      <c r="N83" s="5">
        <f t="shared" si="281"/>
        <v>0.14185744583601184</v>
      </c>
      <c r="O83" s="5">
        <f t="shared" si="282"/>
        <v>8.6335420954851555E-2</v>
      </c>
      <c r="P83" s="5">
        <f t="shared" si="283"/>
        <v>0.1244345798050767</v>
      </c>
      <c r="Q83" s="5">
        <f t="shared" si="284"/>
        <v>0.10222902413400248</v>
      </c>
      <c r="R83" s="5">
        <f t="shared" si="285"/>
        <v>3.7865872198314054E-2</v>
      </c>
      <c r="S83" s="5">
        <f t="shared" si="286"/>
        <v>3.9329834465300133E-2</v>
      </c>
      <c r="T83" s="5">
        <f t="shared" si="287"/>
        <v>8.9673302568150023E-2</v>
      </c>
      <c r="U83" s="5">
        <f t="shared" si="288"/>
        <v>5.4575791069739005E-2</v>
      </c>
      <c r="V83" s="5">
        <f t="shared" si="289"/>
        <v>5.5248518056314685E-3</v>
      </c>
      <c r="W83" s="5">
        <f t="shared" si="290"/>
        <v>4.9113969373975705E-2</v>
      </c>
      <c r="X83" s="5">
        <f t="shared" si="291"/>
        <v>4.3081814321364424E-2</v>
      </c>
      <c r="Y83" s="5">
        <f t="shared" si="292"/>
        <v>1.8895262884249711E-2</v>
      </c>
      <c r="Z83" s="5">
        <f t="shared" si="293"/>
        <v>1.1071734416621895E-2</v>
      </c>
      <c r="AA83" s="5">
        <f t="shared" si="294"/>
        <v>1.595760586568765E-2</v>
      </c>
      <c r="AB83" s="5">
        <f t="shared" si="295"/>
        <v>1.1499787448944421E-2</v>
      </c>
      <c r="AC83" s="5">
        <f t="shared" si="296"/>
        <v>4.3655772234129248E-4</v>
      </c>
      <c r="AD83" s="5">
        <f t="shared" si="297"/>
        <v>1.769689680671745E-2</v>
      </c>
      <c r="AE83" s="5">
        <f t="shared" si="298"/>
        <v>1.5523372107963505E-2</v>
      </c>
      <c r="AF83" s="5">
        <f t="shared" si="299"/>
        <v>6.80839935481878E-3</v>
      </c>
      <c r="AG83" s="5">
        <f t="shared" si="300"/>
        <v>1.9907316293696687E-3</v>
      </c>
      <c r="AH83" s="5">
        <f t="shared" si="301"/>
        <v>2.4279772762833846E-3</v>
      </c>
      <c r="AI83" s="5">
        <f t="shared" si="302"/>
        <v>3.4994250194087914E-3</v>
      </c>
      <c r="AJ83" s="5">
        <f t="shared" si="303"/>
        <v>2.5218472153927438E-3</v>
      </c>
      <c r="AK83" s="5">
        <f t="shared" si="304"/>
        <v>1.2115730141402049E-3</v>
      </c>
      <c r="AL83" s="5">
        <f t="shared" si="305"/>
        <v>2.2077133839969461E-5</v>
      </c>
      <c r="AM83" s="5">
        <f t="shared" si="306"/>
        <v>5.1012803172622839E-3</v>
      </c>
      <c r="AN83" s="5">
        <f t="shared" si="307"/>
        <v>4.4747434229165921E-3</v>
      </c>
      <c r="AO83" s="5">
        <f t="shared" si="308"/>
        <v>1.9625787503950833E-3</v>
      </c>
      <c r="AP83" s="5">
        <f t="shared" si="309"/>
        <v>5.7384524466460077E-4</v>
      </c>
      <c r="AQ83" s="5">
        <f t="shared" si="310"/>
        <v>1.2584145913554487E-4</v>
      </c>
      <c r="AR83" s="5">
        <f t="shared" si="311"/>
        <v>4.2595484554241216E-4</v>
      </c>
      <c r="AS83" s="5">
        <f t="shared" si="312"/>
        <v>6.1392545069913066E-4</v>
      </c>
      <c r="AT83" s="5">
        <f t="shared" si="313"/>
        <v>4.42423020844122E-4</v>
      </c>
      <c r="AU83" s="5">
        <f t="shared" si="314"/>
        <v>2.12553635135921E-4</v>
      </c>
      <c r="AV83" s="5">
        <f t="shared" si="315"/>
        <v>7.6587980870595538E-5</v>
      </c>
      <c r="AW83" s="5">
        <f t="shared" si="316"/>
        <v>7.753204050892755E-7</v>
      </c>
      <c r="AX83" s="5">
        <f t="shared" si="317"/>
        <v>1.225406030197792E-3</v>
      </c>
      <c r="AY83" s="5">
        <f t="shared" si="318"/>
        <v>1.0749022270888807E-3</v>
      </c>
      <c r="AZ83" s="5">
        <f t="shared" si="319"/>
        <v>4.714416158104512E-4</v>
      </c>
      <c r="BA83" s="5">
        <f t="shared" si="320"/>
        <v>1.3784645804167719E-4</v>
      </c>
      <c r="BB83" s="5">
        <f t="shared" si="321"/>
        <v>3.0229054920146845E-5</v>
      </c>
      <c r="BC83" s="5">
        <f t="shared" si="322"/>
        <v>5.3032672690884695E-6</v>
      </c>
      <c r="BD83" s="5">
        <f t="shared" si="323"/>
        <v>6.2273211331558391E-5</v>
      </c>
      <c r="BE83" s="5">
        <f t="shared" si="324"/>
        <v>8.9753901694733832E-5</v>
      </c>
      <c r="BF83" s="5">
        <f t="shared" si="325"/>
        <v>6.468080493341686E-5</v>
      </c>
      <c r="BG83" s="5">
        <f t="shared" si="326"/>
        <v>3.107464929352992E-5</v>
      </c>
      <c r="BH83" s="5">
        <f t="shared" si="327"/>
        <v>1.119691340085263E-5</v>
      </c>
      <c r="BI83" s="5">
        <f t="shared" si="328"/>
        <v>3.2276050750422268E-6</v>
      </c>
      <c r="BJ83" s="8">
        <f t="shared" si="329"/>
        <v>0.50205363686432569</v>
      </c>
      <c r="BK83" s="8">
        <f t="shared" si="330"/>
        <v>0.26924658793853534</v>
      </c>
      <c r="BL83" s="8">
        <f t="shared" si="331"/>
        <v>0.21792895208158314</v>
      </c>
      <c r="BM83" s="8">
        <f t="shared" si="332"/>
        <v>0.40808065668686883</v>
      </c>
      <c r="BN83" s="8">
        <f t="shared" si="333"/>
        <v>0.59114612770751362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1.6325000000000001</v>
      </c>
      <c r="F84">
        <f>VLOOKUP(B84,home!$B$2:$E$405,3,FALSE)</f>
        <v>0.90080000000000005</v>
      </c>
      <c r="G84">
        <f>VLOOKUP(C84,away!$B$2:$E$405,4,FALSE)</f>
        <v>1.153</v>
      </c>
      <c r="H84">
        <f>VLOOKUP(A84,away!$A$2:$E$405,3,FALSE)</f>
        <v>1.1474</v>
      </c>
      <c r="I84">
        <f>VLOOKUP(C84,away!$B$2:$E$405,3,FALSE)</f>
        <v>1.0766</v>
      </c>
      <c r="J84">
        <f>VLOOKUP(B84,home!$B$2:$E$405,4,FALSE)</f>
        <v>1.0766</v>
      </c>
      <c r="K84" s="3">
        <f t="shared" si="278"/>
        <v>1.6955510680000003</v>
      </c>
      <c r="L84" s="3">
        <f t="shared" si="279"/>
        <v>1.329914118344</v>
      </c>
      <c r="M84" s="5">
        <f t="shared" si="280"/>
        <v>4.8535238087761987E-2</v>
      </c>
      <c r="N84" s="5">
        <f t="shared" si="281"/>
        <v>8.2293974775339132E-2</v>
      </c>
      <c r="O84" s="5">
        <f t="shared" si="282"/>
        <v>6.454769837010213E-2</v>
      </c>
      <c r="P84" s="5">
        <f t="shared" si="283"/>
        <v>0.10944391890836853</v>
      </c>
      <c r="Q84" s="5">
        <f t="shared" si="284"/>
        <v>6.9766818410145676E-2</v>
      </c>
      <c r="R84" s="5">
        <f t="shared" si="285"/>
        <v>4.2921447684504406E-2</v>
      </c>
      <c r="S84" s="5">
        <f t="shared" si="286"/>
        <v>6.1697293852575927E-2</v>
      </c>
      <c r="T84" s="5">
        <f t="shared" si="287"/>
        <v>9.2783876795594855E-2</v>
      </c>
      <c r="U84" s="5">
        <f t="shared" si="288"/>
        <v>7.277550646156758E-2</v>
      </c>
      <c r="V84" s="5">
        <f t="shared" si="289"/>
        <v>1.5458169938434671E-2</v>
      </c>
      <c r="W84" s="5">
        <f t="shared" si="290"/>
        <v>3.9431067822094872E-2</v>
      </c>
      <c r="X84" s="5">
        <f t="shared" si="291"/>
        <v>5.2439933797983777E-2</v>
      </c>
      <c r="Y84" s="5">
        <f t="shared" si="292"/>
        <v>3.4870304161481666E-2</v>
      </c>
      <c r="Z84" s="5">
        <f t="shared" si="293"/>
        <v>1.902727975179527E-2</v>
      </c>
      <c r="AA84" s="5">
        <f t="shared" si="294"/>
        <v>3.2261724504291253E-2</v>
      </c>
      <c r="AB84" s="5">
        <f t="shared" si="295"/>
        <v>2.7350700719386407E-2</v>
      </c>
      <c r="AC84" s="5">
        <f t="shared" si="296"/>
        <v>2.17857525257562E-3</v>
      </c>
      <c r="AD84" s="5">
        <f t="shared" si="297"/>
        <v>1.671434728953335E-2</v>
      </c>
      <c r="AE84" s="5">
        <f t="shared" si="298"/>
        <v>2.2228646439255175E-2</v>
      </c>
      <c r="AF84" s="5">
        <f t="shared" si="299"/>
        <v>1.478109536562127E-2</v>
      </c>
      <c r="AG84" s="5">
        <f t="shared" si="300"/>
        <v>6.5525291371096011E-3</v>
      </c>
      <c r="AH84" s="5">
        <f t="shared" si="301"/>
        <v>6.326161993898358E-3</v>
      </c>
      <c r="AI84" s="5">
        <f t="shared" si="302"/>
        <v>1.0726330725095372E-2</v>
      </c>
      <c r="AJ84" s="5">
        <f t="shared" si="303"/>
        <v>9.0935207583283384E-3</v>
      </c>
      <c r="AK84" s="5">
        <f t="shared" si="304"/>
        <v>5.1395096112212633E-3</v>
      </c>
      <c r="AL84" s="5">
        <f t="shared" si="305"/>
        <v>1.9650202423857833E-4</v>
      </c>
      <c r="AM84" s="5">
        <f t="shared" si="306"/>
        <v>5.6680058795382333E-3</v>
      </c>
      <c r="AN84" s="5">
        <f t="shared" si="307"/>
        <v>7.5379610420546993E-3</v>
      </c>
      <c r="AO84" s="5">
        <f t="shared" si="308"/>
        <v>5.0124204066777974E-3</v>
      </c>
      <c r="AP84" s="5">
        <f t="shared" si="309"/>
        <v>2.2220295553054595E-3</v>
      </c>
      <c r="AQ84" s="5">
        <f t="shared" si="310"/>
        <v>7.387771192445921E-4</v>
      </c>
      <c r="AR84" s="5">
        <f t="shared" si="311"/>
        <v>1.6826504301233308E-3</v>
      </c>
      <c r="AS84" s="5">
        <f t="shared" si="312"/>
        <v>2.8530197338662733E-3</v>
      </c>
      <c r="AT84" s="5">
        <f t="shared" si="313"/>
        <v>2.4187203283910184E-3</v>
      </c>
      <c r="AU84" s="5">
        <f t="shared" si="314"/>
        <v>1.367021278665568E-3</v>
      </c>
      <c r="AV84" s="5">
        <f t="shared" si="315"/>
        <v>5.7946359725503233E-4</v>
      </c>
      <c r="AW84" s="5">
        <f t="shared" si="316"/>
        <v>1.2308326241927761E-5</v>
      </c>
      <c r="AX84" s="5">
        <f t="shared" si="317"/>
        <v>1.6017322370802224E-3</v>
      </c>
      <c r="AY84" s="5">
        <f t="shared" si="318"/>
        <v>2.1301663158997072E-3</v>
      </c>
      <c r="AZ84" s="5">
        <f t="shared" si="319"/>
        <v>1.4164691289679228E-3</v>
      </c>
      <c r="BA84" s="5">
        <f t="shared" si="320"/>
        <v>6.2792743093762306E-4</v>
      </c>
      <c r="BB84" s="5">
        <f t="shared" si="321"/>
        <v>2.0877238892485532E-4</v>
      </c>
      <c r="BC84" s="5">
        <f t="shared" si="322"/>
        <v>5.5529869510313919E-5</v>
      </c>
      <c r="BD84" s="5">
        <f t="shared" si="323"/>
        <v>3.7296342720977068E-4</v>
      </c>
      <c r="BE84" s="5">
        <f t="shared" si="324"/>
        <v>6.3237853733046697E-4</v>
      </c>
      <c r="BF84" s="5">
        <f t="shared" si="325"/>
        <v>5.3611505217547573E-4</v>
      </c>
      <c r="BG84" s="5">
        <f t="shared" si="326"/>
        <v>3.03003483095668E-4</v>
      </c>
      <c r="BH84" s="5">
        <f t="shared" si="327"/>
        <v>1.2843946984264498E-4</v>
      </c>
      <c r="BI84" s="5">
        <f t="shared" si="328"/>
        <v>4.3555136053010077E-5</v>
      </c>
      <c r="BJ84" s="8">
        <f t="shared" si="329"/>
        <v>0.45908238536830082</v>
      </c>
      <c r="BK84" s="8">
        <f t="shared" si="330"/>
        <v>0.23963986437985504</v>
      </c>
      <c r="BL84" s="8">
        <f t="shared" si="331"/>
        <v>0.28205993130240331</v>
      </c>
      <c r="BM84" s="8">
        <f t="shared" si="332"/>
        <v>0.58018250657647452</v>
      </c>
      <c r="BN84" s="8">
        <f t="shared" si="333"/>
        <v>0.41750909623622184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1.6325000000000001</v>
      </c>
      <c r="F85">
        <f>VLOOKUP(B85,home!$B$2:$E$405,3,FALSE)</f>
        <v>1.2931999999999999</v>
      </c>
      <c r="G85">
        <f>VLOOKUP(C85,away!$B$2:$E$405,4,FALSE)</f>
        <v>1.6214999999999999</v>
      </c>
      <c r="H85">
        <f>VLOOKUP(A85,away!$A$2:$E$405,3,FALSE)</f>
        <v>1.1474</v>
      </c>
      <c r="I85">
        <f>VLOOKUP(C85,away!$B$2:$E$405,3,FALSE)</f>
        <v>1.0253000000000001</v>
      </c>
      <c r="J85">
        <f>VLOOKUP(B85,home!$B$2:$E$405,4,FALSE)</f>
        <v>0.92</v>
      </c>
      <c r="K85" s="3">
        <f t="shared" si="278"/>
        <v>3.4232281034999996</v>
      </c>
      <c r="L85" s="3">
        <f t="shared" si="279"/>
        <v>1.0823148824000002</v>
      </c>
      <c r="M85" s="5">
        <f t="shared" si="280"/>
        <v>1.1047589872434052E-2</v>
      </c>
      <c r="N85" s="5">
        <f t="shared" si="281"/>
        <v>3.7818420127258216E-2</v>
      </c>
      <c r="O85" s="5">
        <f t="shared" si="282"/>
        <v>1.1956970933586894E-2</v>
      </c>
      <c r="P85" s="5">
        <f t="shared" si="283"/>
        <v>4.0931438932587279E-2</v>
      </c>
      <c r="Q85" s="5">
        <f t="shared" si="284"/>
        <v>6.4730539304800189E-2</v>
      </c>
      <c r="R85" s="5">
        <f t="shared" si="285"/>
        <v>6.4706037949226591E-3</v>
      </c>
      <c r="S85" s="5">
        <f t="shared" si="286"/>
        <v>3.7912855030773206E-2</v>
      </c>
      <c r="T85" s="5">
        <f t="shared" si="287"/>
        <v>7.0058826035363411E-2</v>
      </c>
      <c r="U85" s="5">
        <f t="shared" si="288"/>
        <v>2.2150352757392994E-2</v>
      </c>
      <c r="V85" s="5">
        <f t="shared" si="289"/>
        <v>1.5607503822311797E-2</v>
      </c>
      <c r="W85" s="5">
        <f t="shared" si="290"/>
        <v>7.3862467100967777E-2</v>
      </c>
      <c r="X85" s="5">
        <f t="shared" si="291"/>
        <v>7.9942447394157831E-2</v>
      </c>
      <c r="Y85" s="5">
        <f t="shared" si="292"/>
        <v>4.3261450275088063E-2</v>
      </c>
      <c r="Z85" s="5">
        <f t="shared" si="293"/>
        <v>2.3344102617862375E-3</v>
      </c>
      <c r="AA85" s="5">
        <f t="shared" si="294"/>
        <v>7.9912188132454393E-3</v>
      </c>
      <c r="AB85" s="5">
        <f t="shared" si="295"/>
        <v>1.3677882411359851E-2</v>
      </c>
      <c r="AC85" s="5">
        <f t="shared" si="296"/>
        <v>3.6141230630939779E-3</v>
      </c>
      <c r="AD85" s="5">
        <f t="shared" si="297"/>
        <v>6.3212018293469271E-2</v>
      </c>
      <c r="AE85" s="5">
        <f t="shared" si="298"/>
        <v>6.8415308145562861E-2</v>
      </c>
      <c r="AF85" s="5">
        <f t="shared" si="299"/>
        <v>3.7023453094962314E-2</v>
      </c>
      <c r="AG85" s="5">
        <f t="shared" si="300"/>
        <v>1.3357011427505354E-2</v>
      </c>
      <c r="AH85" s="5">
        <f t="shared" si="301"/>
        <v>6.3164174198963126E-4</v>
      </c>
      <c r="AI85" s="5">
        <f t="shared" si="302"/>
        <v>2.1622537625226009E-3</v>
      </c>
      <c r="AJ85" s="5">
        <f t="shared" si="303"/>
        <v>3.7009439233829915E-3</v>
      </c>
      <c r="AK85" s="5">
        <f t="shared" si="304"/>
        <v>4.2230584160007356E-3</v>
      </c>
      <c r="AL85" s="5">
        <f t="shared" si="305"/>
        <v>5.3561458801436714E-4</v>
      </c>
      <c r="AM85" s="5">
        <f t="shared" si="306"/>
        <v>4.3277831500232011E-2</v>
      </c>
      <c r="AN85" s="5">
        <f t="shared" si="307"/>
        <v>4.6840241110700634E-2</v>
      </c>
      <c r="AO85" s="5">
        <f t="shared" si="308"/>
        <v>2.5347945024657804E-2</v>
      </c>
      <c r="AP85" s="5">
        <f t="shared" si="309"/>
        <v>9.1448193794813927E-3</v>
      </c>
      <c r="AQ85" s="5">
        <f t="shared" si="310"/>
        <v>2.4743935278181612E-3</v>
      </c>
      <c r="AR85" s="5">
        <f t="shared" si="311"/>
        <v>1.3672705154008785E-4</v>
      </c>
      <c r="AS85" s="5">
        <f t="shared" si="312"/>
        <v>4.6804788534072155E-4</v>
      </c>
      <c r="AT85" s="5">
        <f t="shared" si="313"/>
        <v>8.0111733744105183E-4</v>
      </c>
      <c r="AU85" s="5">
        <f t="shared" si="314"/>
        <v>9.1413579457643379E-4</v>
      </c>
      <c r="AV85" s="5">
        <f t="shared" si="315"/>
        <v>7.8232383560233778E-4</v>
      </c>
      <c r="AW85" s="5">
        <f t="shared" si="316"/>
        <v>5.5123827544343748E-5</v>
      </c>
      <c r="AX85" s="5">
        <f t="shared" si="317"/>
        <v>2.4691648175021962E-2</v>
      </c>
      <c r="AY85" s="5">
        <f t="shared" si="318"/>
        <v>2.6724138290811078E-2</v>
      </c>
      <c r="AZ85" s="5">
        <f t="shared" si="319"/>
        <v>1.4461966295730265E-2</v>
      </c>
      <c r="BA85" s="5">
        <f t="shared" si="320"/>
        <v>5.217467116878689E-3</v>
      </c>
      <c r="BB85" s="5">
        <f t="shared" si="321"/>
        <v>1.4117355772576062E-3</v>
      </c>
      <c r="BC85" s="5">
        <f t="shared" si="322"/>
        <v>3.0558848505589262E-4</v>
      </c>
      <c r="BD85" s="5">
        <f t="shared" si="323"/>
        <v>2.4663620451418146E-5</v>
      </c>
      <c r="BE85" s="5">
        <f t="shared" si="324"/>
        <v>8.4429198663351938E-5</v>
      </c>
      <c r="BF85" s="5">
        <f t="shared" si="325"/>
        <v>1.4451020281018549E-4</v>
      </c>
      <c r="BG85" s="5">
        <f t="shared" si="326"/>
        <v>1.6489712916743722E-4</v>
      </c>
      <c r="BH85" s="5">
        <f t="shared" si="327"/>
        <v>1.4112012168811017E-4</v>
      </c>
      <c r="BI85" s="5">
        <f t="shared" si="328"/>
        <v>9.661727330641568E-5</v>
      </c>
      <c r="BJ85" s="8">
        <f t="shared" si="329"/>
        <v>0.75157971568278092</v>
      </c>
      <c r="BK85" s="8">
        <f t="shared" si="330"/>
        <v>0.13637326360002575</v>
      </c>
      <c r="BL85" s="8">
        <f t="shared" si="331"/>
        <v>7.6723516004991346E-2</v>
      </c>
      <c r="BM85" s="8">
        <f t="shared" si="332"/>
        <v>0.76738632812072793</v>
      </c>
      <c r="BN85" s="8">
        <f t="shared" si="333"/>
        <v>0.17295556296558928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1.6325000000000001</v>
      </c>
      <c r="F86">
        <f>VLOOKUP(B86,home!$B$2:$E$405,3,FALSE)</f>
        <v>1.081</v>
      </c>
      <c r="G86">
        <f>VLOOKUP(C86,away!$B$2:$E$405,4,FALSE)</f>
        <v>0.75670000000000004</v>
      </c>
      <c r="H86">
        <f>VLOOKUP(A86,away!$A$2:$E$405,3,FALSE)</f>
        <v>1.1474</v>
      </c>
      <c r="I86">
        <f>VLOOKUP(C86,away!$B$2:$E$405,3,FALSE)</f>
        <v>1.0253000000000001</v>
      </c>
      <c r="J86">
        <f>VLOOKUP(B86,home!$B$2:$E$405,4,FALSE)</f>
        <v>1.0766</v>
      </c>
      <c r="K86" s="3">
        <f t="shared" si="278"/>
        <v>1.3353730827500001</v>
      </c>
      <c r="L86" s="3">
        <f t="shared" si="279"/>
        <v>1.2665436982520002</v>
      </c>
      <c r="M86" s="5">
        <f t="shared" si="280"/>
        <v>7.4131348385925194E-2</v>
      </c>
      <c r="N86" s="5">
        <f t="shared" si="281"/>
        <v>9.8993007222527157E-2</v>
      </c>
      <c r="O86" s="5">
        <f t="shared" si="282"/>
        <v>9.3890592141117113E-2</v>
      </c>
      <c r="P86" s="5">
        <f t="shared" si="283"/>
        <v>0.1253789694687065</v>
      </c>
      <c r="Q86" s="5">
        <f t="shared" si="284"/>
        <v>6.6096298612719567E-2</v>
      </c>
      <c r="R86" s="5">
        <f t="shared" si="285"/>
        <v>5.9458268900740331E-2</v>
      </c>
      <c r="S86" s="5">
        <f t="shared" si="286"/>
        <v>5.3013624894550915E-2</v>
      </c>
      <c r="T86" s="5">
        <f t="shared" si="287"/>
        <v>8.3713850485722385E-2</v>
      </c>
      <c r="U86" s="5">
        <f t="shared" si="288"/>
        <v>7.9398971836960069E-2</v>
      </c>
      <c r="V86" s="5">
        <f t="shared" si="289"/>
        <v>9.9624874583367686E-3</v>
      </c>
      <c r="W86" s="5">
        <f t="shared" si="290"/>
        <v>2.9421072678943973E-2</v>
      </c>
      <c r="X86" s="5">
        <f t="shared" si="291"/>
        <v>3.7263074197330576E-2</v>
      </c>
      <c r="Y86" s="5">
        <f t="shared" si="292"/>
        <v>2.3597655901062876E-2</v>
      </c>
      <c r="Z86" s="5">
        <f t="shared" si="293"/>
        <v>2.5102165261735178E-2</v>
      </c>
      <c r="AA86" s="5">
        <f t="shared" si="294"/>
        <v>3.3520755809263267E-2</v>
      </c>
      <c r="AB86" s="5">
        <f t="shared" si="295"/>
        <v>2.2381357510562937E-2</v>
      </c>
      <c r="AC86" s="5">
        <f t="shared" si="296"/>
        <v>1.0531023970187328E-3</v>
      </c>
      <c r="AD86" s="5">
        <f t="shared" si="297"/>
        <v>9.8220271302733031E-3</v>
      </c>
      <c r="AE86" s="5">
        <f t="shared" si="298"/>
        <v>1.2440026565907827E-2</v>
      </c>
      <c r="AF86" s="5">
        <f t="shared" si="299"/>
        <v>7.8779186265690148E-3</v>
      </c>
      <c r="AG86" s="5">
        <f t="shared" si="300"/>
        <v>3.3259093972743455E-3</v>
      </c>
      <c r="AH86" s="5">
        <f t="shared" si="301"/>
        <v>7.9482473061827409E-3</v>
      </c>
      <c r="AI86" s="5">
        <f t="shared" si="302"/>
        <v>1.0613875507716631E-2</v>
      </c>
      <c r="AJ86" s="5">
        <f t="shared" si="303"/>
        <v>7.0867418283321413E-3</v>
      </c>
      <c r="AK86" s="5">
        <f t="shared" si="304"/>
        <v>3.1544814273177556E-3</v>
      </c>
      <c r="AL86" s="5">
        <f t="shared" si="305"/>
        <v>7.1244835637335991E-5</v>
      </c>
      <c r="AM86" s="5">
        <f t="shared" si="306"/>
        <v>2.6232141295614393E-3</v>
      </c>
      <c r="AN86" s="5">
        <f t="shared" si="307"/>
        <v>3.3224153249616461E-3</v>
      </c>
      <c r="AO86" s="5">
        <f t="shared" si="308"/>
        <v>2.1039920964030221E-3</v>
      </c>
      <c r="AP86" s="5">
        <f t="shared" si="309"/>
        <v>8.8826597695708745E-4</v>
      </c>
      <c r="AQ86" s="5">
        <f t="shared" si="310"/>
        <v>2.8125691887166389E-4</v>
      </c>
      <c r="AR86" s="5">
        <f t="shared" si="311"/>
        <v>2.0133605075588375E-3</v>
      </c>
      <c r="AS86" s="5">
        <f t="shared" si="312"/>
        <v>2.6885874276659492E-3</v>
      </c>
      <c r="AT86" s="5">
        <f t="shared" si="313"/>
        <v>1.7951336407625862E-3</v>
      </c>
      <c r="AU86" s="5">
        <f t="shared" si="314"/>
        <v>7.9905771460445562E-4</v>
      </c>
      <c r="AV86" s="5">
        <f t="shared" si="315"/>
        <v>2.6676004091163037E-4</v>
      </c>
      <c r="AW86" s="5">
        <f t="shared" si="316"/>
        <v>3.3471385088269011E-6</v>
      </c>
      <c r="AX86" s="5">
        <f t="shared" si="317"/>
        <v>5.8382825648430287E-4</v>
      </c>
      <c r="AY86" s="5">
        <f t="shared" si="318"/>
        <v>7.3944399911164617E-4</v>
      </c>
      <c r="AZ86" s="5">
        <f t="shared" si="319"/>
        <v>4.6826906864255654E-4</v>
      </c>
      <c r="BA86" s="5">
        <f t="shared" si="320"/>
        <v>1.9769441265852106E-4</v>
      </c>
      <c r="BB86" s="5">
        <f t="shared" si="321"/>
        <v>6.2597153133070078E-5</v>
      </c>
      <c r="BC86" s="5">
        <f t="shared" si="322"/>
        <v>1.5856405965841071E-5</v>
      </c>
      <c r="BD86" s="5">
        <f t="shared" si="323"/>
        <v>4.2500151052634851E-4</v>
      </c>
      <c r="BE86" s="5">
        <f t="shared" si="324"/>
        <v>5.6753557728497664E-4</v>
      </c>
      <c r="BF86" s="5">
        <f t="shared" si="325"/>
        <v>3.7893586670467017E-4</v>
      </c>
      <c r="BG86" s="5">
        <f t="shared" si="326"/>
        <v>1.6867358549531953E-4</v>
      </c>
      <c r="BH86" s="5">
        <f t="shared" si="327"/>
        <v>5.6310541460345135E-5</v>
      </c>
      <c r="BI86" s="5">
        <f t="shared" si="328"/>
        <v>1.5039116268244554E-5</v>
      </c>
      <c r="BJ86" s="8">
        <f t="shared" si="329"/>
        <v>0.3838376745610817</v>
      </c>
      <c r="BK86" s="8">
        <f t="shared" si="330"/>
        <v>0.2643502214392871</v>
      </c>
      <c r="BL86" s="8">
        <f t="shared" si="331"/>
        <v>0.32662768779743634</v>
      </c>
      <c r="BM86" s="8">
        <f t="shared" si="332"/>
        <v>0.48123316746720174</v>
      </c>
      <c r="BN86" s="8">
        <f t="shared" si="333"/>
        <v>0.51794848473173594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1.6325000000000001</v>
      </c>
      <c r="F87">
        <f>VLOOKUP(B87,home!$B$2:$E$405,3,FALSE)</f>
        <v>0.90080000000000005</v>
      </c>
      <c r="G87">
        <f>VLOOKUP(C87,away!$B$2:$E$405,4,FALSE)</f>
        <v>1.153</v>
      </c>
      <c r="H87">
        <f>VLOOKUP(A87,away!$A$2:$E$405,3,FALSE)</f>
        <v>1.1474</v>
      </c>
      <c r="I87">
        <f>VLOOKUP(C87,away!$B$2:$E$405,3,FALSE)</f>
        <v>0.76900000000000002</v>
      </c>
      <c r="J87">
        <f>VLOOKUP(B87,home!$B$2:$E$405,4,FALSE)</f>
        <v>1.2303999999999999</v>
      </c>
      <c r="K87" s="3">
        <f t="shared" si="278"/>
        <v>1.6955510680000003</v>
      </c>
      <c r="L87" s="3">
        <f t="shared" si="279"/>
        <v>1.0856441782399999</v>
      </c>
      <c r="M87" s="5">
        <f t="shared" si="280"/>
        <v>6.1964400381556858E-2</v>
      </c>
      <c r="N87" s="5">
        <f t="shared" si="281"/>
        <v>0.10506380524492835</v>
      </c>
      <c r="O87" s="5">
        <f t="shared" si="282"/>
        <v>6.7271290532369632E-2</v>
      </c>
      <c r="P87" s="5">
        <f t="shared" si="283"/>
        <v>0.11406190850789764</v>
      </c>
      <c r="Q87" s="5">
        <f t="shared" si="284"/>
        <v>8.9070523595591158E-2</v>
      </c>
      <c r="R87" s="5">
        <f t="shared" si="285"/>
        <v>3.6516342464579354E-2</v>
      </c>
      <c r="S87" s="5">
        <f t="shared" si="286"/>
        <v>5.2490296413553107E-2</v>
      </c>
      <c r="T87" s="5">
        <f t="shared" si="287"/>
        <v>9.6698895394342094E-2</v>
      </c>
      <c r="U87" s="5">
        <f t="shared" si="288"/>
        <v>6.1915323465271288E-2</v>
      </c>
      <c r="V87" s="5">
        <f t="shared" si="289"/>
        <v>1.0735812015014033E-2</v>
      </c>
      <c r="W87" s="5">
        <f t="shared" si="290"/>
        <v>5.0341207136607953E-2</v>
      </c>
      <c r="X87" s="5">
        <f t="shared" si="291"/>
        <v>5.4652638453432364E-2</v>
      </c>
      <c r="Y87" s="5">
        <f t="shared" si="292"/>
        <v>2.9666659381212195E-2</v>
      </c>
      <c r="Z87" s="5">
        <f t="shared" si="293"/>
        <v>1.3214584869096224E-2</v>
      </c>
      <c r="AA87" s="5">
        <f t="shared" si="294"/>
        <v>2.2406003487972743E-2</v>
      </c>
      <c r="AB87" s="5">
        <f t="shared" si="295"/>
        <v>1.8995261571821961E-2</v>
      </c>
      <c r="AC87" s="5">
        <f t="shared" si="296"/>
        <v>1.2351317856242362E-3</v>
      </c>
      <c r="AD87" s="5">
        <f t="shared" si="297"/>
        <v>2.133902188122121E-2</v>
      </c>
      <c r="AE87" s="5">
        <f t="shared" si="298"/>
        <v>2.3166584874683781E-2</v>
      </c>
      <c r="AF87" s="5">
        <f t="shared" si="299"/>
        <v>1.2575333999451641E-2</v>
      </c>
      <c r="AG87" s="5">
        <f t="shared" si="300"/>
        <v>4.5507793819760693E-3</v>
      </c>
      <c r="AH87" s="5">
        <f t="shared" si="301"/>
        <v>3.5865842827481772E-3</v>
      </c>
      <c r="AI87" s="5">
        <f t="shared" si="302"/>
        <v>6.0812368110856859E-3</v>
      </c>
      <c r="AJ87" s="5">
        <f t="shared" si="303"/>
        <v>5.1555237848986265E-3</v>
      </c>
      <c r="AK87" s="5">
        <f t="shared" si="304"/>
        <v>2.913817953194757E-3</v>
      </c>
      <c r="AL87" s="5">
        <f t="shared" si="305"/>
        <v>9.0943501661963909E-5</v>
      </c>
      <c r="AM87" s="5">
        <f t="shared" si="306"/>
        <v>7.236280268155996E-3</v>
      </c>
      <c r="AN87" s="5">
        <f t="shared" si="307"/>
        <v>7.8560255452365425E-3</v>
      </c>
      <c r="AO87" s="5">
        <f t="shared" si="308"/>
        <v>4.2644241986453868E-3</v>
      </c>
      <c r="AP87" s="5">
        <f t="shared" si="309"/>
        <v>1.5432157682683802E-3</v>
      </c>
      <c r="AQ87" s="5">
        <f t="shared" si="310"/>
        <v>4.18845803647184E-4</v>
      </c>
      <c r="AR87" s="5">
        <f t="shared" si="311"/>
        <v>7.7875086926652902E-4</v>
      </c>
      <c r="AS87" s="5">
        <f t="shared" si="312"/>
        <v>1.3204118680907918E-3</v>
      </c>
      <c r="AT87" s="5">
        <f t="shared" si="313"/>
        <v>1.1194128765706088E-3</v>
      </c>
      <c r="AU87" s="5">
        <f t="shared" si="314"/>
        <v>6.3267389946741629E-4</v>
      </c>
      <c r="AV87" s="5">
        <f t="shared" si="315"/>
        <v>2.6818272648442562E-4</v>
      </c>
      <c r="AW87" s="5">
        <f t="shared" si="316"/>
        <v>4.6501563362188597E-6</v>
      </c>
      <c r="AX87" s="5">
        <f t="shared" si="317"/>
        <v>2.0449137895032052E-3</v>
      </c>
      <c r="AY87" s="5">
        <f t="shared" si="318"/>
        <v>2.2200487505768512E-3</v>
      </c>
      <c r="AZ87" s="5">
        <f t="shared" si="319"/>
        <v>1.205091500736372E-3</v>
      </c>
      <c r="BA87" s="5">
        <f t="shared" si="320"/>
        <v>4.3610019067364894E-4</v>
      </c>
      <c r="BB87" s="5">
        <f t="shared" si="321"/>
        <v>1.1836240828355024E-4</v>
      </c>
      <c r="BC87" s="5">
        <f t="shared" si="322"/>
        <v>2.5699891895100457E-5</v>
      </c>
      <c r="BD87" s="5">
        <f t="shared" si="323"/>
        <v>1.4090772458642435E-4</v>
      </c>
      <c r="BE87" s="5">
        <f t="shared" si="324"/>
        <v>2.3891624291196169E-4</v>
      </c>
      <c r="BF87" s="5">
        <f t="shared" si="325"/>
        <v>2.0254734541596211E-4</v>
      </c>
      <c r="BG87" s="5">
        <f t="shared" si="326"/>
        <v>1.1447645594686653E-4</v>
      </c>
      <c r="BH87" s="5">
        <f t="shared" si="327"/>
        <v>4.8525169285391125E-5</v>
      </c>
      <c r="BI87" s="5">
        <f t="shared" si="328"/>
        <v>1.6455380521345137E-5</v>
      </c>
      <c r="BJ87" s="8">
        <f t="shared" si="329"/>
        <v>0.51449445745906885</v>
      </c>
      <c r="BK87" s="8">
        <f t="shared" si="330"/>
        <v>0.24279854135588469</v>
      </c>
      <c r="BL87" s="8">
        <f t="shared" si="331"/>
        <v>0.22972264491248998</v>
      </c>
      <c r="BM87" s="8">
        <f t="shared" si="332"/>
        <v>0.52406655927537604</v>
      </c>
      <c r="BN87" s="8">
        <f t="shared" si="333"/>
        <v>0.47394827072692297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1.6325000000000001</v>
      </c>
      <c r="F88">
        <f>VLOOKUP(B88,home!$B$2:$E$405,3,FALSE)</f>
        <v>1.2251000000000001</v>
      </c>
      <c r="G88">
        <f>VLOOKUP(C88,away!$B$2:$E$405,4,FALSE)</f>
        <v>1.0549999999999999</v>
      </c>
      <c r="H88">
        <f>VLOOKUP(A88,away!$A$2:$E$405,3,FALSE)</f>
        <v>1.1474</v>
      </c>
      <c r="I88">
        <f>VLOOKUP(C88,away!$B$2:$E$405,3,FALSE)</f>
        <v>1.0167999999999999</v>
      </c>
      <c r="J88">
        <f>VLOOKUP(B88,home!$B$2:$E$405,4,FALSE)</f>
        <v>1.1791</v>
      </c>
      <c r="K88" s="3">
        <f t="shared" si="278"/>
        <v>2.10997441625</v>
      </c>
      <c r="L88" s="3">
        <f t="shared" si="279"/>
        <v>1.3756280489119999</v>
      </c>
      <c r="M88" s="5">
        <f t="shared" si="280"/>
        <v>3.0635296169660209E-2</v>
      </c>
      <c r="N88" s="5">
        <f t="shared" si="281"/>
        <v>6.4639691152224663E-2</v>
      </c>
      <c r="O88" s="5">
        <f t="shared" si="282"/>
        <v>4.2142772697710933E-2</v>
      </c>
      <c r="P88" s="5">
        <f t="shared" si="283"/>
        <v>8.892017222200907E-2</v>
      </c>
      <c r="Q88" s="5">
        <f t="shared" si="284"/>
        <v>6.8194047302747765E-2</v>
      </c>
      <c r="R88" s="5">
        <f t="shared" si="285"/>
        <v>2.8986390090947001E-2</v>
      </c>
      <c r="S88" s="5">
        <f t="shared" si="286"/>
        <v>6.4523588936462484E-2</v>
      </c>
      <c r="T88" s="5">
        <f t="shared" si="287"/>
        <v>9.3809644238491544E-2</v>
      </c>
      <c r="U88" s="5">
        <f t="shared" si="288"/>
        <v>6.1160541511340684E-2</v>
      </c>
      <c r="V88" s="5">
        <f t="shared" si="289"/>
        <v>2.080914412809623E-2</v>
      </c>
      <c r="W88" s="5">
        <f t="shared" si="290"/>
        <v>4.796256504978004E-2</v>
      </c>
      <c r="X88" s="5">
        <f t="shared" si="291"/>
        <v>6.5978649780243787E-2</v>
      </c>
      <c r="Y88" s="5">
        <f t="shared" si="292"/>
        <v>4.5381040633522468E-2</v>
      </c>
      <c r="Z88" s="5">
        <f t="shared" si="293"/>
        <v>1.329149708193718E-2</v>
      </c>
      <c r="AA88" s="5">
        <f t="shared" si="294"/>
        <v>2.8044718796548983E-2</v>
      </c>
      <c r="AB88" s="5">
        <f t="shared" si="295"/>
        <v>2.9586819585821926E-2</v>
      </c>
      <c r="AC88" s="5">
        <f t="shared" si="296"/>
        <v>3.7749608111660574E-3</v>
      </c>
      <c r="AD88" s="5">
        <f t="shared" si="297"/>
        <v>2.5299946298190577E-2</v>
      </c>
      <c r="AE88" s="5">
        <f t="shared" si="298"/>
        <v>3.4803315763758273E-2</v>
      </c>
      <c r="AF88" s="5">
        <f t="shared" si="299"/>
        <v>2.3938208679883527E-2</v>
      </c>
      <c r="AG88" s="5">
        <f t="shared" si="300"/>
        <v>1.0976690433585491E-2</v>
      </c>
      <c r="AH88" s="5">
        <f t="shared" si="301"/>
        <v>4.571039049486198E-3</v>
      </c>
      <c r="AI88" s="5">
        <f t="shared" si="302"/>
        <v>9.6447754500955975E-3</v>
      </c>
      <c r="AJ88" s="5">
        <f t="shared" si="303"/>
        <v>1.0175114725088896E-2</v>
      </c>
      <c r="AK88" s="5">
        <f t="shared" si="304"/>
        <v>7.1564105841154073E-3</v>
      </c>
      <c r="AL88" s="5">
        <f t="shared" si="305"/>
        <v>4.3827898852520631E-4</v>
      </c>
      <c r="AM88" s="5">
        <f t="shared" si="306"/>
        <v>1.0676447884336195E-2</v>
      </c>
      <c r="AN88" s="5">
        <f t="shared" si="307"/>
        <v>1.4686821172440048E-2</v>
      </c>
      <c r="AO88" s="5">
        <f t="shared" si="308"/>
        <v>1.0101801577081579E-2</v>
      </c>
      <c r="AP88" s="5">
        <f t="shared" si="309"/>
        <v>4.6321071979922978E-3</v>
      </c>
      <c r="AQ88" s="5">
        <f t="shared" si="310"/>
        <v>1.5930141467813447E-3</v>
      </c>
      <c r="AR88" s="5">
        <f t="shared" si="311"/>
        <v>1.25760990582905E-3</v>
      </c>
      <c r="AS88" s="5">
        <f t="shared" si="312"/>
        <v>2.6535247269218677E-3</v>
      </c>
      <c r="AT88" s="5">
        <f t="shared" si="313"/>
        <v>2.7994346433459546E-3</v>
      </c>
      <c r="AU88" s="5">
        <f t="shared" si="314"/>
        <v>1.9689118258079692E-3</v>
      </c>
      <c r="AV88" s="5">
        <f t="shared" si="315"/>
        <v>1.0385883950767231E-3</v>
      </c>
      <c r="AW88" s="5">
        <f t="shared" si="316"/>
        <v>3.533673029842662E-5</v>
      </c>
      <c r="AX88" s="5">
        <f t="shared" si="317"/>
        <v>3.7545053153959728E-3</v>
      </c>
      <c r="AY88" s="5">
        <f t="shared" si="318"/>
        <v>5.1648028216478951E-3</v>
      </c>
      <c r="AZ88" s="5">
        <f t="shared" si="319"/>
        <v>3.552423814279343E-3</v>
      </c>
      <c r="BA88" s="5">
        <f t="shared" si="320"/>
        <v>1.628937946848539E-3</v>
      </c>
      <c r="BB88" s="5">
        <f t="shared" si="321"/>
        <v>5.6020318240549392E-4</v>
      </c>
      <c r="BC88" s="5">
        <f t="shared" si="322"/>
        <v>1.5412624216135229E-4</v>
      </c>
      <c r="BD88" s="5">
        <f t="shared" si="323"/>
        <v>2.8833391017467032E-4</v>
      </c>
      <c r="BE88" s="5">
        <f t="shared" si="324"/>
        <v>6.0837717380588007E-4</v>
      </c>
      <c r="BF88" s="5">
        <f t="shared" si="325"/>
        <v>6.4183013608044338E-4</v>
      </c>
      <c r="BG88" s="5">
        <f t="shared" si="326"/>
        <v>4.5141505556933054E-4</v>
      </c>
      <c r="BH88" s="5">
        <f t="shared" si="327"/>
        <v>2.3811855459033991E-4</v>
      </c>
      <c r="BI88" s="5">
        <f t="shared" si="328"/>
        <v>1.0048481164400917E-4</v>
      </c>
      <c r="BJ88" s="8">
        <f t="shared" si="329"/>
        <v>0.53748899063379829</v>
      </c>
      <c r="BK88" s="8">
        <f t="shared" si="330"/>
        <v>0.21426624407756711</v>
      </c>
      <c r="BL88" s="8">
        <f t="shared" si="331"/>
        <v>0.23351521163000183</v>
      </c>
      <c r="BM88" s="8">
        <f t="shared" si="332"/>
        <v>0.66991410769665527</v>
      </c>
      <c r="BN88" s="8">
        <f t="shared" si="333"/>
        <v>0.32351836963529962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1.6325000000000001</v>
      </c>
      <c r="F89">
        <f>VLOOKUP(B89,home!$B$2:$E$405,3,FALSE)</f>
        <v>1.117</v>
      </c>
      <c r="G89">
        <f>VLOOKUP(C89,away!$B$2:$E$405,4,FALSE)</f>
        <v>0.75670000000000004</v>
      </c>
      <c r="H89">
        <f>VLOOKUP(A89,away!$A$2:$E$405,3,FALSE)</f>
        <v>1.1474</v>
      </c>
      <c r="I89">
        <f>VLOOKUP(C89,away!$B$2:$E$405,3,FALSE)</f>
        <v>0.87150000000000005</v>
      </c>
      <c r="J89">
        <f>VLOOKUP(B89,home!$B$2:$E$405,4,FALSE)</f>
        <v>0.92279999999999995</v>
      </c>
      <c r="K89" s="3">
        <f t="shared" si="278"/>
        <v>1.3798443417500001</v>
      </c>
      <c r="L89" s="3">
        <f t="shared" si="279"/>
        <v>0.92276225747999996</v>
      </c>
      <c r="M89" s="5">
        <f t="shared" si="280"/>
        <v>9.9997849399530297E-2</v>
      </c>
      <c r="N89" s="5">
        <f t="shared" si="281"/>
        <v>0.13798146668111053</v>
      </c>
      <c r="O89" s="5">
        <f t="shared" si="282"/>
        <v>9.227424125505565E-2</v>
      </c>
      <c r="P89" s="5">
        <f t="shared" si="283"/>
        <v>0.12732408968506295</v>
      </c>
      <c r="Q89" s="5">
        <f t="shared" si="284"/>
        <v>9.5196473033148293E-2</v>
      </c>
      <c r="R89" s="5">
        <f t="shared" si="285"/>
        <v>4.2573593583884642E-2</v>
      </c>
      <c r="S89" s="5">
        <f t="shared" si="286"/>
        <v>4.0529431161461814E-2</v>
      </c>
      <c r="T89" s="5">
        <f t="shared" si="287"/>
        <v>8.7843712360201873E-2</v>
      </c>
      <c r="U89" s="5">
        <f t="shared" si="288"/>
        <v>5.8744932214687323E-2</v>
      </c>
      <c r="V89" s="5">
        <f t="shared" si="289"/>
        <v>5.7338710105308277E-3</v>
      </c>
      <c r="W89" s="5">
        <f t="shared" si="290"/>
        <v>4.3785438223115376E-2</v>
      </c>
      <c r="X89" s="5">
        <f t="shared" si="291"/>
        <v>4.0403549819513024E-2</v>
      </c>
      <c r="Y89" s="5">
        <f t="shared" si="292"/>
        <v>1.8641435420829737E-2</v>
      </c>
      <c r="Z89" s="5">
        <f t="shared" si="293"/>
        <v>1.3095101774833811E-2</v>
      </c>
      <c r="AA89" s="5">
        <f t="shared" si="294"/>
        <v>1.8069202088644817E-2</v>
      </c>
      <c r="AB89" s="5">
        <f t="shared" si="295"/>
        <v>1.2466343130976922E-2</v>
      </c>
      <c r="AC89" s="5">
        <f t="shared" si="296"/>
        <v>4.5629725487303759E-4</v>
      </c>
      <c r="AD89" s="5">
        <f t="shared" si="297"/>
        <v>1.5104272295802483E-2</v>
      </c>
      <c r="AE89" s="5">
        <f t="shared" si="298"/>
        <v>1.3937652401267323E-2</v>
      </c>
      <c r="AF89" s="5">
        <f t="shared" si="299"/>
        <v>6.4305697968824876E-3</v>
      </c>
      <c r="AG89" s="5">
        <f t="shared" si="300"/>
        <v>1.9779623675513299E-3</v>
      </c>
      <c r="AH89" s="5">
        <f t="shared" si="301"/>
        <v>3.0209164189190004E-3</v>
      </c>
      <c r="AI89" s="5">
        <f t="shared" si="302"/>
        <v>4.1683944275450555E-3</v>
      </c>
      <c r="AJ89" s="5">
        <f t="shared" si="303"/>
        <v>2.8758677325151387E-3</v>
      </c>
      <c r="AK89" s="5">
        <f t="shared" si="304"/>
        <v>1.3227499394441388E-3</v>
      </c>
      <c r="AL89" s="5">
        <f t="shared" si="305"/>
        <v>2.3239552830933421E-5</v>
      </c>
      <c r="AM89" s="5">
        <f t="shared" si="306"/>
        <v>4.1683089327228693E-3</v>
      </c>
      <c r="AN89" s="5">
        <f t="shared" si="307"/>
        <v>3.8463581606334048E-3</v>
      </c>
      <c r="AO89" s="5">
        <f t="shared" si="308"/>
        <v>1.77463706969135E-3</v>
      </c>
      <c r="AP89" s="5">
        <f t="shared" si="309"/>
        <v>5.4585603621202746E-4</v>
      </c>
      <c r="AQ89" s="5">
        <f t="shared" si="310"/>
        <v>1.2592383705852377E-4</v>
      </c>
      <c r="AR89" s="5">
        <f t="shared" si="311"/>
        <v>5.5751753087601903E-4</v>
      </c>
      <c r="AS89" s="5">
        <f t="shared" si="312"/>
        <v>7.6928741040570574E-4</v>
      </c>
      <c r="AT89" s="5">
        <f t="shared" si="313"/>
        <v>5.3074844021391181E-4</v>
      </c>
      <c r="AU89" s="5">
        <f t="shared" si="314"/>
        <v>2.4411674404060143E-4</v>
      </c>
      <c r="AV89" s="5">
        <f t="shared" si="315"/>
        <v>8.4210776997714238E-5</v>
      </c>
      <c r="AW89" s="5">
        <f t="shared" si="316"/>
        <v>8.219495959870164E-7</v>
      </c>
      <c r="AX89" s="5">
        <f t="shared" si="317"/>
        <v>9.586029159139376E-4</v>
      </c>
      <c r="AY89" s="5">
        <f t="shared" si="318"/>
        <v>8.8456259071565573E-4</v>
      </c>
      <c r="AZ89" s="5">
        <f t="shared" si="319"/>
        <v>4.0812048654556777E-4</v>
      </c>
      <c r="BA89" s="5">
        <f t="shared" si="320"/>
        <v>1.255327271628747E-4</v>
      </c>
      <c r="BB89" s="5">
        <f t="shared" si="321"/>
        <v>2.895921567610879E-5</v>
      </c>
      <c r="BC89" s="5">
        <f t="shared" si="322"/>
        <v>5.3444942464272721E-6</v>
      </c>
      <c r="BD89" s="5">
        <f t="shared" si="323"/>
        <v>8.5742689229305105E-5</v>
      </c>
      <c r="BE89" s="5">
        <f t="shared" si="324"/>
        <v>1.1831156457948531E-4</v>
      </c>
      <c r="BF89" s="5">
        <f t="shared" si="325"/>
        <v>8.162577147429629E-5</v>
      </c>
      <c r="BG89" s="5">
        <f t="shared" si="326"/>
        <v>3.7543619636595427E-5</v>
      </c>
      <c r="BH89" s="5">
        <f t="shared" si="327"/>
        <v>1.2951087781092601E-5</v>
      </c>
      <c r="BI89" s="5">
        <f t="shared" si="328"/>
        <v>3.5740970388496391E-6</v>
      </c>
      <c r="BJ89" s="8">
        <f t="shared" si="329"/>
        <v>0.47417473886600114</v>
      </c>
      <c r="BK89" s="8">
        <f t="shared" si="330"/>
        <v>0.27494934065500559</v>
      </c>
      <c r="BL89" s="8">
        <f t="shared" si="331"/>
        <v>0.23804187052394629</v>
      </c>
      <c r="BM89" s="8">
        <f t="shared" si="332"/>
        <v>0.40402959754087475</v>
      </c>
      <c r="BN89" s="8">
        <f t="shared" si="333"/>
        <v>0.59534771363779238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1.6325000000000001</v>
      </c>
      <c r="F90">
        <f>VLOOKUP(B90,home!$B$2:$E$405,3,FALSE)</f>
        <v>1.3271999999999999</v>
      </c>
      <c r="G90">
        <f>VLOOKUP(C90,away!$B$2:$E$405,4,FALSE)</f>
        <v>1.123</v>
      </c>
      <c r="H90">
        <f>VLOOKUP(A90,away!$A$2:$E$405,3,FALSE)</f>
        <v>1.1474</v>
      </c>
      <c r="I90">
        <f>VLOOKUP(C90,away!$B$2:$E$405,3,FALSE)</f>
        <v>1.0651999999999999</v>
      </c>
      <c r="J90">
        <f>VLOOKUP(B90,home!$B$2:$E$405,4,FALSE)</f>
        <v>0.62939999999999996</v>
      </c>
      <c r="K90" s="3">
        <f t="shared" si="278"/>
        <v>2.4331524419999999</v>
      </c>
      <c r="L90" s="3">
        <f t="shared" si="279"/>
        <v>0.76925927611199996</v>
      </c>
      <c r="M90" s="5">
        <f t="shared" si="280"/>
        <v>4.0664015481826139E-2</v>
      </c>
      <c r="N90" s="5">
        <f t="shared" si="281"/>
        <v>9.8941748571131069E-2</v>
      </c>
      <c r="O90" s="5">
        <f t="shared" si="282"/>
        <v>3.128117111335673E-2</v>
      </c>
      <c r="P90" s="5">
        <f t="shared" si="283"/>
        <v>7.6111857883083792E-2</v>
      </c>
      <c r="Q90" s="5">
        <f t="shared" si="284"/>
        <v>0.12037017857579881</v>
      </c>
      <c r="R90" s="5">
        <f t="shared" si="285"/>
        <v>1.20316655232982E-2</v>
      </c>
      <c r="S90" s="5">
        <f t="shared" si="286"/>
        <v>3.5615118439322614E-2</v>
      </c>
      <c r="T90" s="5">
        <f t="shared" si="287"/>
        <v>9.2595876436691149E-2</v>
      </c>
      <c r="U90" s="5">
        <f t="shared" si="288"/>
        <v>2.9274876349340222E-2</v>
      </c>
      <c r="V90" s="5">
        <f t="shared" si="289"/>
        <v>7.4068567367748302E-3</v>
      </c>
      <c r="W90" s="5">
        <f t="shared" si="290"/>
        <v>9.7626331315226952E-2</v>
      </c>
      <c r="X90" s="5">
        <f t="shared" si="291"/>
        <v>7.5099960957021761E-2</v>
      </c>
      <c r="Y90" s="5">
        <f t="shared" si="292"/>
        <v>2.8885670800919007E-2</v>
      </c>
      <c r="Z90" s="5">
        <f t="shared" si="293"/>
        <v>3.0851567702913606E-3</v>
      </c>
      <c r="AA90" s="5">
        <f t="shared" si="294"/>
        <v>7.5066567295872565E-3</v>
      </c>
      <c r="AB90" s="5">
        <f t="shared" si="295"/>
        <v>9.1324200764254862E-3</v>
      </c>
      <c r="AC90" s="5">
        <f t="shared" si="296"/>
        <v>8.6647497275835119E-4</v>
      </c>
      <c r="AD90" s="5">
        <f t="shared" si="297"/>
        <v>5.9384936610786386E-2</v>
      </c>
      <c r="AE90" s="5">
        <f t="shared" si="298"/>
        <v>4.5682413349170538E-2</v>
      </c>
      <c r="AF90" s="5">
        <f t="shared" si="299"/>
        <v>1.7570810112016045E-2</v>
      </c>
      <c r="AG90" s="5">
        <f t="shared" si="300"/>
        <v>4.505502889156957E-3</v>
      </c>
      <c r="AH90" s="5">
        <f t="shared" si="301"/>
        <v>5.933213659515919E-4</v>
      </c>
      <c r="AI90" s="5">
        <f t="shared" si="302"/>
        <v>1.4436413304558912E-3</v>
      </c>
      <c r="AJ90" s="5">
        <f t="shared" si="303"/>
        <v>1.7562997142854409E-3</v>
      </c>
      <c r="AK90" s="5">
        <f t="shared" si="304"/>
        <v>1.4244483128991738E-3</v>
      </c>
      <c r="AL90" s="5">
        <f t="shared" si="305"/>
        <v>6.4872117723156918E-5</v>
      </c>
      <c r="AM90" s="5">
        <f t="shared" si="306"/>
        <v>2.8898520706510007E-2</v>
      </c>
      <c r="AN90" s="5">
        <f t="shared" si="307"/>
        <v>2.223045511939753E-2</v>
      </c>
      <c r="AO90" s="5">
        <f t="shared" si="308"/>
        <v>8.5504919063940227E-3</v>
      </c>
      <c r="AP90" s="5">
        <f t="shared" si="309"/>
        <v>2.1925150714380602E-3</v>
      </c>
      <c r="AQ90" s="5">
        <f t="shared" si="310"/>
        <v>4.2165313917977298E-4</v>
      </c>
      <c r="AR90" s="5">
        <f t="shared" si="311"/>
        <v>9.1283592894740925E-5</v>
      </c>
      <c r="AS90" s="5">
        <f t="shared" si="312"/>
        <v>2.2210689696637272E-4</v>
      </c>
      <c r="AT90" s="5">
        <f t="shared" si="313"/>
        <v>2.7020996936938618E-4</v>
      </c>
      <c r="AU90" s="5">
        <f t="shared" si="314"/>
        <v>2.1915401560795565E-4</v>
      </c>
      <c r="AV90" s="5">
        <f t="shared" si="315"/>
        <v>1.3330878206265086E-4</v>
      </c>
      <c r="AW90" s="5">
        <f t="shared" si="316"/>
        <v>3.3728547260430905E-6</v>
      </c>
      <c r="AX90" s="5">
        <f t="shared" si="317"/>
        <v>1.1719084371205403E-2</v>
      </c>
      <c r="AY90" s="5">
        <f t="shared" si="318"/>
        <v>9.0150143600889205E-3</v>
      </c>
      <c r="AZ90" s="5">
        <f t="shared" si="319"/>
        <v>3.4674417103906429E-3</v>
      </c>
      <c r="BA90" s="5">
        <f t="shared" si="320"/>
        <v>8.8912056669855383E-4</v>
      </c>
      <c r="BB90" s="5">
        <f t="shared" si="321"/>
        <v>1.7099106087870516E-4</v>
      </c>
      <c r="BC90" s="5">
        <f t="shared" si="322"/>
        <v>2.630729194263513E-5</v>
      </c>
      <c r="BD90" s="5">
        <f t="shared" si="323"/>
        <v>1.1703458431851814E-5</v>
      </c>
      <c r="BE90" s="5">
        <f t="shared" si="324"/>
        <v>2.8476298463305733E-5</v>
      </c>
      <c r="BF90" s="5">
        <f t="shared" si="325"/>
        <v>3.4643587572556602E-5</v>
      </c>
      <c r="BG90" s="5">
        <f t="shared" si="326"/>
        <v>2.8097709900602308E-5</v>
      </c>
      <c r="BH90" s="5">
        <f t="shared" si="327"/>
        <v>1.7091502864814523E-5</v>
      </c>
      <c r="BI90" s="5">
        <f t="shared" si="328"/>
        <v>8.3172463865946867E-6</v>
      </c>
      <c r="BJ90" s="8">
        <f t="shared" si="329"/>
        <v>0.72824502492204279</v>
      </c>
      <c r="BK90" s="8">
        <f t="shared" si="330"/>
        <v>0.1697442099915778</v>
      </c>
      <c r="BL90" s="8">
        <f t="shared" si="331"/>
        <v>9.5508893576120829E-2</v>
      </c>
      <c r="BM90" s="8">
        <f t="shared" si="332"/>
        <v>0.60817100660617518</v>
      </c>
      <c r="BN90" s="8">
        <f t="shared" si="333"/>
        <v>0.37940063714849476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1.375</v>
      </c>
      <c r="F91">
        <f>VLOOKUP(B91,home!$B$2:$E$405,3,FALSE)</f>
        <v>1.1900999999999999</v>
      </c>
      <c r="G91">
        <f>VLOOKUP(C91,away!$B$2:$E$405,4,FALSE)</f>
        <v>0.8</v>
      </c>
      <c r="H91">
        <f>VLOOKUP(A91,away!$A$2:$E$405,3,FALSE)</f>
        <v>1.0101</v>
      </c>
      <c r="I91">
        <f>VLOOKUP(C91,away!$B$2:$E$405,3,FALSE)</f>
        <v>0.89100000000000001</v>
      </c>
      <c r="J91">
        <f>VLOOKUP(B91,home!$B$2:$E$405,4,FALSE)</f>
        <v>0.72</v>
      </c>
      <c r="K91" s="3">
        <f t="shared" si="278"/>
        <v>1.30911</v>
      </c>
      <c r="L91" s="3">
        <f t="shared" si="279"/>
        <v>0.64799935200000003</v>
      </c>
      <c r="M91" s="5">
        <f t="shared" si="280"/>
        <v>0.1412661820968448</v>
      </c>
      <c r="N91" s="5">
        <f t="shared" si="281"/>
        <v>0.18493297164480046</v>
      </c>
      <c r="O91" s="5">
        <f t="shared" si="282"/>
        <v>9.1540394458269433E-2</v>
      </c>
      <c r="P91" s="5">
        <f t="shared" si="283"/>
        <v>0.11983644578926508</v>
      </c>
      <c r="Q91" s="5">
        <f t="shared" si="284"/>
        <v>0.12104880125496241</v>
      </c>
      <c r="R91" s="5">
        <f t="shared" si="285"/>
        <v>2.9659058145391493E-2</v>
      </c>
      <c r="S91" s="5">
        <f t="shared" si="286"/>
        <v>2.5414387092231441E-2</v>
      </c>
      <c r="T91" s="5">
        <f t="shared" si="287"/>
        <v>7.8439544773592426E-2</v>
      </c>
      <c r="U91" s="5">
        <f t="shared" si="288"/>
        <v>3.8826969608713451E-2</v>
      </c>
      <c r="V91" s="5">
        <f t="shared" si="289"/>
        <v>2.395454041157962E-3</v>
      </c>
      <c r="W91" s="5">
        <f t="shared" si="290"/>
        <v>5.2822065403627924E-2</v>
      </c>
      <c r="X91" s="5">
        <f t="shared" si="291"/>
        <v>3.4228664152852514E-2</v>
      </c>
      <c r="Y91" s="5">
        <f t="shared" si="292"/>
        <v>1.1090076095437029E-2</v>
      </c>
      <c r="Z91" s="5">
        <f t="shared" si="293"/>
        <v>6.4063501530480038E-3</v>
      </c>
      <c r="AA91" s="5">
        <f t="shared" si="294"/>
        <v>8.3866170488566712E-3</v>
      </c>
      <c r="AB91" s="5">
        <f t="shared" si="295"/>
        <v>5.4895021224143801E-3</v>
      </c>
      <c r="AC91" s="5">
        <f t="shared" si="296"/>
        <v>1.2700434300825221E-4</v>
      </c>
      <c r="AD91" s="5">
        <f t="shared" si="297"/>
        <v>1.7287473510135848E-2</v>
      </c>
      <c r="AE91" s="5">
        <f t="shared" si="298"/>
        <v>1.1202271632285194E-2</v>
      </c>
      <c r="AF91" s="5">
        <f t="shared" si="299"/>
        <v>3.6295323793243944E-3</v>
      </c>
      <c r="AG91" s="5">
        <f t="shared" si="300"/>
        <v>7.8397820995507541E-4</v>
      </c>
      <c r="AH91" s="5">
        <f t="shared" si="301"/>
        <v>1.0378276869650517E-3</v>
      </c>
      <c r="AI91" s="5">
        <f t="shared" si="302"/>
        <v>1.3586306032828189E-3</v>
      </c>
      <c r="AJ91" s="5">
        <f t="shared" si="303"/>
        <v>8.8929845453178565E-4</v>
      </c>
      <c r="AK91" s="5">
        <f t="shared" si="304"/>
        <v>3.8806316660403516E-4</v>
      </c>
      <c r="AL91" s="5">
        <f t="shared" si="305"/>
        <v>4.3095237203977883E-6</v>
      </c>
      <c r="AM91" s="5">
        <f t="shared" si="306"/>
        <v>4.5262408893707888E-3</v>
      </c>
      <c r="AN91" s="5">
        <f t="shared" si="307"/>
        <v>2.9330011633081749E-3</v>
      </c>
      <c r="AO91" s="5">
        <f t="shared" si="308"/>
        <v>9.5029142661947176E-4</v>
      </c>
      <c r="AP91" s="5">
        <f t="shared" si="309"/>
        <v>2.0526274288685777E-4</v>
      </c>
      <c r="AQ91" s="5">
        <f t="shared" si="310"/>
        <v>3.3252531095106613E-5</v>
      </c>
      <c r="AR91" s="5">
        <f t="shared" si="311"/>
        <v>1.3450233372820251E-4</v>
      </c>
      <c r="AS91" s="5">
        <f t="shared" si="312"/>
        <v>1.7607835010692718E-4</v>
      </c>
      <c r="AT91" s="5">
        <f t="shared" si="313"/>
        <v>1.1525296445423975E-4</v>
      </c>
      <c r="AU91" s="5">
        <f t="shared" si="314"/>
        <v>5.0292936098896578E-5</v>
      </c>
      <c r="AV91" s="5">
        <f t="shared" si="315"/>
        <v>1.6459746394106636E-5</v>
      </c>
      <c r="AW91" s="5">
        <f t="shared" si="316"/>
        <v>1.0154942920744811E-7</v>
      </c>
      <c r="AX91" s="5">
        <f t="shared" si="317"/>
        <v>9.8755786844736374E-4</v>
      </c>
      <c r="AY91" s="5">
        <f t="shared" si="318"/>
        <v>6.3993685881639291E-4</v>
      </c>
      <c r="AZ91" s="5">
        <f t="shared" si="319"/>
        <v>2.0733933491696906E-4</v>
      </c>
      <c r="BA91" s="5">
        <f t="shared" si="320"/>
        <v>4.4785251556768979E-5</v>
      </c>
      <c r="BB91" s="5">
        <f t="shared" si="321"/>
        <v>7.2552034969858222E-6</v>
      </c>
      <c r="BC91" s="5">
        <f t="shared" si="322"/>
        <v>9.4027343293498959E-7</v>
      </c>
      <c r="BD91" s="5">
        <f t="shared" si="323"/>
        <v>1.4526237516393829E-5</v>
      </c>
      <c r="BE91" s="5">
        <f t="shared" si="324"/>
        <v>1.9016442795086322E-5</v>
      </c>
      <c r="BF91" s="5">
        <f t="shared" si="325"/>
        <v>1.2447307713737732E-5</v>
      </c>
      <c r="BG91" s="5">
        <f t="shared" si="326"/>
        <v>5.431631667043731E-6</v>
      </c>
      <c r="BH91" s="5">
        <f t="shared" si="327"/>
        <v>1.7776508329109059E-6</v>
      </c>
      <c r="BI91" s="5">
        <f t="shared" si="328"/>
        <v>4.6542809637439929E-7</v>
      </c>
      <c r="BJ91" s="8">
        <f t="shared" si="329"/>
        <v>0.52600124260092129</v>
      </c>
      <c r="BK91" s="8">
        <f t="shared" si="330"/>
        <v>0.28968371974504437</v>
      </c>
      <c r="BL91" s="8">
        <f t="shared" si="331"/>
        <v>0.17812261232443308</v>
      </c>
      <c r="BM91" s="8">
        <f t="shared" si="332"/>
        <v>0.31129023612452555</v>
      </c>
      <c r="BN91" s="8">
        <f t="shared" si="333"/>
        <v>0.68828385338953368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1.375</v>
      </c>
      <c r="F92">
        <f>VLOOKUP(B92,home!$B$2:$E$405,3,FALSE)</f>
        <v>1.1900999999999999</v>
      </c>
      <c r="G92">
        <f>VLOOKUP(C92,away!$B$2:$E$405,4,FALSE)</f>
        <v>1.5868</v>
      </c>
      <c r="H92">
        <f>VLOOKUP(A92,away!$A$2:$E$405,3,FALSE)</f>
        <v>1.0101</v>
      </c>
      <c r="I92">
        <f>VLOOKUP(C92,away!$B$2:$E$405,3,FALSE)</f>
        <v>0.18</v>
      </c>
      <c r="J92">
        <f>VLOOKUP(B92,home!$B$2:$E$405,4,FALSE)</f>
        <v>0.45</v>
      </c>
      <c r="K92" s="3">
        <f t="shared" si="278"/>
        <v>2.5966196849999998</v>
      </c>
      <c r="L92" s="3">
        <f t="shared" si="279"/>
        <v>8.1818099999999991E-2</v>
      </c>
      <c r="M92" s="5">
        <f t="shared" si="280"/>
        <v>6.8670348250456814E-2</v>
      </c>
      <c r="N92" s="5">
        <f t="shared" si="281"/>
        <v>0.1783107780429414</v>
      </c>
      <c r="O92" s="5">
        <f t="shared" si="282"/>
        <v>5.6184774201907001E-3</v>
      </c>
      <c r="P92" s="5">
        <f t="shared" si="283"/>
        <v>1.4589049068995186E-2</v>
      </c>
      <c r="Q92" s="5">
        <f t="shared" si="284"/>
        <v>0.23150263815698377</v>
      </c>
      <c r="R92" s="5">
        <f t="shared" si="285"/>
        <v>2.2984657370645238E-4</v>
      </c>
      <c r="S92" s="5">
        <f t="shared" si="286"/>
        <v>7.7486265236806015E-4</v>
      </c>
      <c r="T92" s="5">
        <f t="shared" si="287"/>
        <v>1.8941105998991913E-2</v>
      </c>
      <c r="U92" s="5">
        <f t="shared" si="288"/>
        <v>5.9682413781597741E-4</v>
      </c>
      <c r="V92" s="5">
        <f t="shared" si="289"/>
        <v>1.8291105493514553E-5</v>
      </c>
      <c r="W92" s="5">
        <f t="shared" si="290"/>
        <v>0.20037476912261873</v>
      </c>
      <c r="X92" s="5">
        <f t="shared" si="291"/>
        <v>1.6394282897551331E-2</v>
      </c>
      <c r="Y92" s="5">
        <f t="shared" si="292"/>
        <v>6.7067453877007229E-4</v>
      </c>
      <c r="Z92" s="5">
        <f t="shared" si="293"/>
        <v>6.2685366507239649E-6</v>
      </c>
      <c r="AA92" s="5">
        <f t="shared" si="294"/>
        <v>1.6277005663413813E-5</v>
      </c>
      <c r="AB92" s="5">
        <f t="shared" si="295"/>
        <v>2.1132596659238398E-5</v>
      </c>
      <c r="AC92" s="5">
        <f t="shared" si="296"/>
        <v>2.4287214420934239E-7</v>
      </c>
      <c r="AD92" s="5">
        <f t="shared" si="297"/>
        <v>0.13007426747028053</v>
      </c>
      <c r="AE92" s="5">
        <f t="shared" si="298"/>
        <v>1.064242942331016E-2</v>
      </c>
      <c r="AF92" s="5">
        <f t="shared" si="299"/>
        <v>4.3537167739966646E-4</v>
      </c>
      <c r="AG92" s="5">
        <f t="shared" si="300"/>
        <v>1.1873761146217887E-5</v>
      </c>
      <c r="AH92" s="5">
        <f t="shared" si="301"/>
        <v>1.2821993963564959E-7</v>
      </c>
      <c r="AI92" s="5">
        <f t="shared" si="302"/>
        <v>3.3293841926743932E-7</v>
      </c>
      <c r="AJ92" s="5">
        <f t="shared" si="303"/>
        <v>4.3225722668130823E-7</v>
      </c>
      <c r="AK92" s="5">
        <f t="shared" si="304"/>
        <v>3.7413587459473074E-7</v>
      </c>
      <c r="AL92" s="5">
        <f t="shared" si="305"/>
        <v>2.0639322325490635E-9</v>
      </c>
      <c r="AM92" s="5">
        <f t="shared" si="306"/>
        <v>6.7550680685057082E-2</v>
      </c>
      <c r="AN92" s="5">
        <f t="shared" si="307"/>
        <v>5.5268683473580693E-3</v>
      </c>
      <c r="AO92" s="5">
        <f t="shared" si="308"/>
        <v>2.260989335654886E-4</v>
      </c>
      <c r="AP92" s="5">
        <f t="shared" si="309"/>
        <v>6.1663283854515021E-6</v>
      </c>
      <c r="AQ92" s="5">
        <f t="shared" si="310"/>
        <v>1.2612931811842737E-7</v>
      </c>
      <c r="AR92" s="5">
        <f t="shared" si="311"/>
        <v>2.098142368620711E-9</v>
      </c>
      <c r="AS92" s="5">
        <f t="shared" si="312"/>
        <v>5.4480777762930634E-9</v>
      </c>
      <c r="AT92" s="5">
        <f t="shared" si="313"/>
        <v>7.073292999666799E-9</v>
      </c>
      <c r="AU92" s="5">
        <f t="shared" si="314"/>
        <v>6.1222172802358361E-9</v>
      </c>
      <c r="AV92" s="5">
        <f t="shared" si="315"/>
        <v>3.9742674764268843E-9</v>
      </c>
      <c r="AW92" s="5">
        <f t="shared" si="316"/>
        <v>1.2180094782490519E-11</v>
      </c>
      <c r="AX92" s="5">
        <f t="shared" si="317"/>
        <v>2.9233904533661426E-2</v>
      </c>
      <c r="AY92" s="5">
        <f t="shared" si="318"/>
        <v>2.3918625245255643E-3</v>
      </c>
      <c r="AZ92" s="5">
        <f t="shared" si="319"/>
        <v>9.7848823608942523E-5</v>
      </c>
      <c r="BA92" s="5">
        <f t="shared" si="320"/>
        <v>2.6686016116396075E-6</v>
      </c>
      <c r="BB92" s="5">
        <f t="shared" si="321"/>
        <v>5.4584978380322632E-8</v>
      </c>
      <c r="BC92" s="5">
        <f t="shared" si="322"/>
        <v>8.9320784392381628E-10</v>
      </c>
      <c r="BD92" s="5">
        <f t="shared" si="323"/>
        <v>2.8611003688341002E-11</v>
      </c>
      <c r="BE92" s="5">
        <f t="shared" si="324"/>
        <v>7.4291895384753832E-11</v>
      </c>
      <c r="BF92" s="5">
        <f t="shared" si="325"/>
        <v>9.6453898996006239E-11</v>
      </c>
      <c r="BG92" s="5">
        <f t="shared" si="326"/>
        <v>8.3484697609343848E-11</v>
      </c>
      <c r="BH92" s="5">
        <f t="shared" si="327"/>
        <v>5.4194502302173682E-11</v>
      </c>
      <c r="BI92" s="5">
        <f t="shared" si="328"/>
        <v>2.8144502299320391E-11</v>
      </c>
      <c r="BJ92" s="8">
        <f t="shared" si="329"/>
        <v>0.89239447147527207</v>
      </c>
      <c r="BK92" s="8">
        <f t="shared" si="330"/>
        <v>8.6444658537915608E-2</v>
      </c>
      <c r="BL92" s="8">
        <f t="shared" si="331"/>
        <v>6.483850366674363E-3</v>
      </c>
      <c r="BM92" s="8">
        <f t="shared" si="332"/>
        <v>0.48401624889089262</v>
      </c>
      <c r="BN92" s="8">
        <f t="shared" si="333"/>
        <v>0.49892113751327433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1.2514000000000001</v>
      </c>
      <c r="F93">
        <f>VLOOKUP(B93,home!$B$2:$E$405,3,FALSE)</f>
        <v>0.5171</v>
      </c>
      <c r="G93">
        <f>VLOOKUP(C93,away!$B$2:$E$405,4,FALSE)</f>
        <v>0.98709999999999998</v>
      </c>
      <c r="H93">
        <f>VLOOKUP(A93,away!$A$2:$E$405,3,FALSE)</f>
        <v>0.95709999999999995</v>
      </c>
      <c r="I93">
        <f>VLOOKUP(C93,away!$B$2:$E$405,3,FALSE)</f>
        <v>0.86040000000000005</v>
      </c>
      <c r="J93">
        <f>VLOOKUP(B93,home!$B$2:$E$405,4,FALSE)</f>
        <v>0.67610000000000003</v>
      </c>
      <c r="K93" s="3">
        <f t="shared" si="278"/>
        <v>0.63875136367399998</v>
      </c>
      <c r="L93" s="3">
        <f t="shared" si="279"/>
        <v>0.55676080472400002</v>
      </c>
      <c r="M93" s="5">
        <f t="shared" si="280"/>
        <v>0.30254895847819996</v>
      </c>
      <c r="N93" s="5">
        <f t="shared" si="281"/>
        <v>0.19325355980609862</v>
      </c>
      <c r="O93" s="5">
        <f t="shared" si="282"/>
        <v>0.16844740159073066</v>
      </c>
      <c r="P93" s="5">
        <f t="shared" si="283"/>
        <v>0.10759600747342113</v>
      </c>
      <c r="Q93" s="5">
        <f t="shared" si="284"/>
        <v>6.1720487430500195E-2</v>
      </c>
      <c r="R93" s="5">
        <f t="shared" si="285"/>
        <v>4.6892455431660998E-2</v>
      </c>
      <c r="S93" s="5">
        <f t="shared" si="286"/>
        <v>9.5661383883549733E-3</v>
      </c>
      <c r="T93" s="5">
        <f t="shared" si="287"/>
        <v>3.4363548249762815E-2</v>
      </c>
      <c r="U93" s="5">
        <f t="shared" si="288"/>
        <v>2.9952619852995733E-2</v>
      </c>
      <c r="V93" s="5">
        <f t="shared" si="289"/>
        <v>3.7800247555246763E-4</v>
      </c>
      <c r="W93" s="5">
        <f t="shared" si="290"/>
        <v>1.3141348504285326E-2</v>
      </c>
      <c r="X93" s="5">
        <f t="shared" si="291"/>
        <v>7.3165877684044324E-3</v>
      </c>
      <c r="Y93" s="5">
        <f t="shared" si="292"/>
        <v>2.0367946468853133E-3</v>
      </c>
      <c r="Z93" s="5">
        <f t="shared" si="293"/>
        <v>8.7026270738719633E-3</v>
      </c>
      <c r="AA93" s="5">
        <f t="shared" si="294"/>
        <v>5.5588149109819891E-3</v>
      </c>
      <c r="AB93" s="5">
        <f t="shared" si="295"/>
        <v>1.7753503024005551E-3</v>
      </c>
      <c r="AC93" s="5">
        <f t="shared" si="296"/>
        <v>8.4018544860247683E-6</v>
      </c>
      <c r="AD93" s="5">
        <f t="shared" si="297"/>
        <v>2.0985135694068825E-3</v>
      </c>
      <c r="AE93" s="5">
        <f t="shared" si="298"/>
        <v>1.1683701036272096E-3</v>
      </c>
      <c r="AF93" s="5">
        <f t="shared" si="299"/>
        <v>3.2525133955547421E-4</v>
      </c>
      <c r="AG93" s="5">
        <f t="shared" si="300"/>
        <v>6.036239918282162E-5</v>
      </c>
      <c r="AH93" s="5">
        <f t="shared" si="301"/>
        <v>1.2113204132154554E-3</v>
      </c>
      <c r="AI93" s="5">
        <f t="shared" si="302"/>
        <v>7.737325657875254E-4</v>
      </c>
      <c r="AJ93" s="5">
        <f t="shared" si="303"/>
        <v>2.4711136575788231E-4</v>
      </c>
      <c r="AK93" s="5">
        <f t="shared" si="304"/>
        <v>5.2614240619063982E-5</v>
      </c>
      <c r="AL93" s="5">
        <f t="shared" si="305"/>
        <v>1.1951863957701326E-7</v>
      </c>
      <c r="AM93" s="5">
        <f t="shared" si="306"/>
        <v>2.6808568082940798E-4</v>
      </c>
      <c r="AN93" s="5">
        <f t="shared" si="307"/>
        <v>1.4925959939356262E-4</v>
      </c>
      <c r="AO93" s="5">
        <f t="shared" si="308"/>
        <v>4.155094733557089E-5</v>
      </c>
      <c r="AP93" s="5">
        <f t="shared" si="309"/>
        <v>7.7113129585323339E-6</v>
      </c>
      <c r="AQ93" s="5">
        <f t="shared" si="310"/>
        <v>1.0733392020677674E-6</v>
      </c>
      <c r="AR93" s="5">
        <f t="shared" si="311"/>
        <v>1.3488314560808907E-4</v>
      </c>
      <c r="AS93" s="5">
        <f t="shared" si="312"/>
        <v>8.6156793193805606E-5</v>
      </c>
      <c r="AT93" s="5">
        <f t="shared" si="313"/>
        <v>2.7516384571161061E-5</v>
      </c>
      <c r="AU93" s="5">
        <f t="shared" si="314"/>
        <v>5.8587093894024478E-6</v>
      </c>
      <c r="AV93" s="5">
        <f t="shared" si="315"/>
        <v>9.355646529626201E-7</v>
      </c>
      <c r="AW93" s="5">
        <f t="shared" si="316"/>
        <v>1.1806838820607716E-9</v>
      </c>
      <c r="AX93" s="5">
        <f t="shared" si="317"/>
        <v>2.8540015701876161E-5</v>
      </c>
      <c r="AY93" s="5">
        <f t="shared" si="318"/>
        <v>1.5889962109012169E-5</v>
      </c>
      <c r="AZ93" s="5">
        <f t="shared" si="319"/>
        <v>4.4234540454237411E-6</v>
      </c>
      <c r="BA93" s="5">
        <f t="shared" si="320"/>
        <v>8.2093527799658541E-7</v>
      </c>
      <c r="BB93" s="5">
        <f t="shared" si="321"/>
        <v>1.1426614650092483E-7</v>
      </c>
      <c r="BC93" s="5">
        <f t="shared" si="322"/>
        <v>1.2723782335713082E-8</v>
      </c>
      <c r="BD93" s="5">
        <f t="shared" si="323"/>
        <v>1.2516274782077355E-5</v>
      </c>
      <c r="BE93" s="5">
        <f t="shared" si="324"/>
        <v>7.9947875851704072E-6</v>
      </c>
      <c r="BF93" s="5">
        <f t="shared" si="325"/>
        <v>2.5533407361557814E-6</v>
      </c>
      <c r="BG93" s="5">
        <f t="shared" si="326"/>
        <v>5.436499590479601E-7</v>
      </c>
      <c r="BH93" s="5">
        <f t="shared" si="327"/>
        <v>8.6814288175799675E-8</v>
      </c>
      <c r="BI93" s="5">
        <f t="shared" si="328"/>
        <v>1.1090548991735935E-8</v>
      </c>
      <c r="BJ93" s="8">
        <f t="shared" si="329"/>
        <v>0.31600230605449131</v>
      </c>
      <c r="BK93" s="8">
        <f t="shared" si="330"/>
        <v>0.42011351815076314</v>
      </c>
      <c r="BL93" s="8">
        <f t="shared" si="331"/>
        <v>0.25519047722946503</v>
      </c>
      <c r="BM93" s="8">
        <f t="shared" si="332"/>
        <v>0.11953416951655468</v>
      </c>
      <c r="BN93" s="8">
        <f t="shared" si="333"/>
        <v>0.88045887021061153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1.2514000000000001</v>
      </c>
      <c r="F94">
        <f>VLOOKUP(B94,home!$B$2:$E$405,3,FALSE)</f>
        <v>0.79910000000000003</v>
      </c>
      <c r="G94">
        <f>VLOOKUP(C94,away!$B$2:$E$405,4,FALSE)</f>
        <v>1.3632</v>
      </c>
      <c r="H94">
        <f>VLOOKUP(A94,away!$A$2:$E$405,3,FALSE)</f>
        <v>0.95709999999999995</v>
      </c>
      <c r="I94">
        <f>VLOOKUP(C94,away!$B$2:$E$405,3,FALSE)</f>
        <v>0.86040000000000005</v>
      </c>
      <c r="J94">
        <f>VLOOKUP(B94,home!$B$2:$E$405,4,FALSE)</f>
        <v>0.92190000000000005</v>
      </c>
      <c r="K94" s="3">
        <f t="shared" si="278"/>
        <v>1.363191466368</v>
      </c>
      <c r="L94" s="3">
        <f t="shared" si="279"/>
        <v>0.75917436159600005</v>
      </c>
      <c r="M94" s="5">
        <f t="shared" si="280"/>
        <v>0.11974798998044112</v>
      </c>
      <c r="N94" s="5">
        <f t="shared" si="281"/>
        <v>0.16323943805605812</v>
      </c>
      <c r="O94" s="5">
        <f t="shared" si="282"/>
        <v>9.0909603845805584E-2</v>
      </c>
      <c r="P94" s="5">
        <f t="shared" si="283"/>
        <v>0.12392719617349771</v>
      </c>
      <c r="Q94" s="5">
        <f t="shared" si="284"/>
        <v>0.11126330446636309</v>
      </c>
      <c r="R94" s="5">
        <f t="shared" si="285"/>
        <v>3.4508120231292357E-2</v>
      </c>
      <c r="S94" s="5">
        <f t="shared" si="286"/>
        <v>3.2063064177388391E-2</v>
      </c>
      <c r="T94" s="5">
        <f t="shared" si="287"/>
        <v>8.4468248137312574E-2</v>
      </c>
      <c r="U94" s="5">
        <f t="shared" si="288"/>
        <v>4.7041175019698685E-2</v>
      </c>
      <c r="V94" s="5">
        <f t="shared" si="289"/>
        <v>3.686896164078191E-3</v>
      </c>
      <c r="W94" s="5">
        <f t="shared" si="290"/>
        <v>5.055772905615024E-2</v>
      </c>
      <c r="X94" s="5">
        <f t="shared" si="291"/>
        <v>3.8382131679946398E-2</v>
      </c>
      <c r="Y94" s="5">
        <f t="shared" si="292"/>
        <v>1.4569365157408455E-2</v>
      </c>
      <c r="Z94" s="5">
        <f t="shared" si="293"/>
        <v>8.7325600488231316E-3</v>
      </c>
      <c r="AA94" s="5">
        <f t="shared" si="294"/>
        <v>1.1904151338101821E-2</v>
      </c>
      <c r="AB94" s="5">
        <f t="shared" si="295"/>
        <v>8.1138187592268065E-3</v>
      </c>
      <c r="AC94" s="5">
        <f t="shared" si="296"/>
        <v>2.3847305509661502E-4</v>
      </c>
      <c r="AD94" s="5">
        <f t="shared" si="297"/>
        <v>1.7229966202072376E-2</v>
      </c>
      <c r="AE94" s="5">
        <f t="shared" si="298"/>
        <v>1.3080548591778951E-2</v>
      </c>
      <c r="AF94" s="5">
        <f t="shared" si="299"/>
        <v>4.9652085632446207E-3</v>
      </c>
      <c r="AG94" s="5">
        <f t="shared" si="300"/>
        <v>1.2564863470640761E-3</v>
      </c>
      <c r="AH94" s="5">
        <f t="shared" si="301"/>
        <v>1.6573839250410088E-3</v>
      </c>
      <c r="AI94" s="5">
        <f t="shared" si="302"/>
        <v>2.2593316231114043E-3</v>
      </c>
      <c r="AJ94" s="5">
        <f t="shared" si="303"/>
        <v>1.5399507941604147E-3</v>
      </c>
      <c r="AK94" s="5">
        <f t="shared" si="304"/>
        <v>6.9974926040870041E-4</v>
      </c>
      <c r="AL94" s="5">
        <f t="shared" si="305"/>
        <v>9.8718306957398097E-6</v>
      </c>
      <c r="AM94" s="5">
        <f t="shared" si="306"/>
        <v>4.6975485784948243E-3</v>
      </c>
      <c r="AN94" s="5">
        <f t="shared" si="307"/>
        <v>3.5662584431450056E-3</v>
      </c>
      <c r="AO94" s="5">
        <f t="shared" si="308"/>
        <v>1.353705988430477E-3</v>
      </c>
      <c r="AP94" s="5">
        <f t="shared" si="309"/>
        <v>3.4256629318512997E-4</v>
      </c>
      <c r="AQ94" s="5">
        <f t="shared" si="310"/>
        <v>6.5016886733282303E-5</v>
      </c>
      <c r="AR94" s="5">
        <f t="shared" si="311"/>
        <v>2.516486766424962E-4</v>
      </c>
      <c r="AS94" s="5">
        <f t="shared" si="312"/>
        <v>3.430453285218511E-4</v>
      </c>
      <c r="AT94" s="5">
        <f t="shared" si="313"/>
        <v>2.3381823220919729E-4</v>
      </c>
      <c r="AU94" s="5">
        <f t="shared" si="314"/>
        <v>1.0624633960960969E-4</v>
      </c>
      <c r="AV94" s="5">
        <f t="shared" si="315"/>
        <v>3.6208525872164102E-5</v>
      </c>
      <c r="AW94" s="5">
        <f t="shared" si="316"/>
        <v>2.8378771382539882E-7</v>
      </c>
      <c r="AX94" s="5">
        <f t="shared" si="317"/>
        <v>1.0672763558422108E-3</v>
      </c>
      <c r="AY94" s="5">
        <f t="shared" si="318"/>
        <v>8.102488460930157E-4</v>
      </c>
      <c r="AZ94" s="5">
        <f t="shared" si="319"/>
        <v>3.075600752332804E-4</v>
      </c>
      <c r="BA94" s="5">
        <f t="shared" si="320"/>
        <v>7.7830574589214484E-5</v>
      </c>
      <c r="BB94" s="5">
        <f t="shared" si="321"/>
        <v>1.4771744194104191E-5</v>
      </c>
      <c r="BC94" s="5">
        <f t="shared" si="322"/>
        <v>2.2428658936436942E-6</v>
      </c>
      <c r="BD94" s="5">
        <f t="shared" si="323"/>
        <v>3.1840870572757533E-5</v>
      </c>
      <c r="BE94" s="5">
        <f t="shared" si="324"/>
        <v>4.3405203046511044E-5</v>
      </c>
      <c r="BF94" s="5">
        <f t="shared" si="325"/>
        <v>2.958480119448709E-5</v>
      </c>
      <c r="BG94" s="5">
        <f t="shared" si="326"/>
        <v>1.3443249507506202E-5</v>
      </c>
      <c r="BH94" s="5">
        <f t="shared" si="327"/>
        <v>4.5814307522220688E-6</v>
      </c>
      <c r="BI94" s="5">
        <f t="shared" si="328"/>
        <v>1.2490734610370105E-6</v>
      </c>
      <c r="BJ94" s="8">
        <f t="shared" si="329"/>
        <v>0.51131745290923314</v>
      </c>
      <c r="BK94" s="8">
        <f t="shared" si="330"/>
        <v>0.28048374022729078</v>
      </c>
      <c r="BL94" s="8">
        <f t="shared" si="331"/>
        <v>0.19972835652823662</v>
      </c>
      <c r="BM94" s="8">
        <f t="shared" si="332"/>
        <v>0.35585649190174645</v>
      </c>
      <c r="BN94" s="8">
        <f t="shared" si="333"/>
        <v>0.64359565275345798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1.5815999999999999</v>
      </c>
      <c r="F98">
        <f>VLOOKUP(B98,home!$B$2:$E$405,3,FALSE)</f>
        <v>0.63229999999999997</v>
      </c>
      <c r="G98">
        <f>VLOOKUP(C98,away!$B$2:$E$405,4,FALSE)</f>
        <v>1.3435999999999999</v>
      </c>
      <c r="H98">
        <f>VLOOKUP(A98,away!$A$2:$E$405,3,FALSE)</f>
        <v>1.1631</v>
      </c>
      <c r="I98">
        <f>VLOOKUP(C98,away!$B$2:$E$405,3,FALSE)</f>
        <v>0.64480000000000004</v>
      </c>
      <c r="J98">
        <f>VLOOKUP(B98,home!$B$2:$E$405,4,FALSE)</f>
        <v>1.1821999999999999</v>
      </c>
      <c r="K98" s="3">
        <f t="shared" si="278"/>
        <v>1.3436613756479998</v>
      </c>
      <c r="L98" s="3">
        <f t="shared" si="279"/>
        <v>0.88661084553600011</v>
      </c>
      <c r="M98" s="5">
        <f t="shared" si="280"/>
        <v>0.10749916260303168</v>
      </c>
      <c r="N98" s="5">
        <f t="shared" si="281"/>
        <v>0.14444247270419758</v>
      </c>
      <c r="O98" s="5">
        <f t="shared" si="282"/>
        <v>9.5309923449885869E-2</v>
      </c>
      <c r="P98" s="5">
        <f t="shared" si="283"/>
        <v>0.1280642628555792</v>
      </c>
      <c r="Q98" s="5">
        <f t="shared" si="284"/>
        <v>9.7040885787860395E-2</v>
      </c>
      <c r="R98" s="5">
        <f t="shared" si="285"/>
        <v>4.2251405908937376E-2</v>
      </c>
      <c r="S98" s="5">
        <f t="shared" si="286"/>
        <v>3.8140891109323775E-2</v>
      </c>
      <c r="T98" s="5">
        <f t="shared" si="287"/>
        <v>8.6037501799937313E-2</v>
      </c>
      <c r="U98" s="5">
        <f t="shared" si="288"/>
        <v>5.6771582186664823E-2</v>
      </c>
      <c r="V98" s="5">
        <f t="shared" si="289"/>
        <v>5.048602742875604E-3</v>
      </c>
      <c r="W98" s="5">
        <f t="shared" si="290"/>
        <v>4.3463363363938988E-2</v>
      </c>
      <c r="X98" s="5">
        <f t="shared" si="291"/>
        <v>3.8535089341940353E-2</v>
      </c>
      <c r="Y98" s="5">
        <f t="shared" si="292"/>
        <v>1.7082814072131521E-2</v>
      </c>
      <c r="Z98" s="5">
        <f t="shared" si="293"/>
        <v>1.2486851572669242E-2</v>
      </c>
      <c r="AA98" s="5">
        <f t="shared" si="294"/>
        <v>1.6778100161645142E-2</v>
      </c>
      <c r="AB98" s="5">
        <f t="shared" si="295"/>
        <v>1.1272042571978023E-2</v>
      </c>
      <c r="AC98" s="5">
        <f t="shared" si="296"/>
        <v>3.7590152626615993E-4</v>
      </c>
      <c r="AD98" s="5">
        <f t="shared" si="297"/>
        <v>1.4600010651969784E-2</v>
      </c>
      <c r="AE98" s="5">
        <f t="shared" si="298"/>
        <v>1.2944527788977535E-2</v>
      </c>
      <c r="AF98" s="5">
        <f t="shared" si="299"/>
        <v>5.7383793640248112E-3</v>
      </c>
      <c r="AG98" s="5">
        <f t="shared" si="300"/>
        <v>1.6959031266481246E-3</v>
      </c>
      <c r="AH98" s="5">
        <f t="shared" si="301"/>
        <v>2.7677445077317021E-3</v>
      </c>
      <c r="AI98" s="5">
        <f t="shared" si="302"/>
        <v>3.7189113927009747E-3</v>
      </c>
      <c r="AJ98" s="5">
        <f t="shared" si="303"/>
        <v>2.4984787989148056E-3</v>
      </c>
      <c r="AK98" s="5">
        <f t="shared" si="304"/>
        <v>1.1190364866590769E-3</v>
      </c>
      <c r="AL98" s="5">
        <f t="shared" si="305"/>
        <v>1.791253092652661E-5</v>
      </c>
      <c r="AM98" s="5">
        <f t="shared" si="306"/>
        <v>3.9234940794202347E-3</v>
      </c>
      <c r="AN98" s="5">
        <f t="shared" si="307"/>
        <v>3.4786124032102636E-3</v>
      </c>
      <c r="AO98" s="5">
        <f t="shared" si="308"/>
        <v>1.5420877420511347E-3</v>
      </c>
      <c r="AP98" s="5">
        <f t="shared" si="309"/>
        <v>4.557439056235527E-4</v>
      </c>
      <c r="AQ98" s="5">
        <f t="shared" si="310"/>
        <v>1.0101687237819426E-4</v>
      </c>
      <c r="AR98" s="5">
        <f t="shared" si="311"/>
        <v>4.9078245964552514E-4</v>
      </c>
      <c r="AS98" s="5">
        <f t="shared" si="312"/>
        <v>6.5944543487121525E-4</v>
      </c>
      <c r="AT98" s="5">
        <f t="shared" si="313"/>
        <v>4.4303568009192531E-4</v>
      </c>
      <c r="AU98" s="5">
        <f t="shared" si="314"/>
        <v>1.9842997712448787E-4</v>
      </c>
      <c r="AV98" s="5">
        <f t="shared" si="315"/>
        <v>6.6655674008222625E-5</v>
      </c>
      <c r="AW98" s="5">
        <f t="shared" si="316"/>
        <v>5.9275786522852897E-7</v>
      </c>
      <c r="AX98" s="5">
        <f t="shared" si="317"/>
        <v>8.7864124201676188E-4</v>
      </c>
      <c r="AY98" s="5">
        <f t="shared" si="318"/>
        <v>7.7901285450728236E-4</v>
      </c>
      <c r="AZ98" s="5">
        <f t="shared" si="319"/>
        <v>3.4534062280905733E-4</v>
      </c>
      <c r="BA98" s="5">
        <f t="shared" si="320"/>
        <v>1.0206091386222242E-4</v>
      </c>
      <c r="BB98" s="5">
        <f t="shared" si="321"/>
        <v>2.262207828389047E-5</v>
      </c>
      <c r="BC98" s="5">
        <f t="shared" si="322"/>
        <v>4.0113959910123444E-6</v>
      </c>
      <c r="BD98" s="5">
        <f t="shared" si="323"/>
        <v>7.2522175253426091E-5</v>
      </c>
      <c r="BE98" s="5">
        <f t="shared" si="324"/>
        <v>9.7445245766003834E-5</v>
      </c>
      <c r="BF98" s="5">
        <f t="shared" si="325"/>
        <v>6.5466706488153081E-5</v>
      </c>
      <c r="BG98" s="5">
        <f t="shared" si="326"/>
        <v>2.9321694966338538E-5</v>
      </c>
      <c r="BH98" s="5">
        <f t="shared" si="327"/>
        <v>9.8496072487003681E-6</v>
      </c>
      <c r="BI98" s="5">
        <f t="shared" si="328"/>
        <v>2.6469073650762499E-6</v>
      </c>
      <c r="BJ98" s="8">
        <f t="shared" si="329"/>
        <v>0.47321359211177993</v>
      </c>
      <c r="BK98" s="8">
        <f t="shared" si="330"/>
        <v>0.27992574622251021</v>
      </c>
      <c r="BL98" s="8">
        <f t="shared" si="331"/>
        <v>0.23462282702794682</v>
      </c>
      <c r="BM98" s="8">
        <f t="shared" si="332"/>
        <v>0.38486248352877217</v>
      </c>
      <c r="BN98" s="8">
        <f t="shared" si="333"/>
        <v>0.61460811330949205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1.2279</v>
      </c>
      <c r="F99">
        <f>VLOOKUP(B99,home!$B$2:$E$405,3,FALSE)</f>
        <v>0.81440000000000001</v>
      </c>
      <c r="G99">
        <f>VLOOKUP(C99,away!$B$2:$E$405,4,FALSE)</f>
        <v>0.71260000000000001</v>
      </c>
      <c r="H99">
        <f>VLOOKUP(A99,away!$A$2:$E$405,3,FALSE)</f>
        <v>0.89710000000000001</v>
      </c>
      <c r="I99">
        <f>VLOOKUP(C99,away!$B$2:$E$405,3,FALSE)</f>
        <v>0.83599999999999997</v>
      </c>
      <c r="J99">
        <f>VLOOKUP(B99,home!$B$2:$E$405,4,FALSE)</f>
        <v>1.1147</v>
      </c>
      <c r="K99" s="3">
        <f t="shared" si="278"/>
        <v>0.71260125417599995</v>
      </c>
      <c r="L99" s="3">
        <f t="shared" si="279"/>
        <v>0.83599780132000001</v>
      </c>
      <c r="M99" s="5">
        <f t="shared" si="280"/>
        <v>0.21254552984022521</v>
      </c>
      <c r="N99" s="5">
        <f t="shared" si="281"/>
        <v>0.15146021113364688</v>
      </c>
      <c r="O99" s="5">
        <f t="shared" si="282"/>
        <v>0.17768759562682274</v>
      </c>
      <c r="P99" s="5">
        <f t="shared" si="283"/>
        <v>0.1266204034951918</v>
      </c>
      <c r="Q99" s="5">
        <f t="shared" si="284"/>
        <v>5.3965368205799266E-2</v>
      </c>
      <c r="R99" s="5">
        <f t="shared" si="285"/>
        <v>7.4273219632930529E-2</v>
      </c>
      <c r="S99" s="5">
        <f t="shared" si="286"/>
        <v>1.885799079535724E-2</v>
      </c>
      <c r="T99" s="5">
        <f t="shared" si="287"/>
        <v>4.5114929167472423E-2</v>
      </c>
      <c r="U99" s="5">
        <f t="shared" si="288"/>
        <v>5.292718946211579E-2</v>
      </c>
      <c r="V99" s="5">
        <f t="shared" si="289"/>
        <v>1.2482587745953693E-3</v>
      </c>
      <c r="W99" s="5">
        <f t="shared" si="290"/>
        <v>1.2818596355174064E-2</v>
      </c>
      <c r="X99" s="5">
        <f t="shared" si="291"/>
        <v>1.0716318368934084E-2</v>
      </c>
      <c r="Y99" s="5">
        <f t="shared" si="292"/>
        <v>4.4794092973370111E-3</v>
      </c>
      <c r="Z99" s="5">
        <f t="shared" si="293"/>
        <v>2.0697416103362461E-2</v>
      </c>
      <c r="AA99" s="5">
        <f t="shared" si="294"/>
        <v>1.4749004673458625E-2</v>
      </c>
      <c r="AB99" s="5">
        <f t="shared" si="295"/>
        <v>5.2550796140771513E-3</v>
      </c>
      <c r="AC99" s="5">
        <f t="shared" si="296"/>
        <v>4.6476815410000758E-5</v>
      </c>
      <c r="AD99" s="5">
        <f t="shared" si="297"/>
        <v>2.2836369598682347E-3</v>
      </c>
      <c r="AE99" s="5">
        <f t="shared" si="298"/>
        <v>1.9091154774629336E-3</v>
      </c>
      <c r="AF99" s="5">
        <f t="shared" si="299"/>
        <v>7.9800817081249718E-4</v>
      </c>
      <c r="AG99" s="5">
        <f t="shared" si="300"/>
        <v>2.2237769207821424E-4</v>
      </c>
      <c r="AH99" s="5">
        <f t="shared" si="301"/>
        <v>4.3257485888540444E-3</v>
      </c>
      <c r="AI99" s="5">
        <f t="shared" si="302"/>
        <v>3.0825338696674532E-3</v>
      </c>
      <c r="AJ99" s="5">
        <f t="shared" si="303"/>
        <v>1.0983087507825129E-3</v>
      </c>
      <c r="AK99" s="5">
        <f t="shared" si="304"/>
        <v>2.6088539776003149E-4</v>
      </c>
      <c r="AL99" s="5">
        <f t="shared" si="305"/>
        <v>1.1075110588888239E-6</v>
      </c>
      <c r="AM99" s="5">
        <f t="shared" si="306"/>
        <v>3.2546451233695446E-4</v>
      </c>
      <c r="AN99" s="5">
        <f t="shared" si="307"/>
        <v>2.7208761672137998E-4</v>
      </c>
      <c r="AO99" s="5">
        <f t="shared" si="308"/>
        <v>1.1373232467273626E-4</v>
      </c>
      <c r="AP99" s="5">
        <f t="shared" si="309"/>
        <v>3.169332445513997E-5</v>
      </c>
      <c r="AQ99" s="5">
        <f t="shared" si="310"/>
        <v>6.6238873902545991E-6</v>
      </c>
      <c r="AR99" s="5">
        <f t="shared" si="311"/>
        <v>7.23263261869015E-4</v>
      </c>
      <c r="AS99" s="5">
        <f t="shared" si="312"/>
        <v>5.1539830750728464E-4</v>
      </c>
      <c r="AT99" s="5">
        <f t="shared" si="313"/>
        <v>1.8363674016493939E-4</v>
      </c>
      <c r="AU99" s="5">
        <f t="shared" si="314"/>
        <v>4.3619923784776014E-5</v>
      </c>
      <c r="AV99" s="5">
        <f t="shared" si="315"/>
        <v>7.7709030990232289E-6</v>
      </c>
      <c r="AW99" s="5">
        <f t="shared" si="316"/>
        <v>1.8327249337184658E-8</v>
      </c>
      <c r="AX99" s="5">
        <f t="shared" si="317"/>
        <v>3.8654403280182306E-5</v>
      </c>
      <c r="AY99" s="5">
        <f t="shared" si="318"/>
        <v>3.2314996153569005E-5</v>
      </c>
      <c r="AZ99" s="5">
        <f t="shared" si="319"/>
        <v>1.3507632867023972E-5</v>
      </c>
      <c r="BA99" s="5">
        <f t="shared" si="320"/>
        <v>3.7641171259566029E-6</v>
      </c>
      <c r="BB99" s="5">
        <f t="shared" si="321"/>
        <v>7.866984103026693E-7</v>
      </c>
      <c r="BC99" s="5">
        <f t="shared" si="322"/>
        <v>1.315356282629942E-7</v>
      </c>
      <c r="BD99" s="5">
        <f t="shared" si="323"/>
        <v>1.0077441611633794E-4</v>
      </c>
      <c r="BE99" s="5">
        <f t="shared" si="324"/>
        <v>7.1811975313356506E-5</v>
      </c>
      <c r="BF99" s="5">
        <f t="shared" si="325"/>
        <v>2.5586651836576898E-5</v>
      </c>
      <c r="BG99" s="5">
        <f t="shared" si="326"/>
        <v>6.0776933963031171E-6</v>
      </c>
      <c r="BH99" s="5">
        <f t="shared" si="327"/>
        <v>1.0827429841756984E-6</v>
      </c>
      <c r="BI99" s="5">
        <f t="shared" si="328"/>
        <v>1.5431280169477357E-7</v>
      </c>
      <c r="BJ99" s="8">
        <f t="shared" si="329"/>
        <v>0.28460673187762731</v>
      </c>
      <c r="BK99" s="8">
        <f t="shared" si="330"/>
        <v>0.35935208222799203</v>
      </c>
      <c r="BL99" s="8">
        <f t="shared" si="331"/>
        <v>0.33533874254534229</v>
      </c>
      <c r="BM99" s="8">
        <f t="shared" si="332"/>
        <v>0.20341034815080369</v>
      </c>
      <c r="BN99" s="8">
        <f t="shared" si="333"/>
        <v>0.79655232793461639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1.2279</v>
      </c>
      <c r="F100">
        <f>VLOOKUP(B100,home!$B$2:$E$405,3,FALSE)</f>
        <v>0.50900000000000001</v>
      </c>
      <c r="G100">
        <f>VLOOKUP(C100,away!$B$2:$E$405,4,FALSE)</f>
        <v>2.4432</v>
      </c>
      <c r="H100">
        <f>VLOOKUP(A100,away!$A$2:$E$405,3,FALSE)</f>
        <v>0.89710000000000001</v>
      </c>
      <c r="I100">
        <f>VLOOKUP(C100,away!$B$2:$E$405,3,FALSE)</f>
        <v>0.41799999999999998</v>
      </c>
      <c r="J100">
        <f>VLOOKUP(B100,home!$B$2:$E$405,4,FALSE)</f>
        <v>0.97540000000000004</v>
      </c>
      <c r="K100" s="3">
        <f t="shared" si="278"/>
        <v>1.52700268752</v>
      </c>
      <c r="L100" s="3">
        <f t="shared" si="279"/>
        <v>0.36576310012000002</v>
      </c>
      <c r="M100" s="5">
        <f t="shared" si="280"/>
        <v>0.15065455358043919</v>
      </c>
      <c r="N100" s="5">
        <f t="shared" si="281"/>
        <v>0.23004990820445648</v>
      </c>
      <c r="O100" s="5">
        <f t="shared" si="282"/>
        <v>5.5103876564776076E-2</v>
      </c>
      <c r="P100" s="5">
        <f t="shared" si="283"/>
        <v>8.4143767607183423E-2</v>
      </c>
      <c r="Q100" s="5">
        <f t="shared" si="284"/>
        <v>0.17564341404596717</v>
      </c>
      <c r="R100" s="5">
        <f t="shared" si="285"/>
        <v>1.0077482360481156E-2</v>
      </c>
      <c r="S100" s="5">
        <f t="shared" si="286"/>
        <v>1.1749020289903423E-2</v>
      </c>
      <c r="T100" s="5">
        <f t="shared" si="287"/>
        <v>6.4243879637113699E-2</v>
      </c>
      <c r="U100" s="5">
        <f t="shared" si="288"/>
        <v>1.5388342647890121E-2</v>
      </c>
      <c r="V100" s="5">
        <f t="shared" si="289"/>
        <v>7.29119704936889E-4</v>
      </c>
      <c r="W100" s="5">
        <f t="shared" si="290"/>
        <v>8.9402655097793368E-2</v>
      </c>
      <c r="X100" s="5">
        <f t="shared" si="291"/>
        <v>3.2700192287528025E-2</v>
      </c>
      <c r="Y100" s="5">
        <f t="shared" si="292"/>
        <v>5.980261852803182E-3</v>
      </c>
      <c r="Z100" s="5">
        <f t="shared" si="293"/>
        <v>1.2286570631914011E-3</v>
      </c>
      <c r="AA100" s="5">
        <f t="shared" si="294"/>
        <v>1.8761626375337001E-3</v>
      </c>
      <c r="AB100" s="5">
        <f t="shared" si="295"/>
        <v>1.4324526948692859E-3</v>
      </c>
      <c r="AC100" s="5">
        <f t="shared" si="296"/>
        <v>2.5451802464632508E-5</v>
      </c>
      <c r="AD100" s="5">
        <f t="shared" si="297"/>
        <v>3.4129523651438523E-2</v>
      </c>
      <c r="AE100" s="5">
        <f t="shared" si="298"/>
        <v>1.2483320376369015E-2</v>
      </c>
      <c r="AF100" s="5">
        <f t="shared" si="299"/>
        <v>2.2829689803259478E-3</v>
      </c>
      <c r="AG100" s="5">
        <f t="shared" si="300"/>
        <v>2.7834193724060466E-4</v>
      </c>
      <c r="AH100" s="5">
        <f t="shared" si="301"/>
        <v>1.123493541043054E-4</v>
      </c>
      <c r="AI100" s="5">
        <f t="shared" si="302"/>
        <v>1.715577656584105E-4</v>
      </c>
      <c r="AJ100" s="5">
        <f t="shared" si="303"/>
        <v>1.3098458461265961E-4</v>
      </c>
      <c r="AK100" s="5">
        <f t="shared" si="304"/>
        <v>6.6671270909074049E-5</v>
      </c>
      <c r="AL100" s="5">
        <f t="shared" si="305"/>
        <v>5.6861488773374637E-7</v>
      </c>
      <c r="AM100" s="5">
        <f t="shared" si="306"/>
        <v>1.0423174867904807E-2</v>
      </c>
      <c r="AN100" s="5">
        <f t="shared" si="307"/>
        <v>3.8124127527777336E-3</v>
      </c>
      <c r="AO100" s="5">
        <f t="shared" si="308"/>
        <v>6.972199536965034E-4</v>
      </c>
      <c r="AP100" s="5">
        <f t="shared" si="309"/>
        <v>8.5005777243185316E-5</v>
      </c>
      <c r="AQ100" s="5">
        <f t="shared" si="310"/>
        <v>7.7729941531444024E-6</v>
      </c>
      <c r="AR100" s="5">
        <f t="shared" si="311"/>
        <v>8.2186496107340808E-6</v>
      </c>
      <c r="AS100" s="5">
        <f t="shared" si="312"/>
        <v>1.2549900043376144E-5</v>
      </c>
      <c r="AT100" s="5">
        <f t="shared" si="313"/>
        <v>9.5818655471713693E-6</v>
      </c>
      <c r="AU100" s="5">
        <f t="shared" si="314"/>
        <v>4.8771781473286608E-6</v>
      </c>
      <c r="AV100" s="5">
        <f t="shared" si="315"/>
        <v>1.8618660346211694E-6</v>
      </c>
      <c r="AW100" s="5">
        <f t="shared" si="316"/>
        <v>8.8217636223556035E-9</v>
      </c>
      <c r="AX100" s="5">
        <f t="shared" si="317"/>
        <v>2.6527026726302643E-3</v>
      </c>
      <c r="AY100" s="5">
        <f t="shared" si="318"/>
        <v>9.7026075323785493E-4</v>
      </c>
      <c r="AZ100" s="5">
        <f t="shared" si="319"/>
        <v>1.7744279051452205E-4</v>
      </c>
      <c r="BA100" s="5">
        <f t="shared" si="320"/>
        <v>2.1634008384178439E-5</v>
      </c>
      <c r="BB100" s="5">
        <f t="shared" si="321"/>
        <v>1.9782304936547945E-6</v>
      </c>
      <c r="BC100" s="5">
        <f t="shared" si="322"/>
        <v>1.4471274362221918E-7</v>
      </c>
      <c r="BD100" s="5">
        <f t="shared" si="323"/>
        <v>5.0101312673702128E-7</v>
      </c>
      <c r="BE100" s="5">
        <f t="shared" si="324"/>
        <v>7.6504839101022991E-7</v>
      </c>
      <c r="BF100" s="5">
        <f t="shared" si="325"/>
        <v>5.8411547457773646E-7</v>
      </c>
      <c r="BG100" s="5">
        <f t="shared" si="326"/>
        <v>2.9731529983407473E-7</v>
      </c>
      <c r="BH100" s="5">
        <f t="shared" si="327"/>
        <v>1.1350031547186166E-7</v>
      </c>
      <c r="BI100" s="5">
        <f t="shared" si="328"/>
        <v>3.4663057351980126E-8</v>
      </c>
      <c r="BJ100" s="8">
        <f t="shared" si="329"/>
        <v>0.66604421558481564</v>
      </c>
      <c r="BK100" s="8">
        <f t="shared" si="330"/>
        <v>0.24827274235305316</v>
      </c>
      <c r="BL100" s="8">
        <f t="shared" si="331"/>
        <v>8.4399264995882989E-2</v>
      </c>
      <c r="BM100" s="8">
        <f t="shared" si="332"/>
        <v>0.29330162570216528</v>
      </c>
      <c r="BN100" s="8">
        <f t="shared" si="333"/>
        <v>0.70567300236330344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1.5390999999999999</v>
      </c>
      <c r="F101">
        <f>VLOOKUP(B101,home!$B$2:$E$405,3,FALSE)</f>
        <v>0.56850000000000001</v>
      </c>
      <c r="G101">
        <f>VLOOKUP(C101,away!$B$2:$E$405,4,FALSE)</f>
        <v>0.86629999999999996</v>
      </c>
      <c r="H101">
        <f>VLOOKUP(A101,away!$A$2:$E$405,3,FALSE)</f>
        <v>1.1406000000000001</v>
      </c>
      <c r="I101">
        <f>VLOOKUP(C101,away!$B$2:$E$405,3,FALSE)</f>
        <v>0.97409999999999997</v>
      </c>
      <c r="J101">
        <f>VLOOKUP(B101,home!$B$2:$E$405,4,FALSE)</f>
        <v>1.6438999999999999</v>
      </c>
      <c r="K101" s="3">
        <f t="shared" si="278"/>
        <v>0.75799374460499991</v>
      </c>
      <c r="L101" s="3">
        <f t="shared" si="279"/>
        <v>1.8264690023939998</v>
      </c>
      <c r="M101" s="5">
        <f t="shared" si="280"/>
        <v>7.5436597254297924E-2</v>
      </c>
      <c r="N101" s="5">
        <f t="shared" si="281"/>
        <v>5.7180468833044534E-2</v>
      </c>
      <c r="O101" s="5">
        <f t="shared" si="282"/>
        <v>0.13778260653105545</v>
      </c>
      <c r="P101" s="5">
        <f t="shared" si="283"/>
        <v>0.10443835386591203</v>
      </c>
      <c r="Q101" s="5">
        <f t="shared" si="284"/>
        <v>2.1671218844514454E-2</v>
      </c>
      <c r="R101" s="5">
        <f t="shared" si="285"/>
        <v>0.12582782994901096</v>
      </c>
      <c r="S101" s="5">
        <f t="shared" si="286"/>
        <v>3.61474740219676E-2</v>
      </c>
      <c r="T101" s="5">
        <f t="shared" si="287"/>
        <v>3.958180946360236E-2</v>
      </c>
      <c r="U101" s="5">
        <f t="shared" si="288"/>
        <v>9.5376707998571966E-2</v>
      </c>
      <c r="V101" s="5">
        <f t="shared" si="289"/>
        <v>5.560493949256365E-3</v>
      </c>
      <c r="W101" s="5">
        <f t="shared" si="290"/>
        <v>5.4755494407026511E-3</v>
      </c>
      <c r="X101" s="5">
        <f t="shared" si="291"/>
        <v>1.0000921324519194E-2</v>
      </c>
      <c r="Y101" s="5">
        <f t="shared" si="292"/>
        <v>9.1331863973077281E-3</v>
      </c>
      <c r="Z101" s="5">
        <f t="shared" si="293"/>
        <v>7.6606877013457308E-2</v>
      </c>
      <c r="AA101" s="5">
        <f t="shared" si="294"/>
        <v>5.8067533569925195E-2</v>
      </c>
      <c r="AB101" s="5">
        <f t="shared" si="295"/>
        <v>2.2007413605322063E-2</v>
      </c>
      <c r="AC101" s="5">
        <f t="shared" si="296"/>
        <v>4.8113983785619767E-4</v>
      </c>
      <c r="AD101" s="5">
        <f t="shared" si="297"/>
        <v>1.0376080560820038E-3</v>
      </c>
      <c r="AE101" s="5">
        <f t="shared" si="298"/>
        <v>1.8951589510680746E-3</v>
      </c>
      <c r="AF101" s="5">
        <f t="shared" si="299"/>
        <v>1.7307245393676832E-3</v>
      </c>
      <c r="AG101" s="5">
        <f t="shared" si="300"/>
        <v>1.0537049076125692E-3</v>
      </c>
      <c r="AH101" s="5">
        <f t="shared" si="301"/>
        <v>3.4980021558822294E-2</v>
      </c>
      <c r="AI101" s="5">
        <f t="shared" si="302"/>
        <v>2.6514637527735339E-2</v>
      </c>
      <c r="AJ101" s="5">
        <f t="shared" si="303"/>
        <v>1.0048964693246181E-2</v>
      </c>
      <c r="AK101" s="5">
        <f t="shared" si="304"/>
        <v>2.5390174590790363E-3</v>
      </c>
      <c r="AL101" s="5">
        <f t="shared" si="305"/>
        <v>2.6644601943336021E-5</v>
      </c>
      <c r="AM101" s="5">
        <f t="shared" si="306"/>
        <v>1.5730008317238258E-4</v>
      </c>
      <c r="AN101" s="5">
        <f t="shared" si="307"/>
        <v>2.8730372598835476E-4</v>
      </c>
      <c r="AO101" s="5">
        <f t="shared" si="308"/>
        <v>2.6237567489501479E-4</v>
      </c>
      <c r="AP101" s="5">
        <f t="shared" si="309"/>
        <v>1.5974034572598336E-4</v>
      </c>
      <c r="AQ101" s="5">
        <f t="shared" si="310"/>
        <v>7.2940197475052359E-5</v>
      </c>
      <c r="AR101" s="5">
        <f t="shared" si="311"/>
        <v>1.2777985016052542E-2</v>
      </c>
      <c r="AS101" s="5">
        <f t="shared" si="312"/>
        <v>9.6856327108242463E-3</v>
      </c>
      <c r="AT101" s="5">
        <f t="shared" si="313"/>
        <v>3.6708245036731722E-3</v>
      </c>
      <c r="AU101" s="5">
        <f t="shared" si="314"/>
        <v>9.2748733710900624E-4</v>
      </c>
      <c r="AV101" s="5">
        <f t="shared" si="315"/>
        <v>1.7575739993224389E-4</v>
      </c>
      <c r="AW101" s="5">
        <f t="shared" si="316"/>
        <v>1.0246715150568052E-6</v>
      </c>
      <c r="AX101" s="5">
        <f t="shared" si="317"/>
        <v>1.9872079845085363E-5</v>
      </c>
      <c r="AY101" s="5">
        <f t="shared" si="318"/>
        <v>3.6295737850146966E-5</v>
      </c>
      <c r="AZ101" s="5">
        <f t="shared" si="319"/>
        <v>3.3146520051156047E-5</v>
      </c>
      <c r="BA101" s="5">
        <f t="shared" si="320"/>
        <v>2.0180363803555898E-5</v>
      </c>
      <c r="BB101" s="5">
        <f t="shared" si="321"/>
        <v>9.2147022360571799E-6</v>
      </c>
      <c r="BC101" s="5">
        <f t="shared" si="322"/>
        <v>3.3660736000898204E-6</v>
      </c>
      <c r="BD101" s="5">
        <f t="shared" si="323"/>
        <v>3.8897655908124926E-3</v>
      </c>
      <c r="BE101" s="5">
        <f t="shared" si="324"/>
        <v>2.948417985815641E-3</v>
      </c>
      <c r="BF101" s="5">
        <f t="shared" si="325"/>
        <v>1.1174411948645644E-3</v>
      </c>
      <c r="BG101" s="5">
        <f t="shared" si="326"/>
        <v>2.8233781189042562E-4</v>
      </c>
      <c r="BH101" s="5">
        <f t="shared" si="327"/>
        <v>5.3502573819601437E-5</v>
      </c>
      <c r="BI101" s="5">
        <f t="shared" si="328"/>
        <v>8.1109232551050261E-6</v>
      </c>
      <c r="BJ101" s="8">
        <f t="shared" si="329"/>
        <v>0.14982208626246407</v>
      </c>
      <c r="BK101" s="8">
        <f t="shared" si="330"/>
        <v>0.22212699926908361</v>
      </c>
      <c r="BL101" s="8">
        <f t="shared" si="331"/>
        <v>0.54868199594081768</v>
      </c>
      <c r="BM101" s="8">
        <f t="shared" si="332"/>
        <v>0.47486561214165207</v>
      </c>
      <c r="BN101" s="8">
        <f t="shared" si="333"/>
        <v>0.52233707527783535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1.5216000000000001</v>
      </c>
      <c r="F102">
        <f>VLOOKUP(B102,home!$B$2:$E$405,3,FALSE)</f>
        <v>0.51639999999999997</v>
      </c>
      <c r="G102">
        <f>VLOOKUP(C102,away!$B$2:$E$405,4,FALSE)</f>
        <v>0.74480000000000002</v>
      </c>
      <c r="H102">
        <f>VLOOKUP(A102,away!$A$2:$E$405,3,FALSE)</f>
        <v>1.1121000000000001</v>
      </c>
      <c r="I102">
        <f>VLOOKUP(C102,away!$B$2:$E$405,3,FALSE)</f>
        <v>0.95909999999999995</v>
      </c>
      <c r="J102">
        <f>VLOOKUP(B102,home!$B$2:$E$405,4,FALSE)</f>
        <v>1.3488</v>
      </c>
      <c r="K102" s="3">
        <f t="shared" si="278"/>
        <v>0.58522975795199994</v>
      </c>
      <c r="L102" s="3">
        <f t="shared" si="279"/>
        <v>1.4386504603680002</v>
      </c>
      <c r="M102" s="5">
        <f t="shared" si="280"/>
        <v>0.13214173026046896</v>
      </c>
      <c r="N102" s="5">
        <f t="shared" si="281"/>
        <v>7.7333272815692716E-2</v>
      </c>
      <c r="O102" s="5">
        <f t="shared" si="282"/>
        <v>0.19010576107304775</v>
      </c>
      <c r="P102" s="5">
        <f t="shared" si="283"/>
        <v>0.11125554853806047</v>
      </c>
      <c r="Q102" s="5">
        <f t="shared" si="284"/>
        <v>2.2628866265781908E-2</v>
      </c>
      <c r="R102" s="5">
        <f t="shared" si="285"/>
        <v>0.13674787034317462</v>
      </c>
      <c r="S102" s="5">
        <f t="shared" si="286"/>
        <v>2.341765363618753E-2</v>
      </c>
      <c r="T102" s="5">
        <f t="shared" si="287"/>
        <v>3.2555028870873047E-2</v>
      </c>
      <c r="U102" s="5">
        <f t="shared" si="288"/>
        <v>8.0028923061387564E-2</v>
      </c>
      <c r="V102" s="5">
        <f t="shared" si="289"/>
        <v>2.1906982379473832E-3</v>
      </c>
      <c r="W102" s="5">
        <f t="shared" si="290"/>
        <v>4.4143619758172416E-3</v>
      </c>
      <c r="X102" s="5">
        <f t="shared" si="291"/>
        <v>6.3507238887404683E-3</v>
      </c>
      <c r="Y102" s="5">
        <f t="shared" si="292"/>
        <v>4.5682359231032669E-3</v>
      </c>
      <c r="Z102" s="5">
        <f t="shared" si="293"/>
        <v>6.5577462207850587E-2</v>
      </c>
      <c r="AA102" s="5">
        <f t="shared" si="294"/>
        <v>3.8377882335006823E-2</v>
      </c>
      <c r="AB102" s="5">
        <f t="shared" si="295"/>
        <v>1.1229939394813185E-2</v>
      </c>
      <c r="AC102" s="5">
        <f t="shared" si="296"/>
        <v>1.1527742488301179E-4</v>
      </c>
      <c r="AD102" s="5">
        <f t="shared" si="297"/>
        <v>6.45853997655009E-4</v>
      </c>
      <c r="AE102" s="5">
        <f t="shared" si="298"/>
        <v>9.2915815105689195E-4</v>
      </c>
      <c r="AF102" s="5">
        <f t="shared" si="299"/>
        <v>6.6836690088633893E-4</v>
      </c>
      <c r="AG102" s="5">
        <f t="shared" si="300"/>
        <v>3.2051544988495498E-4</v>
      </c>
      <c r="AH102" s="5">
        <f t="shared" si="301"/>
        <v>2.3585761548772347E-2</v>
      </c>
      <c r="AI102" s="5">
        <f t="shared" si="302"/>
        <v>1.3803089522301627E-2</v>
      </c>
      <c r="AJ102" s="5">
        <f t="shared" si="303"/>
        <v>4.038989370063183E-3</v>
      </c>
      <c r="AK102" s="5">
        <f t="shared" si="304"/>
        <v>7.8791225713759256E-4</v>
      </c>
      <c r="AL102" s="5">
        <f t="shared" si="305"/>
        <v>3.882271895224697E-6</v>
      </c>
      <c r="AM102" s="5">
        <f t="shared" si="306"/>
        <v>7.559459574399455E-5</v>
      </c>
      <c r="AN102" s="5">
        <f t="shared" si="307"/>
        <v>1.087541999684306E-4</v>
      </c>
      <c r="AO102" s="5">
        <f t="shared" si="308"/>
        <v>7.8229639925768137E-5</v>
      </c>
      <c r="AP102" s="5">
        <f t="shared" si="309"/>
        <v>3.7515035831209733E-5</v>
      </c>
      <c r="AQ102" s="5">
        <f t="shared" si="310"/>
        <v>1.3492755892322978E-5</v>
      </c>
      <c r="AR102" s="5">
        <f t="shared" si="311"/>
        <v>6.7863333420542385E-3</v>
      </c>
      <c r="AS102" s="5">
        <f t="shared" si="312"/>
        <v>3.9715642191519886E-3</v>
      </c>
      <c r="AT102" s="5">
        <f t="shared" si="313"/>
        <v>1.1621387833325707E-3</v>
      </c>
      <c r="AU102" s="5">
        <f t="shared" si="314"/>
        <v>2.2670606629211738E-4</v>
      </c>
      <c r="AV102" s="5">
        <f t="shared" si="315"/>
        <v>3.3168784075596474E-5</v>
      </c>
      <c r="AW102" s="5">
        <f t="shared" si="316"/>
        <v>9.0795669927394991E-8</v>
      </c>
      <c r="AX102" s="5">
        <f t="shared" si="317"/>
        <v>7.3733678282895279E-6</v>
      </c>
      <c r="AY102" s="5">
        <f t="shared" si="318"/>
        <v>1.060769902063133E-5</v>
      </c>
      <c r="AZ102" s="5">
        <f t="shared" si="319"/>
        <v>7.6303855397382265E-6</v>
      </c>
      <c r="BA102" s="5">
        <f t="shared" si="320"/>
        <v>3.6591525565099095E-6</v>
      </c>
      <c r="BB102" s="5">
        <f t="shared" si="321"/>
        <v>1.3160603774949317E-6</v>
      </c>
      <c r="BC102" s="5">
        <f t="shared" si="322"/>
        <v>3.7867017359103326E-7</v>
      </c>
      <c r="BD102" s="5">
        <f t="shared" si="323"/>
        <v>1.6271935977928381E-3</v>
      </c>
      <c r="BE102" s="5">
        <f t="shared" si="324"/>
        <v>9.522821153773465E-4</v>
      </c>
      <c r="BF102" s="5">
        <f t="shared" si="325"/>
        <v>2.7865191594215143E-4</v>
      </c>
      <c r="BG102" s="5">
        <f t="shared" si="326"/>
        <v>5.4358464439895448E-5</v>
      </c>
      <c r="BH102" s="5">
        <f t="shared" si="327"/>
        <v>7.9530477467006022E-6</v>
      </c>
      <c r="BI102" s="5">
        <f t="shared" si="328"/>
        <v>9.3087204155645889E-7</v>
      </c>
      <c r="BJ102" s="8">
        <f t="shared" si="329"/>
        <v>0.15075893580234984</v>
      </c>
      <c r="BK102" s="8">
        <f t="shared" si="330"/>
        <v>0.26913539806846321</v>
      </c>
      <c r="BL102" s="8">
        <f t="shared" si="331"/>
        <v>0.5138074101139517</v>
      </c>
      <c r="BM102" s="8">
        <f t="shared" si="332"/>
        <v>0.32905563999303822</v>
      </c>
      <c r="BN102" s="8">
        <f t="shared" si="333"/>
        <v>0.67021304929622638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1.5216000000000001</v>
      </c>
      <c r="F103">
        <f>VLOOKUP(B103,home!$B$2:$E$405,3,FALSE)</f>
        <v>0.84499999999999997</v>
      </c>
      <c r="G103">
        <f>VLOOKUP(C103,away!$B$2:$E$405,4,FALSE)</f>
        <v>0.79800000000000004</v>
      </c>
      <c r="H103">
        <f>VLOOKUP(A103,away!$A$2:$E$405,3,FALSE)</f>
        <v>1.1121000000000001</v>
      </c>
      <c r="I103">
        <f>VLOOKUP(C103,away!$B$2:$E$405,3,FALSE)</f>
        <v>0.70650000000000002</v>
      </c>
      <c r="J103">
        <f>VLOOKUP(B103,home!$B$2:$E$405,4,FALSE)</f>
        <v>1.413</v>
      </c>
      <c r="K103" s="3">
        <f t="shared" si="278"/>
        <v>1.0260300960000002</v>
      </c>
      <c r="L103" s="3">
        <f t="shared" si="279"/>
        <v>1.11019219245</v>
      </c>
      <c r="M103" s="5">
        <f t="shared" si="280"/>
        <v>0.11810014967162852</v>
      </c>
      <c r="N103" s="5">
        <f t="shared" si="281"/>
        <v>0.12117430790519539</v>
      </c>
      <c r="O103" s="5">
        <f t="shared" si="282"/>
        <v>0.13111386409261838</v>
      </c>
      <c r="P103" s="5">
        <f t="shared" si="283"/>
        <v>0.1345267705618802</v>
      </c>
      <c r="Q103" s="5">
        <f t="shared" si="284"/>
        <v>6.2164243386350598E-2</v>
      </c>
      <c r="R103" s="5">
        <f t="shared" si="285"/>
        <v>7.2780794118787698E-2</v>
      </c>
      <c r="S103" s="5">
        <f t="shared" si="286"/>
        <v>3.8309545009315861E-2</v>
      </c>
      <c r="T103" s="5">
        <f t="shared" si="287"/>
        <v>6.9014257657087977E-2</v>
      </c>
      <c r="U103" s="5">
        <f t="shared" si="288"/>
        <v>7.4675285176655976E-2</v>
      </c>
      <c r="V103" s="5">
        <f t="shared" si="289"/>
        <v>4.8486714088073601E-3</v>
      </c>
      <c r="W103" s="5">
        <f t="shared" si="290"/>
        <v>2.1260794869821562E-2</v>
      </c>
      <c r="X103" s="5">
        <f t="shared" si="291"/>
        <v>2.3603568469756909E-2</v>
      </c>
      <c r="Y103" s="5">
        <f t="shared" si="292"/>
        <v>1.3102248714541562E-2</v>
      </c>
      <c r="Z103" s="5">
        <f t="shared" si="293"/>
        <v>2.6933556463662973E-2</v>
      </c>
      <c r="AA103" s="5">
        <f t="shared" si="294"/>
        <v>2.7634639524033545E-2</v>
      </c>
      <c r="AB103" s="5">
        <f t="shared" si="295"/>
        <v>1.4176985921884768E-2</v>
      </c>
      <c r="AC103" s="5">
        <f t="shared" si="296"/>
        <v>3.4519225206117296E-4</v>
      </c>
      <c r="AD103" s="5">
        <f t="shared" si="297"/>
        <v>5.4535538503298316E-3</v>
      </c>
      <c r="AE103" s="5">
        <f t="shared" si="298"/>
        <v>6.0544929057418139E-3</v>
      </c>
      <c r="AF103" s="5">
        <f t="shared" si="299"/>
        <v>3.3608253765992392E-3</v>
      </c>
      <c r="AG103" s="5">
        <f t="shared" si="300"/>
        <v>1.2437206977627679E-3</v>
      </c>
      <c r="AH103" s="5">
        <f t="shared" si="301"/>
        <v>7.4753560252174703E-3</v>
      </c>
      <c r="AI103" s="5">
        <f t="shared" si="302"/>
        <v>7.6699402601880596E-3</v>
      </c>
      <c r="AJ103" s="5">
        <f t="shared" si="303"/>
        <v>3.9347947707375104E-3</v>
      </c>
      <c r="AK103" s="5">
        <f t="shared" si="304"/>
        <v>1.3457392854533692E-3</v>
      </c>
      <c r="AL103" s="5">
        <f t="shared" si="305"/>
        <v>1.572821000545369E-5</v>
      </c>
      <c r="AM103" s="5">
        <f t="shared" si="306"/>
        <v>1.1191020761190176E-3</v>
      </c>
      <c r="AN103" s="5">
        <f t="shared" si="307"/>
        <v>1.242418387461919E-3</v>
      </c>
      <c r="AO103" s="5">
        <f t="shared" si="308"/>
        <v>6.89661596758271E-4</v>
      </c>
      <c r="AP103" s="5">
        <f t="shared" si="309"/>
        <v>2.5521897338454401E-4</v>
      </c>
      <c r="AQ103" s="5">
        <f t="shared" si="310"/>
        <v>7.0835527904156324E-5</v>
      </c>
      <c r="AR103" s="5">
        <f t="shared" si="311"/>
        <v>1.6598163789961003E-3</v>
      </c>
      <c r="AS103" s="5">
        <f t="shared" si="312"/>
        <v>1.7030215586837411E-3</v>
      </c>
      <c r="AT103" s="5">
        <f t="shared" si="313"/>
        <v>8.7367568667317435E-4</v>
      </c>
      <c r="AU103" s="5">
        <f t="shared" si="314"/>
        <v>2.9880584955671444E-4</v>
      </c>
      <c r="AV103" s="5">
        <f t="shared" si="315"/>
        <v>7.6645948626509331E-5</v>
      </c>
      <c r="AW103" s="5">
        <f t="shared" si="316"/>
        <v>4.9766267223100974E-7</v>
      </c>
      <c r="AX103" s="5">
        <f t="shared" si="317"/>
        <v>1.9137206843236585E-4</v>
      </c>
      <c r="AY103" s="5">
        <f t="shared" si="318"/>
        <v>2.1245977622661965E-4</v>
      </c>
      <c r="AZ103" s="5">
        <f t="shared" si="319"/>
        <v>1.1793559238823367E-4</v>
      </c>
      <c r="BA103" s="5">
        <f t="shared" si="320"/>
        <v>4.3643724627127523E-5</v>
      </c>
      <c r="BB103" s="5">
        <f t="shared" si="321"/>
        <v>1.2113230582618697E-5</v>
      </c>
      <c r="BC103" s="5">
        <f t="shared" si="322"/>
        <v>2.6896028036339687E-6</v>
      </c>
      <c r="BD103" s="5">
        <f t="shared" si="323"/>
        <v>3.0711919747701636E-4</v>
      </c>
      <c r="BE103" s="5">
        <f t="shared" si="324"/>
        <v>3.1511353967078604E-4</v>
      </c>
      <c r="BF103" s="5">
        <f t="shared" si="325"/>
        <v>1.6165798767965822E-4</v>
      </c>
      <c r="BG103" s="5">
        <f t="shared" si="326"/>
        <v>5.5288653539375534E-5</v>
      </c>
      <c r="BH103" s="5">
        <f t="shared" si="327"/>
        <v>1.4181955624679056E-5</v>
      </c>
      <c r="BI103" s="5">
        <f t="shared" si="328"/>
        <v>2.9102226582114393E-6</v>
      </c>
      <c r="BJ103" s="8">
        <f t="shared" si="329"/>
        <v>0.33038946438987615</v>
      </c>
      <c r="BK103" s="8">
        <f t="shared" si="330"/>
        <v>0.29635851688992526</v>
      </c>
      <c r="BL103" s="8">
        <f t="shared" si="331"/>
        <v>0.34627563615476276</v>
      </c>
      <c r="BM103" s="8">
        <f t="shared" si="332"/>
        <v>0.3598850820482119</v>
      </c>
      <c r="BN103" s="8">
        <f t="shared" si="333"/>
        <v>0.63986012973646078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1.5216000000000001</v>
      </c>
      <c r="F104">
        <f>VLOOKUP(B104,home!$B$2:$E$405,3,FALSE)</f>
        <v>0.70409999999999995</v>
      </c>
      <c r="G104">
        <f>VLOOKUP(C104,away!$B$2:$E$405,4,FALSE)</f>
        <v>0.98580000000000001</v>
      </c>
      <c r="H104">
        <f>VLOOKUP(A104,away!$A$2:$E$405,3,FALSE)</f>
        <v>1.1121000000000001</v>
      </c>
      <c r="I104">
        <f>VLOOKUP(C104,away!$B$2:$E$405,3,FALSE)</f>
        <v>1.0919000000000001</v>
      </c>
      <c r="J104">
        <f>VLOOKUP(B104,home!$B$2:$E$405,4,FALSE)</f>
        <v>0.8992</v>
      </c>
      <c r="K104" s="3">
        <f t="shared" si="278"/>
        <v>1.0561452684479999</v>
      </c>
      <c r="L104" s="3">
        <f t="shared" si="279"/>
        <v>1.0919003494080002</v>
      </c>
      <c r="M104" s="5">
        <f t="shared" si="280"/>
        <v>0.11671203493850603</v>
      </c>
      <c r="N104" s="5">
        <f t="shared" si="281"/>
        <v>0.12326486347124078</v>
      </c>
      <c r="O104" s="5">
        <f t="shared" si="282"/>
        <v>0.12743791172947344</v>
      </c>
      <c r="P104" s="5">
        <f t="shared" si="283"/>
        <v>0.13459294749397724</v>
      </c>
      <c r="Q104" s="5">
        <f t="shared" si="284"/>
        <v>6.5092801160519839E-2</v>
      </c>
      <c r="R104" s="5">
        <f t="shared" si="285"/>
        <v>6.9574750172618965E-2</v>
      </c>
      <c r="S104" s="5">
        <f t="shared" si="286"/>
        <v>3.8803328047234374E-2</v>
      </c>
      <c r="T104" s="5">
        <f t="shared" si="287"/>
        <v>7.1074852331117072E-2</v>
      </c>
      <c r="U104" s="5">
        <f t="shared" si="288"/>
        <v>7.348104319826318E-2</v>
      </c>
      <c r="V104" s="5">
        <f t="shared" si="289"/>
        <v>4.9720229958430387E-3</v>
      </c>
      <c r="W104" s="5">
        <f t="shared" si="290"/>
        <v>2.2915817985236505E-2</v>
      </c>
      <c r="X104" s="5">
        <f t="shared" si="291"/>
        <v>2.5021789665049872E-2</v>
      </c>
      <c r="Y104" s="5">
        <f t="shared" si="292"/>
        <v>1.366065043904072E-2</v>
      </c>
      <c r="Z104" s="5">
        <f t="shared" si="293"/>
        <v>2.5322898007818992E-2</v>
      </c>
      <c r="AA104" s="5">
        <f t="shared" si="294"/>
        <v>2.6744658914349313E-2</v>
      </c>
      <c r="AB104" s="5">
        <f t="shared" si="295"/>
        <v>1.4123122484322825E-2</v>
      </c>
      <c r="AC104" s="5">
        <f t="shared" si="296"/>
        <v>3.5836023164349616E-4</v>
      </c>
      <c r="AD104" s="5">
        <f t="shared" si="297"/>
        <v>6.0506081844307769E-3</v>
      </c>
      <c r="AE104" s="5">
        <f t="shared" si="298"/>
        <v>6.6066611907108705E-3</v>
      </c>
      <c r="AF104" s="5">
        <f t="shared" si="299"/>
        <v>3.6069078312787367E-3</v>
      </c>
      <c r="AG104" s="5">
        <f t="shared" si="300"/>
        <v>1.3127946404185684E-3</v>
      </c>
      <c r="AH104" s="5">
        <f t="shared" si="301"/>
        <v>6.9125202956901765E-3</v>
      </c>
      <c r="AI104" s="5">
        <f t="shared" si="302"/>
        <v>7.3006256033439493E-3</v>
      </c>
      <c r="AJ104" s="5">
        <f t="shared" si="303"/>
        <v>3.8552605938410186E-3</v>
      </c>
      <c r="AK104" s="5">
        <f t="shared" si="304"/>
        <v>1.3572384116064063E-3</v>
      </c>
      <c r="AL104" s="5">
        <f t="shared" si="305"/>
        <v>1.6530517993944951E-5</v>
      </c>
      <c r="AM104" s="5">
        <f t="shared" si="306"/>
        <v>1.2780642410438622E-3</v>
      </c>
      <c r="AN104" s="5">
        <f t="shared" si="307"/>
        <v>1.3955187913616634E-3</v>
      </c>
      <c r="AO104" s="5">
        <f t="shared" si="308"/>
        <v>7.6188372794661519E-4</v>
      </c>
      <c r="AP104" s="5">
        <f t="shared" si="309"/>
        <v>2.77300369584393E-4</v>
      </c>
      <c r="AQ104" s="5">
        <f t="shared" si="310"/>
        <v>7.5696092610041572E-5</v>
      </c>
      <c r="AR104" s="5">
        <f t="shared" si="311"/>
        <v>1.5095566652307999E-3</v>
      </c>
      <c r="AS104" s="5">
        <f t="shared" si="312"/>
        <v>1.5943111294376507E-3</v>
      </c>
      <c r="AT104" s="5">
        <f t="shared" si="313"/>
        <v>8.4191207789478079E-4</v>
      </c>
      <c r="AU104" s="5">
        <f t="shared" si="314"/>
        <v>2.9639381917259894E-4</v>
      </c>
      <c r="AV104" s="5">
        <f t="shared" si="315"/>
        <v>7.8258732429093106E-5</v>
      </c>
      <c r="AW104" s="5">
        <f t="shared" si="316"/>
        <v>5.2953006697675041E-7</v>
      </c>
      <c r="AX104" s="5">
        <f t="shared" si="317"/>
        <v>2.249702501585098E-4</v>
      </c>
      <c r="AY104" s="5">
        <f t="shared" si="318"/>
        <v>2.4564509475448205E-4</v>
      </c>
      <c r="AZ104" s="5">
        <f t="shared" si="319"/>
        <v>1.3410998239639011E-4</v>
      </c>
      <c r="BA104" s="5">
        <f t="shared" si="320"/>
        <v>4.8811578879239713E-5</v>
      </c>
      <c r="BB104" s="5">
        <f t="shared" si="321"/>
        <v>1.33243450083495E-5</v>
      </c>
      <c r="BC104" s="5">
        <f t="shared" si="322"/>
        <v>2.9097713940499134E-6</v>
      </c>
      <c r="BD104" s="5">
        <f t="shared" si="323"/>
        <v>2.7471424170278085E-4</v>
      </c>
      <c r="BE104" s="5">
        <f t="shared" si="324"/>
        <v>2.901381465496722E-4</v>
      </c>
      <c r="BF104" s="5">
        <f t="shared" si="325"/>
        <v>1.5321401533735434E-4</v>
      </c>
      <c r="BG104" s="5">
        <f t="shared" si="326"/>
        <v>5.393875245282204E-5</v>
      </c>
      <c r="BH104" s="5">
        <f t="shared" si="327"/>
        <v>1.4241789547258985E-5</v>
      </c>
      <c r="BI104" s="5">
        <f t="shared" si="328"/>
        <v>3.0082797289139526E-6</v>
      </c>
      <c r="BJ104" s="8">
        <f t="shared" si="329"/>
        <v>0.34306598114418141</v>
      </c>
      <c r="BK104" s="8">
        <f t="shared" si="330"/>
        <v>0.2957008693199526</v>
      </c>
      <c r="BL104" s="8">
        <f t="shared" si="331"/>
        <v>0.33589681905299296</v>
      </c>
      <c r="BM104" s="8">
        <f t="shared" si="332"/>
        <v>0.36306614299392209</v>
      </c>
      <c r="BN104" s="8">
        <f t="shared" si="333"/>
        <v>0.63667530896633628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1.6325000000000001</v>
      </c>
      <c r="F105">
        <f>VLOOKUP(B105,home!$B$2:$E$405,3,FALSE)</f>
        <v>0.93689999999999996</v>
      </c>
      <c r="G105">
        <f>VLOOKUP(C105,away!$B$2:$E$405,4,FALSE)</f>
        <v>0.90080000000000005</v>
      </c>
      <c r="H105">
        <f>VLOOKUP(A105,away!$A$2:$E$405,3,FALSE)</f>
        <v>1.1474</v>
      </c>
      <c r="I105">
        <f>VLOOKUP(C105,away!$B$2:$E$405,3,FALSE)</f>
        <v>1.1791</v>
      </c>
      <c r="J105">
        <f>VLOOKUP(B105,home!$B$2:$E$405,4,FALSE)</f>
        <v>1.7943</v>
      </c>
      <c r="K105" s="3">
        <f t="shared" si="278"/>
        <v>1.3777639164</v>
      </c>
      <c r="L105" s="3">
        <f t="shared" si="279"/>
        <v>2.4275072857620001</v>
      </c>
      <c r="M105" s="5">
        <f t="shared" si="280"/>
        <v>2.2253161242176186E-2</v>
      </c>
      <c r="N105" s="5">
        <f t="shared" si="281"/>
        <v>3.0659602585301354E-2</v>
      </c>
      <c r="O105" s="5">
        <f t="shared" si="282"/>
        <v>5.4019711046619248E-2</v>
      </c>
      <c r="P105" s="5">
        <f t="shared" si="283"/>
        <v>7.4426408654386475E-2</v>
      </c>
      <c r="Q105" s="5">
        <f t="shared" si="284"/>
        <v>2.1120847066596182E-2</v>
      </c>
      <c r="R105" s="5">
        <f t="shared" si="285"/>
        <v>6.5566621070213146E-2</v>
      </c>
      <c r="S105" s="5">
        <f t="shared" si="286"/>
        <v>6.2230375326306216E-2</v>
      </c>
      <c r="T105" s="5">
        <f t="shared" si="287"/>
        <v>5.1271010135627196E-2</v>
      </c>
      <c r="U105" s="5">
        <f t="shared" si="288"/>
        <v>9.033532463081162E-2</v>
      </c>
      <c r="V105" s="5">
        <f t="shared" si="289"/>
        <v>2.3125719803966664E-2</v>
      </c>
      <c r="W105" s="5">
        <f t="shared" si="290"/>
        <v>9.6998469907196676E-3</v>
      </c>
      <c r="X105" s="5">
        <f t="shared" si="291"/>
        <v>2.3546449240748602E-2</v>
      </c>
      <c r="Y105" s="5">
        <f t="shared" si="292"/>
        <v>2.8579588542871188E-2</v>
      </c>
      <c r="Z105" s="5">
        <f t="shared" si="293"/>
        <v>5.3054483450246222E-2</v>
      </c>
      <c r="AA105" s="5">
        <f t="shared" si="294"/>
        <v>7.3096552900990222E-2</v>
      </c>
      <c r="AB105" s="5">
        <f t="shared" si="295"/>
        <v>5.0354896500104045E-2</v>
      </c>
      <c r="AC105" s="5">
        <f t="shared" si="296"/>
        <v>4.8340442898927201E-3</v>
      </c>
      <c r="AD105" s="5">
        <f t="shared" si="297"/>
        <v>3.3410247946036704E-3</v>
      </c>
      <c r="AE105" s="5">
        <f t="shared" si="298"/>
        <v>8.1103620308118993E-3</v>
      </c>
      <c r="AF105" s="5">
        <f t="shared" si="299"/>
        <v>9.8439814599816915E-3</v>
      </c>
      <c r="AG105" s="5">
        <f t="shared" si="300"/>
        <v>7.9654455716705354E-3</v>
      </c>
      <c r="AH105" s="5">
        <f t="shared" si="301"/>
        <v>3.2197536279453036E-2</v>
      </c>
      <c r="AI105" s="5">
        <f t="shared" si="302"/>
        <v>4.4360603682810293E-2</v>
      </c>
      <c r="AJ105" s="5">
        <f t="shared" si="303"/>
        <v>3.0559219531948494E-2</v>
      </c>
      <c r="AK105" s="5">
        <f t="shared" si="304"/>
        <v>1.4034463328154908E-2</v>
      </c>
      <c r="AL105" s="5">
        <f t="shared" si="305"/>
        <v>6.4670462206703613E-4</v>
      </c>
      <c r="AM105" s="5">
        <f t="shared" si="306"/>
        <v>9.2062868116053146E-4</v>
      </c>
      <c r="AN105" s="5">
        <f t="shared" si="307"/>
        <v>2.2348328309986514E-3</v>
      </c>
      <c r="AO105" s="5">
        <f t="shared" si="308"/>
        <v>2.7125364898546727E-3</v>
      </c>
      <c r="AP105" s="5">
        <f t="shared" si="309"/>
        <v>2.1949006973391665E-3</v>
      </c>
      <c r="AQ105" s="5">
        <f t="shared" si="310"/>
        <v>1.33203435857873E-3</v>
      </c>
      <c r="AR105" s="5">
        <f t="shared" si="311"/>
        <v>1.5631950780391715E-2</v>
      </c>
      <c r="AS105" s="5">
        <f t="shared" si="312"/>
        <v>2.1537137728164527E-2</v>
      </c>
      <c r="AT105" s="5">
        <f t="shared" si="313"/>
        <v>1.4836545612201083E-2</v>
      </c>
      <c r="AU105" s="5">
        <f t="shared" si="314"/>
        <v>6.8137523961711317E-3</v>
      </c>
      <c r="AV105" s="5">
        <f t="shared" si="315"/>
        <v>2.3469355466821554E-3</v>
      </c>
      <c r="AW105" s="5">
        <f t="shared" si="316"/>
        <v>6.0081229654461053E-5</v>
      </c>
      <c r="AX105" s="5">
        <f t="shared" si="317"/>
        <v>2.1140149621765009E-4</v>
      </c>
      <c r="AY105" s="5">
        <f t="shared" si="318"/>
        <v>5.1317867228933345E-4</v>
      </c>
      <c r="AZ105" s="5">
        <f t="shared" si="319"/>
        <v>6.2287248294001373E-4</v>
      </c>
      <c r="BA105" s="5">
        <f t="shared" si="320"/>
        <v>5.0400916347918346E-4</v>
      </c>
      <c r="BB105" s="5">
        <f t="shared" si="321"/>
        <v>3.0587147910913213E-4</v>
      </c>
      <c r="BC105" s="5">
        <f t="shared" si="322"/>
        <v>1.4850104880884357E-4</v>
      </c>
      <c r="BD105" s="5">
        <f t="shared" si="323"/>
        <v>6.3244457350123155E-3</v>
      </c>
      <c r="BE105" s="5">
        <f t="shared" si="324"/>
        <v>8.7135931249298446E-3</v>
      </c>
      <c r="BF105" s="5">
        <f t="shared" si="325"/>
        <v>6.0026370948597293E-3</v>
      </c>
      <c r="BG105" s="5">
        <f t="shared" si="326"/>
        <v>2.7567389308472859E-3</v>
      </c>
      <c r="BH105" s="5">
        <f t="shared" si="327"/>
        <v>9.495338564641262E-4</v>
      </c>
      <c r="BI105" s="5">
        <f t="shared" si="328"/>
        <v>2.6164669696728194E-4</v>
      </c>
      <c r="BJ105" s="8">
        <f t="shared" si="329"/>
        <v>0.20583892581970784</v>
      </c>
      <c r="BK105" s="8">
        <f t="shared" si="330"/>
        <v>0.18802959261108465</v>
      </c>
      <c r="BL105" s="8">
        <f t="shared" si="331"/>
        <v>0.5406998464737961</v>
      </c>
      <c r="BM105" s="8">
        <f t="shared" si="332"/>
        <v>0.71912339924690738</v>
      </c>
      <c r="BN105" s="8">
        <f t="shared" si="333"/>
        <v>0.26804635166529261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1.6325000000000001</v>
      </c>
      <c r="F106">
        <f>VLOOKUP(B106,home!$B$2:$E$405,3,FALSE)</f>
        <v>1.153</v>
      </c>
      <c r="G106">
        <f>VLOOKUP(C106,away!$B$2:$E$405,4,FALSE)</f>
        <v>0.74870000000000003</v>
      </c>
      <c r="H106">
        <f>VLOOKUP(A106,away!$A$2:$E$405,3,FALSE)</f>
        <v>1.1474</v>
      </c>
      <c r="I106">
        <f>VLOOKUP(C106,away!$B$2:$E$405,3,FALSE)</f>
        <v>0.96840000000000004</v>
      </c>
      <c r="J106">
        <f>VLOOKUP(B106,home!$B$2:$E$405,4,FALSE)</f>
        <v>0.87150000000000005</v>
      </c>
      <c r="K106" s="3">
        <f t="shared" si="278"/>
        <v>1.4092574207500002</v>
      </c>
      <c r="L106" s="3">
        <f t="shared" si="279"/>
        <v>0.96836039244000005</v>
      </c>
      <c r="M106" s="5">
        <f t="shared" si="280"/>
        <v>9.2771313087650548E-2</v>
      </c>
      <c r="N106" s="5">
        <f t="shared" si="281"/>
        <v>0.13073866140149315</v>
      </c>
      <c r="O106" s="5">
        <f t="shared" si="282"/>
        <v>8.9836065148731409E-2</v>
      </c>
      <c r="P106" s="5">
        <f t="shared" si="283"/>
        <v>0.12660214146183021</v>
      </c>
      <c r="Q106" s="5">
        <f t="shared" si="284"/>
        <v>9.2122214379487935E-2</v>
      </c>
      <c r="R106" s="5">
        <f t="shared" si="285"/>
        <v>4.3496843651345471E-2</v>
      </c>
      <c r="S106" s="5">
        <f t="shared" si="286"/>
        <v>4.3192506630734755E-2</v>
      </c>
      <c r="T106" s="5">
        <f t="shared" si="287"/>
        <v>8.9207503668962768E-2</v>
      </c>
      <c r="U106" s="5">
        <f t="shared" si="288"/>
        <v>6.1298249694861133E-2</v>
      </c>
      <c r="V106" s="5">
        <f t="shared" si="289"/>
        <v>6.5492753124244268E-3</v>
      </c>
      <c r="W106" s="5">
        <f t="shared" si="290"/>
        <v>4.3274638076738592E-2</v>
      </c>
      <c r="X106" s="5">
        <f t="shared" si="291"/>
        <v>4.1905445510689553E-2</v>
      </c>
      <c r="Y106" s="5">
        <f t="shared" si="292"/>
        <v>2.0289786830052184E-2</v>
      </c>
      <c r="Z106" s="5">
        <f t="shared" si="293"/>
        <v>1.4040206862706076E-2</v>
      </c>
      <c r="AA106" s="5">
        <f t="shared" si="294"/>
        <v>1.9786265710133616E-2</v>
      </c>
      <c r="AB106" s="5">
        <f t="shared" si="295"/>
        <v>1.3941970890468539E-2</v>
      </c>
      <c r="AC106" s="5">
        <f t="shared" si="296"/>
        <v>5.585995902045737E-4</v>
      </c>
      <c r="AD106" s="5">
        <f t="shared" si="297"/>
        <v>1.5246276209978583E-2</v>
      </c>
      <c r="AE106" s="5">
        <f t="shared" si="298"/>
        <v>1.4763890013943499E-2</v>
      </c>
      <c r="AF106" s="5">
        <f t="shared" si="299"/>
        <v>7.1483831639216604E-3</v>
      </c>
      <c r="AG106" s="5">
        <f t="shared" si="300"/>
        <v>2.307403708642223E-3</v>
      </c>
      <c r="AH106" s="5">
        <f t="shared" si="301"/>
        <v>3.3989950568772097E-3</v>
      </c>
      <c r="AI106" s="5">
        <f t="shared" si="302"/>
        <v>4.7900590069967757E-3</v>
      </c>
      <c r="AJ106" s="5">
        <f t="shared" si="303"/>
        <v>3.3752131007202925E-3</v>
      </c>
      <c r="AK106" s="5">
        <f t="shared" si="304"/>
        <v>1.5855147029342302E-3</v>
      </c>
      <c r="AL106" s="5">
        <f t="shared" si="305"/>
        <v>3.0492143308474461E-5</v>
      </c>
      <c r="AM106" s="5">
        <f t="shared" si="306"/>
        <v>4.2971855775433008E-3</v>
      </c>
      <c r="AN106" s="5">
        <f t="shared" si="307"/>
        <v>4.1612243122573396E-3</v>
      </c>
      <c r="AO106" s="5">
        <f t="shared" si="308"/>
        <v>2.0147824040241927E-3</v>
      </c>
      <c r="AP106" s="5">
        <f t="shared" si="309"/>
        <v>6.5034515981402473E-4</v>
      </c>
      <c r="AQ106" s="5">
        <f t="shared" si="310"/>
        <v>1.5744212354474089E-4</v>
      </c>
      <c r="AR106" s="5">
        <f t="shared" si="311"/>
        <v>6.5829043743584716E-4</v>
      </c>
      <c r="AS106" s="5">
        <f t="shared" si="312"/>
        <v>9.2770068396523129E-4</v>
      </c>
      <c r="AT106" s="5">
        <f t="shared" si="313"/>
        <v>6.5368453655642654E-4</v>
      </c>
      <c r="AU106" s="5">
        <f t="shared" si="314"/>
        <v>3.070699279905564E-4</v>
      </c>
      <c r="AV106" s="5">
        <f t="shared" si="315"/>
        <v>1.0818514367746487E-4</v>
      </c>
      <c r="AW106" s="5">
        <f t="shared" si="316"/>
        <v>1.1558801339107538E-6</v>
      </c>
      <c r="AX106" s="5">
        <f t="shared" si="317"/>
        <v>1.009306777248795E-3</v>
      </c>
      <c r="AY106" s="5">
        <f t="shared" si="318"/>
        <v>9.7737270690899511E-4</v>
      </c>
      <c r="AZ106" s="5">
        <f t="shared" si="319"/>
        <v>4.7322450901126967E-4</v>
      </c>
      <c r="BA106" s="5">
        <f t="shared" si="320"/>
        <v>1.5275062375279318E-4</v>
      </c>
      <c r="BB106" s="5">
        <f t="shared" si="321"/>
        <v>3.6979413490677393E-5</v>
      </c>
      <c r="BC106" s="5">
        <f t="shared" si="322"/>
        <v>7.1618798720066812E-6</v>
      </c>
      <c r="BD106" s="5">
        <f t="shared" si="323"/>
        <v>1.0624373105581265E-4</v>
      </c>
      <c r="BE106" s="5">
        <f t="shared" si="324"/>
        <v>1.4972476639857121E-4</v>
      </c>
      <c r="BF106" s="5">
        <f t="shared" si="325"/>
        <v>1.055003690586234E-4</v>
      </c>
      <c r="BG106" s="5">
        <f t="shared" si="326"/>
        <v>4.9559059329242925E-5</v>
      </c>
      <c r="BH106" s="5">
        <f t="shared" si="327"/>
        <v>1.7460368031281268E-5</v>
      </c>
      <c r="BI106" s="5">
        <f t="shared" si="328"/>
        <v>4.9212306434218392E-6</v>
      </c>
      <c r="BJ106" s="8">
        <f t="shared" si="329"/>
        <v>0.47094197845137831</v>
      </c>
      <c r="BK106" s="8">
        <f t="shared" si="330"/>
        <v>0.27068170093306204</v>
      </c>
      <c r="BL106" s="8">
        <f t="shared" si="331"/>
        <v>0.2445975172172111</v>
      </c>
      <c r="BM106" s="8">
        <f t="shared" si="332"/>
        <v>0.42371794750704378</v>
      </c>
      <c r="BN106" s="8">
        <f t="shared" si="333"/>
        <v>0.57556723913053875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1.6325000000000001</v>
      </c>
      <c r="F107">
        <f>VLOOKUP(B107,home!$B$2:$E$405,3,FALSE)</f>
        <v>0.95289999999999997</v>
      </c>
      <c r="G107">
        <f>VLOOKUP(C107,away!$B$2:$E$405,4,FALSE)</f>
        <v>0.82879999999999998</v>
      </c>
      <c r="H107">
        <f>VLOOKUP(A107,away!$A$2:$E$405,3,FALSE)</f>
        <v>1.1474</v>
      </c>
      <c r="I107">
        <f>VLOOKUP(C107,away!$B$2:$E$405,3,FALSE)</f>
        <v>1.3329</v>
      </c>
      <c r="J107">
        <f>VLOOKUP(B107,home!$B$2:$E$405,4,FALSE)</f>
        <v>0.72629999999999995</v>
      </c>
      <c r="K107" s="3">
        <f t="shared" si="278"/>
        <v>1.2892889463999999</v>
      </c>
      <c r="L107" s="3">
        <f t="shared" si="279"/>
        <v>1.1107810387979997</v>
      </c>
      <c r="M107" s="5">
        <f t="shared" si="280"/>
        <v>9.0711604597649237E-2</v>
      </c>
      <c r="N107" s="5">
        <f t="shared" si="281"/>
        <v>0.11695346911795658</v>
      </c>
      <c r="O107" s="5">
        <f t="shared" si="282"/>
        <v>0.10076073038601023</v>
      </c>
      <c r="P107" s="5">
        <f t="shared" si="283"/>
        <v>0.12990969591787357</v>
      </c>
      <c r="Q107" s="5">
        <f t="shared" si="284"/>
        <v>7.5393407488457603E-2</v>
      </c>
      <c r="R107" s="5">
        <f t="shared" si="285"/>
        <v>5.5961554384108825E-2</v>
      </c>
      <c r="S107" s="5">
        <f t="shared" si="286"/>
        <v>4.6511494224829697E-2</v>
      </c>
      <c r="T107" s="5">
        <f t="shared" si="287"/>
        <v>8.3745567488549819E-2</v>
      </c>
      <c r="U107" s="5">
        <f t="shared" si="288"/>
        <v>7.2150613490793963E-2</v>
      </c>
      <c r="V107" s="5">
        <f t="shared" si="289"/>
        <v>7.401103871052684E-3</v>
      </c>
      <c r="W107" s="5">
        <f t="shared" si="290"/>
        <v>3.2401295635433119E-2</v>
      </c>
      <c r="X107" s="5">
        <f t="shared" si="291"/>
        <v>3.5990744824327493E-2</v>
      </c>
      <c r="Y107" s="5">
        <f t="shared" si="292"/>
        <v>1.998891846154012E-2</v>
      </c>
      <c r="Z107" s="5">
        <f t="shared" si="293"/>
        <v>2.0720344503843722E-2</v>
      </c>
      <c r="AA107" s="5">
        <f t="shared" si="294"/>
        <v>2.6714511134405702E-2</v>
      </c>
      <c r="AB107" s="5">
        <f t="shared" si="295"/>
        <v>1.7221361957034501E-2</v>
      </c>
      <c r="AC107" s="5">
        <f t="shared" si="296"/>
        <v>6.6245324785736334E-4</v>
      </c>
      <c r="AD107" s="5">
        <f t="shared" si="297"/>
        <v>1.044365807795062E-2</v>
      </c>
      <c r="AE107" s="5">
        <f t="shared" si="298"/>
        <v>1.160061736867711E-2</v>
      </c>
      <c r="AF107" s="5">
        <f t="shared" si="299"/>
        <v>6.4428729057386409E-3</v>
      </c>
      <c r="AG107" s="5">
        <f t="shared" si="300"/>
        <v>2.3855403530266186E-3</v>
      </c>
      <c r="AH107" s="5">
        <f t="shared" si="301"/>
        <v>5.7539414480579859E-3</v>
      </c>
      <c r="AI107" s="5">
        <f t="shared" si="302"/>
        <v>7.4184931072139703E-3</v>
      </c>
      <c r="AJ107" s="5">
        <f t="shared" si="303"/>
        <v>4.7822905810377819E-3</v>
      </c>
      <c r="AK107" s="5">
        <f t="shared" si="304"/>
        <v>2.0552514615349484E-3</v>
      </c>
      <c r="AL107" s="5">
        <f t="shared" si="305"/>
        <v>3.7948441269745959E-5</v>
      </c>
      <c r="AM107" s="5">
        <f t="shared" si="306"/>
        <v>2.6929785839765585E-3</v>
      </c>
      <c r="AN107" s="5">
        <f t="shared" si="307"/>
        <v>2.9913095489702479E-3</v>
      </c>
      <c r="AO107" s="5">
        <f t="shared" si="308"/>
        <v>1.6613449640857745E-3</v>
      </c>
      <c r="AP107" s="5">
        <f t="shared" si="309"/>
        <v>6.1513016166967415E-4</v>
      </c>
      <c r="AQ107" s="5">
        <f t="shared" si="310"/>
        <v>1.7081872999385547E-4</v>
      </c>
      <c r="AR107" s="5">
        <f t="shared" si="311"/>
        <v>1.278273811771343E-3</v>
      </c>
      <c r="AS107" s="5">
        <f t="shared" si="312"/>
        <v>1.6480642959893867E-3</v>
      </c>
      <c r="AT107" s="5">
        <f t="shared" si="313"/>
        <v>1.0624155398878074E-3</v>
      </c>
      <c r="AU107" s="5">
        <f t="shared" si="314"/>
        <v>4.5658687068697937E-4</v>
      </c>
      <c r="AV107" s="5">
        <f t="shared" si="315"/>
        <v>1.4716810136202214E-4</v>
      </c>
      <c r="AW107" s="5">
        <f t="shared" si="316"/>
        <v>1.509628750176755E-6</v>
      </c>
      <c r="AX107" s="5">
        <f t="shared" si="317"/>
        <v>5.786712535354833E-4</v>
      </c>
      <c r="AY107" s="5">
        <f t="shared" si="318"/>
        <v>6.4277705612468474E-4</v>
      </c>
      <c r="AZ107" s="5">
        <f t="shared" si="319"/>
        <v>3.5699228305884886E-4</v>
      </c>
      <c r="BA107" s="5">
        <f t="shared" si="320"/>
        <v>1.3218008633965924E-4</v>
      </c>
      <c r="BB107" s="5">
        <f t="shared" si="321"/>
        <v>3.6705783403193982E-5</v>
      </c>
      <c r="BC107" s="5">
        <f t="shared" si="322"/>
        <v>8.1544176436988369E-6</v>
      </c>
      <c r="BD107" s="5">
        <f t="shared" si="323"/>
        <v>2.366470520846085E-4</v>
      </c>
      <c r="BE107" s="5">
        <f t="shared" si="324"/>
        <v>3.0510642845083078E-4</v>
      </c>
      <c r="BF107" s="5">
        <f t="shared" si="325"/>
        <v>1.9668517283861936E-4</v>
      </c>
      <c r="BG107" s="5">
        <f t="shared" si="326"/>
        <v>8.4528006420535139E-5</v>
      </c>
      <c r="BH107" s="5">
        <f t="shared" si="327"/>
        <v>2.7245256084806041E-5</v>
      </c>
      <c r="BI107" s="5">
        <f t="shared" si="328"/>
        <v>7.0254015023955486E-6</v>
      </c>
      <c r="BJ107" s="8">
        <f t="shared" si="329"/>
        <v>0.4052331545904595</v>
      </c>
      <c r="BK107" s="8">
        <f t="shared" si="330"/>
        <v>0.27587707735665701</v>
      </c>
      <c r="BL107" s="8">
        <f t="shared" si="331"/>
        <v>0.29826849388727728</v>
      </c>
      <c r="BM107" s="8">
        <f t="shared" si="332"/>
        <v>0.42976734101880693</v>
      </c>
      <c r="BN107" s="8">
        <f t="shared" si="333"/>
        <v>0.56969046189205597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1.375</v>
      </c>
      <c r="F108">
        <f>VLOOKUP(B108,home!$B$2:$E$405,3,FALSE)</f>
        <v>0.92559999999999998</v>
      </c>
      <c r="G108">
        <f>VLOOKUP(C108,away!$B$2:$E$405,4,FALSE)</f>
        <v>1.0909</v>
      </c>
      <c r="H108">
        <f>VLOOKUP(A108,away!$A$2:$E$405,3,FALSE)</f>
        <v>1.0101</v>
      </c>
      <c r="I108">
        <f>VLOOKUP(C108,away!$B$2:$E$405,3,FALSE)</f>
        <v>0.69299999999999995</v>
      </c>
      <c r="J108">
        <f>VLOOKUP(B108,home!$B$2:$E$405,4,FALSE)</f>
        <v>0.72</v>
      </c>
      <c r="K108" s="3">
        <f t="shared" si="278"/>
        <v>1.38838843</v>
      </c>
      <c r="L108" s="3">
        <f t="shared" si="279"/>
        <v>0.50399949599999994</v>
      </c>
      <c r="M108" s="5">
        <f t="shared" si="280"/>
        <v>0.15071149091366817</v>
      </c>
      <c r="N108" s="5">
        <f t="shared" si="281"/>
        <v>0.20924609025258703</v>
      </c>
      <c r="O108" s="5">
        <f t="shared" si="282"/>
        <v>7.595851546189733E-2</v>
      </c>
      <c r="P108" s="5">
        <f t="shared" si="283"/>
        <v>0.10545992402727435</v>
      </c>
      <c r="Q108" s="5">
        <f t="shared" si="284"/>
        <v>0.14525742536471384</v>
      </c>
      <c r="R108" s="5">
        <f t="shared" si="285"/>
        <v>1.9141526754852225E-2</v>
      </c>
      <c r="S108" s="5">
        <f t="shared" si="286"/>
        <v>1.8448818183029854E-2</v>
      </c>
      <c r="T108" s="5">
        <f t="shared" si="287"/>
        <v>7.3209669174073372E-2</v>
      </c>
      <c r="U108" s="5">
        <f t="shared" si="288"/>
        <v>2.6575874278972275E-2</v>
      </c>
      <c r="V108" s="5">
        <f t="shared" si="289"/>
        <v>1.4343896055085265E-3</v>
      </c>
      <c r="W108" s="5">
        <f t="shared" si="290"/>
        <v>6.7224576249319032E-2</v>
      </c>
      <c r="X108" s="5">
        <f t="shared" si="291"/>
        <v>3.3881152548470357E-2</v>
      </c>
      <c r="Y108" s="5">
        <f t="shared" si="292"/>
        <v>8.5380419041640853E-3</v>
      </c>
      <c r="Z108" s="5">
        <f t="shared" si="293"/>
        <v>3.2157732790386788E-3</v>
      </c>
      <c r="AA108" s="5">
        <f t="shared" si="294"/>
        <v>4.4647424141204635E-3</v>
      </c>
      <c r="AB108" s="5">
        <f t="shared" si="295"/>
        <v>3.099398355347561E-3</v>
      </c>
      <c r="AC108" s="5">
        <f t="shared" si="296"/>
        <v>6.2731870138676681E-5</v>
      </c>
      <c r="AD108" s="5">
        <f t="shared" si="297"/>
        <v>2.3333455969051856E-2</v>
      </c>
      <c r="AE108" s="5">
        <f t="shared" si="298"/>
        <v>1.1760050048340324E-2</v>
      </c>
      <c r="AF108" s="5">
        <f t="shared" si="299"/>
        <v>2.9635296486491486E-3</v>
      </c>
      <c r="AG108" s="5">
        <f t="shared" si="300"/>
        <v>4.9787248310007601E-4</v>
      </c>
      <c r="AH108" s="5">
        <f t="shared" si="301"/>
        <v>4.0518702797144021E-4</v>
      </c>
      <c r="AI108" s="5">
        <f t="shared" si="302"/>
        <v>5.6255698162163399E-4</v>
      </c>
      <c r="AJ108" s="5">
        <f t="shared" si="303"/>
        <v>3.9052380224959969E-4</v>
      </c>
      <c r="AK108" s="5">
        <f t="shared" si="304"/>
        <v>1.8073290956098395E-4</v>
      </c>
      <c r="AL108" s="5">
        <f t="shared" si="305"/>
        <v>1.7558576904274264E-6</v>
      </c>
      <c r="AM108" s="5">
        <f t="shared" si="306"/>
        <v>6.4791800598692079E-3</v>
      </c>
      <c r="AN108" s="5">
        <f t="shared" si="307"/>
        <v>3.2655034846673296E-3</v>
      </c>
      <c r="AO108" s="5">
        <f t="shared" si="308"/>
        <v>8.2290605522928868E-4</v>
      </c>
      <c r="AP108" s="5">
        <f t="shared" si="309"/>
        <v>1.3824807903030324E-4</v>
      </c>
      <c r="AQ108" s="5">
        <f t="shared" si="310"/>
        <v>1.7419240538560241E-5</v>
      </c>
      <c r="AR108" s="5">
        <f t="shared" si="311"/>
        <v>4.0842811576668763E-5</v>
      </c>
      <c r="AS108" s="5">
        <f t="shared" si="312"/>
        <v>5.6705687041716968E-5</v>
      </c>
      <c r="AT108" s="5">
        <f t="shared" si="313"/>
        <v>3.9364759901960399E-5</v>
      </c>
      <c r="AU108" s="5">
        <f t="shared" si="314"/>
        <v>1.8217859065869905E-5</v>
      </c>
      <c r="AV108" s="5">
        <f t="shared" si="315"/>
        <v>6.3233661866061006E-6</v>
      </c>
      <c r="AW108" s="5">
        <f t="shared" si="316"/>
        <v>3.4129340900248331E-8</v>
      </c>
      <c r="AX108" s="5">
        <f t="shared" si="317"/>
        <v>1.499269771834849E-3</v>
      </c>
      <c r="AY108" s="5">
        <f t="shared" si="318"/>
        <v>7.5563120937279871E-4</v>
      </c>
      <c r="AZ108" s="5">
        <f t="shared" si="319"/>
        <v>1.9041887434288046E-4</v>
      </c>
      <c r="BA108" s="5">
        <f t="shared" si="320"/>
        <v>3.1990338899233028E-5</v>
      </c>
      <c r="BB108" s="5">
        <f t="shared" si="321"/>
        <v>4.0307786705206588E-6</v>
      </c>
      <c r="BC108" s="5">
        <f t="shared" si="322"/>
        <v>4.0630208368599252E-7</v>
      </c>
      <c r="BD108" s="5">
        <f t="shared" si="323"/>
        <v>3.4307927416440026E-6</v>
      </c>
      <c r="BE108" s="5">
        <f t="shared" si="324"/>
        <v>4.7632729482265122E-6</v>
      </c>
      <c r="BF108" s="5">
        <f t="shared" si="325"/>
        <v>3.3066365251248404E-6</v>
      </c>
      <c r="BG108" s="5">
        <f t="shared" si="326"/>
        <v>1.5302986312329099E-6</v>
      </c>
      <c r="BH108" s="5">
        <f t="shared" si="327"/>
        <v>5.3116222851215263E-7</v>
      </c>
      <c r="BI108" s="5">
        <f t="shared" si="328"/>
        <v>1.474918985038578E-7</v>
      </c>
      <c r="BJ108" s="8">
        <f t="shared" si="329"/>
        <v>0.5891168678370079</v>
      </c>
      <c r="BK108" s="8">
        <f t="shared" si="330"/>
        <v>0.27687474166668274</v>
      </c>
      <c r="BL108" s="8">
        <f t="shared" si="331"/>
        <v>0.13095422212533958</v>
      </c>
      <c r="BM108" s="8">
        <f t="shared" si="332"/>
        <v>0.29363103505304383</v>
      </c>
      <c r="BN108" s="8">
        <f t="shared" si="333"/>
        <v>0.70577497277499301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1.2514000000000001</v>
      </c>
      <c r="F109">
        <f>VLOOKUP(B109,home!$B$2:$E$405,3,FALSE)</f>
        <v>0.75209999999999999</v>
      </c>
      <c r="G109">
        <f>VLOOKUP(C109,away!$B$2:$E$405,4,FALSE)</f>
        <v>0.75470000000000004</v>
      </c>
      <c r="H109">
        <f>VLOOKUP(A109,away!$A$2:$E$405,3,FALSE)</f>
        <v>0.95709999999999995</v>
      </c>
      <c r="I109">
        <f>VLOOKUP(C109,away!$B$2:$E$405,3,FALSE)</f>
        <v>0.81259999999999999</v>
      </c>
      <c r="J109">
        <f>VLOOKUP(B109,home!$B$2:$E$405,4,FALSE)</f>
        <v>1.0448</v>
      </c>
      <c r="K109" s="3">
        <f t="shared" si="278"/>
        <v>0.71030699131800001</v>
      </c>
      <c r="L109" s="3">
        <f t="shared" si="279"/>
        <v>0.81258218780799985</v>
      </c>
      <c r="M109" s="5">
        <f t="shared" si="280"/>
        <v>0.21808090108833963</v>
      </c>
      <c r="N109" s="5">
        <f t="shared" si="281"/>
        <v>0.15490438871597689</v>
      </c>
      <c r="O109" s="5">
        <f t="shared" si="282"/>
        <v>0.17720865572550304</v>
      </c>
      <c r="P109" s="5">
        <f t="shared" si="283"/>
        <v>0.12587254708388934</v>
      </c>
      <c r="Q109" s="5">
        <f t="shared" si="284"/>
        <v>5.5014835145399739E-2</v>
      </c>
      <c r="R109" s="5">
        <f t="shared" si="285"/>
        <v>7.1998298583971942E-2</v>
      </c>
      <c r="S109" s="5">
        <f t="shared" si="286"/>
        <v>1.8162867576111043E-2</v>
      </c>
      <c r="T109" s="5">
        <f t="shared" si="287"/>
        <v>4.4704075104345362E-2</v>
      </c>
      <c r="U109" s="5">
        <f t="shared" si="288"/>
        <v>5.1140894847196132E-2</v>
      </c>
      <c r="V109" s="5">
        <f t="shared" si="289"/>
        <v>1.164810547494123E-3</v>
      </c>
      <c r="W109" s="5">
        <f t="shared" si="290"/>
        <v>1.302580734332822E-2</v>
      </c>
      <c r="X109" s="5">
        <f t="shared" si="291"/>
        <v>1.0584539029007155E-2</v>
      </c>
      <c r="Y109" s="5">
        <f t="shared" si="292"/>
        <v>4.3004039405648981E-3</v>
      </c>
      <c r="Z109" s="5">
        <f t="shared" si="293"/>
        <v>1.9501511660605847E-2</v>
      </c>
      <c r="AA109" s="5">
        <f t="shared" si="294"/>
        <v>1.3852060073797834E-2</v>
      </c>
      <c r="AB109" s="5">
        <f t="shared" si="295"/>
        <v>4.9196075572877657E-3</v>
      </c>
      <c r="AC109" s="5">
        <f t="shared" si="296"/>
        <v>4.2019288986210144E-5</v>
      </c>
      <c r="AD109" s="5">
        <f t="shared" si="297"/>
        <v>2.3130805058818441E-3</v>
      </c>
      <c r="AE109" s="5">
        <f t="shared" si="298"/>
        <v>1.879568018045504E-3</v>
      </c>
      <c r="AF109" s="5">
        <f t="shared" si="299"/>
        <v>7.6365174611868079E-4</v>
      </c>
      <c r="AG109" s="5">
        <f t="shared" si="300"/>
        <v>2.0684326886150566E-4</v>
      </c>
      <c r="AH109" s="5">
        <f t="shared" si="301"/>
        <v>3.9616452526845787E-3</v>
      </c>
      <c r="AI109" s="5">
        <f t="shared" si="302"/>
        <v>2.8139843201036214E-3</v>
      </c>
      <c r="AJ109" s="5">
        <f t="shared" si="303"/>
        <v>9.9939636801441543E-4</v>
      </c>
      <c r="AK109" s="5">
        <f t="shared" si="304"/>
        <v>2.3662607576615209E-4</v>
      </c>
      <c r="AL109" s="5">
        <f t="shared" si="305"/>
        <v>9.7011245000419503E-7</v>
      </c>
      <c r="AM109" s="5">
        <f t="shared" si="306"/>
        <v>3.2859945096185011E-4</v>
      </c>
      <c r="AN109" s="5">
        <f t="shared" si="307"/>
        <v>2.670140607750877E-4</v>
      </c>
      <c r="AO109" s="5">
        <f t="shared" si="308"/>
        <v>1.084854348400595E-4</v>
      </c>
      <c r="AP109" s="5">
        <f t="shared" si="309"/>
        <v>2.9384443995879256E-5</v>
      </c>
      <c r="AQ109" s="5">
        <f t="shared" si="310"/>
        <v>5.9693189474233013E-6</v>
      </c>
      <c r="AR109" s="5">
        <f t="shared" si="311"/>
        <v>6.4383247334912259E-4</v>
      </c>
      <c r="AS109" s="5">
        <f t="shared" si="312"/>
        <v>4.5731870705744169E-4</v>
      </c>
      <c r="AT109" s="5">
        <f t="shared" si="313"/>
        <v>1.624183374417046E-4</v>
      </c>
      <c r="AU109" s="5">
        <f t="shared" si="314"/>
        <v>3.8455626867696292E-5</v>
      </c>
      <c r="AV109" s="5">
        <f t="shared" si="315"/>
        <v>6.828825154910248E-6</v>
      </c>
      <c r="AW109" s="5">
        <f t="shared" si="316"/>
        <v>1.5553673026643851E-8</v>
      </c>
      <c r="AX109" s="5">
        <f t="shared" si="317"/>
        <v>3.8901081226909732E-5</v>
      </c>
      <c r="AY109" s="5">
        <f t="shared" si="318"/>
        <v>3.1610325691459015E-5</v>
      </c>
      <c r="AZ109" s="5">
        <f t="shared" si="319"/>
        <v>1.2842993803844595E-5</v>
      </c>
      <c r="BA109" s="5">
        <f t="shared" si="320"/>
        <v>3.4786626677108762E-6</v>
      </c>
      <c r="BB109" s="5">
        <f t="shared" si="321"/>
        <v>7.0667483029362907E-7</v>
      </c>
      <c r="BC109" s="5">
        <f t="shared" si="322"/>
        <v>1.1484627593376887E-7</v>
      </c>
      <c r="BD109" s="5">
        <f t="shared" si="323"/>
        <v>8.7194466629310921E-5</v>
      </c>
      <c r="BE109" s="5">
        <f t="shared" si="324"/>
        <v>6.1934839251043586E-5</v>
      </c>
      <c r="BF109" s="5">
        <f t="shared" si="325"/>
        <v>2.199637466308637E-5</v>
      </c>
      <c r="BG109" s="5">
        <f t="shared" si="326"/>
        <v>5.2080595689467897E-6</v>
      </c>
      <c r="BH109" s="5">
        <f t="shared" si="327"/>
        <v>9.2483028075587829E-7</v>
      </c>
      <c r="BI109" s="5">
        <f t="shared" si="328"/>
        <v>1.3138268284069787E-7</v>
      </c>
      <c r="BJ109" s="8">
        <f t="shared" si="329"/>
        <v>0.28852430011154617</v>
      </c>
      <c r="BK109" s="8">
        <f t="shared" si="330"/>
        <v>0.36335572602296173</v>
      </c>
      <c r="BL109" s="8">
        <f t="shared" si="331"/>
        <v>0.32861741272727235</v>
      </c>
      <c r="BM109" s="8">
        <f t="shared" si="332"/>
        <v>0.19688772940728724</v>
      </c>
      <c r="BN109" s="8">
        <f t="shared" si="333"/>
        <v>0.80307962634308061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1.3216000000000001</v>
      </c>
      <c r="F110">
        <f>VLOOKUP(B110,home!$B$2:$E$405,3,FALSE)</f>
        <v>0.71460000000000001</v>
      </c>
      <c r="G110">
        <f>VLOOKUP(C110,away!$B$2:$E$405,4,FALSE)</f>
        <v>1.3452</v>
      </c>
      <c r="H110">
        <f>VLOOKUP(A110,away!$A$2:$E$405,3,FALSE)</f>
        <v>1.1162000000000001</v>
      </c>
      <c r="I110">
        <f>VLOOKUP(C110,away!$B$2:$E$405,3,FALSE)</f>
        <v>0.44790000000000002</v>
      </c>
      <c r="J110">
        <f>VLOOKUP(B110,home!$B$2:$E$405,4,FALSE)</f>
        <v>1.3935999999999999</v>
      </c>
      <c r="K110" s="3">
        <f t="shared" si="278"/>
        <v>1.2704275422720002</v>
      </c>
      <c r="L110" s="3">
        <f t="shared" si="279"/>
        <v>0.69672471772800004</v>
      </c>
      <c r="M110" s="5">
        <f t="shared" si="280"/>
        <v>0.13985455909119465</v>
      </c>
      <c r="N110" s="5">
        <f t="shared" si="281"/>
        <v>0.17767508378176064</v>
      </c>
      <c r="O110" s="5">
        <f t="shared" si="282"/>
        <v>9.7440128205786514E-2</v>
      </c>
      <c r="P110" s="5">
        <f t="shared" si="283"/>
        <v>0.12379062259514595</v>
      </c>
      <c r="Q110" s="5">
        <f t="shared" si="284"/>
        <v>0.11286166000591698</v>
      </c>
      <c r="R110" s="5">
        <f t="shared" si="285"/>
        <v>3.394447290977836E-2</v>
      </c>
      <c r="S110" s="5">
        <f t="shared" si="286"/>
        <v>2.7392954405765016E-2</v>
      </c>
      <c r="T110" s="5">
        <f t="shared" si="287"/>
        <v>7.8633508209936018E-2</v>
      </c>
      <c r="U110" s="5">
        <f t="shared" si="288"/>
        <v>4.3123993292488214E-2</v>
      </c>
      <c r="V110" s="5">
        <f t="shared" si="289"/>
        <v>2.6940613660406238E-3</v>
      </c>
      <c r="W110" s="5">
        <f t="shared" si="290"/>
        <v>4.7794187112685058E-2</v>
      </c>
      <c r="X110" s="5">
        <f t="shared" si="291"/>
        <v>3.3299391525124719E-2</v>
      </c>
      <c r="Y110" s="5">
        <f t="shared" si="292"/>
        <v>1.1600254580428335E-2</v>
      </c>
      <c r="Z110" s="5">
        <f t="shared" si="293"/>
        <v>7.8833177688303578E-3</v>
      </c>
      <c r="AA110" s="5">
        <f t="shared" si="294"/>
        <v>1.0015184018004339E-2</v>
      </c>
      <c r="AB110" s="5">
        <f t="shared" si="295"/>
        <v>6.3617828086975359E-3</v>
      </c>
      <c r="AC110" s="5">
        <f t="shared" si="296"/>
        <v>1.4903855118258687E-4</v>
      </c>
      <c r="AD110" s="5">
        <f t="shared" si="297"/>
        <v>1.5179762917114146E-2</v>
      </c>
      <c r="AE110" s="5">
        <f t="shared" si="298"/>
        <v>1.0576116033604316E-2</v>
      </c>
      <c r="AF110" s="5">
        <f t="shared" si="299"/>
        <v>3.6843207290857701E-3</v>
      </c>
      <c r="AG110" s="5">
        <f t="shared" si="300"/>
        <v>8.5565243999723422E-4</v>
      </c>
      <c r="AH110" s="5">
        <f t="shared" si="301"/>
        <v>1.3731255868121145E-3</v>
      </c>
      <c r="AI110" s="5">
        <f t="shared" si="302"/>
        <v>1.7444565644845126E-3</v>
      </c>
      <c r="AJ110" s="5">
        <f t="shared" si="303"/>
        <v>1.1081028329091584E-3</v>
      </c>
      <c r="AK110" s="5">
        <f t="shared" si="304"/>
        <v>4.6925478619914095E-4</v>
      </c>
      <c r="AL110" s="5">
        <f t="shared" si="305"/>
        <v>5.276789018952346E-6</v>
      </c>
      <c r="AM110" s="5">
        <f t="shared" si="306"/>
        <v>3.8569577790121918E-3</v>
      </c>
      <c r="AN110" s="5">
        <f t="shared" si="307"/>
        <v>2.6872378198710832E-3</v>
      </c>
      <c r="AO110" s="5">
        <f t="shared" si="308"/>
        <v>9.3613250575884312E-4</v>
      </c>
      <c r="AP110" s="5">
        <f t="shared" si="309"/>
        <v>2.1740888527694514E-4</v>
      </c>
      <c r="AQ110" s="5">
        <f t="shared" si="310"/>
        <v>3.7868536056534682E-5</v>
      </c>
      <c r="AR110" s="5">
        <f t="shared" si="311"/>
        <v>1.9133810737535304E-4</v>
      </c>
      <c r="AS110" s="5">
        <f t="shared" si="312"/>
        <v>2.4308120149584583E-4</v>
      </c>
      <c r="AT110" s="5">
        <f t="shared" si="313"/>
        <v>1.5440852669444617E-4</v>
      </c>
      <c r="AU110" s="5">
        <f t="shared" si="314"/>
        <v>6.5388281691421916E-5</v>
      </c>
      <c r="AV110" s="5">
        <f t="shared" si="315"/>
        <v>2.0767768500655592E-5</v>
      </c>
      <c r="AW110" s="5">
        <f t="shared" si="316"/>
        <v>1.2974133076455473E-7</v>
      </c>
      <c r="AX110" s="5">
        <f t="shared" si="317"/>
        <v>8.1666423197288799E-4</v>
      </c>
      <c r="AY110" s="5">
        <f t="shared" si="318"/>
        <v>5.689901564998644E-4</v>
      </c>
      <c r="AZ110" s="5">
        <f t="shared" si="319"/>
        <v>1.9821475308868922E-4</v>
      </c>
      <c r="BA110" s="5">
        <f t="shared" si="320"/>
        <v>4.6033705965080744E-5</v>
      </c>
      <c r="BB110" s="5">
        <f t="shared" si="321"/>
        <v>8.0182051986236587E-6</v>
      </c>
      <c r="BC110" s="5">
        <f t="shared" si="322"/>
        <v>1.1172963507392505E-6</v>
      </c>
      <c r="BD110" s="5">
        <f t="shared" si="323"/>
        <v>2.2218331475283755E-5</v>
      </c>
      <c r="BE110" s="5">
        <f t="shared" si="324"/>
        <v>2.8226780249529365E-5</v>
      </c>
      <c r="BF110" s="5">
        <f t="shared" si="325"/>
        <v>1.7930039529330719E-5</v>
      </c>
      <c r="BG110" s="5">
        <f t="shared" si="326"/>
        <v>7.5929386840291438E-6</v>
      </c>
      <c r="BH110" s="5">
        <f t="shared" si="327"/>
        <v>2.4115696077432848E-6</v>
      </c>
      <c r="BI110" s="5">
        <f t="shared" si="328"/>
        <v>6.1274488995663019E-7</v>
      </c>
      <c r="BJ110" s="8">
        <f t="shared" si="329"/>
        <v>0.50153458121070482</v>
      </c>
      <c r="BK110" s="8">
        <f t="shared" si="330"/>
        <v>0.29445550295484763</v>
      </c>
      <c r="BL110" s="8">
        <f t="shared" si="331"/>
        <v>0.19633447729535344</v>
      </c>
      <c r="BM110" s="8">
        <f t="shared" si="332"/>
        <v>0.31407249222498407</v>
      </c>
      <c r="BN110" s="8">
        <f t="shared" si="333"/>
        <v>0.68556652658958306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1.375</v>
      </c>
      <c r="F112">
        <f>VLOOKUP(B112,home!$B$2:$E$405,3,FALSE)</f>
        <v>0.92559999999999998</v>
      </c>
      <c r="G112">
        <f>VLOOKUP(C112,away!$B$2:$E$405,4,FALSE)</f>
        <v>0.8</v>
      </c>
      <c r="H112">
        <f>VLOOKUP(A112,away!$A$2:$E$405,3,FALSE)</f>
        <v>1.0101</v>
      </c>
      <c r="I112">
        <f>VLOOKUP(C112,away!$B$2:$E$405,3,FALSE)</f>
        <v>0.89100000000000001</v>
      </c>
      <c r="J112">
        <f>VLOOKUP(B112,home!$B$2:$E$405,4,FALSE)</f>
        <v>1.08</v>
      </c>
      <c r="K112" s="3">
        <f t="shared" ref="K112:K175" si="334">E112*F112*G112</f>
        <v>1.01816</v>
      </c>
      <c r="L112" s="3">
        <f t="shared" ref="L112:L175" si="335">H112*I112*J112</f>
        <v>0.97199902800000015</v>
      </c>
      <c r="M112" s="5">
        <f t="shared" ref="M112:M175" si="336">_xlfn.POISSON.DIST(0,K112,FALSE) * _xlfn.POISSON.DIST(0,L112,FALSE)</f>
        <v>0.13667368877382161</v>
      </c>
      <c r="N112" s="5">
        <f t="shared" ref="N112:N175" si="337">_xlfn.POISSON.DIST(1,K112,FALSE) * _xlfn.POISSON.DIST(0,L112,FALSE)</f>
        <v>0.13915568296195421</v>
      </c>
      <c r="O112" s="5">
        <f t="shared" ref="O112:O175" si="338">_xlfn.POISSON.DIST(0,K112,FALSE) * _xlfn.POISSON.DIST(1,L112,FALSE)</f>
        <v>0.13284669264132912</v>
      </c>
      <c r="P112" s="5">
        <f t="shared" ref="P112:P175" si="339">_xlfn.POISSON.DIST(1,K112,FALSE) * _xlfn.POISSON.DIST(1,L112,FALSE)</f>
        <v>0.13525918857969568</v>
      </c>
      <c r="Q112" s="5">
        <f t="shared" ref="Q112:Q175" si="340">_xlfn.POISSON.DIST(2,K112,FALSE) * _xlfn.POISSON.DIST(0,L112,FALSE)</f>
        <v>7.0841375082271632E-2</v>
      </c>
      <c r="R112" s="5">
        <f t="shared" ref="R112:R175" si="341">_xlfn.POISSON.DIST(0,K112,FALSE) * _xlfn.POISSON.DIST(2,L112,FALSE)</f>
        <v>6.4563428060193329E-2</v>
      </c>
      <c r="S112" s="5">
        <f t="shared" ref="S112:S175" si="342">_xlfn.POISSON.DIST(2,K112,FALSE) * _xlfn.POISSON.DIST(2,L112,FALSE)</f>
        <v>3.3464831928100215E-2</v>
      </c>
      <c r="T112" s="5">
        <f t="shared" ref="T112:T175" si="343">_xlfn.POISSON.DIST(2,K112,FALSE) * _xlfn.POISSON.DIST(1,L112,FALSE)</f>
        <v>6.8857747722151461E-2</v>
      </c>
      <c r="U112" s="5">
        <f t="shared" ref="U112:U175" si="344">_xlfn.POISSON.DIST(1,K112,FALSE) * _xlfn.POISSON.DIST(2,L112,FALSE)</f>
        <v>6.5735899913766452E-2</v>
      </c>
      <c r="V112" s="5">
        <f t="shared" ref="V112:V175" si="345">_xlfn.POISSON.DIST(3,K112,FALSE) * _xlfn.POISSON.DIST(3,L112,FALSE)</f>
        <v>3.6798320739630155E-3</v>
      </c>
      <c r="W112" s="5">
        <f t="shared" ref="W112:W175" si="346">_xlfn.POISSON.DIST(3,K112,FALSE) * _xlfn.POISSON.DIST(0,L112,FALSE)</f>
        <v>2.4042618151255229E-2</v>
      </c>
      <c r="X112" s="5">
        <f t="shared" ref="X112:X175" si="347">_xlfn.POISSON.DIST(3,K112,FALSE) * _xlfn.POISSON.DIST(1,L112,FALSE)</f>
        <v>2.3369401473595244E-2</v>
      </c>
      <c r="Y112" s="5">
        <f t="shared" ref="Y112:Y175" si="348">_xlfn.POISSON.DIST(3,K112,FALSE) * _xlfn.POISSON.DIST(2,L112,FALSE)</f>
        <v>1.1357517758638172E-2</v>
      </c>
      <c r="Z112" s="5">
        <f t="shared" ref="Z112:Z175" si="349">_xlfn.POISSON.DIST(0,K112,FALSE) * _xlfn.POISSON.DIST(3,L112,FALSE)</f>
        <v>2.0918529772951958E-2</v>
      </c>
      <c r="AA112" s="5">
        <f t="shared" ref="AA112:AA175" si="350">_xlfn.POISSON.DIST(1,K112,FALSE) * _xlfn.POISSON.DIST(3,L112,FALSE)</f>
        <v>2.1298410273628766E-2</v>
      </c>
      <c r="AB112" s="5">
        <f t="shared" ref="AB112:AB175" si="351">_xlfn.POISSON.DIST(2,K112,FALSE) * _xlfn.POISSON.DIST(3,L112,FALSE)</f>
        <v>1.084259470209893E-2</v>
      </c>
      <c r="AC112" s="5">
        <f t="shared" ref="AC112:AC175" si="352">_xlfn.POISSON.DIST(4,K112,FALSE) * _xlfn.POISSON.DIST(4,L112,FALSE)</f>
        <v>2.2760923522442778E-4</v>
      </c>
      <c r="AD112" s="5">
        <f t="shared" ref="AD112:AD175" si="353">_xlfn.POISSON.DIST(4,K112,FALSE) * _xlfn.POISSON.DIST(0,L112,FALSE)</f>
        <v>6.119808024220505E-3</v>
      </c>
      <c r="AE112" s="5">
        <f t="shared" ref="AE112:AE175" si="354">_xlfn.POISSON.DIST(4,K112,FALSE) * _xlfn.POISSON.DIST(1,L112,FALSE)</f>
        <v>5.9484474510889318E-3</v>
      </c>
      <c r="AF112" s="5">
        <f t="shared" ref="AF112:AF175" si="355">_xlfn.POISSON.DIST(4,K112,FALSE) * _xlfn.POISSON.DIST(2,L112,FALSE)</f>
        <v>2.89094257028376E-3</v>
      </c>
      <c r="AG112" s="5">
        <f t="shared" ref="AG112:AG175" si="356">_xlfn.POISSON.DIST(4,K112,FALSE) * _xlfn.POISSON.DIST(3,L112,FALSE)</f>
        <v>9.3666445610654579E-4</v>
      </c>
      <c r="AH112" s="5">
        <f t="shared" ref="AH112:AH175" si="357">_xlfn.POISSON.DIST(0,K112,FALSE) * _xlfn.POISSON.DIST(4,L112,FALSE)</f>
        <v>5.0831976516245905E-3</v>
      </c>
      <c r="AI112" s="5">
        <f t="shared" ref="AI112:AI175" si="358">_xlfn.POISSON.DIST(1,K112,FALSE) * _xlfn.POISSON.DIST(4,L112,FALSE)</f>
        <v>5.1755085209780937E-3</v>
      </c>
      <c r="AJ112" s="5">
        <f t="shared" ref="AJ112:AJ175" si="359">_xlfn.POISSON.DIST(2,K112,FALSE) * _xlfn.POISSON.DIST(4,L112,FALSE)</f>
        <v>2.6347478778595275E-3</v>
      </c>
      <c r="AK112" s="5">
        <f t="shared" ref="AK112:AK175" si="360">_xlfn.POISSON.DIST(3,K112,FALSE) * _xlfn.POISSON.DIST(4,L112,FALSE)</f>
        <v>8.9419829977381874E-4</v>
      </c>
      <c r="AL112" s="5">
        <f t="shared" ref="AL112:AL175" si="361">_xlfn.POISSON.DIST(5,K112,FALSE) * _xlfn.POISSON.DIST(5,L112,FALSE)</f>
        <v>9.0101440140826824E-6</v>
      </c>
      <c r="AM112" s="5">
        <f t="shared" ref="AM112:AM175" si="362">_xlfn.POISSON.DIST(5,K112,FALSE) * _xlfn.POISSON.DIST(0,L112,FALSE)</f>
        <v>1.2461887475880703E-3</v>
      </c>
      <c r="AN112" s="5">
        <f t="shared" ref="AN112:AN175" si="363">_xlfn.POISSON.DIST(5,K112,FALSE) * _xlfn.POISSON.DIST(1,L112,FALSE)</f>
        <v>1.2112942513601418E-3</v>
      </c>
      <c r="AO112" s="5">
        <f t="shared" ref="AO112:AO175" si="364">_xlfn.POISSON.DIST(5,K112,FALSE) * _xlfn.POISSON.DIST(2,L112,FALSE)</f>
        <v>5.8868841747202274E-4</v>
      </c>
      <c r="AP112" s="5">
        <f t="shared" ref="AP112:AP175" si="365">_xlfn.POISSON.DIST(5,K112,FALSE) * _xlfn.POISSON.DIST(3,L112,FALSE)</f>
        <v>1.9073485652588819E-4</v>
      </c>
      <c r="AQ112" s="5">
        <f t="shared" ref="AQ112:AQ175" si="366">_xlfn.POISSON.DIST(5,K112,FALSE) * _xlfn.POISSON.DIST(4,L112,FALSE)</f>
        <v>4.63485237872207E-5</v>
      </c>
      <c r="AR112" s="5">
        <f t="shared" ref="AR112:AR175" si="367">_xlfn.POISSON.DIST(0,K112,FALSE) * _xlfn.POISSON.DIST(5,L112,FALSE)</f>
        <v>9.881726353021974E-4</v>
      </c>
      <c r="AS112" s="5">
        <f t="shared" ref="AS112:AS175" si="368">_xlfn.POISSON.DIST(1,K112,FALSE) * _xlfn.POISSON.DIST(5,L112,FALSE)</f>
        <v>1.0061178503592853E-3</v>
      </c>
      <c r="AT112" s="5">
        <f t="shared" ref="AT112:AT175" si="369">_xlfn.POISSON.DIST(2,K112,FALSE) * _xlfn.POISSON.DIST(5,L112,FALSE)</f>
        <v>5.1219447526090485E-4</v>
      </c>
      <c r="AU112" s="5">
        <f t="shared" ref="AU112:AU175" si="370">_xlfn.POISSON.DIST(3,K112,FALSE) * _xlfn.POISSON.DIST(5,L112,FALSE)</f>
        <v>1.7383197564388098E-4</v>
      </c>
      <c r="AV112" s="5">
        <f t="shared" ref="AV112:AV175" si="371">_xlfn.POISSON.DIST(4,K112,FALSE) * _xlfn.POISSON.DIST(5,L112,FALSE)</f>
        <v>4.4247191080393456E-5</v>
      </c>
      <c r="AW112" s="5">
        <f t="shared" ref="AW112:AW175" si="372">_xlfn.POISSON.DIST(6,K112,FALSE) * _xlfn.POISSON.DIST(6,L112,FALSE)</f>
        <v>2.4769149450147515E-7</v>
      </c>
      <c r="AX112" s="5">
        <f t="shared" ref="AX112:AX175" si="373">_xlfn.POISSON.DIST(6,K112,FALSE) * _xlfn.POISSON.DIST(0,L112,FALSE)</f>
        <v>2.1146992254071154E-4</v>
      </c>
      <c r="AY112" s="5">
        <f t="shared" ref="AY112:AY175" si="374">_xlfn.POISSON.DIST(6,K112,FALSE) * _xlfn.POISSON.DIST(1,L112,FALSE)</f>
        <v>2.0554855916080694E-4</v>
      </c>
      <c r="AZ112" s="5">
        <f t="shared" ref="AZ112:AZ175" si="375">_xlfn.POISSON.DIST(6,K112,FALSE) * _xlfn.POISSON.DIST(2,L112,FALSE)</f>
        <v>9.9896499855552424E-5</v>
      </c>
      <c r="BA112" s="5">
        <f t="shared" ref="BA112:BA175" si="376">_xlfn.POISSON.DIST(6,K112,FALSE) * _xlfn.POISSON.DIST(3,L112,FALSE)</f>
        <v>3.236643358673304E-5</v>
      </c>
      <c r="BB112" s="5">
        <f t="shared" ref="BB112:BB175" si="377">_xlfn.POISSON.DIST(6,K112,FALSE) * _xlfn.POISSON.DIST(4,L112,FALSE)</f>
        <v>7.8650354965327677E-6</v>
      </c>
      <c r="BC112" s="5">
        <f t="shared" ref="BC112:BC175" si="378">_xlfn.POISSON.DIST(6,K112,FALSE) * _xlfn.POISSON.DIST(5,L112,FALSE)</f>
        <v>1.5289613715630703E-6</v>
      </c>
      <c r="BD112" s="5">
        <f t="shared" ref="BD112:BD175" si="379">_xlfn.POISSON.DIST(0,K112,FALSE) * _xlfn.POISSON.DIST(6,L112,FALSE)</f>
        <v>1.6008380683498903E-4</v>
      </c>
      <c r="BE112" s="5">
        <f t="shared" ref="BE112:BE175" si="380">_xlfn.POISSON.DIST(1,K112,FALSE) * _xlfn.POISSON.DIST(6,L112,FALSE)</f>
        <v>1.6299092876711244E-4</v>
      </c>
      <c r="BF112" s="5">
        <f t="shared" ref="BF112:BF175" si="381">_xlfn.POISSON.DIST(2,K112,FALSE) * _xlfn.POISSON.DIST(6,L112,FALSE)</f>
        <v>8.2975422016761581E-5</v>
      </c>
      <c r="BG112" s="5">
        <f t="shared" ref="BG112:BG175" si="382">_xlfn.POISSON.DIST(3,K112,FALSE) * _xlfn.POISSON.DIST(6,L112,FALSE)</f>
        <v>2.8160751893528655E-5</v>
      </c>
      <c r="BH112" s="5">
        <f t="shared" ref="BH112:BH175" si="383">_xlfn.POISSON.DIST(4,K112,FALSE) * _xlfn.POISSON.DIST(6,L112,FALSE)</f>
        <v>7.1680377869787833E-6</v>
      </c>
      <c r="BI112" s="5">
        <f t="shared" ref="BI112:BI175" si="384">_xlfn.POISSON.DIST(5,K112,FALSE) * _xlfn.POISSON.DIST(6,L112,FALSE)</f>
        <v>1.459641870638064E-6</v>
      </c>
      <c r="BJ112" s="8">
        <f t="shared" ref="BJ112:BJ175" si="385">SUM(N112,Q112,T112,W112,X112,Y112,AD112,AE112,AF112,AG112,AM112,AN112,AO112,AP112,AQ112,AX112,AY112,AZ112,BA112,BB112,BC112)</f>
        <v>0.35736213586031101</v>
      </c>
      <c r="BK112" s="8">
        <f t="shared" ref="BK112:BK175" si="386">SUM(M112,P112,S112,V112,AC112,AL112,AY112)</f>
        <v>0.30951970929397987</v>
      </c>
      <c r="BL112" s="8">
        <f t="shared" ref="BL112:BL175" si="387">SUM(O112,R112,U112,AA112,AB112,AH112,AI112,AJ112,AK112,AR112,AS112,AT112,AU112,AV112,BD112,BE112,BF112,BG112,BH112,BI112)</f>
        <v>0.31224208065806924</v>
      </c>
      <c r="BM112" s="8">
        <f t="shared" ref="BM112:BM175" si="388">SUM(S112:BI112)</f>
        <v>0.32049709861838011</v>
      </c>
      <c r="BN112" s="8">
        <f t="shared" ref="BN112:BN175" si="389">SUM(M112:R112)</f>
        <v>0.67934005609926551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1.375</v>
      </c>
      <c r="F113">
        <f>VLOOKUP(B113,home!$B$2:$E$405,3,FALSE)</f>
        <v>1.7576000000000001</v>
      </c>
      <c r="G113">
        <f>VLOOKUP(C113,away!$B$2:$E$405,4,FALSE)</f>
        <v>0.92559999999999998</v>
      </c>
      <c r="H113">
        <f>VLOOKUP(A113,away!$A$2:$E$405,3,FALSE)</f>
        <v>1.0101</v>
      </c>
      <c r="I113">
        <f>VLOOKUP(C113,away!$B$2:$E$405,3,FALSE)</f>
        <v>1.08</v>
      </c>
      <c r="J113">
        <f>VLOOKUP(B113,home!$B$2:$E$405,4,FALSE)</f>
        <v>0.495</v>
      </c>
      <c r="K113" s="3">
        <f t="shared" si="334"/>
        <v>2.2368975199999999</v>
      </c>
      <c r="L113" s="3">
        <f t="shared" si="335"/>
        <v>0.53999945999999999</v>
      </c>
      <c r="M113" s="5">
        <f t="shared" si="336"/>
        <v>6.2231313091808231E-2</v>
      </c>
      <c r="N113" s="5">
        <f t="shared" si="337"/>
        <v>0.13920506992140935</v>
      </c>
      <c r="O113" s="5">
        <f t="shared" si="338"/>
        <v>3.3604875464667366E-2</v>
      </c>
      <c r="P113" s="5">
        <f t="shared" si="339"/>
        <v>7.5170662586823284E-2</v>
      </c>
      <c r="Q113" s="5">
        <f t="shared" si="340"/>
        <v>0.15569373783931359</v>
      </c>
      <c r="R113" s="5">
        <f t="shared" si="341"/>
        <v>9.0733073021438144E-3</v>
      </c>
      <c r="S113" s="5">
        <f t="shared" si="342"/>
        <v>2.2700101576700663E-2</v>
      </c>
      <c r="T113" s="5">
        <f t="shared" si="343"/>
        <v>8.4074534358610897E-2</v>
      </c>
      <c r="U113" s="5">
        <f t="shared" si="344"/>
        <v>2.0296058602363387E-2</v>
      </c>
      <c r="V113" s="5">
        <f t="shared" si="345"/>
        <v>3.0466650085721335E-3</v>
      </c>
      <c r="W113" s="5">
        <f t="shared" si="346"/>
        <v>0.11609031201743025</v>
      </c>
      <c r="X113" s="5">
        <f t="shared" si="347"/>
        <v>6.268870580064384E-2</v>
      </c>
      <c r="Y113" s="5">
        <f t="shared" si="348"/>
        <v>1.6925933640223271E-2</v>
      </c>
      <c r="Z113" s="5">
        <f t="shared" si="349"/>
        <v>1.6331936811905723E-3</v>
      </c>
      <c r="AA113" s="5">
        <f t="shared" si="350"/>
        <v>3.6532868951348616E-3</v>
      </c>
      <c r="AB113" s="5">
        <f t="shared" si="351"/>
        <v>4.0860141977878362E-3</v>
      </c>
      <c r="AC113" s="5">
        <f t="shared" si="352"/>
        <v>2.3000863230680777E-4</v>
      </c>
      <c r="AD113" s="5">
        <f t="shared" si="353"/>
        <v>6.4920532761953961E-2</v>
      </c>
      <c r="AE113" s="5">
        <f t="shared" si="354"/>
        <v>3.5057052634367446E-2</v>
      </c>
      <c r="AF113" s="5">
        <f t="shared" si="355"/>
        <v>9.4653947458749974E-3</v>
      </c>
      <c r="AG113" s="5">
        <f t="shared" si="356"/>
        <v>1.7037693504864456E-3</v>
      </c>
      <c r="AH113" s="5">
        <f t="shared" si="357"/>
        <v>2.2048092647958026E-4</v>
      </c>
      <c r="AI113" s="5">
        <f t="shared" si="358"/>
        <v>4.9319323764947535E-4</v>
      </c>
      <c r="AJ113" s="5">
        <f t="shared" si="359"/>
        <v>5.5161136508944102E-4</v>
      </c>
      <c r="AK113" s="5">
        <f t="shared" si="360"/>
        <v>4.112993648574618E-4</v>
      </c>
      <c r="AL113" s="5">
        <f t="shared" si="361"/>
        <v>1.1113312853086946E-5</v>
      </c>
      <c r="AM113" s="5">
        <f t="shared" si="362"/>
        <v>2.9044115746458713E-2</v>
      </c>
      <c r="AN113" s="5">
        <f t="shared" si="363"/>
        <v>1.5683806819265199E-2</v>
      </c>
      <c r="AO113" s="5">
        <f t="shared" si="364"/>
        <v>4.2346236065737624E-3</v>
      </c>
      <c r="AP113" s="5">
        <f t="shared" si="365"/>
        <v>7.6223148695102815E-4</v>
      </c>
      <c r="AQ113" s="5">
        <f t="shared" si="366"/>
        <v>1.0290114783713804E-4</v>
      </c>
      <c r="AR113" s="5">
        <f t="shared" si="367"/>
        <v>2.3811916247854616E-5</v>
      </c>
      <c r="AS113" s="5">
        <f t="shared" si="368"/>
        <v>5.3264816401273689E-5</v>
      </c>
      <c r="AT113" s="5">
        <f t="shared" si="369"/>
        <v>5.9573967855632228E-5</v>
      </c>
      <c r="AU113" s="5">
        <f t="shared" si="370"/>
        <v>4.4420286984274484E-5</v>
      </c>
      <c r="AV113" s="5">
        <f t="shared" si="371"/>
        <v>2.4840907448202958E-5</v>
      </c>
      <c r="AW113" s="5">
        <f t="shared" si="372"/>
        <v>3.7288975651068486E-7</v>
      </c>
      <c r="AX113" s="5">
        <f t="shared" si="373"/>
        <v>1.0828118413974401E-2</v>
      </c>
      <c r="AY113" s="5">
        <f t="shared" si="374"/>
        <v>5.8471780963622322E-3</v>
      </c>
      <c r="AZ113" s="5">
        <f t="shared" si="375"/>
        <v>1.5787365072797166E-3</v>
      </c>
      <c r="BA113" s="5">
        <f t="shared" si="376"/>
        <v>2.8417228713777771E-4</v>
      </c>
      <c r="BB113" s="5">
        <f t="shared" si="377"/>
        <v>3.8363220400341219E-5</v>
      </c>
      <c r="BC113" s="5">
        <f t="shared" si="378"/>
        <v>4.14322366000905E-6</v>
      </c>
      <c r="BD113" s="5">
        <f t="shared" si="379"/>
        <v>2.1430703192344518E-6</v>
      </c>
      <c r="BE113" s="5">
        <f t="shared" si="380"/>
        <v>4.7938286822811533E-6</v>
      </c>
      <c r="BF113" s="5">
        <f t="shared" si="381"/>
        <v>5.3616517453497903E-6</v>
      </c>
      <c r="BG113" s="5">
        <f t="shared" si="382"/>
        <v>3.9978218307588728E-6</v>
      </c>
      <c r="BH113" s="5">
        <f t="shared" si="383"/>
        <v>2.2356794346565947E-6</v>
      </c>
      <c r="BI113" s="5">
        <f t="shared" si="384"/>
        <v>1.0001971565796679E-6</v>
      </c>
      <c r="BJ113" s="8">
        <f t="shared" si="385"/>
        <v>0.75423343362621431</v>
      </c>
      <c r="BK113" s="8">
        <f t="shared" si="386"/>
        <v>0.16923704230542644</v>
      </c>
      <c r="BL113" s="8">
        <f t="shared" si="387"/>
        <v>7.2615571500279322E-2</v>
      </c>
      <c r="BM113" s="8">
        <f t="shared" si="388"/>
        <v>0.51689346970033923</v>
      </c>
      <c r="BN113" s="8">
        <f t="shared" si="389"/>
        <v>0.47497896620616564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1.6315999999999999</v>
      </c>
      <c r="F114">
        <f>VLOOKUP(B114,home!$B$2:$E$405,3,FALSE)</f>
        <v>0.8427</v>
      </c>
      <c r="G114">
        <f>VLOOKUP(C114,away!$B$2:$E$405,4,FALSE)</f>
        <v>1.379</v>
      </c>
      <c r="H114">
        <f>VLOOKUP(A114,away!$A$2:$E$405,3,FALSE)</f>
        <v>1.3368</v>
      </c>
      <c r="I114">
        <f>VLOOKUP(C114,away!$B$2:$E$405,3,FALSE)</f>
        <v>0.93510000000000004</v>
      </c>
      <c r="J114">
        <f>VLOOKUP(B114,home!$B$2:$E$405,4,FALSE)</f>
        <v>0.74809999999999999</v>
      </c>
      <c r="K114" s="3">
        <f t="shared" si="334"/>
        <v>1.89605511228</v>
      </c>
      <c r="L114" s="3">
        <f t="shared" si="335"/>
        <v>0.935156180808</v>
      </c>
      <c r="M114" s="5">
        <f t="shared" si="336"/>
        <v>5.8941415082962634E-2</v>
      </c>
      <c r="N114" s="5">
        <f t="shared" si="337"/>
        <v>0.1117561713930688</v>
      </c>
      <c r="O114" s="5">
        <f t="shared" si="338"/>
        <v>5.5119428620402387E-2</v>
      </c>
      <c r="P114" s="5">
        <f t="shared" si="339"/>
        <v>0.10450947442166648</v>
      </c>
      <c r="Q114" s="5">
        <f t="shared" si="340"/>
        <v>0.10594793004933403</v>
      </c>
      <c r="R114" s="5">
        <f t="shared" si="341"/>
        <v>2.5772637178487327E-2</v>
      </c>
      <c r="S114" s="5">
        <f t="shared" si="342"/>
        <v>4.6326637342009196E-2</v>
      </c>
      <c r="T114" s="5">
        <f t="shared" si="343"/>
        <v>9.9077861629448358E-2</v>
      </c>
      <c r="U114" s="5">
        <f t="shared" si="344"/>
        <v>4.8866340479208487E-2</v>
      </c>
      <c r="V114" s="5">
        <f t="shared" si="345"/>
        <v>9.1269017125296826E-3</v>
      </c>
      <c r="W114" s="5">
        <f t="shared" si="346"/>
        <v>6.6961038135174539E-2</v>
      </c>
      <c r="X114" s="5">
        <f t="shared" si="347"/>
        <v>6.2619028685428665E-2</v>
      </c>
      <c r="Y114" s="5">
        <f t="shared" si="348"/>
        <v>2.9279285855686028E-2</v>
      </c>
      <c r="Z114" s="5">
        <f t="shared" si="349"/>
        <v>8.0338136510614954E-3</v>
      </c>
      <c r="AA114" s="5">
        <f t="shared" si="350"/>
        <v>1.5232553444199999E-2</v>
      </c>
      <c r="AB114" s="5">
        <f t="shared" si="351"/>
        <v>1.4440880415476871E-2</v>
      </c>
      <c r="AC114" s="5">
        <f t="shared" si="352"/>
        <v>1.0114362071771835E-3</v>
      </c>
      <c r="AD114" s="5">
        <f t="shared" si="353"/>
        <v>3.1740454669943421E-2</v>
      </c>
      <c r="AE114" s="5">
        <f t="shared" si="354"/>
        <v>2.9682282366253736E-2</v>
      </c>
      <c r="AF114" s="5">
        <f t="shared" si="355"/>
        <v>1.3878784907645242E-2</v>
      </c>
      <c r="AG114" s="5">
        <f t="shared" si="356"/>
        <v>4.326277162829747E-3</v>
      </c>
      <c r="AH114" s="5">
        <f t="shared" si="357"/>
        <v>1.87821762281246E-3</v>
      </c>
      <c r="AI114" s="5">
        <f t="shared" si="358"/>
        <v>3.5612041257079533E-3</v>
      </c>
      <c r="AJ114" s="5">
        <f t="shared" si="359"/>
        <v>3.3761196442105975E-3</v>
      </c>
      <c r="AK114" s="5">
        <f t="shared" si="360"/>
        <v>2.1337696370248124E-3</v>
      </c>
      <c r="AL114" s="5">
        <f t="shared" si="361"/>
        <v>7.1735411356749597E-5</v>
      </c>
      <c r="AM114" s="5">
        <f t="shared" si="362"/>
        <v>1.2036330268607561E-2</v>
      </c>
      <c r="AN114" s="5">
        <f t="shared" si="363"/>
        <v>1.1255848644934776E-2</v>
      </c>
      <c r="AO114" s="5">
        <f t="shared" si="364"/>
        <v>5.2629882152750527E-3</v>
      </c>
      <c r="AP114" s="5">
        <f t="shared" si="365"/>
        <v>1.6405719863447107E-3</v>
      </c>
      <c r="AQ114" s="5">
        <f t="shared" si="366"/>
        <v>3.8354775827267835E-4</v>
      </c>
      <c r="AR114" s="5">
        <f t="shared" si="367"/>
        <v>3.5128536377511627E-4</v>
      </c>
      <c r="AS114" s="5">
        <f t="shared" si="368"/>
        <v>6.6605640985494864E-4</v>
      </c>
      <c r="AT114" s="5">
        <f t="shared" si="369"/>
        <v>6.3143983048616944E-4</v>
      </c>
      <c r="AU114" s="5">
        <f t="shared" si="370"/>
        <v>3.9908157289683937E-4</v>
      </c>
      <c r="AV114" s="5">
        <f t="shared" si="371"/>
        <v>1.8917016412694888E-4</v>
      </c>
      <c r="AW114" s="5">
        <f t="shared" si="372"/>
        <v>3.5331835328744775E-6</v>
      </c>
      <c r="AX114" s="5">
        <f t="shared" si="373"/>
        <v>3.8035909231473133E-3</v>
      </c>
      <c r="AY114" s="5">
        <f t="shared" si="374"/>
        <v>3.5569515610464164E-3</v>
      </c>
      <c r="AZ114" s="5">
        <f t="shared" si="375"/>
        <v>1.6631526185736101E-3</v>
      </c>
      <c r="BA114" s="5">
        <f t="shared" si="376"/>
        <v>5.1843581696204069E-4</v>
      </c>
      <c r="BB114" s="5">
        <f t="shared" si="377"/>
        <v>1.2120461464607429E-4</v>
      </c>
      <c r="BC114" s="5">
        <f t="shared" si="378"/>
        <v>2.266904890574565E-5</v>
      </c>
      <c r="BD114" s="5">
        <f t="shared" si="379"/>
        <v>5.4751113193614426E-5</v>
      </c>
      <c r="BE114" s="5">
        <f t="shared" si="380"/>
        <v>1.0381112807377358E-4</v>
      </c>
      <c r="BF114" s="5">
        <f t="shared" si="381"/>
        <v>9.8415810047916154E-5</v>
      </c>
      <c r="BG114" s="5">
        <f t="shared" si="382"/>
        <v>6.22005999235096E-5</v>
      </c>
      <c r="BH114" s="5">
        <f t="shared" si="383"/>
        <v>2.9483941367963329E-5</v>
      </c>
      <c r="BI114" s="5">
        <f t="shared" si="384"/>
        <v>1.1180635552178125E-5</v>
      </c>
      <c r="BJ114" s="8">
        <f t="shared" si="385"/>
        <v>0.59553440631152854</v>
      </c>
      <c r="BK114" s="8">
        <f t="shared" si="386"/>
        <v>0.22354455173874835</v>
      </c>
      <c r="BL114" s="8">
        <f t="shared" si="387"/>
        <v>0.17297802773682983</v>
      </c>
      <c r="BM114" s="8">
        <f t="shared" si="388"/>
        <v>0.53449032431473287</v>
      </c>
      <c r="BN114" s="8">
        <f t="shared" si="389"/>
        <v>0.46204705674592172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1.6315999999999999</v>
      </c>
      <c r="F115">
        <f>VLOOKUP(B115,home!$B$2:$E$405,3,FALSE)</f>
        <v>1.7511000000000001</v>
      </c>
      <c r="G115">
        <f>VLOOKUP(C115,away!$B$2:$E$405,4,FALSE)</f>
        <v>1.6855</v>
      </c>
      <c r="H115">
        <f>VLOOKUP(A115,away!$A$2:$E$405,3,FALSE)</f>
        <v>1.3368</v>
      </c>
      <c r="I115">
        <f>VLOOKUP(C115,away!$B$2:$E$405,3,FALSE)</f>
        <v>0.74809999999999999</v>
      </c>
      <c r="J115">
        <f>VLOOKUP(B115,home!$B$2:$E$405,4,FALSE)</f>
        <v>0.42749999999999999</v>
      </c>
      <c r="K115" s="3">
        <f t="shared" si="334"/>
        <v>4.8156332179799994</v>
      </c>
      <c r="L115" s="3">
        <f t="shared" si="335"/>
        <v>0.42752568419999998</v>
      </c>
      <c r="M115" s="5">
        <f t="shared" si="336"/>
        <v>5.2835402599118887E-3</v>
      </c>
      <c r="N115" s="5">
        <f t="shared" si="337"/>
        <v>2.5443591984166371E-2</v>
      </c>
      <c r="O115" s="5">
        <f t="shared" si="338"/>
        <v>2.2588491646170755E-3</v>
      </c>
      <c r="P115" s="5">
        <f t="shared" si="339"/>
        <v>1.0877789071536361E-2</v>
      </c>
      <c r="Q115" s="5">
        <f t="shared" si="340"/>
        <v>6.1263503371840618E-2</v>
      </c>
      <c r="R115" s="5">
        <f t="shared" si="341"/>
        <v>4.8285801730375681E-4</v>
      </c>
      <c r="S115" s="5">
        <f t="shared" si="342"/>
        <v>5.5988167622484063E-3</v>
      </c>
      <c r="T115" s="5">
        <f t="shared" si="343"/>
        <v>2.6191721195535162E-2</v>
      </c>
      <c r="U115" s="5">
        <f t="shared" si="344"/>
        <v>2.3252671076959327E-3</v>
      </c>
      <c r="V115" s="5">
        <f t="shared" si="345"/>
        <v>1.2807647228509362E-3</v>
      </c>
      <c r="W115" s="5">
        <f t="shared" si="346"/>
        <v>9.8340853962421801E-2</v>
      </c>
      <c r="X115" s="5">
        <f t="shared" si="347"/>
        <v>4.2043240875096657E-2</v>
      </c>
      <c r="Y115" s="5">
        <f t="shared" si="348"/>
        <v>8.9872826605555522E-3</v>
      </c>
      <c r="Z115" s="5">
        <f t="shared" si="349"/>
        <v>6.8811401406414688E-5</v>
      </c>
      <c r="AA115" s="5">
        <f t="shared" si="350"/>
        <v>3.3137047038848624E-4</v>
      </c>
      <c r="AB115" s="5">
        <f t="shared" si="351"/>
        <v>7.9787932233022613E-4</v>
      </c>
      <c r="AC115" s="5">
        <f t="shared" si="352"/>
        <v>1.6480295195183138E-4</v>
      </c>
      <c r="AD115" s="5">
        <f t="shared" si="353"/>
        <v>0.11839337075648962</v>
      </c>
      <c r="AE115" s="5">
        <f t="shared" si="354"/>
        <v>5.061620683741249E-2</v>
      </c>
      <c r="AF115" s="5">
        <f t="shared" si="355"/>
        <v>1.0819864229886745E-2</v>
      </c>
      <c r="AG115" s="5">
        <f t="shared" si="356"/>
        <v>1.541923285944479E-3</v>
      </c>
      <c r="AH115" s="5">
        <f t="shared" si="357"/>
        <v>7.3546603667595697E-6</v>
      </c>
      <c r="AI115" s="5">
        <f t="shared" si="358"/>
        <v>3.5417346769128349E-5</v>
      </c>
      <c r="AJ115" s="5">
        <f t="shared" si="359"/>
        <v>8.5278475797065557E-5</v>
      </c>
      <c r="AK115" s="5">
        <f t="shared" si="360"/>
        <v>1.3688995360901744E-4</v>
      </c>
      <c r="AL115" s="5">
        <f t="shared" si="361"/>
        <v>1.357189809492213E-5</v>
      </c>
      <c r="AM115" s="5">
        <f t="shared" si="362"/>
        <v>0.11402780980071463</v>
      </c>
      <c r="AN115" s="5">
        <f t="shared" si="363"/>
        <v>4.8749817402877982E-2</v>
      </c>
      <c r="AO115" s="5">
        <f t="shared" si="364"/>
        <v>1.0420899519895237E-2</v>
      </c>
      <c r="AP115" s="5">
        <f t="shared" si="365"/>
        <v>1.4850673990742208E-3</v>
      </c>
      <c r="AQ115" s="5">
        <f t="shared" si="366"/>
        <v>1.5872611396808016E-4</v>
      </c>
      <c r="AR115" s="5">
        <f t="shared" si="367"/>
        <v>6.2886124107150158E-7</v>
      </c>
      <c r="AS115" s="5">
        <f t="shared" si="368"/>
        <v>3.0283650820040512E-6</v>
      </c>
      <c r="AT115" s="5">
        <f t="shared" si="369"/>
        <v>7.2917477425347181E-6</v>
      </c>
      <c r="AU115" s="5">
        <f t="shared" si="370"/>
        <v>1.1704794215360289E-5</v>
      </c>
      <c r="AV115" s="5">
        <f t="shared" si="371"/>
        <v>1.4091498958277288E-5</v>
      </c>
      <c r="AW115" s="5">
        <f t="shared" si="372"/>
        <v>7.7616436830500735E-7</v>
      </c>
      <c r="AX115" s="5">
        <f t="shared" si="373"/>
        <v>9.1519351441637781E-2</v>
      </c>
      <c r="AY115" s="5">
        <f t="shared" si="374"/>
        <v>3.9126873342626441E-2</v>
      </c>
      <c r="AZ115" s="5">
        <f t="shared" si="375"/>
        <v>8.3638716482065563E-3</v>
      </c>
      <c r="BA115" s="5">
        <f t="shared" si="376"/>
        <v>1.1919233163201631E-3</v>
      </c>
      <c r="BB115" s="5">
        <f t="shared" si="377"/>
        <v>1.2739445783092768E-4</v>
      </c>
      <c r="BC115" s="5">
        <f t="shared" si="378"/>
        <v>1.089288054949108E-5</v>
      </c>
      <c r="BD115" s="5">
        <f t="shared" si="379"/>
        <v>4.4809055392659125E-8</v>
      </c>
      <c r="BE115" s="5">
        <f t="shared" si="380"/>
        <v>2.1578397561519512E-7</v>
      </c>
      <c r="BF115" s="5">
        <f t="shared" si="381"/>
        <v>5.1956824044015999E-7</v>
      </c>
      <c r="BG115" s="5">
        <f t="shared" si="382"/>
        <v>8.3401669255701794E-7</v>
      </c>
      <c r="BH115" s="5">
        <f t="shared" si="383"/>
        <v>1.0040796222568471E-6</v>
      </c>
      <c r="BI115" s="5">
        <f t="shared" si="384"/>
        <v>9.6705583648737631E-7</v>
      </c>
      <c r="BJ115" s="8">
        <f t="shared" si="385"/>
        <v>0.75882418648305072</v>
      </c>
      <c r="BK115" s="8">
        <f t="shared" si="386"/>
        <v>6.2346159009220789E-2</v>
      </c>
      <c r="BL115" s="8">
        <f t="shared" si="387"/>
        <v>6.5014950995394448E-3</v>
      </c>
      <c r="BM115" s="8">
        <f t="shared" si="388"/>
        <v>0.68300442294558328</v>
      </c>
      <c r="BN115" s="8">
        <f t="shared" si="389"/>
        <v>0.10561013186937608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1.6315999999999999</v>
      </c>
      <c r="F116">
        <f>VLOOKUP(B116,home!$B$2:$E$405,3,FALSE)</f>
        <v>0.87560000000000004</v>
      </c>
      <c r="G116">
        <f>VLOOKUP(C116,away!$B$2:$E$405,4,FALSE)</f>
        <v>1.0507</v>
      </c>
      <c r="H116">
        <f>VLOOKUP(A116,away!$A$2:$E$405,3,FALSE)</f>
        <v>1.3368</v>
      </c>
      <c r="I116">
        <f>VLOOKUP(C116,away!$B$2:$E$405,3,FALSE)</f>
        <v>1.603</v>
      </c>
      <c r="J116">
        <f>VLOOKUP(B116,home!$B$2:$E$405,4,FALSE)</f>
        <v>1.2824</v>
      </c>
      <c r="K116" s="3">
        <f t="shared" si="334"/>
        <v>1.5010604482719998</v>
      </c>
      <c r="L116" s="3">
        <f t="shared" si="335"/>
        <v>2.7480426489599998</v>
      </c>
      <c r="M116" s="5">
        <f t="shared" si="336"/>
        <v>1.4277033278912773E-2</v>
      </c>
      <c r="N116" s="5">
        <f t="shared" si="337"/>
        <v>2.1430689973639064E-2</v>
      </c>
      <c r="O116" s="5">
        <f t="shared" si="338"/>
        <v>3.9233896351073529E-2</v>
      </c>
      <c r="P116" s="5">
        <f t="shared" si="339"/>
        <v>5.8892450044199608E-2</v>
      </c>
      <c r="Q116" s="5">
        <f t="shared" si="340"/>
        <v>1.6084380549304458E-2</v>
      </c>
      <c r="R116" s="5">
        <f t="shared" si="341"/>
        <v>5.3908210228813098E-2</v>
      </c>
      <c r="S116" s="5">
        <f t="shared" si="342"/>
        <v>6.0732517121243772E-2</v>
      </c>
      <c r="T116" s="5">
        <f t="shared" si="343"/>
        <v>4.4200563731591327E-2</v>
      </c>
      <c r="U116" s="5">
        <f t="shared" si="344"/>
        <v>8.0919482211603388E-2</v>
      </c>
      <c r="V116" s="5">
        <f t="shared" si="345"/>
        <v>2.7835589437385452E-2</v>
      </c>
      <c r="W116" s="5">
        <f t="shared" si="346"/>
        <v>8.0478758258387944E-3</v>
      </c>
      <c r="X116" s="5">
        <f t="shared" si="347"/>
        <v>2.2115906002939188E-2</v>
      </c>
      <c r="Y116" s="5">
        <f t="shared" si="348"/>
        <v>3.0387726458233691E-2</v>
      </c>
      <c r="Z116" s="5">
        <f t="shared" si="349"/>
        <v>4.9380686945960019E-2</v>
      </c>
      <c r="AA116" s="5">
        <f t="shared" si="350"/>
        <v>7.4123396083082035E-2</v>
      </c>
      <c r="AB116" s="5">
        <f t="shared" si="351"/>
        <v>5.5631849075957078E-2</v>
      </c>
      <c r="AC116" s="5">
        <f t="shared" si="352"/>
        <v>7.176324854956625E-3</v>
      </c>
      <c r="AD116" s="5">
        <f t="shared" si="353"/>
        <v>3.0200870236927442E-3</v>
      </c>
      <c r="AE116" s="5">
        <f t="shared" si="354"/>
        <v>8.2993279446783308E-3</v>
      </c>
      <c r="AF116" s="5">
        <f t="shared" si="355"/>
        <v>1.1403453574840797E-2</v>
      </c>
      <c r="AG116" s="5">
        <f t="shared" si="356"/>
        <v>1.0445725589699292E-2</v>
      </c>
      <c r="AH116" s="5">
        <f t="shared" si="357"/>
        <v>3.3925058440610119E-2</v>
      </c>
      <c r="AI116" s="5">
        <f t="shared" si="358"/>
        <v>5.092356343051601E-2</v>
      </c>
      <c r="AJ116" s="5">
        <f t="shared" si="359"/>
        <v>3.8219673475309003E-2</v>
      </c>
      <c r="AK116" s="5">
        <f t="shared" si="360"/>
        <v>1.9123346733218929E-2</v>
      </c>
      <c r="AL116" s="5">
        <f t="shared" si="361"/>
        <v>1.1840873233676889E-3</v>
      </c>
      <c r="AM116" s="5">
        <f t="shared" si="362"/>
        <v>9.0666663632093592E-4</v>
      </c>
      <c r="AN116" s="5">
        <f t="shared" si="363"/>
        <v>2.4915585849990375E-3</v>
      </c>
      <c r="AO116" s="5">
        <f t="shared" si="364"/>
        <v>3.4234546269798927E-3</v>
      </c>
      <c r="AP116" s="5">
        <f t="shared" si="365"/>
        <v>3.1359331072400632E-3</v>
      </c>
      <c r="AQ116" s="5">
        <f t="shared" si="366"/>
        <v>2.1544194807453371E-3</v>
      </c>
      <c r="AR116" s="5">
        <f t="shared" si="367"/>
        <v>1.8645501492651408E-2</v>
      </c>
      <c r="AS116" s="5">
        <f t="shared" si="368"/>
        <v>2.7988024828815562E-2</v>
      </c>
      <c r="AT116" s="5">
        <f t="shared" si="369"/>
        <v>2.1005858547894884E-2</v>
      </c>
      <c r="AU116" s="5">
        <f t="shared" si="370"/>
        <v>1.0510354482747102E-2</v>
      </c>
      <c r="AV116" s="5">
        <f t="shared" si="371"/>
        <v>3.9441693528424991E-3</v>
      </c>
      <c r="AW116" s="5">
        <f t="shared" si="372"/>
        <v>1.3567595315321844E-4</v>
      </c>
      <c r="AX116" s="5">
        <f t="shared" si="373"/>
        <v>2.2682690459152816E-4</v>
      </c>
      <c r="AY116" s="5">
        <f t="shared" si="374"/>
        <v>6.2333000774910025E-4</v>
      </c>
      <c r="AZ116" s="5">
        <f t="shared" si="375"/>
        <v>8.5646872283554748E-4</v>
      </c>
      <c r="BA116" s="5">
        <f t="shared" si="376"/>
        <v>7.8453752595079504E-4</v>
      </c>
      <c r="BB116" s="5">
        <f t="shared" si="377"/>
        <v>5.3898564525558688E-4</v>
      </c>
      <c r="BC116" s="5">
        <f t="shared" si="378"/>
        <v>2.9623110806791561E-4</v>
      </c>
      <c r="BD116" s="5">
        <f t="shared" si="379"/>
        <v>8.5397722188422336E-3</v>
      </c>
      <c r="BE116" s="5">
        <f t="shared" si="380"/>
        <v>1.2818714314956091E-2</v>
      </c>
      <c r="BF116" s="5">
        <f t="shared" si="381"/>
        <v>9.6208325279393495E-3</v>
      </c>
      <c r="BG116" s="5">
        <f t="shared" si="382"/>
        <v>4.8138170623794919E-3</v>
      </c>
      <c r="BH116" s="5">
        <f t="shared" si="383"/>
        <v>1.8064575993886911E-3</v>
      </c>
      <c r="BI116" s="5">
        <f t="shared" si="384"/>
        <v>5.4232041078454982E-4</v>
      </c>
      <c r="BJ116" s="8">
        <f t="shared" si="385"/>
        <v>0.19087414902519348</v>
      </c>
      <c r="BK116" s="8">
        <f t="shared" si="386"/>
        <v>0.17072133206781503</v>
      </c>
      <c r="BL116" s="8">
        <f t="shared" si="387"/>
        <v>0.56624429886942507</v>
      </c>
      <c r="BM116" s="8">
        <f t="shared" si="388"/>
        <v>0.77290615242785476</v>
      </c>
      <c r="BN116" s="8">
        <f t="shared" si="389"/>
        <v>0.2038266604259425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1.2514000000000001</v>
      </c>
      <c r="F117">
        <f>VLOOKUP(B117,home!$B$2:$E$405,3,FALSE)</f>
        <v>1.2431000000000001</v>
      </c>
      <c r="G117">
        <f>VLOOKUP(C117,away!$B$2:$E$405,4,FALSE)</f>
        <v>0.70509999999999995</v>
      </c>
      <c r="H117">
        <f>VLOOKUP(A117,away!$A$2:$E$405,3,FALSE)</f>
        <v>0.95709999999999995</v>
      </c>
      <c r="I117">
        <f>VLOOKUP(C117,away!$B$2:$E$405,3,FALSE)</f>
        <v>0.92190000000000005</v>
      </c>
      <c r="J117">
        <f>VLOOKUP(B117,home!$B$2:$E$405,4,FALSE)</f>
        <v>1.1609</v>
      </c>
      <c r="K117" s="3">
        <f t="shared" si="334"/>
        <v>1.096864376234</v>
      </c>
      <c r="L117" s="3">
        <f t="shared" si="335"/>
        <v>1.0243206838409999</v>
      </c>
      <c r="M117" s="5">
        <f t="shared" si="336"/>
        <v>0.11988946807173839</v>
      </c>
      <c r="N117" s="5">
        <f t="shared" si="337"/>
        <v>0.13150248661353336</v>
      </c>
      <c r="O117" s="5">
        <f t="shared" si="338"/>
        <v>0.12280526192057679</v>
      </c>
      <c r="P117" s="5">
        <f t="shared" si="339"/>
        <v>0.13470071701476644</v>
      </c>
      <c r="Q117" s="5">
        <f t="shared" si="340"/>
        <v>7.2120196476286605E-2</v>
      </c>
      <c r="R117" s="5">
        <f t="shared" si="341"/>
        <v>6.2895984934879162E-2</v>
      </c>
      <c r="S117" s="5">
        <f t="shared" si="342"/>
        <v>3.7835440126890829E-2</v>
      </c>
      <c r="T117" s="5">
        <f t="shared" si="343"/>
        <v>7.3874208973337172E-2</v>
      </c>
      <c r="U117" s="5">
        <f t="shared" si="344"/>
        <v>6.8988365283219291E-2</v>
      </c>
      <c r="V117" s="5">
        <f t="shared" si="345"/>
        <v>4.72329591547134E-3</v>
      </c>
      <c r="W117" s="5">
        <f t="shared" si="346"/>
        <v>2.636869144061188E-2</v>
      </c>
      <c r="X117" s="5">
        <f t="shared" si="347"/>
        <v>2.7009996048439882E-2</v>
      </c>
      <c r="Y117" s="5">
        <f t="shared" si="348"/>
        <v>1.3833448811440323E-2</v>
      </c>
      <c r="Z117" s="5">
        <f t="shared" si="349"/>
        <v>2.147521943311622E-2</v>
      </c>
      <c r="AA117" s="5">
        <f t="shared" si="350"/>
        <v>2.3555403167993295E-2</v>
      </c>
      <c r="AB117" s="5">
        <f t="shared" si="351"/>
        <v>1.2918541301400676E-2</v>
      </c>
      <c r="AC117" s="5">
        <f t="shared" si="352"/>
        <v>3.3167599952681242E-4</v>
      </c>
      <c r="AD117" s="5">
        <f t="shared" si="353"/>
        <v>7.2307195722783905E-3</v>
      </c>
      <c r="AE117" s="5">
        <f t="shared" si="354"/>
        <v>7.4065756169387036E-3</v>
      </c>
      <c r="AF117" s="5">
        <f t="shared" si="355"/>
        <v>3.7933543004313643E-3</v>
      </c>
      <c r="AG117" s="5">
        <f t="shared" si="356"/>
        <v>1.2952037570230178E-3</v>
      </c>
      <c r="AH117" s="5">
        <f t="shared" si="357"/>
        <v>5.499377863841283E-3</v>
      </c>
      <c r="AI117" s="5">
        <f t="shared" si="358"/>
        <v>6.0320716702973367E-3</v>
      </c>
      <c r="AJ117" s="5">
        <f t="shared" si="359"/>
        <v>3.3081822650197351E-3</v>
      </c>
      <c r="AK117" s="5">
        <f t="shared" si="360"/>
        <v>1.2095424255297511E-3</v>
      </c>
      <c r="AL117" s="5">
        <f t="shared" si="361"/>
        <v>1.4906061615393132E-5</v>
      </c>
      <c r="AM117" s="5">
        <f t="shared" si="362"/>
        <v>1.5862237426740229E-3</v>
      </c>
      <c r="AN117" s="5">
        <f t="shared" si="363"/>
        <v>1.6248017888206854E-3</v>
      </c>
      <c r="AO117" s="5">
        <f t="shared" si="364"/>
        <v>8.3215903971544216E-4</v>
      </c>
      <c r="AP117" s="5">
        <f t="shared" si="365"/>
        <v>2.8413257220859722E-4</v>
      </c>
      <c r="AQ117" s="5">
        <f t="shared" si="366"/>
        <v>7.2760717666553139E-5</v>
      </c>
      <c r="AR117" s="5">
        <f t="shared" si="367"/>
        <v>1.1266252988379926E-3</v>
      </c>
      <c r="AS117" s="5">
        <f t="shared" si="368"/>
        <v>1.2357551556593785E-3</v>
      </c>
      <c r="AT117" s="5">
        <f t="shared" si="369"/>
        <v>6.7772790399513692E-4</v>
      </c>
      <c r="AU117" s="5">
        <f t="shared" si="370"/>
        <v>2.4779186489066736E-4</v>
      </c>
      <c r="AV117" s="5">
        <f t="shared" si="371"/>
        <v>6.7948517329790369E-5</v>
      </c>
      <c r="AW117" s="5">
        <f t="shared" si="372"/>
        <v>4.6521026124994705E-7</v>
      </c>
      <c r="AX117" s="5">
        <f t="shared" si="373"/>
        <v>2.8997871934595041E-4</v>
      </c>
      <c r="AY117" s="5">
        <f t="shared" si="374"/>
        <v>2.9703120009978132E-4</v>
      </c>
      <c r="AZ117" s="5">
        <f t="shared" si="375"/>
        <v>1.5212760100416045E-4</v>
      </c>
      <c r="BA117" s="5">
        <f t="shared" si="376"/>
        <v>5.1942482763890806E-5</v>
      </c>
      <c r="BB117" s="5">
        <f t="shared" si="377"/>
        <v>1.3301439866276995E-5</v>
      </c>
      <c r="BC117" s="5">
        <f t="shared" si="378"/>
        <v>2.7249879959789591E-6</v>
      </c>
      <c r="BD117" s="5">
        <f t="shared" si="379"/>
        <v>1.923375994230505E-4</v>
      </c>
      <c r="BE117" s="5">
        <f t="shared" si="380"/>
        <v>2.1096826101750925E-4</v>
      </c>
      <c r="BF117" s="5">
        <f t="shared" si="381"/>
        <v>1.1570178501307098E-4</v>
      </c>
      <c r="BG117" s="5">
        <f t="shared" si="382"/>
        <v>4.2303055415840826E-5</v>
      </c>
      <c r="BH117" s="5">
        <f t="shared" si="383"/>
        <v>1.1600178622872145E-5</v>
      </c>
      <c r="BI117" s="5">
        <f t="shared" si="384"/>
        <v>2.544764537875928E-6</v>
      </c>
      <c r="BJ117" s="8">
        <f t="shared" si="385"/>
        <v>0.36964206590248205</v>
      </c>
      <c r="BK117" s="8">
        <f t="shared" si="386"/>
        <v>0.297792534390109</v>
      </c>
      <c r="BL117" s="8">
        <f t="shared" si="387"/>
        <v>0.31114403521750056</v>
      </c>
      <c r="BM117" s="8">
        <f t="shared" si="388"/>
        <v>0.35584317392158848</v>
      </c>
      <c r="BN117" s="8">
        <f t="shared" si="389"/>
        <v>0.64391411503178075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1.2514000000000001</v>
      </c>
      <c r="F118">
        <f>VLOOKUP(B118,home!$B$2:$E$405,3,FALSE)</f>
        <v>1.1987000000000001</v>
      </c>
      <c r="G118">
        <f>VLOOKUP(C118,away!$B$2:$E$405,4,FALSE)</f>
        <v>1.2874000000000001</v>
      </c>
      <c r="H118">
        <f>VLOOKUP(A118,away!$A$2:$E$405,3,FALSE)</f>
        <v>0.95709999999999995</v>
      </c>
      <c r="I118">
        <f>VLOOKUP(C118,away!$B$2:$E$405,3,FALSE)</f>
        <v>0.81259999999999999</v>
      </c>
      <c r="J118">
        <f>VLOOKUP(B118,home!$B$2:$E$405,4,FALSE)</f>
        <v>1.1609</v>
      </c>
      <c r="K118" s="3">
        <f t="shared" si="334"/>
        <v>1.9311684639320004</v>
      </c>
      <c r="L118" s="3">
        <f t="shared" si="335"/>
        <v>0.90287773911399993</v>
      </c>
      <c r="M118" s="5">
        <f t="shared" si="336"/>
        <v>5.877455810241166E-2</v>
      </c>
      <c r="N118" s="5">
        <f t="shared" si="337"/>
        <v>0.11350357308891643</v>
      </c>
      <c r="O118" s="5">
        <f t="shared" si="338"/>
        <v>5.3066240136929871E-2</v>
      </c>
      <c r="P118" s="5">
        <f t="shared" si="339"/>
        <v>0.10247984945188152</v>
      </c>
      <c r="Q118" s="5">
        <f t="shared" si="340"/>
        <v>0.10959726044645818</v>
      </c>
      <c r="R118" s="5">
        <f t="shared" si="341"/>
        <v>2.3956163459055914E-2</v>
      </c>
      <c r="S118" s="5">
        <f t="shared" si="342"/>
        <v>4.4671197380084494E-2</v>
      </c>
      <c r="T118" s="5">
        <f t="shared" si="343"/>
        <v>9.8952926724986373E-2</v>
      </c>
      <c r="U118" s="5">
        <f t="shared" si="344"/>
        <v>4.6263387388928927E-2</v>
      </c>
      <c r="V118" s="5">
        <f t="shared" si="345"/>
        <v>8.6543447258432063E-3</v>
      </c>
      <c r="W118" s="5">
        <f t="shared" si="346"/>
        <v>7.0550257702513997E-2</v>
      </c>
      <c r="X118" s="5">
        <f t="shared" si="347"/>
        <v>6.3698257168355893E-2</v>
      </c>
      <c r="Y118" s="5">
        <f t="shared" si="348"/>
        <v>2.8755869208833652E-2</v>
      </c>
      <c r="Z118" s="5">
        <f t="shared" si="349"/>
        <v>7.2098289005859423E-3</v>
      </c>
      <c r="AA118" s="5">
        <f t="shared" si="350"/>
        <v>1.3923394203157097E-2</v>
      </c>
      <c r="AB118" s="5">
        <f t="shared" si="351"/>
        <v>1.344420989801531E-2</v>
      </c>
      <c r="AC118" s="5">
        <f t="shared" si="352"/>
        <v>9.4311209352663876E-4</v>
      </c>
      <c r="AD118" s="5">
        <f t="shared" si="353"/>
        <v>3.4061108199342688E-2</v>
      </c>
      <c r="AE118" s="5">
        <f t="shared" si="354"/>
        <v>3.075301636273985E-2</v>
      </c>
      <c r="AF118" s="5">
        <f t="shared" si="355"/>
        <v>1.3883106942263199E-2</v>
      </c>
      <c r="AG118" s="5">
        <f t="shared" si="356"/>
        <v>4.178249402636159E-3</v>
      </c>
      <c r="AH118" s="5">
        <f t="shared" si="357"/>
        <v>1.6273985042899526E-3</v>
      </c>
      <c r="AI118" s="5">
        <f t="shared" si="358"/>
        <v>3.1427806697348626E-3</v>
      </c>
      <c r="AJ118" s="5">
        <f t="shared" si="359"/>
        <v>3.03461945922353E-3</v>
      </c>
      <c r="AK118" s="5">
        <f t="shared" si="360"/>
        <v>1.9534537998956206E-3</v>
      </c>
      <c r="AL118" s="5">
        <f t="shared" si="361"/>
        <v>6.5776749996112959E-5</v>
      </c>
      <c r="AM118" s="5">
        <f t="shared" si="362"/>
        <v>1.3155547600229247E-2</v>
      </c>
      <c r="AN118" s="5">
        <f t="shared" si="363"/>
        <v>1.1877851074101589E-2</v>
      </c>
      <c r="AO118" s="5">
        <f t="shared" si="364"/>
        <v>5.3621236616588188E-3</v>
      </c>
      <c r="AP118" s="5">
        <f t="shared" si="365"/>
        <v>1.6137806961627325E-3</v>
      </c>
      <c r="AQ118" s="5">
        <f t="shared" si="366"/>
        <v>3.6426166659430612E-4</v>
      </c>
      <c r="AR118" s="5">
        <f t="shared" si="367"/>
        <v>2.9386837643816354E-4</v>
      </c>
      <c r="AS118" s="5">
        <f t="shared" si="368"/>
        <v>5.6750934112427911E-4</v>
      </c>
      <c r="AT118" s="5">
        <f t="shared" si="369"/>
        <v>5.4797807128301808E-4</v>
      </c>
      <c r="AU118" s="5">
        <f t="shared" si="370"/>
        <v>3.5274599006268202E-4</v>
      </c>
      <c r="AV118" s="5">
        <f t="shared" si="371"/>
        <v>1.703029829468806E-4</v>
      </c>
      <c r="AW118" s="5">
        <f t="shared" si="372"/>
        <v>3.1858037325956861E-6</v>
      </c>
      <c r="AX118" s="5">
        <f t="shared" si="373"/>
        <v>4.2342631085531711E-3</v>
      </c>
      <c r="AY118" s="5">
        <f t="shared" si="374"/>
        <v>3.8230219022643043E-3</v>
      </c>
      <c r="AZ118" s="5">
        <f t="shared" si="375"/>
        <v>1.7258606858498488E-3</v>
      </c>
      <c r="BA118" s="5">
        <f t="shared" si="376"/>
        <v>5.1941373135528301E-4</v>
      </c>
      <c r="BB118" s="5">
        <f t="shared" si="377"/>
        <v>1.1724177385770609E-4</v>
      </c>
      <c r="BC118" s="5">
        <f t="shared" si="378"/>
        <v>2.117099754207211E-5</v>
      </c>
      <c r="BD118" s="5">
        <f t="shared" si="379"/>
        <v>4.4221202552598496E-5</v>
      </c>
      <c r="BE118" s="5">
        <f t="shared" si="380"/>
        <v>8.5398591806727482E-5</v>
      </c>
      <c r="BF118" s="5">
        <f t="shared" si="381"/>
        <v>8.2459533680676939E-5</v>
      </c>
      <c r="BG118" s="5">
        <f t="shared" si="382"/>
        <v>5.3081083664887303E-5</v>
      </c>
      <c r="BH118" s="5">
        <f t="shared" si="383"/>
        <v>2.5627128701241606E-5</v>
      </c>
      <c r="BI118" s="5">
        <f t="shared" si="384"/>
        <v>9.8980605537928784E-6</v>
      </c>
      <c r="BJ118" s="8">
        <f t="shared" si="385"/>
        <v>0.61074816214521566</v>
      </c>
      <c r="BK118" s="8">
        <f t="shared" si="386"/>
        <v>0.21941186040600791</v>
      </c>
      <c r="BL118" s="8">
        <f t="shared" si="387"/>
        <v>0.16264473788204606</v>
      </c>
      <c r="BM118" s="8">
        <f t="shared" si="388"/>
        <v>0.53481710854967024</v>
      </c>
      <c r="BN118" s="8">
        <f t="shared" si="389"/>
        <v>0.46137764468565362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1.2514000000000001</v>
      </c>
      <c r="F119">
        <f>VLOOKUP(B119,home!$B$2:$E$405,3,FALSE)</f>
        <v>1.6870000000000001</v>
      </c>
      <c r="G119">
        <f>VLOOKUP(C119,away!$B$2:$E$405,4,FALSE)</f>
        <v>1.0210999999999999</v>
      </c>
      <c r="H119">
        <f>VLOOKUP(A119,away!$A$2:$E$405,3,FALSE)</f>
        <v>0.95709999999999995</v>
      </c>
      <c r="I119">
        <f>VLOOKUP(C119,away!$B$2:$E$405,3,FALSE)</f>
        <v>0.98680000000000001</v>
      </c>
      <c r="J119">
        <f>VLOOKUP(B119,home!$B$2:$E$405,4,FALSE)</f>
        <v>0.58050000000000002</v>
      </c>
      <c r="K119" s="3">
        <f t="shared" si="334"/>
        <v>2.1556562589800001</v>
      </c>
      <c r="L119" s="3">
        <f t="shared" si="335"/>
        <v>0.54826267553999997</v>
      </c>
      <c r="M119" s="5">
        <f t="shared" si="336"/>
        <v>6.6942654135185478E-2</v>
      </c>
      <c r="N119" s="5">
        <f t="shared" si="337"/>
        <v>0.14430535137924594</v>
      </c>
      <c r="O119" s="5">
        <f t="shared" si="338"/>
        <v>3.6702158663905624E-2</v>
      </c>
      <c r="P119" s="5">
        <f t="shared" si="339"/>
        <v>7.9117238041925192E-2</v>
      </c>
      <c r="Q119" s="5">
        <f t="shared" si="340"/>
        <v>0.15553636695248987</v>
      </c>
      <c r="R119" s="5">
        <f t="shared" si="341"/>
        <v>1.0061211853583243E-2</v>
      </c>
      <c r="S119" s="5">
        <f t="shared" si="342"/>
        <v>2.3376490804883569E-2</v>
      </c>
      <c r="T119" s="5">
        <f t="shared" si="343"/>
        <v>8.5274784689143318E-2</v>
      </c>
      <c r="U119" s="5">
        <f t="shared" si="344"/>
        <v>2.1688514305100486E-2</v>
      </c>
      <c r="V119" s="5">
        <f t="shared" si="345"/>
        <v>3.0697640664533259E-3</v>
      </c>
      <c r="W119" s="5">
        <f t="shared" si="346"/>
        <v>0.11176098097338162</v>
      </c>
      <c r="X119" s="5">
        <f t="shared" si="347"/>
        <v>6.1274374449441227E-2</v>
      </c>
      <c r="Y119" s="5">
        <f t="shared" si="348"/>
        <v>1.679722623884523E-2</v>
      </c>
      <c r="Z119" s="5">
        <f t="shared" si="349"/>
        <v>1.8387289766734374E-3</v>
      </c>
      <c r="AA119" s="5">
        <f t="shared" si="350"/>
        <v>3.9636676271339859E-3</v>
      </c>
      <c r="AB119" s="5">
        <f t="shared" si="351"/>
        <v>4.2721524644738921E-3</v>
      </c>
      <c r="AC119" s="5">
        <f t="shared" si="352"/>
        <v>2.2675308582745731E-4</v>
      </c>
      <c r="AD119" s="5">
        <f t="shared" si="353"/>
        <v>6.02295645362537E-2</v>
      </c>
      <c r="AE119" s="5">
        <f t="shared" si="354"/>
        <v>3.3021622199255543E-2</v>
      </c>
      <c r="AF119" s="5">
        <f t="shared" si="355"/>
        <v>9.0522614688174508E-3</v>
      </c>
      <c r="AG119" s="5">
        <f t="shared" si="356"/>
        <v>1.6543390308605022E-3</v>
      </c>
      <c r="AH119" s="5">
        <f t="shared" si="357"/>
        <v>2.5202661708597615E-4</v>
      </c>
      <c r="AI119" s="5">
        <f t="shared" si="358"/>
        <v>5.4328275455094025E-4</v>
      </c>
      <c r="AJ119" s="5">
        <f t="shared" si="359"/>
        <v>5.855654351218149E-4</v>
      </c>
      <c r="AK119" s="5">
        <f t="shared" si="360"/>
        <v>4.2075926508756257E-4</v>
      </c>
      <c r="AL119" s="5">
        <f t="shared" si="361"/>
        <v>1.0719669304968672E-5</v>
      </c>
      <c r="AM119" s="5">
        <f t="shared" si="362"/>
        <v>2.5966847553643035E-2</v>
      </c>
      <c r="AN119" s="5">
        <f t="shared" si="363"/>
        <v>1.4236653315099631E-2</v>
      </c>
      <c r="AO119" s="5">
        <f t="shared" si="364"/>
        <v>3.9027128186359668E-3</v>
      </c>
      <c r="AP119" s="5">
        <f t="shared" si="365"/>
        <v>7.1323725726987004E-4</v>
      </c>
      <c r="AQ119" s="5">
        <f t="shared" si="366"/>
        <v>9.7760341741397522E-5</v>
      </c>
      <c r="AR119" s="5">
        <f t="shared" si="367"/>
        <v>2.763535747817048E-5</v>
      </c>
      <c r="AS119" s="5">
        <f t="shared" si="368"/>
        <v>5.9572331316967939E-5</v>
      </c>
      <c r="AT119" s="5">
        <f t="shared" si="369"/>
        <v>6.4208734432726121E-5</v>
      </c>
      <c r="AU119" s="5">
        <f t="shared" si="370"/>
        <v>4.6137320087030241E-5</v>
      </c>
      <c r="AV119" s="5">
        <f t="shared" si="371"/>
        <v>2.4864050704542603E-5</v>
      </c>
      <c r="AW119" s="5">
        <f t="shared" si="372"/>
        <v>3.5192253524405103E-7</v>
      </c>
      <c r="AX119" s="5">
        <f t="shared" si="373"/>
        <v>9.329266242498347E-3</v>
      </c>
      <c r="AY119" s="5">
        <f t="shared" si="374"/>
        <v>5.1148884709371449E-3</v>
      </c>
      <c r="AZ119" s="5">
        <f t="shared" si="375"/>
        <v>1.402151219082349E-3</v>
      </c>
      <c r="BA119" s="5">
        <f t="shared" si="376"/>
        <v>2.5624905962858718E-4</v>
      </c>
      <c r="BB119" s="5">
        <f t="shared" si="377"/>
        <v>3.5122948759144538E-5</v>
      </c>
      <c r="BC119" s="5">
        <f t="shared" si="378"/>
        <v>3.8513203719085819E-6</v>
      </c>
      <c r="BD119" s="5">
        <f t="shared" si="379"/>
        <v>2.5252391717476814E-6</v>
      </c>
      <c r="BE119" s="5">
        <f t="shared" si="380"/>
        <v>5.4435476259993607E-6</v>
      </c>
      <c r="BF119" s="5">
        <f t="shared" si="381"/>
        <v>5.867208755520622E-6</v>
      </c>
      <c r="BG119" s="5">
        <f t="shared" si="382"/>
        <v>4.2158950921934294E-6</v>
      </c>
      <c r="BH119" s="5">
        <f t="shared" si="383"/>
        <v>2.2720051606724574E-6</v>
      </c>
      <c r="BI119" s="5">
        <f t="shared" si="384"/>
        <v>9.7953242900768905E-7</v>
      </c>
      <c r="BJ119" s="8">
        <f t="shared" si="385"/>
        <v>0.73996561246540182</v>
      </c>
      <c r="BK119" s="8">
        <f t="shared" si="386"/>
        <v>0.17785850827451713</v>
      </c>
      <c r="BL119" s="8">
        <f t="shared" si="387"/>
        <v>7.8733060208298081E-2</v>
      </c>
      <c r="BM119" s="8">
        <f t="shared" si="388"/>
        <v>0.50061639235015343</v>
      </c>
      <c r="BN119" s="8">
        <f t="shared" si="389"/>
        <v>0.49266498102633527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1.2514000000000001</v>
      </c>
      <c r="F120">
        <f>VLOOKUP(B120,home!$B$2:$E$405,3,FALSE)</f>
        <v>1.1099000000000001</v>
      </c>
      <c r="G120">
        <f>VLOOKUP(C120,away!$B$2:$E$405,4,FALSE)</f>
        <v>0.84609999999999996</v>
      </c>
      <c r="H120">
        <f>VLOOKUP(A120,away!$A$2:$E$405,3,FALSE)</f>
        <v>0.95709999999999995</v>
      </c>
      <c r="I120">
        <f>VLOOKUP(C120,away!$B$2:$E$405,3,FALSE)</f>
        <v>2.274</v>
      </c>
      <c r="J120">
        <f>VLOOKUP(B120,home!$B$2:$E$405,4,FALSE)</f>
        <v>0.98680000000000001</v>
      </c>
      <c r="K120" s="3">
        <f t="shared" si="334"/>
        <v>1.1751727084460002</v>
      </c>
      <c r="L120" s="3">
        <f t="shared" si="335"/>
        <v>2.1477163207199998</v>
      </c>
      <c r="M120" s="5">
        <f t="shared" si="336"/>
        <v>3.6048535898102356E-2</v>
      </c>
      <c r="N120" s="5">
        <f t="shared" si="337"/>
        <v>4.2363255566885812E-2</v>
      </c>
      <c r="O120" s="5">
        <f t="shared" si="338"/>
        <v>7.7422028886415237E-2</v>
      </c>
      <c r="P120" s="5">
        <f t="shared" si="339"/>
        <v>9.098425537983304E-2</v>
      </c>
      <c r="Q120" s="5">
        <f t="shared" si="340"/>
        <v>2.4892070891563652E-2</v>
      </c>
      <c r="R120" s="5">
        <f t="shared" si="341"/>
        <v>8.3140277511304664E-2</v>
      </c>
      <c r="S120" s="5">
        <f t="shared" si="342"/>
        <v>5.7409645917536799E-2</v>
      </c>
      <c r="T120" s="5">
        <f t="shared" si="343"/>
        <v>5.3461106910330493E-2</v>
      </c>
      <c r="U120" s="5">
        <f t="shared" si="344"/>
        <v>9.7704185103911975E-2</v>
      </c>
      <c r="V120" s="5">
        <f t="shared" si="345"/>
        <v>1.6099818250568745E-2</v>
      </c>
      <c r="W120" s="5">
        <f t="shared" si="346"/>
        <v>9.7508274561562309E-3</v>
      </c>
      <c r="X120" s="5">
        <f t="shared" si="347"/>
        <v>2.0942011268111418E-2</v>
      </c>
      <c r="Y120" s="5">
        <f t="shared" si="348"/>
        <v>2.2488749694612523E-2</v>
      </c>
      <c r="Z120" s="5">
        <f t="shared" si="349"/>
        <v>5.9520576973406333E-2</v>
      </c>
      <c r="AA120" s="5">
        <f t="shared" si="350"/>
        <v>6.9946957650106556E-2</v>
      </c>
      <c r="AB120" s="5">
        <f t="shared" si="351"/>
        <v>4.1099877834616702E-2</v>
      </c>
      <c r="AC120" s="5">
        <f t="shared" si="352"/>
        <v>2.5396835453651428E-3</v>
      </c>
      <c r="AD120" s="5">
        <f t="shared" si="353"/>
        <v>2.864726577810184E-3</v>
      </c>
      <c r="AE120" s="5">
        <f t="shared" si="354"/>
        <v>6.1526200255632851E-3</v>
      </c>
      <c r="AF120" s="5">
        <f t="shared" si="355"/>
        <v>6.6070412220454872E-3</v>
      </c>
      <c r="AG120" s="5">
        <f t="shared" si="356"/>
        <v>4.7300167547523024E-3</v>
      </c>
      <c r="AH120" s="5">
        <f t="shared" si="357"/>
        <v>3.1958328646113962E-2</v>
      </c>
      <c r="AI120" s="5">
        <f t="shared" si="358"/>
        <v>3.7556555632461137E-2</v>
      </c>
      <c r="AJ120" s="5">
        <f t="shared" si="359"/>
        <v>2.2067719601251121E-2</v>
      </c>
      <c r="AK120" s="5">
        <f t="shared" si="360"/>
        <v>8.6444606043430544E-3</v>
      </c>
      <c r="AL120" s="5">
        <f t="shared" si="361"/>
        <v>2.5640011225823542E-4</v>
      </c>
      <c r="AM120" s="5">
        <f t="shared" si="362"/>
        <v>6.7330969828048712E-4</v>
      </c>
      <c r="AN120" s="5">
        <f t="shared" si="363"/>
        <v>1.4460782278960609E-3</v>
      </c>
      <c r="AO120" s="5">
        <f t="shared" si="364"/>
        <v>1.5528829055451133E-3</v>
      </c>
      <c r="AP120" s="5">
        <f t="shared" si="365"/>
        <v>1.1117173201354445E-3</v>
      </c>
      <c r="AQ120" s="5">
        <f t="shared" si="366"/>
        <v>5.969133581204991E-4</v>
      </c>
      <c r="AR120" s="5">
        <f t="shared" si="367"/>
        <v>1.3727484803238481E-2</v>
      </c>
      <c r="AS120" s="5">
        <f t="shared" si="368"/>
        <v>1.6132165496373072E-2</v>
      </c>
      <c r="AT120" s="5">
        <f t="shared" si="369"/>
        <v>9.479040309735929E-3</v>
      </c>
      <c r="AU120" s="5">
        <f t="shared" si="370"/>
        <v>3.7131698247537281E-3</v>
      </c>
      <c r="AV120" s="5">
        <f t="shared" si="371"/>
        <v>1.0909039599689492E-3</v>
      </c>
      <c r="AW120" s="5">
        <f t="shared" si="372"/>
        <v>1.7976052372420422E-5</v>
      </c>
      <c r="AX120" s="5">
        <f t="shared" si="373"/>
        <v>1.3187586362520644E-4</v>
      </c>
      <c r="AY120" s="5">
        <f t="shared" si="374"/>
        <v>2.8323194461690087E-4</v>
      </c>
      <c r="AZ120" s="5">
        <f t="shared" si="375"/>
        <v>3.0415093500149067E-4</v>
      </c>
      <c r="BA120" s="5">
        <f t="shared" si="376"/>
        <v>2.1774330902164977E-4</v>
      </c>
      <c r="BB120" s="5">
        <f t="shared" si="377"/>
        <v>1.1691271462834395E-4</v>
      </c>
      <c r="BC120" s="5">
        <f t="shared" si="378"/>
        <v>5.0219069061394802E-5</v>
      </c>
      <c r="BD120" s="5">
        <f t="shared" si="379"/>
        <v>4.9137905257251816E-3</v>
      </c>
      <c r="BE120" s="5">
        <f t="shared" si="380"/>
        <v>5.7745525208527564E-3</v>
      </c>
      <c r="BF120" s="5">
        <f t="shared" si="381"/>
        <v>3.3930482629971068E-3</v>
      </c>
      <c r="BG120" s="5">
        <f t="shared" si="382"/>
        <v>1.3291392390381018E-3</v>
      </c>
      <c r="BH120" s="5">
        <f t="shared" si="383"/>
        <v>3.904920398605653E-4</v>
      </c>
      <c r="BI120" s="5">
        <f t="shared" si="384"/>
        <v>9.1779117621908798E-5</v>
      </c>
      <c r="BJ120" s="8">
        <f t="shared" si="385"/>
        <v>0.20073746171376397</v>
      </c>
      <c r="BK120" s="8">
        <f t="shared" si="386"/>
        <v>0.20362157104828124</v>
      </c>
      <c r="BL120" s="8">
        <f t="shared" si="387"/>
        <v>0.52957595757069031</v>
      </c>
      <c r="BM120" s="8">
        <f t="shared" si="388"/>
        <v>0.63833988727979274</v>
      </c>
      <c r="BN120" s="8">
        <f t="shared" si="389"/>
        <v>0.35485042413410478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1.2514000000000001</v>
      </c>
      <c r="F121">
        <f>VLOOKUP(B121,home!$B$2:$E$405,3,FALSE)</f>
        <v>1.0810999999999999</v>
      </c>
      <c r="G121">
        <f>VLOOKUP(C121,away!$B$2:$E$405,4,FALSE)</f>
        <v>1.0654999999999999</v>
      </c>
      <c r="H121">
        <f>VLOOKUP(A121,away!$A$2:$E$405,3,FALSE)</f>
        <v>0.95709999999999995</v>
      </c>
      <c r="I121">
        <f>VLOOKUP(C121,away!$B$2:$E$405,3,FALSE)</f>
        <v>0.58050000000000002</v>
      </c>
      <c r="J121">
        <f>VLOOKUP(B121,home!$B$2:$E$405,4,FALSE)</f>
        <v>1.1677</v>
      </c>
      <c r="K121" s="3">
        <f t="shared" si="334"/>
        <v>1.4415027393699997</v>
      </c>
      <c r="L121" s="3">
        <f t="shared" si="335"/>
        <v>0.64877009143499997</v>
      </c>
      <c r="M121" s="5">
        <f t="shared" si="336"/>
        <v>0.12365339475963093</v>
      </c>
      <c r="N121" s="5">
        <f t="shared" si="337"/>
        <v>0.17824670727840794</v>
      </c>
      <c r="O121" s="5">
        <f t="shared" si="338"/>
        <v>8.0222624224453906E-2</v>
      </c>
      <c r="P121" s="5">
        <f t="shared" si="339"/>
        <v>0.1156411325790004</v>
      </c>
      <c r="Q121" s="5">
        <f t="shared" si="340"/>
        <v>0.12847155841275379</v>
      </c>
      <c r="R121" s="5">
        <f t="shared" si="341"/>
        <v>2.60230196266273E-2</v>
      </c>
      <c r="S121" s="5">
        <f t="shared" si="342"/>
        <v>2.7037008507023588E-2</v>
      </c>
      <c r="T121" s="5">
        <f t="shared" si="343"/>
        <v>8.334850469823922E-2</v>
      </c>
      <c r="U121" s="5">
        <f t="shared" si="344"/>
        <v>3.7512254078462516E-2</v>
      </c>
      <c r="V121" s="5">
        <f t="shared" si="345"/>
        <v>2.8094572030491045E-3</v>
      </c>
      <c r="W121" s="5">
        <f t="shared" si="346"/>
        <v>6.1730701127705824E-2</v>
      </c>
      <c r="X121" s="5">
        <f t="shared" si="347"/>
        <v>4.0049032614968359E-2</v>
      </c>
      <c r="Y121" s="5">
        <f t="shared" si="348"/>
        <v>1.2991307275748159E-2</v>
      </c>
      <c r="Z121" s="5">
        <f t="shared" si="349"/>
        <v>5.6276522741939309E-3</v>
      </c>
      <c r="AA121" s="5">
        <f t="shared" si="350"/>
        <v>8.1122761694723596E-3</v>
      </c>
      <c r="AB121" s="5">
        <f t="shared" si="351"/>
        <v>5.8469341604101884E-3</v>
      </c>
      <c r="AC121" s="5">
        <f t="shared" si="352"/>
        <v>1.6421345200650299E-4</v>
      </c>
      <c r="AD121" s="5">
        <f t="shared" si="353"/>
        <v>2.2246243694704671E-2</v>
      </c>
      <c r="AE121" s="5">
        <f t="shared" si="354"/>
        <v>1.4432697555898842E-2</v>
      </c>
      <c r="AF121" s="5">
        <f t="shared" si="355"/>
        <v>4.6817512564970958E-3</v>
      </c>
      <c r="AG121" s="5">
        <f t="shared" si="356"/>
        <v>1.0124600635845157E-3</v>
      </c>
      <c r="AH121" s="5">
        <f t="shared" si="357"/>
        <v>9.1276312012329535E-4</v>
      </c>
      <c r="AI121" s="5">
        <f t="shared" si="358"/>
        <v>1.3157505380536384E-3</v>
      </c>
      <c r="AJ121" s="5">
        <f t="shared" si="359"/>
        <v>9.4832900246593558E-4</v>
      </c>
      <c r="AK121" s="5">
        <f t="shared" si="360"/>
        <v>4.5567295162622168E-4</v>
      </c>
      <c r="AL121" s="5">
        <f t="shared" si="361"/>
        <v>6.1429221936538167E-6</v>
      </c>
      <c r="AM121" s="5">
        <f t="shared" si="362"/>
        <v>6.413604245321872E-3</v>
      </c>
      <c r="AN121" s="5">
        <f t="shared" si="363"/>
        <v>4.1609546126653747E-3</v>
      </c>
      <c r="AO121" s="5">
        <f t="shared" si="364"/>
        <v>1.3497514522578999E-3</v>
      </c>
      <c r="AP121" s="5">
        <f t="shared" si="365"/>
        <v>2.9189279103196061E-4</v>
      </c>
      <c r="AQ121" s="5">
        <f t="shared" si="366"/>
        <v>4.7342828181755598E-5</v>
      </c>
      <c r="AR121" s="5">
        <f t="shared" si="367"/>
        <v>1.1843468258017729E-4</v>
      </c>
      <c r="AS121" s="5">
        <f t="shared" si="368"/>
        <v>1.7072391937574194E-4</v>
      </c>
      <c r="AT121" s="5">
        <f t="shared" si="369"/>
        <v>1.2304949872805752E-4</v>
      </c>
      <c r="AU121" s="5">
        <f t="shared" si="370"/>
        <v>5.9125396498200057E-5</v>
      </c>
      <c r="AV121" s="5">
        <f t="shared" si="371"/>
        <v>2.1307355254623195E-5</v>
      </c>
      <c r="AW121" s="5">
        <f t="shared" si="372"/>
        <v>1.5958012699747829E-7</v>
      </c>
      <c r="AX121" s="5">
        <f t="shared" si="373"/>
        <v>1.5408713481444209E-3</v>
      </c>
      <c r="AY121" s="5">
        <f t="shared" si="374"/>
        <v>9.996712454252276E-4</v>
      </c>
      <c r="AZ121" s="5">
        <f t="shared" si="375"/>
        <v>3.2427840264973262E-4</v>
      </c>
      <c r="BA121" s="5">
        <f t="shared" si="376"/>
        <v>7.0127376312487588E-5</v>
      </c>
      <c r="BB121" s="5">
        <f t="shared" si="377"/>
        <v>1.1374136085587304E-5</v>
      </c>
      <c r="BC121" s="5">
        <f t="shared" si="378"/>
        <v>1.4758398616481223E-6</v>
      </c>
      <c r="BD121" s="5">
        <f t="shared" si="379"/>
        <v>1.2806146641102799E-5</v>
      </c>
      <c r="BE121" s="5">
        <f t="shared" si="380"/>
        <v>1.8460095463923604E-5</v>
      </c>
      <c r="BF121" s="5">
        <f t="shared" si="381"/>
        <v>1.3305139090138794E-5</v>
      </c>
      <c r="BG121" s="5">
        <f t="shared" si="382"/>
        <v>6.393131482044644E-6</v>
      </c>
      <c r="BH121" s="5">
        <f t="shared" si="383"/>
        <v>2.3039291361299856E-6</v>
      </c>
      <c r="BI121" s="5">
        <f t="shared" si="384"/>
        <v>6.6422403220914606E-7</v>
      </c>
      <c r="BJ121" s="8">
        <f t="shared" si="385"/>
        <v>0.56242230825644624</v>
      </c>
      <c r="BK121" s="8">
        <f t="shared" si="386"/>
        <v>0.27031102066832935</v>
      </c>
      <c r="BL121" s="8">
        <f t="shared" si="387"/>
        <v>0.16189619738997768</v>
      </c>
      <c r="BM121" s="8">
        <f t="shared" si="388"/>
        <v>0.34699923004277505</v>
      </c>
      <c r="BN121" s="8">
        <f t="shared" si="389"/>
        <v>0.65225843688087426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1.2514000000000001</v>
      </c>
      <c r="F122">
        <f>VLOOKUP(B122,home!$B$2:$E$405,3,FALSE)</f>
        <v>0.61109999999999998</v>
      </c>
      <c r="G122">
        <f>VLOOKUP(C122,away!$B$2:$E$405,4,FALSE)</f>
        <v>1.1543000000000001</v>
      </c>
      <c r="H122">
        <f>VLOOKUP(A122,away!$A$2:$E$405,3,FALSE)</f>
        <v>0.95709999999999995</v>
      </c>
      <c r="I122">
        <f>VLOOKUP(C122,away!$B$2:$E$405,3,FALSE)</f>
        <v>0.75460000000000005</v>
      </c>
      <c r="J122">
        <f>VLOOKUP(B122,home!$B$2:$E$405,4,FALSE)</f>
        <v>1.8438000000000001</v>
      </c>
      <c r="K122" s="3">
        <f t="shared" si="334"/>
        <v>0.88272846232200008</v>
      </c>
      <c r="L122" s="3">
        <f t="shared" si="335"/>
        <v>1.3316433595080002</v>
      </c>
      <c r="M122" s="5">
        <f t="shared" si="336"/>
        <v>0.10922210364421875</v>
      </c>
      <c r="N122" s="5">
        <f t="shared" si="337"/>
        <v>9.6413459601435353E-2</v>
      </c>
      <c r="O122" s="5">
        <f t="shared" si="338"/>
        <v>0.14544488902931843</v>
      </c>
      <c r="P122" s="5">
        <f t="shared" si="339"/>
        <v>0.12838834324544421</v>
      </c>
      <c r="Q122" s="5">
        <f t="shared" si="340"/>
        <v>4.2553452470559638E-2</v>
      </c>
      <c r="R122" s="5">
        <f t="shared" si="341"/>
        <v>9.6840360325134947E-2</v>
      </c>
      <c r="S122" s="5">
        <f t="shared" si="342"/>
        <v>3.772946622371362E-2</v>
      </c>
      <c r="T122" s="5">
        <f t="shared" si="343"/>
        <v>5.6666022406560046E-2</v>
      </c>
      <c r="U122" s="5">
        <f t="shared" si="344"/>
        <v>8.54837423605148E-2</v>
      </c>
      <c r="V122" s="5">
        <f t="shared" si="345"/>
        <v>4.9278015452262035E-3</v>
      </c>
      <c r="W122" s="5">
        <f t="shared" si="346"/>
        <v>1.2521047888609809E-2</v>
      </c>
      <c r="X122" s="5">
        <f t="shared" si="347"/>
        <v>1.667357027494892E-2</v>
      </c>
      <c r="Y122" s="5">
        <f t="shared" si="348"/>
        <v>1.1101624567962855E-2</v>
      </c>
      <c r="Z122" s="5">
        <f t="shared" si="349"/>
        <v>4.2985607586442667E-2</v>
      </c>
      <c r="AA122" s="5">
        <f t="shared" si="350"/>
        <v>3.7944619286757443E-2</v>
      </c>
      <c r="AB122" s="5">
        <f t="shared" si="351"/>
        <v>1.6747397718196548E-2</v>
      </c>
      <c r="AC122" s="5">
        <f t="shared" si="352"/>
        <v>3.6203310452090663E-4</v>
      </c>
      <c r="AD122" s="5">
        <f t="shared" si="353"/>
        <v>2.7631713373431656E-3</v>
      </c>
      <c r="AE122" s="5">
        <f t="shared" si="354"/>
        <v>3.6795587625558664E-3</v>
      </c>
      <c r="AF122" s="5">
        <f t="shared" si="355"/>
        <v>2.4499299960384969E-3</v>
      </c>
      <c r="AG122" s="5">
        <f t="shared" si="356"/>
        <v>1.0874776701613757E-3</v>
      </c>
      <c r="AH122" s="5">
        <f t="shared" si="357"/>
        <v>1.4310374724225765E-2</v>
      </c>
      <c r="AI122" s="5">
        <f t="shared" si="358"/>
        <v>1.2632175075567428E-2</v>
      </c>
      <c r="AJ122" s="5">
        <f t="shared" si="359"/>
        <v>5.5753902401189633E-3</v>
      </c>
      <c r="AK122" s="5">
        <f t="shared" si="360"/>
        <v>1.6405185511684333E-3</v>
      </c>
      <c r="AL122" s="5">
        <f t="shared" si="361"/>
        <v>1.7022499636465922E-5</v>
      </c>
      <c r="AM122" s="5">
        <f t="shared" si="362"/>
        <v>4.8782599714903158E-4</v>
      </c>
      <c r="AN122" s="5">
        <f t="shared" si="363"/>
        <v>6.4961024969887649E-4</v>
      </c>
      <c r="AO122" s="5">
        <f t="shared" si="364"/>
        <v>4.3252458763992142E-4</v>
      </c>
      <c r="AP122" s="5">
        <f t="shared" si="365"/>
        <v>1.9198949831821253E-4</v>
      </c>
      <c r="AQ122" s="5">
        <f t="shared" si="366"/>
        <v>6.3915385132679993E-5</v>
      </c>
      <c r="AR122" s="5">
        <f t="shared" si="367"/>
        <v>3.8112630947172719E-3</v>
      </c>
      <c r="AS122" s="5">
        <f t="shared" si="368"/>
        <v>3.3643104111043651E-3</v>
      </c>
      <c r="AT122" s="5">
        <f t="shared" si="369"/>
        <v>1.4848862779840257E-3</v>
      </c>
      <c r="AU122" s="5">
        <f t="shared" si="370"/>
        <v>4.3691712696262568E-4</v>
      </c>
      <c r="AV122" s="5">
        <f t="shared" si="371"/>
        <v>9.6419795911466155E-5</v>
      </c>
      <c r="AW122" s="5">
        <f t="shared" si="372"/>
        <v>5.5582220216693008E-7</v>
      </c>
      <c r="AX122" s="5">
        <f t="shared" si="373"/>
        <v>7.1769648724010149E-5</v>
      </c>
      <c r="AY122" s="5">
        <f t="shared" si="374"/>
        <v>9.5571576137549923E-5</v>
      </c>
      <c r="AZ122" s="5">
        <f t="shared" si="375"/>
        <v>6.3633627360640805E-5</v>
      </c>
      <c r="BA122" s="5">
        <f t="shared" si="376"/>
        <v>2.8245765772067984E-5</v>
      </c>
      <c r="BB122" s="5">
        <f t="shared" si="377"/>
        <v>9.403321606148169E-6</v>
      </c>
      <c r="BC122" s="5">
        <f t="shared" si="378"/>
        <v>2.5043741548290608E-6</v>
      </c>
      <c r="BD122" s="5">
        <f t="shared" si="379"/>
        <v>8.4587386523636121E-4</v>
      </c>
      <c r="BE122" s="5">
        <f t="shared" si="380"/>
        <v>7.4667693637845995E-4</v>
      </c>
      <c r="BF122" s="5">
        <f t="shared" si="381"/>
        <v>3.2955649195032981E-4</v>
      </c>
      <c r="BG122" s="5">
        <f t="shared" si="382"/>
        <v>9.696963179584909E-5</v>
      </c>
      <c r="BH122" s="5">
        <f t="shared" si="383"/>
        <v>2.1399463491770097E-5</v>
      </c>
      <c r="BI122" s="5">
        <f t="shared" si="384"/>
        <v>3.7779831005212003E-6</v>
      </c>
      <c r="BJ122" s="8">
        <f t="shared" si="385"/>
        <v>0.24800630900786949</v>
      </c>
      <c r="BK122" s="8">
        <f t="shared" si="386"/>
        <v>0.28074234183889774</v>
      </c>
      <c r="BL122" s="8">
        <f t="shared" si="387"/>
        <v>0.42785751838963587</v>
      </c>
      <c r="BM122" s="8">
        <f t="shared" si="388"/>
        <v>0.38063415275279905</v>
      </c>
      <c r="BN122" s="8">
        <f t="shared" si="389"/>
        <v>0.6188626083161114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1.5815999999999999</v>
      </c>
      <c r="F131">
        <f>VLOOKUP(B131,home!$B$2:$E$405,3,FALSE)</f>
        <v>0.23710000000000001</v>
      </c>
      <c r="G131">
        <f>VLOOKUP(C131,away!$B$2:$E$405,4,FALSE)</f>
        <v>0.47420000000000001</v>
      </c>
      <c r="H131">
        <f>VLOOKUP(A131,away!$A$2:$E$405,3,FALSE)</f>
        <v>1.1631</v>
      </c>
      <c r="I131">
        <f>VLOOKUP(C131,away!$B$2:$E$405,3,FALSE)</f>
        <v>0.64480000000000004</v>
      </c>
      <c r="J131">
        <f>VLOOKUP(B131,home!$B$2:$E$405,4,FALSE)</f>
        <v>1.0747</v>
      </c>
      <c r="K131" s="3">
        <f t="shared" si="334"/>
        <v>0.177823748112</v>
      </c>
      <c r="L131" s="3">
        <f t="shared" si="335"/>
        <v>0.8059894059360001</v>
      </c>
      <c r="M131" s="5">
        <f t="shared" si="336"/>
        <v>0.37388270488941816</v>
      </c>
      <c r="N131" s="5">
        <f t="shared" si="337"/>
        <v>6.6485223937689117E-2</v>
      </c>
      <c r="O131" s="5">
        <f t="shared" si="338"/>
        <v>0.30134549920356696</v>
      </c>
      <c r="P131" s="5">
        <f t="shared" si="339"/>
        <v>5.3586386145059985E-2</v>
      </c>
      <c r="Q131" s="5">
        <f t="shared" si="340"/>
        <v>5.9113258573327701E-3</v>
      </c>
      <c r="R131" s="5">
        <f t="shared" si="341"/>
        <v>0.12144063994228517</v>
      </c>
      <c r="S131" s="5">
        <f t="shared" si="342"/>
        <v>1.9200545669374898E-3</v>
      </c>
      <c r="T131" s="5">
        <f t="shared" si="343"/>
        <v>4.7644660160457552E-3</v>
      </c>
      <c r="U131" s="5">
        <f t="shared" si="344"/>
        <v>2.1595029767657002E-2</v>
      </c>
      <c r="V131" s="5">
        <f t="shared" si="345"/>
        <v>3.0576667821211559E-5</v>
      </c>
      <c r="W131" s="5">
        <f t="shared" si="346"/>
        <v>3.5039137342076504E-4</v>
      </c>
      <c r="X131" s="5">
        <f t="shared" si="347"/>
        <v>2.8241173490850156E-4</v>
      </c>
      <c r="Y131" s="5">
        <f t="shared" si="348"/>
        <v>1.1381043322412917E-4</v>
      </c>
      <c r="Z131" s="5">
        <f t="shared" si="349"/>
        <v>3.2626623081190034E-2</v>
      </c>
      <c r="AA131" s="5">
        <f t="shared" si="350"/>
        <v>5.8017884045347022E-3</v>
      </c>
      <c r="AB131" s="5">
        <f t="shared" si="351"/>
        <v>5.1584787992355052E-4</v>
      </c>
      <c r="AC131" s="5">
        <f t="shared" si="352"/>
        <v>2.7389825529996143E-7</v>
      </c>
      <c r="AD131" s="5">
        <f t="shared" si="353"/>
        <v>1.5576976831947956E-5</v>
      </c>
      <c r="AE131" s="5">
        <f t="shared" si="354"/>
        <v>1.2554878303060569E-5</v>
      </c>
      <c r="AF131" s="5">
        <f t="shared" si="355"/>
        <v>5.0595494525412827E-6</v>
      </c>
      <c r="AG131" s="5">
        <f t="shared" si="356"/>
        <v>1.3593144191858544E-6</v>
      </c>
      <c r="AH131" s="5">
        <f t="shared" si="357"/>
        <v>6.5741781387265363E-3</v>
      </c>
      <c r="AI131" s="5">
        <f t="shared" si="358"/>
        <v>1.1690449973843244E-3</v>
      </c>
      <c r="AJ131" s="5">
        <f t="shared" si="359"/>
        <v>1.0394198157323187E-4</v>
      </c>
      <c r="AK131" s="5">
        <f t="shared" si="360"/>
        <v>6.1611175831801784E-6</v>
      </c>
      <c r="AL131" s="5">
        <f t="shared" si="361"/>
        <v>1.5702483673111326E-9</v>
      </c>
      <c r="AM131" s="5">
        <f t="shared" si="362"/>
        <v>5.5399128090215503E-7</v>
      </c>
      <c r="AN131" s="5">
        <f t="shared" si="363"/>
        <v>4.465111033880517E-7</v>
      </c>
      <c r="AO131" s="5">
        <f t="shared" si="364"/>
        <v>1.7994160948178185E-7</v>
      </c>
      <c r="AP131" s="5">
        <f t="shared" si="365"/>
        <v>4.8343676976463031E-8</v>
      </c>
      <c r="AQ131" s="5">
        <f t="shared" si="366"/>
        <v>9.7411228717553295E-9</v>
      </c>
      <c r="AR131" s="5">
        <f t="shared" si="367"/>
        <v>1.0597435865099282E-3</v>
      </c>
      <c r="AS131" s="5">
        <f t="shared" si="368"/>
        <v>1.8844757659084891E-4</v>
      </c>
      <c r="AT131" s="5">
        <f t="shared" si="369"/>
        <v>1.6755227196003968E-5</v>
      </c>
      <c r="AU131" s="5">
        <f t="shared" si="370"/>
        <v>9.931591001538476E-7</v>
      </c>
      <c r="AV131" s="5">
        <f t="shared" si="371"/>
        <v>4.4151818415224569E-8</v>
      </c>
      <c r="AW131" s="5">
        <f t="shared" si="372"/>
        <v>6.2515101850273827E-12</v>
      </c>
      <c r="AX131" s="5">
        <f t="shared" si="373"/>
        <v>1.6418800998564831E-8</v>
      </c>
      <c r="AY131" s="5">
        <f t="shared" si="374"/>
        <v>1.3233379663014672E-8</v>
      </c>
      <c r="AZ131" s="5">
        <f t="shared" si="375"/>
        <v>5.3329819065593707E-9</v>
      </c>
      <c r="BA131" s="5">
        <f t="shared" si="376"/>
        <v>1.4327756395784083E-9</v>
      </c>
      <c r="BB131" s="5">
        <f t="shared" si="377"/>
        <v>2.8870049664584341E-10</v>
      </c>
      <c r="BC131" s="5">
        <f t="shared" si="378"/>
        <v>4.6537908357002314E-11</v>
      </c>
      <c r="BD131" s="5">
        <f t="shared" si="379"/>
        <v>1.4235701728927046E-4</v>
      </c>
      <c r="BE131" s="5">
        <f t="shared" si="380"/>
        <v>2.5314458384422859E-5</v>
      </c>
      <c r="BF131" s="5">
        <f t="shared" si="381"/>
        <v>2.2507559356716578E-6</v>
      </c>
      <c r="BG131" s="5">
        <f t="shared" si="382"/>
        <v>1.3341261885548861E-7</v>
      </c>
      <c r="BH131" s="5">
        <f t="shared" si="383"/>
        <v>5.9309829825801643E-9</v>
      </c>
      <c r="BI131" s="5">
        <f t="shared" si="384"/>
        <v>2.1093392479017889E-10</v>
      </c>
      <c r="BJ131" s="8">
        <f t="shared" si="385"/>
        <v>7.7943455353598021E-2</v>
      </c>
      <c r="BK131" s="8">
        <f t="shared" si="386"/>
        <v>0.4294200109711202</v>
      </c>
      <c r="BL131" s="8">
        <f t="shared" si="387"/>
        <v>0.45998817692059513</v>
      </c>
      <c r="BM131" s="8">
        <f t="shared" si="388"/>
        <v>7.7326473124023049E-2</v>
      </c>
      <c r="BN131" s="8">
        <f t="shared" si="389"/>
        <v>0.92265177997535219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1.5815999999999999</v>
      </c>
      <c r="F132">
        <f>VLOOKUP(B132,home!$B$2:$E$405,3,FALSE)</f>
        <v>1.0839000000000001</v>
      </c>
      <c r="G132">
        <f>VLOOKUP(C132,away!$B$2:$E$405,4,FALSE)</f>
        <v>1.1065</v>
      </c>
      <c r="H132">
        <f>VLOOKUP(A132,away!$A$2:$E$405,3,FALSE)</f>
        <v>1.1631</v>
      </c>
      <c r="I132">
        <f>VLOOKUP(C132,away!$B$2:$E$405,3,FALSE)</f>
        <v>1.7195</v>
      </c>
      <c r="J132">
        <f>VLOOKUP(B132,home!$B$2:$E$405,4,FALSE)</f>
        <v>1.2282</v>
      </c>
      <c r="K132" s="3">
        <f t="shared" si="334"/>
        <v>1.89686878956</v>
      </c>
      <c r="L132" s="3">
        <f t="shared" si="335"/>
        <v>2.4563391426900001</v>
      </c>
      <c r="M132" s="5">
        <f t="shared" si="336"/>
        <v>1.2865474740103935E-2</v>
      </c>
      <c r="N132" s="5">
        <f t="shared" si="337"/>
        <v>2.4404117497375706E-2</v>
      </c>
      <c r="O132" s="5">
        <f t="shared" si="338"/>
        <v>3.160196919340675E-2</v>
      </c>
      <c r="P132" s="5">
        <f t="shared" si="339"/>
        <v>5.9944789051609861E-2</v>
      </c>
      <c r="Q132" s="5">
        <f t="shared" si="340"/>
        <v>2.3145704408763536E-2</v>
      </c>
      <c r="R132" s="5">
        <f t="shared" si="341"/>
        <v>3.8812576957924269E-2</v>
      </c>
      <c r="S132" s="5">
        <f t="shared" si="342"/>
        <v>6.9825984019867157E-2</v>
      </c>
      <c r="T132" s="5">
        <f t="shared" si="343"/>
        <v>5.6853699724378377E-2</v>
      </c>
      <c r="U132" s="5">
        <f t="shared" si="344"/>
        <v>7.3622365873882156E-2</v>
      </c>
      <c r="V132" s="5">
        <f t="shared" si="345"/>
        <v>3.6149323561682385E-2</v>
      </c>
      <c r="W132" s="5">
        <f t="shared" si="346"/>
        <v>1.4634788101788282E-2</v>
      </c>
      <c r="X132" s="5">
        <f t="shared" si="347"/>
        <v>3.5948002859396436E-2</v>
      </c>
      <c r="Y132" s="5">
        <f t="shared" si="348"/>
        <v>4.4150243262533764E-2</v>
      </c>
      <c r="Z132" s="5">
        <f t="shared" si="349"/>
        <v>3.1778950670139118E-2</v>
      </c>
      <c r="AA132" s="5">
        <f t="shared" si="350"/>
        <v>6.028049969115374E-2</v>
      </c>
      <c r="AB132" s="5">
        <f t="shared" si="351"/>
        <v>5.7172099241615378E-2</v>
      </c>
      <c r="AC132" s="5">
        <f t="shared" si="352"/>
        <v>1.0527028826366571E-2</v>
      </c>
      <c r="AD132" s="5">
        <f t="shared" si="353"/>
        <v>6.9400681980265593E-3</v>
      </c>
      <c r="AE132" s="5">
        <f t="shared" si="354"/>
        <v>1.704716116775069E-2</v>
      </c>
      <c r="AF132" s="5">
        <f t="shared" si="355"/>
        <v>2.0936804624045499E-2</v>
      </c>
      <c r="AG132" s="5">
        <f t="shared" si="356"/>
        <v>1.7142630906965318E-2</v>
      </c>
      <c r="AH132" s="5">
        <f t="shared" si="357"/>
        <v>1.951497011116933E-2</v>
      </c>
      <c r="AI132" s="5">
        <f t="shared" si="358"/>
        <v>3.7017337733073342E-2</v>
      </c>
      <c r="AJ132" s="5">
        <f t="shared" si="359"/>
        <v>3.5108516309234276E-2</v>
      </c>
      <c r="AK132" s="5">
        <f t="shared" si="360"/>
        <v>2.2198749611581581E-2</v>
      </c>
      <c r="AL132" s="5">
        <f t="shared" si="361"/>
        <v>1.9619657574537742E-3</v>
      </c>
      <c r="AM132" s="5">
        <f t="shared" si="362"/>
        <v>2.6328797524508979E-3</v>
      </c>
      <c r="AN132" s="5">
        <f t="shared" si="363"/>
        <v>6.4672455939410976E-3</v>
      </c>
      <c r="AO132" s="5">
        <f t="shared" si="364"/>
        <v>7.9428742488934796E-3</v>
      </c>
      <c r="AP132" s="5">
        <f t="shared" si="365"/>
        <v>6.5034643076738296E-3</v>
      </c>
      <c r="AQ132" s="5">
        <f t="shared" si="366"/>
        <v>3.9936784855066371E-3</v>
      </c>
      <c r="AR132" s="5">
        <f t="shared" si="367"/>
        <v>9.5870769904981296E-3</v>
      </c>
      <c r="AS132" s="5">
        <f t="shared" si="368"/>
        <v>1.8185427126384716E-2</v>
      </c>
      <c r="AT132" s="5">
        <f t="shared" si="369"/>
        <v>1.7247684570428485E-2</v>
      </c>
      <c r="AU132" s="5">
        <f t="shared" si="370"/>
        <v>1.0905531517940454E-2</v>
      </c>
      <c r="AV132" s="5">
        <f t="shared" si="371"/>
        <v>5.171590592486037E-3</v>
      </c>
      <c r="AW132" s="5">
        <f t="shared" si="372"/>
        <v>2.5393030967869407E-4</v>
      </c>
      <c r="AX132" s="5">
        <f t="shared" si="373"/>
        <v>8.3237123818142688E-4</v>
      </c>
      <c r="AY132" s="5">
        <f t="shared" si="374"/>
        <v>2.0445860535943795E-3</v>
      </c>
      <c r="AZ132" s="5">
        <f t="shared" si="375"/>
        <v>2.511098377020975E-3</v>
      </c>
      <c r="BA132" s="5">
        <f t="shared" si="376"/>
        <v>2.0560364115406512E-3</v>
      </c>
      <c r="BB132" s="5">
        <f t="shared" si="377"/>
        <v>1.2625806791157967E-3</v>
      </c>
      <c r="BC132" s="5">
        <f t="shared" si="378"/>
        <v>6.2026526858325085E-4</v>
      </c>
      <c r="BD132" s="5">
        <f t="shared" si="379"/>
        <v>3.924852079290532E-3</v>
      </c>
      <c r="BE132" s="5">
        <f t="shared" si="380"/>
        <v>7.444929412845881E-3</v>
      </c>
      <c r="BF132" s="5">
        <f t="shared" si="381"/>
        <v>7.0610271218523044E-3</v>
      </c>
      <c r="BG132" s="5">
        <f t="shared" si="382"/>
        <v>4.4646139898927703E-3</v>
      </c>
      <c r="BH132" s="5">
        <f t="shared" si="383"/>
        <v>2.117196733715136E-3</v>
      </c>
      <c r="BI132" s="5">
        <f t="shared" si="384"/>
        <v>8.0320888110852308E-4</v>
      </c>
      <c r="BJ132" s="8">
        <f t="shared" si="385"/>
        <v>0.29807030116752659</v>
      </c>
      <c r="BK132" s="8">
        <f t="shared" si="386"/>
        <v>0.19331915201067806</v>
      </c>
      <c r="BL132" s="8">
        <f t="shared" si="387"/>
        <v>0.46224222373948382</v>
      </c>
      <c r="BM132" s="8">
        <f t="shared" si="388"/>
        <v>0.79284533999472784</v>
      </c>
      <c r="BN132" s="8">
        <f t="shared" si="389"/>
        <v>0.19077463184918403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1.5815999999999999</v>
      </c>
      <c r="F133">
        <f>VLOOKUP(B133,home!$B$2:$E$405,3,FALSE)</f>
        <v>1.0538000000000001</v>
      </c>
      <c r="G133">
        <f>VLOOKUP(C133,away!$B$2:$E$405,4,FALSE)</f>
        <v>0.77280000000000004</v>
      </c>
      <c r="H133">
        <f>VLOOKUP(A133,away!$A$2:$E$405,3,FALSE)</f>
        <v>1.1631</v>
      </c>
      <c r="I133">
        <f>VLOOKUP(C133,away!$B$2:$E$405,3,FALSE)</f>
        <v>1.3373999999999999</v>
      </c>
      <c r="J133">
        <f>VLOOKUP(B133,home!$B$2:$E$405,4,FALSE)</f>
        <v>0.95530000000000004</v>
      </c>
      <c r="K133" s="3">
        <f t="shared" si="334"/>
        <v>1.288018093824</v>
      </c>
      <c r="L133" s="3">
        <f t="shared" si="335"/>
        <v>1.485997751682</v>
      </c>
      <c r="M133" s="5">
        <f t="shared" si="336"/>
        <v>6.2410868411870636E-2</v>
      </c>
      <c r="N133" s="5">
        <f t="shared" si="337"/>
        <v>8.0386327765758103E-2</v>
      </c>
      <c r="O133" s="5">
        <f t="shared" si="338"/>
        <v>9.2742410140560907E-2</v>
      </c>
      <c r="P133" s="5">
        <f t="shared" si="339"/>
        <v>0.11945390232588884</v>
      </c>
      <c r="Q133" s="5">
        <f t="shared" si="340"/>
        <v>5.1769522329181528E-2</v>
      </c>
      <c r="R133" s="5">
        <f t="shared" si="341"/>
        <v>6.8907506477221728E-2</v>
      </c>
      <c r="S133" s="5">
        <f t="shared" si="342"/>
        <v>5.7158453102733049E-2</v>
      </c>
      <c r="T133" s="5">
        <f t="shared" si="343"/>
        <v>7.6929393786814834E-2</v>
      </c>
      <c r="U133" s="5">
        <f t="shared" si="344"/>
        <v>8.8754115142956044E-2</v>
      </c>
      <c r="V133" s="5">
        <f t="shared" si="345"/>
        <v>1.2155646831990483E-2</v>
      </c>
      <c r="W133" s="5">
        <f t="shared" si="346"/>
        <v>2.2226693822870461E-2</v>
      </c>
      <c r="X133" s="5">
        <f t="shared" si="347"/>
        <v>3.3028817048109699E-2</v>
      </c>
      <c r="Y133" s="5">
        <f t="shared" si="348"/>
        <v>2.4540373937103566E-2</v>
      </c>
      <c r="Z133" s="5">
        <f t="shared" si="349"/>
        <v>3.4132133233054779E-2</v>
      </c>
      <c r="AA133" s="5">
        <f t="shared" si="350"/>
        <v>4.3962805184986013E-2</v>
      </c>
      <c r="AB133" s="5">
        <f t="shared" si="351"/>
        <v>2.8312444266760779E-2</v>
      </c>
      <c r="AC133" s="5">
        <f t="shared" si="352"/>
        <v>1.4541131680323768E-3</v>
      </c>
      <c r="AD133" s="5">
        <f t="shared" si="353"/>
        <v>7.1570959524358208E-3</v>
      </c>
      <c r="AE133" s="5">
        <f t="shared" si="354"/>
        <v>1.0635428493891971E-2</v>
      </c>
      <c r="AF133" s="5">
        <f t="shared" si="355"/>
        <v>7.9021114150490748E-3</v>
      </c>
      <c r="AG133" s="5">
        <f t="shared" si="356"/>
        <v>3.9141732654345311E-3</v>
      </c>
      <c r="AH133" s="5">
        <f t="shared" si="357"/>
        <v>1.2680068311107472E-2</v>
      </c>
      <c r="AI133" s="5">
        <f t="shared" si="358"/>
        <v>1.6332157415630752E-2</v>
      </c>
      <c r="AJ133" s="5">
        <f t="shared" si="359"/>
        <v>1.0518057131257115E-2</v>
      </c>
      <c r="AK133" s="5">
        <f t="shared" si="360"/>
        <v>4.5158159656445724E-3</v>
      </c>
      <c r="AL133" s="5">
        <f t="shared" si="361"/>
        <v>1.1132643833674999E-4</v>
      </c>
      <c r="AM133" s="5">
        <f t="shared" si="362"/>
        <v>1.843693817194371E-3</v>
      </c>
      <c r="AN133" s="5">
        <f t="shared" si="363"/>
        <v>2.739724867140839E-3</v>
      </c>
      <c r="AO133" s="5">
        <f t="shared" si="364"/>
        <v>2.0356124963992772E-3</v>
      </c>
      <c r="AP133" s="5">
        <f t="shared" si="365"/>
        <v>1.0083051976483696E-3</v>
      </c>
      <c r="AQ133" s="5">
        <f t="shared" si="366"/>
        <v>3.7458481417868808E-4</v>
      </c>
      <c r="AR133" s="5">
        <f t="shared" si="367"/>
        <v>3.768510600295974E-3</v>
      </c>
      <c r="AS133" s="5">
        <f t="shared" si="368"/>
        <v>4.8539098399487573E-3</v>
      </c>
      <c r="AT133" s="5">
        <f t="shared" si="369"/>
        <v>3.1259618498221788E-3</v>
      </c>
      <c r="AU133" s="5">
        <f t="shared" si="370"/>
        <v>1.3420984743915021E-3</v>
      </c>
      <c r="AV133" s="5">
        <f t="shared" si="371"/>
        <v>4.3216177967746021E-4</v>
      </c>
      <c r="AW133" s="5">
        <f t="shared" si="372"/>
        <v>5.9188308728923307E-6</v>
      </c>
      <c r="AX133" s="5">
        <f t="shared" si="373"/>
        <v>3.9578516600296436E-4</v>
      </c>
      <c r="AY133" s="5">
        <f t="shared" si="374"/>
        <v>5.8813586682949213E-4</v>
      </c>
      <c r="AZ133" s="5">
        <f t="shared" si="375"/>
        <v>4.3698428789608481E-4</v>
      </c>
      <c r="BA133" s="5">
        <f t="shared" si="376"/>
        <v>2.1645255644464726E-4</v>
      </c>
      <c r="BB133" s="5">
        <f t="shared" si="377"/>
        <v>8.0412003055641788E-5</v>
      </c>
      <c r="BC133" s="5">
        <f t="shared" si="378"/>
        <v>2.389841114978595E-5</v>
      </c>
      <c r="BD133" s="5">
        <f t="shared" si="379"/>
        <v>9.3333304653826755E-4</v>
      </c>
      <c r="BE133" s="5">
        <f t="shared" si="380"/>
        <v>1.2021498515051659E-3</v>
      </c>
      <c r="BF133" s="5">
        <f t="shared" si="381"/>
        <v>7.7419538011324447E-4</v>
      </c>
      <c r="BG133" s="5">
        <f t="shared" si="382"/>
        <v>3.3239255258026929E-4</v>
      </c>
      <c r="BH133" s="5">
        <f t="shared" si="383"/>
        <v>1.0703190549393303E-4</v>
      </c>
      <c r="BI133" s="5">
        <f t="shared" si="384"/>
        <v>2.7571806178529235E-5</v>
      </c>
      <c r="BJ133" s="8">
        <f t="shared" si="385"/>
        <v>0.3282335273005898</v>
      </c>
      <c r="BK133" s="8">
        <f t="shared" si="386"/>
        <v>0.25333244614568162</v>
      </c>
      <c r="BL133" s="8">
        <f t="shared" si="387"/>
        <v>0.38362469712267072</v>
      </c>
      <c r="BM133" s="8">
        <f t="shared" si="388"/>
        <v>0.52307004931555834</v>
      </c>
      <c r="BN133" s="8">
        <f t="shared" si="389"/>
        <v>0.47567053745048177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1.2279</v>
      </c>
      <c r="F134">
        <f>VLOOKUP(B134,home!$B$2:$E$405,3,FALSE)</f>
        <v>2.1717</v>
      </c>
      <c r="G134">
        <f>VLOOKUP(C134,away!$B$2:$E$405,4,FALSE)</f>
        <v>0.72389999999999999</v>
      </c>
      <c r="H134">
        <f>VLOOKUP(A134,away!$A$2:$E$405,3,FALSE)</f>
        <v>0.89710000000000001</v>
      </c>
      <c r="I134">
        <f>VLOOKUP(C134,away!$B$2:$E$405,3,FALSE)</f>
        <v>1.3624000000000001</v>
      </c>
      <c r="J134">
        <f>VLOOKUP(B134,home!$B$2:$E$405,4,FALSE)</f>
        <v>0.99080000000000001</v>
      </c>
      <c r="K134" s="3">
        <f t="shared" si="334"/>
        <v>1.9303737682770001</v>
      </c>
      <c r="L134" s="3">
        <f t="shared" si="335"/>
        <v>1.2109647168320001</v>
      </c>
      <c r="M134" s="5">
        <f t="shared" si="336"/>
        <v>4.3224903275689223E-2</v>
      </c>
      <c r="N134" s="5">
        <f t="shared" si="337"/>
        <v>8.3440219419701062E-2</v>
      </c>
      <c r="O134" s="5">
        <f t="shared" si="338"/>
        <v>5.2343832755335586E-2</v>
      </c>
      <c r="P134" s="5">
        <f t="shared" si="339"/>
        <v>0.10104316168197823</v>
      </c>
      <c r="Q134" s="5">
        <f t="shared" si="340"/>
        <v>8.0535405393534043E-2</v>
      </c>
      <c r="R134" s="5">
        <f t="shared" si="341"/>
        <v>3.1693267305233273E-2</v>
      </c>
      <c r="S134" s="5">
        <f t="shared" si="342"/>
        <v>5.9049990566622065E-2</v>
      </c>
      <c r="T134" s="5">
        <f t="shared" si="343"/>
        <v>9.7525534387331275E-2</v>
      </c>
      <c r="U134" s="5">
        <f t="shared" si="344"/>
        <v>6.1179851837013403E-2</v>
      </c>
      <c r="V134" s="5">
        <f t="shared" si="345"/>
        <v>1.533734617464335E-2</v>
      </c>
      <c r="W134" s="5">
        <f t="shared" si="346"/>
        <v>5.1821144663077384E-2</v>
      </c>
      <c r="X134" s="5">
        <f t="shared" si="347"/>
        <v>6.2753577772833621E-2</v>
      </c>
      <c r="Y134" s="5">
        <f t="shared" si="348"/>
        <v>3.7996184268937187E-2</v>
      </c>
      <c r="Z134" s="5">
        <f t="shared" si="349"/>
        <v>1.2793142822587575E-2</v>
      </c>
      <c r="AA134" s="5">
        <f t="shared" si="350"/>
        <v>2.4695547318544238E-2</v>
      </c>
      <c r="AB134" s="5">
        <f t="shared" si="351"/>
        <v>2.3835818368480605E-2</v>
      </c>
      <c r="AC134" s="5">
        <f t="shared" si="352"/>
        <v>2.2408001982860536E-3</v>
      </c>
      <c r="AD134" s="5">
        <f t="shared" si="353"/>
        <v>2.5008544574923068E-2</v>
      </c>
      <c r="AE134" s="5">
        <f t="shared" si="354"/>
        <v>3.0284465099552165E-2</v>
      </c>
      <c r="AF134" s="5">
        <f t="shared" si="355"/>
        <v>1.833670935184389E-2</v>
      </c>
      <c r="AG134" s="5">
        <f t="shared" si="356"/>
        <v>7.4017026826287812E-3</v>
      </c>
      <c r="AH134" s="5">
        <f t="shared" si="357"/>
        <v>3.8730111438865229E-3</v>
      </c>
      <c r="AI134" s="5">
        <f t="shared" si="358"/>
        <v>7.4763591164030427E-3</v>
      </c>
      <c r="AJ134" s="5">
        <f t="shared" si="359"/>
        <v>7.2160837602615237E-3</v>
      </c>
      <c r="AK134" s="5">
        <f t="shared" si="360"/>
        <v>4.6432462668328347E-3</v>
      </c>
      <c r="AL134" s="5">
        <f t="shared" si="361"/>
        <v>2.095250835272724E-4</v>
      </c>
      <c r="AM134" s="5">
        <f t="shared" si="362"/>
        <v>9.6551676860435129E-3</v>
      </c>
      <c r="AN134" s="5">
        <f t="shared" si="363"/>
        <v>1.1692067402895159E-2</v>
      </c>
      <c r="AO134" s="5">
        <f t="shared" si="364"/>
        <v>7.0793405458637994E-3</v>
      </c>
      <c r="AP134" s="5">
        <f t="shared" si="365"/>
        <v>2.8576105398264197E-3</v>
      </c>
      <c r="AQ134" s="5">
        <f t="shared" si="366"/>
        <v>8.6511638454425958E-4</v>
      </c>
      <c r="AR134" s="5">
        <f t="shared" si="367"/>
        <v>9.38015968628744E-4</v>
      </c>
      <c r="AS134" s="5">
        <f t="shared" si="368"/>
        <v>1.810721420065869E-3</v>
      </c>
      <c r="AT134" s="5">
        <f t="shared" si="369"/>
        <v>1.7476845654762166E-3</v>
      </c>
      <c r="AU134" s="5">
        <f t="shared" si="370"/>
        <v>1.1245614801392921E-3</v>
      </c>
      <c r="AV134" s="5">
        <f t="shared" si="371"/>
        <v>5.4270599551891165E-4</v>
      </c>
      <c r="AW134" s="5">
        <f t="shared" si="372"/>
        <v>1.3605246620247969E-5</v>
      </c>
      <c r="AX134" s="5">
        <f t="shared" si="373"/>
        <v>3.1063470715756891E-3</v>
      </c>
      <c r="AY134" s="5">
        <f t="shared" si="374"/>
        <v>3.7616767019125665E-3</v>
      </c>
      <c r="AZ134" s="5">
        <f t="shared" si="375"/>
        <v>2.277628881072542E-3</v>
      </c>
      <c r="BA134" s="5">
        <f t="shared" si="376"/>
        <v>9.1937607100546612E-4</v>
      </c>
      <c r="BB134" s="5">
        <f t="shared" si="377"/>
        <v>2.783329958718127E-4</v>
      </c>
      <c r="BC134" s="5">
        <f t="shared" si="378"/>
        <v>6.7410287506182321E-5</v>
      </c>
      <c r="BD134" s="5">
        <f t="shared" si="379"/>
        <v>1.8931737363906694E-4</v>
      </c>
      <c r="BE134" s="5">
        <f t="shared" si="380"/>
        <v>3.6545329195195048E-4</v>
      </c>
      <c r="BF134" s="5">
        <f t="shared" si="381"/>
        <v>3.5273072415726073E-4</v>
      </c>
      <c r="BG134" s="5">
        <f t="shared" si="382"/>
        <v>2.2696737905950886E-4</v>
      </c>
      <c r="BH134" s="5">
        <f t="shared" si="383"/>
        <v>1.0953296869776463E-4</v>
      </c>
      <c r="BI134" s="5">
        <f t="shared" si="384"/>
        <v>4.2287913907134117E-5</v>
      </c>
      <c r="BJ134" s="8">
        <f t="shared" si="385"/>
        <v>0.5376635621824799</v>
      </c>
      <c r="BK134" s="8">
        <f t="shared" si="386"/>
        <v>0.22486740368265876</v>
      </c>
      <c r="BL134" s="8">
        <f t="shared" si="387"/>
        <v>0.22440699695323274</v>
      </c>
      <c r="BM134" s="8">
        <f t="shared" si="388"/>
        <v>0.60370224435419495</v>
      </c>
      <c r="BN134" s="8">
        <f t="shared" si="389"/>
        <v>0.39228078983147141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1.2279</v>
      </c>
      <c r="F135">
        <f>VLOOKUP(B135,home!$B$2:$E$405,3,FALSE)</f>
        <v>0.63339999999999996</v>
      </c>
      <c r="G135" t="e">
        <f>VLOOKUP(C135,away!$B$2:$E$405,4,FALSE)</f>
        <v>#N/A</v>
      </c>
      <c r="H135">
        <f>VLOOKUP(A135,away!$A$2:$E$405,3,FALSE)</f>
        <v>0.89710000000000001</v>
      </c>
      <c r="I135" t="e">
        <f>VLOOKUP(C135,away!$B$2:$E$405,3,FALSE)</f>
        <v>#N/A</v>
      </c>
      <c r="J135">
        <f>VLOOKUP(B135,home!$B$2:$E$405,4,FALSE)</f>
        <v>0.86699999999999999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1.5390999999999999</v>
      </c>
      <c r="F136">
        <f>VLOOKUP(B136,home!$B$2:$E$405,3,FALSE)</f>
        <v>0.36099999999999999</v>
      </c>
      <c r="G136">
        <f>VLOOKUP(C136,away!$B$2:$E$405,4,FALSE)</f>
        <v>1.137</v>
      </c>
      <c r="H136">
        <f>VLOOKUP(A136,away!$A$2:$E$405,3,FALSE)</f>
        <v>1.1406000000000001</v>
      </c>
      <c r="I136">
        <f>VLOOKUP(C136,away!$B$2:$E$405,3,FALSE)</f>
        <v>0.98629999999999995</v>
      </c>
      <c r="J136">
        <f>VLOOKUP(B136,home!$B$2:$E$405,4,FALSE)</f>
        <v>0.77929999999999999</v>
      </c>
      <c r="K136" s="3">
        <f t="shared" si="334"/>
        <v>0.63173436869999988</v>
      </c>
      <c r="L136" s="3">
        <f t="shared" si="335"/>
        <v>0.87669206675399991</v>
      </c>
      <c r="M136" s="5">
        <f t="shared" si="336"/>
        <v>0.22125786771025743</v>
      </c>
      <c r="N136" s="5">
        <f t="shared" si="337"/>
        <v>0.13977619937784755</v>
      </c>
      <c r="O136" s="5">
        <f t="shared" si="338"/>
        <v>0.19397501732848865</v>
      </c>
      <c r="P136" s="5">
        <f t="shared" si="339"/>
        <v>0.1225406851155843</v>
      </c>
      <c r="Q136" s="5">
        <f t="shared" si="340"/>
        <v>4.4150714536624912E-2</v>
      </c>
      <c r="R136" s="5">
        <f t="shared" si="341"/>
        <v>8.5028179420177818E-2</v>
      </c>
      <c r="S136" s="5">
        <f t="shared" si="342"/>
        <v>1.6966876323987821E-2</v>
      </c>
      <c r="T136" s="5">
        <f t="shared" si="343"/>
        <v>3.8706581175779561E-2</v>
      </c>
      <c r="U136" s="5">
        <f t="shared" si="344"/>
        <v>5.3715223247716354E-2</v>
      </c>
      <c r="V136" s="5">
        <f t="shared" si="345"/>
        <v>1.0440972841775989E-3</v>
      </c>
      <c r="W136" s="5">
        <f t="shared" si="346"/>
        <v>9.2971745918162194E-3</v>
      </c>
      <c r="X136" s="5">
        <f t="shared" si="347"/>
        <v>8.1507592078721349E-3</v>
      </c>
      <c r="Y136" s="5">
        <f t="shared" si="348"/>
        <v>3.5728529677818083E-3</v>
      </c>
      <c r="Z136" s="5">
        <f t="shared" si="349"/>
        <v>2.4847843449401878E-2</v>
      </c>
      <c r="AA136" s="5">
        <f t="shared" si="350"/>
        <v>1.5697236695064318E-2</v>
      </c>
      <c r="AB136" s="5">
        <f t="shared" si="351"/>
        <v>4.9582419569454651E-3</v>
      </c>
      <c r="AC136" s="5">
        <f t="shared" si="352"/>
        <v>3.614119970470105E-5</v>
      </c>
      <c r="AD136" s="5">
        <f t="shared" si="353"/>
        <v>1.4683361803636741E-3</v>
      </c>
      <c r="AE136" s="5">
        <f t="shared" si="354"/>
        <v>1.2872786806527032E-3</v>
      </c>
      <c r="AF136" s="5">
        <f t="shared" si="355"/>
        <v>5.6427350351489027E-4</v>
      </c>
      <c r="AG136" s="5">
        <f t="shared" si="356"/>
        <v>1.6489803467032989E-4</v>
      </c>
      <c r="AH136" s="5">
        <f t="shared" si="357"/>
        <v>5.4459768070089908E-3</v>
      </c>
      <c r="AI136" s="5">
        <f t="shared" si="358"/>
        <v>3.4404107201306657E-3</v>
      </c>
      <c r="AJ136" s="5">
        <f t="shared" si="359"/>
        <v>1.0867128471752289E-3</v>
      </c>
      <c r="AK136" s="5">
        <f t="shared" si="360"/>
        <v>2.2883795148947431E-4</v>
      </c>
      <c r="AL136" s="5">
        <f t="shared" si="361"/>
        <v>8.0065263550542799E-7</v>
      </c>
      <c r="AM136" s="5">
        <f t="shared" si="362"/>
        <v>1.8551968598828298E-4</v>
      </c>
      <c r="AN136" s="5">
        <f t="shared" si="363"/>
        <v>1.6264363693262087E-4</v>
      </c>
      <c r="AO136" s="5">
        <f t="shared" si="364"/>
        <v>7.1294193103423292E-5</v>
      </c>
      <c r="AP136" s="5">
        <f t="shared" si="365"/>
        <v>2.0834351166466312E-5</v>
      </c>
      <c r="AQ136" s="5">
        <f t="shared" si="366"/>
        <v>4.5663275959019893E-6</v>
      </c>
      <c r="AR136" s="5">
        <f t="shared" si="367"/>
        <v>9.5488893248621269E-4</v>
      </c>
      <c r="AS136" s="5">
        <f t="shared" si="368"/>
        <v>6.0323615694279431E-4</v>
      </c>
      <c r="AT136" s="5">
        <f t="shared" si="369"/>
        <v>1.9054250639163509E-4</v>
      </c>
      <c r="AU136" s="5">
        <f t="shared" si="370"/>
        <v>4.0124083328611776E-5</v>
      </c>
      <c r="AV136" s="5">
        <f t="shared" si="371"/>
        <v>6.3369406128166852E-6</v>
      </c>
      <c r="AW136" s="5">
        <f t="shared" si="372"/>
        <v>1.2317518356619535E-8</v>
      </c>
      <c r="AX136" s="5">
        <f t="shared" si="373"/>
        <v>1.953319361820503E-5</v>
      </c>
      <c r="AY136" s="5">
        <f t="shared" si="374"/>
        <v>1.7124595883450206E-5</v>
      </c>
      <c r="AZ136" s="5">
        <f t="shared" si="375"/>
        <v>7.5064986786944998E-6</v>
      </c>
      <c r="BA136" s="5">
        <f t="shared" si="376"/>
        <v>2.1936292802369507E-6</v>
      </c>
      <c r="BB136" s="5">
        <f t="shared" si="377"/>
        <v>4.8078434684575518E-7</v>
      </c>
      <c r="BC136" s="5">
        <f t="shared" si="378"/>
        <v>8.4299964539835441E-8</v>
      </c>
      <c r="BD136" s="5">
        <f t="shared" si="379"/>
        <v>1.3952392529030969E-4</v>
      </c>
      <c r="BE136" s="5">
        <f t="shared" si="380"/>
        <v>8.8142058861819726E-5</v>
      </c>
      <c r="BF136" s="5">
        <f t="shared" si="381"/>
        <v>2.7841183955494958E-5</v>
      </c>
      <c r="BG136" s="5">
        <f t="shared" si="382"/>
        <v>5.8627442566617261E-6</v>
      </c>
      <c r="BH136" s="5">
        <f t="shared" si="383"/>
        <v>9.259242604579361E-7</v>
      </c>
      <c r="BI136" s="5">
        <f t="shared" si="384"/>
        <v>1.1698763562888173E-7</v>
      </c>
      <c r="BJ136" s="8">
        <f t="shared" si="385"/>
        <v>0.24763084945348249</v>
      </c>
      <c r="BK136" s="8">
        <f t="shared" si="386"/>
        <v>0.36186359288223074</v>
      </c>
      <c r="BL136" s="8">
        <f t="shared" si="387"/>
        <v>0.36563337841821936</v>
      </c>
      <c r="BM136" s="8">
        <f t="shared" si="388"/>
        <v>0.19322988843598882</v>
      </c>
      <c r="BN136" s="8">
        <f t="shared" si="389"/>
        <v>0.80672866348898065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1.5390999999999999</v>
      </c>
      <c r="F137">
        <f>VLOOKUP(B137,home!$B$2:$E$405,3,FALSE)</f>
        <v>1.2995000000000001</v>
      </c>
      <c r="G137">
        <f>VLOOKUP(C137,away!$B$2:$E$405,4,FALSE)</f>
        <v>0.64970000000000006</v>
      </c>
      <c r="H137">
        <f>VLOOKUP(A137,away!$A$2:$E$405,3,FALSE)</f>
        <v>1.1406000000000001</v>
      </c>
      <c r="I137">
        <f>VLOOKUP(C137,away!$B$2:$E$405,3,FALSE)</f>
        <v>1.6438999999999999</v>
      </c>
      <c r="J137">
        <f>VLOOKUP(B137,home!$B$2:$E$405,4,FALSE)</f>
        <v>1.6438999999999999</v>
      </c>
      <c r="K137" s="3">
        <f t="shared" si="334"/>
        <v>1.2994392743650001</v>
      </c>
      <c r="L137" s="3">
        <f t="shared" si="335"/>
        <v>3.0823656637259997</v>
      </c>
      <c r="M137" s="5">
        <f t="shared" si="336"/>
        <v>1.2502771514492316E-2</v>
      </c>
      <c r="N137" s="5">
        <f t="shared" si="337"/>
        <v>1.6246592344343291E-2</v>
      </c>
      <c r="O137" s="5">
        <f t="shared" si="338"/>
        <v>3.853811361768264E-2</v>
      </c>
      <c r="P137" s="5">
        <f t="shared" si="339"/>
        <v>5.0077938394757465E-2</v>
      </c>
      <c r="Q137" s="5">
        <f t="shared" si="340"/>
        <v>1.0555730083418707E-2</v>
      </c>
      <c r="R137" s="5">
        <f t="shared" si="341"/>
        <v>5.9394279079958173E-2</v>
      </c>
      <c r="S137" s="5">
        <f t="shared" si="342"/>
        <v>5.0144880096430249E-2</v>
      </c>
      <c r="T137" s="5">
        <f t="shared" si="343"/>
        <v>3.2536619964689414E-2</v>
      </c>
      <c r="U137" s="5">
        <f t="shared" si="344"/>
        <v>7.7179258909093162E-2</v>
      </c>
      <c r="V137" s="5">
        <f t="shared" si="345"/>
        <v>2.2316405014420528E-2</v>
      </c>
      <c r="W137" s="5">
        <f t="shared" si="346"/>
        <v>4.5721767466634713E-3</v>
      </c>
      <c r="X137" s="5">
        <f t="shared" si="347"/>
        <v>1.4093120612401935E-2</v>
      </c>
      <c r="Y137" s="5">
        <f t="shared" si="348"/>
        <v>2.1720075535208432E-2</v>
      </c>
      <c r="Z137" s="5">
        <f t="shared" si="349"/>
        <v>6.1024962152607512E-2</v>
      </c>
      <c r="AA137" s="5">
        <f t="shared" si="350"/>
        <v>7.9298232537735894E-2</v>
      </c>
      <c r="AB137" s="5">
        <f t="shared" si="351"/>
        <v>5.1521618873631297E-2</v>
      </c>
      <c r="AC137" s="5">
        <f t="shared" si="352"/>
        <v>5.5865591191581604E-3</v>
      </c>
      <c r="AD137" s="5">
        <f t="shared" si="353"/>
        <v>1.4853165084882265E-3</v>
      </c>
      <c r="AE137" s="5">
        <f t="shared" si="354"/>
        <v>4.5782886055294979E-3</v>
      </c>
      <c r="AF137" s="5">
        <f t="shared" si="355"/>
        <v>7.0559797981560564E-3</v>
      </c>
      <c r="AG137" s="5">
        <f t="shared" si="356"/>
        <v>7.2497032845935125E-3</v>
      </c>
      <c r="AH137" s="5">
        <f t="shared" si="357"/>
        <v>4.7025311992344013E-2</v>
      </c>
      <c r="AI137" s="5">
        <f t="shared" si="358"/>
        <v>6.1106537292119248E-2</v>
      </c>
      <c r="AJ137" s="5">
        <f t="shared" si="359"/>
        <v>3.9702117238914633E-2</v>
      </c>
      <c r="AK137" s="5">
        <f t="shared" si="360"/>
        <v>1.719683013856314E-2</v>
      </c>
      <c r="AL137" s="5">
        <f t="shared" si="361"/>
        <v>8.9504431264249241E-4</v>
      </c>
      <c r="AM137" s="5">
        <f t="shared" si="362"/>
        <v>3.8601572119845927E-4</v>
      </c>
      <c r="AN137" s="5">
        <f t="shared" si="363"/>
        <v>1.1898416046805596E-3</v>
      </c>
      <c r="AO137" s="5">
        <f t="shared" si="364"/>
        <v>1.8337634537700009E-3</v>
      </c>
      <c r="AP137" s="5">
        <f t="shared" si="365"/>
        <v>1.88410983509875E-3</v>
      </c>
      <c r="AQ137" s="5">
        <f t="shared" si="366"/>
        <v>1.4518788655992106E-3</v>
      </c>
      <c r="AR137" s="5">
        <f t="shared" si="367"/>
        <v>2.8989841402240736E-2</v>
      </c>
      <c r="AS137" s="5">
        <f t="shared" si="368"/>
        <v>3.7670538475684141E-2</v>
      </c>
      <c r="AT137" s="5">
        <f t="shared" si="369"/>
        <v>2.447528859089091E-2</v>
      </c>
      <c r="AU137" s="5">
        <f t="shared" si="370"/>
        <v>1.060138374880709E-2</v>
      </c>
      <c r="AV137" s="5">
        <f t="shared" si="371"/>
        <v>3.4439636014536958E-3</v>
      </c>
      <c r="AW137" s="5">
        <f t="shared" si="372"/>
        <v>9.9582307048957423E-5</v>
      </c>
      <c r="AX137" s="5">
        <f t="shared" si="373"/>
        <v>8.3600664774601373E-5</v>
      </c>
      <c r="AY137" s="5">
        <f t="shared" si="374"/>
        <v>2.5768781856589902E-4</v>
      </c>
      <c r="AZ137" s="5">
        <f t="shared" si="375"/>
        <v>3.9714404195399116E-4</v>
      </c>
      <c r="BA137" s="5">
        <f t="shared" si="376"/>
        <v>4.0804771949078008E-4</v>
      </c>
      <c r="BB137" s="5">
        <f t="shared" si="377"/>
        <v>3.1443806993001973E-4</v>
      </c>
      <c r="BC137" s="5">
        <f t="shared" si="378"/>
        <v>1.9384262202411351E-4</v>
      </c>
      <c r="BD137" s="5">
        <f t="shared" si="379"/>
        <v>1.4892881955854866E-2</v>
      </c>
      <c r="BE137" s="5">
        <f t="shared" si="380"/>
        <v>1.935239572191965E-2</v>
      </c>
      <c r="BF137" s="5">
        <f t="shared" si="381"/>
        <v>1.2573631527057804E-2</v>
      </c>
      <c r="BG137" s="5">
        <f t="shared" si="382"/>
        <v>5.4462235425509634E-3</v>
      </c>
      <c r="BH137" s="5">
        <f t="shared" si="383"/>
        <v>1.7692591920405003E-3</v>
      </c>
      <c r="BI137" s="5">
        <f t="shared" si="384"/>
        <v>4.5980897613374276E-4</v>
      </c>
      <c r="BJ137" s="8">
        <f t="shared" si="385"/>
        <v>0.1284939739005789</v>
      </c>
      <c r="BK137" s="8">
        <f t="shared" si="386"/>
        <v>0.1417812862704671</v>
      </c>
      <c r="BL137" s="8">
        <f t="shared" si="387"/>
        <v>0.63063751641467625</v>
      </c>
      <c r="BM137" s="8">
        <f t="shared" si="388"/>
        <v>0.77446420819216033</v>
      </c>
      <c r="BN137" s="8">
        <f t="shared" si="389"/>
        <v>0.18731542503465259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1.5390999999999999</v>
      </c>
      <c r="F138">
        <f>VLOOKUP(B138,home!$B$2:$E$405,3,FALSE)</f>
        <v>1.0209999999999999</v>
      </c>
      <c r="G138">
        <f>VLOOKUP(C138,away!$B$2:$E$405,4,FALSE)</f>
        <v>1.2995000000000001</v>
      </c>
      <c r="H138">
        <f>VLOOKUP(A138,away!$A$2:$E$405,3,FALSE)</f>
        <v>1.1406000000000001</v>
      </c>
      <c r="I138">
        <f>VLOOKUP(C138,away!$B$2:$E$405,3,FALSE)</f>
        <v>0.54800000000000004</v>
      </c>
      <c r="J138">
        <f>VLOOKUP(B138,home!$B$2:$E$405,4,FALSE)</f>
        <v>0.75149999999999995</v>
      </c>
      <c r="K138" s="3">
        <f t="shared" si="334"/>
        <v>2.0420617194499999</v>
      </c>
      <c r="L138" s="3">
        <f t="shared" si="335"/>
        <v>0.46972417320000004</v>
      </c>
      <c r="M138" s="5">
        <f t="shared" si="336"/>
        <v>8.1123232411608806E-2</v>
      </c>
      <c r="N138" s="5">
        <f t="shared" si="337"/>
        <v>0.16565864746579187</v>
      </c>
      <c r="O138" s="5">
        <f t="shared" si="338"/>
        <v>3.8105543271854392E-2</v>
      </c>
      <c r="P138" s="5">
        <f t="shared" si="339"/>
        <v>7.7813871214299349E-2</v>
      </c>
      <c r="Q138" s="5">
        <f t="shared" si="340"/>
        <v>0.16914259124287814</v>
      </c>
      <c r="R138" s="5">
        <f t="shared" si="341"/>
        <v>8.9495474038543115E-3</v>
      </c>
      <c r="S138" s="5">
        <f t="shared" si="342"/>
        <v>1.8659878228943355E-2</v>
      </c>
      <c r="T138" s="5">
        <f t="shared" si="343"/>
        <v>7.9450363824466505E-2</v>
      </c>
      <c r="U138" s="5">
        <f t="shared" si="344"/>
        <v>1.8275528159814019E-2</v>
      </c>
      <c r="V138" s="5">
        <f t="shared" si="345"/>
        <v>1.9887402826223415E-3</v>
      </c>
      <c r="W138" s="5">
        <f t="shared" si="346"/>
        <v>0.11513320356855343</v>
      </c>
      <c r="X138" s="5">
        <f t="shared" si="347"/>
        <v>5.4080848854106051E-2</v>
      </c>
      <c r="Y138" s="5">
        <f t="shared" si="348"/>
        <v>1.2701541006974564E-2</v>
      </c>
      <c r="Z138" s="5">
        <f t="shared" si="349"/>
        <v>1.4012729182632249E-3</v>
      </c>
      <c r="AA138" s="5">
        <f t="shared" si="350"/>
        <v>2.8614857848873201E-3</v>
      </c>
      <c r="AB138" s="5">
        <f t="shared" si="351"/>
        <v>2.9216652910343667E-3</v>
      </c>
      <c r="AC138" s="5">
        <f t="shared" si="352"/>
        <v>1.1922569499378627E-4</v>
      </c>
      <c r="AD138" s="5">
        <f t="shared" si="353"/>
        <v>5.8777276911246783E-2</v>
      </c>
      <c r="AE138" s="5">
        <f t="shared" si="354"/>
        <v>2.7609107800082845E-2</v>
      </c>
      <c r="AF138" s="5">
        <f t="shared" si="355"/>
        <v>6.4843326670917913E-3</v>
      </c>
      <c r="AG138" s="5">
        <f t="shared" si="356"/>
        <v>1.0152826002678146E-3</v>
      </c>
      <c r="AH138" s="5">
        <f t="shared" si="357"/>
        <v>1.6455294073968607E-4</v>
      </c>
      <c r="AI138" s="5">
        <f t="shared" si="358"/>
        <v>3.3602726110743729E-4</v>
      </c>
      <c r="AJ138" s="5">
        <f t="shared" si="359"/>
        <v>3.4309420329956371E-4</v>
      </c>
      <c r="AK138" s="5">
        <f t="shared" si="360"/>
        <v>2.3353984624107833E-4</v>
      </c>
      <c r="AL138" s="5">
        <f t="shared" si="361"/>
        <v>4.5744789007466681E-6</v>
      </c>
      <c r="AM138" s="5">
        <f t="shared" si="362"/>
        <v>2.4005365430793867E-2</v>
      </c>
      <c r="AN138" s="5">
        <f t="shared" si="363"/>
        <v>1.1275900429343511E-2</v>
      </c>
      <c r="AO138" s="5">
        <f t="shared" si="364"/>
        <v>2.6482815031294523E-3</v>
      </c>
      <c r="AP138" s="5">
        <f t="shared" si="365"/>
        <v>4.1465394648611189E-4</v>
      </c>
      <c r="AQ138" s="5">
        <f t="shared" si="366"/>
        <v>4.8693245544326472E-5</v>
      </c>
      <c r="AR138" s="5">
        <f t="shared" si="367"/>
        <v>1.5458898807315532E-5</v>
      </c>
      <c r="AS138" s="5">
        <f t="shared" si="368"/>
        <v>3.1568025479270305E-5</v>
      </c>
      <c r="AT138" s="5">
        <f t="shared" si="369"/>
        <v>3.2231928194920064E-5</v>
      </c>
      <c r="AU138" s="5">
        <f t="shared" si="370"/>
        <v>2.1939862236969135E-5</v>
      </c>
      <c r="AV138" s="5">
        <f t="shared" si="371"/>
        <v>1.120063820103033E-5</v>
      </c>
      <c r="AW138" s="5">
        <f t="shared" si="372"/>
        <v>1.2188517993394242E-7</v>
      </c>
      <c r="AX138" s="5">
        <f t="shared" si="373"/>
        <v>8.1700729679387504E-3</v>
      </c>
      <c r="AY138" s="5">
        <f t="shared" si="374"/>
        <v>3.8376807698486995E-3</v>
      </c>
      <c r="AZ138" s="5">
        <f t="shared" si="375"/>
        <v>9.0132571331135976E-4</v>
      </c>
      <c r="BA138" s="5">
        <f t="shared" si="376"/>
        <v>1.4112482515635959E-4</v>
      </c>
      <c r="BB138" s="5">
        <f t="shared" si="377"/>
        <v>1.657243545364139E-5</v>
      </c>
      <c r="BC138" s="5">
        <f t="shared" si="378"/>
        <v>1.5568947082744141E-6</v>
      </c>
      <c r="BD138" s="5">
        <f t="shared" si="379"/>
        <v>1.210236410141459E-6</v>
      </c>
      <c r="BE138" s="5">
        <f t="shared" si="380"/>
        <v>2.4713774446344633E-6</v>
      </c>
      <c r="BF138" s="5">
        <f t="shared" si="381"/>
        <v>2.5233526370000994E-6</v>
      </c>
      <c r="BG138" s="5">
        <f t="shared" si="382"/>
        <v>1.717613941563705E-6</v>
      </c>
      <c r="BH138" s="5">
        <f t="shared" si="383"/>
        <v>8.7686841971521802E-7</v>
      </c>
      <c r="BI138" s="5">
        <f t="shared" si="384"/>
        <v>3.5812388657901229E-7</v>
      </c>
      <c r="BJ138" s="8">
        <f t="shared" si="385"/>
        <v>0.74151442410317403</v>
      </c>
      <c r="BK138" s="8">
        <f t="shared" si="386"/>
        <v>0.18354720308121708</v>
      </c>
      <c r="BL138" s="8">
        <f t="shared" si="387"/>
        <v>7.2312541088491333E-2</v>
      </c>
      <c r="BM138" s="8">
        <f t="shared" si="388"/>
        <v>0.45414444929619036</v>
      </c>
      <c r="BN138" s="8">
        <f t="shared" si="389"/>
        <v>0.54079343301028693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1.5216000000000001</v>
      </c>
      <c r="F139">
        <f>VLOOKUP(B139,home!$B$2:$E$405,3,FALSE)</f>
        <v>1.3144</v>
      </c>
      <c r="G139">
        <f>VLOOKUP(C139,away!$B$2:$E$405,4,FALSE)</f>
        <v>1.0952999999999999</v>
      </c>
      <c r="H139">
        <f>VLOOKUP(A139,away!$A$2:$E$405,3,FALSE)</f>
        <v>1.1121000000000001</v>
      </c>
      <c r="I139">
        <f>VLOOKUP(C139,away!$B$2:$E$405,3,FALSE)</f>
        <v>1.0190999999999999</v>
      </c>
      <c r="J139">
        <f>VLOOKUP(B139,home!$B$2:$E$405,4,FALSE)</f>
        <v>1.079</v>
      </c>
      <c r="K139" s="3">
        <f t="shared" si="334"/>
        <v>2.1905901861119998</v>
      </c>
      <c r="L139" s="3">
        <f t="shared" si="335"/>
        <v>1.2228750576899998</v>
      </c>
      <c r="M139" s="5">
        <f t="shared" si="336"/>
        <v>3.2926902710085797E-2</v>
      </c>
      <c r="N139" s="5">
        <f t="shared" si="337"/>
        <v>7.2129349935778561E-2</v>
      </c>
      <c r="O139" s="5">
        <f t="shared" si="338"/>
        <v>4.0265488051149177E-2</v>
      </c>
      <c r="P139" s="5">
        <f t="shared" si="339"/>
        <v>8.820518296385739E-2</v>
      </c>
      <c r="Q139" s="5">
        <f t="shared" si="340"/>
        <v>7.9002923049977358E-2</v>
      </c>
      <c r="R139" s="5">
        <f t="shared" si="341"/>
        <v>2.4619830511732534E-2</v>
      </c>
      <c r="S139" s="5">
        <f t="shared" si="342"/>
        <v>5.9071410164130256E-2</v>
      </c>
      <c r="T139" s="5">
        <f t="shared" si="343"/>
        <v>9.6610704082419688E-2</v>
      </c>
      <c r="U139" s="5">
        <f t="shared" si="344"/>
        <v>5.3931959102742066E-2</v>
      </c>
      <c r="V139" s="5">
        <f t="shared" si="345"/>
        <v>1.7582395861445138E-2</v>
      </c>
      <c r="W139" s="5">
        <f t="shared" si="346"/>
        <v>5.7687675969147291E-2</v>
      </c>
      <c r="X139" s="5">
        <f t="shared" si="347"/>
        <v>7.0544820078773024E-2</v>
      </c>
      <c r="Y139" s="5">
        <f t="shared" si="348"/>
        <v>4.313375046178012E-2</v>
      </c>
      <c r="Z139" s="5">
        <f t="shared" si="349"/>
        <v>1.0035658885784312E-2</v>
      </c>
      <c r="AA139" s="5">
        <f t="shared" si="350"/>
        <v>2.1984015866366804E-2</v>
      </c>
      <c r="AB139" s="5">
        <f t="shared" si="351"/>
        <v>2.4078984704096806E-2</v>
      </c>
      <c r="AC139" s="5">
        <f t="shared" si="352"/>
        <v>2.9437525174260807E-3</v>
      </c>
      <c r="AD139" s="5">
        <f t="shared" si="353"/>
        <v>3.15925142094058E-2</v>
      </c>
      <c r="AE139" s="5">
        <f t="shared" si="354"/>
        <v>3.8633697636399254E-2</v>
      </c>
      <c r="AF139" s="5">
        <f t="shared" si="355"/>
        <v>2.3622092612944883E-2</v>
      </c>
      <c r="AG139" s="5">
        <f t="shared" si="356"/>
        <v>9.6289559556044964E-3</v>
      </c>
      <c r="AH139" s="5">
        <f t="shared" si="357"/>
        <v>3.0680892347276644E-3</v>
      </c>
      <c r="AI139" s="5">
        <f t="shared" si="358"/>
        <v>6.7209261677102974E-3</v>
      </c>
      <c r="AJ139" s="5">
        <f t="shared" si="359"/>
        <v>7.3613974522847561E-3</v>
      </c>
      <c r="AK139" s="5">
        <f t="shared" si="360"/>
        <v>5.3752683383482876E-3</v>
      </c>
      <c r="AL139" s="5">
        <f t="shared" si="361"/>
        <v>3.1543110104959688E-4</v>
      </c>
      <c r="AM139" s="5">
        <f t="shared" si="362"/>
        <v>1.3841250316345637E-2</v>
      </c>
      <c r="AN139" s="5">
        <f t="shared" si="363"/>
        <v>1.69261197791029E-2</v>
      </c>
      <c r="AO139" s="5">
        <f t="shared" si="364"/>
        <v>1.0349264850669155E-2</v>
      </c>
      <c r="AP139" s="5">
        <f t="shared" si="365"/>
        <v>4.2186192837703768E-3</v>
      </c>
      <c r="AQ139" s="5">
        <f t="shared" si="366"/>
        <v>1.289711075003212E-3</v>
      </c>
      <c r="AR139" s="5">
        <f t="shared" si="367"/>
        <v>7.5037795998313193E-4</v>
      </c>
      <c r="AS139" s="5">
        <f t="shared" si="368"/>
        <v>1.6437705950137918E-3</v>
      </c>
      <c r="AT139" s="5">
        <f t="shared" si="369"/>
        <v>1.8004138668283477E-3</v>
      </c>
      <c r="AU139" s="5">
        <f t="shared" si="370"/>
        <v>1.3146563158713781E-3</v>
      </c>
      <c r="AV139" s="5">
        <f t="shared" si="371"/>
        <v>7.1996830591450009E-4</v>
      </c>
      <c r="AW139" s="5">
        <f t="shared" si="372"/>
        <v>2.3471737301749791E-5</v>
      </c>
      <c r="AX139" s="5">
        <f t="shared" si="373"/>
        <v>5.0534178510843923E-3</v>
      </c>
      <c r="AY139" s="5">
        <f t="shared" si="374"/>
        <v>6.1796986461765012E-3</v>
      </c>
      <c r="AZ139" s="5">
        <f t="shared" si="375"/>
        <v>3.7784996692249526E-3</v>
      </c>
      <c r="BA139" s="5">
        <f t="shared" si="376"/>
        <v>1.5402110003283696E-3</v>
      </c>
      <c r="BB139" s="5">
        <f t="shared" si="377"/>
        <v>4.7087140397033211E-4</v>
      </c>
      <c r="BC139" s="5">
        <f t="shared" si="378"/>
        <v>1.1516337905895819E-4</v>
      </c>
      <c r="BD139" s="5">
        <f t="shared" si="379"/>
        <v>1.5293641518394603E-4</v>
      </c>
      <c r="BE139" s="5">
        <f t="shared" si="380"/>
        <v>3.3502101020110246E-4</v>
      </c>
      <c r="BF139" s="5">
        <f t="shared" si="381"/>
        <v>3.6694686854393165E-4</v>
      </c>
      <c r="BG139" s="5">
        <f t="shared" si="382"/>
        <v>2.6794340301895554E-4</v>
      </c>
      <c r="BH139" s="5">
        <f t="shared" si="383"/>
        <v>1.4673854727169421E-4</v>
      </c>
      <c r="BI139" s="5">
        <f t="shared" si="384"/>
        <v>6.4288804315540946E-5</v>
      </c>
      <c r="BJ139" s="8">
        <f t="shared" si="385"/>
        <v>0.58634931124696521</v>
      </c>
      <c r="BK139" s="8">
        <f t="shared" si="386"/>
        <v>0.20722477396417074</v>
      </c>
      <c r="BL139" s="8">
        <f t="shared" si="387"/>
        <v>0.1949690215213048</v>
      </c>
      <c r="BM139" s="8">
        <f t="shared" si="388"/>
        <v>0.65527286148676922</v>
      </c>
      <c r="BN139" s="8">
        <f t="shared" si="389"/>
        <v>0.33714967722258082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1.5216000000000001</v>
      </c>
      <c r="F140">
        <f>VLOOKUP(B140,home!$B$2:$E$405,3,FALSE)</f>
        <v>0.78859999999999997</v>
      </c>
      <c r="G140">
        <f>VLOOKUP(C140,away!$B$2:$E$405,4,FALSE)</f>
        <v>0.75109999999999999</v>
      </c>
      <c r="H140">
        <f>VLOOKUP(A140,away!$A$2:$E$405,3,FALSE)</f>
        <v>1.1121000000000001</v>
      </c>
      <c r="I140">
        <f>VLOOKUP(C140,away!$B$2:$E$405,3,FALSE)</f>
        <v>0.96340000000000003</v>
      </c>
      <c r="J140">
        <f>VLOOKUP(B140,home!$B$2:$E$405,4,FALSE)</f>
        <v>0.8992</v>
      </c>
      <c r="K140" s="3">
        <f t="shared" si="334"/>
        <v>0.90127024713600001</v>
      </c>
      <c r="L140" s="3">
        <f t="shared" si="335"/>
        <v>0.96340030828800016</v>
      </c>
      <c r="M140" s="5">
        <f t="shared" si="336"/>
        <v>0.15494724800775131</v>
      </c>
      <c r="N140" s="5">
        <f t="shared" si="337"/>
        <v>0.13964934450498911</v>
      </c>
      <c r="O140" s="5">
        <f t="shared" si="338"/>
        <v>0.14927622649904485</v>
      </c>
      <c r="P140" s="5">
        <f t="shared" si="339"/>
        <v>0.13453822154832365</v>
      </c>
      <c r="Q140" s="5">
        <f t="shared" si="340"/>
        <v>6.2930899617195959E-2</v>
      </c>
      <c r="R140" s="5">
        <f t="shared" si="341"/>
        <v>7.1906381314624554E-2</v>
      </c>
      <c r="S140" s="5">
        <f t="shared" si="342"/>
        <v>2.9204347431327604E-2</v>
      </c>
      <c r="T140" s="5">
        <f t="shared" si="343"/>
        <v>6.0627648092047778E-2</v>
      </c>
      <c r="U140" s="5">
        <f t="shared" si="344"/>
        <v>6.4807082058087134E-2</v>
      </c>
      <c r="V140" s="5">
        <f t="shared" si="345"/>
        <v>2.8175187329228736E-3</v>
      </c>
      <c r="W140" s="5">
        <f t="shared" si="346"/>
        <v>1.8905915816827008E-2</v>
      </c>
      <c r="X140" s="5">
        <f t="shared" si="347"/>
        <v>1.821396512639812E-2</v>
      </c>
      <c r="Y140" s="5">
        <f t="shared" si="348"/>
        <v>8.7736698089594146E-3</v>
      </c>
      <c r="Z140" s="5">
        <f t="shared" si="349"/>
        <v>2.30915433087946E-2</v>
      </c>
      <c r="AA140" s="5">
        <f t="shared" si="350"/>
        <v>2.081172094466896E-2</v>
      </c>
      <c r="AB140" s="5">
        <f t="shared" si="351"/>
        <v>9.3784924395636272E-3</v>
      </c>
      <c r="AC140" s="5">
        <f t="shared" si="352"/>
        <v>1.529004081955229E-4</v>
      </c>
      <c r="AD140" s="5">
        <f t="shared" si="353"/>
        <v>4.2598348551410219E-3</v>
      </c>
      <c r="AE140" s="5">
        <f t="shared" si="354"/>
        <v>4.103926212698829E-3</v>
      </c>
      <c r="AF140" s="5">
        <f t="shared" si="355"/>
        <v>1.976861889252628E-3</v>
      </c>
      <c r="AG140" s="5">
        <f t="shared" si="356"/>
        <v>6.3483645118292691E-4</v>
      </c>
      <c r="AH140" s="5">
        <f t="shared" si="357"/>
        <v>5.5615999856346056E-3</v>
      </c>
      <c r="AI140" s="5">
        <f t="shared" si="358"/>
        <v>5.0125045935244753E-3</v>
      </c>
      <c r="AJ140" s="5">
        <f t="shared" si="359"/>
        <v>2.2588106268880688E-3</v>
      </c>
      <c r="AK140" s="5">
        <f t="shared" si="360"/>
        <v>6.7859960397627784E-4</v>
      </c>
      <c r="AL140" s="5">
        <f t="shared" si="361"/>
        <v>5.310439328773189E-6</v>
      </c>
      <c r="AM140" s="5">
        <f t="shared" si="362"/>
        <v>7.6785248253029932E-4</v>
      </c>
      <c r="AN140" s="5">
        <f t="shared" si="363"/>
        <v>7.3974931838939671E-4</v>
      </c>
      <c r="AO140" s="5">
        <f t="shared" si="364"/>
        <v>3.5633736069609129E-4</v>
      </c>
      <c r="AP140" s="5">
        <f t="shared" si="365"/>
        <v>1.1443184104971558E-4</v>
      </c>
      <c r="AQ140" s="5">
        <f t="shared" si="366"/>
        <v>2.756091773631485E-5</v>
      </c>
      <c r="AR140" s="5">
        <f t="shared" si="367"/>
        <v>1.0716094281469834E-3</v>
      </c>
      <c r="AS140" s="5">
        <f t="shared" si="368"/>
        <v>9.6580969413929952E-4</v>
      </c>
      <c r="AT140" s="5">
        <f t="shared" si="369"/>
        <v>4.3522777086163537E-4</v>
      </c>
      <c r="AU140" s="5">
        <f t="shared" si="370"/>
        <v>1.3075261353497221E-4</v>
      </c>
      <c r="AV140" s="5">
        <f t="shared" si="371"/>
        <v>2.946086007858557E-5</v>
      </c>
      <c r="AW140" s="5">
        <f t="shared" si="372"/>
        <v>1.280824911774843E-7</v>
      </c>
      <c r="AX140" s="5">
        <f t="shared" si="373"/>
        <v>1.1534043278234562E-4</v>
      </c>
      <c r="AY140" s="5">
        <f t="shared" si="374"/>
        <v>1.1111900850058314E-4</v>
      </c>
      <c r="AZ140" s="5">
        <f t="shared" si="375"/>
        <v>5.3526043523059345E-5</v>
      </c>
      <c r="BA140" s="5">
        <f t="shared" si="376"/>
        <v>1.7189002277184098E-5</v>
      </c>
      <c r="BB140" s="5">
        <f t="shared" si="377"/>
        <v>4.1399725232505732E-6</v>
      </c>
      <c r="BC140" s="5">
        <f t="shared" si="378"/>
        <v>7.9769016104069071E-7</v>
      </c>
      <c r="BD140" s="5">
        <f t="shared" si="379"/>
        <v>1.7206480890685522E-4</v>
      </c>
      <c r="BE140" s="5">
        <f t="shared" si="380"/>
        <v>1.5507689284689001E-4</v>
      </c>
      <c r="BF140" s="5">
        <f t="shared" si="381"/>
        <v>6.9883094770599756E-5</v>
      </c>
      <c r="BG140" s="5">
        <f t="shared" si="382"/>
        <v>2.0994518031508992E-5</v>
      </c>
      <c r="BH140" s="5">
        <f t="shared" si="383"/>
        <v>4.7304336136898282E-6</v>
      </c>
      <c r="BI140" s="5">
        <f t="shared" si="384"/>
        <v>8.52679814414135E-7</v>
      </c>
      <c r="BJ140" s="8">
        <f t="shared" si="385"/>
        <v>0.32238494644486204</v>
      </c>
      <c r="BK140" s="8">
        <f t="shared" si="386"/>
        <v>0.32177666557635032</v>
      </c>
      <c r="BL140" s="8">
        <f t="shared" si="387"/>
        <v>0.33274788086075796</v>
      </c>
      <c r="BM140" s="8">
        <f t="shared" si="388"/>
        <v>0.28664172377282604</v>
      </c>
      <c r="BN140" s="8">
        <f t="shared" si="389"/>
        <v>0.7132483214919294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1.5216000000000001</v>
      </c>
      <c r="F141">
        <f>VLOOKUP(B141,home!$B$2:$E$405,3,FALSE)</f>
        <v>0.84499999999999997</v>
      </c>
      <c r="G141">
        <f>VLOOKUP(C141,away!$B$2:$E$405,4,FALSE)</f>
        <v>0.96389999999999998</v>
      </c>
      <c r="H141">
        <f>VLOOKUP(A141,away!$A$2:$E$405,3,FALSE)</f>
        <v>1.1121000000000001</v>
      </c>
      <c r="I141">
        <f>VLOOKUP(C141,away!$B$2:$E$405,3,FALSE)</f>
        <v>1.139</v>
      </c>
      <c r="J141">
        <f>VLOOKUP(B141,home!$B$2:$E$405,4,FALSE)</f>
        <v>1.413</v>
      </c>
      <c r="K141" s="3">
        <f t="shared" si="334"/>
        <v>1.2393363527999999</v>
      </c>
      <c r="L141" s="3">
        <f t="shared" si="335"/>
        <v>1.7898215247</v>
      </c>
      <c r="M141" s="5">
        <f t="shared" si="336"/>
        <v>4.8356342948853617E-2</v>
      </c>
      <c r="N141" s="5">
        <f t="shared" si="337"/>
        <v>5.9929773704978227E-2</v>
      </c>
      <c r="O141" s="5">
        <f t="shared" si="338"/>
        <v>8.6549223465633277E-2</v>
      </c>
      <c r="P141" s="5">
        <f t="shared" si="339"/>
        <v>0.10726359894757009</v>
      </c>
      <c r="Q141" s="5">
        <f t="shared" si="340"/>
        <v>3.7136573583828533E-2</v>
      </c>
      <c r="R141" s="5">
        <f t="shared" si="341"/>
        <v>7.7453831552430394E-2</v>
      </c>
      <c r="S141" s="5">
        <f t="shared" si="342"/>
        <v>5.9482784251046868E-2</v>
      </c>
      <c r="T141" s="5">
        <f t="shared" si="343"/>
        <v>6.646783875394173E-2</v>
      </c>
      <c r="U141" s="5">
        <f t="shared" si="344"/>
        <v>9.5991349106574628E-2</v>
      </c>
      <c r="V141" s="5">
        <f t="shared" si="345"/>
        <v>1.4660463286383934E-2</v>
      </c>
      <c r="W141" s="5">
        <f t="shared" si="346"/>
        <v>1.5341568553623623E-2</v>
      </c>
      <c r="X141" s="5">
        <f t="shared" si="347"/>
        <v>2.7458669619936208E-2</v>
      </c>
      <c r="Y141" s="5">
        <f t="shared" si="348"/>
        <v>2.4573058962693899E-2</v>
      </c>
      <c r="Z141" s="5">
        <f t="shared" si="349"/>
        <v>4.6209511627675982E-2</v>
      </c>
      <c r="AA141" s="5">
        <f t="shared" si="350"/>
        <v>5.7269127605313136E-2</v>
      </c>
      <c r="AB141" s="5">
        <f t="shared" si="351"/>
        <v>3.5487855867203294E-2</v>
      </c>
      <c r="AC141" s="5">
        <f t="shared" si="352"/>
        <v>2.0324816229376663E-3</v>
      </c>
      <c r="AD141" s="5">
        <f t="shared" si="353"/>
        <v>4.7533409043697683E-3</v>
      </c>
      <c r="AE141" s="5">
        <f t="shared" si="354"/>
        <v>8.5076318648779764E-3</v>
      </c>
      <c r="AF141" s="5">
        <f t="shared" si="355"/>
        <v>7.6135713179911026E-3</v>
      </c>
      <c r="AG141" s="5">
        <f t="shared" si="356"/>
        <v>4.5423112749263424E-3</v>
      </c>
      <c r="AH141" s="5">
        <f t="shared" si="357"/>
        <v>2.0676694639272349E-2</v>
      </c>
      <c r="AI141" s="5">
        <f t="shared" si="358"/>
        <v>2.5625379322195101E-2</v>
      </c>
      <c r="AJ141" s="5">
        <f t="shared" si="359"/>
        <v>1.5879232074142907E-2</v>
      </c>
      <c r="AK141" s="5">
        <f t="shared" si="360"/>
        <v>6.5599031880110162E-3</v>
      </c>
      <c r="AL141" s="5">
        <f t="shared" si="361"/>
        <v>1.8033728803824731E-4</v>
      </c>
      <c r="AM141" s="5">
        <f t="shared" si="362"/>
        <v>1.1781976360073357E-3</v>
      </c>
      <c r="AN141" s="5">
        <f t="shared" si="363"/>
        <v>2.108763489276585E-3</v>
      </c>
      <c r="AO141" s="5">
        <f t="shared" si="364"/>
        <v>1.8871551418043551E-3</v>
      </c>
      <c r="AP141" s="5">
        <f t="shared" si="365"/>
        <v>1.1258902977499053E-3</v>
      </c>
      <c r="AQ141" s="5">
        <f t="shared" si="366"/>
        <v>5.0378567234091816E-4</v>
      </c>
      <c r="AR141" s="5">
        <f t="shared" si="367"/>
        <v>7.4015186250037494E-3</v>
      </c>
      <c r="AS141" s="5">
        <f t="shared" si="368"/>
        <v>9.1729710978934158E-3</v>
      </c>
      <c r="AT141" s="5">
        <f t="shared" si="369"/>
        <v>5.6841982724015194E-3</v>
      </c>
      <c r="AU141" s="5">
        <f t="shared" si="370"/>
        <v>2.3482111851700531E-3</v>
      </c>
      <c r="AV141" s="5">
        <f t="shared" si="371"/>
        <v>7.2755587145820482E-4</v>
      </c>
      <c r="AW141" s="5">
        <f t="shared" si="372"/>
        <v>1.1111736882105681E-5</v>
      </c>
      <c r="AX141" s="5">
        <f t="shared" si="373"/>
        <v>2.4336386018115205E-4</v>
      </c>
      <c r="AY141" s="5">
        <f t="shared" si="374"/>
        <v>4.3557787528630717E-4</v>
      </c>
      <c r="AZ141" s="5">
        <f t="shared" si="375"/>
        <v>3.8980332843526242E-4</v>
      </c>
      <c r="BA141" s="5">
        <f t="shared" si="376"/>
        <v>2.325594625443788E-4</v>
      </c>
      <c r="BB141" s="5">
        <f t="shared" si="377"/>
        <v>1.0405998295864814E-4</v>
      </c>
      <c r="BC141" s="5">
        <f t="shared" si="378"/>
        <v>3.7249759471860721E-5</v>
      </c>
      <c r="BD141" s="5">
        <f t="shared" si="379"/>
        <v>2.2078995584166117E-3</v>
      </c>
      <c r="BE141" s="5">
        <f t="shared" si="380"/>
        <v>2.7363301860767737E-3</v>
      </c>
      <c r="BF141" s="5">
        <f t="shared" si="381"/>
        <v>1.6956167364344671E-3</v>
      </c>
      <c r="BG141" s="5">
        <f t="shared" si="382"/>
        <v>7.004798206264437E-4</v>
      </c>
      <c r="BH141" s="5">
        <f t="shared" si="383"/>
        <v>2.1703252652629373E-4</v>
      </c>
      <c r="BI141" s="5">
        <f t="shared" si="384"/>
        <v>5.379525997281319E-5</v>
      </c>
      <c r="BJ141" s="8">
        <f t="shared" si="385"/>
        <v>0.26457074504722411</v>
      </c>
      <c r="BK141" s="8">
        <f t="shared" si="386"/>
        <v>0.23241158622011671</v>
      </c>
      <c r="BL141" s="8">
        <f t="shared" si="387"/>
        <v>0.4544382059607564</v>
      </c>
      <c r="BM141" s="8">
        <f t="shared" si="388"/>
        <v>0.58051623851407474</v>
      </c>
      <c r="BN141" s="8">
        <f t="shared" si="389"/>
        <v>0.41668934420329418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1.7670999999999999</v>
      </c>
      <c r="F142">
        <f>VLOOKUP(B142,home!$B$2:$E$405,3,FALSE)</f>
        <v>0.88929999999999998</v>
      </c>
      <c r="G142">
        <f>VLOOKUP(C142,away!$B$2:$E$405,4,FALSE)</f>
        <v>1.0509999999999999</v>
      </c>
      <c r="H142">
        <f>VLOOKUP(A142,away!$A$2:$E$405,3,FALSE)</f>
        <v>1.5205</v>
      </c>
      <c r="I142">
        <f>VLOOKUP(C142,away!$B$2:$E$405,3,FALSE)</f>
        <v>0.75160000000000005</v>
      </c>
      <c r="J142">
        <f>VLOOKUP(B142,home!$B$2:$E$405,4,FALSE)</f>
        <v>1.0335000000000001</v>
      </c>
      <c r="K142" s="3">
        <f t="shared" si="334"/>
        <v>1.6516276135299996</v>
      </c>
      <c r="L142" s="3">
        <f t="shared" si="335"/>
        <v>1.1810918613000003</v>
      </c>
      <c r="M142" s="5">
        <f t="shared" si="336"/>
        <v>5.8852587717629488E-2</v>
      </c>
      <c r="N142" s="5">
        <f t="shared" si="337"/>
        <v>9.7202559002133371E-2</v>
      </c>
      <c r="O142" s="5">
        <f t="shared" si="338"/>
        <v>6.9510312369736538E-2</v>
      </c>
      <c r="P142" s="5">
        <f t="shared" si="339"/>
        <v>0.1148051513349528</v>
      </c>
      <c r="Q142" s="5">
        <f t="shared" si="340"/>
        <v>8.0271215276851257E-2</v>
      </c>
      <c r="R142" s="5">
        <f t="shared" si="341"/>
        <v>4.1049032108158287E-2</v>
      </c>
      <c r="S142" s="5">
        <f t="shared" si="342"/>
        <v>5.598828906334239E-2</v>
      </c>
      <c r="T142" s="5">
        <f t="shared" si="343"/>
        <v>9.4807679060149266E-2</v>
      </c>
      <c r="U142" s="5">
        <f t="shared" si="344"/>
        <v>6.7797714938513817E-2</v>
      </c>
      <c r="V142" s="5">
        <f t="shared" si="345"/>
        <v>1.2135299488995119E-2</v>
      </c>
      <c r="W142" s="5">
        <f t="shared" si="346"/>
        <v>4.4192718574286229E-2</v>
      </c>
      <c r="X142" s="5">
        <f t="shared" si="347"/>
        <v>5.2195660236810819E-2</v>
      </c>
      <c r="Y142" s="5">
        <f t="shared" si="348"/>
        <v>3.0823934750438656E-2</v>
      </c>
      <c r="Z142" s="5">
        <f t="shared" si="349"/>
        <v>1.6160892579062718E-2</v>
      </c>
      <c r="AA142" s="5">
        <f t="shared" si="350"/>
        <v>2.6691776442872042E-2</v>
      </c>
      <c r="AB142" s="5">
        <f t="shared" si="351"/>
        <v>2.2042437513608508E-2</v>
      </c>
      <c r="AC142" s="5">
        <f t="shared" si="352"/>
        <v>1.4795386961291208E-3</v>
      </c>
      <c r="AD142" s="5">
        <f t="shared" si="353"/>
        <v>1.8247478578562813E-2</v>
      </c>
      <c r="AE142" s="5">
        <f t="shared" si="354"/>
        <v>2.1551948438386637E-2</v>
      </c>
      <c r="AF142" s="5">
        <f t="shared" si="355"/>
        <v>1.2727415447867856E-2</v>
      </c>
      <c r="AG142" s="5">
        <f t="shared" si="356"/>
        <v>5.0107489336202078E-3</v>
      </c>
      <c r="AH142" s="5">
        <f t="shared" si="357"/>
        <v>4.7718746741186365E-3</v>
      </c>
      <c r="AI142" s="5">
        <f t="shared" si="358"/>
        <v>7.881359980078809E-3</v>
      </c>
      <c r="AJ142" s="5">
        <f t="shared" si="359"/>
        <v>6.508535887634205E-3</v>
      </c>
      <c r="AK142" s="5">
        <f t="shared" si="360"/>
        <v>3.5832258652225466E-3</v>
      </c>
      <c r="AL142" s="5">
        <f t="shared" si="361"/>
        <v>1.1544686172848798E-4</v>
      </c>
      <c r="AM142" s="5">
        <f t="shared" si="362"/>
        <v>6.0276078995302922E-3</v>
      </c>
      <c r="AN142" s="5">
        <f t="shared" si="363"/>
        <v>7.1191586332428171E-3</v>
      </c>
      <c r="AO142" s="5">
        <f t="shared" si="364"/>
        <v>4.204190160513363E-3</v>
      </c>
      <c r="AP142" s="5">
        <f t="shared" si="365"/>
        <v>1.6551782606466251E-3</v>
      </c>
      <c r="AQ142" s="5">
        <f t="shared" si="366"/>
        <v>4.8872939316260493E-4</v>
      </c>
      <c r="AR142" s="5">
        <f t="shared" si="367"/>
        <v>1.127204468149021E-3</v>
      </c>
      <c r="AS142" s="5">
        <f t="shared" si="368"/>
        <v>1.8617220256893204E-3</v>
      </c>
      <c r="AT142" s="5">
        <f t="shared" si="369"/>
        <v>1.5374357531727446E-3</v>
      </c>
      <c r="AU142" s="5">
        <f t="shared" si="370"/>
        <v>8.4642378132279922E-4</v>
      </c>
      <c r="AV142" s="5">
        <f t="shared" si="371"/>
        <v>3.4949422249530327E-4</v>
      </c>
      <c r="AW142" s="5">
        <f t="shared" si="372"/>
        <v>6.2556932243223656E-6</v>
      </c>
      <c r="AX142" s="5">
        <f t="shared" si="373"/>
        <v>1.6592272750659664E-3</v>
      </c>
      <c r="AY142" s="5">
        <f t="shared" si="374"/>
        <v>1.9596998306273899E-3</v>
      </c>
      <c r="AZ142" s="5">
        <f t="shared" si="375"/>
        <v>1.1572927602724998E-3</v>
      </c>
      <c r="BA142" s="5">
        <f t="shared" si="376"/>
        <v>4.5562302009975394E-4</v>
      </c>
      <c r="BB142" s="5">
        <f t="shared" si="377"/>
        <v>1.3453316021518646E-4</v>
      </c>
      <c r="BC142" s="5">
        <f t="shared" si="378"/>
        <v>3.1779204121025104E-5</v>
      </c>
      <c r="BD142" s="5">
        <f t="shared" si="379"/>
        <v>2.2188867055863412E-4</v>
      </c>
      <c r="BE142" s="5">
        <f t="shared" si="380"/>
        <v>3.6647745542410119E-4</v>
      </c>
      <c r="BF142" s="5">
        <f t="shared" si="381"/>
        <v>3.0264214255732759E-4</v>
      </c>
      <c r="BG142" s="5">
        <f t="shared" si="382"/>
        <v>1.6661737322185496E-4</v>
      </c>
      <c r="BH142" s="5">
        <f t="shared" si="383"/>
        <v>6.8797463626762387E-5</v>
      </c>
      <c r="BI142" s="5">
        <f t="shared" si="384"/>
        <v>2.272555813335728E-5</v>
      </c>
      <c r="BJ142" s="8">
        <f t="shared" si="385"/>
        <v>0.48192437789660458</v>
      </c>
      <c r="BK142" s="8">
        <f t="shared" si="386"/>
        <v>0.24533601299340477</v>
      </c>
      <c r="BL142" s="8">
        <f t="shared" si="387"/>
        <v>0.25670769869429461</v>
      </c>
      <c r="BM142" s="8">
        <f t="shared" si="388"/>
        <v>0.53648468021650197</v>
      </c>
      <c r="BN142" s="8">
        <f t="shared" si="389"/>
        <v>0.46169085780946179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1.7670999999999999</v>
      </c>
      <c r="F143">
        <f>VLOOKUP(B143,home!$B$2:$E$405,3,FALSE)</f>
        <v>1.4552</v>
      </c>
      <c r="G143">
        <f>VLOOKUP(C143,away!$B$2:$E$405,4,FALSE)</f>
        <v>1.4552</v>
      </c>
      <c r="H143">
        <f>VLOOKUP(A143,away!$A$2:$E$405,3,FALSE)</f>
        <v>1.5205</v>
      </c>
      <c r="I143">
        <f>VLOOKUP(C143,away!$B$2:$E$405,3,FALSE)</f>
        <v>0.84560000000000002</v>
      </c>
      <c r="J143">
        <f>VLOOKUP(B143,home!$B$2:$E$405,4,FALSE)</f>
        <v>0.56369999999999998</v>
      </c>
      <c r="K143" s="3">
        <f t="shared" si="334"/>
        <v>3.7420234003839998</v>
      </c>
      <c r="L143" s="3">
        <f t="shared" si="335"/>
        <v>0.72476870675999994</v>
      </c>
      <c r="M143" s="5">
        <f t="shared" si="336"/>
        <v>1.1484096576014988E-2</v>
      </c>
      <c r="N143" s="5">
        <f t="shared" si="337"/>
        <v>4.2973758119717868E-2</v>
      </c>
      <c r="O143" s="5">
        <f t="shared" si="338"/>
        <v>8.3233138237053268E-3</v>
      </c>
      <c r="P143" s="5">
        <f t="shared" si="339"/>
        <v>3.1146035097044965E-2</v>
      </c>
      <c r="Q143" s="5">
        <f t="shared" si="340"/>
        <v>8.0404404243213073E-2</v>
      </c>
      <c r="R143" s="5">
        <f t="shared" si="341"/>
        <v>3.0162386979822688E-3</v>
      </c>
      <c r="S143" s="5">
        <f t="shared" si="342"/>
        <v>2.1117801819352487E-2</v>
      </c>
      <c r="T143" s="5">
        <f t="shared" si="343"/>
        <v>5.8274596081161797E-2</v>
      </c>
      <c r="U143" s="5">
        <f t="shared" si="344"/>
        <v>1.1286835788993419E-2</v>
      </c>
      <c r="V143" s="5">
        <f t="shared" si="345"/>
        <v>6.3637356842360139E-3</v>
      </c>
      <c r="W143" s="5">
        <f t="shared" si="346"/>
        <v>0.10029172072401266</v>
      </c>
      <c r="X143" s="5">
        <f t="shared" si="347"/>
        <v>7.2688300727877742E-2</v>
      </c>
      <c r="Y143" s="5">
        <f t="shared" si="348"/>
        <v>2.6341102857562946E-2</v>
      </c>
      <c r="Z143" s="5">
        <f t="shared" si="349"/>
        <v>7.2869180680535859E-4</v>
      </c>
      <c r="AA143" s="5">
        <f t="shared" si="350"/>
        <v>2.726781792733749E-3</v>
      </c>
      <c r="AB143" s="5">
        <f t="shared" si="351"/>
        <v>5.1018406380753606E-3</v>
      </c>
      <c r="AC143" s="5">
        <f t="shared" si="352"/>
        <v>1.0786935527404258E-3</v>
      </c>
      <c r="AD143" s="5">
        <f t="shared" si="353"/>
        <v>9.3823491453508073E-2</v>
      </c>
      <c r="AE143" s="5">
        <f t="shared" si="354"/>
        <v>6.8000330564466957E-2</v>
      </c>
      <c r="AF143" s="5">
        <f t="shared" si="355"/>
        <v>2.4642255821230596E-2</v>
      </c>
      <c r="AG143" s="5">
        <f t="shared" si="356"/>
        <v>5.9533119610674619E-3</v>
      </c>
      <c r="AH143" s="5">
        <f t="shared" si="357"/>
        <v>1.3203325461123188E-4</v>
      </c>
      <c r="AI143" s="5">
        <f t="shared" si="358"/>
        <v>4.9407152838408833E-4</v>
      </c>
      <c r="AJ143" s="5">
        <f t="shared" si="359"/>
        <v>9.2441361033837295E-4</v>
      </c>
      <c r="AK143" s="5">
        <f t="shared" si="360"/>
        <v>1.1530591205065497E-3</v>
      </c>
      <c r="AL143" s="5">
        <f t="shared" si="361"/>
        <v>1.1702105439544353E-4</v>
      </c>
      <c r="AM143" s="5">
        <f t="shared" si="362"/>
        <v>7.0217940104951068E-2</v>
      </c>
      <c r="AN143" s="5">
        <f t="shared" si="363"/>
        <v>5.0891765641216523E-2</v>
      </c>
      <c r="AO143" s="5">
        <f t="shared" si="364"/>
        <v>1.8442379584258744E-2</v>
      </c>
      <c r="AP143" s="5">
        <f t="shared" si="365"/>
        <v>4.4554865336200794E-3</v>
      </c>
      <c r="AQ143" s="5">
        <f t="shared" si="366"/>
        <v>8.0729930323960501E-4</v>
      </c>
      <c r="AR143" s="5">
        <f t="shared" si="367"/>
        <v>1.9138714238779267E-5</v>
      </c>
      <c r="AS143" s="5">
        <f t="shared" si="368"/>
        <v>7.1617516534774482E-5</v>
      </c>
      <c r="AT143" s="5">
        <f t="shared" si="369"/>
        <v>1.3399721137525704E-4</v>
      </c>
      <c r="AU143" s="5">
        <f t="shared" si="370"/>
        <v>1.6714023351747101E-4</v>
      </c>
      <c r="AV143" s="5">
        <f t="shared" si="371"/>
        <v>1.5636066624200566E-4</v>
      </c>
      <c r="AW143" s="5">
        <f t="shared" si="372"/>
        <v>8.8159159039551037E-6</v>
      </c>
      <c r="AX143" s="5">
        <f t="shared" si="373"/>
        <v>4.3792862499914834E-2</v>
      </c>
      <c r="AY143" s="5">
        <f t="shared" si="374"/>
        <v>3.1739696319381776E-2</v>
      </c>
      <c r="AZ143" s="5">
        <f t="shared" si="375"/>
        <v>1.1501969327176724E-2</v>
      </c>
      <c r="BA143" s="5">
        <f t="shared" si="376"/>
        <v>2.7787558114836879E-3</v>
      </c>
      <c r="BB143" s="5">
        <f t="shared" si="377"/>
        <v>5.0348881397271666E-4</v>
      </c>
      <c r="BC143" s="5">
        <f t="shared" si="378"/>
        <v>7.2982587314226414E-5</v>
      </c>
      <c r="BD143" s="5">
        <f t="shared" si="379"/>
        <v>2.311856861314873E-6</v>
      </c>
      <c r="BE143" s="5">
        <f t="shared" si="380"/>
        <v>8.6510224733785631E-6</v>
      </c>
      <c r="BF143" s="5">
        <f t="shared" si="381"/>
        <v>1.6186164266315225E-5</v>
      </c>
      <c r="BG143" s="5">
        <f t="shared" si="382"/>
        <v>2.0189668482336966E-5</v>
      </c>
      <c r="BH143" s="5">
        <f t="shared" si="383"/>
        <v>1.8887552976725059E-5</v>
      </c>
      <c r="BI143" s="5">
        <f t="shared" si="384"/>
        <v>1.4135533042979526E-5</v>
      </c>
      <c r="BJ143" s="8">
        <f t="shared" si="385"/>
        <v>0.80859789908034918</v>
      </c>
      <c r="BK143" s="8">
        <f t="shared" si="386"/>
        <v>0.1030470801031661</v>
      </c>
      <c r="BL143" s="8">
        <f t="shared" si="387"/>
        <v>3.3787204395341698E-2</v>
      </c>
      <c r="BM143" s="8">
        <f t="shared" si="388"/>
        <v>0.73708214842450615</v>
      </c>
      <c r="BN143" s="8">
        <f t="shared" si="389"/>
        <v>0.17734784655767849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1.7670999999999999</v>
      </c>
      <c r="F144">
        <f>VLOOKUP(B144,home!$B$2:$E$405,3,FALSE)</f>
        <v>1.0610999999999999</v>
      </c>
      <c r="G144">
        <f>VLOOKUP(C144,away!$B$2:$E$405,4,FALSE)</f>
        <v>0.64670000000000005</v>
      </c>
      <c r="H144">
        <f>VLOOKUP(A144,away!$A$2:$E$405,3,FALSE)</f>
        <v>1.5205</v>
      </c>
      <c r="I144">
        <f>VLOOKUP(C144,away!$B$2:$E$405,3,FALSE)</f>
        <v>0.9395</v>
      </c>
      <c r="J144">
        <f>VLOOKUP(B144,home!$B$2:$E$405,4,FALSE)</f>
        <v>1.3976</v>
      </c>
      <c r="K144" s="3">
        <f t="shared" si="334"/>
        <v>1.2126076461269999</v>
      </c>
      <c r="L144" s="3">
        <f t="shared" si="335"/>
        <v>1.9964852265999997</v>
      </c>
      <c r="M144" s="5">
        <f t="shared" si="336"/>
        <v>4.0393238465920751E-2</v>
      </c>
      <c r="N144" s="5">
        <f t="shared" si="337"/>
        <v>4.898114981560675E-2</v>
      </c>
      <c r="O144" s="5">
        <f t="shared" si="338"/>
        <v>8.0644503851741614E-2</v>
      </c>
      <c r="P144" s="5">
        <f t="shared" si="339"/>
        <v>9.779014198874017E-2</v>
      </c>
      <c r="Q144" s="5">
        <f t="shared" si="340"/>
        <v>2.9697458391248426E-2</v>
      </c>
      <c r="R144" s="5">
        <f t="shared" si="341"/>
        <v>8.0502780273244492E-2</v>
      </c>
      <c r="S144" s="5">
        <f t="shared" si="342"/>
        <v>5.9186340544631462E-2</v>
      </c>
      <c r="T144" s="5">
        <f t="shared" si="343"/>
        <v>5.9290536945695672E-2</v>
      </c>
      <c r="U144" s="5">
        <f t="shared" si="344"/>
        <v>9.7618286893818074E-2</v>
      </c>
      <c r="V144" s="5">
        <f t="shared" si="345"/>
        <v>1.5920818173942003E-2</v>
      </c>
      <c r="W144" s="5">
        <f t="shared" si="346"/>
        <v>1.2003788371922088E-2</v>
      </c>
      <c r="X144" s="5">
        <f t="shared" si="347"/>
        <v>2.3965386147775311E-2</v>
      </c>
      <c r="Y144" s="5">
        <f t="shared" si="348"/>
        <v>2.3923269696898852E-2</v>
      </c>
      <c r="Z144" s="5">
        <f t="shared" si="349"/>
        <v>5.3574203838586167E-2</v>
      </c>
      <c r="AA144" s="5">
        <f t="shared" si="350"/>
        <v>6.4964489209836052E-2</v>
      </c>
      <c r="AB144" s="5">
        <f t="shared" si="351"/>
        <v>3.9388218171291095E-2</v>
      </c>
      <c r="AC144" s="5">
        <f t="shared" si="352"/>
        <v>2.4089722824530372E-3</v>
      </c>
      <c r="AD144" s="5">
        <f t="shared" si="353"/>
        <v>3.6389713905707727E-3</v>
      </c>
      <c r="AE144" s="5">
        <f t="shared" si="354"/>
        <v>7.2651526212946056E-3</v>
      </c>
      <c r="AF144" s="5">
        <f t="shared" si="355"/>
        <v>7.2523849387044733E-3</v>
      </c>
      <c r="AG144" s="5">
        <f t="shared" si="356"/>
        <v>4.8264264625799413E-3</v>
      </c>
      <c r="AH144" s="5">
        <f t="shared" si="357"/>
        <v>2.6740026622648565E-2</v>
      </c>
      <c r="AI144" s="5">
        <f t="shared" si="358"/>
        <v>3.2425160740263186E-2</v>
      </c>
      <c r="AJ144" s="5">
        <f t="shared" si="359"/>
        <v>1.965949892027008E-2</v>
      </c>
      <c r="AK144" s="5">
        <f t="shared" si="360"/>
        <v>7.9464195699149968E-3</v>
      </c>
      <c r="AL144" s="5">
        <f t="shared" si="361"/>
        <v>2.3328037116585471E-4</v>
      </c>
      <c r="AM144" s="5">
        <f t="shared" si="362"/>
        <v>8.8252890644870369E-4</v>
      </c>
      <c r="AN144" s="5">
        <f t="shared" si="363"/>
        <v>1.7619559237722902E-3</v>
      </c>
      <c r="AO144" s="5">
        <f t="shared" si="364"/>
        <v>1.7588594858658668E-3</v>
      </c>
      <c r="AP144" s="5">
        <f t="shared" si="365"/>
        <v>1.1705123263988247E-3</v>
      </c>
      <c r="AQ144" s="5">
        <f t="shared" si="366"/>
        <v>5.8422764180211242E-4</v>
      </c>
      <c r="AR144" s="5">
        <f t="shared" si="367"/>
        <v>1.0677213622201706E-2</v>
      </c>
      <c r="AS144" s="5">
        <f t="shared" si="368"/>
        <v>1.2947270877613147E-2</v>
      </c>
      <c r="AT144" s="5">
        <f t="shared" si="369"/>
        <v>7.8499798313355698E-3</v>
      </c>
      <c r="AU144" s="5">
        <f t="shared" si="370"/>
        <v>3.1729818551400821E-3</v>
      </c>
      <c r="AV144" s="5">
        <f t="shared" si="371"/>
        <v>9.6189551464127376E-4</v>
      </c>
      <c r="AW144" s="5">
        <f t="shared" si="372"/>
        <v>1.568780202790457E-5</v>
      </c>
      <c r="AX144" s="5">
        <f t="shared" si="373"/>
        <v>1.7836021664796622E-4</v>
      </c>
      <c r="AY144" s="5">
        <f t="shared" si="374"/>
        <v>3.5609353755083987E-4</v>
      </c>
      <c r="AZ144" s="5">
        <f t="shared" si="375"/>
        <v>3.5546774350399214E-4</v>
      </c>
      <c r="BA144" s="5">
        <f t="shared" si="376"/>
        <v>2.3656203281285278E-4</v>
      </c>
      <c r="BB144" s="5">
        <f t="shared" si="377"/>
        <v>1.1807315092133121E-4</v>
      </c>
      <c r="BC144" s="5">
        <f t="shared" si="378"/>
        <v>4.7146260294509971E-5</v>
      </c>
      <c r="BD144" s="5">
        <f t="shared" si="379"/>
        <v>3.5528165429963335E-3</v>
      </c>
      <c r="BE144" s="5">
        <f t="shared" si="380"/>
        <v>4.3081725053238486E-3</v>
      </c>
      <c r="BF144" s="5">
        <f t="shared" si="381"/>
        <v>2.6120614603949068E-3</v>
      </c>
      <c r="BG144" s="5">
        <f t="shared" si="382"/>
        <v>1.0558018996761735E-3</v>
      </c>
      <c r="BH144" s="5">
        <f t="shared" si="383"/>
        <v>3.2006836408568484E-4</v>
      </c>
      <c r="BI144" s="5">
        <f t="shared" si="384"/>
        <v>7.7623469114732342E-5</v>
      </c>
      <c r="BJ144" s="8">
        <f t="shared" si="385"/>
        <v>0.22829431200831618</v>
      </c>
      <c r="BK144" s="8">
        <f t="shared" si="386"/>
        <v>0.2162888853644041</v>
      </c>
      <c r="BL144" s="8">
        <f t="shared" si="387"/>
        <v>0.49742527019555149</v>
      </c>
      <c r="BM144" s="8">
        <f t="shared" si="388"/>
        <v>0.61723299288483324</v>
      </c>
      <c r="BN144" s="8">
        <f t="shared" si="389"/>
        <v>0.3780092727865022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1.6325000000000001</v>
      </c>
      <c r="F145">
        <f>VLOOKUP(B145,home!$B$2:$E$405,3,FALSE)</f>
        <v>0.61260000000000003</v>
      </c>
      <c r="G145">
        <f>VLOOKUP(C145,away!$B$2:$E$405,4,FALSE)</f>
        <v>1.3331999999999999</v>
      </c>
      <c r="H145">
        <f>VLOOKUP(A145,away!$A$2:$E$405,3,FALSE)</f>
        <v>1.1474</v>
      </c>
      <c r="I145">
        <f>VLOOKUP(C145,away!$B$2:$E$405,3,FALSE)</f>
        <v>1.2303999999999999</v>
      </c>
      <c r="J145">
        <f>VLOOKUP(B145,home!$B$2:$E$405,4,FALSE)</f>
        <v>1.4866999999999999</v>
      </c>
      <c r="K145" s="3">
        <f t="shared" si="334"/>
        <v>1.3332926574000001</v>
      </c>
      <c r="L145" s="3">
        <f t="shared" si="335"/>
        <v>2.0988650192319995</v>
      </c>
      <c r="M145" s="5">
        <f t="shared" si="336"/>
        <v>3.2317135563236142E-2</v>
      </c>
      <c r="N145" s="5">
        <f t="shared" si="337"/>
        <v>4.308819955466317E-2</v>
      </c>
      <c r="O145" s="5">
        <f t="shared" si="338"/>
        <v>6.7829305355454769E-2</v>
      </c>
      <c r="P145" s="5">
        <f t="shared" si="339"/>
        <v>9.0436314786970354E-2</v>
      </c>
      <c r="Q145" s="5">
        <f t="shared" si="340"/>
        <v>2.8724590043409184E-2</v>
      </c>
      <c r="R145" s="5">
        <f t="shared" si="341"/>
        <v>7.1182278144684877E-2</v>
      </c>
      <c r="S145" s="5">
        <f t="shared" si="342"/>
        <v>6.3269275646695031E-2</v>
      </c>
      <c r="T145" s="5">
        <f t="shared" si="343"/>
        <v>6.028903723389132E-2</v>
      </c>
      <c r="U145" s="5">
        <f t="shared" si="344"/>
        <v>9.4906808787312849E-2</v>
      </c>
      <c r="V145" s="5">
        <f t="shared" si="345"/>
        <v>1.9672536046986832E-2</v>
      </c>
      <c r="W145" s="5">
        <f t="shared" si="346"/>
        <v>1.2766094997234204E-2</v>
      </c>
      <c r="X145" s="5">
        <f t="shared" si="347"/>
        <v>2.67943102218875E-2</v>
      </c>
      <c r="Y145" s="5">
        <f t="shared" si="348"/>
        <v>2.8118820219585037E-2</v>
      </c>
      <c r="Z145" s="5">
        <f t="shared" si="349"/>
        <v>4.9800664529040521E-2</v>
      </c>
      <c r="AA145" s="5">
        <f t="shared" si="350"/>
        <v>6.6398860350210365E-2</v>
      </c>
      <c r="AB145" s="5">
        <f t="shared" si="351"/>
        <v>4.4264556482331748E-2</v>
      </c>
      <c r="AC145" s="5">
        <f t="shared" si="352"/>
        <v>3.4407281763920352E-3</v>
      </c>
      <c r="AD145" s="5">
        <f t="shared" si="353"/>
        <v>4.2552351808708118E-3</v>
      </c>
      <c r="AE145" s="5">
        <f t="shared" si="354"/>
        <v>8.9311642697350972E-3</v>
      </c>
      <c r="AF145" s="5">
        <f t="shared" si="355"/>
        <v>9.3726541333808526E-3</v>
      </c>
      <c r="AG145" s="5">
        <f t="shared" si="356"/>
        <v>6.5573119659710945E-3</v>
      </c>
      <c r="AH145" s="5">
        <f t="shared" si="357"/>
        <v>2.6131218178627749E-2</v>
      </c>
      <c r="AI145" s="5">
        <f t="shared" si="358"/>
        <v>3.4840561326481785E-2</v>
      </c>
      <c r="AJ145" s="5">
        <f t="shared" si="359"/>
        <v>2.3226332298146288E-2</v>
      </c>
      <c r="AK145" s="5">
        <f t="shared" si="360"/>
        <v>1.0322499437150304E-2</v>
      </c>
      <c r="AL145" s="5">
        <f t="shared" si="361"/>
        <v>3.8514153068760246E-4</v>
      </c>
      <c r="AM145" s="5">
        <f t="shared" si="362"/>
        <v>1.1346947644330417E-3</v>
      </c>
      <c r="AN145" s="5">
        <f t="shared" si="363"/>
        <v>2.3815711485742058E-3</v>
      </c>
      <c r="AO145" s="5">
        <f t="shared" si="364"/>
        <v>2.4992981872772879E-3</v>
      </c>
      <c r="AP145" s="5">
        <f t="shared" si="365"/>
        <v>1.7485631793020821E-3</v>
      </c>
      <c r="AQ145" s="5">
        <f t="shared" si="366"/>
        <v>9.1749952273855774E-4</v>
      </c>
      <c r="AR145" s="5">
        <f t="shared" si="367"/>
        <v>1.0969179949008213E-2</v>
      </c>
      <c r="AS145" s="5">
        <f t="shared" si="368"/>
        <v>1.4625127083711961E-2</v>
      </c>
      <c r="AT145" s="5">
        <f t="shared" si="369"/>
        <v>9.7497872771275182E-3</v>
      </c>
      <c r="AU145" s="5">
        <f t="shared" si="370"/>
        <v>4.3331065959353529E-3</v>
      </c>
      <c r="AV145" s="5">
        <f t="shared" si="371"/>
        <v>1.4443248020230295E-3</v>
      </c>
      <c r="AW145" s="5">
        <f t="shared" si="372"/>
        <v>2.9938349096775735E-5</v>
      </c>
      <c r="AX145" s="5">
        <f t="shared" si="373"/>
        <v>2.5214669963479982E-4</v>
      </c>
      <c r="AY145" s="5">
        <f t="shared" si="374"/>
        <v>5.2922188757827929E-4</v>
      </c>
      <c r="AZ145" s="5">
        <f t="shared" si="375"/>
        <v>5.5538265362499017E-4</v>
      </c>
      <c r="BA145" s="5">
        <f t="shared" si="376"/>
        <v>3.8855774132724469E-4</v>
      </c>
      <c r="BB145" s="5">
        <f t="shared" si="377"/>
        <v>2.0388256280588744E-4</v>
      </c>
      <c r="BC145" s="5">
        <f t="shared" si="378"/>
        <v>8.5584395820929594E-5</v>
      </c>
      <c r="BD145" s="5">
        <f t="shared" si="379"/>
        <v>3.8371380141057304E-3</v>
      </c>
      <c r="BE145" s="5">
        <f t="shared" si="380"/>
        <v>5.1160279396375886E-3</v>
      </c>
      <c r="BF145" s="5">
        <f t="shared" si="381"/>
        <v>3.4105812434860245E-3</v>
      </c>
      <c r="BG145" s="5">
        <f t="shared" si="382"/>
        <v>1.5157676431353593E-3</v>
      </c>
      <c r="BH145" s="5">
        <f t="shared" si="383"/>
        <v>5.0524046722921984E-4</v>
      </c>
      <c r="BI145" s="5">
        <f t="shared" si="384"/>
        <v>1.3472668103561269E-4</v>
      </c>
      <c r="BJ145" s="8">
        <f t="shared" si="385"/>
        <v>0.23959382056374554</v>
      </c>
      <c r="BK145" s="8">
        <f t="shared" si="386"/>
        <v>0.21005035363854627</v>
      </c>
      <c r="BL145" s="8">
        <f t="shared" si="387"/>
        <v>0.4947434280568363</v>
      </c>
      <c r="BM145" s="8">
        <f t="shared" si="388"/>
        <v>0.66011115980126889</v>
      </c>
      <c r="BN145" s="8">
        <f t="shared" si="389"/>
        <v>0.33357782344841846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1.6325000000000001</v>
      </c>
      <c r="F146">
        <f>VLOOKUP(B146,home!$B$2:$E$405,3,FALSE)</f>
        <v>0.93689999999999996</v>
      </c>
      <c r="G146">
        <f>VLOOKUP(C146,away!$B$2:$E$405,4,FALSE)</f>
        <v>0.75670000000000004</v>
      </c>
      <c r="H146">
        <f>VLOOKUP(A146,away!$A$2:$E$405,3,FALSE)</f>
        <v>1.1474</v>
      </c>
      <c r="I146">
        <f>VLOOKUP(C146,away!$B$2:$E$405,3,FALSE)</f>
        <v>0.87150000000000005</v>
      </c>
      <c r="J146">
        <f>VLOOKUP(B146,home!$B$2:$E$405,4,FALSE)</f>
        <v>1.7943</v>
      </c>
      <c r="K146" s="3">
        <f t="shared" si="334"/>
        <v>1.1573645154750001</v>
      </c>
      <c r="L146" s="3">
        <f t="shared" si="335"/>
        <v>1.79422661313</v>
      </c>
      <c r="M146" s="5">
        <f t="shared" si="336"/>
        <v>5.2256492963956291E-2</v>
      </c>
      <c r="N146" s="5">
        <f t="shared" si="337"/>
        <v>6.0479810659652022E-2</v>
      </c>
      <c r="O146" s="5">
        <f t="shared" si="338"/>
        <v>9.3759990384770966E-2</v>
      </c>
      <c r="P146" s="5">
        <f t="shared" si="339"/>
        <v>0.10851448584261111</v>
      </c>
      <c r="Q146" s="5">
        <f t="shared" si="340"/>
        <v>3.4998593380063968E-2</v>
      </c>
      <c r="R146" s="5">
        <f t="shared" si="341"/>
        <v>8.4113334997584513E-2</v>
      </c>
      <c r="S146" s="5">
        <f t="shared" si="342"/>
        <v>5.6334595807109977E-2</v>
      </c>
      <c r="T146" s="5">
        <f t="shared" si="343"/>
        <v>6.2795407664626199E-2</v>
      </c>
      <c r="U146" s="5">
        <f t="shared" si="344"/>
        <v>9.734978920446577E-2</v>
      </c>
      <c r="V146" s="5">
        <f t="shared" si="345"/>
        <v>1.299810767242594E-2</v>
      </c>
      <c r="W146" s="5">
        <f t="shared" si="346"/>
        <v>1.3502043356541418E-2</v>
      </c>
      <c r="X146" s="5">
        <f t="shared" si="347"/>
        <v>2.4225725521941726E-2</v>
      </c>
      <c r="Y146" s="5">
        <f t="shared" si="348"/>
        <v>2.1733220726925257E-2</v>
      </c>
      <c r="Z146" s="5">
        <f t="shared" si="349"/>
        <v>5.0306128057261715E-2</v>
      </c>
      <c r="AA146" s="5">
        <f t="shared" si="350"/>
        <v>5.8222527524416007E-2</v>
      </c>
      <c r="AB146" s="5">
        <f t="shared" si="351"/>
        <v>3.3692343679012804E-2</v>
      </c>
      <c r="AC146" s="5">
        <f t="shared" si="352"/>
        <v>1.6869709520751263E-3</v>
      </c>
      <c r="AD146" s="5">
        <f t="shared" si="353"/>
        <v>3.9066964668165024E-3</v>
      </c>
      <c r="AE146" s="5">
        <f t="shared" si="354"/>
        <v>7.0094987701831112E-3</v>
      </c>
      <c r="AF146" s="5">
        <f t="shared" si="355"/>
        <v>6.288314619082273E-3</v>
      </c>
      <c r="AG146" s="5">
        <f t="shared" si="356"/>
        <v>3.7608871470972841E-3</v>
      </c>
      <c r="AH146" s="5">
        <f t="shared" si="357"/>
        <v>2.2565148440966177E-2</v>
      </c>
      <c r="AI146" s="5">
        <f t="shared" si="358"/>
        <v>2.6116102092000274E-2</v>
      </c>
      <c r="AJ146" s="5">
        <f t="shared" si="359"/>
        <v>1.511292492190177E-2</v>
      </c>
      <c r="AK146" s="5">
        <f t="shared" si="360"/>
        <v>5.8303876765489621E-3</v>
      </c>
      <c r="AL146" s="5">
        <f t="shared" si="361"/>
        <v>1.4012481520496841E-4</v>
      </c>
      <c r="AM146" s="5">
        <f t="shared" si="362"/>
        <v>9.0429437268499532E-4</v>
      </c>
      <c r="AN146" s="5">
        <f t="shared" si="363"/>
        <v>1.6225090295751172E-3</v>
      </c>
      <c r="AO146" s="5">
        <f t="shared" si="364"/>
        <v>1.4555744404537031E-3</v>
      </c>
      <c r="AP146" s="5">
        <f t="shared" si="365"/>
        <v>8.7054346615128076E-4</v>
      </c>
      <c r="AQ146" s="5">
        <f t="shared" si="366"/>
        <v>3.9048806371376563E-4</v>
      </c>
      <c r="AR146" s="5">
        <f t="shared" si="367"/>
        <v>8.0973979724020956E-3</v>
      </c>
      <c r="AS146" s="5">
        <f t="shared" si="368"/>
        <v>9.3716410809374009E-3</v>
      </c>
      <c r="AT146" s="5">
        <f t="shared" si="369"/>
        <v>5.4232024194223617E-3</v>
      </c>
      <c r="AU146" s="5">
        <f t="shared" si="370"/>
        <v>2.0922073468258688E-3</v>
      </c>
      <c r="AV146" s="5">
        <f t="shared" si="371"/>
        <v>6.0536163555808956E-4</v>
      </c>
      <c r="AW146" s="5">
        <f t="shared" si="372"/>
        <v>8.0827660583973333E-6</v>
      </c>
      <c r="AX146" s="5">
        <f t="shared" si="373"/>
        <v>1.7443303641488965E-4</v>
      </c>
      <c r="AY146" s="5">
        <f t="shared" si="374"/>
        <v>3.1297239614466938E-4</v>
      </c>
      <c r="AZ146" s="5">
        <f t="shared" si="375"/>
        <v>2.8077170116891549E-4</v>
      </c>
      <c r="BA146" s="5">
        <f t="shared" si="376"/>
        <v>1.6792268615035055E-4</v>
      </c>
      <c r="BB146" s="5">
        <f t="shared" si="377"/>
        <v>7.5322838109808816E-5</v>
      </c>
      <c r="BC146" s="5">
        <f t="shared" si="378"/>
        <v>2.7029248142620338E-5</v>
      </c>
      <c r="BD146" s="5">
        <f t="shared" si="379"/>
        <v>2.4214278231981219E-3</v>
      </c>
      <c r="BE146" s="5">
        <f t="shared" si="380"/>
        <v>2.8024746393533789E-3</v>
      </c>
      <c r="BF146" s="5">
        <f t="shared" si="381"/>
        <v>1.6217423515531E-3</v>
      </c>
      <c r="BG146" s="5">
        <f t="shared" si="382"/>
        <v>6.2564901697684662E-4</v>
      </c>
      <c r="BH146" s="5">
        <f t="shared" si="383"/>
        <v>1.8102599284770463E-4</v>
      </c>
      <c r="BI146" s="5">
        <f t="shared" si="384"/>
        <v>4.1902612100112905E-5</v>
      </c>
      <c r="BJ146" s="8">
        <f t="shared" si="385"/>
        <v>0.24498205959163993</v>
      </c>
      <c r="BK146" s="8">
        <f t="shared" si="386"/>
        <v>0.23224375044952808</v>
      </c>
      <c r="BL146" s="8">
        <f t="shared" si="387"/>
        <v>0.47004658181284237</v>
      </c>
      <c r="BM146" s="8">
        <f t="shared" si="388"/>
        <v>0.56315092205254691</v>
      </c>
      <c r="BN146" s="8">
        <f t="shared" si="389"/>
        <v>0.4341227082286388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1.6325000000000001</v>
      </c>
      <c r="F147">
        <f>VLOOKUP(B147,home!$B$2:$E$405,3,FALSE)</f>
        <v>0.75670000000000004</v>
      </c>
      <c r="G147">
        <f>VLOOKUP(C147,away!$B$2:$E$405,4,FALSE)</f>
        <v>1.0962000000000001</v>
      </c>
      <c r="H147">
        <f>VLOOKUP(A147,away!$A$2:$E$405,3,FALSE)</f>
        <v>1.1474</v>
      </c>
      <c r="I147">
        <f>VLOOKUP(C147,away!$B$2:$E$405,3,FALSE)</f>
        <v>1.2384999999999999</v>
      </c>
      <c r="J147">
        <f>VLOOKUP(B147,home!$B$2:$E$405,4,FALSE)</f>
        <v>1.1278999999999999</v>
      </c>
      <c r="K147" s="3">
        <f t="shared" si="334"/>
        <v>1.3541498365500002</v>
      </c>
      <c r="L147" s="3">
        <f t="shared" si="335"/>
        <v>1.6028078217099997</v>
      </c>
      <c r="M147" s="5">
        <f t="shared" si="336"/>
        <v>5.1976808084633418E-2</v>
      </c>
      <c r="N147" s="5">
        <f t="shared" si="337"/>
        <v>7.0384386172197069E-2</v>
      </c>
      <c r="O147" s="5">
        <f t="shared" si="338"/>
        <v>8.330883454556999E-2</v>
      </c>
      <c r="P147" s="5">
        <f t="shared" si="339"/>
        <v>0.11281264468305462</v>
      </c>
      <c r="Q147" s="5">
        <f t="shared" si="340"/>
        <v>4.7655502515376383E-2</v>
      </c>
      <c r="R147" s="5">
        <f t="shared" si="341"/>
        <v>6.6764025813591921E-2</v>
      </c>
      <c r="S147" s="5">
        <f t="shared" si="342"/>
        <v>6.121332412170425E-2</v>
      </c>
      <c r="T147" s="5">
        <f t="shared" si="343"/>
        <v>7.6382612179165824E-2</v>
      </c>
      <c r="U147" s="5">
        <f t="shared" si="344"/>
        <v>9.0408494642895493E-2</v>
      </c>
      <c r="V147" s="5">
        <f t="shared" si="345"/>
        <v>1.4762218506646456E-2</v>
      </c>
      <c r="W147" s="5">
        <f t="shared" si="346"/>
        <v>2.1510896980635019E-2</v>
      </c>
      <c r="X147" s="5">
        <f t="shared" si="347"/>
        <v>3.4477833932559827E-2</v>
      </c>
      <c r="Y147" s="5">
        <f t="shared" si="348"/>
        <v>2.7630670951362669E-2</v>
      </c>
      <c r="Z147" s="5">
        <f t="shared" si="349"/>
        <v>3.5669967594291148E-2</v>
      </c>
      <c r="AA147" s="5">
        <f t="shared" si="350"/>
        <v>4.830248078755317E-2</v>
      </c>
      <c r="AB147" s="5">
        <f t="shared" si="351"/>
        <v>3.2704398231712326E-2</v>
      </c>
      <c r="AC147" s="5">
        <f t="shared" si="352"/>
        <v>2.0025336449241674E-3</v>
      </c>
      <c r="AD147" s="5">
        <f t="shared" si="353"/>
        <v>7.2822444075926959E-3</v>
      </c>
      <c r="AE147" s="5">
        <f t="shared" si="354"/>
        <v>1.1672038296093477E-2</v>
      </c>
      <c r="AF147" s="5">
        <f t="shared" si="355"/>
        <v>9.3540171381386438E-3</v>
      </c>
      <c r="AG147" s="5">
        <f t="shared" si="356"/>
        <v>4.9975639444726676E-3</v>
      </c>
      <c r="AH147" s="5">
        <f t="shared" si="357"/>
        <v>1.4293025765068015E-2</v>
      </c>
      <c r="AI147" s="5">
        <f t="shared" si="358"/>
        <v>1.9354898503571794E-2</v>
      </c>
      <c r="AJ147" s="5">
        <f t="shared" si="359"/>
        <v>1.3104716322526796E-2</v>
      </c>
      <c r="AK147" s="5">
        <f t="shared" si="360"/>
        <v>5.9152498220612611E-3</v>
      </c>
      <c r="AL147" s="5">
        <f t="shared" si="361"/>
        <v>1.7385532115234386E-4</v>
      </c>
      <c r="AM147" s="5">
        <f t="shared" si="362"/>
        <v>1.9722500148517605E-3</v>
      </c>
      <c r="AN147" s="5">
        <f t="shared" si="363"/>
        <v>3.1611377501720647E-3</v>
      </c>
      <c r="AO147" s="5">
        <f t="shared" si="364"/>
        <v>2.5333481557392686E-3</v>
      </c>
      <c r="AP147" s="5">
        <f t="shared" si="365"/>
        <v>1.3534900797111675E-3</v>
      </c>
      <c r="AQ147" s="5">
        <f t="shared" si="366"/>
        <v>5.4234612159198743E-4</v>
      </c>
      <c r="AR147" s="5">
        <f t="shared" si="367"/>
        <v>4.5817946984307101E-3</v>
      </c>
      <c r="AS147" s="5">
        <f t="shared" si="368"/>
        <v>6.2044365419856046E-3</v>
      </c>
      <c r="AT147" s="5">
        <f t="shared" si="369"/>
        <v>4.2008683646073269E-3</v>
      </c>
      <c r="AU147" s="5">
        <f t="shared" si="370"/>
        <v>1.8962017364336932E-3</v>
      </c>
      <c r="AV147" s="5">
        <f t="shared" si="371"/>
        <v>6.4193531786437767E-4</v>
      </c>
      <c r="AW147" s="5">
        <f t="shared" si="372"/>
        <v>1.0481746728422262E-5</v>
      </c>
      <c r="AX147" s="5">
        <f t="shared" si="373"/>
        <v>4.4512033920787513E-4</v>
      </c>
      <c r="AY147" s="5">
        <f t="shared" si="374"/>
        <v>7.1344236128459046E-4</v>
      </c>
      <c r="AZ147" s="5">
        <f t="shared" si="375"/>
        <v>5.7175549850309673E-4</v>
      </c>
      <c r="BA147" s="5">
        <f t="shared" si="376"/>
        <v>3.054713950354878E-4</v>
      </c>
      <c r="BB147" s="5">
        <f t="shared" si="377"/>
        <v>1.2240298531788623E-4</v>
      </c>
      <c r="BC147" s="5">
        <f t="shared" si="378"/>
        <v>3.9237692453632429E-5</v>
      </c>
      <c r="BD147" s="5">
        <f t="shared" si="379"/>
        <v>1.2239560633523603E-3</v>
      </c>
      <c r="BE147" s="5">
        <f t="shared" si="380"/>
        <v>1.6574199031329803E-3</v>
      </c>
      <c r="BF147" s="5">
        <f t="shared" si="381"/>
        <v>1.1221974454611212E-3</v>
      </c>
      <c r="BG147" s="5">
        <f t="shared" si="382"/>
        <v>5.0654116244933513E-4</v>
      </c>
      <c r="BH147" s="5">
        <f t="shared" si="383"/>
        <v>1.7148315808415346E-4</v>
      </c>
      <c r="BI147" s="5">
        <f t="shared" si="384"/>
        <v>4.6442778098146848E-5</v>
      </c>
      <c r="BJ147" s="8">
        <f t="shared" si="385"/>
        <v>0.32310776891146303</v>
      </c>
      <c r="BK147" s="8">
        <f t="shared" si="386"/>
        <v>0.24365482672339986</v>
      </c>
      <c r="BL147" s="8">
        <f t="shared" si="387"/>
        <v>0.39640940160445054</v>
      </c>
      <c r="BM147" s="8">
        <f t="shared" si="388"/>
        <v>0.56523680240462482</v>
      </c>
      <c r="BN147" s="8">
        <f t="shared" si="389"/>
        <v>0.4329022018144234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1.6325000000000001</v>
      </c>
      <c r="F148">
        <f>VLOOKUP(B148,home!$B$2:$E$405,3,FALSE)</f>
        <v>1.1606000000000001</v>
      </c>
      <c r="G148">
        <f>VLOOKUP(C148,away!$B$2:$E$405,4,FALSE)</f>
        <v>1.2611000000000001</v>
      </c>
      <c r="H148">
        <f>VLOOKUP(A148,away!$A$2:$E$405,3,FALSE)</f>
        <v>1.1474</v>
      </c>
      <c r="I148">
        <f>VLOOKUP(C148,away!$B$2:$E$405,3,FALSE)</f>
        <v>1.1278999999999999</v>
      </c>
      <c r="J148">
        <f>VLOOKUP(B148,home!$B$2:$E$405,4,FALSE)</f>
        <v>0.91739999999999999</v>
      </c>
      <c r="K148" s="3">
        <f t="shared" si="334"/>
        <v>2.3893803174500006</v>
      </c>
      <c r="L148" s="3">
        <f t="shared" si="335"/>
        <v>1.1872554668039998</v>
      </c>
      <c r="M148" s="5">
        <f t="shared" si="336"/>
        <v>2.7969636043142079E-2</v>
      </c>
      <c r="N148" s="5">
        <f t="shared" si="337"/>
        <v>6.6830097847723799E-2</v>
      </c>
      <c r="O148" s="5">
        <f t="shared" si="338"/>
        <v>3.3207103296738628E-2</v>
      </c>
      <c r="P148" s="5">
        <f t="shared" si="339"/>
        <v>7.9344399016756315E-2</v>
      </c>
      <c r="Q148" s="5">
        <f t="shared" si="340"/>
        <v>7.9841260205304465E-2</v>
      </c>
      <c r="R148" s="5">
        <f t="shared" si="341"/>
        <v>1.9712657462889038E-2</v>
      </c>
      <c r="S148" s="5">
        <f t="shared" si="342"/>
        <v>5.6271143872051337E-2</v>
      </c>
      <c r="T148" s="5">
        <f t="shared" si="343"/>
        <v>9.4791972655268369E-2</v>
      </c>
      <c r="U148" s="5">
        <f t="shared" si="344"/>
        <v>4.7101035746460934E-2</v>
      </c>
      <c r="V148" s="5">
        <f t="shared" si="345"/>
        <v>1.7736694835891003E-2</v>
      </c>
      <c r="W148" s="5">
        <f t="shared" si="346"/>
        <v>6.3590378551652824E-2</v>
      </c>
      <c r="X148" s="5">
        <f t="shared" si="347"/>
        <v>7.5498024571585623E-2</v>
      </c>
      <c r="Y148" s="5">
        <f t="shared" si="348"/>
        <v>4.4817721202758884E-2</v>
      </c>
      <c r="Z148" s="5">
        <f t="shared" si="349"/>
        <v>7.8013201126832226E-3</v>
      </c>
      <c r="AA148" s="5">
        <f t="shared" si="350"/>
        <v>1.8640320727372116E-2</v>
      </c>
      <c r="AB148" s="5">
        <f t="shared" si="351"/>
        <v>2.2269407728469109E-2</v>
      </c>
      <c r="AC148" s="5">
        <f t="shared" si="352"/>
        <v>3.1447213643722859E-3</v>
      </c>
      <c r="AD148" s="5">
        <f t="shared" si="353"/>
        <v>3.7985399722628481E-2</v>
      </c>
      <c r="AE148" s="5">
        <f t="shared" si="354"/>
        <v>4.5098373479425802E-2</v>
      </c>
      <c r="AF148" s="5">
        <f t="shared" si="355"/>
        <v>2.677164522870841E-2</v>
      </c>
      <c r="AG148" s="5">
        <f t="shared" si="356"/>
        <v>1.0594927384373757E-2</v>
      </c>
      <c r="AH148" s="5">
        <f t="shared" si="357"/>
        <v>2.3155399880177875E-3</v>
      </c>
      <c r="AI148" s="5">
        <f t="shared" si="358"/>
        <v>5.5327056716381121E-3</v>
      </c>
      <c r="AJ148" s="5">
        <f t="shared" si="359"/>
        <v>6.6098690170280474E-3</v>
      </c>
      <c r="AK148" s="5">
        <f t="shared" si="360"/>
        <v>5.2644969767364656E-3</v>
      </c>
      <c r="AL148" s="5">
        <f t="shared" si="361"/>
        <v>3.5683843200019354E-4</v>
      </c>
      <c r="AM148" s="5">
        <f t="shared" si="362"/>
        <v>1.815231328954385E-2</v>
      </c>
      <c r="AN148" s="5">
        <f t="shared" si="363"/>
        <v>2.1551433188149831E-2</v>
      </c>
      <c r="AO148" s="5">
        <f t="shared" si="364"/>
        <v>1.2793528435046025E-2</v>
      </c>
      <c r="AP148" s="5">
        <f t="shared" si="365"/>
        <v>5.0630621914069364E-3</v>
      </c>
      <c r="AQ148" s="5">
        <f t="shared" si="366"/>
        <v>1.5027870663791309E-3</v>
      </c>
      <c r="AR148" s="5">
        <f t="shared" si="367"/>
        <v>5.4982750187547707E-4</v>
      </c>
      <c r="AS148" s="5">
        <f t="shared" si="368"/>
        <v>1.3137470109739681E-3</v>
      </c>
      <c r="AT148" s="5">
        <f t="shared" si="369"/>
        <v>1.569520625064985E-3</v>
      </c>
      <c r="AU148" s="5">
        <f t="shared" si="370"/>
        <v>1.2500605631206988E-3</v>
      </c>
      <c r="AV148" s="5">
        <f t="shared" si="371"/>
        <v>7.4671752628526552E-4</v>
      </c>
      <c r="AW148" s="5">
        <f t="shared" si="372"/>
        <v>2.811891645785795E-5</v>
      </c>
      <c r="AX148" s="5">
        <f t="shared" si="373"/>
        <v>7.2287966817036866E-3</v>
      </c>
      <c r="AY148" s="5">
        <f t="shared" si="374"/>
        <v>8.5824283787673157E-3</v>
      </c>
      <c r="AZ148" s="5">
        <f t="shared" si="375"/>
        <v>5.0947675055726437E-3</v>
      </c>
      <c r="BA148" s="5">
        <f t="shared" si="376"/>
        <v>2.0162635243621656E-3</v>
      </c>
      <c r="BB148" s="5">
        <f t="shared" si="377"/>
        <v>5.9845497295412016E-4</v>
      </c>
      <c r="BC148" s="5">
        <f t="shared" si="378"/>
        <v>1.4210378765516373E-4</v>
      </c>
      <c r="BD148" s="5">
        <f t="shared" si="379"/>
        <v>1.0879761790014099E-4</v>
      </c>
      <c r="BE148" s="5">
        <f t="shared" si="380"/>
        <v>2.5995888679604276E-4</v>
      </c>
      <c r="BF148" s="5">
        <f t="shared" si="381"/>
        <v>3.1057032372833876E-4</v>
      </c>
      <c r="BG148" s="5">
        <f t="shared" si="382"/>
        <v>2.473568729001891E-4</v>
      </c>
      <c r="BH148" s="5">
        <f t="shared" si="383"/>
        <v>1.4775741087342333E-4</v>
      </c>
      <c r="BI148" s="5">
        <f t="shared" si="384"/>
        <v>7.0609729859666114E-5</v>
      </c>
      <c r="BJ148" s="8">
        <f t="shared" si="385"/>
        <v>0.62854573987097129</v>
      </c>
      <c r="BK148" s="8">
        <f t="shared" si="386"/>
        <v>0.19340586194298054</v>
      </c>
      <c r="BL148" s="8">
        <f t="shared" si="387"/>
        <v>0.16722806068472842</v>
      </c>
      <c r="BM148" s="8">
        <f t="shared" si="388"/>
        <v>0.68152151927649984</v>
      </c>
      <c r="BN148" s="8">
        <f t="shared" si="389"/>
        <v>0.30690515387255429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1.6325000000000001</v>
      </c>
      <c r="F149">
        <f>VLOOKUP(B149,home!$B$2:$E$405,3,FALSE)</f>
        <v>0.97289999999999999</v>
      </c>
      <c r="G149">
        <f>VLOOKUP(C149,away!$B$2:$E$405,4,FALSE)</f>
        <v>0.75670000000000004</v>
      </c>
      <c r="H149">
        <f>VLOOKUP(A149,away!$A$2:$E$405,3,FALSE)</f>
        <v>1.1474</v>
      </c>
      <c r="I149">
        <f>VLOOKUP(C149,away!$B$2:$E$405,3,FALSE)</f>
        <v>1.0253000000000001</v>
      </c>
      <c r="J149">
        <f>VLOOKUP(B149,home!$B$2:$E$405,4,FALSE)</f>
        <v>1.2817000000000001</v>
      </c>
      <c r="K149" s="3">
        <f t="shared" si="334"/>
        <v>1.2018357744750001</v>
      </c>
      <c r="L149" s="3">
        <f t="shared" si="335"/>
        <v>1.5078293312740003</v>
      </c>
      <c r="M149" s="5">
        <f t="shared" si="336"/>
        <v>6.655909324067194E-2</v>
      </c>
      <c r="N149" s="5">
        <f t="shared" si="337"/>
        <v>7.9993099373256715E-2</v>
      </c>
      <c r="O149" s="5">
        <f t="shared" si="338"/>
        <v>0.10035975305128621</v>
      </c>
      <c r="P149" s="5">
        <f t="shared" si="339"/>
        <v>0.12061594153451231</v>
      </c>
      <c r="Q149" s="5">
        <f t="shared" si="340"/>
        <v>4.8069284268956819E-2</v>
      </c>
      <c r="R149" s="5">
        <f t="shared" si="341"/>
        <v>7.5662689665072363E-2</v>
      </c>
      <c r="S149" s="5">
        <f t="shared" si="342"/>
        <v>5.4643943614330212E-2</v>
      </c>
      <c r="T149" s="5">
        <f t="shared" si="343"/>
        <v>7.2480276754080988E-2</v>
      </c>
      <c r="U149" s="5">
        <f t="shared" si="344"/>
        <v>9.0934127232483827E-2</v>
      </c>
      <c r="V149" s="5">
        <f t="shared" si="345"/>
        <v>1.1002638386261601E-2</v>
      </c>
      <c r="W149" s="5">
        <f t="shared" si="346"/>
        <v>1.925712849594689E-2</v>
      </c>
      <c r="X149" s="5">
        <f t="shared" si="347"/>
        <v>2.9036463182301089E-2</v>
      </c>
      <c r="Y149" s="5">
        <f t="shared" si="348"/>
        <v>2.1891015431365596E-2</v>
      </c>
      <c r="Z149" s="5">
        <f t="shared" si="349"/>
        <v>3.8028807586692755E-2</v>
      </c>
      <c r="AA149" s="5">
        <f t="shared" si="350"/>
        <v>4.570438141831365E-2</v>
      </c>
      <c r="AB149" s="5">
        <f t="shared" si="351"/>
        <v>2.7464580319389895E-2</v>
      </c>
      <c r="AC149" s="5">
        <f t="shared" si="352"/>
        <v>1.2461610462488337E-3</v>
      </c>
      <c r="AD149" s="5">
        <f t="shared" si="353"/>
        <v>5.7859764850227311E-3</v>
      </c>
      <c r="AE149" s="5">
        <f t="shared" si="354"/>
        <v>8.724265054178915E-3</v>
      </c>
      <c r="AF149" s="5">
        <f t="shared" si="355"/>
        <v>6.5773513712498628E-3</v>
      </c>
      <c r="AG149" s="5">
        <f t="shared" si="356"/>
        <v>3.3058411065552697E-3</v>
      </c>
      <c r="AH149" s="5">
        <f t="shared" si="357"/>
        <v>1.4335237878147646E-2</v>
      </c>
      <c r="AI149" s="5">
        <f t="shared" si="358"/>
        <v>1.7228601717566933E-2</v>
      </c>
      <c r="AJ149" s="5">
        <f t="shared" si="359"/>
        <v>1.0352974944176687E-2</v>
      </c>
      <c r="AK149" s="5">
        <f t="shared" si="360"/>
        <v>4.1475252200516202E-3</v>
      </c>
      <c r="AL149" s="5">
        <f t="shared" si="361"/>
        <v>9.0329889172882427E-5</v>
      </c>
      <c r="AM149" s="5">
        <f t="shared" si="362"/>
        <v>1.3907587059942871E-3</v>
      </c>
      <c r="AN149" s="5">
        <f t="shared" si="363"/>
        <v>2.0970267696228599E-3</v>
      </c>
      <c r="AO149" s="5">
        <f t="shared" si="364"/>
        <v>1.5809792358520572E-3</v>
      </c>
      <c r="AP149" s="5">
        <f t="shared" si="365"/>
        <v>7.9461562131762911E-4</v>
      </c>
      <c r="AQ149" s="5">
        <f t="shared" si="366"/>
        <v>2.9953618522780883E-4</v>
      </c>
      <c r="AR149" s="5">
        <f t="shared" si="367"/>
        <v>4.3230184286922177E-3</v>
      </c>
      <c r="AS149" s="5">
        <f t="shared" si="368"/>
        <v>5.1955582013170094E-3</v>
      </c>
      <c r="AT149" s="5">
        <f t="shared" si="369"/>
        <v>3.1221038573548835E-3</v>
      </c>
      <c r="AU149" s="5">
        <f t="shared" si="370"/>
        <v>1.2507520357984974E-3</v>
      </c>
      <c r="AV149" s="5">
        <f t="shared" si="371"/>
        <v>3.7579963540501757E-4</v>
      </c>
      <c r="AW149" s="5">
        <f t="shared" si="372"/>
        <v>4.547013997813253E-6</v>
      </c>
      <c r="AX149" s="5">
        <f t="shared" si="373"/>
        <v>2.7857726108774828E-4</v>
      </c>
      <c r="AY149" s="5">
        <f t="shared" si="374"/>
        <v>4.2004696529408206E-4</v>
      </c>
      <c r="AZ149" s="5">
        <f t="shared" si="375"/>
        <v>3.1667956739152455E-4</v>
      </c>
      <c r="BA149" s="5">
        <f t="shared" si="376"/>
        <v>1.5916624677603404E-4</v>
      </c>
      <c r="BB149" s="5">
        <f t="shared" si="377"/>
        <v>5.9998883859424998E-5</v>
      </c>
      <c r="BC149" s="5">
        <f t="shared" si="378"/>
        <v>1.8093615385388644E-5</v>
      </c>
      <c r="BD149" s="5">
        <f t="shared" si="379"/>
        <v>1.0863956644033607E-3</v>
      </c>
      <c r="BE149" s="5">
        <f t="shared" si="380"/>
        <v>1.3056691747144954E-3</v>
      </c>
      <c r="BF149" s="5">
        <f t="shared" si="381"/>
        <v>7.8459996190056503E-4</v>
      </c>
      <c r="BG149" s="5">
        <f t="shared" si="382"/>
        <v>3.1432010095460707E-4</v>
      </c>
      <c r="BH149" s="5">
        <f t="shared" si="383"/>
        <v>9.4440285490960107E-5</v>
      </c>
      <c r="BI149" s="5">
        <f t="shared" si="384"/>
        <v>2.2700342730933639E-5</v>
      </c>
      <c r="BJ149" s="8">
        <f t="shared" si="385"/>
        <v>0.30253618058072379</v>
      </c>
      <c r="BK149" s="8">
        <f t="shared" si="386"/>
        <v>0.25457815467649192</v>
      </c>
      <c r="BL149" s="8">
        <f t="shared" si="387"/>
        <v>0.4040652291352515</v>
      </c>
      <c r="BM149" s="8">
        <f t="shared" si="388"/>
        <v>0.50753301089410718</v>
      </c>
      <c r="BN149" s="8">
        <f t="shared" si="389"/>
        <v>0.49125986113375641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1.6325000000000001</v>
      </c>
      <c r="F150">
        <f>VLOOKUP(B150,home!$B$2:$E$405,3,FALSE)</f>
        <v>0.90080000000000005</v>
      </c>
      <c r="G150">
        <f>VLOOKUP(C150,away!$B$2:$E$405,4,FALSE)</f>
        <v>1.123</v>
      </c>
      <c r="H150">
        <f>VLOOKUP(A150,away!$A$2:$E$405,3,FALSE)</f>
        <v>1.1474</v>
      </c>
      <c r="I150">
        <f>VLOOKUP(C150,away!$B$2:$E$405,3,FALSE)</f>
        <v>0.92</v>
      </c>
      <c r="J150">
        <f>VLOOKUP(B150,home!$B$2:$E$405,4,FALSE)</f>
        <v>0.87150000000000005</v>
      </c>
      <c r="K150" s="3">
        <f t="shared" si="334"/>
        <v>1.6514343880000002</v>
      </c>
      <c r="L150" s="3">
        <f t="shared" si="335"/>
        <v>0.91996237200000019</v>
      </c>
      <c r="M150" s="5">
        <f t="shared" si="336"/>
        <v>7.6428718258808509E-2</v>
      </c>
      <c r="N150" s="5">
        <f t="shared" si="337"/>
        <v>0.12621701356335988</v>
      </c>
      <c r="O150" s="5">
        <f t="shared" si="338"/>
        <v>7.0311544938293197E-2</v>
      </c>
      <c r="P150" s="5">
        <f t="shared" si="339"/>
        <v>0.11611490318450474</v>
      </c>
      <c r="Q150" s="5">
        <f t="shared" si="340"/>
        <v>0.10421955827459747</v>
      </c>
      <c r="R150" s="5">
        <f t="shared" si="341"/>
        <v>3.2341987830208405E-2</v>
      </c>
      <c r="S150" s="5">
        <f t="shared" si="342"/>
        <v>4.4102109287934496E-2</v>
      </c>
      <c r="T150" s="5">
        <f t="shared" si="343"/>
        <v>9.5878072039090934E-2</v>
      </c>
      <c r="U150" s="5">
        <f t="shared" si="344"/>
        <v>5.3410670879083667E-2</v>
      </c>
      <c r="V150" s="5">
        <f t="shared" si="345"/>
        <v>7.444717795534155E-3</v>
      </c>
      <c r="W150" s="5">
        <f t="shared" si="346"/>
        <v>5.7370587478946737E-2</v>
      </c>
      <c r="X150" s="5">
        <f t="shared" si="347"/>
        <v>5.2778781740165349E-2</v>
      </c>
      <c r="Y150" s="5">
        <f t="shared" si="348"/>
        <v>2.4277246620476405E-2</v>
      </c>
      <c r="Z150" s="5">
        <f t="shared" si="349"/>
        <v>9.9178039464912233E-3</v>
      </c>
      <c r="AA150" s="5">
        <f t="shared" si="350"/>
        <v>1.637860249067772E-2</v>
      </c>
      <c r="AB150" s="5">
        <f t="shared" si="351"/>
        <v>1.3524093690243821E-2</v>
      </c>
      <c r="AC150" s="5">
        <f t="shared" si="352"/>
        <v>7.0690270764548271E-4</v>
      </c>
      <c r="AD150" s="5">
        <f t="shared" si="353"/>
        <v>2.3685940255623719E-2</v>
      </c>
      <c r="AE150" s="5">
        <f t="shared" si="354"/>
        <v>2.1790173780613889E-2</v>
      </c>
      <c r="AF150" s="5">
        <f t="shared" si="355"/>
        <v>1.0023069978752882E-2</v>
      </c>
      <c r="AG150" s="5">
        <f t="shared" si="356"/>
        <v>3.0736157441251647E-3</v>
      </c>
      <c r="AH150" s="5">
        <f t="shared" si="357"/>
        <v>2.281001610911256E-3</v>
      </c>
      <c r="AI150" s="5">
        <f t="shared" si="358"/>
        <v>3.7669244993422447E-3</v>
      </c>
      <c r="AJ150" s="5">
        <f t="shared" si="359"/>
        <v>3.110414327606734E-3</v>
      </c>
      <c r="AK150" s="5">
        <f t="shared" si="360"/>
        <v>1.7122150605125529E-3</v>
      </c>
      <c r="AL150" s="5">
        <f t="shared" si="361"/>
        <v>4.2958689523572927E-5</v>
      </c>
      <c r="AM150" s="5">
        <f t="shared" si="362"/>
        <v>7.8231552500501126E-3</v>
      </c>
      <c r="AN150" s="5">
        <f t="shared" si="363"/>
        <v>7.1970084603603561E-3</v>
      </c>
      <c r="AO150" s="5">
        <f t="shared" si="364"/>
        <v>3.3104884872485912E-3</v>
      </c>
      <c r="AP150" s="5">
        <f t="shared" si="365"/>
        <v>1.0151749470693023E-3</v>
      </c>
      <c r="AQ150" s="5">
        <f t="shared" si="366"/>
        <v>2.3348068807521239E-4</v>
      </c>
      <c r="AR150" s="5">
        <f t="shared" si="367"/>
        <v>4.196871305019483E-4</v>
      </c>
      <c r="AS150" s="5">
        <f t="shared" si="368"/>
        <v>6.9308575951196121E-4</v>
      </c>
      <c r="AT150" s="5">
        <f t="shared" si="369"/>
        <v>5.7229282854557553E-4</v>
      </c>
      <c r="AU150" s="5">
        <f t="shared" si="370"/>
        <v>3.1503468568865051E-4</v>
      </c>
      <c r="AV150" s="5">
        <f t="shared" si="371"/>
        <v>1.3006477833975224E-4</v>
      </c>
      <c r="AW150" s="5">
        <f t="shared" si="372"/>
        <v>1.8129253086340748E-6</v>
      </c>
      <c r="AX150" s="5">
        <f t="shared" si="373"/>
        <v>2.1532379337659119E-3</v>
      </c>
      <c r="AY150" s="5">
        <f t="shared" si="374"/>
        <v>1.9808978770276676E-3</v>
      </c>
      <c r="AZ150" s="5">
        <f t="shared" si="375"/>
        <v>9.1117575482006893E-4</v>
      </c>
      <c r="BA150" s="5">
        <f t="shared" si="376"/>
        <v>2.7941580290438711E-4</v>
      </c>
      <c r="BB150" s="5">
        <f t="shared" si="377"/>
        <v>6.4263006203551105E-5</v>
      </c>
      <c r="BC150" s="5">
        <f t="shared" si="378"/>
        <v>1.1823909523773924E-5</v>
      </c>
      <c r="BD150" s="5">
        <f t="shared" si="379"/>
        <v>6.4349394679074311E-5</v>
      </c>
      <c r="BE150" s="5">
        <f t="shared" si="380"/>
        <v>1.0626880322000756E-4</v>
      </c>
      <c r="BF150" s="5">
        <f t="shared" si="381"/>
        <v>8.7747978004562832E-5</v>
      </c>
      <c r="BG150" s="5">
        <f t="shared" si="382"/>
        <v>4.8303342784734227E-5</v>
      </c>
      <c r="BH150" s="5">
        <f t="shared" si="383"/>
        <v>1.9942450332515449E-5</v>
      </c>
      <c r="BI150" s="5">
        <f t="shared" si="384"/>
        <v>6.586729652019616E-6</v>
      </c>
      <c r="BJ150" s="8">
        <f t="shared" si="385"/>
        <v>0.54429418159280119</v>
      </c>
      <c r="BK150" s="8">
        <f t="shared" si="386"/>
        <v>0.2468212078009786</v>
      </c>
      <c r="BL150" s="8">
        <f t="shared" si="387"/>
        <v>0.19930081920814038</v>
      </c>
      <c r="BM150" s="8">
        <f t="shared" si="388"/>
        <v>0.47272120154692054</v>
      </c>
      <c r="BN150" s="8">
        <f t="shared" si="389"/>
        <v>0.5256337260497721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1.6325000000000001</v>
      </c>
      <c r="F151">
        <f>VLOOKUP(B151,home!$B$2:$E$405,3,FALSE)</f>
        <v>0.83819999999999995</v>
      </c>
      <c r="G151">
        <f>VLOOKUP(C151,away!$B$2:$E$405,4,FALSE)</f>
        <v>1.2971999999999999</v>
      </c>
      <c r="H151">
        <f>VLOOKUP(A151,away!$A$2:$E$405,3,FALSE)</f>
        <v>1.1474</v>
      </c>
      <c r="I151">
        <f>VLOOKUP(C151,away!$B$2:$E$405,3,FALSE)</f>
        <v>0.66649999999999998</v>
      </c>
      <c r="J151">
        <f>VLOOKUP(B151,home!$B$2:$E$405,4,FALSE)</f>
        <v>0.50460000000000005</v>
      </c>
      <c r="K151" s="3">
        <f t="shared" si="334"/>
        <v>1.7750385378</v>
      </c>
      <c r="L151" s="3">
        <f t="shared" si="335"/>
        <v>0.38588886366000003</v>
      </c>
      <c r="M151" s="5">
        <f t="shared" si="336"/>
        <v>0.11521821793114791</v>
      </c>
      <c r="N151" s="5">
        <f t="shared" si="337"/>
        <v>0.20451677708442653</v>
      </c>
      <c r="O151" s="5">
        <f t="shared" si="338"/>
        <v>4.4461427190380896E-2</v>
      </c>
      <c r="P151" s="5">
        <f t="shared" si="339"/>
        <v>7.8920746708514872E-2</v>
      </c>
      <c r="Q151" s="5">
        <f t="shared" si="340"/>
        <v>0.18151258047575455</v>
      </c>
      <c r="R151" s="5">
        <f t="shared" si="341"/>
        <v>8.5785848075989567E-3</v>
      </c>
      <c r="S151" s="5">
        <f t="shared" si="342"/>
        <v>1.3514538700710467E-2</v>
      </c>
      <c r="T151" s="5">
        <f t="shared" si="343"/>
        <v>7.0043683419783218E-2</v>
      </c>
      <c r="U151" s="5">
        <f t="shared" si="344"/>
        <v>1.5227318633273748E-2</v>
      </c>
      <c r="V151" s="5">
        <f t="shared" si="345"/>
        <v>1.0285579107893413E-3</v>
      </c>
      <c r="W151" s="5">
        <f t="shared" si="346"/>
        <v>0.10739727514666274</v>
      </c>
      <c r="X151" s="5">
        <f t="shared" si="347"/>
        <v>4.1443412466526039E-2</v>
      </c>
      <c r="Y151" s="5">
        <f t="shared" si="348"/>
        <v>7.9962756714502068E-3</v>
      </c>
      <c r="Z151" s="5">
        <f t="shared" si="349"/>
        <v>1.1034601144051003E-3</v>
      </c>
      <c r="AA151" s="5">
        <f t="shared" si="350"/>
        <v>1.9586842279942502E-3</v>
      </c>
      <c r="AB151" s="5">
        <f t="shared" si="351"/>
        <v>1.7383699940354182E-3</v>
      </c>
      <c r="AC151" s="5">
        <f t="shared" si="352"/>
        <v>4.4033053002603903E-5</v>
      </c>
      <c r="AD151" s="5">
        <f t="shared" si="353"/>
        <v>4.7658575560009124E-2</v>
      </c>
      <c r="AE151" s="5">
        <f t="shared" si="354"/>
        <v>1.8390913566506167E-2</v>
      </c>
      <c r="AF151" s="5">
        <f t="shared" si="355"/>
        <v>3.5484243689241721E-3</v>
      </c>
      <c r="AG151" s="5">
        <f t="shared" si="356"/>
        <v>4.564324825025338E-4</v>
      </c>
      <c r="AH151" s="5">
        <f t="shared" si="357"/>
        <v>1.0645324241047946E-4</v>
      </c>
      <c r="AI151" s="5">
        <f t="shared" si="358"/>
        <v>1.8895860775236642E-4</v>
      </c>
      <c r="AJ151" s="5">
        <f t="shared" si="359"/>
        <v>1.6770440540474216E-4</v>
      </c>
      <c r="AK151" s="5">
        <f t="shared" si="360"/>
        <v>9.9227260850750644E-5</v>
      </c>
      <c r="AL151" s="5">
        <f t="shared" si="361"/>
        <v>1.2064485930160023E-6</v>
      </c>
      <c r="AM151" s="5">
        <f t="shared" si="362"/>
        <v>1.6919161655133887E-2</v>
      </c>
      <c r="AN151" s="5">
        <f t="shared" si="363"/>
        <v>6.5289160651794582E-3</v>
      </c>
      <c r="AO151" s="5">
        <f t="shared" si="364"/>
        <v>1.2597180006618102E-3</v>
      </c>
      <c r="AP151" s="5">
        <f t="shared" si="365"/>
        <v>1.6203704926914437E-4</v>
      </c>
      <c r="AQ151" s="5">
        <f t="shared" si="366"/>
        <v>1.563207320332239E-5</v>
      </c>
      <c r="AR151" s="5">
        <f t="shared" si="367"/>
        <v>8.2158241493404865E-6</v>
      </c>
      <c r="AS151" s="5">
        <f t="shared" si="368"/>
        <v>1.4583404484867266E-5</v>
      </c>
      <c r="AT151" s="5">
        <f t="shared" si="369"/>
        <v>1.2943052486482381E-5</v>
      </c>
      <c r="AU151" s="5">
        <f t="shared" si="370"/>
        <v>7.6581389867581125E-6</v>
      </c>
      <c r="AV151" s="5">
        <f t="shared" si="371"/>
        <v>3.3983729573310738E-6</v>
      </c>
      <c r="AW151" s="5">
        <f t="shared" si="372"/>
        <v>2.295495006873679E-8</v>
      </c>
      <c r="AX151" s="5">
        <f t="shared" si="373"/>
        <v>5.0053606608551115E-3</v>
      </c>
      <c r="AY151" s="5">
        <f t="shared" si="374"/>
        <v>1.9315129376258453E-3</v>
      </c>
      <c r="AZ151" s="5">
        <f t="shared" si="375"/>
        <v>3.7267466632251304E-4</v>
      </c>
      <c r="BA151" s="5">
        <f t="shared" si="376"/>
        <v>4.7937001167354745E-5</v>
      </c>
      <c r="BB151" s="5">
        <f t="shared" si="377"/>
        <v>4.624588726934654E-6</v>
      </c>
      <c r="BC151" s="5">
        <f t="shared" si="378"/>
        <v>3.5691545774633188E-7</v>
      </c>
      <c r="BD151" s="5">
        <f t="shared" si="379"/>
        <v>5.2839917416989762E-7</v>
      </c>
      <c r="BE151" s="5">
        <f t="shared" si="380"/>
        <v>9.3792889749326271E-7</v>
      </c>
      <c r="BF151" s="5">
        <f t="shared" si="381"/>
        <v>8.3242996938340379E-7</v>
      </c>
      <c r="BG151" s="5">
        <f t="shared" si="382"/>
        <v>4.9253175855840525E-7</v>
      </c>
      <c r="BH151" s="5">
        <f t="shared" si="383"/>
        <v>2.1856571313289358E-7</v>
      </c>
      <c r="BI151" s="5">
        <f t="shared" si="384"/>
        <v>7.7592512770525148E-8</v>
      </c>
      <c r="BJ151" s="8">
        <f t="shared" si="385"/>
        <v>0.71521228185614827</v>
      </c>
      <c r="BK151" s="8">
        <f t="shared" si="386"/>
        <v>0.21065881369038406</v>
      </c>
      <c r="BL151" s="8">
        <f t="shared" si="387"/>
        <v>7.2576614610791887E-2</v>
      </c>
      <c r="BM151" s="8">
        <f t="shared" si="388"/>
        <v>0.36441134609122999</v>
      </c>
      <c r="BN151" s="8">
        <f t="shared" si="389"/>
        <v>0.63320833419782374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1.375</v>
      </c>
      <c r="F152">
        <f>VLOOKUP(B152,home!$B$2:$E$405,3,FALSE)</f>
        <v>0.8</v>
      </c>
      <c r="G152">
        <f>VLOOKUP(C152,away!$B$2:$E$405,4,FALSE)</f>
        <v>0.48480000000000001</v>
      </c>
      <c r="H152">
        <f>VLOOKUP(A152,away!$A$2:$E$405,3,FALSE)</f>
        <v>1.0101</v>
      </c>
      <c r="I152">
        <f>VLOOKUP(C152,away!$B$2:$E$405,3,FALSE)</f>
        <v>0.57750000000000001</v>
      </c>
      <c r="J152">
        <f>VLOOKUP(B152,home!$B$2:$E$405,4,FALSE)</f>
        <v>0.99</v>
      </c>
      <c r="K152" s="3">
        <f t="shared" si="334"/>
        <v>0.53328000000000009</v>
      </c>
      <c r="L152" s="3">
        <f t="shared" si="335"/>
        <v>0.57749942250000008</v>
      </c>
      <c r="M152" s="5">
        <f t="shared" si="336"/>
        <v>0.32930219548328893</v>
      </c>
      <c r="N152" s="5">
        <f t="shared" si="337"/>
        <v>0.17561027480732833</v>
      </c>
      <c r="O152" s="5">
        <f t="shared" si="338"/>
        <v>0.19017182771958147</v>
      </c>
      <c r="P152" s="5">
        <f t="shared" si="339"/>
        <v>0.1014148322862984</v>
      </c>
      <c r="Q152" s="5">
        <f t="shared" si="340"/>
        <v>4.6824723674626027E-2</v>
      </c>
      <c r="R152" s="5">
        <f t="shared" si="341"/>
        <v>5.4912060341913906E-2</v>
      </c>
      <c r="S152" s="5">
        <f t="shared" si="342"/>
        <v>7.8081533836751827E-3</v>
      </c>
      <c r="T152" s="5">
        <f t="shared" si="343"/>
        <v>2.7041250880818608E-2</v>
      </c>
      <c r="U152" s="5">
        <f t="shared" si="344"/>
        <v>2.9283503539135846E-2</v>
      </c>
      <c r="V152" s="5">
        <f t="shared" si="345"/>
        <v>2.6718537181966547E-4</v>
      </c>
      <c r="W152" s="5">
        <f t="shared" si="346"/>
        <v>8.3235628804015256E-3</v>
      </c>
      <c r="X152" s="5">
        <f t="shared" si="347"/>
        <v>4.8068527565743166E-3</v>
      </c>
      <c r="Y152" s="5">
        <f t="shared" si="348"/>
        <v>1.3879773454821009E-3</v>
      </c>
      <c r="Z152" s="5">
        <f t="shared" si="349"/>
        <v>1.0570561045246812E-2</v>
      </c>
      <c r="AA152" s="5">
        <f t="shared" si="350"/>
        <v>5.6370687942092204E-3</v>
      </c>
      <c r="AB152" s="5">
        <f t="shared" si="351"/>
        <v>1.5030680232879466E-3</v>
      </c>
      <c r="AC152" s="5">
        <f t="shared" si="352"/>
        <v>5.1427989328837299E-6</v>
      </c>
      <c r="AD152" s="5">
        <f t="shared" si="353"/>
        <v>1.1096974032151312E-3</v>
      </c>
      <c r="AE152" s="5">
        <f t="shared" si="354"/>
        <v>6.408496095064879E-4</v>
      </c>
      <c r="AF152" s="5">
        <f t="shared" si="355"/>
        <v>1.8504513969967368E-4</v>
      </c>
      <c r="AG152" s="5">
        <f t="shared" si="356"/>
        <v>3.5621153770997797E-5</v>
      </c>
      <c r="AH152" s="5">
        <f t="shared" si="357"/>
        <v>1.5261232247827574E-3</v>
      </c>
      <c r="AI152" s="5">
        <f t="shared" si="358"/>
        <v>8.1385099331214886E-4</v>
      </c>
      <c r="AJ152" s="5">
        <f t="shared" si="359"/>
        <v>2.1700522885675141E-4</v>
      </c>
      <c r="AK152" s="5">
        <f t="shared" si="360"/>
        <v>3.857484948157614E-5</v>
      </c>
      <c r="AL152" s="5">
        <f t="shared" si="361"/>
        <v>6.3352883571895388E-8</v>
      </c>
      <c r="AM152" s="5">
        <f t="shared" si="362"/>
        <v>1.1835588623731307E-4</v>
      </c>
      <c r="AN152" s="5">
        <f t="shared" si="363"/>
        <v>6.8350455951523995E-5</v>
      </c>
      <c r="AO152" s="5">
        <f t="shared" si="364"/>
        <v>1.9736174419808402E-5</v>
      </c>
      <c r="AP152" s="5">
        <f t="shared" si="365"/>
        <v>3.7992097765995421E-6</v>
      </c>
      <c r="AQ152" s="5">
        <f t="shared" si="366"/>
        <v>5.4851036298564726E-7</v>
      </c>
      <c r="AR152" s="5">
        <f t="shared" si="367"/>
        <v>1.7626705619517614E-4</v>
      </c>
      <c r="AS152" s="5">
        <f t="shared" si="368"/>
        <v>9.3999695727763532E-5</v>
      </c>
      <c r="AT152" s="5">
        <f t="shared" si="369"/>
        <v>2.5064078868850872E-5</v>
      </c>
      <c r="AU152" s="5">
        <f t="shared" si="370"/>
        <v>4.455390659726932E-6</v>
      </c>
      <c r="AV152" s="5">
        <f t="shared" si="371"/>
        <v>5.9399268275479453E-7</v>
      </c>
      <c r="AW152" s="5">
        <f t="shared" si="372"/>
        <v>5.4196437112758003E-10</v>
      </c>
      <c r="AX152" s="5">
        <f t="shared" si="373"/>
        <v>1.0519471168772386E-5</v>
      </c>
      <c r="AY152" s="5">
        <f t="shared" si="374"/>
        <v>6.0749885249714525E-6</v>
      </c>
      <c r="AZ152" s="5">
        <f t="shared" si="375"/>
        <v>1.7541511824325706E-6</v>
      </c>
      <c r="BA152" s="5">
        <f t="shared" si="376"/>
        <v>3.3767376494416727E-7</v>
      </c>
      <c r="BB152" s="5">
        <f t="shared" si="377"/>
        <v>4.8751601062164331E-8</v>
      </c>
      <c r="BC152" s="5">
        <f t="shared" si="378"/>
        <v>5.6308042918700617E-9</v>
      </c>
      <c r="BD152" s="5">
        <f t="shared" si="379"/>
        <v>1.6965687193081533E-5</v>
      </c>
      <c r="BE152" s="5">
        <f t="shared" si="380"/>
        <v>9.0474616663265209E-6</v>
      </c>
      <c r="BF152" s="5">
        <f t="shared" si="381"/>
        <v>2.4124151787093039E-6</v>
      </c>
      <c r="BG152" s="5">
        <f t="shared" si="382"/>
        <v>4.2883092216736595E-7</v>
      </c>
      <c r="BH152" s="5">
        <f t="shared" si="383"/>
        <v>5.7171738543353219E-8</v>
      </c>
      <c r="BI152" s="5">
        <f t="shared" si="384"/>
        <v>6.0977089460798828E-9</v>
      </c>
      <c r="BJ152" s="8">
        <f t="shared" si="385"/>
        <v>0.26619538655521796</v>
      </c>
      <c r="BK152" s="8">
        <f t="shared" si="386"/>
        <v>0.43880364766542357</v>
      </c>
      <c r="BL152" s="8">
        <f t="shared" si="387"/>
        <v>0.28443238059310366</v>
      </c>
      <c r="BM152" s="8">
        <f t="shared" si="388"/>
        <v>0.10175998709939431</v>
      </c>
      <c r="BN152" s="8">
        <f t="shared" si="389"/>
        <v>0.89823591431303706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1.2514000000000001</v>
      </c>
      <c r="F153">
        <f>VLOOKUP(B153,home!$B$2:$E$405,3,FALSE)</f>
        <v>0.66590000000000005</v>
      </c>
      <c r="G153">
        <f>VLOOKUP(C153,away!$B$2:$E$405,4,FALSE)</f>
        <v>1.1543000000000001</v>
      </c>
      <c r="H153">
        <f>VLOOKUP(A153,away!$A$2:$E$405,3,FALSE)</f>
        <v>0.95709999999999995</v>
      </c>
      <c r="I153">
        <f>VLOOKUP(C153,away!$B$2:$E$405,3,FALSE)</f>
        <v>1.1029</v>
      </c>
      <c r="J153">
        <f>VLOOKUP(B153,home!$B$2:$E$405,4,FALSE)</f>
        <v>0.81259999999999999</v>
      </c>
      <c r="K153" s="3">
        <f t="shared" si="334"/>
        <v>0.96188657021800017</v>
      </c>
      <c r="L153" s="3">
        <f t="shared" si="335"/>
        <v>0.85776885043399997</v>
      </c>
      <c r="M153" s="5">
        <f t="shared" si="336"/>
        <v>0.16208159128165955</v>
      </c>
      <c r="N153" s="5">
        <f t="shared" si="337"/>
        <v>0.15590410593339121</v>
      </c>
      <c r="O153" s="5">
        <f t="shared" si="338"/>
        <v>0.13902854023018252</v>
      </c>
      <c r="P153" s="5">
        <f t="shared" si="339"/>
        <v>0.13372968572442553</v>
      </c>
      <c r="Q153" s="5">
        <f t="shared" si="340"/>
        <v>7.4981032869586711E-2</v>
      </c>
      <c r="R153" s="5">
        <f t="shared" si="341"/>
        <v>5.9627175565380393E-2</v>
      </c>
      <c r="S153" s="5">
        <f t="shared" si="342"/>
        <v>2.7584299830935292E-2</v>
      </c>
      <c r="T153" s="5">
        <f t="shared" si="343"/>
        <v>6.4316394368899354E-2</v>
      </c>
      <c r="U153" s="5">
        <f t="shared" si="344"/>
        <v>5.7354579396370287E-2</v>
      </c>
      <c r="V153" s="5">
        <f t="shared" si="345"/>
        <v>2.5287947865912722E-3</v>
      </c>
      <c r="W153" s="5">
        <f t="shared" si="346"/>
        <v>2.4041082846109972E-2</v>
      </c>
      <c r="X153" s="5">
        <f t="shared" si="347"/>
        <v>2.0621691996096304E-2</v>
      </c>
      <c r="Y153" s="5">
        <f t="shared" si="348"/>
        <v>8.8443225187477721E-3</v>
      </c>
      <c r="Z153" s="5">
        <f t="shared" si="349"/>
        <v>1.7048777946447543E-2</v>
      </c>
      <c r="AA153" s="5">
        <f t="shared" si="350"/>
        <v>1.6398990545316707E-2</v>
      </c>
      <c r="AB153" s="5">
        <f t="shared" si="351"/>
        <v>7.8869843853360492E-3</v>
      </c>
      <c r="AC153" s="5">
        <f t="shared" si="352"/>
        <v>1.3040304631385791E-4</v>
      </c>
      <c r="AD153" s="5">
        <f t="shared" si="353"/>
        <v>5.7811986807928791E-3</v>
      </c>
      <c r="AE153" s="5">
        <f t="shared" si="354"/>
        <v>4.9589321465542645E-3</v>
      </c>
      <c r="AF153" s="5">
        <f t="shared" si="355"/>
        <v>2.1268087633650296E-3</v>
      </c>
      <c r="AG153" s="5">
        <f t="shared" si="356"/>
        <v>6.0810343601485955E-4</v>
      </c>
      <c r="AH153" s="5">
        <f t="shared" si="357"/>
        <v>3.6559776651072106E-3</v>
      </c>
      <c r="AI153" s="5">
        <f t="shared" si="358"/>
        <v>3.5166358170835871E-3</v>
      </c>
      <c r="AJ153" s="5">
        <f t="shared" si="359"/>
        <v>1.6913023824001528E-3</v>
      </c>
      <c r="AK153" s="5">
        <f t="shared" si="360"/>
        <v>5.4228034926947198E-4</v>
      </c>
      <c r="AL153" s="5">
        <f t="shared" si="361"/>
        <v>4.3036987144963268E-6</v>
      </c>
      <c r="AM153" s="5">
        <f t="shared" si="362"/>
        <v>1.1121714741633383E-3</v>
      </c>
      <c r="AN153" s="5">
        <f t="shared" si="363"/>
        <v>9.539860468785736E-4</v>
      </c>
      <c r="AO153" s="5">
        <f t="shared" si="364"/>
        <v>4.0914975738055506E-4</v>
      </c>
      <c r="AP153" s="5">
        <f t="shared" si="365"/>
        <v>1.1698530568122291E-4</v>
      </c>
      <c r="AQ153" s="5">
        <f t="shared" si="366"/>
        <v>2.5086587792963167E-5</v>
      </c>
      <c r="AR153" s="5">
        <f t="shared" si="367"/>
        <v>6.2719675180227831E-4</v>
      </c>
      <c r="AS153" s="5">
        <f t="shared" si="368"/>
        <v>6.0329213244296378E-4</v>
      </c>
      <c r="AT153" s="5">
        <f t="shared" si="369"/>
        <v>2.9014930005753293E-4</v>
      </c>
      <c r="AU153" s="5">
        <f t="shared" si="370"/>
        <v>9.3030238361164596E-5</v>
      </c>
      <c r="AV153" s="5">
        <f t="shared" si="371"/>
        <v>2.237113422594591E-5</v>
      </c>
      <c r="AW153" s="5">
        <f t="shared" si="372"/>
        <v>9.8635554817242263E-8</v>
      </c>
      <c r="AX153" s="5">
        <f t="shared" si="373"/>
        <v>1.7829713412954501E-4</v>
      </c>
      <c r="AY153" s="5">
        <f t="shared" si="374"/>
        <v>1.5293772777797652E-4</v>
      </c>
      <c r="AZ153" s="5">
        <f t="shared" si="375"/>
        <v>6.5592609472051472E-5</v>
      </c>
      <c r="BA153" s="5">
        <f t="shared" si="376"/>
        <v>1.8754432407935962E-5</v>
      </c>
      <c r="BB153" s="5">
        <f t="shared" si="377"/>
        <v>4.0217419817743462E-6</v>
      </c>
      <c r="BC153" s="5">
        <f t="shared" si="378"/>
        <v>6.8994499928974766E-7</v>
      </c>
      <c r="BD153" s="5">
        <f t="shared" si="379"/>
        <v>8.9664972798229815E-5</v>
      </c>
      <c r="BE153" s="5">
        <f t="shared" si="380"/>
        <v>8.6247533153579556E-5</v>
      </c>
      <c r="BF153" s="5">
        <f t="shared" si="381"/>
        <v>4.1480171927429944E-5</v>
      </c>
      <c r="BG153" s="5">
        <f t="shared" si="382"/>
        <v>1.3299740102442857E-5</v>
      </c>
      <c r="BH153" s="5">
        <f t="shared" si="383"/>
        <v>3.1982103479823881E-6</v>
      </c>
      <c r="BI153" s="5">
        <f t="shared" si="384"/>
        <v>6.1526311649129943E-7</v>
      </c>
      <c r="BJ153" s="8">
        <f t="shared" si="385"/>
        <v>0.36522134632222347</v>
      </c>
      <c r="BK153" s="8">
        <f t="shared" si="386"/>
        <v>0.32621201609641803</v>
      </c>
      <c r="BL153" s="8">
        <f t="shared" si="387"/>
        <v>0.29157301178478245</v>
      </c>
      <c r="BM153" s="8">
        <f t="shared" si="388"/>
        <v>0.27455018145302257</v>
      </c>
      <c r="BN153" s="8">
        <f t="shared" si="389"/>
        <v>0.72535213160462597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1.2514000000000001</v>
      </c>
      <c r="F154">
        <f>VLOOKUP(B154,home!$B$2:$E$405,3,FALSE)</f>
        <v>1.0654999999999999</v>
      </c>
      <c r="G154">
        <f>VLOOKUP(C154,away!$B$2:$E$405,4,FALSE)</f>
        <v>1.1099000000000001</v>
      </c>
      <c r="H154">
        <f>VLOOKUP(A154,away!$A$2:$E$405,3,FALSE)</f>
        <v>0.95709999999999995</v>
      </c>
      <c r="I154">
        <f>VLOOKUP(C154,away!$B$2:$E$405,3,FALSE)</f>
        <v>1.0448</v>
      </c>
      <c r="J154">
        <f>VLOOKUP(B154,home!$B$2:$E$405,4,FALSE)</f>
        <v>0.81259999999999999</v>
      </c>
      <c r="K154" s="3">
        <f t="shared" si="334"/>
        <v>1.4799037003300002</v>
      </c>
      <c r="L154" s="3">
        <f t="shared" si="335"/>
        <v>0.81258218780799985</v>
      </c>
      <c r="M154" s="5">
        <f t="shared" si="336"/>
        <v>0.10101503739360135</v>
      </c>
      <c r="N154" s="5">
        <f t="shared" si="337"/>
        <v>0.14949252762776397</v>
      </c>
      <c r="O154" s="5">
        <f t="shared" si="338"/>
        <v>8.2083020086799491E-2</v>
      </c>
      <c r="P154" s="5">
        <f t="shared" si="339"/>
        <v>0.12147496516071631</v>
      </c>
      <c r="Q154" s="5">
        <f t="shared" si="340"/>
        <v>0.11061727240400636</v>
      </c>
      <c r="R154" s="5">
        <f t="shared" si="341"/>
        <v>3.3349600022009762E-2</v>
      </c>
      <c r="S154" s="5">
        <f t="shared" si="342"/>
        <v>3.651972899663538E-2</v>
      </c>
      <c r="T154" s="5">
        <f t="shared" si="343"/>
        <v>8.9885625219400966E-2</v>
      </c>
      <c r="U154" s="5">
        <f t="shared" si="344"/>
        <v>4.9354196477097705E-2</v>
      </c>
      <c r="V154" s="5">
        <f t="shared" si="345"/>
        <v>4.8796176204268871E-3</v>
      </c>
      <c r="W154" s="5">
        <f t="shared" si="346"/>
        <v>5.4567636917033514E-2</v>
      </c>
      <c r="X154" s="5">
        <f t="shared" si="347"/>
        <v>4.4340689789555673E-2</v>
      </c>
      <c r="Y154" s="5">
        <f t="shared" si="348"/>
        <v>1.8015227359056495E-2</v>
      </c>
      <c r="Z154" s="5">
        <f t="shared" si="349"/>
        <v>9.0330969828021392E-3</v>
      </c>
      <c r="AA154" s="5">
        <f t="shared" si="350"/>
        <v>1.3368113650288645E-2</v>
      </c>
      <c r="AB154" s="5">
        <f t="shared" si="351"/>
        <v>9.8917604287470772E-3</v>
      </c>
      <c r="AC154" s="5">
        <f t="shared" si="352"/>
        <v>3.6674699364891341E-4</v>
      </c>
      <c r="AD154" s="5">
        <f t="shared" si="353"/>
        <v>2.018871194794547E-2</v>
      </c>
      <c r="AE154" s="5">
        <f t="shared" si="354"/>
        <v>1.6404987723687033E-2</v>
      </c>
      <c r="AF154" s="5">
        <f t="shared" si="355"/>
        <v>6.6652004077384945E-3</v>
      </c>
      <c r="AG154" s="5">
        <f t="shared" si="356"/>
        <v>1.8053410431663063E-3</v>
      </c>
      <c r="AH154" s="5">
        <f t="shared" si="357"/>
        <v>1.8350334272418008E-3</v>
      </c>
      <c r="AI154" s="5">
        <f t="shared" si="358"/>
        <v>2.7156727592043827E-3</v>
      </c>
      <c r="AJ154" s="5">
        <f t="shared" si="359"/>
        <v>2.0094670826159744E-3</v>
      </c>
      <c r="AK154" s="5">
        <f t="shared" si="360"/>
        <v>9.9127259041823629E-4</v>
      </c>
      <c r="AL154" s="5">
        <f t="shared" si="361"/>
        <v>1.7641166870120358E-5</v>
      </c>
      <c r="AM154" s="5">
        <f t="shared" si="362"/>
        <v>5.9754699033321987E-3</v>
      </c>
      <c r="AN154" s="5">
        <f t="shared" si="363"/>
        <v>4.855560407230535E-3</v>
      </c>
      <c r="AO154" s="5">
        <f t="shared" si="364"/>
        <v>1.972770949370645E-3</v>
      </c>
      <c r="AP154" s="5">
        <f t="shared" si="365"/>
        <v>5.34346178027888E-4</v>
      </c>
      <c r="AQ154" s="5">
        <f t="shared" si="366"/>
        <v>1.0855004659718603E-4</v>
      </c>
      <c r="AR154" s="5">
        <f t="shared" si="367"/>
        <v>2.9822309540179103E-4</v>
      </c>
      <c r="AS154" s="5">
        <f t="shared" si="368"/>
        <v>4.4134146240897715E-4</v>
      </c>
      <c r="AT154" s="5">
        <f t="shared" si="369"/>
        <v>3.2657143166404956E-4</v>
      </c>
      <c r="AU154" s="5">
        <f t="shared" si="370"/>
        <v>1.6109809004723083E-4</v>
      </c>
      <c r="AV154" s="5">
        <f t="shared" si="371"/>
        <v>5.9602414894248158E-5</v>
      </c>
      <c r="AW154" s="5">
        <f t="shared" si="372"/>
        <v>5.8928523752367646E-7</v>
      </c>
      <c r="AX154" s="5">
        <f t="shared" si="373"/>
        <v>1.4738533368586445E-3</v>
      </c>
      <c r="AY154" s="5">
        <f t="shared" si="374"/>
        <v>1.1976269689727183E-3</v>
      </c>
      <c r="AZ154" s="5">
        <f t="shared" si="375"/>
        <v>4.8658517131285745E-4</v>
      </c>
      <c r="BA154" s="5">
        <f t="shared" si="376"/>
        <v>1.3179681435344405E-4</v>
      </c>
      <c r="BB154" s="5">
        <f t="shared" si="377"/>
        <v>2.6773935938361585E-5</v>
      </c>
      <c r="BC154" s="5">
        <f t="shared" si="378"/>
        <v>4.3512046882050193E-6</v>
      </c>
      <c r="BD154" s="5">
        <f t="shared" si="379"/>
        <v>4.038846255274351E-5</v>
      </c>
      <c r="BE154" s="5">
        <f t="shared" si="380"/>
        <v>5.9771035182444768E-5</v>
      </c>
      <c r="BF154" s="5">
        <f t="shared" si="381"/>
        <v>4.4227688069527328E-5</v>
      </c>
      <c r="BG154" s="5">
        <f t="shared" si="382"/>
        <v>2.1817573077044821E-5</v>
      </c>
      <c r="BH154" s="5">
        <f t="shared" si="383"/>
        <v>8.0719767822347093E-6</v>
      </c>
      <c r="BI154" s="5">
        <f t="shared" si="384"/>
        <v>2.3891496618013996E-6</v>
      </c>
      <c r="BJ154" s="8">
        <f t="shared" si="385"/>
        <v>0.52875090535603697</v>
      </c>
      <c r="BK154" s="8">
        <f t="shared" si="386"/>
        <v>0.2654713643008717</v>
      </c>
      <c r="BL154" s="8">
        <f t="shared" si="387"/>
        <v>0.1970616389041652</v>
      </c>
      <c r="BM154" s="8">
        <f t="shared" si="388"/>
        <v>0.40108754516524348</v>
      </c>
      <c r="BN154" s="8">
        <f t="shared" si="389"/>
        <v>0.5980324226948972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1.5815999999999999</v>
      </c>
      <c r="F160">
        <f>VLOOKUP(B160,home!$B$2:$E$405,3,FALSE)</f>
        <v>1.1741999999999999</v>
      </c>
      <c r="G160">
        <f>VLOOKUP(C160,away!$B$2:$E$405,4,FALSE)</f>
        <v>1.6597</v>
      </c>
      <c r="H160">
        <f>VLOOKUP(A160,away!$A$2:$E$405,3,FALSE)</f>
        <v>1.1631</v>
      </c>
      <c r="I160">
        <f>VLOOKUP(C160,away!$B$2:$E$405,3,FALSE)</f>
        <v>1.1821999999999999</v>
      </c>
      <c r="J160">
        <f>VLOOKUP(B160,home!$B$2:$E$405,4,FALSE)</f>
        <v>0.61409999999999998</v>
      </c>
      <c r="K160" s="3">
        <f t="shared" si="334"/>
        <v>3.0822533007839996</v>
      </c>
      <c r="L160" s="3">
        <f t="shared" si="335"/>
        <v>0.8443978291619999</v>
      </c>
      <c r="M160" s="5">
        <f t="shared" si="336"/>
        <v>1.9709566934105145E-2</v>
      </c>
      <c r="N160" s="5">
        <f t="shared" si="337"/>
        <v>6.0749877739668751E-2</v>
      </c>
      <c r="O160" s="5">
        <f t="shared" si="338"/>
        <v>1.6642715532881516E-2</v>
      </c>
      <c r="P160" s="5">
        <f t="shared" si="339"/>
        <v>5.1297064885233182E-2</v>
      </c>
      <c r="Q160" s="5">
        <f t="shared" si="340"/>
        <v>9.3623255592659244E-2</v>
      </c>
      <c r="R160" s="5">
        <f t="shared" si="341"/>
        <v>7.0265364336629232E-3</v>
      </c>
      <c r="S160" s="5">
        <f t="shared" si="342"/>
        <v>3.3377050782461747E-2</v>
      </c>
      <c r="T160" s="5">
        <f t="shared" si="343"/>
        <v>7.905527378152051E-2</v>
      </c>
      <c r="U160" s="5">
        <f t="shared" si="344"/>
        <v>2.1657565115736577E-2</v>
      </c>
      <c r="V160" s="5">
        <f t="shared" si="345"/>
        <v>9.6520793705573722E-3</v>
      </c>
      <c r="W160" s="5">
        <f t="shared" si="346"/>
        <v>9.6190196193539329E-2</v>
      </c>
      <c r="X160" s="5">
        <f t="shared" si="347"/>
        <v>8.1222792852491454E-2</v>
      </c>
      <c r="Y160" s="5">
        <f t="shared" si="348"/>
        <v>3.4292174981559294E-2</v>
      </c>
      <c r="Z160" s="5">
        <f t="shared" si="349"/>
        <v>1.9777307037042247E-3</v>
      </c>
      <c r="AA160" s="5">
        <f t="shared" si="350"/>
        <v>6.0958669895542087E-3</v>
      </c>
      <c r="AB160" s="5">
        <f t="shared" si="351"/>
        <v>9.3945030748468442E-3</v>
      </c>
      <c r="AC160" s="5">
        <f t="shared" si="352"/>
        <v>1.570060314504387E-3</v>
      </c>
      <c r="AD160" s="5">
        <f t="shared" si="353"/>
        <v>7.412063743014928E-2</v>
      </c>
      <c r="AE160" s="5">
        <f t="shared" si="354"/>
        <v>6.2587305342121716E-2</v>
      </c>
      <c r="AF160" s="5">
        <f t="shared" si="355"/>
        <v>2.6424292381993408E-2</v>
      </c>
      <c r="AG160" s="5">
        <f t="shared" si="356"/>
        <v>7.4375383748324026E-3</v>
      </c>
      <c r="AH160" s="5">
        <f t="shared" si="357"/>
        <v>4.1749787821872037E-4</v>
      </c>
      <c r="AI160" s="5">
        <f t="shared" si="358"/>
        <v>1.286834213209967E-3</v>
      </c>
      <c r="AJ160" s="5">
        <f t="shared" si="359"/>
        <v>1.9831745006141017E-3</v>
      </c>
      <c r="AK160" s="5">
        <f t="shared" si="360"/>
        <v>2.0375487168494914E-3</v>
      </c>
      <c r="AL160" s="5">
        <f t="shared" si="361"/>
        <v>1.6345257325263061E-4</v>
      </c>
      <c r="AM160" s="5">
        <f t="shared" si="362"/>
        <v>4.5691715875058325E-2</v>
      </c>
      <c r="AN160" s="5">
        <f t="shared" si="363"/>
        <v>3.858198569558613E-2</v>
      </c>
      <c r="AO160" s="5">
        <f t="shared" si="364"/>
        <v>1.628927248305613E-2</v>
      </c>
      <c r="AP160" s="5">
        <f t="shared" si="365"/>
        <v>4.5848754411069656E-3</v>
      </c>
      <c r="AQ160" s="5">
        <f t="shared" si="366"/>
        <v>9.6786471736222195E-4</v>
      </c>
      <c r="AR160" s="5">
        <f t="shared" si="367"/>
        <v>7.050686040952571E-5</v>
      </c>
      <c r="AS160" s="5">
        <f t="shared" si="368"/>
        <v>2.173200032251773E-4</v>
      </c>
      <c r="AT160" s="5">
        <f t="shared" si="369"/>
        <v>3.3491764863359622E-4</v>
      </c>
      <c r="AU160" s="5">
        <f t="shared" si="370"/>
        <v>3.4410034266390589E-4</v>
      </c>
      <c r="AV160" s="5">
        <f t="shared" si="371"/>
        <v>2.6515110424418233E-4</v>
      </c>
      <c r="AW160" s="5">
        <f t="shared" si="372"/>
        <v>1.1816930895413522E-5</v>
      </c>
      <c r="AX160" s="5">
        <f t="shared" si="373"/>
        <v>2.3472240345730529E-2</v>
      </c>
      <c r="AY160" s="5">
        <f t="shared" si="374"/>
        <v>1.9819908793503566E-2</v>
      </c>
      <c r="AZ160" s="5">
        <f t="shared" si="375"/>
        <v>8.3679439797116218E-3</v>
      </c>
      <c r="BA160" s="5">
        <f t="shared" si="376"/>
        <v>2.3552912436725737E-3</v>
      </c>
      <c r="BB160" s="5">
        <f t="shared" si="377"/>
        <v>4.9720070330034683E-4</v>
      </c>
      <c r="BC160" s="5">
        <f t="shared" si="378"/>
        <v>8.3967038904926526E-5</v>
      </c>
      <c r="BD160" s="5">
        <f t="shared" si="379"/>
        <v>9.9226399784719427E-6</v>
      </c>
      <c r="BE160" s="5">
        <f t="shared" si="380"/>
        <v>3.0584089826136415E-5</v>
      </c>
      <c r="BF160" s="5">
        <f t="shared" si="381"/>
        <v>4.7133955909041671E-5</v>
      </c>
      <c r="BG160" s="5">
        <f t="shared" si="382"/>
        <v>4.8426263726550391E-5</v>
      </c>
      <c r="BH160" s="5">
        <f t="shared" si="383"/>
        <v>3.7315502803949102E-5</v>
      </c>
      <c r="BI160" s="5">
        <f t="shared" si="384"/>
        <v>2.3003166337577335E-5</v>
      </c>
      <c r="BJ160" s="8">
        <f t="shared" si="385"/>
        <v>0.77641561098752865</v>
      </c>
      <c r="BK160" s="8">
        <f t="shared" si="386"/>
        <v>0.13558918365361805</v>
      </c>
      <c r="BL160" s="8">
        <f t="shared" si="387"/>
        <v>6.7970624033332441E-2</v>
      </c>
      <c r="BM160" s="8">
        <f t="shared" si="388"/>
        <v>0.71309604039736463</v>
      </c>
      <c r="BN160" s="8">
        <f t="shared" si="389"/>
        <v>0.24904901711821073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1.2279</v>
      </c>
      <c r="F161">
        <f>VLOOKUP(B161,home!$B$2:$E$405,3,FALSE)</f>
        <v>0.99539999999999995</v>
      </c>
      <c r="G161">
        <f>VLOOKUP(C161,away!$B$2:$E$405,4,FALSE)</f>
        <v>1.6288</v>
      </c>
      <c r="H161">
        <f>VLOOKUP(A161,away!$A$2:$E$405,3,FALSE)</f>
        <v>0.89710000000000001</v>
      </c>
      <c r="I161">
        <f>VLOOKUP(C161,away!$B$2:$E$405,3,FALSE)</f>
        <v>0.99080000000000001</v>
      </c>
      <c r="J161">
        <f>VLOOKUP(B161,home!$B$2:$E$405,4,FALSE)</f>
        <v>1.2385999999999999</v>
      </c>
      <c r="K161" s="3">
        <f t="shared" si="334"/>
        <v>1.9908035038079999</v>
      </c>
      <c r="L161" s="3">
        <f t="shared" si="335"/>
        <v>1.1009254978479999</v>
      </c>
      <c r="M161" s="5">
        <f t="shared" si="336"/>
        <v>4.5423349423757906E-2</v>
      </c>
      <c r="N161" s="5">
        <f t="shared" si="337"/>
        <v>9.0428963187512326E-2</v>
      </c>
      <c r="O161" s="5">
        <f t="shared" si="338"/>
        <v>5.0007723578274328E-2</v>
      </c>
      <c r="P161" s="5">
        <f t="shared" si="339"/>
        <v>9.9555551317090457E-2</v>
      </c>
      <c r="Q161" s="5">
        <f t="shared" si="340"/>
        <v>9.001314837971211E-2</v>
      </c>
      <c r="R161" s="5">
        <f t="shared" si="341"/>
        <v>2.7527388988328419E-2</v>
      </c>
      <c r="S161" s="5">
        <f t="shared" si="342"/>
        <v>5.4549630992567759E-2</v>
      </c>
      <c r="T161" s="5">
        <f t="shared" si="343"/>
        <v>9.909777019280043E-2</v>
      </c>
      <c r="U161" s="5">
        <f t="shared" si="344"/>
        <v>5.4801622448649966E-2</v>
      </c>
      <c r="V161" s="5">
        <f t="shared" si="345"/>
        <v>1.3284207000494482E-2</v>
      </c>
      <c r="W161" s="5">
        <f t="shared" si="346"/>
        <v>5.9732830394373423E-2</v>
      </c>
      <c r="X161" s="5">
        <f t="shared" si="347"/>
        <v>6.5761396039795694E-2</v>
      </c>
      <c r="Y161" s="5">
        <f t="shared" si="348"/>
        <v>3.6199198837145785E-2</v>
      </c>
      <c r="Z161" s="5">
        <f t="shared" si="349"/>
        <v>1.0101868142143667E-2</v>
      </c>
      <c r="AA161" s="5">
        <f t="shared" si="350"/>
        <v>2.0110834492386022E-2</v>
      </c>
      <c r="AB161" s="5">
        <f t="shared" si="351"/>
        <v>2.0018359885972437E-2</v>
      </c>
      <c r="AC161" s="5">
        <f t="shared" si="352"/>
        <v>1.819709148106191E-3</v>
      </c>
      <c r="AD161" s="5">
        <f t="shared" si="353"/>
        <v>2.9729082010371909E-2</v>
      </c>
      <c r="AE161" s="5">
        <f t="shared" si="354"/>
        <v>3.2729504412832705E-2</v>
      </c>
      <c r="AF161" s="5">
        <f t="shared" si="355"/>
        <v>1.8016372970008084E-2</v>
      </c>
      <c r="AG161" s="5">
        <f t="shared" si="356"/>
        <v>6.6115614604737956E-3</v>
      </c>
      <c r="AH161" s="5">
        <f t="shared" si="357"/>
        <v>2.7803510533960922E-3</v>
      </c>
      <c r="AI161" s="5">
        <f t="shared" si="358"/>
        <v>5.535132618917203E-3</v>
      </c>
      <c r="AJ161" s="5">
        <f t="shared" si="359"/>
        <v>5.5096807058911601E-3</v>
      </c>
      <c r="AK161" s="5">
        <f t="shared" si="360"/>
        <v>3.6562305513838187E-3</v>
      </c>
      <c r="AL161" s="5">
        <f t="shared" si="361"/>
        <v>1.5953217873599716E-4</v>
      </c>
      <c r="AM161" s="5">
        <f t="shared" si="362"/>
        <v>1.1836952126248749E-2</v>
      </c>
      <c r="AN161" s="5">
        <f t="shared" si="363"/>
        <v>1.3031602412593343E-2</v>
      </c>
      <c r="AO161" s="5">
        <f t="shared" si="364"/>
        <v>7.1734116869207627E-3</v>
      </c>
      <c r="AP161" s="5">
        <f t="shared" si="365"/>
        <v>2.6324639442306327E-3</v>
      </c>
      <c r="AQ161" s="5">
        <f t="shared" si="366"/>
        <v>7.2453666959225471E-4</v>
      </c>
      <c r="AR161" s="5">
        <f t="shared" si="367"/>
        <v>6.1219187353046139E-4</v>
      </c>
      <c r="AS161" s="5">
        <f t="shared" si="368"/>
        <v>1.2187537268272264E-3</v>
      </c>
      <c r="AT161" s="5">
        <f t="shared" si="369"/>
        <v>1.2131495948233505E-3</v>
      </c>
      <c r="AU161" s="5">
        <f t="shared" si="370"/>
        <v>8.0504748800586058E-4</v>
      </c>
      <c r="AV161" s="5">
        <f t="shared" si="371"/>
        <v>4.0067283996347413E-4</v>
      </c>
      <c r="AW161" s="5">
        <f t="shared" si="372"/>
        <v>9.7125243883758596E-6</v>
      </c>
      <c r="AX161" s="5">
        <f t="shared" si="373"/>
        <v>3.9275076278905956E-3</v>
      </c>
      <c r="AY161" s="5">
        <f t="shared" si="374"/>
        <v>4.3238932905372701E-3</v>
      </c>
      <c r="AZ161" s="5">
        <f t="shared" si="375"/>
        <v>2.3801421867631857E-3</v>
      </c>
      <c r="BA161" s="5">
        <f t="shared" si="376"/>
        <v>8.734530739704288E-4</v>
      </c>
      <c r="BB161" s="5">
        <f t="shared" si="377"/>
        <v>2.4040169007694007E-4</v>
      </c>
      <c r="BC161" s="5">
        <f t="shared" si="378"/>
        <v>5.2932870066291232E-5</v>
      </c>
      <c r="BD161" s="5">
        <f t="shared" si="379"/>
        <v>1.1232960719083715E-4</v>
      </c>
      <c r="BE161" s="5">
        <f t="shared" si="380"/>
        <v>2.2362617557689489E-4</v>
      </c>
      <c r="BF161" s="5">
        <f t="shared" si="381"/>
        <v>2.2259788694083271E-4</v>
      </c>
      <c r="BG161" s="5">
        <f t="shared" si="382"/>
        <v>1.4771621775402227E-4</v>
      </c>
      <c r="BH161" s="5">
        <f t="shared" si="383"/>
        <v>7.3518490968493274E-5</v>
      </c>
      <c r="BI161" s="5">
        <f t="shared" si="384"/>
        <v>2.9272173882950624E-5</v>
      </c>
      <c r="BJ161" s="8">
        <f t="shared" si="385"/>
        <v>0.57551712546391687</v>
      </c>
      <c r="BK161" s="8">
        <f t="shared" si="386"/>
        <v>0.21911587335129007</v>
      </c>
      <c r="BL161" s="8">
        <f t="shared" si="387"/>
        <v>0.19500620039866387</v>
      </c>
      <c r="BM161" s="8">
        <f t="shared" si="388"/>
        <v>0.59247076171519009</v>
      </c>
      <c r="BN161" s="8">
        <f t="shared" si="389"/>
        <v>0.40295612487467547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1.2279</v>
      </c>
      <c r="F162">
        <f>VLOOKUP(B162,home!$B$2:$E$405,3,FALSE)</f>
        <v>0.90490000000000004</v>
      </c>
      <c r="G162">
        <f>VLOOKUP(C162,away!$B$2:$E$405,4,FALSE)</f>
        <v>2.1717</v>
      </c>
      <c r="H162">
        <f>VLOOKUP(A162,away!$A$2:$E$405,3,FALSE)</f>
        <v>0.89710000000000001</v>
      </c>
      <c r="I162">
        <f>VLOOKUP(C162,away!$B$2:$E$405,3,FALSE)</f>
        <v>0.74309999999999998</v>
      </c>
      <c r="J162">
        <f>VLOOKUP(B162,home!$B$2:$E$405,4,FALSE)</f>
        <v>1.734</v>
      </c>
      <c r="K162" s="3">
        <f t="shared" si="334"/>
        <v>2.4130338761069998</v>
      </c>
      <c r="L162" s="3">
        <f t="shared" si="335"/>
        <v>1.15594510734</v>
      </c>
      <c r="M162" s="5">
        <f t="shared" si="336"/>
        <v>2.8184615953851577E-2</v>
      </c>
      <c r="N162" s="5">
        <f t="shared" si="337"/>
        <v>6.8010433081709662E-2</v>
      </c>
      <c r="O162" s="5">
        <f t="shared" si="338"/>
        <v>3.2579868914111638E-2</v>
      </c>
      <c r="P162" s="5">
        <f t="shared" si="339"/>
        <v>7.8616327368876762E-2</v>
      </c>
      <c r="Q162" s="5">
        <f t="shared" si="340"/>
        <v>8.2055739477436815E-2</v>
      </c>
      <c r="R162" s="5">
        <f t="shared" si="341"/>
        <v>1.8830270034522957E-2</v>
      </c>
      <c r="S162" s="5">
        <f t="shared" si="342"/>
        <v>5.4821812536759093E-2</v>
      </c>
      <c r="T162" s="5">
        <f t="shared" si="343"/>
        <v>9.485193057810877E-2</v>
      </c>
      <c r="U162" s="5">
        <f t="shared" si="344"/>
        <v>4.5438079489546417E-2</v>
      </c>
      <c r="V162" s="5">
        <f t="shared" si="345"/>
        <v>1.6990709354043412E-2</v>
      </c>
      <c r="W162" s="5">
        <f t="shared" si="346"/>
        <v>6.6001093029355168E-2</v>
      </c>
      <c r="X162" s="5">
        <f t="shared" si="347"/>
        <v>7.629364056637529E-2</v>
      </c>
      <c r="Y162" s="5">
        <f t="shared" si="348"/>
        <v>4.4095630266929038E-2</v>
      </c>
      <c r="Z162" s="5">
        <f t="shared" si="349"/>
        <v>7.2555861720992737E-3</v>
      </c>
      <c r="AA162" s="5">
        <f t="shared" si="350"/>
        <v>1.7507975224289062E-2</v>
      </c>
      <c r="AB162" s="5">
        <f t="shared" si="351"/>
        <v>2.112366865912578E-2</v>
      </c>
      <c r="AC162" s="5">
        <f t="shared" si="352"/>
        <v>2.9620484517910747E-3</v>
      </c>
      <c r="AD162" s="5">
        <f t="shared" si="353"/>
        <v>3.9815718334980883E-2</v>
      </c>
      <c r="AE162" s="5">
        <f t="shared" si="354"/>
        <v>4.6024784804548684E-2</v>
      </c>
      <c r="AF162" s="5">
        <f t="shared" si="355"/>
        <v>2.6601062405597217E-2</v>
      </c>
      <c r="AG162" s="5">
        <f t="shared" si="356"/>
        <v>1.0249789312598703E-2</v>
      </c>
      <c r="AH162" s="5">
        <f t="shared" si="357"/>
        <v>2.0967648341304796E-3</v>
      </c>
      <c r="AI162" s="5">
        <f t="shared" si="358"/>
        <v>5.0595645749867222E-3</v>
      </c>
      <c r="AJ162" s="5">
        <f t="shared" si="359"/>
        <v>6.1044503588969391E-3</v>
      </c>
      <c r="AK162" s="5">
        <f t="shared" si="360"/>
        <v>4.9100818370106155E-3</v>
      </c>
      <c r="AL162" s="5">
        <f t="shared" si="361"/>
        <v>3.3048578153382197E-4</v>
      </c>
      <c r="AM162" s="5">
        <f t="shared" si="362"/>
        <v>1.9215335428768694E-2</v>
      </c>
      <c r="AN162" s="5">
        <f t="shared" si="363"/>
        <v>2.2211872974782138E-2</v>
      </c>
      <c r="AO162" s="5">
        <f t="shared" si="364"/>
        <v>1.2837852945028492E-2</v>
      </c>
      <c r="AP162" s="5">
        <f t="shared" si="365"/>
        <v>4.946617766852031E-3</v>
      </c>
      <c r="AQ162" s="5">
        <f t="shared" si="366"/>
        <v>1.4295046513684313E-3</v>
      </c>
      <c r="AR162" s="5">
        <f t="shared" si="367"/>
        <v>4.8474901025113878E-4</v>
      </c>
      <c r="AS162" s="5">
        <f t="shared" si="368"/>
        <v>1.1697157831453372E-3</v>
      </c>
      <c r="AT162" s="5">
        <f t="shared" si="369"/>
        <v>1.4112819050733643E-3</v>
      </c>
      <c r="AU162" s="5">
        <f t="shared" si="370"/>
        <v>1.1351570152262837E-3</v>
      </c>
      <c r="AV162" s="5">
        <f t="shared" si="371"/>
        <v>6.8479308311038267E-4</v>
      </c>
      <c r="AW162" s="5">
        <f t="shared" si="372"/>
        <v>2.5606540534937457E-5</v>
      </c>
      <c r="AX162" s="5">
        <f t="shared" si="373"/>
        <v>7.7278758883963083E-3</v>
      </c>
      <c r="AY162" s="5">
        <f t="shared" si="374"/>
        <v>8.9330003233224695E-3</v>
      </c>
      <c r="AZ162" s="5">
        <f t="shared" si="375"/>
        <v>5.1630290088056233E-3</v>
      </c>
      <c r="BA162" s="5">
        <f t="shared" si="376"/>
        <v>1.9893927072611164E-3</v>
      </c>
      <c r="BB162" s="5">
        <f t="shared" si="377"/>
        <v>5.7490719163409134E-4</v>
      </c>
      <c r="BC162" s="5">
        <f t="shared" si="378"/>
        <v>1.3291223106880149E-4</v>
      </c>
      <c r="BD162" s="5">
        <f t="shared" si="379"/>
        <v>9.339054111461862E-5</v>
      </c>
      <c r="BE162" s="5">
        <f t="shared" si="380"/>
        <v>2.2535453941753832E-4</v>
      </c>
      <c r="BF162" s="5">
        <f t="shared" si="381"/>
        <v>2.7189406887450512E-4</v>
      </c>
      <c r="BG162" s="5">
        <f t="shared" si="382"/>
        <v>2.1869653296891691E-4</v>
      </c>
      <c r="BH162" s="5">
        <f t="shared" si="383"/>
        <v>1.319305356602869E-4</v>
      </c>
      <c r="BI162" s="5">
        <f t="shared" si="384"/>
        <v>6.3670570368242984E-5</v>
      </c>
      <c r="BJ162" s="8">
        <f t="shared" si="385"/>
        <v>0.63916212297492836</v>
      </c>
      <c r="BK162" s="8">
        <f t="shared" si="386"/>
        <v>0.19083899977017821</v>
      </c>
      <c r="BL162" s="8">
        <f t="shared" si="387"/>
        <v>0.15954135751183129</v>
      </c>
      <c r="BM162" s="8">
        <f t="shared" si="388"/>
        <v>0.67961341781573992</v>
      </c>
      <c r="BN162" s="8">
        <f t="shared" si="389"/>
        <v>0.30827725483050944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1.5390999999999999</v>
      </c>
      <c r="F163">
        <f>VLOOKUP(B163,home!$B$2:$E$405,3,FALSE)</f>
        <v>0.89339999999999997</v>
      </c>
      <c r="G163">
        <f>VLOOKUP(C163,away!$B$2:$E$405,4,FALSE)</f>
        <v>0.86629999999999996</v>
      </c>
      <c r="H163">
        <f>VLOOKUP(A163,away!$A$2:$E$405,3,FALSE)</f>
        <v>1.1406000000000001</v>
      </c>
      <c r="I163">
        <f>VLOOKUP(C163,away!$B$2:$E$405,3,FALSE)</f>
        <v>0.97409999999999997</v>
      </c>
      <c r="J163">
        <f>VLOOKUP(B163,home!$B$2:$E$405,4,FALSE)</f>
        <v>0.87670000000000003</v>
      </c>
      <c r="K163" s="3">
        <f t="shared" si="334"/>
        <v>1.191190169622</v>
      </c>
      <c r="L163" s="3">
        <f t="shared" si="335"/>
        <v>0.97406495188200004</v>
      </c>
      <c r="M163" s="5">
        <f t="shared" si="336"/>
        <v>0.11472066315542631</v>
      </c>
      <c r="N163" s="5">
        <f t="shared" si="337"/>
        <v>0.13665412620326056</v>
      </c>
      <c r="O163" s="5">
        <f t="shared" si="338"/>
        <v>0.11174537723636145</v>
      </c>
      <c r="P163" s="5">
        <f t="shared" si="339"/>
        <v>0.13310999486465575</v>
      </c>
      <c r="Q163" s="5">
        <f t="shared" si="340"/>
        <v>8.1390525885804102E-2</v>
      </c>
      <c r="R163" s="5">
        <f t="shared" si="341"/>
        <v>5.4423627750386179E-2</v>
      </c>
      <c r="S163" s="5">
        <f t="shared" si="342"/>
        <v>3.8611768458973149E-2</v>
      </c>
      <c r="T163" s="5">
        <f t="shared" si="343"/>
        <v>7.9279658680606435E-2</v>
      </c>
      <c r="U163" s="5">
        <f t="shared" si="344"/>
        <v>6.4828890371427098E-2</v>
      </c>
      <c r="V163" s="5">
        <f t="shared" si="345"/>
        <v>4.9779003866363683E-3</v>
      </c>
      <c r="W163" s="5">
        <f t="shared" si="346"/>
        <v>3.2317198111844928E-2</v>
      </c>
      <c r="X163" s="5">
        <f t="shared" si="347"/>
        <v>3.1479050023775289E-2</v>
      </c>
      <c r="Y163" s="5">
        <f t="shared" si="348"/>
        <v>1.5331319673349874E-2</v>
      </c>
      <c r="Z163" s="5">
        <f t="shared" si="349"/>
        <v>1.7670716115307933E-2</v>
      </c>
      <c r="AA163" s="5">
        <f t="shared" si="350"/>
        <v>2.104918332673586E-2</v>
      </c>
      <c r="AB163" s="5">
        <f t="shared" si="351"/>
        <v>1.2536790128689536E-2</v>
      </c>
      <c r="AC163" s="5">
        <f t="shared" si="352"/>
        <v>3.6099005438334657E-4</v>
      </c>
      <c r="AD163" s="5">
        <f t="shared" si="353"/>
        <v>9.6239821751390817E-3</v>
      </c>
      <c r="AE163" s="5">
        <f t="shared" si="354"/>
        <v>9.3743837343400731E-3</v>
      </c>
      <c r="AF163" s="5">
        <f t="shared" si="355"/>
        <v>4.5656293205566844E-3</v>
      </c>
      <c r="AG163" s="5">
        <f t="shared" si="356"/>
        <v>1.4824065014796982E-3</v>
      </c>
      <c r="AH163" s="5">
        <f t="shared" si="357"/>
        <v>4.3031063106444755E-3</v>
      </c>
      <c r="AI163" s="5">
        <f t="shared" si="358"/>
        <v>5.1258179360780904E-3</v>
      </c>
      <c r="AJ163" s="5">
        <f t="shared" si="359"/>
        <v>3.0529119683641763E-3</v>
      </c>
      <c r="AK163" s="5">
        <f t="shared" si="360"/>
        <v>1.2121995751455858E-3</v>
      </c>
      <c r="AL163" s="5">
        <f t="shared" si="361"/>
        <v>1.6754221240878959E-5</v>
      </c>
      <c r="AM163" s="5">
        <f t="shared" si="362"/>
        <v>2.2927985919286051E-3</v>
      </c>
      <c r="AN163" s="5">
        <f t="shared" si="363"/>
        <v>2.2333347501220539E-3</v>
      </c>
      <c r="AO163" s="5">
        <f t="shared" si="364"/>
        <v>1.0877065529570186E-3</v>
      </c>
      <c r="AP163" s="5">
        <f t="shared" si="365"/>
        <v>3.5316561038927147E-4</v>
      </c>
      <c r="AQ163" s="5">
        <f t="shared" si="366"/>
        <v>8.6001560822550718E-5</v>
      </c>
      <c r="AR163" s="5">
        <f t="shared" si="367"/>
        <v>8.3830100828420856E-4</v>
      </c>
      <c r="AS163" s="5">
        <f t="shared" si="368"/>
        <v>9.9857592025236002E-4</v>
      </c>
      <c r="AT163" s="5">
        <f t="shared" si="369"/>
        <v>5.9474690991292685E-4</v>
      </c>
      <c r="AU163" s="5">
        <f t="shared" si="370"/>
        <v>2.3615222416711326E-4</v>
      </c>
      <c r="AV163" s="5">
        <f t="shared" si="371"/>
        <v>7.032555199055903E-5</v>
      </c>
      <c r="AW163" s="5">
        <f t="shared" si="372"/>
        <v>5.3999627394287785E-7</v>
      </c>
      <c r="AX163" s="5">
        <f t="shared" si="373"/>
        <v>4.5519319060475291E-4</v>
      </c>
      <c r="AY163" s="5">
        <f t="shared" si="374"/>
        <v>4.4338773330343263E-4</v>
      </c>
      <c r="AZ163" s="5">
        <f t="shared" si="375"/>
        <v>2.1594422555263861E-4</v>
      </c>
      <c r="BA163" s="5">
        <f t="shared" si="376"/>
        <v>7.0114567224042218E-5</v>
      </c>
      <c r="BB163" s="5">
        <f t="shared" si="377"/>
        <v>1.7074035637328486E-5</v>
      </c>
      <c r="BC163" s="5">
        <f t="shared" si="378"/>
        <v>3.326243940301186E-6</v>
      </c>
      <c r="BD163" s="5">
        <f t="shared" si="379"/>
        <v>1.3609327188283157E-4</v>
      </c>
      <c r="BE163" s="5">
        <f t="shared" si="380"/>
        <v>1.6211296761852308E-4</v>
      </c>
      <c r="BF163" s="5">
        <f t="shared" si="381"/>
        <v>9.6553686697717171E-5</v>
      </c>
      <c r="BG163" s="5">
        <f t="shared" si="382"/>
        <v>3.8337934145027725E-5</v>
      </c>
      <c r="BH163" s="5">
        <f t="shared" si="383"/>
        <v>1.1416942569293157E-5</v>
      </c>
      <c r="BI163" s="5">
        <f t="shared" si="384"/>
        <v>2.7199499511361894E-6</v>
      </c>
      <c r="BJ163" s="8">
        <f t="shared" si="385"/>
        <v>0.40875632737263878</v>
      </c>
      <c r="BK163" s="8">
        <f t="shared" si="386"/>
        <v>0.29224145887461922</v>
      </c>
      <c r="BL163" s="8">
        <f t="shared" si="387"/>
        <v>0.2814632409713041</v>
      </c>
      <c r="BM163" s="8">
        <f t="shared" si="388"/>
        <v>0.36764458050094623</v>
      </c>
      <c r="BN163" s="8">
        <f t="shared" si="389"/>
        <v>0.63204431509589443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1.5216000000000001</v>
      </c>
      <c r="F164">
        <f>VLOOKUP(B164,home!$B$2:$E$405,3,FALSE)</f>
        <v>1.1736</v>
      </c>
      <c r="G164">
        <f>VLOOKUP(C164,away!$B$2:$E$405,4,FALSE)</f>
        <v>0.79800000000000004</v>
      </c>
      <c r="H164">
        <f>VLOOKUP(A164,away!$A$2:$E$405,3,FALSE)</f>
        <v>1.1121000000000001</v>
      </c>
      <c r="I164">
        <f>VLOOKUP(C164,away!$B$2:$E$405,3,FALSE)</f>
        <v>0.70650000000000002</v>
      </c>
      <c r="J164">
        <f>VLOOKUP(B164,home!$B$2:$E$405,4,FALSE)</f>
        <v>0.38540000000000002</v>
      </c>
      <c r="K164" s="3">
        <f t="shared" si="334"/>
        <v>1.4250283084800002</v>
      </c>
      <c r="L164" s="3">
        <f t="shared" si="335"/>
        <v>0.30280825971000003</v>
      </c>
      <c r="M164" s="5">
        <f t="shared" si="336"/>
        <v>0.17766836788545023</v>
      </c>
      <c r="N164" s="5">
        <f t="shared" si="337"/>
        <v>0.25318245375820553</v>
      </c>
      <c r="O164" s="5">
        <f t="shared" si="338"/>
        <v>5.3799449284909241E-2</v>
      </c>
      <c r="P164" s="5">
        <f t="shared" si="339"/>
        <v>7.6665738211629766E-2</v>
      </c>
      <c r="Q164" s="5">
        <f t="shared" si="340"/>
        <v>0.1803960819079358</v>
      </c>
      <c r="R164" s="5">
        <f t="shared" si="341"/>
        <v>8.1454588056598873E-3</v>
      </c>
      <c r="S164" s="5">
        <f t="shared" si="342"/>
        <v>8.2705147313050301E-3</v>
      </c>
      <c r="T164" s="5">
        <f t="shared" si="343"/>
        <v>5.4625423621044653E-2</v>
      </c>
      <c r="U164" s="5">
        <f t="shared" si="344"/>
        <v>1.1607509383623031E-2</v>
      </c>
      <c r="V164" s="5">
        <f t="shared" si="345"/>
        <v>3.9653473792029961E-4</v>
      </c>
      <c r="W164" s="5">
        <f t="shared" si="346"/>
        <v>8.5689841152561785E-2</v>
      </c>
      <c r="X164" s="5">
        <f t="shared" si="347"/>
        <v>2.5947591674233578E-2</v>
      </c>
      <c r="Y164" s="5">
        <f t="shared" si="348"/>
        <v>3.928572539270178E-3</v>
      </c>
      <c r="Z164" s="5">
        <f t="shared" si="349"/>
        <v>8.2217073516045562E-4</v>
      </c>
      <c r="AA164" s="5">
        <f t="shared" si="350"/>
        <v>1.1716165720074623E-3</v>
      </c>
      <c r="AB164" s="5">
        <f t="shared" si="351"/>
        <v>8.3479339089746524E-4</v>
      </c>
      <c r="AC164" s="5">
        <f t="shared" si="352"/>
        <v>1.0694302526609358E-5</v>
      </c>
      <c r="AD164" s="5">
        <f t="shared" si="353"/>
        <v>3.0527612347888762E-2</v>
      </c>
      <c r="AE164" s="5">
        <f t="shared" si="354"/>
        <v>9.2440131681657024E-3</v>
      </c>
      <c r="AF164" s="5">
        <f t="shared" si="355"/>
        <v>1.3995817700942902E-3</v>
      </c>
      <c r="AG164" s="5">
        <f t="shared" si="356"/>
        <v>1.4126830670803118E-4</v>
      </c>
      <c r="AH164" s="5">
        <f t="shared" si="357"/>
        <v>6.2240022374607199E-5</v>
      </c>
      <c r="AI164" s="5">
        <f t="shared" si="358"/>
        <v>8.8693793804243853E-5</v>
      </c>
      <c r="AJ164" s="5">
        <f t="shared" si="359"/>
        <v>6.3195583478767778E-5</v>
      </c>
      <c r="AK164" s="5">
        <f t="shared" si="360"/>
        <v>3.0018498476051705E-5</v>
      </c>
      <c r="AL164" s="5">
        <f t="shared" si="361"/>
        <v>1.8458808568323581E-7</v>
      </c>
      <c r="AM164" s="5">
        <f t="shared" si="362"/>
        <v>8.7005423572090144E-3</v>
      </c>
      <c r="AN164" s="5">
        <f t="shared" si="363"/>
        <v>2.6345960897196032E-3</v>
      </c>
      <c r="AO164" s="5">
        <f t="shared" si="364"/>
        <v>3.9888872848338204E-4</v>
      </c>
      <c r="AP164" s="5">
        <f t="shared" si="365"/>
        <v>4.0262267229995898E-5</v>
      </c>
      <c r="AQ164" s="5">
        <f t="shared" si="366"/>
        <v>3.047936767973504E-6</v>
      </c>
      <c r="AR164" s="5">
        <f t="shared" si="367"/>
        <v>3.769358571913254E-6</v>
      </c>
      <c r="AS164" s="5">
        <f t="shared" si="368"/>
        <v>5.3714426697881333E-6</v>
      </c>
      <c r="AT164" s="5">
        <f t="shared" si="369"/>
        <v>3.8272289309127408E-6</v>
      </c>
      <c r="AU164" s="5">
        <f t="shared" si="370"/>
        <v>1.8179698565281012E-6</v>
      </c>
      <c r="AV164" s="5">
        <f t="shared" si="371"/>
        <v>6.4766462737896717E-7</v>
      </c>
      <c r="AW164" s="5">
        <f t="shared" si="372"/>
        <v>2.212546333499547E-9</v>
      </c>
      <c r="AX164" s="5">
        <f t="shared" si="373"/>
        <v>2.0664198596920275E-3</v>
      </c>
      <c r="AY164" s="5">
        <f t="shared" si="374"/>
        <v>6.2572900154352518E-4</v>
      </c>
      <c r="AZ164" s="5">
        <f t="shared" si="375"/>
        <v>9.4737955003735392E-5</v>
      </c>
      <c r="BA164" s="5">
        <f t="shared" si="376"/>
        <v>9.562478427721806E-6</v>
      </c>
      <c r="BB164" s="5">
        <f t="shared" si="377"/>
        <v>7.2389936280321401E-7</v>
      </c>
      <c r="BC164" s="5">
        <f t="shared" si="378"/>
        <v>4.3840541251123833E-8</v>
      </c>
      <c r="BD164" s="5">
        <f t="shared" si="379"/>
        <v>1.9023215156400398E-7</v>
      </c>
      <c r="BE164" s="5">
        <f t="shared" si="380"/>
        <v>2.7108620116176361E-7</v>
      </c>
      <c r="BF164" s="5">
        <f t="shared" si="381"/>
        <v>1.9315275534690856E-7</v>
      </c>
      <c r="BG164" s="5">
        <f t="shared" si="382"/>
        <v>9.1749381410085498E-8</v>
      </c>
      <c r="BH164" s="5">
        <f t="shared" si="383"/>
        <v>3.268636644872513E-8</v>
      </c>
      <c r="BI164" s="5">
        <f t="shared" si="384"/>
        <v>9.3157994981568376E-9</v>
      </c>
      <c r="BJ164" s="8">
        <f t="shared" si="385"/>
        <v>0.6596569946600892</v>
      </c>
      <c r="BK164" s="8">
        <f t="shared" si="386"/>
        <v>0.26363776345846113</v>
      </c>
      <c r="BL164" s="8">
        <f t="shared" si="387"/>
        <v>7.5819197222542697E-2</v>
      </c>
      <c r="BM164" s="8">
        <f t="shared" si="388"/>
        <v>0.24945284943346593</v>
      </c>
      <c r="BN164" s="8">
        <f t="shared" si="389"/>
        <v>0.74985754985379038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1.5216000000000001</v>
      </c>
      <c r="F165">
        <f>VLOOKUP(B165,home!$B$2:$E$405,3,FALSE)</f>
        <v>1.0077</v>
      </c>
      <c r="G165">
        <f>VLOOKUP(C165,away!$B$2:$E$405,4,FALSE)</f>
        <v>1.0515000000000001</v>
      </c>
      <c r="H165">
        <f>VLOOKUP(A165,away!$A$2:$E$405,3,FALSE)</f>
        <v>1.1121000000000001</v>
      </c>
      <c r="I165">
        <f>VLOOKUP(C165,away!$B$2:$E$405,3,FALSE)</f>
        <v>1.0190999999999999</v>
      </c>
      <c r="J165">
        <f>VLOOKUP(B165,home!$B$2:$E$405,4,FALSE)</f>
        <v>1.0190999999999999</v>
      </c>
      <c r="K165" s="3">
        <f t="shared" si="334"/>
        <v>1.6122821104800003</v>
      </c>
      <c r="L165" s="3">
        <f t="shared" si="335"/>
        <v>1.1549879252009998</v>
      </c>
      <c r="M165" s="5">
        <f t="shared" si="336"/>
        <v>6.2833303492607975E-2</v>
      </c>
      <c r="N165" s="5">
        <f t="shared" si="337"/>
        <v>0.10130501116349237</v>
      </c>
      <c r="O165" s="5">
        <f t="shared" si="338"/>
        <v>7.2571706834452021E-2</v>
      </c>
      <c r="P165" s="5">
        <f t="shared" si="339"/>
        <v>0.11700606465618617</v>
      </c>
      <c r="Q165" s="5">
        <f t="shared" si="340"/>
        <v>8.1666128600437746E-2</v>
      </c>
      <c r="R165" s="5">
        <f t="shared" si="341"/>
        <v>4.1909722552509486E-2</v>
      </c>
      <c r="S165" s="5">
        <f t="shared" si="342"/>
        <v>5.4471189661141374E-2</v>
      </c>
      <c r="T165" s="5">
        <f t="shared" si="343"/>
        <v>9.4323392431417616E-2</v>
      </c>
      <c r="U165" s="5">
        <f t="shared" si="344"/>
        <v>6.7570295926591264E-2</v>
      </c>
      <c r="V165" s="5">
        <f t="shared" si="345"/>
        <v>1.1270490833364245E-2</v>
      </c>
      <c r="W165" s="5">
        <f t="shared" si="346"/>
        <v>4.3889612724881621E-2</v>
      </c>
      <c r="X165" s="5">
        <f t="shared" si="347"/>
        <v>5.0691972738986422E-2</v>
      </c>
      <c r="Y165" s="5">
        <f t="shared" si="348"/>
        <v>2.9274308209073792E-2</v>
      </c>
      <c r="Z165" s="5">
        <f t="shared" si="349"/>
        <v>1.6135074498890824E-2</v>
      </c>
      <c r="AA165" s="5">
        <f t="shared" si="350"/>
        <v>2.6014291965823735E-2</v>
      </c>
      <c r="AB165" s="5">
        <f t="shared" si="351"/>
        <v>2.0971188776650607E-2</v>
      </c>
      <c r="AC165" s="5">
        <f t="shared" si="352"/>
        <v>1.3117205624389851E-3</v>
      </c>
      <c r="AD165" s="5">
        <f t="shared" si="353"/>
        <v>1.7690609358055508E-2</v>
      </c>
      <c r="AE165" s="5">
        <f t="shared" si="354"/>
        <v>2.0432440198001924E-2</v>
      </c>
      <c r="AF165" s="5">
        <f t="shared" si="355"/>
        <v>1.1799610855541875E-2</v>
      </c>
      <c r="AG165" s="5">
        <f t="shared" si="356"/>
        <v>4.5428026867405016E-3</v>
      </c>
      <c r="AH165" s="5">
        <f t="shared" si="357"/>
        <v>4.6589540546093699E-3</v>
      </c>
      <c r="AI165" s="5">
        <f t="shared" si="358"/>
        <v>7.5115482757949509E-3</v>
      </c>
      <c r="AJ165" s="5">
        <f t="shared" si="359"/>
        <v>6.0553674535355458E-3</v>
      </c>
      <c r="AK165" s="5">
        <f t="shared" si="360"/>
        <v>3.254320205906065E-3</v>
      </c>
      <c r="AL165" s="5">
        <f t="shared" si="361"/>
        <v>9.7705676708620401E-5</v>
      </c>
      <c r="AM165" s="5">
        <f t="shared" si="362"/>
        <v>5.7044505982965944E-3</v>
      </c>
      <c r="AN165" s="5">
        <f t="shared" si="363"/>
        <v>6.5885715609381853E-3</v>
      </c>
      <c r="AO165" s="5">
        <f t="shared" si="364"/>
        <v>3.8048602986031545E-3</v>
      </c>
      <c r="AP165" s="5">
        <f t="shared" si="365"/>
        <v>1.4648559006544379E-3</v>
      </c>
      <c r="AQ165" s="5">
        <f t="shared" si="366"/>
        <v>4.2297271935382789E-4</v>
      </c>
      <c r="AR165" s="5">
        <f t="shared" si="367"/>
        <v>1.0762071354280113E-3</v>
      </c>
      <c r="AS165" s="5">
        <f t="shared" si="368"/>
        <v>1.7351495116215098E-3</v>
      </c>
      <c r="AT165" s="5">
        <f t="shared" si="369"/>
        <v>1.3987752582977351E-3</v>
      </c>
      <c r="AU165" s="5">
        <f t="shared" si="370"/>
        <v>7.5174010851182657E-4</v>
      </c>
      <c r="AV165" s="5">
        <f t="shared" si="371"/>
        <v>3.030042821709781E-4</v>
      </c>
      <c r="AW165" s="5">
        <f t="shared" si="372"/>
        <v>5.0540062579986404E-6</v>
      </c>
      <c r="AX165" s="5">
        <f t="shared" si="373"/>
        <v>1.5328639416250886E-3</v>
      </c>
      <c r="AY165" s="5">
        <f t="shared" si="374"/>
        <v>1.7704393435529874E-3</v>
      </c>
      <c r="AZ165" s="5">
        <f t="shared" si="375"/>
        <v>1.0224180320522428E-3</v>
      </c>
      <c r="BA165" s="5">
        <f t="shared" si="376"/>
        <v>3.9362682717603638E-4</v>
      </c>
      <c r="BB165" s="5">
        <f t="shared" si="377"/>
        <v>1.1365855810587572E-4</v>
      </c>
      <c r="BC165" s="5">
        <f t="shared" si="378"/>
        <v>2.6254852441608512E-5</v>
      </c>
      <c r="BD165" s="5">
        <f t="shared" si="379"/>
        <v>2.0716770773908521E-4</v>
      </c>
      <c r="BE165" s="5">
        <f t="shared" si="380"/>
        <v>3.3401278905687622E-4</v>
      </c>
      <c r="BF165" s="5">
        <f t="shared" si="381"/>
        <v>2.692614222339658E-4</v>
      </c>
      <c r="BG165" s="5">
        <f t="shared" si="382"/>
        <v>1.4470845803674163E-4</v>
      </c>
      <c r="BH165" s="5">
        <f t="shared" si="383"/>
        <v>5.8327714531946095E-5</v>
      </c>
      <c r="BI165" s="5">
        <f t="shared" si="384"/>
        <v>1.8808146137008202E-5</v>
      </c>
      <c r="BJ165" s="8">
        <f t="shared" si="385"/>
        <v>0.47846086159942935</v>
      </c>
      <c r="BK165" s="8">
        <f t="shared" si="386"/>
        <v>0.2487609142260003</v>
      </c>
      <c r="BL165" s="8">
        <f t="shared" si="387"/>
        <v>0.25681455857963881</v>
      </c>
      <c r="BM165" s="8">
        <f t="shared" si="388"/>
        <v>0.52111408626697864</v>
      </c>
      <c r="BN165" s="8">
        <f t="shared" si="389"/>
        <v>0.47729193729968578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1.5216000000000001</v>
      </c>
      <c r="F166">
        <f>VLOOKUP(B166,home!$B$2:$E$405,3,FALSE)</f>
        <v>0.92010000000000003</v>
      </c>
      <c r="G166">
        <f>VLOOKUP(C166,away!$B$2:$E$405,4,FALSE)</f>
        <v>1.4897</v>
      </c>
      <c r="H166">
        <f>VLOOKUP(A166,away!$A$2:$E$405,3,FALSE)</f>
        <v>1.1121000000000001</v>
      </c>
      <c r="I166">
        <f>VLOOKUP(C166,away!$B$2:$E$405,3,FALSE)</f>
        <v>0.59950000000000003</v>
      </c>
      <c r="J166">
        <f>VLOOKUP(B166,home!$B$2:$E$405,4,FALSE)</f>
        <v>1.139</v>
      </c>
      <c r="K166" s="3">
        <f t="shared" si="334"/>
        <v>2.0856159911520002</v>
      </c>
      <c r="L166" s="3">
        <f t="shared" si="335"/>
        <v>0.75937579905000008</v>
      </c>
      <c r="M166" s="5">
        <f t="shared" si="336"/>
        <v>5.8134744012367429E-2</v>
      </c>
      <c r="N166" s="5">
        <f t="shared" si="337"/>
        <v>0.1212467517537215</v>
      </c>
      <c r="O166" s="5">
        <f t="shared" si="338"/>
        <v>4.4146117686958725E-2</v>
      </c>
      <c r="P166" s="5">
        <f t="shared" si="339"/>
        <v>9.2071848995199254E-2</v>
      </c>
      <c r="Q166" s="5">
        <f t="shared" si="340"/>
        <v>0.12643708216639921</v>
      </c>
      <c r="R166" s="5">
        <f t="shared" si="341"/>
        <v>1.6761746696744809E-2</v>
      </c>
      <c r="S166" s="5">
        <f t="shared" si="342"/>
        <v>3.6455073129724944E-2</v>
      </c>
      <c r="T166" s="5">
        <f t="shared" si="343"/>
        <v>9.6013260299659925E-2</v>
      </c>
      <c r="U166" s="5">
        <f t="shared" si="344"/>
        <v>3.4958566950370182E-2</v>
      </c>
      <c r="V166" s="5">
        <f t="shared" si="345"/>
        <v>6.4151462937645006E-3</v>
      </c>
      <c r="W166" s="5">
        <f t="shared" si="346"/>
        <v>8.7899733480280531E-2</v>
      </c>
      <c r="X166" s="5">
        <f t="shared" si="347"/>
        <v>6.6748930347870078E-2</v>
      </c>
      <c r="Y166" s="5">
        <f t="shared" si="348"/>
        <v>2.5343761159323314E-2</v>
      </c>
      <c r="Z166" s="5">
        <f t="shared" si="349"/>
        <v>4.2428215971047631E-3</v>
      </c>
      <c r="AA166" s="5">
        <f t="shared" si="350"/>
        <v>8.8488965705267632E-3</v>
      </c>
      <c r="AB166" s="5">
        <f t="shared" si="351"/>
        <v>9.2277000957703571E-3</v>
      </c>
      <c r="AC166" s="5">
        <f t="shared" si="352"/>
        <v>6.3500578577840568E-4</v>
      </c>
      <c r="AD166" s="5">
        <f t="shared" si="353"/>
        <v>4.5831272441118003E-2</v>
      </c>
      <c r="AE166" s="5">
        <f t="shared" si="354"/>
        <v>3.4803159131452231E-2</v>
      </c>
      <c r="AF166" s="5">
        <f t="shared" si="355"/>
        <v>1.3214338387455419E-2</v>
      </c>
      <c r="AG166" s="5">
        <f t="shared" si="356"/>
        <v>3.3448829239636838E-3</v>
      </c>
      <c r="AH166" s="5">
        <f t="shared" si="357"/>
        <v>8.054740101320067E-4</v>
      </c>
      <c r="AI166" s="5">
        <f t="shared" si="358"/>
        <v>1.6799094759886413E-3</v>
      </c>
      <c r="AJ166" s="5">
        <f t="shared" si="359"/>
        <v>1.7518230334048442E-3</v>
      </c>
      <c r="AK166" s="5">
        <f t="shared" si="360"/>
        <v>1.2178767107125159E-3</v>
      </c>
      <c r="AL166" s="5">
        <f t="shared" si="361"/>
        <v>4.0228030801566316E-5</v>
      </c>
      <c r="AM166" s="5">
        <f t="shared" si="362"/>
        <v>1.9117286939607937E-2</v>
      </c>
      <c r="AN166" s="5">
        <f t="shared" si="363"/>
        <v>1.4517205045432909E-2</v>
      </c>
      <c r="AO166" s="5">
        <f t="shared" si="364"/>
        <v>5.5120070906741524E-3</v>
      </c>
      <c r="AP166" s="5">
        <f t="shared" si="365"/>
        <v>1.3952282629499839E-3</v>
      </c>
      <c r="AQ166" s="5">
        <f t="shared" si="366"/>
        <v>2.6487564425869688E-4</v>
      </c>
      <c r="AR166" s="5">
        <f t="shared" si="367"/>
        <v>1.2233149401160012E-4</v>
      </c>
      <c r="AS166" s="5">
        <f t="shared" si="368"/>
        <v>2.5513652013210838E-4</v>
      </c>
      <c r="AT166" s="5">
        <f t="shared" si="369"/>
        <v>2.660584031571998E-4</v>
      </c>
      <c r="AU166" s="5">
        <f t="shared" si="370"/>
        <v>1.8496522006834057E-4</v>
      </c>
      <c r="AV166" s="5">
        <f t="shared" si="371"/>
        <v>9.6441605195370022E-5</v>
      </c>
      <c r="AW166" s="5">
        <f t="shared" si="372"/>
        <v>1.7697722192448862E-6</v>
      </c>
      <c r="AX166" s="5">
        <f t="shared" si="373"/>
        <v>6.6452198914479224E-3</v>
      </c>
      <c r="AY166" s="5">
        <f t="shared" si="374"/>
        <v>5.0462191649312208E-3</v>
      </c>
      <c r="AZ166" s="5">
        <f t="shared" si="375"/>
        <v>1.9159883552755344E-3</v>
      </c>
      <c r="BA166" s="5">
        <f t="shared" si="376"/>
        <v>4.8498506275261827E-4</v>
      </c>
      <c r="BB166" s="5">
        <f t="shared" si="377"/>
        <v>9.2071479888770967E-5</v>
      </c>
      <c r="BC166" s="5">
        <f t="shared" si="378"/>
        <v>1.3983370722050297E-5</v>
      </c>
      <c r="BD166" s="5">
        <f t="shared" si="379"/>
        <v>1.5482596002339853E-5</v>
      </c>
      <c r="BE166" s="5">
        <f t="shared" si="380"/>
        <v>3.2290749807026022E-5</v>
      </c>
      <c r="BF166" s="5">
        <f t="shared" si="381"/>
        <v>3.3673052081910929E-5</v>
      </c>
      <c r="BG166" s="5">
        <f t="shared" si="382"/>
        <v>2.3409685297642529E-5</v>
      </c>
      <c r="BH166" s="5">
        <f t="shared" si="383"/>
        <v>1.2205903501149787E-5</v>
      </c>
      <c r="BI166" s="5">
        <f t="shared" si="384"/>
        <v>5.0913655056912371E-6</v>
      </c>
      <c r="BJ166" s="8">
        <f t="shared" si="385"/>
        <v>0.67588824239918566</v>
      </c>
      <c r="BK166" s="8">
        <f t="shared" si="386"/>
        <v>0.19879826541256732</v>
      </c>
      <c r="BL166" s="8">
        <f t="shared" si="387"/>
        <v>0.12044519782536921</v>
      </c>
      <c r="BM166" s="8">
        <f t="shared" si="388"/>
        <v>0.5355317865301239</v>
      </c>
      <c r="BN166" s="8">
        <f t="shared" si="389"/>
        <v>0.45879829131139088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1.6325000000000001</v>
      </c>
      <c r="F167">
        <f>VLOOKUP(B167,home!$B$2:$E$405,3,FALSE)</f>
        <v>0.86480000000000001</v>
      </c>
      <c r="G167">
        <f>VLOOKUP(C167,away!$B$2:$E$405,4,FALSE)</f>
        <v>0.54449999999999998</v>
      </c>
      <c r="H167">
        <f>VLOOKUP(A167,away!$A$2:$E$405,3,FALSE)</f>
        <v>1.1474</v>
      </c>
      <c r="I167">
        <f>VLOOKUP(C167,away!$B$2:$E$405,3,FALSE)</f>
        <v>1.0167999999999999</v>
      </c>
      <c r="J167">
        <f>VLOOKUP(B167,home!$B$2:$E$405,4,FALSE)</f>
        <v>1.3842000000000001</v>
      </c>
      <c r="K167" s="3">
        <f t="shared" si="334"/>
        <v>0.76871747699999993</v>
      </c>
      <c r="L167" s="3">
        <f t="shared" si="335"/>
        <v>1.6149133621439999</v>
      </c>
      <c r="M167" s="5">
        <f t="shared" si="336"/>
        <v>9.221515055986397E-2</v>
      </c>
      <c r="N167" s="5">
        <f t="shared" si="337"/>
        <v>7.0887397879553768E-2</v>
      </c>
      <c r="O167" s="5">
        <f t="shared" si="338"/>
        <v>0.14891947883124507</v>
      </c>
      <c r="P167" s="5">
        <f t="shared" si="339"/>
        <v>0.11447700604330963</v>
      </c>
      <c r="Q167" s="5">
        <f t="shared" si="340"/>
        <v>2.7246190824532852E-2</v>
      </c>
      <c r="R167" s="5">
        <f t="shared" si="341"/>
        <v>0.12024602812404914</v>
      </c>
      <c r="S167" s="5">
        <f t="shared" si="342"/>
        <v>3.5528285843150278E-2</v>
      </c>
      <c r="T167" s="5">
        <f t="shared" si="343"/>
        <v>4.4000237630063353E-2</v>
      </c>
      <c r="U167" s="5">
        <f t="shared" si="344"/>
        <v>9.2435223358790092E-2</v>
      </c>
      <c r="V167" s="5">
        <f t="shared" si="345"/>
        <v>4.9005827597282722E-3</v>
      </c>
      <c r="W167" s="5">
        <f t="shared" si="346"/>
        <v>6.9815410228318154E-3</v>
      </c>
      <c r="X167" s="5">
        <f t="shared" si="347"/>
        <v>1.1274583886127587E-2</v>
      </c>
      <c r="Y167" s="5">
        <f t="shared" si="348"/>
        <v>9.1037380851604344E-3</v>
      </c>
      <c r="Z167" s="5">
        <f t="shared" si="349"/>
        <v>6.4728972520756711E-2</v>
      </c>
      <c r="AA167" s="5">
        <f t="shared" si="350"/>
        <v>4.9758292444958434E-2</v>
      </c>
      <c r="AB167" s="5">
        <f t="shared" si="351"/>
        <v>1.9125034514058298E-2</v>
      </c>
      <c r="AC167" s="5">
        <f t="shared" si="352"/>
        <v>3.802276786915844E-4</v>
      </c>
      <c r="AD167" s="5">
        <f t="shared" si="353"/>
        <v>1.3417081501608179E-3</v>
      </c>
      <c r="AE167" s="5">
        <f t="shared" si="354"/>
        <v>2.1667424197922129E-3</v>
      </c>
      <c r="AF167" s="5">
        <f t="shared" si="355"/>
        <v>1.7495506430233346E-3</v>
      </c>
      <c r="AG167" s="5">
        <f t="shared" si="356"/>
        <v>9.4179090372200334E-4</v>
      </c>
      <c r="AH167" s="5">
        <f t="shared" si="357"/>
        <v>2.613292066040547E-2</v>
      </c>
      <c r="AI167" s="5">
        <f t="shared" si="358"/>
        <v>2.0088832836708068E-2</v>
      </c>
      <c r="AJ167" s="5">
        <f t="shared" si="359"/>
        <v>7.7213184470544868E-3</v>
      </c>
      <c r="AK167" s="5">
        <f t="shared" si="360"/>
        <v>1.9785041452444279E-3</v>
      </c>
      <c r="AL167" s="5">
        <f t="shared" si="361"/>
        <v>1.8880770028414406E-5</v>
      </c>
      <c r="AM167" s="5">
        <f t="shared" si="362"/>
        <v>2.0627890081239219E-4</v>
      </c>
      <c r="AN167" s="5">
        <f t="shared" si="363"/>
        <v>3.3312255325030894E-4</v>
      </c>
      <c r="AO167" s="5">
        <f t="shared" si="364"/>
        <v>2.689820312377251E-4</v>
      </c>
      <c r="AP167" s="5">
        <f t="shared" si="365"/>
        <v>1.4479422547414566E-4</v>
      </c>
      <c r="AQ167" s="5">
        <f t="shared" si="366"/>
        <v>5.8457532369872286E-5</v>
      </c>
      <c r="AR167" s="5">
        <f t="shared" si="367"/>
        <v>8.4404805532675483E-3</v>
      </c>
      <c r="AS167" s="5">
        <f t="shared" si="368"/>
        <v>6.4883449155753942E-3</v>
      </c>
      <c r="AT167" s="5">
        <f t="shared" si="369"/>
        <v>2.4938520667034465E-3</v>
      </c>
      <c r="AU167" s="5">
        <f t="shared" si="370"/>
        <v>6.3902255624250306E-4</v>
      </c>
      <c r="AV167" s="5">
        <f t="shared" si="371"/>
        <v>1.2280695179520685E-4</v>
      </c>
      <c r="AW167" s="5">
        <f t="shared" si="372"/>
        <v>6.5107824579637515E-7</v>
      </c>
      <c r="AX167" s="5">
        <f t="shared" si="373"/>
        <v>2.6428366031805887E-5</v>
      </c>
      <c r="AY167" s="5">
        <f t="shared" si="374"/>
        <v>4.2679521444395925E-5</v>
      </c>
      <c r="AZ167" s="5">
        <f t="shared" si="375"/>
        <v>3.4461864735233195E-5</v>
      </c>
      <c r="BA167" s="5">
        <f t="shared" si="376"/>
        <v>1.8550975281775726E-5</v>
      </c>
      <c r="BB167" s="5">
        <f t="shared" si="377"/>
        <v>7.4895544658356731E-6</v>
      </c>
      <c r="BC167" s="5">
        <f t="shared" si="378"/>
        <v>2.4189963166766563E-6</v>
      </c>
      <c r="BD167" s="5">
        <f t="shared" si="379"/>
        <v>2.2717741380647244E-3</v>
      </c>
      <c r="BE167" s="5">
        <f t="shared" si="380"/>
        <v>1.7463524837269648E-3</v>
      </c>
      <c r="BF167" s="5">
        <f t="shared" si="381"/>
        <v>6.7122583762163764E-4</v>
      </c>
      <c r="BG167" s="5">
        <f t="shared" si="382"/>
        <v>1.7199434413123902E-4</v>
      </c>
      <c r="BH167" s="5">
        <f t="shared" si="383"/>
        <v>3.3053764569708946E-5</v>
      </c>
      <c r="BI167" s="5">
        <f t="shared" si="384"/>
        <v>5.0818013010757296E-6</v>
      </c>
      <c r="BJ167" s="8">
        <f t="shared" si="385"/>
        <v>0.17683714596638841</v>
      </c>
      <c r="BK167" s="8">
        <f t="shared" si="386"/>
        <v>0.24756281317621651</v>
      </c>
      <c r="BL167" s="8">
        <f t="shared" si="387"/>
        <v>0.50948962277551313</v>
      </c>
      <c r="BM167" s="8">
        <f t="shared" si="388"/>
        <v>0.42458527373312138</v>
      </c>
      <c r="BN167" s="8">
        <f t="shared" si="389"/>
        <v>0.57399125226255443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1.375</v>
      </c>
      <c r="F168">
        <f>VLOOKUP(B168,home!$B$2:$E$405,3,FALSE)</f>
        <v>0.79339999999999999</v>
      </c>
      <c r="G168">
        <f>VLOOKUP(C168,away!$B$2:$E$405,4,FALSE)</f>
        <v>0.66120000000000001</v>
      </c>
      <c r="H168">
        <f>VLOOKUP(A168,away!$A$2:$E$405,3,FALSE)</f>
        <v>1.0101</v>
      </c>
      <c r="I168">
        <f>VLOOKUP(C168,away!$B$2:$E$405,3,FALSE)</f>
        <v>0.72</v>
      </c>
      <c r="J168">
        <f>VLOOKUP(B168,home!$B$2:$E$405,4,FALSE)</f>
        <v>1.35</v>
      </c>
      <c r="K168" s="3">
        <f t="shared" si="334"/>
        <v>0.72131961</v>
      </c>
      <c r="L168" s="3">
        <f t="shared" si="335"/>
        <v>0.98181719999999995</v>
      </c>
      <c r="M168" s="5">
        <f t="shared" si="336"/>
        <v>0.18211137837293492</v>
      </c>
      <c r="N168" s="5">
        <f t="shared" si="337"/>
        <v>0.13136050842452784</v>
      </c>
      <c r="O168" s="5">
        <f t="shared" si="338"/>
        <v>0.17880008360225552</v>
      </c>
      <c r="P168" s="5">
        <f t="shared" si="339"/>
        <v>0.12897200657194635</v>
      </c>
      <c r="Q168" s="5">
        <f t="shared" si="340"/>
        <v>4.7376455353091061E-2</v>
      </c>
      <c r="R168" s="5">
        <f t="shared" si="341"/>
        <v>8.7774498721066199E-2</v>
      </c>
      <c r="S168" s="5">
        <f t="shared" si="342"/>
        <v>2.2834622728969262E-2</v>
      </c>
      <c r="T168" s="5">
        <f t="shared" si="343"/>
        <v>4.6515018740696877E-2</v>
      </c>
      <c r="U168" s="5">
        <f t="shared" si="344"/>
        <v>6.3313467185424965E-2</v>
      </c>
      <c r="V168" s="5">
        <f t="shared" si="345"/>
        <v>1.7968412389413916E-3</v>
      </c>
      <c r="W168" s="5">
        <f t="shared" si="346"/>
        <v>1.1391188766158022E-2</v>
      </c>
      <c r="X168" s="5">
        <f t="shared" si="347"/>
        <v>1.1184065059060723E-2</v>
      </c>
      <c r="Y168" s="5">
        <f t="shared" si="348"/>
        <v>5.4903537204524164E-3</v>
      </c>
      <c r="Z168" s="5">
        <f t="shared" si="349"/>
        <v>2.8726170855240273E-2</v>
      </c>
      <c r="AA168" s="5">
        <f t="shared" si="350"/>
        <v>2.0720750358095279E-2</v>
      </c>
      <c r="AB168" s="5">
        <f t="shared" si="351"/>
        <v>7.473141783604322E-3</v>
      </c>
      <c r="AC168" s="5">
        <f t="shared" si="352"/>
        <v>7.95331345259638E-5</v>
      </c>
      <c r="AD168" s="5">
        <f t="shared" si="353"/>
        <v>2.0541719595603709E-3</v>
      </c>
      <c r="AE168" s="5">
        <f t="shared" si="354"/>
        <v>2.0168213616540763E-3</v>
      </c>
      <c r="AF168" s="5">
        <f t="shared" si="355"/>
        <v>9.9007495109969625E-4</v>
      </c>
      <c r="AG168" s="5">
        <f t="shared" si="356"/>
        <v>3.2402420542628028E-4</v>
      </c>
      <c r="AH168" s="5">
        <f t="shared" si="357"/>
        <v>7.0509621589534008E-3</v>
      </c>
      <c r="AI168" s="5">
        <f t="shared" si="358"/>
        <v>5.0859972746210248E-3</v>
      </c>
      <c r="AJ168" s="5">
        <f t="shared" si="359"/>
        <v>1.8343147852953499E-3</v>
      </c>
      <c r="AK168" s="5">
        <f t="shared" si="360"/>
        <v>4.4104240851549194E-4</v>
      </c>
      <c r="AL168" s="5">
        <f t="shared" si="361"/>
        <v>2.253027359501785E-6</v>
      </c>
      <c r="AM168" s="5">
        <f t="shared" si="362"/>
        <v>2.9634290334860453E-4</v>
      </c>
      <c r="AN168" s="5">
        <f t="shared" si="363"/>
        <v>2.9095455960559754E-4</v>
      </c>
      <c r="AO168" s="5">
        <f t="shared" si="364"/>
        <v>1.4283209551960041E-4</v>
      </c>
      <c r="AP168" s="5">
        <f t="shared" si="365"/>
        <v>4.6745002697728882E-5</v>
      </c>
      <c r="AQ168" s="5">
        <f t="shared" si="366"/>
        <v>1.1473761915669152E-5</v>
      </c>
      <c r="AR168" s="5">
        <f t="shared" si="367"/>
        <v>1.3845511848419169E-3</v>
      </c>
      <c r="AS168" s="5">
        <f t="shared" si="368"/>
        <v>9.9870392067520934E-4</v>
      </c>
      <c r="AT168" s="5">
        <f t="shared" si="369"/>
        <v>3.601923612834564E-4</v>
      </c>
      <c r="AU168" s="5">
        <f t="shared" si="370"/>
        <v>8.6604604521987305E-5</v>
      </c>
      <c r="AV168" s="5">
        <f t="shared" si="371"/>
        <v>1.5617399889501026E-5</v>
      </c>
      <c r="AW168" s="5">
        <f t="shared" si="372"/>
        <v>4.4322305212427452E-8</v>
      </c>
      <c r="AX168" s="5">
        <f t="shared" si="373"/>
        <v>3.5626324578280513E-5</v>
      </c>
      <c r="AY168" s="5">
        <f t="shared" si="374"/>
        <v>3.4978538243738557E-5</v>
      </c>
      <c r="AZ168" s="5">
        <f t="shared" si="375"/>
        <v>1.717126523928015E-5</v>
      </c>
      <c r="BA168" s="5">
        <f t="shared" si="376"/>
        <v>5.6196811858957894E-6</v>
      </c>
      <c r="BB168" s="5">
        <f t="shared" si="377"/>
        <v>1.3793749117072207E-6</v>
      </c>
      <c r="BC168" s="5">
        <f t="shared" si="378"/>
        <v>2.7085880271252615E-7</v>
      </c>
      <c r="BD168" s="5">
        <f t="shared" si="379"/>
        <v>2.2656269459302877E-4</v>
      </c>
      <c r="BE168" s="5">
        <f t="shared" si="380"/>
        <v>1.6342411450439261E-4</v>
      </c>
      <c r="BF168" s="5">
        <f t="shared" si="381"/>
        <v>5.8940509269451901E-5</v>
      </c>
      <c r="BG168" s="5">
        <f t="shared" si="382"/>
        <v>1.4171648386480813E-5</v>
      </c>
      <c r="BH168" s="5">
        <f t="shared" si="383"/>
        <v>2.5555719717983665E-6</v>
      </c>
      <c r="BI168" s="5">
        <f t="shared" si="384"/>
        <v>3.6867683560490582E-7</v>
      </c>
      <c r="BJ168" s="8">
        <f t="shared" si="385"/>
        <v>0.25958607690777619</v>
      </c>
      <c r="BK168" s="8">
        <f t="shared" si="386"/>
        <v>0.33583161361292119</v>
      </c>
      <c r="BL168" s="8">
        <f t="shared" si="387"/>
        <v>0.37580595096460429</v>
      </c>
      <c r="BM168" s="8">
        <f t="shared" si="388"/>
        <v>0.24351994707878163</v>
      </c>
      <c r="BN168" s="8">
        <f t="shared" si="389"/>
        <v>0.75639493104582201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1.3216000000000001</v>
      </c>
      <c r="F169">
        <f>VLOOKUP(B169,home!$B$2:$E$405,3,FALSE)</f>
        <v>0.50439999999999996</v>
      </c>
      <c r="G169">
        <f>VLOOKUP(C169,away!$B$2:$E$405,4,FALSE)</f>
        <v>0.83630000000000004</v>
      </c>
      <c r="H169">
        <f>VLOOKUP(A169,away!$A$2:$E$405,3,FALSE)</f>
        <v>1.1162000000000001</v>
      </c>
      <c r="I169">
        <f>VLOOKUP(C169,away!$B$2:$E$405,3,FALSE)</f>
        <v>0.75439999999999996</v>
      </c>
      <c r="J169">
        <f>VLOOKUP(B169,home!$B$2:$E$405,4,FALSE)</f>
        <v>1.095</v>
      </c>
      <c r="K169" s="3">
        <f t="shared" si="334"/>
        <v>0.55749015795200008</v>
      </c>
      <c r="L169" s="3">
        <f t="shared" si="335"/>
        <v>0.92205710159999998</v>
      </c>
      <c r="M169" s="5">
        <f t="shared" si="336"/>
        <v>0.22774077250624838</v>
      </c>
      <c r="N169" s="5">
        <f t="shared" si="337"/>
        <v>0.12696323923661892</v>
      </c>
      <c r="O169" s="5">
        <f t="shared" si="338"/>
        <v>0.20998999661325635</v>
      </c>
      <c r="P169" s="5">
        <f t="shared" si="339"/>
        <v>0.11706735638026423</v>
      </c>
      <c r="Q169" s="5">
        <f t="shared" si="340"/>
        <v>3.539037814806012E-2</v>
      </c>
      <c r="R169" s="5">
        <f t="shared" si="341"/>
        <v>9.6811383821106475E-2</v>
      </c>
      <c r="S169" s="5">
        <f t="shared" si="342"/>
        <v>1.5044260387638515E-2</v>
      </c>
      <c r="T169" s="5">
        <f t="shared" si="343"/>
        <v>3.2631949499728287E-2</v>
      </c>
      <c r="U169" s="5">
        <f t="shared" si="344"/>
        <v>5.3971393657980343E-2</v>
      </c>
      <c r="V169" s="5">
        <f t="shared" si="345"/>
        <v>8.5925754429552878E-4</v>
      </c>
      <c r="W169" s="5">
        <f t="shared" si="346"/>
        <v>6.5765958345810182E-3</v>
      </c>
      <c r="X169" s="5">
        <f t="shared" si="347"/>
        <v>6.063996893628406E-3</v>
      </c>
      <c r="Y169" s="5">
        <f t="shared" si="348"/>
        <v>2.7956756999252055E-3</v>
      </c>
      <c r="Z169" s="5">
        <f t="shared" si="349"/>
        <v>2.9755207989324857E-2</v>
      </c>
      <c r="AA169" s="5">
        <f t="shared" si="350"/>
        <v>1.6588235601863326E-2</v>
      </c>
      <c r="AB169" s="5">
        <f t="shared" si="351"/>
        <v>4.6238890429138877E-3</v>
      </c>
      <c r="AC169" s="5">
        <f t="shared" si="352"/>
        <v>2.7605676415966391E-5</v>
      </c>
      <c r="AD169" s="5">
        <f t="shared" si="353"/>
        <v>9.1659686265175915E-4</v>
      </c>
      <c r="AE169" s="5">
        <f t="shared" si="354"/>
        <v>8.4515464651233421E-4</v>
      </c>
      <c r="AF169" s="5">
        <f t="shared" si="355"/>
        <v>3.8964042188346768E-4</v>
      </c>
      <c r="AG169" s="5">
        <f t="shared" si="356"/>
        <v>1.1975690602269049E-4</v>
      </c>
      <c r="AH169" s="5">
        <f t="shared" si="357"/>
        <v>6.8590002090355099E-3</v>
      </c>
      <c r="AI169" s="5">
        <f t="shared" si="358"/>
        <v>3.8238251099280075E-3</v>
      </c>
      <c r="AJ169" s="5">
        <f t="shared" si="359"/>
        <v>1.0658724322572942E-3</v>
      </c>
      <c r="AK169" s="5">
        <f t="shared" si="360"/>
        <v>1.9807113020526722E-4</v>
      </c>
      <c r="AL169" s="5">
        <f t="shared" si="361"/>
        <v>5.6761440185551811E-7</v>
      </c>
      <c r="AM169" s="5">
        <f t="shared" si="362"/>
        <v>1.0219874594760739E-4</v>
      </c>
      <c r="AN169" s="5">
        <f t="shared" si="363"/>
        <v>9.4233079475605612E-5</v>
      </c>
      <c r="AO169" s="5">
        <f t="shared" si="364"/>
        <v>4.3444140068059676E-5</v>
      </c>
      <c r="AP169" s="5">
        <f t="shared" si="365"/>
        <v>1.3352659290886511E-5</v>
      </c>
      <c r="AQ169" s="5">
        <f t="shared" si="366"/>
        <v>3.0779785811017817E-6</v>
      </c>
      <c r="AR169" s="5">
        <f t="shared" si="367"/>
        <v>1.2648779705234157E-3</v>
      </c>
      <c r="AS169" s="5">
        <f t="shared" si="368"/>
        <v>7.0515701957710435E-4</v>
      </c>
      <c r="AT169" s="5">
        <f t="shared" si="369"/>
        <v>1.965590491125007E-4</v>
      </c>
      <c r="AU169" s="5">
        <f t="shared" si="370"/>
        <v>3.6526578445540994E-5</v>
      </c>
      <c r="AV169" s="5">
        <f t="shared" si="371"/>
        <v>5.0908019967626918E-6</v>
      </c>
      <c r="AW169" s="5">
        <f t="shared" si="372"/>
        <v>8.1048676451701855E-9</v>
      </c>
      <c r="AX169" s="5">
        <f t="shared" si="373"/>
        <v>9.495799170137996E-6</v>
      </c>
      <c r="AY169" s="5">
        <f t="shared" si="374"/>
        <v>8.7556690601931242E-6</v>
      </c>
      <c r="AZ169" s="5">
        <f t="shared" si="375"/>
        <v>4.0366134181052343E-6</v>
      </c>
      <c r="BA169" s="5">
        <f t="shared" si="376"/>
        <v>1.2406626895259271E-6</v>
      </c>
      <c r="BB169" s="5">
        <f t="shared" si="377"/>
        <v>2.8599046089188425E-7</v>
      </c>
      <c r="BC169" s="5">
        <f t="shared" si="378"/>
        <v>5.2739907091043807E-8</v>
      </c>
      <c r="BD169" s="5">
        <f t="shared" si="379"/>
        <v>1.9438161922975174E-4</v>
      </c>
      <c r="BE169" s="5">
        <f t="shared" si="380"/>
        <v>1.0836583960735983E-4</v>
      </c>
      <c r="BF169" s="5">
        <f t="shared" si="381"/>
        <v>3.0206444519654059E-5</v>
      </c>
      <c r="BG169" s="5">
        <f t="shared" si="382"/>
        <v>5.6132651754767581E-6</v>
      </c>
      <c r="BH169" s="5">
        <f t="shared" si="383"/>
        <v>7.823350223257496E-7</v>
      </c>
      <c r="BI169" s="5">
        <f t="shared" si="384"/>
        <v>8.7228815033552746E-8</v>
      </c>
      <c r="BJ169" s="8">
        <f t="shared" si="385"/>
        <v>0.2129731582276814</v>
      </c>
      <c r="BK169" s="8">
        <f t="shared" si="386"/>
        <v>0.3607485757783247</v>
      </c>
      <c r="BL169" s="8">
        <f t="shared" si="387"/>
        <v>0.39647931577057155</v>
      </c>
      <c r="BM169" s="8">
        <f t="shared" si="388"/>
        <v>0.18598438349615523</v>
      </c>
      <c r="BN169" s="8">
        <f t="shared" si="389"/>
        <v>0.81396312670555437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1.3216000000000001</v>
      </c>
      <c r="F179">
        <f>VLOOKUP(B179,home!$B$2:$E$405,3,FALSE)</f>
        <v>1.0752999999999999</v>
      </c>
      <c r="G179">
        <f>VLOOKUP(C179,away!$B$2:$E$405,4,FALSE)</f>
        <v>0.83630000000000004</v>
      </c>
      <c r="H179">
        <f>VLOOKUP(A179,away!$A$2:$E$405,3,FALSE)</f>
        <v>1.1162000000000001</v>
      </c>
      <c r="I179">
        <f>VLOOKUP(C179,away!$B$2:$E$405,3,FALSE)</f>
        <v>0.75439999999999996</v>
      </c>
      <c r="J179">
        <f>VLOOKUP(B179,home!$B$2:$E$405,4,FALSE)</f>
        <v>1.2730999999999999</v>
      </c>
      <c r="K179" s="3">
        <f t="shared" si="390"/>
        <v>1.1884797122240001</v>
      </c>
      <c r="L179" s="3">
        <f t="shared" si="391"/>
        <v>1.0720282155679999</v>
      </c>
      <c r="M179" s="5">
        <f t="shared" si="392"/>
        <v>0.10429749570189494</v>
      </c>
      <c r="N179" s="5">
        <f t="shared" si="393"/>
        <v>0.12395545767747199</v>
      </c>
      <c r="O179" s="5">
        <f t="shared" si="394"/>
        <v>0.11180985820551355</v>
      </c>
      <c r="P179" s="5">
        <f t="shared" si="395"/>
        <v>0.132883748103895</v>
      </c>
      <c r="Q179" s="5">
        <f t="shared" si="396"/>
        <v>7.3659273334558073E-2</v>
      </c>
      <c r="R179" s="5">
        <f t="shared" si="397"/>
        <v>5.9931661387483896E-2</v>
      </c>
      <c r="S179" s="5">
        <f t="shared" si="398"/>
        <v>4.2326257191759691E-2</v>
      </c>
      <c r="T179" s="5">
        <f t="shared" si="399"/>
        <v>7.8964819352881827E-2</v>
      </c>
      <c r="U179" s="5">
        <f t="shared" si="400"/>
        <v>7.122756367890308E-2</v>
      </c>
      <c r="V179" s="5">
        <f t="shared" si="401"/>
        <v>5.9919108859381757E-3</v>
      </c>
      <c r="W179" s="5">
        <f t="shared" si="402"/>
        <v>2.9180850658428174E-2</v>
      </c>
      <c r="X179" s="5">
        <f t="shared" si="403"/>
        <v>3.1282695260111043E-2</v>
      </c>
      <c r="Y179" s="5">
        <f t="shared" si="404"/>
        <v>1.6767965988927186E-2</v>
      </c>
      <c r="Z179" s="5">
        <f t="shared" si="405"/>
        <v>2.1416144004416653E-2</v>
      </c>
      <c r="AA179" s="5">
        <f t="shared" si="406"/>
        <v>2.5452652663316849E-2</v>
      </c>
      <c r="AB179" s="5">
        <f t="shared" si="407"/>
        <v>1.5124980656318121E-2</v>
      </c>
      <c r="AC179" s="5">
        <f t="shared" si="408"/>
        <v>4.7713728135895733E-4</v>
      </c>
      <c r="AD179" s="5">
        <f t="shared" si="409"/>
        <v>8.6702122482450617E-3</v>
      </c>
      <c r="AE179" s="5">
        <f t="shared" si="410"/>
        <v>9.294712165081969E-3</v>
      </c>
      <c r="AF179" s="5">
        <f t="shared" si="411"/>
        <v>4.982096848275502E-3</v>
      </c>
      <c r="AG179" s="5">
        <f t="shared" si="412"/>
        <v>1.7803161313479144E-3</v>
      </c>
      <c r="AH179" s="5">
        <f t="shared" si="413"/>
        <v>5.7396776603505254E-3</v>
      </c>
      <c r="AI179" s="5">
        <f t="shared" si="414"/>
        <v>6.8214904540319149E-3</v>
      </c>
      <c r="AJ179" s="5">
        <f t="shared" si="415"/>
        <v>4.0536015058733072E-3</v>
      </c>
      <c r="AK179" s="5">
        <f t="shared" si="416"/>
        <v>1.6058743837236936E-3</v>
      </c>
      <c r="AL179" s="5">
        <f t="shared" si="417"/>
        <v>2.4316514938499727E-5</v>
      </c>
      <c r="AM179" s="5">
        <f t="shared" si="418"/>
        <v>2.0608742715430583E-3</v>
      </c>
      <c r="AN179" s="5">
        <f t="shared" si="419"/>
        <v>2.2093153678323062E-3</v>
      </c>
      <c r="AO179" s="5">
        <f t="shared" si="420"/>
        <v>1.1842242057021133E-3</v>
      </c>
      <c r="AP179" s="5">
        <f t="shared" si="421"/>
        <v>4.2317392069042288E-4</v>
      </c>
      <c r="AQ179" s="5">
        <f t="shared" si="422"/>
        <v>1.1341359576816707E-4</v>
      </c>
      <c r="AR179" s="5">
        <f t="shared" si="423"/>
        <v>1.2306192800322175E-3</v>
      </c>
      <c r="AS179" s="5">
        <f t="shared" si="424"/>
        <v>1.4625660477899961E-3</v>
      </c>
      <c r="AT179" s="5">
        <f t="shared" si="425"/>
        <v>8.6911503779302398E-4</v>
      </c>
      <c r="AU179" s="5">
        <f t="shared" si="426"/>
        <v>3.4430853000193468E-4</v>
      </c>
      <c r="AV179" s="5">
        <f t="shared" si="427"/>
        <v>1.0230092566324197E-4</v>
      </c>
      <c r="AW179" s="5">
        <f t="shared" si="428"/>
        <v>8.6059103872548908E-7</v>
      </c>
      <c r="AX179" s="5">
        <f t="shared" si="429"/>
        <v>4.0821787686222318E-4</v>
      </c>
      <c r="AY179" s="5">
        <f t="shared" si="430"/>
        <v>4.3762108209556653E-4</v>
      </c>
      <c r="AZ179" s="5">
        <f t="shared" si="431"/>
        <v>2.3457107386692371E-4</v>
      </c>
      <c r="BA179" s="5">
        <f t="shared" si="432"/>
        <v>8.3822269913809238E-5</v>
      </c>
      <c r="BB179" s="5">
        <f t="shared" si="433"/>
        <v>2.2464959610140038E-5</v>
      </c>
      <c r="BC179" s="5">
        <f t="shared" si="434"/>
        <v>4.8166141127331241E-6</v>
      </c>
      <c r="BD179" s="5">
        <f t="shared" si="435"/>
        <v>2.1987643180275242E-4</v>
      </c>
      <c r="BE179" s="5">
        <f t="shared" si="436"/>
        <v>2.6131867839377515E-4</v>
      </c>
      <c r="BF179" s="5">
        <f t="shared" si="437"/>
        <v>1.5528597384809498E-4</v>
      </c>
      <c r="BG179" s="5">
        <f t="shared" si="438"/>
        <v>6.1518076503802509E-5</v>
      </c>
      <c r="BH179" s="5">
        <f t="shared" si="439"/>
        <v>1.8278246464953308E-5</v>
      </c>
      <c r="BI179" s="5">
        <f t="shared" si="440"/>
        <v>4.3446650197254112E-6</v>
      </c>
      <c r="BJ179" s="8">
        <f t="shared" si="441"/>
        <v>0.38572091490332616</v>
      </c>
      <c r="BK179" s="8">
        <f t="shared" si="442"/>
        <v>0.28643848676188083</v>
      </c>
      <c r="BL179" s="8">
        <f t="shared" si="443"/>
        <v>0.30649689248882855</v>
      </c>
      <c r="BM179" s="8">
        <f t="shared" si="444"/>
        <v>0.39309818325657792</v>
      </c>
      <c r="BN179" s="8">
        <f t="shared" si="445"/>
        <v>0.60653749441081728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1.5815999999999999</v>
      </c>
      <c r="F180">
        <f>VLOOKUP(B180,home!$B$2:$E$405,3,FALSE)</f>
        <v>0.81289999999999996</v>
      </c>
      <c r="G180">
        <f>VLOOKUP(C180,away!$B$2:$E$405,4,FALSE)</f>
        <v>1.4452</v>
      </c>
      <c r="H180">
        <f>VLOOKUP(A180,away!$A$2:$E$405,3,FALSE)</f>
        <v>1.1631</v>
      </c>
      <c r="I180">
        <f>VLOOKUP(C180,away!$B$2:$E$405,3,FALSE)</f>
        <v>0.61409999999999998</v>
      </c>
      <c r="J180">
        <f>VLOOKUP(B180,home!$B$2:$E$405,4,FALSE)</f>
        <v>1.1053999999999999</v>
      </c>
      <c r="K180" s="3">
        <f t="shared" si="390"/>
        <v>1.858068551328</v>
      </c>
      <c r="L180" s="3">
        <f t="shared" si="391"/>
        <v>0.78954268343399991</v>
      </c>
      <c r="M180" s="5">
        <f t="shared" si="392"/>
        <v>7.082018395776532E-2</v>
      </c>
      <c r="N180" s="5">
        <f t="shared" si="393"/>
        <v>0.13158875661118746</v>
      </c>
      <c r="O180" s="5">
        <f t="shared" si="394"/>
        <v>5.5915558083303542E-2</v>
      </c>
      <c r="P180" s="5">
        <f t="shared" si="395"/>
        <v>0.10389494000454044</v>
      </c>
      <c r="Q180" s="5">
        <f t="shared" si="396"/>
        <v>0.12225046518380095</v>
      </c>
      <c r="R180" s="5">
        <f t="shared" si="397"/>
        <v>2.2073859887400578E-2</v>
      </c>
      <c r="S180" s="5">
        <f t="shared" si="398"/>
        <v>3.810410378552645E-2</v>
      </c>
      <c r="T180" s="5">
        <f t="shared" si="399"/>
        <v>9.6521960332272991E-2</v>
      </c>
      <c r="U180" s="5">
        <f t="shared" si="400"/>
        <v>4.1014744863199636E-2</v>
      </c>
      <c r="V180" s="5">
        <f t="shared" si="401"/>
        <v>6.211072348597615E-3</v>
      </c>
      <c r="W180" s="5">
        <f t="shared" si="402"/>
        <v>7.5716581581079703E-2</v>
      </c>
      <c r="X180" s="5">
        <f t="shared" si="403"/>
        <v>5.978147300197504E-2</v>
      </c>
      <c r="Y180" s="5">
        <f t="shared" si="404"/>
        <v>2.3600012306808294E-2</v>
      </c>
      <c r="Z180" s="5">
        <f t="shared" si="405"/>
        <v>5.8094181897481289E-3</v>
      </c>
      <c r="AA180" s="5">
        <f t="shared" si="406"/>
        <v>1.0794297239883838E-2</v>
      </c>
      <c r="AB180" s="5">
        <f t="shared" si="407"/>
        <v>1.0028272117557397E-2</v>
      </c>
      <c r="AC180" s="5">
        <f t="shared" si="408"/>
        <v>5.6948717950083545E-4</v>
      </c>
      <c r="AD180" s="5">
        <f t="shared" si="409"/>
        <v>3.5171649762466277E-2</v>
      </c>
      <c r="AE180" s="5">
        <f t="shared" si="410"/>
        <v>2.7769518734258432E-2</v>
      </c>
      <c r="AF180" s="5">
        <f t="shared" si="411"/>
        <v>1.0962610169558566E-2</v>
      </c>
      <c r="AG180" s="5">
        <f t="shared" si="412"/>
        <v>2.8851495502380431E-3</v>
      </c>
      <c r="AH180" s="5">
        <f t="shared" si="413"/>
        <v>1.1466959066810066E-3</v>
      </c>
      <c r="AI180" s="5">
        <f t="shared" si="414"/>
        <v>2.1306396021405255E-3</v>
      </c>
      <c r="AJ180" s="5">
        <f t="shared" si="415"/>
        <v>1.9794372194756565E-3</v>
      </c>
      <c r="AK180" s="5">
        <f t="shared" si="416"/>
        <v>1.225976682278619E-3</v>
      </c>
      <c r="AL180" s="5">
        <f t="shared" si="417"/>
        <v>3.3418064196432645E-5</v>
      </c>
      <c r="AM180" s="5">
        <f t="shared" si="418"/>
        <v>1.30702672643923E-2</v>
      </c>
      <c r="AN180" s="5">
        <f t="shared" si="419"/>
        <v>1.0319533889127862E-2</v>
      </c>
      <c r="AO180" s="5">
        <f t="shared" si="420"/>
        <v>4.0738562393050565E-3</v>
      </c>
      <c r="AP180" s="5">
        <f t="shared" si="421"/>
        <v>1.0721611290350859E-3</v>
      </c>
      <c r="AQ180" s="5">
        <f t="shared" si="422"/>
        <v>2.1162924372299715E-4</v>
      </c>
      <c r="AR180" s="5">
        <f t="shared" si="423"/>
        <v>1.8107307264874118E-4</v>
      </c>
      <c r="AS180" s="5">
        <f t="shared" si="424"/>
        <v>3.3644618178095618E-4</v>
      </c>
      <c r="AT180" s="5">
        <f t="shared" si="425"/>
        <v>3.125700347907892E-4</v>
      </c>
      <c r="AU180" s="5">
        <f t="shared" si="426"/>
        <v>1.9359218391075471E-4</v>
      </c>
      <c r="AV180" s="5">
        <f t="shared" si="427"/>
        <v>8.9926887176869952E-5</v>
      </c>
      <c r="AW180" s="5">
        <f t="shared" si="428"/>
        <v>1.3618087938927171E-6</v>
      </c>
      <c r="AX180" s="5">
        <f t="shared" si="429"/>
        <v>4.047575426903198E-3</v>
      </c>
      <c r="AY180" s="5">
        <f t="shared" si="430"/>
        <v>3.1957335639586689E-3</v>
      </c>
      <c r="AZ180" s="5">
        <f t="shared" si="431"/>
        <v>1.2615840268140137E-3</v>
      </c>
      <c r="BA180" s="5">
        <f t="shared" si="432"/>
        <v>3.3202481263606927E-4</v>
      </c>
      <c r="BB180" s="5">
        <f t="shared" si="433"/>
        <v>6.5536940383838281E-5</v>
      </c>
      <c r="BC180" s="5">
        <f t="shared" si="434"/>
        <v>1.0348842354941955E-5</v>
      </c>
      <c r="BD180" s="5">
        <f t="shared" si="435"/>
        <v>2.3827486612787778E-5</v>
      </c>
      <c r="BE180" s="5">
        <f t="shared" si="436"/>
        <v>4.4273103532409894E-5</v>
      </c>
      <c r="BF180" s="5">
        <f t="shared" si="437"/>
        <v>4.1131230671629716E-5</v>
      </c>
      <c r="BG180" s="5">
        <f t="shared" si="438"/>
        <v>2.5474882062790938E-5</v>
      </c>
      <c r="BH180" s="5">
        <f t="shared" si="439"/>
        <v>1.1833519302415406E-5</v>
      </c>
      <c r="BI180" s="5">
        <f t="shared" si="440"/>
        <v>4.3974980134701822E-6</v>
      </c>
      <c r="BJ180" s="8">
        <f t="shared" si="441"/>
        <v>0.62390842861227958</v>
      </c>
      <c r="BK180" s="8">
        <f t="shared" si="442"/>
        <v>0.22282893890408575</v>
      </c>
      <c r="BL180" s="8">
        <f t="shared" si="443"/>
        <v>0.14757402768242445</v>
      </c>
      <c r="BM180" s="8">
        <f t="shared" si="444"/>
        <v>0.49038267790537504</v>
      </c>
      <c r="BN180" s="8">
        <f t="shared" si="445"/>
        <v>0.50654376372799825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1.5815999999999999</v>
      </c>
      <c r="F181">
        <f>VLOOKUP(B181,home!$B$2:$E$405,3,FALSE)</f>
        <v>0.7903</v>
      </c>
      <c r="G181">
        <f>VLOOKUP(C181,away!$B$2:$E$405,4,FALSE)</f>
        <v>0.54190000000000005</v>
      </c>
      <c r="H181">
        <f>VLOOKUP(A181,away!$A$2:$E$405,3,FALSE)</f>
        <v>1.1631</v>
      </c>
      <c r="I181">
        <f>VLOOKUP(C181,away!$B$2:$E$405,3,FALSE)</f>
        <v>1.2282</v>
      </c>
      <c r="J181">
        <f>VLOOKUP(B181,home!$B$2:$E$405,4,FALSE)</f>
        <v>0.96719999999999995</v>
      </c>
      <c r="K181" s="3">
        <f t="shared" si="390"/>
        <v>0.67734166231199999</v>
      </c>
      <c r="L181" s="3">
        <f t="shared" si="391"/>
        <v>1.3816639830239998</v>
      </c>
      <c r="M181" s="5">
        <f t="shared" si="392"/>
        <v>0.12758076737461621</v>
      </c>
      <c r="N181" s="5">
        <f t="shared" si="393"/>
        <v>8.6415769052563124E-2</v>
      </c>
      <c r="O181" s="5">
        <f t="shared" si="394"/>
        <v>0.17627375120807057</v>
      </c>
      <c r="P181" s="5">
        <f t="shared" si="395"/>
        <v>0.11939755566524644</v>
      </c>
      <c r="Q181" s="5">
        <f t="shared" si="396"/>
        <v>2.9266500330016494E-2</v>
      </c>
      <c r="R181" s="5">
        <f t="shared" si="397"/>
        <v>0.12177554659836223</v>
      </c>
      <c r="S181" s="5">
        <f t="shared" si="398"/>
        <v>2.7934806695777865E-2</v>
      </c>
      <c r="T181" s="5">
        <f t="shared" si="399"/>
        <v>4.043646941514379E-2</v>
      </c>
      <c r="U181" s="5">
        <f t="shared" si="400"/>
        <v>8.2483651161887092E-2</v>
      </c>
      <c r="V181" s="5">
        <f t="shared" si="401"/>
        <v>2.9047809443839834E-3</v>
      </c>
      <c r="W181" s="5">
        <f t="shared" si="402"/>
        <v>6.6078066611960232E-3</v>
      </c>
      <c r="X181" s="5">
        <f t="shared" si="403"/>
        <v>9.1297684705606147E-3</v>
      </c>
      <c r="Y181" s="5">
        <f t="shared" si="404"/>
        <v>6.3071361345608569E-3</v>
      </c>
      <c r="Z181" s="5">
        <f t="shared" si="405"/>
        <v>5.6084295582672632E-2</v>
      </c>
      <c r="AA181" s="5">
        <f t="shared" si="406"/>
        <v>3.798822999956504E-2</v>
      </c>
      <c r="AB181" s="5">
        <f t="shared" si="407"/>
        <v>1.2865505428097985E-2</v>
      </c>
      <c r="AC181" s="5">
        <f t="shared" si="408"/>
        <v>1.6990401043562726E-4</v>
      </c>
      <c r="AD181" s="5">
        <f t="shared" si="409"/>
        <v>1.118935687032705E-3</v>
      </c>
      <c r="AE181" s="5">
        <f t="shared" si="410"/>
        <v>1.5459931380933025E-3</v>
      </c>
      <c r="AF181" s="5">
        <f t="shared" si="411"/>
        <v>1.0680215184528828E-3</v>
      </c>
      <c r="AG181" s="5">
        <f t="shared" si="412"/>
        <v>4.9188228838031693E-4</v>
      </c>
      <c r="AH181" s="5">
        <f t="shared" si="413"/>
        <v>1.9372412804962713E-2</v>
      </c>
      <c r="AI181" s="5">
        <f t="shared" si="414"/>
        <v>1.312174229230772E-2</v>
      </c>
      <c r="AJ181" s="5">
        <f t="shared" si="415"/>
        <v>4.4439513683506918E-3</v>
      </c>
      <c r="AK181" s="5">
        <f t="shared" si="416"/>
        <v>1.0033578023574484E-3</v>
      </c>
      <c r="AL181" s="5">
        <f t="shared" si="417"/>
        <v>6.3602450310304619E-6</v>
      </c>
      <c r="AM181" s="5">
        <f t="shared" si="418"/>
        <v>1.5158035165499048E-4</v>
      </c>
      <c r="AN181" s="5">
        <f t="shared" si="419"/>
        <v>2.0943311241581263E-4</v>
      </c>
      <c r="AO181" s="5">
        <f t="shared" si="420"/>
        <v>1.4468309413877246E-4</v>
      </c>
      <c r="AP181" s="5">
        <f t="shared" si="421"/>
        <v>6.6634473374670909E-5</v>
      </c>
      <c r="AQ181" s="5">
        <f t="shared" si="422"/>
        <v>2.3016612972388638E-5</v>
      </c>
      <c r="AR181" s="5">
        <f t="shared" si="423"/>
        <v>5.3532330073779773E-3</v>
      </c>
      <c r="AS181" s="5">
        <f t="shared" si="424"/>
        <v>3.6259677439608659E-3</v>
      </c>
      <c r="AT181" s="5">
        <f t="shared" si="425"/>
        <v>1.2280095095920727E-3</v>
      </c>
      <c r="AU181" s="5">
        <f t="shared" si="426"/>
        <v>2.772606675206795E-4</v>
      </c>
      <c r="AV181" s="5">
        <f t="shared" si="427"/>
        <v>4.6950050358047935E-5</v>
      </c>
      <c r="AW181" s="5">
        <f t="shared" si="428"/>
        <v>1.6534138547075181E-7</v>
      </c>
      <c r="AX181" s="5">
        <f t="shared" si="429"/>
        <v>1.7111947893971457E-5</v>
      </c>
      <c r="AY181" s="5">
        <f t="shared" si="430"/>
        <v>2.3642962084483744E-5</v>
      </c>
      <c r="AZ181" s="5">
        <f t="shared" si="431"/>
        <v>1.6333314582066615E-5</v>
      </c>
      <c r="BA181" s="5">
        <f t="shared" si="432"/>
        <v>7.5223841604807144E-6</v>
      </c>
      <c r="BB181" s="5">
        <f t="shared" si="433"/>
        <v>2.5983518152516096E-6</v>
      </c>
      <c r="BC181" s="5">
        <f t="shared" si="434"/>
        <v>7.1800982367163498E-7</v>
      </c>
      <c r="BD181" s="5">
        <f t="shared" si="435"/>
        <v>1.2327282065049002E-3</v>
      </c>
      <c r="BE181" s="5">
        <f t="shared" si="436"/>
        <v>8.349781725729195E-4</v>
      </c>
      <c r="BF181" s="5">
        <f t="shared" si="437"/>
        <v>2.8278275170238863E-4</v>
      </c>
      <c r="BG181" s="5">
        <f t="shared" si="438"/>
        <v>6.3846846370419155E-5</v>
      </c>
      <c r="BH181" s="5">
        <f t="shared" si="439"/>
        <v>1.0811532263479646E-5</v>
      </c>
      <c r="BI181" s="5">
        <f t="shared" si="440"/>
        <v>1.4646202470970251E-6</v>
      </c>
      <c r="BJ181" s="8">
        <f t="shared" si="441"/>
        <v>0.18305155731091668</v>
      </c>
      <c r="BK181" s="8">
        <f t="shared" si="442"/>
        <v>0.27801781789757563</v>
      </c>
      <c r="BL181" s="8">
        <f t="shared" si="443"/>
        <v>0.48228618177243232</v>
      </c>
      <c r="BM181" s="8">
        <f t="shared" si="444"/>
        <v>0.33870648471402309</v>
      </c>
      <c r="BN181" s="8">
        <f t="shared" si="445"/>
        <v>0.66070989022887505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1.2279</v>
      </c>
      <c r="F182">
        <f>VLOOKUP(B182,home!$B$2:$E$405,3,FALSE)</f>
        <v>0.72389999999999999</v>
      </c>
      <c r="G182">
        <f>VLOOKUP(C182,away!$B$2:$E$405,4,FALSE)</f>
        <v>0.45240000000000002</v>
      </c>
      <c r="H182">
        <f>VLOOKUP(A182,away!$A$2:$E$405,3,FALSE)</f>
        <v>0.89710000000000001</v>
      </c>
      <c r="I182">
        <f>VLOOKUP(C182,away!$B$2:$E$405,3,FALSE)</f>
        <v>1.3624000000000001</v>
      </c>
      <c r="J182">
        <f>VLOOKUP(B182,home!$B$2:$E$405,4,FALSE)</f>
        <v>1.1147</v>
      </c>
      <c r="K182" s="3">
        <f t="shared" si="390"/>
        <v>0.40212786884399998</v>
      </c>
      <c r="L182" s="3">
        <f t="shared" si="391"/>
        <v>1.3623964168880001</v>
      </c>
      <c r="M182" s="5">
        <f t="shared" si="392"/>
        <v>0.17126824185496958</v>
      </c>
      <c r="N182" s="5">
        <f t="shared" si="393"/>
        <v>6.8871733097797663E-2</v>
      </c>
      <c r="O182" s="5">
        <f t="shared" si="394"/>
        <v>0.23333523902991796</v>
      </c>
      <c r="P182" s="5">
        <f t="shared" si="395"/>
        <v>9.3830602397306229E-2</v>
      </c>
      <c r="Q182" s="5">
        <f t="shared" si="396"/>
        <v>1.3847621627105079E-2</v>
      </c>
      <c r="R182" s="5">
        <f t="shared" si="397"/>
        <v>0.15894754679403267</v>
      </c>
      <c r="S182" s="5">
        <f t="shared" si="398"/>
        <v>1.2851451399986898E-2</v>
      </c>
      <c r="T182" s="5">
        <f t="shared" si="399"/>
        <v>1.8865950087188738E-2</v>
      </c>
      <c r="U182" s="5">
        <f t="shared" si="400"/>
        <v>6.3917238250266309E-2</v>
      </c>
      <c r="V182" s="5">
        <f t="shared" si="401"/>
        <v>7.8230721163225262E-4</v>
      </c>
      <c r="W182" s="5">
        <f t="shared" si="402"/>
        <v>1.8561715244886168E-3</v>
      </c>
      <c r="X182" s="5">
        <f t="shared" si="403"/>
        <v>2.5288414340928285E-3</v>
      </c>
      <c r="Y182" s="5">
        <f t="shared" si="404"/>
        <v>1.7226422543429908E-3</v>
      </c>
      <c r="Z182" s="5">
        <f t="shared" si="405"/>
        <v>7.2183189408442608E-2</v>
      </c>
      <c r="AA182" s="5">
        <f t="shared" si="406"/>
        <v>2.9026872123179816E-2</v>
      </c>
      <c r="AB182" s="5">
        <f t="shared" si="407"/>
        <v>5.8362571130508075E-3</v>
      </c>
      <c r="AC182" s="5">
        <f t="shared" si="408"/>
        <v>2.6787057882194158E-5</v>
      </c>
      <c r="AD182" s="5">
        <f t="shared" si="409"/>
        <v>1.8660457483788147E-4</v>
      </c>
      <c r="AE182" s="5">
        <f t="shared" si="410"/>
        <v>2.5422940413403838E-4</v>
      </c>
      <c r="AF182" s="5">
        <f t="shared" si="411"/>
        <v>1.7318061462989263E-4</v>
      </c>
      <c r="AG182" s="5">
        <f t="shared" si="412"/>
        <v>7.8646882948742432E-5</v>
      </c>
      <c r="AH182" s="5">
        <f t="shared" si="413"/>
        <v>2.4585529652402512E-2</v>
      </c>
      <c r="AI182" s="5">
        <f t="shared" si="414"/>
        <v>9.8865266435215898E-3</v>
      </c>
      <c r="AJ182" s="5">
        <f t="shared" si="415"/>
        <v>1.9878239447143806E-3</v>
      </c>
      <c r="AK182" s="5">
        <f t="shared" si="416"/>
        <v>2.6645313550835583E-4</v>
      </c>
      <c r="AL182" s="5">
        <f t="shared" si="417"/>
        <v>5.8701969502698142E-7</v>
      </c>
      <c r="AM182" s="5">
        <f t="shared" si="418"/>
        <v>1.5007779999219597E-5</v>
      </c>
      <c r="AN182" s="5">
        <f t="shared" si="419"/>
        <v>2.0446545696380173E-5</v>
      </c>
      <c r="AO182" s="5">
        <f t="shared" si="420"/>
        <v>1.3928150297242555E-5</v>
      </c>
      <c r="AP182" s="5">
        <f t="shared" si="421"/>
        <v>6.3252206862802636E-6</v>
      </c>
      <c r="AQ182" s="5">
        <f t="shared" si="422"/>
        <v>2.1543644997535219E-6</v>
      </c>
      <c r="AR182" s="5">
        <f t="shared" si="423"/>
        <v>6.6990475011453722E-3</v>
      </c>
      <c r="AS182" s="5">
        <f t="shared" si="424"/>
        <v>2.6938736949203117E-3</v>
      </c>
      <c r="AT182" s="5">
        <f t="shared" si="425"/>
        <v>5.4164084393660845E-4</v>
      </c>
      <c r="AU182" s="5">
        <f t="shared" si="426"/>
        <v>7.2602959417031343E-5</v>
      </c>
      <c r="AV182" s="5">
        <f t="shared" si="427"/>
        <v>7.2989183355345564E-6</v>
      </c>
      <c r="AW182" s="5">
        <f t="shared" si="428"/>
        <v>8.9334217299036198E-9</v>
      </c>
      <c r="AX182" s="5">
        <f t="shared" si="429"/>
        <v>1.0058410978609642E-6</v>
      </c>
      <c r="AY182" s="5">
        <f t="shared" si="430"/>
        <v>1.3703543076844697E-6</v>
      </c>
      <c r="AZ182" s="5">
        <f t="shared" si="431"/>
        <v>9.3348289932817894E-7</v>
      </c>
      <c r="BA182" s="5">
        <f t="shared" si="432"/>
        <v>4.2392458575697758E-7</v>
      </c>
      <c r="BB182" s="5">
        <f t="shared" si="433"/>
        <v>1.44388334166509E-7</v>
      </c>
      <c r="BC182" s="5">
        <f t="shared" si="434"/>
        <v>3.9342829821775813E-8</v>
      </c>
      <c r="BD182" s="5">
        <f t="shared" si="435"/>
        <v>1.5211263853538274E-3</v>
      </c>
      <c r="BE182" s="5">
        <f t="shared" si="436"/>
        <v>6.1168731158471167E-4</v>
      </c>
      <c r="BF182" s="5">
        <f t="shared" si="437"/>
        <v>1.2298825750323795E-4</v>
      </c>
      <c r="BG182" s="5">
        <f t="shared" si="438"/>
        <v>1.6485668627538063E-5</v>
      </c>
      <c r="BH182" s="5">
        <f t="shared" si="439"/>
        <v>1.6573366979150675E-6</v>
      </c>
      <c r="BI182" s="5">
        <f t="shared" si="440"/>
        <v>1.3329225485790768E-7</v>
      </c>
      <c r="BJ182" s="8">
        <f t="shared" si="441"/>
        <v>0.10844740089679997</v>
      </c>
      <c r="BK182" s="8">
        <f t="shared" si="442"/>
        <v>0.27876134729577984</v>
      </c>
      <c r="BL182" s="8">
        <f t="shared" si="443"/>
        <v>0.54007802885637135</v>
      </c>
      <c r="BM182" s="8">
        <f t="shared" si="444"/>
        <v>0.25936762023537863</v>
      </c>
      <c r="BN182" s="8">
        <f t="shared" si="445"/>
        <v>0.74010098480112918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1.2279</v>
      </c>
      <c r="F183">
        <f>VLOOKUP(B183,home!$B$2:$E$405,3,FALSE)</f>
        <v>0.63339999999999996</v>
      </c>
      <c r="G183">
        <f>VLOOKUP(C183,away!$B$2:$E$405,4,FALSE)</f>
        <v>0.72389999999999999</v>
      </c>
      <c r="H183">
        <f>VLOOKUP(A183,away!$A$2:$E$405,3,FALSE)</f>
        <v>0.89710000000000001</v>
      </c>
      <c r="I183">
        <f>VLOOKUP(C183,away!$B$2:$E$405,3,FALSE)</f>
        <v>0.61929999999999996</v>
      </c>
      <c r="J183">
        <f>VLOOKUP(B183,home!$B$2:$E$405,4,FALSE)</f>
        <v>0.74309999999999998</v>
      </c>
      <c r="K183" s="3">
        <f t="shared" si="390"/>
        <v>0.56301457145399991</v>
      </c>
      <c r="L183" s="3">
        <f t="shared" si="391"/>
        <v>0.41284706169299995</v>
      </c>
      <c r="M183" s="5">
        <f t="shared" si="392"/>
        <v>0.37686749210433096</v>
      </c>
      <c r="N183" s="5">
        <f t="shared" si="393"/>
        <v>0.2121818895620636</v>
      </c>
      <c r="O183" s="5">
        <f t="shared" si="394"/>
        <v>0.1555886367628829</v>
      </c>
      <c r="P183" s="5">
        <f t="shared" si="395"/>
        <v>8.7598669650166577E-2</v>
      </c>
      <c r="Q183" s="5">
        <f t="shared" si="396"/>
        <v>5.9730747811042581E-2</v>
      </c>
      <c r="R183" s="5">
        <f t="shared" si="397"/>
        <v>3.2117155760187831E-2</v>
      </c>
      <c r="S183" s="5">
        <f t="shared" si="398"/>
        <v>5.0903348559144853E-3</v>
      </c>
      <c r="T183" s="5">
        <f t="shared" si="399"/>
        <v>2.4659663726514517E-2</v>
      </c>
      <c r="U183" s="5">
        <f t="shared" si="400"/>
        <v>1.8082426686643518E-2</v>
      </c>
      <c r="V183" s="5">
        <f t="shared" si="401"/>
        <v>1.3146576590625291E-4</v>
      </c>
      <c r="W183" s="5">
        <f t="shared" si="402"/>
        <v>1.1209760460487028E-2</v>
      </c>
      <c r="X183" s="5">
        <f t="shared" si="403"/>
        <v>4.6279166683944398E-3</v>
      </c>
      <c r="Y183" s="5">
        <f t="shared" si="404"/>
        <v>9.5531089915335096E-4</v>
      </c>
      <c r="Z183" s="5">
        <f t="shared" si="405"/>
        <v>4.4198244618433181E-3</v>
      </c>
      <c r="AA183" s="5">
        <f t="shared" si="406"/>
        <v>2.488425575286622E-3</v>
      </c>
      <c r="AB183" s="5">
        <f t="shared" si="407"/>
        <v>7.0050992943258524E-4</v>
      </c>
      <c r="AC183" s="5">
        <f t="shared" si="408"/>
        <v>1.9098599705469982E-6</v>
      </c>
      <c r="AD183" s="5">
        <f t="shared" si="409"/>
        <v>1.5778146204407741E-3</v>
      </c>
      <c r="AE183" s="5">
        <f t="shared" si="410"/>
        <v>6.5139612994522965E-4</v>
      </c>
      <c r="AF183" s="5">
        <f t="shared" si="411"/>
        <v>1.3446348912303979E-4</v>
      </c>
      <c r="AG183" s="5">
        <f t="shared" si="412"/>
        <v>1.8504285463145212E-5</v>
      </c>
      <c r="AH183" s="5">
        <f t="shared" si="413"/>
        <v>4.5617788556771464E-4</v>
      </c>
      <c r="AI183" s="5">
        <f t="shared" si="414"/>
        <v>2.5683479674969872E-4</v>
      </c>
      <c r="AJ183" s="5">
        <f t="shared" si="415"/>
        <v>7.2300866513253385E-5</v>
      </c>
      <c r="AK183" s="5">
        <f t="shared" si="416"/>
        <v>1.3568813791904071E-5</v>
      </c>
      <c r="AL183" s="5">
        <f t="shared" si="417"/>
        <v>1.7757030908010324E-8</v>
      </c>
      <c r="AM183" s="5">
        <f t="shared" si="418"/>
        <v>1.776665244722637E-4</v>
      </c>
      <c r="AN183" s="5">
        <f t="shared" si="419"/>
        <v>7.3349102589581543E-5</v>
      </c>
      <c r="AO183" s="5">
        <f t="shared" si="420"/>
        <v>1.5140980740963573E-5</v>
      </c>
      <c r="AP183" s="5">
        <f t="shared" si="421"/>
        <v>2.0836364700190377E-6</v>
      </c>
      <c r="AQ183" s="5">
        <f t="shared" si="422"/>
        <v>2.1505579857093353E-7</v>
      </c>
      <c r="AR183" s="5">
        <f t="shared" si="423"/>
        <v>3.7666339933191332E-5</v>
      </c>
      <c r="AS183" s="5">
        <f t="shared" si="424"/>
        <v>2.1206698235726402E-5</v>
      </c>
      <c r="AT183" s="5">
        <f t="shared" si="425"/>
        <v>5.9698400595708974E-6</v>
      </c>
      <c r="AU183" s="5">
        <f t="shared" si="426"/>
        <v>1.1203689809294103E-6</v>
      </c>
      <c r="AV183" s="5">
        <f t="shared" si="427"/>
        <v>1.5769601541708163E-7</v>
      </c>
      <c r="AW183" s="5">
        <f t="shared" si="428"/>
        <v>1.1465069266662192E-10</v>
      </c>
      <c r="AX183" s="5">
        <f t="shared" si="429"/>
        <v>1.6671473689578847E-5</v>
      </c>
      <c r="AY183" s="5">
        <f t="shared" si="430"/>
        <v>6.8827689268347846E-6</v>
      </c>
      <c r="AZ183" s="5">
        <f t="shared" si="431"/>
        <v>1.4207654638778114E-6</v>
      </c>
      <c r="BA183" s="5">
        <f t="shared" si="432"/>
        <v>1.955196157056155E-7</v>
      </c>
      <c r="BB183" s="5">
        <f t="shared" si="433"/>
        <v>2.017992471185197E-8</v>
      </c>
      <c r="BC183" s="5">
        <f t="shared" si="434"/>
        <v>1.6662445244948096E-9</v>
      </c>
      <c r="BD183" s="5">
        <f t="shared" si="435"/>
        <v>2.5917396276912894E-6</v>
      </c>
      <c r="BE183" s="5">
        <f t="shared" si="436"/>
        <v>1.4591871758049607E-6</v>
      </c>
      <c r="BF183" s="5">
        <f t="shared" si="437"/>
        <v>4.1077182122850117E-7</v>
      </c>
      <c r="BG183" s="5">
        <f t="shared" si="438"/>
        <v>7.7090173631447885E-8</v>
      </c>
      <c r="BH183" s="5">
        <f t="shared" si="439"/>
        <v>1.0850722767606019E-8</v>
      </c>
      <c r="BI183" s="5">
        <f t="shared" si="440"/>
        <v>1.2218230057939731E-9</v>
      </c>
      <c r="BJ183" s="8">
        <f t="shared" si="441"/>
        <v>0.31604111532656443</v>
      </c>
      <c r="BK183" s="8">
        <f t="shared" si="442"/>
        <v>0.46969677276224658</v>
      </c>
      <c r="BL183" s="8">
        <f t="shared" si="443"/>
        <v>0.20984670888162493</v>
      </c>
      <c r="BM183" s="8">
        <f t="shared" si="444"/>
        <v>7.5912947127328601E-2</v>
      </c>
      <c r="BN183" s="8">
        <f t="shared" si="445"/>
        <v>0.92408459165067447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1.5390999999999999</v>
      </c>
      <c r="F184">
        <f>VLOOKUP(B184,home!$B$2:$E$405,3,FALSE)</f>
        <v>0.79410000000000003</v>
      </c>
      <c r="G184">
        <f>VLOOKUP(C184,away!$B$2:$E$405,4,FALSE)</f>
        <v>1.1137999999999999</v>
      </c>
      <c r="H184">
        <f>VLOOKUP(A184,away!$A$2:$E$405,3,FALSE)</f>
        <v>1.1406000000000001</v>
      </c>
      <c r="I184">
        <f>VLOOKUP(C184,away!$B$2:$E$405,3,FALSE)</f>
        <v>1.002</v>
      </c>
      <c r="J184">
        <f>VLOOKUP(B184,home!$B$2:$E$405,4,FALSE)</f>
        <v>1.0716000000000001</v>
      </c>
      <c r="K184" s="3">
        <f t="shared" si="390"/>
        <v>1.3612855914779998</v>
      </c>
      <c r="L184" s="3">
        <f t="shared" si="391"/>
        <v>1.2247114939200003</v>
      </c>
      <c r="M184" s="5">
        <f t="shared" si="392"/>
        <v>7.5320940737248154E-2</v>
      </c>
      <c r="N184" s="5">
        <f t="shared" si="393"/>
        <v>0.10253331136218422</v>
      </c>
      <c r="O184" s="5">
        <f t="shared" si="394"/>
        <v>9.2246421853775004E-2</v>
      </c>
      <c r="P184" s="5">
        <f t="shared" si="395"/>
        <v>0.12557372493494517</v>
      </c>
      <c r="Q184" s="5">
        <f t="shared" si="396"/>
        <v>6.9788559701934441E-2</v>
      </c>
      <c r="R184" s="5">
        <f t="shared" si="397"/>
        <v>5.6487626558655676E-2</v>
      </c>
      <c r="S184" s="5">
        <f t="shared" si="398"/>
        <v>5.2338566936668704E-2</v>
      </c>
      <c r="T184" s="5">
        <f t="shared" si="399"/>
        <v>8.5470851211081264E-2</v>
      </c>
      <c r="U184" s="5">
        <f t="shared" si="400"/>
        <v>7.6895792131087964E-2</v>
      </c>
      <c r="V184" s="5">
        <f t="shared" si="401"/>
        <v>9.6953247200339005E-3</v>
      </c>
      <c r="W184" s="5">
        <f t="shared" si="402"/>
        <v>3.1667386924081845E-2</v>
      </c>
      <c r="X184" s="5">
        <f t="shared" si="403"/>
        <v>3.8783412748334967E-2</v>
      </c>
      <c r="Y184" s="5">
        <f t="shared" si="404"/>
        <v>2.3749245683164652E-2</v>
      </c>
      <c r="Z184" s="5">
        <f t="shared" si="405"/>
        <v>2.3060348503548763E-2</v>
      </c>
      <c r="AA184" s="5">
        <f t="shared" si="406"/>
        <v>3.1391720152342185E-2</v>
      </c>
      <c r="AB184" s="5">
        <f t="shared" si="407"/>
        <v>2.136654816754649E-2</v>
      </c>
      <c r="AC184" s="5">
        <f t="shared" si="408"/>
        <v>1.0102419954793834E-3</v>
      </c>
      <c r="AD184" s="5">
        <f t="shared" si="409"/>
        <v>1.0777089384877852E-2</v>
      </c>
      <c r="AE184" s="5">
        <f t="shared" si="410"/>
        <v>1.3198825240663133E-2</v>
      </c>
      <c r="AF184" s="5">
        <f t="shared" si="411"/>
        <v>8.0823764892407769E-3</v>
      </c>
      <c r="AG184" s="5">
        <f t="shared" si="412"/>
        <v>3.2995264615206534E-3</v>
      </c>
      <c r="AH184" s="5">
        <f t="shared" si="413"/>
        <v>7.060568466524266E-3</v>
      </c>
      <c r="AI184" s="5">
        <f t="shared" si="414"/>
        <v>9.6114501211233983E-3</v>
      </c>
      <c r="AJ184" s="5">
        <f t="shared" si="415"/>
        <v>6.54196428154738E-3</v>
      </c>
      <c r="AK184" s="5">
        <f t="shared" si="416"/>
        <v>2.9684939054780584E-3</v>
      </c>
      <c r="AL184" s="5">
        <f t="shared" si="417"/>
        <v>6.7370295281148966E-5</v>
      </c>
      <c r="AM184" s="5">
        <f t="shared" si="418"/>
        <v>2.9341392995409451E-3</v>
      </c>
      <c r="AN184" s="5">
        <f t="shared" si="419"/>
        <v>3.5934741249101748E-3</v>
      </c>
      <c r="AO184" s="5">
        <f t="shared" si="420"/>
        <v>2.200484531940803E-3</v>
      </c>
      <c r="AP184" s="5">
        <f t="shared" si="421"/>
        <v>8.9831956615369127E-4</v>
      </c>
      <c r="AQ184" s="5">
        <f t="shared" si="422"/>
        <v>2.7504557447041359E-4</v>
      </c>
      <c r="AR184" s="5">
        <f t="shared" si="423"/>
        <v>1.7294318709122755E-3</v>
      </c>
      <c r="AS184" s="5">
        <f t="shared" si="424"/>
        <v>2.3542506873157204E-3</v>
      </c>
      <c r="AT184" s="5">
        <f t="shared" si="425"/>
        <v>1.6024037696850343E-3</v>
      </c>
      <c r="AU184" s="5">
        <f t="shared" si="426"/>
        <v>7.271097211340896E-4</v>
      </c>
      <c r="AV184" s="5">
        <f t="shared" si="427"/>
        <v>2.474509967008555E-4</v>
      </c>
      <c r="AW184" s="5">
        <f t="shared" si="428"/>
        <v>3.119959751791022E-6</v>
      </c>
      <c r="AX184" s="5">
        <f t="shared" si="429"/>
        <v>6.6570025864240629E-4</v>
      </c>
      <c r="AY184" s="5">
        <f t="shared" si="430"/>
        <v>8.152907582648721E-4</v>
      </c>
      <c r="AZ184" s="5">
        <f t="shared" si="431"/>
        <v>4.9924798126687068E-4</v>
      </c>
      <c r="BA184" s="5">
        <f t="shared" si="432"/>
        <v>2.0381158032463121E-4</v>
      </c>
      <c r="BB184" s="5">
        <f t="shared" si="433"/>
        <v>6.240259625439383E-5</v>
      </c>
      <c r="BC184" s="5">
        <f t="shared" si="434"/>
        <v>1.5285035376641053E-5</v>
      </c>
      <c r="BD184" s="5">
        <f t="shared" si="435"/>
        <v>3.5300918170963919E-4</v>
      </c>
      <c r="BE184" s="5">
        <f t="shared" si="436"/>
        <v>4.8054631272077087E-4</v>
      </c>
      <c r="BF184" s="5">
        <f t="shared" si="437"/>
        <v>3.2708038577233323E-4</v>
      </c>
      <c r="BG184" s="5">
        <f t="shared" si="438"/>
        <v>1.4841660546898103E-4</v>
      </c>
      <c r="BH184" s="5">
        <f t="shared" si="439"/>
        <v>5.0509346640249667E-5</v>
      </c>
      <c r="BI184" s="5">
        <f t="shared" si="440"/>
        <v>1.3751529163267925E-5</v>
      </c>
      <c r="BJ184" s="8">
        <f t="shared" si="441"/>
        <v>0.3995137865142297</v>
      </c>
      <c r="BK184" s="8">
        <f t="shared" si="442"/>
        <v>0.26482146037792137</v>
      </c>
      <c r="BL184" s="8">
        <f t="shared" si="443"/>
        <v>0.31260454604530374</v>
      </c>
      <c r="BM184" s="8">
        <f t="shared" si="444"/>
        <v>0.47723738549374772</v>
      </c>
      <c r="BN184" s="8">
        <f t="shared" si="445"/>
        <v>0.5219505851487426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1.5390999999999999</v>
      </c>
      <c r="F185">
        <f>VLOOKUP(B185,home!$B$2:$E$405,3,FALSE)</f>
        <v>1.1137999999999999</v>
      </c>
      <c r="G185">
        <f>VLOOKUP(C185,away!$B$2:$E$405,4,FALSE)</f>
        <v>1.0558000000000001</v>
      </c>
      <c r="H185">
        <f>VLOOKUP(A185,away!$A$2:$E$405,3,FALSE)</f>
        <v>1.1406000000000001</v>
      </c>
      <c r="I185">
        <f>VLOOKUP(C185,away!$B$2:$E$405,3,FALSE)</f>
        <v>0.65749999999999997</v>
      </c>
      <c r="J185">
        <f>VLOOKUP(B185,home!$B$2:$E$405,4,FALSE)</f>
        <v>0.75149999999999995</v>
      </c>
      <c r="K185" s="3">
        <f t="shared" si="390"/>
        <v>1.8099047065639999</v>
      </c>
      <c r="L185" s="3">
        <f t="shared" si="391"/>
        <v>0.56358329174999999</v>
      </c>
      <c r="M185" s="5">
        <f t="shared" si="392"/>
        <v>9.3155233651274635E-2</v>
      </c>
      <c r="N185" s="5">
        <f t="shared" si="393"/>
        <v>0.16860209582651106</v>
      </c>
      <c r="O185" s="5">
        <f t="shared" si="394"/>
        <v>5.2500733224925725E-2</v>
      </c>
      <c r="P185" s="5">
        <f t="shared" si="395"/>
        <v>9.5021324161854034E-2</v>
      </c>
      <c r="Q185" s="5">
        <f t="shared" si="396"/>
        <v>0.15257686338647847</v>
      </c>
      <c r="R185" s="5">
        <f t="shared" si="397"/>
        <v>1.4794268025096115E-2</v>
      </c>
      <c r="S185" s="5">
        <f t="shared" si="398"/>
        <v>2.4231199073774756E-2</v>
      </c>
      <c r="T185" s="5">
        <f t="shared" si="399"/>
        <v>8.5989770912241595E-2</v>
      </c>
      <c r="U185" s="5">
        <f t="shared" si="400"/>
        <v>2.6776215328790751E-2</v>
      </c>
      <c r="V185" s="5">
        <f t="shared" si="401"/>
        <v>2.7462888578230313E-3</v>
      </c>
      <c r="W185" s="5">
        <f t="shared" si="402"/>
        <v>9.2049861051986634E-2</v>
      </c>
      <c r="X185" s="5">
        <f t="shared" si="403"/>
        <v>5.1877763696808743E-2</v>
      </c>
      <c r="Y185" s="5">
        <f t="shared" si="404"/>
        <v>1.4618720416438059E-2</v>
      </c>
      <c r="Z185" s="5">
        <f t="shared" si="405"/>
        <v>2.7792674242051473E-3</v>
      </c>
      <c r="AA185" s="5">
        <f t="shared" si="406"/>
        <v>5.0302091918689009E-3</v>
      </c>
      <c r="AB185" s="5">
        <f t="shared" si="407"/>
        <v>4.5520996456825105E-3</v>
      </c>
      <c r="AC185" s="5">
        <f t="shared" si="408"/>
        <v>1.7508141623728794E-4</v>
      </c>
      <c r="AD185" s="5">
        <f t="shared" si="409"/>
        <v>4.1650369189138198E-2</v>
      </c>
      <c r="AE185" s="5">
        <f t="shared" si="410"/>
        <v>2.3473452170217284E-2</v>
      </c>
      <c r="AF185" s="5">
        <f t="shared" si="411"/>
        <v>6.6146227214136178E-3</v>
      </c>
      <c r="AG185" s="5">
        <f t="shared" si="412"/>
        <v>1.2426302823395437E-3</v>
      </c>
      <c r="AH185" s="5">
        <f t="shared" si="413"/>
        <v>3.9158717089677009E-4</v>
      </c>
      <c r="AI185" s="5">
        <f t="shared" si="414"/>
        <v>7.0873546363614548E-4</v>
      </c>
      <c r="AJ185" s="5">
        <f t="shared" si="415"/>
        <v>6.413718256719393E-4</v>
      </c>
      <c r="AK185" s="5">
        <f t="shared" si="416"/>
        <v>3.8694062864706285E-4</v>
      </c>
      <c r="AL185" s="5">
        <f t="shared" si="417"/>
        <v>7.1435462528184845E-6</v>
      </c>
      <c r="AM185" s="5">
        <f t="shared" si="418"/>
        <v>1.5076639845109882E-2</v>
      </c>
      <c r="AN185" s="5">
        <f t="shared" si="419"/>
        <v>8.4969423124362387E-3</v>
      </c>
      <c r="AO185" s="5">
        <f t="shared" si="420"/>
        <v>2.3943673591263356E-3</v>
      </c>
      <c r="AP185" s="5">
        <f t="shared" si="421"/>
        <v>4.4980847930505832E-4</v>
      </c>
      <c r="AQ185" s="5">
        <f t="shared" si="422"/>
        <v>6.3376135855951622E-5</v>
      </c>
      <c r="AR185" s="5">
        <f t="shared" si="423"/>
        <v>4.4138397356214301E-5</v>
      </c>
      <c r="AS185" s="5">
        <f t="shared" si="424"/>
        <v>7.9886293115204269E-5</v>
      </c>
      <c r="AT185" s="5">
        <f t="shared" si="425"/>
        <v>7.2293288949579752E-5</v>
      </c>
      <c r="AU185" s="5">
        <f t="shared" si="426"/>
        <v>4.3614654640945212E-5</v>
      </c>
      <c r="AV185" s="5">
        <f t="shared" si="427"/>
        <v>1.9734592177452529E-5</v>
      </c>
      <c r="AW185" s="5">
        <f t="shared" si="428"/>
        <v>2.0240683735593133E-7</v>
      </c>
      <c r="AX185" s="5">
        <f t="shared" si="429"/>
        <v>4.5478802358057914E-3</v>
      </c>
      <c r="AY185" s="5">
        <f t="shared" si="430"/>
        <v>2.5631093137801941E-3</v>
      </c>
      <c r="AZ185" s="5">
        <f t="shared" si="431"/>
        <v>7.2226279208766259E-4</v>
      </c>
      <c r="BA185" s="5">
        <f t="shared" si="432"/>
        <v>1.3568508062443695E-4</v>
      </c>
      <c r="BB185" s="5">
        <f t="shared" si="433"/>
        <v>1.9117461094921078E-5</v>
      </c>
      <c r="BC185" s="5">
        <f t="shared" si="434"/>
        <v>2.1548563307556361E-6</v>
      </c>
      <c r="BD185" s="5">
        <f t="shared" si="435"/>
        <v>4.1459438790974579E-6</v>
      </c>
      <c r="BE185" s="5">
        <f t="shared" si="436"/>
        <v>7.5037633399286964E-6</v>
      </c>
      <c r="BF185" s="5">
        <f t="shared" si="437"/>
        <v>6.7905482929396754E-6</v>
      </c>
      <c r="BG185" s="5">
        <f t="shared" si="438"/>
        <v>4.0967484385138854E-6</v>
      </c>
      <c r="BH185" s="5">
        <f t="shared" si="439"/>
        <v>1.8536810701187492E-6</v>
      </c>
      <c r="BI185" s="5">
        <f t="shared" si="440"/>
        <v>6.709972186553031E-7</v>
      </c>
      <c r="BJ185" s="8">
        <f t="shared" si="441"/>
        <v>0.6731674935251305</v>
      </c>
      <c r="BK185" s="8">
        <f t="shared" si="442"/>
        <v>0.21789938002099674</v>
      </c>
      <c r="BL185" s="8">
        <f t="shared" si="443"/>
        <v>0.10606688941369456</v>
      </c>
      <c r="BM185" s="8">
        <f t="shared" si="444"/>
        <v>0.42069960520094402</v>
      </c>
      <c r="BN185" s="8">
        <f t="shared" si="445"/>
        <v>0.57665051827614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1.375</v>
      </c>
      <c r="F186">
        <f>VLOOKUP(B186,home!$B$2:$E$405,3,FALSE)</f>
        <v>0.85950000000000004</v>
      </c>
      <c r="G186">
        <f>VLOOKUP(C186,away!$B$2:$E$405,4,FALSE)</f>
        <v>0.85950000000000004</v>
      </c>
      <c r="H186">
        <f>VLOOKUP(A186,away!$A$2:$E$405,3,FALSE)</f>
        <v>1.0101</v>
      </c>
      <c r="I186">
        <f>VLOOKUP(C186,away!$B$2:$E$405,3,FALSE)</f>
        <v>1.35</v>
      </c>
      <c r="J186">
        <f>VLOOKUP(B186,home!$B$2:$E$405,4,FALSE)</f>
        <v>0.99</v>
      </c>
      <c r="K186" s="3">
        <f t="shared" si="390"/>
        <v>1.0157678437500002</v>
      </c>
      <c r="L186" s="3">
        <f t="shared" si="391"/>
        <v>1.3499986500000001</v>
      </c>
      <c r="M186" s="5">
        <f t="shared" si="392"/>
        <v>9.3877316408082029E-2</v>
      </c>
      <c r="N186" s="5">
        <f t="shared" si="393"/>
        <v>9.5357559264873992E-2</v>
      </c>
      <c r="O186" s="5">
        <f t="shared" si="394"/>
        <v>0.12673425041653361</v>
      </c>
      <c r="P186" s="5">
        <f t="shared" si="395"/>
        <v>0.12873257627487489</v>
      </c>
      <c r="Q186" s="5">
        <f t="shared" si="396"/>
        <v>4.8430571179871949E-2</v>
      </c>
      <c r="R186" s="5">
        <f t="shared" si="397"/>
        <v>8.5545533485541156E-2</v>
      </c>
      <c r="S186" s="5">
        <f t="shared" si="398"/>
        <v>4.4132269722986478E-2</v>
      </c>
      <c r="T186" s="5">
        <f t="shared" si="399"/>
        <v>6.5381205711556034E-2</v>
      </c>
      <c r="U186" s="5">
        <f t="shared" si="400"/>
        <v>8.6894402091051565E-2</v>
      </c>
      <c r="V186" s="5">
        <f t="shared" si="401"/>
        <v>6.7242143442256437E-3</v>
      </c>
      <c r="W186" s="5">
        <f t="shared" si="402"/>
        <v>1.6398072286319811E-2</v>
      </c>
      <c r="X186" s="5">
        <f t="shared" si="403"/>
        <v>2.2137375449134161E-2</v>
      </c>
      <c r="Y186" s="5">
        <f t="shared" si="404"/>
        <v>1.4942713485437133E-2</v>
      </c>
      <c r="Z186" s="5">
        <f t="shared" si="405"/>
        <v>3.8495451573003464E-2</v>
      </c>
      <c r="AA186" s="5">
        <f t="shared" si="406"/>
        <v>3.9102441838492277E-2</v>
      </c>
      <c r="AB186" s="5">
        <f t="shared" si="407"/>
        <v>1.9859501515822546E-2</v>
      </c>
      <c r="AC186" s="5">
        <f t="shared" si="408"/>
        <v>5.763009832120855E-4</v>
      </c>
      <c r="AD186" s="5">
        <f t="shared" si="409"/>
        <v>4.1641586319829272E-3</v>
      </c>
      <c r="AE186" s="5">
        <f t="shared" si="410"/>
        <v>5.6216085315627991E-3</v>
      </c>
      <c r="AF186" s="5">
        <f t="shared" si="411"/>
        <v>3.7945819642191312E-3</v>
      </c>
      <c r="AG186" s="5">
        <f t="shared" si="412"/>
        <v>1.7075601763367257E-3</v>
      </c>
      <c r="AH186" s="5">
        <f t="shared" si="413"/>
        <v>1.2992201913673765E-2</v>
      </c>
      <c r="AI186" s="5">
        <f t="shared" si="414"/>
        <v>1.3197060923417025E-2</v>
      </c>
      <c r="AJ186" s="5">
        <f t="shared" si="415"/>
        <v>6.7025750590083482E-3</v>
      </c>
      <c r="AK186" s="5">
        <f t="shared" si="416"/>
        <v>2.2694200717538137E-3</v>
      </c>
      <c r="AL186" s="5">
        <f t="shared" si="417"/>
        <v>3.1610920770738264E-5</v>
      </c>
      <c r="AM186" s="5">
        <f t="shared" si="418"/>
        <v>8.4596368692844992E-4</v>
      </c>
      <c r="AN186" s="5">
        <f t="shared" si="419"/>
        <v>1.1420498353024301E-3</v>
      </c>
      <c r="AO186" s="5">
        <f t="shared" si="420"/>
        <v>7.7088286794550157E-4</v>
      </c>
      <c r="AP186" s="5">
        <f t="shared" si="421"/>
        <v>3.4689694367818526E-4</v>
      </c>
      <c r="AQ186" s="5">
        <f t="shared" si="422"/>
        <v>1.1707760141366905E-4</v>
      </c>
      <c r="AR186" s="5">
        <f t="shared" si="423"/>
        <v>3.5078910087973998E-3</v>
      </c>
      <c r="AS186" s="5">
        <f t="shared" si="424"/>
        <v>3.5632028861161476E-3</v>
      </c>
      <c r="AT186" s="5">
        <f t="shared" si="425"/>
        <v>1.8096934562369883E-3</v>
      </c>
      <c r="AU186" s="5">
        <f t="shared" si="426"/>
        <v>6.1274280663011036E-4</v>
      </c>
      <c r="AV186" s="5">
        <f t="shared" si="427"/>
        <v>1.5560110986599762E-4</v>
      </c>
      <c r="AW186" s="5">
        <f t="shared" si="428"/>
        <v>1.2040996770333016E-6</v>
      </c>
      <c r="AX186" s="5">
        <f t="shared" si="429"/>
        <v>1.4321711836035191E-4</v>
      </c>
      <c r="AY186" s="5">
        <f t="shared" si="430"/>
        <v>1.9334291644336531E-4</v>
      </c>
      <c r="AZ186" s="5">
        <f t="shared" si="431"/>
        <v>1.3050633809280298E-4</v>
      </c>
      <c r="BA186" s="5">
        <f t="shared" si="432"/>
        <v>5.8727793413909227E-5</v>
      </c>
      <c r="BB186" s="5">
        <f t="shared" si="433"/>
        <v>1.9820610456564089E-5</v>
      </c>
      <c r="BC186" s="5">
        <f t="shared" si="434"/>
        <v>5.3515594717074806E-6</v>
      </c>
      <c r="BD186" s="5">
        <f t="shared" si="435"/>
        <v>7.892746877039376E-4</v>
      </c>
      <c r="BE186" s="5">
        <f t="shared" si="436"/>
        <v>8.0171984765548346E-4</v>
      </c>
      <c r="BF186" s="5">
        <f t="shared" si="437"/>
        <v>4.0718062047229452E-4</v>
      </c>
      <c r="BG186" s="5">
        <f t="shared" si="438"/>
        <v>1.3786699362464328E-4</v>
      </c>
      <c r="BH186" s="5">
        <f t="shared" si="439"/>
        <v>3.5010214709599728E-5</v>
      </c>
      <c r="BI186" s="5">
        <f t="shared" si="440"/>
        <v>7.1124500609589317E-6</v>
      </c>
      <c r="BJ186" s="8">
        <f t="shared" si="441"/>
        <v>0.28170924395280167</v>
      </c>
      <c r="BK186" s="8">
        <f t="shared" si="442"/>
        <v>0.27426763157059525</v>
      </c>
      <c r="BL186" s="8">
        <f t="shared" si="443"/>
        <v>0.40512468339716767</v>
      </c>
      <c r="BM186" s="8">
        <f t="shared" si="444"/>
        <v>0.42072706464702414</v>
      </c>
      <c r="BN186" s="8">
        <f t="shared" si="445"/>
        <v>0.57867780702977756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1.375</v>
      </c>
      <c r="F187">
        <f>VLOOKUP(B187,home!$B$2:$E$405,3,FALSE)</f>
        <v>1.3332999999999999</v>
      </c>
      <c r="G187">
        <f>VLOOKUP(C187,away!$B$2:$E$405,4,FALSE)</f>
        <v>1.1240000000000001</v>
      </c>
      <c r="H187">
        <f>VLOOKUP(A187,away!$A$2:$E$405,3,FALSE)</f>
        <v>1.0101</v>
      </c>
      <c r="I187">
        <f>VLOOKUP(C187,away!$B$2:$E$405,3,FALSE)</f>
        <v>0.9</v>
      </c>
      <c r="J187">
        <f>VLOOKUP(B187,home!$B$2:$E$405,4,FALSE)</f>
        <v>1.5674999999999999</v>
      </c>
      <c r="K187" s="3">
        <f t="shared" si="390"/>
        <v>2.0606151500000003</v>
      </c>
      <c r="L187" s="3">
        <f t="shared" si="391"/>
        <v>1.424998575</v>
      </c>
      <c r="M187" s="5">
        <f t="shared" si="392"/>
        <v>3.0634951223130265E-2</v>
      </c>
      <c r="N187" s="5">
        <f t="shared" si="393"/>
        <v>6.3126844609893262E-2</v>
      </c>
      <c r="O187" s="5">
        <f t="shared" si="394"/>
        <v>4.3654761838155136E-2</v>
      </c>
      <c r="P187" s="5">
        <f t="shared" si="395"/>
        <v>8.9955663613344339E-2</v>
      </c>
      <c r="Q187" s="5">
        <f t="shared" si="396"/>
        <v>6.5040066187420961E-2</v>
      </c>
      <c r="R187" s="5">
        <f t="shared" si="397"/>
        <v>3.1103986705667733E-2</v>
      </c>
      <c r="S187" s="5">
        <f t="shared" si="398"/>
        <v>6.6035860128997495E-2</v>
      </c>
      <c r="T187" s="5">
        <f t="shared" si="399"/>
        <v>9.2682001634980568E-2</v>
      </c>
      <c r="U187" s="5">
        <f t="shared" si="400"/>
        <v>6.4093346231097525E-2</v>
      </c>
      <c r="V187" s="5">
        <f t="shared" si="401"/>
        <v>2.1545106643844909E-2</v>
      </c>
      <c r="W187" s="5">
        <f t="shared" si="402"/>
        <v>4.4674181914267468E-2</v>
      </c>
      <c r="X187" s="5">
        <f t="shared" si="403"/>
        <v>6.3660645567121921E-2</v>
      </c>
      <c r="Y187" s="5">
        <f t="shared" si="404"/>
        <v>4.5358164608364414E-2</v>
      </c>
      <c r="Z187" s="5">
        <f t="shared" si="405"/>
        <v>1.477437891079849E-2</v>
      </c>
      <c r="AA187" s="5">
        <f t="shared" si="406"/>
        <v>3.044430901543187E-2</v>
      </c>
      <c r="AB187" s="5">
        <f t="shared" si="407"/>
        <v>3.1367002194240254E-2</v>
      </c>
      <c r="AC187" s="5">
        <f t="shared" si="408"/>
        <v>3.954030217910097E-3</v>
      </c>
      <c r="AD187" s="5">
        <f t="shared" si="409"/>
        <v>2.3014074016598898E-2</v>
      </c>
      <c r="AE187" s="5">
        <f t="shared" si="410"/>
        <v>3.2795022678597956E-2</v>
      </c>
      <c r="AF187" s="5">
        <f t="shared" si="411"/>
        <v>2.336643029204739E-2</v>
      </c>
      <c r="AG187" s="5">
        <f t="shared" si="412"/>
        <v>1.1099043289668124E-2</v>
      </c>
      <c r="AH187" s="5">
        <f t="shared" si="413"/>
        <v>5.2633672235994754E-3</v>
      </c>
      <c r="AI187" s="5">
        <f t="shared" si="414"/>
        <v>1.0845774240962516E-2</v>
      </c>
      <c r="AJ187" s="5">
        <f t="shared" si="415"/>
        <v>1.1174483357203559E-2</v>
      </c>
      <c r="AK187" s="5">
        <f t="shared" si="416"/>
        <v>7.675436566425508E-3</v>
      </c>
      <c r="AL187" s="5">
        <f t="shared" si="417"/>
        <v>4.644204061023804E-4</v>
      </c>
      <c r="AM187" s="5">
        <f t="shared" si="418"/>
        <v>9.4846299163650095E-3</v>
      </c>
      <c r="AN187" s="5">
        <f t="shared" si="419"/>
        <v>1.3515584115222508E-2</v>
      </c>
      <c r="AO187" s="5">
        <f t="shared" si="420"/>
        <v>9.6298440522423565E-3</v>
      </c>
      <c r="AP187" s="5">
        <f t="shared" si="421"/>
        <v>4.5741713506391958E-3</v>
      </c>
      <c r="AQ187" s="5">
        <f t="shared" si="422"/>
        <v>1.6295469141166697E-3</v>
      </c>
      <c r="AR187" s="5">
        <f t="shared" si="423"/>
        <v>1.5000581586661918E-3</v>
      </c>
      <c r="AS187" s="5">
        <f t="shared" si="424"/>
        <v>3.0910425676286589E-3</v>
      </c>
      <c r="AT187" s="5">
        <f t="shared" si="425"/>
        <v>3.1847245720752581E-3</v>
      </c>
      <c r="AU187" s="5">
        <f t="shared" si="426"/>
        <v>2.1874972339318483E-3</v>
      </c>
      <c r="AV187" s="5">
        <f t="shared" si="427"/>
        <v>1.1268974852057657E-3</v>
      </c>
      <c r="AW187" s="5">
        <f t="shared" si="428"/>
        <v>3.7880884558433035E-5</v>
      </c>
      <c r="AX187" s="5">
        <f t="shared" si="429"/>
        <v>3.2573620163008298E-3</v>
      </c>
      <c r="AY187" s="5">
        <f t="shared" si="430"/>
        <v>4.6417362314878094E-3</v>
      </c>
      <c r="AZ187" s="5">
        <f t="shared" si="431"/>
        <v>3.307233757698E-3</v>
      </c>
      <c r="BA187" s="5">
        <f t="shared" si="432"/>
        <v>1.5709344639705154E-3</v>
      </c>
      <c r="BB187" s="5">
        <f t="shared" si="433"/>
        <v>5.5964484314409337E-4</v>
      </c>
      <c r="BC187" s="5">
        <f t="shared" si="434"/>
        <v>1.5949862079728632E-4</v>
      </c>
      <c r="BD187" s="5">
        <f t="shared" si="435"/>
        <v>3.5626345641940764E-4</v>
      </c>
      <c r="BE187" s="5">
        <f t="shared" si="436"/>
        <v>7.3412187568919619E-4</v>
      </c>
      <c r="BF187" s="5">
        <f t="shared" si="437"/>
        <v>7.5637132949578736E-4</v>
      </c>
      <c r="BG187" s="5">
        <f t="shared" si="438"/>
        <v>5.1953007352822055E-4</v>
      </c>
      <c r="BH187" s="5">
        <f t="shared" si="439"/>
        <v>2.6763788509821644E-4</v>
      </c>
      <c r="BI187" s="5">
        <f t="shared" si="440"/>
        <v>1.1029973614946881E-4</v>
      </c>
      <c r="BJ187" s="8">
        <f t="shared" si="441"/>
        <v>0.5171466610809452</v>
      </c>
      <c r="BK187" s="8">
        <f t="shared" si="442"/>
        <v>0.21723176846481726</v>
      </c>
      <c r="BL187" s="8">
        <f t="shared" si="443"/>
        <v>0.24945691174667156</v>
      </c>
      <c r="BM187" s="8">
        <f t="shared" si="444"/>
        <v>0.67048959067869174</v>
      </c>
      <c r="BN187" s="8">
        <f t="shared" si="445"/>
        <v>0.3235162741776117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1.375</v>
      </c>
      <c r="F188">
        <f>VLOOKUP(B188,home!$B$2:$E$405,3,FALSE)</f>
        <v>0.66120000000000001</v>
      </c>
      <c r="G188">
        <f>VLOOKUP(C188,away!$B$2:$E$405,4,FALSE)</f>
        <v>1.0182</v>
      </c>
      <c r="H188">
        <f>VLOOKUP(A188,away!$A$2:$E$405,3,FALSE)</f>
        <v>1.0101</v>
      </c>
      <c r="I188">
        <f>VLOOKUP(C188,away!$B$2:$E$405,3,FALSE)</f>
        <v>0.69299999999999995</v>
      </c>
      <c r="J188">
        <f>VLOOKUP(B188,home!$B$2:$E$405,4,FALSE)</f>
        <v>0.81</v>
      </c>
      <c r="K188" s="3">
        <f t="shared" si="390"/>
        <v>0.92569652999999996</v>
      </c>
      <c r="L188" s="3">
        <f t="shared" si="391"/>
        <v>0.566999433</v>
      </c>
      <c r="M188" s="5">
        <f t="shared" si="392"/>
        <v>0.22476587749199137</v>
      </c>
      <c r="N188" s="5">
        <f t="shared" si="393"/>
        <v>0.20806499285674146</v>
      </c>
      <c r="O188" s="5">
        <f t="shared" si="394"/>
        <v>0.12744212509570657</v>
      </c>
      <c r="P188" s="5">
        <f t="shared" si="395"/>
        <v>0.11797273297692147</v>
      </c>
      <c r="Q188" s="5">
        <f t="shared" si="396"/>
        <v>9.6302520950980172E-2</v>
      </c>
      <c r="R188" s="5">
        <f t="shared" si="397"/>
        <v>3.6129806334790342E-2</v>
      </c>
      <c r="S188" s="5">
        <f t="shared" si="398"/>
        <v>1.5480069618819151E-2</v>
      </c>
      <c r="T188" s="5">
        <f t="shared" si="399"/>
        <v>5.4603474775676383E-2</v>
      </c>
      <c r="U188" s="5">
        <f t="shared" si="400"/>
        <v>3.344523635368743E-2</v>
      </c>
      <c r="V188" s="5">
        <f t="shared" si="401"/>
        <v>9.0277944122851297E-4</v>
      </c>
      <c r="W188" s="5">
        <f t="shared" si="402"/>
        <v>2.971563649152489E-2</v>
      </c>
      <c r="X188" s="5">
        <f t="shared" si="403"/>
        <v>1.6848749041928724E-2</v>
      </c>
      <c r="Y188" s="5">
        <f t="shared" si="404"/>
        <v>4.776615576766439E-3</v>
      </c>
      <c r="Z188" s="5">
        <f t="shared" si="405"/>
        <v>6.8285265687419777E-3</v>
      </c>
      <c r="AA188" s="5">
        <f t="shared" si="406"/>
        <v>6.3211433496972533E-3</v>
      </c>
      <c r="AB188" s="5">
        <f t="shared" si="407"/>
        <v>2.9257302322236618E-3</v>
      </c>
      <c r="AC188" s="5">
        <f t="shared" si="408"/>
        <v>2.9615081909202538E-5</v>
      </c>
      <c r="AD188" s="5">
        <f t="shared" si="409"/>
        <v>6.8769153967364891E-3</v>
      </c>
      <c r="AE188" s="5">
        <f t="shared" si="410"/>
        <v>3.8992071307385598E-3</v>
      </c>
      <c r="AF188" s="5">
        <f t="shared" si="411"/>
        <v>1.1054241161391597E-3</v>
      </c>
      <c r="AG188" s="5">
        <f t="shared" si="412"/>
        <v>2.0892494902514325E-4</v>
      </c>
      <c r="AH188" s="5">
        <f t="shared" si="413"/>
        <v>9.6794267317553437E-4</v>
      </c>
      <c r="AI188" s="5">
        <f t="shared" si="414"/>
        <v>8.9602117379751608E-4</v>
      </c>
      <c r="AJ188" s="5">
        <f t="shared" si="415"/>
        <v>4.1472184569544374E-4</v>
      </c>
      <c r="AK188" s="5">
        <f t="shared" si="416"/>
        <v>1.2796885782515594E-4</v>
      </c>
      <c r="AL188" s="5">
        <f t="shared" si="417"/>
        <v>6.2176201995580881E-7</v>
      </c>
      <c r="AM188" s="5">
        <f t="shared" si="418"/>
        <v>1.2731873439725085E-3</v>
      </c>
      <c r="AN188" s="5">
        <f t="shared" si="419"/>
        <v>7.2189650213518833E-4</v>
      </c>
      <c r="AO188" s="5">
        <f t="shared" si="420"/>
        <v>2.0465745369766748E-4</v>
      </c>
      <c r="AP188" s="5">
        <f t="shared" si="421"/>
        <v>3.868022006860041E-5</v>
      </c>
      <c r="AQ188" s="5">
        <f t="shared" si="422"/>
        <v>5.4829157118029139E-6</v>
      </c>
      <c r="AR188" s="5">
        <f t="shared" si="423"/>
        <v>1.0976458937340647E-4</v>
      </c>
      <c r="AS188" s="5">
        <f t="shared" si="424"/>
        <v>1.0160869949983722E-4</v>
      </c>
      <c r="AT188" s="5">
        <f t="shared" si="425"/>
        <v>4.7029410272406021E-5</v>
      </c>
      <c r="AU188" s="5">
        <f t="shared" si="426"/>
        <v>1.4511653965704208E-5</v>
      </c>
      <c r="AV188" s="5">
        <f t="shared" si="427"/>
        <v>3.3583469301532798E-6</v>
      </c>
      <c r="AW188" s="5">
        <f t="shared" si="428"/>
        <v>9.0651073085360257E-9</v>
      </c>
      <c r="AX188" s="5">
        <f t="shared" si="429"/>
        <v>1.9643085105921116E-4</v>
      </c>
      <c r="AY188" s="5">
        <f t="shared" si="430"/>
        <v>1.1137618117428019E-4</v>
      </c>
      <c r="AZ188" s="5">
        <f t="shared" si="431"/>
        <v>3.1575115787761061E-5</v>
      </c>
      <c r="BA188" s="5">
        <f t="shared" si="432"/>
        <v>5.9676909161899574E-6</v>
      </c>
      <c r="BB188" s="5">
        <f t="shared" si="433"/>
        <v>8.4591934144973922E-7</v>
      </c>
      <c r="BC188" s="5">
        <f t="shared" si="434"/>
        <v>9.5927157393147123E-8</v>
      </c>
      <c r="BD188" s="5">
        <f t="shared" si="435"/>
        <v>1.0372743323033212E-5</v>
      </c>
      <c r="BE188" s="5">
        <f t="shared" si="436"/>
        <v>9.6020125007125103E-6</v>
      </c>
      <c r="BF188" s="5">
        <f t="shared" si="437"/>
        <v>4.4442748264630965E-6</v>
      </c>
      <c r="BG188" s="5">
        <f t="shared" si="438"/>
        <v>1.3713499284077472E-6</v>
      </c>
      <c r="BH188" s="5">
        <f t="shared" si="439"/>
        <v>3.1736346753569991E-7</v>
      </c>
      <c r="BI188" s="5">
        <f t="shared" si="440"/>
        <v>5.8756452129313025E-8</v>
      </c>
      <c r="BJ188" s="8">
        <f t="shared" si="441"/>
        <v>0.42499265740727954</v>
      </c>
      <c r="BK188" s="8">
        <f t="shared" si="442"/>
        <v>0.35926307255406398</v>
      </c>
      <c r="BL188" s="8">
        <f t="shared" si="443"/>
        <v>0.20897313511713872</v>
      </c>
      <c r="BM188" s="8">
        <f t="shared" si="444"/>
        <v>0.18926796882402572</v>
      </c>
      <c r="BN188" s="8">
        <f t="shared" si="445"/>
        <v>0.81067805570713136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1.6315999999999999</v>
      </c>
      <c r="F189">
        <f>VLOOKUP(B189,home!$B$2:$E$405,3,FALSE)</f>
        <v>0.6895</v>
      </c>
      <c r="G189">
        <f>VLOOKUP(C189,away!$B$2:$E$405,4,FALSE)</f>
        <v>0.996</v>
      </c>
      <c r="H189">
        <f>VLOOKUP(A189,away!$A$2:$E$405,3,FALSE)</f>
        <v>1.3368</v>
      </c>
      <c r="I189">
        <f>VLOOKUP(C189,away!$B$2:$E$405,3,FALSE)</f>
        <v>1.0286</v>
      </c>
      <c r="J189">
        <f>VLOOKUP(B189,home!$B$2:$E$405,4,FALSE)</f>
        <v>0.65449999999999997</v>
      </c>
      <c r="K189" s="3">
        <f t="shared" si="390"/>
        <v>1.1204882472</v>
      </c>
      <c r="L189" s="3">
        <f t="shared" si="391"/>
        <v>0.89995875815999993</v>
      </c>
      <c r="M189" s="5">
        <f t="shared" si="392"/>
        <v>0.13259618062741885</v>
      </c>
      <c r="N189" s="5">
        <f t="shared" si="393"/>
        <v>0.1485724620166311</v>
      </c>
      <c r="O189" s="5">
        <f t="shared" si="394"/>
        <v>0.11933109405421091</v>
      </c>
      <c r="P189" s="5">
        <f t="shared" si="395"/>
        <v>0.1337090884132611</v>
      </c>
      <c r="Q189" s="5">
        <f t="shared" si="396"/>
        <v>8.3236848773601796E-2</v>
      </c>
      <c r="R189" s="5">
        <f t="shared" si="397"/>
        <v>5.3696531607450894E-2</v>
      </c>
      <c r="S189" s="5">
        <f t="shared" si="398"/>
        <v>3.3707834267377758E-2</v>
      </c>
      <c r="T189" s="5">
        <f t="shared" si="399"/>
        <v>7.4909731055442394E-2</v>
      </c>
      <c r="U189" s="5">
        <f t="shared" si="400"/>
        <v>6.0166332581552039E-2</v>
      </c>
      <c r="V189" s="5">
        <f t="shared" si="401"/>
        <v>3.7767501387797027E-3</v>
      </c>
      <c r="W189" s="5">
        <f t="shared" si="402"/>
        <v>3.1088636928261509E-2</v>
      </c>
      <c r="X189" s="5">
        <f t="shared" si="403"/>
        <v>2.7978491082845346E-2</v>
      </c>
      <c r="Y189" s="5">
        <f t="shared" si="404"/>
        <v>1.2589744045054061E-2</v>
      </c>
      <c r="Z189" s="5">
        <f t="shared" si="405"/>
        <v>1.6108221300980233E-2</v>
      </c>
      <c r="AA189" s="5">
        <f t="shared" si="406"/>
        <v>1.804907265104504E-2</v>
      </c>
      <c r="AB189" s="5">
        <f t="shared" si="407"/>
        <v>1.011188688917746E-2</v>
      </c>
      <c r="AC189" s="5">
        <f t="shared" si="408"/>
        <v>2.3802807508830514E-4</v>
      </c>
      <c r="AD189" s="5">
        <f t="shared" si="409"/>
        <v>8.7086130748962338E-3</v>
      </c>
      <c r="AE189" s="5">
        <f t="shared" si="410"/>
        <v>7.8373926081795539E-3</v>
      </c>
      <c r="AF189" s="5">
        <f t="shared" si="411"/>
        <v>3.5266650594348169E-3</v>
      </c>
      <c r="AG189" s="5">
        <f t="shared" si="412"/>
        <v>1.0579510357784068E-3</v>
      </c>
      <c r="AH189" s="5">
        <f t="shared" si="413"/>
        <v>3.6241837095491564E-3</v>
      </c>
      <c r="AI189" s="5">
        <f t="shared" si="414"/>
        <v>4.0608552522435276E-3</v>
      </c>
      <c r="AJ189" s="5">
        <f t="shared" si="415"/>
        <v>2.2750702918596325E-3</v>
      </c>
      <c r="AK189" s="5">
        <f t="shared" si="416"/>
        <v>8.4972984119419711E-4</v>
      </c>
      <c r="AL189" s="5">
        <f t="shared" si="417"/>
        <v>9.6010358024563823E-6</v>
      </c>
      <c r="AM189" s="5">
        <f t="shared" si="418"/>
        <v>1.9515797199666958E-3</v>
      </c>
      <c r="AN189" s="5">
        <f t="shared" si="419"/>
        <v>1.7563412612314683E-3</v>
      </c>
      <c r="AO189" s="5">
        <f t="shared" si="420"/>
        <v>7.9031735018151997E-4</v>
      </c>
      <c r="AP189" s="5">
        <f t="shared" si="421"/>
        <v>2.370843403405542E-4</v>
      </c>
      <c r="AQ189" s="5">
        <f t="shared" si="422"/>
        <v>5.3341532128016973E-5</v>
      </c>
      <c r="AR189" s="5">
        <f t="shared" si="423"/>
        <v>6.5232317411791237E-4</v>
      </c>
      <c r="AS189" s="5">
        <f t="shared" si="424"/>
        <v>7.3092044997531995E-4</v>
      </c>
      <c r="AT189" s="5">
        <f t="shared" si="425"/>
        <v>4.0949388691774083E-4</v>
      </c>
      <c r="AU189" s="5">
        <f t="shared" si="426"/>
        <v>1.5294436253052477E-4</v>
      </c>
      <c r="AV189" s="5">
        <f t="shared" si="427"/>
        <v>4.2843090172737275E-5</v>
      </c>
      <c r="AW189" s="5">
        <f t="shared" si="428"/>
        <v>2.6893387017783644E-7</v>
      </c>
      <c r="AX189" s="5">
        <f t="shared" si="429"/>
        <v>3.6445368994942457E-4</v>
      </c>
      <c r="AY189" s="5">
        <f t="shared" si="430"/>
        <v>3.2799329021371385E-4</v>
      </c>
      <c r="AZ189" s="5">
        <f t="shared" si="431"/>
        <v>1.4759021707277316E-4</v>
      </c>
      <c r="BA189" s="5">
        <f t="shared" si="432"/>
        <v>4.4275036157792586E-5</v>
      </c>
      <c r="BB189" s="5">
        <f t="shared" si="433"/>
        <v>9.961426639514026E-6</v>
      </c>
      <c r="BC189" s="5">
        <f t="shared" si="434"/>
        <v>1.7929746295997974E-6</v>
      </c>
      <c r="BD189" s="5">
        <f t="shared" si="435"/>
        <v>9.7843992283024254E-5</v>
      </c>
      <c r="BE189" s="5">
        <f t="shared" si="436"/>
        <v>1.0963304341225616E-4</v>
      </c>
      <c r="BF189" s="5">
        <f t="shared" si="437"/>
        <v>6.142126832410021E-5</v>
      </c>
      <c r="BG189" s="5">
        <f t="shared" si="438"/>
        <v>2.2940603095090636E-5</v>
      </c>
      <c r="BH189" s="5">
        <f t="shared" si="439"/>
        <v>6.4261690379322519E-6</v>
      </c>
      <c r="BI189" s="5">
        <f t="shared" si="440"/>
        <v>1.4400893763047233E-6</v>
      </c>
      <c r="BJ189" s="8">
        <f t="shared" si="441"/>
        <v>0.40519126651863624</v>
      </c>
      <c r="BK189" s="8">
        <f t="shared" si="442"/>
        <v>0.30436547584794194</v>
      </c>
      <c r="BL189" s="8">
        <f t="shared" si="443"/>
        <v>0.27445298700752579</v>
      </c>
      <c r="BM189" s="8">
        <f t="shared" si="444"/>
        <v>0.32864802082616595</v>
      </c>
      <c r="BN189" s="8">
        <f t="shared" si="445"/>
        <v>0.67114220549257475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1.6315999999999999</v>
      </c>
      <c r="F190">
        <f>VLOOKUP(B190,home!$B$2:$E$405,3,FALSE)</f>
        <v>0.8427</v>
      </c>
      <c r="G190">
        <f>VLOOKUP(C190,away!$B$2:$E$405,4,FALSE)</f>
        <v>0.6129</v>
      </c>
      <c r="H190">
        <f>VLOOKUP(A190,away!$A$2:$E$405,3,FALSE)</f>
        <v>1.3368</v>
      </c>
      <c r="I190">
        <f>VLOOKUP(C190,away!$B$2:$E$405,3,FALSE)</f>
        <v>0.42749999999999999</v>
      </c>
      <c r="J190">
        <f>VLOOKUP(B190,home!$B$2:$E$405,4,FALSE)</f>
        <v>1.3090999999999999</v>
      </c>
      <c r="K190" s="3">
        <f t="shared" si="390"/>
        <v>0.84270643822800007</v>
      </c>
      <c r="L190" s="3">
        <f t="shared" si="391"/>
        <v>0.7481270861999999</v>
      </c>
      <c r="M190" s="5">
        <f t="shared" si="392"/>
        <v>0.20375570557564199</v>
      </c>
      <c r="N190" s="5">
        <f t="shared" si="393"/>
        <v>0.17170624491428232</v>
      </c>
      <c r="O190" s="5">
        <f t="shared" si="394"/>
        <v>0.15243516230893009</v>
      </c>
      <c r="P190" s="5">
        <f t="shared" si="395"/>
        <v>0.12845809269006558</v>
      </c>
      <c r="Q190" s="5">
        <f t="shared" si="396"/>
        <v>7.2348979036609737E-2</v>
      </c>
      <c r="R190" s="5">
        <f t="shared" si="397"/>
        <v>5.7020436906301958E-2</v>
      </c>
      <c r="S190" s="5">
        <f t="shared" si="398"/>
        <v>2.0246649696201373E-2</v>
      </c>
      <c r="T190" s="5">
        <f t="shared" si="399"/>
        <v>5.4126230876203711E-2</v>
      </c>
      <c r="U190" s="5">
        <f t="shared" si="400"/>
        <v>4.8051489291514128E-2</v>
      </c>
      <c r="V190" s="5">
        <f t="shared" si="401"/>
        <v>1.41828121300136E-3</v>
      </c>
      <c r="W190" s="5">
        <f t="shared" si="402"/>
        <v>2.0322983477791219E-2</v>
      </c>
      <c r="X190" s="5">
        <f t="shared" si="403"/>
        <v>1.5204174412130683E-2</v>
      </c>
      <c r="Y190" s="5">
        <f t="shared" si="404"/>
        <v>5.6873273505119613E-3</v>
      </c>
      <c r="Z190" s="5">
        <f t="shared" si="405"/>
        <v>1.4219511105520876E-2</v>
      </c>
      <c r="AA190" s="5">
        <f t="shared" si="406"/>
        <v>1.198287355707699E-2</v>
      </c>
      <c r="AB190" s="5">
        <f t="shared" si="407"/>
        <v>5.0490223475104165E-3</v>
      </c>
      <c r="AC190" s="5">
        <f t="shared" si="408"/>
        <v>5.5884845962224916E-5</v>
      </c>
      <c r="AD190" s="5">
        <f t="shared" si="409"/>
        <v>4.2815772551839815E-3</v>
      </c>
      <c r="AE190" s="5">
        <f t="shared" si="410"/>
        <v>3.2031639162609852E-3</v>
      </c>
      <c r="AF190" s="5">
        <f t="shared" si="411"/>
        <v>1.1981868436466555E-3</v>
      </c>
      <c r="AG190" s="5">
        <f t="shared" si="412"/>
        <v>2.987986773535158E-4</v>
      </c>
      <c r="AH190" s="5">
        <f t="shared" si="413"/>
        <v>2.6595003526404676E-3</v>
      </c>
      <c r="AI190" s="5">
        <f t="shared" si="414"/>
        <v>2.2411780696397587E-3</v>
      </c>
      <c r="AJ190" s="5">
        <f t="shared" si="415"/>
        <v>9.4432759425041256E-4</v>
      </c>
      <c r="AK190" s="5">
        <f t="shared" si="416"/>
        <v>2.6526364782372718E-4</v>
      </c>
      <c r="AL190" s="5">
        <f t="shared" si="417"/>
        <v>1.4093074257339919E-6</v>
      </c>
      <c r="AM190" s="5">
        <f t="shared" si="418"/>
        <v>7.2162254374282225E-4</v>
      </c>
      <c r="AN190" s="5">
        <f t="shared" si="419"/>
        <v>5.3986537098654947E-4</v>
      </c>
      <c r="AO190" s="5">
        <f t="shared" si="420"/>
        <v>2.0194395346822459E-4</v>
      </c>
      <c r="AP190" s="5">
        <f t="shared" si="421"/>
        <v>5.035991382796375E-5</v>
      </c>
      <c r="AQ190" s="5">
        <f t="shared" si="422"/>
        <v>9.4189038983494003E-6</v>
      </c>
      <c r="AR190" s="5">
        <f t="shared" si="423"/>
        <v>3.9792884991375724E-4</v>
      </c>
      <c r="AS190" s="5">
        <f t="shared" si="424"/>
        <v>3.353372037789868E-4</v>
      </c>
      <c r="AT190" s="5">
        <f t="shared" si="425"/>
        <v>1.4129541030096345E-4</v>
      </c>
      <c r="AU190" s="5">
        <f t="shared" si="426"/>
        <v>3.9690183984229613E-5</v>
      </c>
      <c r="AV190" s="5">
        <f t="shared" si="427"/>
        <v>8.361793394491034E-6</v>
      </c>
      <c r="AW190" s="5">
        <f t="shared" si="428"/>
        <v>2.4680555490087283E-8</v>
      </c>
      <c r="AX190" s="5">
        <f t="shared" si="429"/>
        <v>1.0135266059709044E-4</v>
      </c>
      <c r="AY190" s="5">
        <f t="shared" si="430"/>
        <v>7.5824670651118811E-5</v>
      </c>
      <c r="AZ190" s="5">
        <f t="shared" si="431"/>
        <v>2.8363244958148078E-5</v>
      </c>
      <c r="BA190" s="5">
        <f t="shared" si="432"/>
        <v>7.0731039352387215E-6</v>
      </c>
      <c r="BB190" s="5">
        <f t="shared" si="433"/>
        <v>1.3228951593649742E-6</v>
      </c>
      <c r="BC190" s="5">
        <f t="shared" si="434"/>
        <v>1.9793874018476062E-7</v>
      </c>
      <c r="BD190" s="5">
        <f t="shared" si="435"/>
        <v>4.9616891833482688E-5</v>
      </c>
      <c r="BE190" s="5">
        <f t="shared" si="436"/>
        <v>4.1812474192938136E-5</v>
      </c>
      <c r="BF190" s="5">
        <f t="shared" si="437"/>
        <v>1.761782060031553E-5</v>
      </c>
      <c r="BG190" s="5">
        <f t="shared" si="438"/>
        <v>4.9488836158105975E-6</v>
      </c>
      <c r="BH190" s="5">
        <f t="shared" si="439"/>
        <v>1.0426140212711633E-6</v>
      </c>
      <c r="BI190" s="5">
        <f t="shared" si="440"/>
        <v>1.7572350966239891E-7</v>
      </c>
      <c r="BJ190" s="8">
        <f t="shared" si="441"/>
        <v>0.35011501195993966</v>
      </c>
      <c r="BK190" s="8">
        <f t="shared" si="442"/>
        <v>0.35401184799894941</v>
      </c>
      <c r="BL190" s="8">
        <f t="shared" si="443"/>
        <v>0.28168708192483388</v>
      </c>
      <c r="BM190" s="8">
        <f t="shared" si="444"/>
        <v>0.21423303156731674</v>
      </c>
      <c r="BN190" s="8">
        <f t="shared" si="445"/>
        <v>0.78572462143183175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1.6315999999999999</v>
      </c>
      <c r="F191">
        <f>VLOOKUP(B191,home!$B$2:$E$405,3,FALSE)</f>
        <v>0.6895</v>
      </c>
      <c r="G191">
        <f>VLOOKUP(C191,away!$B$2:$E$405,4,FALSE)</f>
        <v>1.0726</v>
      </c>
      <c r="H191">
        <f>VLOOKUP(A191,away!$A$2:$E$405,3,FALSE)</f>
        <v>1.3368</v>
      </c>
      <c r="I191">
        <f>VLOOKUP(C191,away!$B$2:$E$405,3,FALSE)</f>
        <v>0.74809999999999999</v>
      </c>
      <c r="J191">
        <f>VLOOKUP(B191,home!$B$2:$E$405,4,FALSE)</f>
        <v>0.93510000000000004</v>
      </c>
      <c r="K191" s="3">
        <f t="shared" si="390"/>
        <v>1.2066623433199999</v>
      </c>
      <c r="L191" s="3">
        <f t="shared" si="391"/>
        <v>0.935156180808</v>
      </c>
      <c r="M191" s="5">
        <f t="shared" si="392"/>
        <v>0.11744107927714197</v>
      </c>
      <c r="N191" s="5">
        <f t="shared" si="393"/>
        <v>0.14171172792258602</v>
      </c>
      <c r="O191" s="5">
        <f t="shared" si="394"/>
        <v>0.10982575116678164</v>
      </c>
      <c r="P191" s="5">
        <f t="shared" si="395"/>
        <v>0.13252259825978796</v>
      </c>
      <c r="Q191" s="5">
        <f t="shared" si="396"/>
        <v>8.5499102845496958E-2</v>
      </c>
      <c r="R191" s="5">
        <f t="shared" si="397"/>
        <v>5.1352115007748625E-2</v>
      </c>
      <c r="S191" s="5">
        <f t="shared" si="398"/>
        <v>3.738521298855127E-2</v>
      </c>
      <c r="T191" s="5">
        <f t="shared" si="399"/>
        <v>7.9955014479505329E-2</v>
      </c>
      <c r="U191" s="5">
        <f t="shared" si="400"/>
        <v>6.1964663429688094E-2</v>
      </c>
      <c r="V191" s="5">
        <f t="shared" si="401"/>
        <v>4.6873486519869037E-3</v>
      </c>
      <c r="W191" s="5">
        <f t="shared" si="402"/>
        <v>3.4389515930435002E-2</v>
      </c>
      <c r="X191" s="5">
        <f t="shared" si="403"/>
        <v>3.215956837734147E-2</v>
      </c>
      <c r="Y191" s="5">
        <f t="shared" si="404"/>
        <v>1.5037109570094187E-2</v>
      </c>
      <c r="Z191" s="5">
        <f t="shared" si="405"/>
        <v>1.6007415915686468E-2</v>
      </c>
      <c r="AA191" s="5">
        <f t="shared" si="406"/>
        <v>1.9315545999320095E-2</v>
      </c>
      <c r="AB191" s="5">
        <f t="shared" si="407"/>
        <v>1.1653670999022417E-2</v>
      </c>
      <c r="AC191" s="5">
        <f t="shared" si="408"/>
        <v>3.3058046327050938E-4</v>
      </c>
      <c r="AD191" s="5">
        <f t="shared" si="409"/>
        <v>1.0374133469564801E-2</v>
      </c>
      <c r="AE191" s="5">
        <f t="shared" si="410"/>
        <v>9.701435034590665E-3</v>
      </c>
      <c r="AF191" s="5">
        <f t="shared" si="411"/>
        <v>4.5361784676523666E-3</v>
      </c>
      <c r="AG191" s="5">
        <f t="shared" si="412"/>
        <v>1.4140117770910915E-3</v>
      </c>
      <c r="AH191" s="5">
        <f t="shared" si="413"/>
        <v>3.7423584830796361E-3</v>
      </c>
      <c r="AI191" s="5">
        <f t="shared" si="414"/>
        <v>4.5157630567363542E-3</v>
      </c>
      <c r="AJ191" s="5">
        <f t="shared" si="415"/>
        <v>2.7245006159596873E-3</v>
      </c>
      <c r="AK191" s="5">
        <f t="shared" si="416"/>
        <v>1.0958507658768997E-3</v>
      </c>
      <c r="AL191" s="5">
        <f t="shared" si="417"/>
        <v>1.4921314482524196E-5</v>
      </c>
      <c r="AM191" s="5">
        <f t="shared" si="418"/>
        <v>2.5036152404598984E-3</v>
      </c>
      <c r="AN191" s="5">
        <f t="shared" si="419"/>
        <v>2.3412712664811811E-3</v>
      </c>
      <c r="AO191" s="5">
        <f t="shared" si="420"/>
        <v>1.094727147899025E-3</v>
      </c>
      <c r="AP191" s="5">
        <f t="shared" si="421"/>
        <v>3.4124695288536238E-4</v>
      </c>
      <c r="AQ191" s="5">
        <f t="shared" si="422"/>
        <v>7.9779799293160721E-5</v>
      </c>
      <c r="AR191" s="5">
        <f t="shared" si="423"/>
        <v>6.9993793325023477E-4</v>
      </c>
      <c r="AS191" s="5">
        <f t="shared" si="424"/>
        <v>8.4458874671428606E-4</v>
      </c>
      <c r="AT191" s="5">
        <f t="shared" si="425"/>
        <v>5.0956671812598113E-4</v>
      </c>
      <c r="AU191" s="5">
        <f t="shared" si="426"/>
        <v>2.0495832339059272E-4</v>
      </c>
      <c r="AV191" s="5">
        <f t="shared" si="427"/>
        <v>6.1828872696357797E-5</v>
      </c>
      <c r="AW191" s="5">
        <f t="shared" si="428"/>
        <v>4.6770766925248629E-7</v>
      </c>
      <c r="AX191" s="5">
        <f t="shared" si="429"/>
        <v>5.0350303880416722E-4</v>
      </c>
      <c r="AY191" s="5">
        <f t="shared" si="430"/>
        <v>4.7085397879332723E-4</v>
      </c>
      <c r="AZ191" s="5">
        <f t="shared" si="431"/>
        <v>2.201610042633094E-4</v>
      </c>
      <c r="BA191" s="5">
        <f t="shared" si="432"/>
        <v>6.8628307969910107E-5</v>
      </c>
      <c r="BB191" s="5">
        <f t="shared" si="433"/>
        <v>1.6044546594114084E-5</v>
      </c>
      <c r="BC191" s="5">
        <f t="shared" si="434"/>
        <v>3.0008313831495472E-6</v>
      </c>
      <c r="BD191" s="5">
        <f t="shared" si="435"/>
        <v>1.0909188074348903E-4</v>
      </c>
      <c r="BE191" s="5">
        <f t="shared" si="436"/>
        <v>1.3163706445512444E-4</v>
      </c>
      <c r="BF191" s="5">
        <f t="shared" si="437"/>
        <v>7.9420744331593169E-5</v>
      </c>
      <c r="BG191" s="5">
        <f t="shared" si="438"/>
        <v>3.1944673821126267E-5</v>
      </c>
      <c r="BH191" s="5">
        <f t="shared" si="439"/>
        <v>9.6366087423983273E-6</v>
      </c>
      <c r="BI191" s="5">
        <f t="shared" si="440"/>
        <v>2.3256265773520701E-6</v>
      </c>
      <c r="BJ191" s="8">
        <f t="shared" si="441"/>
        <v>0.42242062998918434</v>
      </c>
      <c r="BK191" s="8">
        <f t="shared" si="442"/>
        <v>0.29285259493401439</v>
      </c>
      <c r="BL191" s="8">
        <f t="shared" si="443"/>
        <v>0.26887515671706197</v>
      </c>
      <c r="BM191" s="8">
        <f t="shared" si="444"/>
        <v>0.36133303680528012</v>
      </c>
      <c r="BN191" s="8">
        <f t="shared" si="445"/>
        <v>0.63835237447954318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1.2514000000000001</v>
      </c>
      <c r="F192">
        <f>VLOOKUP(B192,home!$B$2:$E$405,3,FALSE)</f>
        <v>0.66590000000000005</v>
      </c>
      <c r="G192">
        <f>VLOOKUP(C192,away!$B$2:$E$405,4,FALSE)</f>
        <v>0.75209999999999999</v>
      </c>
      <c r="H192">
        <f>VLOOKUP(A192,away!$A$2:$E$405,3,FALSE)</f>
        <v>0.95709999999999995</v>
      </c>
      <c r="I192">
        <f>VLOOKUP(C192,away!$B$2:$E$405,3,FALSE)</f>
        <v>1.3521000000000001</v>
      </c>
      <c r="J192">
        <f>VLOOKUP(B192,home!$B$2:$E$405,4,FALSE)</f>
        <v>0.81259999999999999</v>
      </c>
      <c r="K192" s="3">
        <f t="shared" si="390"/>
        <v>0.62673039024600008</v>
      </c>
      <c r="L192" s="3">
        <f t="shared" si="391"/>
        <v>1.051581523866</v>
      </c>
      <c r="M192" s="5">
        <f t="shared" si="392"/>
        <v>0.18668885701654483</v>
      </c>
      <c r="N192" s="5">
        <f t="shared" si="393"/>
        <v>0.11700358021255886</v>
      </c>
      <c r="O192" s="5">
        <f t="shared" si="394"/>
        <v>0.19631855275026</v>
      </c>
      <c r="P192" s="5">
        <f t="shared" si="395"/>
        <v>0.1230388031777004</v>
      </c>
      <c r="Q192" s="5">
        <f t="shared" si="396"/>
        <v>3.6664849743398092E-2</v>
      </c>
      <c r="R192" s="5">
        <f t="shared" si="397"/>
        <v>0.10322248143214306</v>
      </c>
      <c r="S192" s="5">
        <f t="shared" si="398"/>
        <v>2.0272429926092593E-2</v>
      </c>
      <c r="T192" s="5">
        <f t="shared" si="399"/>
        <v>3.8556078565480482E-2</v>
      </c>
      <c r="U192" s="5">
        <f t="shared" si="400"/>
        <v>6.4692666070127525E-2</v>
      </c>
      <c r="V192" s="5">
        <f t="shared" si="401"/>
        <v>1.4845232361905419E-3</v>
      </c>
      <c r="W192" s="5">
        <f t="shared" si="402"/>
        <v>7.6596585293302807E-3</v>
      </c>
      <c r="X192" s="5">
        <f t="shared" si="403"/>
        <v>8.0547553885663408E-3</v>
      </c>
      <c r="Y192" s="5">
        <f t="shared" si="404"/>
        <v>4.2351159729382337E-3</v>
      </c>
      <c r="Z192" s="5">
        <f t="shared" si="405"/>
        <v>3.6182284773880968E-2</v>
      </c>
      <c r="AA192" s="5">
        <f t="shared" si="406"/>
        <v>2.2676537456326324E-2</v>
      </c>
      <c r="AB192" s="5">
        <f t="shared" si="407"/>
        <v>7.1060375847157176E-3</v>
      </c>
      <c r="AC192" s="5">
        <f t="shared" si="408"/>
        <v>6.1149191356860025E-5</v>
      </c>
      <c r="AD192" s="5">
        <f t="shared" si="409"/>
        <v>1.2001351948095675E-3</v>
      </c>
      <c r="AE192" s="5">
        <f t="shared" si="410"/>
        <v>1.2620399970030636E-3</v>
      </c>
      <c r="AF192" s="5">
        <f t="shared" si="411"/>
        <v>6.6356897161416186E-4</v>
      </c>
      <c r="AG192" s="5">
        <f t="shared" si="412"/>
        <v>2.3259895678673831E-4</v>
      </c>
      <c r="AH192" s="5">
        <f t="shared" si="413"/>
        <v>9.5121555398678271E-3</v>
      </c>
      <c r="AI192" s="5">
        <f t="shared" si="414"/>
        <v>5.9615569535820144E-3</v>
      </c>
      <c r="AJ192" s="5">
        <f t="shared" si="415"/>
        <v>1.8681444579961054E-3</v>
      </c>
      <c r="AK192" s="5">
        <f t="shared" si="416"/>
        <v>3.9027430173193384E-4</v>
      </c>
      <c r="AL192" s="5">
        <f t="shared" si="417"/>
        <v>1.612034792020923E-6</v>
      </c>
      <c r="AM192" s="5">
        <f t="shared" si="418"/>
        <v>1.504322397981919E-4</v>
      </c>
      <c r="AN192" s="5">
        <f t="shared" si="419"/>
        <v>1.5819176396555815E-4</v>
      </c>
      <c r="AO192" s="5">
        <f t="shared" si="420"/>
        <v>8.3175768106976124E-5</v>
      </c>
      <c r="AP192" s="5">
        <f t="shared" si="421"/>
        <v>2.9155366991553E-5</v>
      </c>
      <c r="AQ192" s="5">
        <f t="shared" si="422"/>
        <v>7.664811312462443E-6</v>
      </c>
      <c r="AR192" s="5">
        <f t="shared" si="423"/>
        <v>2.0005614035729256E-3</v>
      </c>
      <c r="AS192" s="5">
        <f t="shared" si="424"/>
        <v>1.2538126291723453E-3</v>
      </c>
      <c r="AT192" s="5">
        <f t="shared" si="425"/>
        <v>3.9290123918827365E-4</v>
      </c>
      <c r="AU192" s="5">
        <f t="shared" si="426"/>
        <v>8.2081048988201247E-5</v>
      </c>
      <c r="AV192" s="5">
        <f t="shared" si="427"/>
        <v>1.2860671966044105E-5</v>
      </c>
      <c r="AW192" s="5">
        <f t="shared" si="428"/>
        <v>2.9511794035387052E-8</v>
      </c>
      <c r="AX192" s="5">
        <f t="shared" si="429"/>
        <v>1.5713409392383441E-5</v>
      </c>
      <c r="AY192" s="5">
        <f t="shared" si="430"/>
        <v>1.6523930993972894E-5</v>
      </c>
      <c r="AZ192" s="5">
        <f t="shared" si="431"/>
        <v>8.6881302674493227E-6</v>
      </c>
      <c r="BA192" s="5">
        <f t="shared" si="432"/>
        <v>3.0454257553968926E-6</v>
      </c>
      <c r="BB192" s="5">
        <f t="shared" si="433"/>
        <v>8.0062836417025678E-7</v>
      </c>
      <c r="BC192" s="5">
        <f t="shared" si="434"/>
        <v>1.6838519904890037E-7</v>
      </c>
      <c r="BD192" s="5">
        <f t="shared" si="435"/>
        <v>3.5062556822611999E-4</v>
      </c>
      <c r="BE192" s="5">
        <f t="shared" si="436"/>
        <v>2.1974769920458169E-4</v>
      </c>
      <c r="BF192" s="5">
        <f t="shared" si="437"/>
        <v>6.8861280639074063E-5</v>
      </c>
      <c r="BG192" s="5">
        <f t="shared" si="438"/>
        <v>1.4385819095922071E-5</v>
      </c>
      <c r="BH192" s="5">
        <f t="shared" si="439"/>
        <v>2.2540075039988998E-6</v>
      </c>
      <c r="BI192" s="5">
        <f t="shared" si="440"/>
        <v>2.8253100051972862E-7</v>
      </c>
      <c r="BJ192" s="8">
        <f t="shared" si="441"/>
        <v>0.21600594139263299</v>
      </c>
      <c r="BK192" s="8">
        <f t="shared" si="442"/>
        <v>0.33156389851367124</v>
      </c>
      <c r="BL192" s="8">
        <f t="shared" si="443"/>
        <v>0.41614678044530856</v>
      </c>
      <c r="BM192" s="8">
        <f t="shared" si="444"/>
        <v>0.23694528637368859</v>
      </c>
      <c r="BN192" s="8">
        <f t="shared" si="445"/>
        <v>0.7629371243326053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1.5815999999999999</v>
      </c>
      <c r="F204">
        <f>VLOOKUP(B204,home!$B$2:$E$405,3,FALSE)</f>
        <v>0.94840000000000002</v>
      </c>
      <c r="G204">
        <f>VLOOKUP(C204,away!$B$2:$E$405,4,FALSE)</f>
        <v>0.63229999999999997</v>
      </c>
      <c r="H204">
        <f>VLOOKUP(A204,away!$A$2:$E$405,3,FALSE)</f>
        <v>1.1631</v>
      </c>
      <c r="I204">
        <f>VLOOKUP(C204,away!$B$2:$E$405,3,FALSE)</f>
        <v>0.85980000000000001</v>
      </c>
      <c r="J204">
        <f>VLOOKUP(B204,home!$B$2:$E$405,4,FALSE)</f>
        <v>1.1821999999999999</v>
      </c>
      <c r="K204" s="3">
        <f t="shared" si="390"/>
        <v>0.94844332291199995</v>
      </c>
      <c r="L204" s="3">
        <f t="shared" si="391"/>
        <v>1.1822394618359999</v>
      </c>
      <c r="M204" s="5">
        <f t="shared" si="392"/>
        <v>0.118756181255047</v>
      </c>
      <c r="N204" s="5">
        <f t="shared" si="393"/>
        <v>0.11263350716587653</v>
      </c>
      <c r="O204" s="5">
        <f t="shared" si="394"/>
        <v>0.14039824381666521</v>
      </c>
      <c r="P204" s="5">
        <f t="shared" si="395"/>
        <v>0.13315977689648711</v>
      </c>
      <c r="Q204" s="5">
        <f t="shared" si="396"/>
        <v>5.3413248903818246E-2</v>
      </c>
      <c r="R204" s="5">
        <f t="shared" si="397"/>
        <v>8.2992172106266915E-2</v>
      </c>
      <c r="S204" s="5">
        <f t="shared" si="398"/>
        <v>3.7327585805914956E-2</v>
      </c>
      <c r="T204" s="5">
        <f t="shared" si="399"/>
        <v>6.3147250638962399E-2</v>
      </c>
      <c r="U204" s="5">
        <f t="shared" si="400"/>
        <v>7.8713371488152384E-2</v>
      </c>
      <c r="V204" s="5">
        <f t="shared" si="401"/>
        <v>4.6505490357266251E-3</v>
      </c>
      <c r="W204" s="5">
        <f t="shared" si="402"/>
        <v>1.6886479759287708E-2</v>
      </c>
      <c r="X204" s="5">
        <f t="shared" si="403"/>
        <v>1.9963862742924807E-2</v>
      </c>
      <c r="Y204" s="5">
        <f t="shared" si="404"/>
        <v>1.1801033172681599E-2</v>
      </c>
      <c r="Z204" s="5">
        <f t="shared" si="405"/>
        <v>3.2705540295837894E-2</v>
      </c>
      <c r="AA204" s="5">
        <f t="shared" si="406"/>
        <v>3.1019351315816804E-2</v>
      </c>
      <c r="AB204" s="5">
        <f t="shared" si="407"/>
        <v>1.4710048318274003E-2</v>
      </c>
      <c r="AC204" s="5">
        <f t="shared" si="408"/>
        <v>3.2591254698227163E-4</v>
      </c>
      <c r="AD204" s="5">
        <f t="shared" si="409"/>
        <v>4.0039672437962651E-3</v>
      </c>
      <c r="AE204" s="5">
        <f t="shared" si="410"/>
        <v>4.7336480795146683E-3</v>
      </c>
      <c r="AF204" s="5">
        <f t="shared" si="411"/>
        <v>2.7981527790232183E-3</v>
      </c>
      <c r="AG204" s="5">
        <f t="shared" si="412"/>
        <v>1.1026955452024391E-3</v>
      </c>
      <c r="AH204" s="5">
        <f t="shared" si="413"/>
        <v>9.6664450896017523E-3</v>
      </c>
      <c r="AI204" s="5">
        <f t="shared" si="414"/>
        <v>9.1680753015282706E-3</v>
      </c>
      <c r="AJ204" s="5">
        <f t="shared" si="415"/>
        <v>4.3476999018444542E-3</v>
      </c>
      <c r="AK204" s="5">
        <f t="shared" si="416"/>
        <v>1.3745156473098437E-3</v>
      </c>
      <c r="AL204" s="5">
        <f t="shared" si="417"/>
        <v>1.4617661694836884E-5</v>
      </c>
      <c r="AM204" s="5">
        <f t="shared" si="418"/>
        <v>7.595071995073865E-4</v>
      </c>
      <c r="AN204" s="5">
        <f t="shared" si="419"/>
        <v>8.9791938280618004E-4</v>
      </c>
      <c r="AO204" s="5">
        <f t="shared" si="420"/>
        <v>5.3077786395044587E-4</v>
      </c>
      <c r="AP204" s="5">
        <f t="shared" si="421"/>
        <v>2.0916884541041222E-4</v>
      </c>
      <c r="AQ204" s="5">
        <f t="shared" si="422"/>
        <v>6.1821915807715825E-5</v>
      </c>
      <c r="AR204" s="5">
        <f t="shared" si="423"/>
        <v>2.285610568119603E-3</v>
      </c>
      <c r="AS204" s="5">
        <f t="shared" si="424"/>
        <v>2.1677720821101404E-3</v>
      </c>
      <c r="AT204" s="5">
        <f t="shared" si="425"/>
        <v>1.0280044784362031E-3</v>
      </c>
      <c r="AU204" s="5">
        <f t="shared" si="426"/>
        <v>3.2500132783215005E-4</v>
      </c>
      <c r="AV204" s="5">
        <f t="shared" si="427"/>
        <v>7.7061334829984132E-5</v>
      </c>
      <c r="AW204" s="5">
        <f t="shared" si="428"/>
        <v>4.5529432879054175E-7</v>
      </c>
      <c r="AX204" s="5">
        <f t="shared" si="429"/>
        <v>1.2005825534606212E-4</v>
      </c>
      <c r="AY204" s="5">
        <f t="shared" si="430"/>
        <v>1.4193760718929753E-4</v>
      </c>
      <c r="AZ204" s="5">
        <f t="shared" si="431"/>
        <v>8.3902120168882356E-5</v>
      </c>
      <c r="BA204" s="5">
        <f t="shared" si="432"/>
        <v>3.3064132465119623E-5</v>
      </c>
      <c r="BB204" s="5">
        <f t="shared" si="433"/>
        <v>9.7724305429093117E-6</v>
      </c>
      <c r="BC204" s="5">
        <f t="shared" si="434"/>
        <v>2.3106706051757578E-6</v>
      </c>
      <c r="BD204" s="5">
        <f t="shared" si="435"/>
        <v>4.5035650133673207E-4</v>
      </c>
      <c r="BE204" s="5">
        <f t="shared" si="436"/>
        <v>4.2713761662283267E-4</v>
      </c>
      <c r="BF204" s="5">
        <f t="shared" si="437"/>
        <v>2.0255791022523564E-4</v>
      </c>
      <c r="BG204" s="5">
        <f t="shared" si="438"/>
        <v>6.4038232485377709E-5</v>
      </c>
      <c r="BH204" s="5">
        <f t="shared" si="439"/>
        <v>1.51841585029607E-5</v>
      </c>
      <c r="BI204" s="5">
        <f t="shared" si="440"/>
        <v>2.8802627492341098E-6</v>
      </c>
      <c r="BJ204" s="8">
        <f t="shared" si="441"/>
        <v>0.29333408645488745</v>
      </c>
      <c r="BK204" s="8">
        <f t="shared" si="442"/>
        <v>0.29437656080904212</v>
      </c>
      <c r="BL204" s="8">
        <f t="shared" si="443"/>
        <v>0.37943552745871001</v>
      </c>
      <c r="BM204" s="8">
        <f t="shared" si="444"/>
        <v>0.35835710256145598</v>
      </c>
      <c r="BN204" s="8">
        <f t="shared" si="445"/>
        <v>0.64135313014416107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1.5815999999999999</v>
      </c>
      <c r="F205">
        <f>VLOOKUP(B205,home!$B$2:$E$405,3,FALSE)</f>
        <v>1.0274000000000001</v>
      </c>
      <c r="G205">
        <f>VLOOKUP(C205,away!$B$2:$E$405,4,FALSE)</f>
        <v>1.2645</v>
      </c>
      <c r="H205">
        <f>VLOOKUP(A205,away!$A$2:$E$405,3,FALSE)</f>
        <v>1.1631</v>
      </c>
      <c r="I205">
        <f>VLOOKUP(C205,away!$B$2:$E$405,3,FALSE)</f>
        <v>0.85980000000000001</v>
      </c>
      <c r="J205">
        <f>VLOOKUP(B205,home!$B$2:$E$405,4,FALSE)</f>
        <v>1.6121000000000001</v>
      </c>
      <c r="K205" s="3">
        <f t="shared" si="390"/>
        <v>2.0547313696799998</v>
      </c>
      <c r="L205" s="3">
        <f t="shared" si="391"/>
        <v>1.6121538118980001</v>
      </c>
      <c r="M205" s="5">
        <f t="shared" si="392"/>
        <v>2.5555948240566631E-2</v>
      </c>
      <c r="N205" s="5">
        <f t="shared" si="393"/>
        <v>5.2510608531810644E-2</v>
      </c>
      <c r="O205" s="5">
        <f t="shared" si="394"/>
        <v>4.1200119372697477E-2</v>
      </c>
      <c r="P205" s="5">
        <f t="shared" si="395"/>
        <v>8.4655177709642176E-2</v>
      </c>
      <c r="Q205" s="5">
        <f t="shared" si="396"/>
        <v>5.3947597295648797E-2</v>
      </c>
      <c r="R205" s="5">
        <f t="shared" si="397"/>
        <v>3.3210464748673452E-2</v>
      </c>
      <c r="S205" s="5">
        <f t="shared" si="398"/>
        <v>7.0105979296781182E-2</v>
      </c>
      <c r="T205" s="5">
        <f t="shared" si="399"/>
        <v>8.6971824622918442E-2</v>
      </c>
      <c r="U205" s="5">
        <f t="shared" si="400"/>
        <v>6.8238583720751145E-2</v>
      </c>
      <c r="V205" s="5">
        <f t="shared" si="401"/>
        <v>2.5803230186964878E-2</v>
      </c>
      <c r="W205" s="5">
        <f t="shared" si="402"/>
        <v>3.6949273494077839E-2</v>
      </c>
      <c r="X205" s="5">
        <f t="shared" si="403"/>
        <v>5.9567912110339329E-2</v>
      </c>
      <c r="Y205" s="5">
        <f t="shared" si="404"/>
        <v>4.801631828774431E-2</v>
      </c>
      <c r="Z205" s="5">
        <f t="shared" si="405"/>
        <v>1.7846792446492687E-2</v>
      </c>
      <c r="AA205" s="5">
        <f t="shared" si="406"/>
        <v>3.6670364287976591E-2</v>
      </c>
      <c r="AB205" s="5">
        <f t="shared" si="407"/>
        <v>3.7673873920049346E-2</v>
      </c>
      <c r="AC205" s="5">
        <f t="shared" si="408"/>
        <v>5.342144362043548E-3</v>
      </c>
      <c r="AD205" s="5">
        <f t="shared" si="409"/>
        <v>1.8980207833791875E-2</v>
      </c>
      <c r="AE205" s="5">
        <f t="shared" si="410"/>
        <v>3.0599014409863852E-2</v>
      </c>
      <c r="AF205" s="5">
        <f t="shared" si="411"/>
        <v>2.4665158860591927E-2</v>
      </c>
      <c r="AG205" s="5">
        <f t="shared" si="412"/>
        <v>1.3254676626057669E-2</v>
      </c>
      <c r="AH205" s="5">
        <f t="shared" si="413"/>
        <v>7.1929436181914037E-3</v>
      </c>
      <c r="AI205" s="5">
        <f t="shared" si="414"/>
        <v>1.4779566892637435E-2</v>
      </c>
      <c r="AJ205" s="5">
        <f t="shared" si="415"/>
        <v>1.5184019862293049E-2</v>
      </c>
      <c r="AK205" s="5">
        <f t="shared" si="416"/>
        <v>1.0399693976299243E-2</v>
      </c>
      <c r="AL205" s="5">
        <f t="shared" si="417"/>
        <v>7.0784331860789884E-4</v>
      </c>
      <c r="AM205" s="5">
        <f t="shared" si="418"/>
        <v>7.79984568782764E-3</v>
      </c>
      <c r="AN205" s="5">
        <f t="shared" si="419"/>
        <v>1.2574550957847508E-2</v>
      </c>
      <c r="AO205" s="5">
        <f t="shared" si="420"/>
        <v>1.0136055129799757E-2</v>
      </c>
      <c r="AP205" s="5">
        <f t="shared" si="421"/>
        <v>5.4469599717049851E-3</v>
      </c>
      <c r="AQ205" s="5">
        <f t="shared" si="422"/>
        <v>2.1953343204100034E-3</v>
      </c>
      <c r="AR205" s="5">
        <f t="shared" si="423"/>
        <v>2.319226294566934E-3</v>
      </c>
      <c r="AS205" s="5">
        <f t="shared" si="424"/>
        <v>4.7653870208333865E-3</v>
      </c>
      <c r="AT205" s="5">
        <f t="shared" si="425"/>
        <v>4.8957951001861394E-3</v>
      </c>
      <c r="AU205" s="5">
        <f t="shared" si="426"/>
        <v>3.3531812572927004E-3</v>
      </c>
      <c r="AV205" s="5">
        <f t="shared" si="427"/>
        <v>1.722471679395584E-3</v>
      </c>
      <c r="AW205" s="5">
        <f t="shared" si="428"/>
        <v>6.5132262146373401E-5</v>
      </c>
      <c r="AX205" s="5">
        <f t="shared" si="429"/>
        <v>2.6710979355737867E-3</v>
      </c>
      <c r="AY205" s="5">
        <f t="shared" si="430"/>
        <v>4.3062207187881587E-3</v>
      </c>
      <c r="AZ205" s="5">
        <f t="shared" si="431"/>
        <v>3.4711450733342394E-3</v>
      </c>
      <c r="BA205" s="5">
        <f t="shared" si="432"/>
        <v>1.8653399205422522E-3</v>
      </c>
      <c r="BB205" s="5">
        <f t="shared" si="433"/>
        <v>7.5180371584692601E-4</v>
      </c>
      <c r="BC205" s="5">
        <f t="shared" si="434"/>
        <v>2.4240464526034065E-4</v>
      </c>
      <c r="BD205" s="5">
        <f t="shared" si="435"/>
        <v>6.231582519066924E-4</v>
      </c>
      <c r="BE205" s="5">
        <f t="shared" si="436"/>
        <v>1.2804228084676323E-3</v>
      </c>
      <c r="BF205" s="5">
        <f t="shared" si="437"/>
        <v>1.3154624555061054E-3</v>
      </c>
      <c r="BG205" s="5">
        <f t="shared" si="438"/>
        <v>9.009739909882253E-4</v>
      </c>
      <c r="BH205" s="5">
        <f t="shared" si="439"/>
        <v>4.6281488063732313E-4</v>
      </c>
      <c r="BI205" s="5">
        <f t="shared" si="440"/>
        <v>1.9019205072004234E-4</v>
      </c>
      <c r="BJ205" s="8">
        <f t="shared" si="441"/>
        <v>0.47692335014978038</v>
      </c>
      <c r="BK205" s="8">
        <f t="shared" si="442"/>
        <v>0.21647654383339449</v>
      </c>
      <c r="BL205" s="8">
        <f t="shared" si="443"/>
        <v>0.28637871619006988</v>
      </c>
      <c r="BM205" s="8">
        <f t="shared" si="444"/>
        <v>0.70230439826405633</v>
      </c>
      <c r="BN205" s="8">
        <f t="shared" si="445"/>
        <v>0.2910799158990392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1.5815999999999999</v>
      </c>
      <c r="F206">
        <f>VLOOKUP(B206,home!$B$2:$E$405,3,FALSE)</f>
        <v>0.99360000000000004</v>
      </c>
      <c r="G206">
        <f>VLOOKUP(C206,away!$B$2:$E$405,4,FALSE)</f>
        <v>1.3549</v>
      </c>
      <c r="H206">
        <f>VLOOKUP(A206,away!$A$2:$E$405,3,FALSE)</f>
        <v>1.1631</v>
      </c>
      <c r="I206">
        <f>VLOOKUP(C206,away!$B$2:$E$405,3,FALSE)</f>
        <v>0.85980000000000001</v>
      </c>
      <c r="J206">
        <f>VLOOKUP(B206,home!$B$2:$E$405,4,FALSE)</f>
        <v>0.61409999999999998</v>
      </c>
      <c r="K206" s="3">
        <f t="shared" si="390"/>
        <v>2.1291952170240003</v>
      </c>
      <c r="L206" s="3">
        <f t="shared" si="391"/>
        <v>0.614120498658</v>
      </c>
      <c r="M206" s="5">
        <f t="shared" si="392"/>
        <v>6.4356604531655676E-2</v>
      </c>
      <c r="N206" s="5">
        <f t="shared" si="393"/>
        <v>0.13702777455270634</v>
      </c>
      <c r="O206" s="5">
        <f t="shared" si="394"/>
        <v>3.9522710066916086E-2</v>
      </c>
      <c r="P206" s="5">
        <f t="shared" si="395"/>
        <v>8.4151565238304041E-2</v>
      </c>
      <c r="Q206" s="5">
        <f t="shared" si="396"/>
        <v>0.14587944108853271</v>
      </c>
      <c r="R206" s="5">
        <f t="shared" si="397"/>
        <v>1.2135853207305029E-2</v>
      </c>
      <c r="S206" s="5">
        <f t="shared" si="398"/>
        <v>2.7508777007390531E-2</v>
      </c>
      <c r="T206" s="5">
        <f t="shared" si="399"/>
        <v>8.9587555105240052E-2</v>
      </c>
      <c r="U206" s="5">
        <f t="shared" si="400"/>
        <v>2.5839600603499241E-2</v>
      </c>
      <c r="V206" s="5">
        <f t="shared" si="401"/>
        <v>3.9966659380178534E-3</v>
      </c>
      <c r="W206" s="5">
        <f t="shared" si="402"/>
        <v>0.10353526940927944</v>
      </c>
      <c r="X206" s="5">
        <f t="shared" si="403"/>
        <v>6.3583131278317065E-2</v>
      </c>
      <c r="Y206" s="5">
        <f t="shared" si="404"/>
        <v>1.9523852143438575E-2</v>
      </c>
      <c r="Z206" s="5">
        <f t="shared" si="405"/>
        <v>2.4842920744368182E-3</v>
      </c>
      <c r="AA206" s="5">
        <f t="shared" si="406"/>
        <v>5.2895428025815042E-3</v>
      </c>
      <c r="AB206" s="5">
        <f t="shared" si="407"/>
        <v>5.6312346177501329E-3</v>
      </c>
      <c r="AC206" s="5">
        <f t="shared" si="408"/>
        <v>3.2662313455080724E-4</v>
      </c>
      <c r="AD206" s="5">
        <f t="shared" si="409"/>
        <v>5.5111700104882276E-2</v>
      </c>
      <c r="AE206" s="5">
        <f t="shared" si="410"/>
        <v>3.3845224750300454E-2</v>
      </c>
      <c r="AF206" s="5">
        <f t="shared" si="411"/>
        <v>1.0392523150423298E-2</v>
      </c>
      <c r="AG206" s="5">
        <f t="shared" si="412"/>
        <v>2.1274204998175885E-3</v>
      </c>
      <c r="AH206" s="5">
        <f t="shared" si="413"/>
        <v>3.8141367189131395E-4</v>
      </c>
      <c r="AI206" s="5">
        <f t="shared" si="414"/>
        <v>8.1210416589854698E-4</v>
      </c>
      <c r="AJ206" s="5">
        <f t="shared" si="415"/>
        <v>8.6456415287822588E-4</v>
      </c>
      <c r="AK206" s="5">
        <f t="shared" si="416"/>
        <v>6.136086197062418E-4</v>
      </c>
      <c r="AL206" s="5">
        <f t="shared" si="417"/>
        <v>1.7083466858150906E-5</v>
      </c>
      <c r="AM206" s="5">
        <f t="shared" si="418"/>
        <v>2.346871365307527E-2</v>
      </c>
      <c r="AN206" s="5">
        <f t="shared" si="419"/>
        <v>1.4412618131488399E-2</v>
      </c>
      <c r="AO206" s="5">
        <f t="shared" si="420"/>
        <v>4.4255421169384929E-3</v>
      </c>
      <c r="AP206" s="5">
        <f t="shared" si="421"/>
        <v>9.0593871056208282E-4</v>
      </c>
      <c r="AQ206" s="5">
        <f t="shared" si="422"/>
        <v>1.3908888317099296E-4</v>
      </c>
      <c r="AR206" s="5">
        <f t="shared" si="423"/>
        <v>4.6846790875374527E-5</v>
      </c>
      <c r="AS206" s="5">
        <f t="shared" si="424"/>
        <v>9.9745963064771026E-5</v>
      </c>
      <c r="AT206" s="5">
        <f t="shared" si="425"/>
        <v>1.0618931373748153E-4</v>
      </c>
      <c r="AU206" s="5">
        <f t="shared" si="426"/>
        <v>7.5365926302968893E-5</v>
      </c>
      <c r="AV206" s="5">
        <f t="shared" si="427"/>
        <v>4.0117192452716174E-5</v>
      </c>
      <c r="AW206" s="5">
        <f t="shared" si="428"/>
        <v>6.2050114111657242E-7</v>
      </c>
      <c r="AX206" s="5">
        <f t="shared" si="429"/>
        <v>8.3282454766389624E-3</v>
      </c>
      <c r="AY206" s="5">
        <f t="shared" si="430"/>
        <v>5.114546265059753E-3</v>
      </c>
      <c r="AZ206" s="5">
        <f t="shared" si="431"/>
        <v>1.570473851353953E-3</v>
      </c>
      <c r="BA206" s="5">
        <f t="shared" si="432"/>
        <v>3.214867282409465E-4</v>
      </c>
      <c r="BB206" s="5">
        <f t="shared" si="433"/>
        <v>4.9357897464814746E-5</v>
      </c>
      <c r="BC206" s="5">
        <f t="shared" si="434"/>
        <v>6.0623393207604965E-6</v>
      </c>
      <c r="BD206" s="5">
        <f t="shared" si="435"/>
        <v>4.7949290954853387E-6</v>
      </c>
      <c r="BE206" s="5">
        <f t="shared" si="436"/>
        <v>1.0209340096076599E-5</v>
      </c>
      <c r="BF206" s="5">
        <f t="shared" si="437"/>
        <v>1.0868839050768822E-5</v>
      </c>
      <c r="BG206" s="5">
        <f t="shared" si="438"/>
        <v>7.7139600405002179E-6</v>
      </c>
      <c r="BH206" s="5">
        <f t="shared" si="439"/>
        <v>4.1061317056368321E-6</v>
      </c>
      <c r="BI206" s="5">
        <f t="shared" si="440"/>
        <v>1.7485511976225076E-6</v>
      </c>
      <c r="BJ206" s="8">
        <f t="shared" si="441"/>
        <v>0.71935596613625241</v>
      </c>
      <c r="BK206" s="8">
        <f t="shared" si="442"/>
        <v>0.18547186558183681</v>
      </c>
      <c r="BL206" s="8">
        <f t="shared" si="443"/>
        <v>9.1498338846045718E-2</v>
      </c>
      <c r="BM206" s="8">
        <f t="shared" si="444"/>
        <v>0.51062258818923312</v>
      </c>
      <c r="BN206" s="8">
        <f t="shared" si="445"/>
        <v>0.48307394868541986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1.2279</v>
      </c>
      <c r="F207">
        <f>VLOOKUP(B207,home!$B$2:$E$405,3,FALSE)</f>
        <v>1.0859000000000001</v>
      </c>
      <c r="G207">
        <f>VLOOKUP(C207,away!$B$2:$E$405,4,FALSE)</f>
        <v>0.90490000000000004</v>
      </c>
      <c r="H207">
        <f>VLOOKUP(A207,away!$A$2:$E$405,3,FALSE)</f>
        <v>0.89710000000000001</v>
      </c>
      <c r="I207">
        <f>VLOOKUP(C207,away!$B$2:$E$405,3,FALSE)</f>
        <v>0.74309999999999998</v>
      </c>
      <c r="J207">
        <f>VLOOKUP(B207,home!$B$2:$E$405,4,FALSE)</f>
        <v>0.74309999999999998</v>
      </c>
      <c r="K207" s="3">
        <f t="shared" si="390"/>
        <v>1.2065724943890002</v>
      </c>
      <c r="L207" s="3">
        <f t="shared" si="391"/>
        <v>0.49537647593099998</v>
      </c>
      <c r="M207" s="5">
        <f t="shared" si="392"/>
        <v>0.18232782602144859</v>
      </c>
      <c r="N207" s="5">
        <f t="shared" si="393"/>
        <v>0.21999173983922288</v>
      </c>
      <c r="O207" s="5">
        <f t="shared" si="394"/>
        <v>9.0320915918665673E-2</v>
      </c>
      <c r="P207" s="5">
        <f t="shared" si="395"/>
        <v>0.10897873281548359</v>
      </c>
      <c r="Q207" s="5">
        <f t="shared" si="396"/>
        <v>0.13271799114139357</v>
      </c>
      <c r="R207" s="5">
        <f t="shared" si="397"/>
        <v>2.2371428515324379E-2</v>
      </c>
      <c r="S207" s="5">
        <f t="shared" si="398"/>
        <v>1.6284355034035584E-2</v>
      </c>
      <c r="T207" s="5">
        <f t="shared" si="399"/>
        <v>6.5745370744265216E-2</v>
      </c>
      <c r="U207" s="5">
        <f t="shared" si="400"/>
        <v>2.6992750306780142E-2</v>
      </c>
      <c r="V207" s="5">
        <f t="shared" si="401"/>
        <v>1.0814759174608164E-3</v>
      </c>
      <c r="W207" s="5">
        <f t="shared" si="402"/>
        <v>5.337795920725618E-2</v>
      </c>
      <c r="X207" s="5">
        <f t="shared" si="403"/>
        <v>2.6442185324479239E-2</v>
      </c>
      <c r="Y207" s="5">
        <f t="shared" si="404"/>
        <v>6.5494182909774648E-3</v>
      </c>
      <c r="Z207" s="5">
        <f t="shared" si="405"/>
        <v>3.6940931398212248E-3</v>
      </c>
      <c r="AA207" s="5">
        <f t="shared" si="406"/>
        <v>4.457191174219389E-3</v>
      </c>
      <c r="AB207" s="5">
        <f t="shared" si="407"/>
        <v>2.6889621365232628E-3</v>
      </c>
      <c r="AC207" s="5">
        <f t="shared" si="408"/>
        <v>4.0400400485729228E-5</v>
      </c>
      <c r="AD207" s="5">
        <f t="shared" si="409"/>
        <v>1.6101094346523327E-2</v>
      </c>
      <c r="AE207" s="5">
        <f t="shared" si="410"/>
        <v>7.9761033760132726E-3</v>
      </c>
      <c r="AF207" s="5">
        <f t="shared" si="411"/>
        <v>1.9755869910354031E-3</v>
      </c>
      <c r="AG207" s="5">
        <f t="shared" si="412"/>
        <v>3.2621977383808209E-4</v>
      </c>
      <c r="AH207" s="5">
        <f t="shared" si="413"/>
        <v>4.5749171034138025E-4</v>
      </c>
      <c r="AI207" s="5">
        <f t="shared" si="414"/>
        <v>5.5199691410888919E-4</v>
      </c>
      <c r="AJ207" s="5">
        <f t="shared" si="415"/>
        <v>3.3301214677569657E-4</v>
      </c>
      <c r="AK207" s="5">
        <f t="shared" si="416"/>
        <v>1.3393443219899607E-4</v>
      </c>
      <c r="AL207" s="5">
        <f t="shared" si="417"/>
        <v>9.6590510537977795E-7</v>
      </c>
      <c r="AM207" s="5">
        <f t="shared" si="418"/>
        <v>3.8854275136154613E-3</v>
      </c>
      <c r="AN207" s="5">
        <f t="shared" si="419"/>
        <v>1.9247493891801748E-3</v>
      </c>
      <c r="AO207" s="5">
        <f t="shared" si="420"/>
        <v>4.7673778473120984E-4</v>
      </c>
      <c r="AP207" s="5">
        <f t="shared" si="421"/>
        <v>7.8721561247766151E-5</v>
      </c>
      <c r="AQ207" s="5">
        <f t="shared" si="422"/>
        <v>9.7492023976761922E-6</v>
      </c>
      <c r="AR207" s="5">
        <f t="shared" si="423"/>
        <v>4.5326126247311771E-5</v>
      </c>
      <c r="AS207" s="5">
        <f t="shared" si="424"/>
        <v>5.4689257207209698E-5</v>
      </c>
      <c r="AT207" s="5">
        <f t="shared" si="425"/>
        <v>3.2993276742392309E-5</v>
      </c>
      <c r="AU207" s="5">
        <f t="shared" si="426"/>
        <v>1.3269593405711629E-5</v>
      </c>
      <c r="AV207" s="5">
        <f t="shared" si="427"/>
        <v>4.0026816037643228E-6</v>
      </c>
      <c r="AW207" s="5">
        <f t="shared" si="428"/>
        <v>1.6036912543318062E-8</v>
      </c>
      <c r="AX207" s="5">
        <f t="shared" si="429"/>
        <v>7.8134166114510867E-4</v>
      </c>
      <c r="AY207" s="5">
        <f t="shared" si="430"/>
        <v>3.8705827859613744E-4</v>
      </c>
      <c r="AZ207" s="5">
        <f t="shared" si="431"/>
        <v>9.5869783015436872E-5</v>
      </c>
      <c r="BA207" s="5">
        <f t="shared" si="432"/>
        <v>1.5830545086152253E-5</v>
      </c>
      <c r="BB207" s="5">
        <f t="shared" si="433"/>
        <v>1.9605199092112278E-6</v>
      </c>
      <c r="BC207" s="5">
        <f t="shared" si="434"/>
        <v>1.942390887235245E-7</v>
      </c>
      <c r="BD207" s="5">
        <f t="shared" si="435"/>
        <v>3.742249447999483E-6</v>
      </c>
      <c r="BE207" s="5">
        <f t="shared" si="436"/>
        <v>4.5152952510985951E-6</v>
      </c>
      <c r="BF207" s="5">
        <f t="shared" si="437"/>
        <v>2.72401552701042E-6</v>
      </c>
      <c r="BG207" s="5">
        <f t="shared" si="438"/>
        <v>1.0955740697264434E-6</v>
      </c>
      <c r="BH207" s="5">
        <f t="shared" si="439"/>
        <v>3.3047238452443546E-7</v>
      </c>
      <c r="BI207" s="5">
        <f t="shared" si="440"/>
        <v>7.9747777864465897E-8</v>
      </c>
      <c r="BJ207" s="8">
        <f t="shared" si="441"/>
        <v>0.53886130951301758</v>
      </c>
      <c r="BK207" s="8">
        <f t="shared" si="442"/>
        <v>0.30910081437261588</v>
      </c>
      <c r="BL207" s="8">
        <f t="shared" si="443"/>
        <v>0.14847045154460239</v>
      </c>
      <c r="BM207" s="8">
        <f t="shared" si="444"/>
        <v>0.24303099207683482</v>
      </c>
      <c r="BN207" s="8">
        <f t="shared" si="445"/>
        <v>0.75670863425153867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1.2279</v>
      </c>
      <c r="F208">
        <f>VLOOKUP(B208,home!$B$2:$E$405,3,FALSE)</f>
        <v>1.5383</v>
      </c>
      <c r="G208">
        <f>VLOOKUP(C208,away!$B$2:$E$405,4,FALSE)</f>
        <v>0.36199999999999999</v>
      </c>
      <c r="H208">
        <f>VLOOKUP(A208,away!$A$2:$E$405,3,FALSE)</f>
        <v>0.89710000000000001</v>
      </c>
      <c r="I208">
        <f>VLOOKUP(C208,away!$B$2:$E$405,3,FALSE)</f>
        <v>0.49540000000000001</v>
      </c>
      <c r="J208">
        <f>VLOOKUP(B208,home!$B$2:$E$405,4,FALSE)</f>
        <v>0.49540000000000001</v>
      </c>
      <c r="K208" s="3">
        <f t="shared" si="390"/>
        <v>0.68377404233999994</v>
      </c>
      <c r="L208" s="3">
        <f t="shared" si="391"/>
        <v>0.220167322636</v>
      </c>
      <c r="M208" s="5">
        <f t="shared" si="392"/>
        <v>0.40497037407796438</v>
      </c>
      <c r="N208" s="5">
        <f t="shared" si="393"/>
        <v>0.27690822971123158</v>
      </c>
      <c r="O208" s="5">
        <f t="shared" si="394"/>
        <v>8.9161243007644789E-2</v>
      </c>
      <c r="P208" s="5">
        <f t="shared" si="395"/>
        <v>6.0966143551396325E-2</v>
      </c>
      <c r="Q208" s="5">
        <f t="shared" si="396"/>
        <v>9.4671329793431042E-2</v>
      </c>
      <c r="R208" s="5">
        <f t="shared" si="397"/>
        <v>9.8151960779454643E-3</v>
      </c>
      <c r="S208" s="5">
        <f t="shared" si="398"/>
        <v>2.294532450671254E-3</v>
      </c>
      <c r="T208" s="5">
        <f t="shared" si="399"/>
        <v>2.0843533211009489E-2</v>
      </c>
      <c r="U208" s="5">
        <f t="shared" si="400"/>
        <v>6.7113762985764828E-3</v>
      </c>
      <c r="V208" s="5">
        <f t="shared" si="401"/>
        <v>3.8381077762501446E-5</v>
      </c>
      <c r="W208" s="5">
        <f t="shared" si="402"/>
        <v>2.1577932622185877E-2</v>
      </c>
      <c r="X208" s="5">
        <f t="shared" si="403"/>
        <v>4.7507556534466672E-3</v>
      </c>
      <c r="Y208" s="5">
        <f t="shared" si="404"/>
        <v>5.2298057635859663E-4</v>
      </c>
      <c r="Z208" s="5">
        <f t="shared" si="405"/>
        <v>7.203284805428734E-4</v>
      </c>
      <c r="AA208" s="5">
        <f t="shared" si="406"/>
        <v>4.9254191695343049E-4</v>
      </c>
      <c r="AB208" s="5">
        <f t="shared" si="407"/>
        <v>1.6839368878856983E-4</v>
      </c>
      <c r="AC208" s="5">
        <f t="shared" si="408"/>
        <v>3.6112924029528596E-7</v>
      </c>
      <c r="AD208" s="5">
        <f t="shared" si="409"/>
        <v>3.6886075536030466E-3</v>
      </c>
      <c r="AE208" s="5">
        <f t="shared" si="410"/>
        <v>8.1211084933170859E-4</v>
      </c>
      <c r="AF208" s="5">
        <f t="shared" si="411"/>
        <v>8.9400135690505142E-5</v>
      </c>
      <c r="AG208" s="5">
        <f t="shared" si="412"/>
        <v>6.5609961727578722E-6</v>
      </c>
      <c r="AH208" s="5">
        <f t="shared" si="413"/>
        <v>3.9648198244895621E-5</v>
      </c>
      <c r="AI208" s="5">
        <f t="shared" si="414"/>
        <v>2.7110408785409968E-5</v>
      </c>
      <c r="AJ208" s="5">
        <f t="shared" si="415"/>
        <v>9.2686969023448092E-6</v>
      </c>
      <c r="AK208" s="5">
        <f t="shared" si="416"/>
        <v>2.1125647827135158E-6</v>
      </c>
      <c r="AL208" s="5">
        <f t="shared" si="417"/>
        <v>2.1746437284037487E-9</v>
      </c>
      <c r="AM208" s="5">
        <f t="shared" si="418"/>
        <v>5.0443481950660288E-4</v>
      </c>
      <c r="AN208" s="5">
        <f t="shared" si="419"/>
        <v>1.1106006365514265E-4</v>
      </c>
      <c r="AO208" s="5">
        <f t="shared" si="420"/>
        <v>1.2225898433368245E-5</v>
      </c>
      <c r="AP208" s="5">
        <f t="shared" si="421"/>
        <v>8.9724777496478412E-7</v>
      </c>
      <c r="AQ208" s="5">
        <f t="shared" si="422"/>
        <v>4.9386160088776194E-8</v>
      </c>
      <c r="AR208" s="5">
        <f t="shared" si="423"/>
        <v>1.7458475309840061E-6</v>
      </c>
      <c r="AS208" s="5">
        <f t="shared" si="424"/>
        <v>1.1937652235702421E-6</v>
      </c>
      <c r="AT208" s="5">
        <f t="shared" si="425"/>
        <v>4.0813283626276906E-7</v>
      </c>
      <c r="AU208" s="5">
        <f t="shared" si="426"/>
        <v>9.3023546421027647E-8</v>
      </c>
      <c r="AV208" s="5">
        <f t="shared" si="427"/>
        <v>1.5901771592277173E-8</v>
      </c>
      <c r="AW208" s="5">
        <f t="shared" si="428"/>
        <v>9.0939191142385959E-12</v>
      </c>
      <c r="AX208" s="5">
        <f t="shared" si="429"/>
        <v>5.7486572605179646E-5</v>
      </c>
      <c r="AY208" s="5">
        <f t="shared" si="430"/>
        <v>1.2656664778002425E-5</v>
      </c>
      <c r="AZ208" s="5">
        <f t="shared" si="431"/>
        <v>1.3932919988370787E-6</v>
      </c>
      <c r="BA208" s="5">
        <f t="shared" si="432"/>
        <v>1.0225245634470678E-7</v>
      </c>
      <c r="BB208" s="5">
        <f t="shared" si="433"/>
        <v>5.6281623865921414E-9</v>
      </c>
      <c r="BC208" s="5">
        <f t="shared" si="434"/>
        <v>2.4782748880332659E-10</v>
      </c>
      <c r="BD208" s="5">
        <f t="shared" si="435"/>
        <v>6.4063096104569831E-8</v>
      </c>
      <c r="BE208" s="5">
        <f t="shared" si="436"/>
        <v>4.3804682188237613E-8</v>
      </c>
      <c r="BF208" s="5">
        <f t="shared" si="437"/>
        <v>1.4976252306635111E-8</v>
      </c>
      <c r="BG208" s="5">
        <f t="shared" si="438"/>
        <v>3.4134575262705469E-9</v>
      </c>
      <c r="BH208" s="5">
        <f t="shared" si="439"/>
        <v>5.8350841277347687E-10</v>
      </c>
      <c r="BI208" s="5">
        <f t="shared" si="440"/>
        <v>7.9797581228303547E-11</v>
      </c>
      <c r="BJ208" s="8">
        <f t="shared" si="441"/>
        <v>0.42457175317581969</v>
      </c>
      <c r="BK208" s="8">
        <f t="shared" si="442"/>
        <v>0.4682824511264565</v>
      </c>
      <c r="BL208" s="8">
        <f t="shared" si="443"/>
        <v>0.10643047445032708</v>
      </c>
      <c r="BM208" s="8">
        <f t="shared" si="444"/>
        <v>6.349983435784845E-2</v>
      </c>
      <c r="BN208" s="8">
        <f t="shared" si="445"/>
        <v>0.9364925162196136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1.5390999999999999</v>
      </c>
      <c r="F209">
        <f>VLOOKUP(B209,home!$B$2:$E$405,3,FALSE)</f>
        <v>0.79410000000000003</v>
      </c>
      <c r="G209">
        <f>VLOOKUP(C209,away!$B$2:$E$405,4,FALSE)</f>
        <v>0.97460000000000002</v>
      </c>
      <c r="H209">
        <f>VLOOKUP(A209,away!$A$2:$E$405,3,FALSE)</f>
        <v>1.1406000000000001</v>
      </c>
      <c r="I209">
        <f>VLOOKUP(C209,away!$B$2:$E$405,3,FALSE)</f>
        <v>1.5343</v>
      </c>
      <c r="J209">
        <f>VLOOKUP(B209,home!$B$2:$E$405,4,FALSE)</f>
        <v>1.169</v>
      </c>
      <c r="K209" s="3">
        <f t="shared" si="390"/>
        <v>1.191155447526</v>
      </c>
      <c r="L209" s="3">
        <f t="shared" si="391"/>
        <v>2.0457763960199999</v>
      </c>
      <c r="M209" s="5">
        <f t="shared" si="392"/>
        <v>3.9284240581476372E-2</v>
      </c>
      <c r="N209" s="5">
        <f t="shared" si="393"/>
        <v>4.679363717054754E-2</v>
      </c>
      <c r="O209" s="5">
        <f t="shared" si="394"/>
        <v>8.0366772117155344E-2</v>
      </c>
      <c r="P209" s="5">
        <f t="shared" si="395"/>
        <v>9.5729318407430236E-2</v>
      </c>
      <c r="Q209" s="5">
        <f t="shared" si="396"/>
        <v>2.7869247912626412E-2</v>
      </c>
      <c r="R209" s="5">
        <f t="shared" si="397"/>
        <v>8.2206222710797375E-2</v>
      </c>
      <c r="S209" s="5">
        <f t="shared" si="398"/>
        <v>5.8319202987675282E-2</v>
      </c>
      <c r="T209" s="5">
        <f t="shared" si="399"/>
        <v>5.7014249554480756E-2</v>
      </c>
      <c r="U209" s="5">
        <f t="shared" si="400"/>
        <v>9.792039000250187E-2</v>
      </c>
      <c r="V209" s="5">
        <f t="shared" si="401"/>
        <v>1.5790492487681638E-2</v>
      </c>
      <c r="W209" s="5">
        <f t="shared" si="402"/>
        <v>1.1065535489859189E-2</v>
      </c>
      <c r="X209" s="5">
        <f t="shared" si="403"/>
        <v>2.2637611314475531E-2</v>
      </c>
      <c r="Y209" s="5">
        <f t="shared" si="404"/>
        <v>2.3155745444714673E-2</v>
      </c>
      <c r="Z209" s="5">
        <f t="shared" si="405"/>
        <v>5.6058516675904176E-2</v>
      </c>
      <c r="AA209" s="5">
        <f t="shared" si="406"/>
        <v>6.6774407518730372E-2</v>
      </c>
      <c r="AB209" s="5">
        <f t="shared" si="407"/>
        <v>3.9769349635628386E-2</v>
      </c>
      <c r="AC209" s="5">
        <f t="shared" si="408"/>
        <v>2.4049292107802926E-3</v>
      </c>
      <c r="AD209" s="5">
        <f t="shared" si="409"/>
        <v>3.2951932196345133E-3</v>
      </c>
      <c r="AE209" s="5">
        <f t="shared" si="410"/>
        <v>6.7412285090534332E-3</v>
      </c>
      <c r="AF209" s="5">
        <f t="shared" si="411"/>
        <v>6.8955230819993081E-3</v>
      </c>
      <c r="AG209" s="5">
        <f t="shared" si="412"/>
        <v>4.7022327864550892E-3</v>
      </c>
      <c r="AH209" s="5">
        <f t="shared" si="413"/>
        <v>2.8670797552864564E-2</v>
      </c>
      <c r="AI209" s="5">
        <f t="shared" si="414"/>
        <v>3.4151376690009734E-2</v>
      </c>
      <c r="AJ209" s="5">
        <f t="shared" si="415"/>
        <v>2.0339799192408775E-2</v>
      </c>
      <c r="AK209" s="5">
        <f t="shared" si="416"/>
        <v>8.075954203207553E-3</v>
      </c>
      <c r="AL209" s="5">
        <f t="shared" si="417"/>
        <v>2.3441688652591446E-4</v>
      </c>
      <c r="AM209" s="5">
        <f t="shared" si="418"/>
        <v>7.8501747084367801E-4</v>
      </c>
      <c r="AN209" s="5">
        <f t="shared" si="419"/>
        <v>1.6059702123153146E-3</v>
      </c>
      <c r="AO209" s="5">
        <f t="shared" si="420"/>
        <v>1.6427279765329498E-3</v>
      </c>
      <c r="AP209" s="5">
        <f t="shared" si="421"/>
        <v>1.1202180398242683E-3</v>
      </c>
      <c r="AQ209" s="5">
        <f t="shared" si="422"/>
        <v>5.729289060670699E-4</v>
      </c>
      <c r="AR209" s="5">
        <f t="shared" si="423"/>
        <v>1.1730808177743669E-2</v>
      </c>
      <c r="AS209" s="5">
        <f t="shared" si="424"/>
        <v>1.3973216064801923E-2</v>
      </c>
      <c r="AT209" s="5">
        <f t="shared" si="425"/>
        <v>8.3221362175233127E-3</v>
      </c>
      <c r="AU209" s="5">
        <f t="shared" si="426"/>
        <v>3.3043192968521063E-3</v>
      </c>
      <c r="AV209" s="5">
        <f t="shared" si="427"/>
        <v>9.8398948270266668E-4</v>
      </c>
      <c r="AW209" s="5">
        <f t="shared" si="428"/>
        <v>1.5867664062793455E-5</v>
      </c>
      <c r="AX209" s="5">
        <f t="shared" si="429"/>
        <v>1.5584630613308837E-4</v>
      </c>
      <c r="AY209" s="5">
        <f t="shared" si="430"/>
        <v>3.1882669449397906E-4</v>
      </c>
      <c r="AZ209" s="5">
        <f t="shared" si="431"/>
        <v>3.2612406300843117E-4</v>
      </c>
      <c r="BA209" s="5">
        <f t="shared" si="432"/>
        <v>2.223923034255959E-4</v>
      </c>
      <c r="BB209" s="5">
        <f t="shared" si="433"/>
        <v>1.1374123125115042E-4</v>
      </c>
      <c r="BC209" s="5">
        <f t="shared" si="434"/>
        <v>4.653782522957122E-5</v>
      </c>
      <c r="BD209" s="5">
        <f t="shared" si="435"/>
        <v>3.9997684127110605E-3</v>
      </c>
      <c r="BE209" s="5">
        <f t="shared" si="436"/>
        <v>4.7643459336432015E-3</v>
      </c>
      <c r="BF209" s="5">
        <f t="shared" si="437"/>
        <v>2.8375383063787233E-3</v>
      </c>
      <c r="BG209" s="5">
        <f t="shared" si="438"/>
        <v>1.1266497370689059E-3</v>
      </c>
      <c r="BH209" s="5">
        <f t="shared" si="439"/>
        <v>3.3550374294084059E-4</v>
      </c>
      <c r="BI209" s="5">
        <f t="shared" si="440"/>
        <v>7.9927422213869006E-5</v>
      </c>
      <c r="BJ209" s="8">
        <f t="shared" si="441"/>
        <v>0.21708053551297157</v>
      </c>
      <c r="BK209" s="8">
        <f t="shared" si="442"/>
        <v>0.21208142725606371</v>
      </c>
      <c r="BL209" s="8">
        <f t="shared" si="443"/>
        <v>0.50973327241788413</v>
      </c>
      <c r="BM209" s="8">
        <f t="shared" si="444"/>
        <v>0.62240135393235951</v>
      </c>
      <c r="BN209" s="8">
        <f t="shared" si="445"/>
        <v>0.37224943890003326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1.5390999999999999</v>
      </c>
      <c r="F210">
        <f>VLOOKUP(B210,home!$B$2:$E$405,3,FALSE)</f>
        <v>0.64970000000000006</v>
      </c>
      <c r="G210">
        <f>VLOOKUP(C210,away!$B$2:$E$405,4,FALSE)</f>
        <v>0.72189999999999999</v>
      </c>
      <c r="H210">
        <f>VLOOKUP(A210,away!$A$2:$E$405,3,FALSE)</f>
        <v>1.1406000000000001</v>
      </c>
      <c r="I210">
        <f>VLOOKUP(C210,away!$B$2:$E$405,3,FALSE)</f>
        <v>0.97409999999999997</v>
      </c>
      <c r="J210">
        <f>VLOOKUP(B210,home!$B$2:$E$405,4,FALSE)</f>
        <v>0.54800000000000004</v>
      </c>
      <c r="K210" s="3">
        <f t="shared" si="390"/>
        <v>0.72186626561299994</v>
      </c>
      <c r="L210" s="3">
        <f t="shared" si="391"/>
        <v>0.60886003608000006</v>
      </c>
      <c r="M210" s="5">
        <f t="shared" si="392"/>
        <v>0.26428524075804533</v>
      </c>
      <c r="N210" s="5">
        <f t="shared" si="393"/>
        <v>0.19077859980264278</v>
      </c>
      <c r="O210" s="5">
        <f t="shared" si="394"/>
        <v>0.16091272122335498</v>
      </c>
      <c r="P210" s="5">
        <f t="shared" si="395"/>
        <v>0.11615746515912898</v>
      </c>
      <c r="Q210" s="5">
        <f t="shared" si="396"/>
        <v>6.8858317699205376E-2</v>
      </c>
      <c r="R210" s="5">
        <f t="shared" si="397"/>
        <v>4.8986662624891444E-2</v>
      </c>
      <c r="S210" s="5">
        <f t="shared" si="398"/>
        <v>1.2763252190600736E-2</v>
      </c>
      <c r="T210" s="5">
        <f t="shared" si="399"/>
        <v>4.1925077798746296E-2</v>
      </c>
      <c r="U210" s="5">
        <f t="shared" si="400"/>
        <v>3.5361819213874303E-2</v>
      </c>
      <c r="V210" s="5">
        <f t="shared" si="401"/>
        <v>6.2329415890637074E-4</v>
      </c>
      <c r="W210" s="5">
        <f t="shared" si="402"/>
        <v>1.6568832217972975E-2</v>
      </c>
      <c r="X210" s="5">
        <f t="shared" si="403"/>
        <v>1.0088099782038493E-2</v>
      </c>
      <c r="Y210" s="5">
        <f t="shared" si="404"/>
        <v>3.0711203986352985E-3</v>
      </c>
      <c r="Z210" s="5">
        <f t="shared" si="405"/>
        <v>9.9420070577433996E-3</v>
      </c>
      <c r="AA210" s="5">
        <f t="shared" si="406"/>
        <v>7.1767995074713169E-3</v>
      </c>
      <c r="AB210" s="5">
        <f t="shared" si="407"/>
        <v>2.5903447297557685E-3</v>
      </c>
      <c r="AC210" s="5">
        <f t="shared" si="408"/>
        <v>1.7121716043286873E-5</v>
      </c>
      <c r="AD210" s="5">
        <f t="shared" si="409"/>
        <v>2.9901202596891276E-3</v>
      </c>
      <c r="AE210" s="5">
        <f t="shared" si="410"/>
        <v>1.8205647291978614E-3</v>
      </c>
      <c r="AF210" s="5">
        <f t="shared" si="411"/>
        <v>5.5423455335269257E-4</v>
      </c>
      <c r="AG210" s="5">
        <f t="shared" si="412"/>
        <v>1.1248375671703438E-4</v>
      </c>
      <c r="AH210" s="5">
        <f t="shared" si="413"/>
        <v>1.5133226939713152E-3</v>
      </c>
      <c r="AI210" s="5">
        <f t="shared" si="414"/>
        <v>1.092416601764478E-3</v>
      </c>
      <c r="AJ210" s="5">
        <f t="shared" si="415"/>
        <v>3.9428934640468372E-4</v>
      </c>
      <c r="AK210" s="5">
        <f t="shared" si="416"/>
        <v>9.4874726020046532E-5</v>
      </c>
      <c r="AL210" s="5">
        <f t="shared" si="417"/>
        <v>3.0101039756258915E-7</v>
      </c>
      <c r="AM210" s="5">
        <f t="shared" si="418"/>
        <v>4.3169338911911294E-4</v>
      </c>
      <c r="AN210" s="5">
        <f t="shared" si="419"/>
        <v>2.6284085247456058E-4</v>
      </c>
      <c r="AO210" s="5">
        <f t="shared" si="420"/>
        <v>8.0016645460479459E-5</v>
      </c>
      <c r="AP210" s="5">
        <f t="shared" si="421"/>
        <v>1.6239645880689367E-5</v>
      </c>
      <c r="AQ210" s="5">
        <f t="shared" si="422"/>
        <v>2.4719178442107375E-6</v>
      </c>
      <c r="AR210" s="5">
        <f t="shared" si="423"/>
        <v>1.8428034201041157E-4</v>
      </c>
      <c r="AS210" s="5">
        <f t="shared" si="424"/>
        <v>1.3302576231294223E-4</v>
      </c>
      <c r="AT210" s="5">
        <f t="shared" si="425"/>
        <v>4.8013405135583084E-5</v>
      </c>
      <c r="AU210" s="5">
        <f t="shared" si="426"/>
        <v>1.1553085821529131E-5</v>
      </c>
      <c r="AV210" s="5">
        <f t="shared" si="427"/>
        <v>2.0849457295734327E-6</v>
      </c>
      <c r="AW210" s="5">
        <f t="shared" si="428"/>
        <v>3.6749650435688716E-9</v>
      </c>
      <c r="AX210" s="5">
        <f t="shared" si="429"/>
        <v>5.1937482448872262E-5</v>
      </c>
      <c r="AY210" s="5">
        <f t="shared" si="430"/>
        <v>3.162265743772474E-5</v>
      </c>
      <c r="AZ210" s="5">
        <f t="shared" si="431"/>
        <v>9.626886174239281E-6</v>
      </c>
      <c r="BA210" s="5">
        <f t="shared" si="432"/>
        <v>1.9538087544617943E-6</v>
      </c>
      <c r="BB210" s="5">
        <f t="shared" si="433"/>
        <v>2.9739901718375701E-7</v>
      </c>
      <c r="BC210" s="5">
        <f t="shared" si="434"/>
        <v>3.6214875266531775E-8</v>
      </c>
      <c r="BD210" s="5">
        <f t="shared" si="435"/>
        <v>1.8700155947548986E-5</v>
      </c>
      <c r="BE210" s="5">
        <f t="shared" si="436"/>
        <v>1.3499011740237918E-5</v>
      </c>
      <c r="BF210" s="5">
        <f t="shared" si="437"/>
        <v>4.8722405971957945E-6</v>
      </c>
      <c r="BG210" s="5">
        <f t="shared" si="438"/>
        <v>1.1723687083552602E-6</v>
      </c>
      <c r="BH210" s="5">
        <f t="shared" si="439"/>
        <v>2.1157335535548697E-7</v>
      </c>
      <c r="BI210" s="5">
        <f t="shared" si="440"/>
        <v>3.0545533586735528E-8</v>
      </c>
      <c r="BJ210" s="8">
        <f t="shared" si="441"/>
        <v>0.3376561878976847</v>
      </c>
      <c r="BK210" s="8">
        <f t="shared" si="442"/>
        <v>0.39387829765056004</v>
      </c>
      <c r="BL210" s="8">
        <f t="shared" si="443"/>
        <v>0.25854069410440061</v>
      </c>
      <c r="BM210" s="8">
        <f t="shared" si="444"/>
        <v>0.15000656046064717</v>
      </c>
      <c r="BN210" s="8">
        <f t="shared" si="445"/>
        <v>0.84997900726726894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1.5216000000000001</v>
      </c>
      <c r="F211">
        <f>VLOOKUP(B211,home!$B$2:$E$405,3,FALSE)</f>
        <v>1.0077</v>
      </c>
      <c r="G211">
        <f>VLOOKUP(C211,away!$B$2:$E$405,4,FALSE)</f>
        <v>0.92010000000000003</v>
      </c>
      <c r="H211">
        <f>VLOOKUP(A211,away!$A$2:$E$405,3,FALSE)</f>
        <v>1.1121000000000001</v>
      </c>
      <c r="I211">
        <f>VLOOKUP(C211,away!$B$2:$E$405,3,FALSE)</f>
        <v>1.1989000000000001</v>
      </c>
      <c r="J211">
        <f>VLOOKUP(B211,home!$B$2:$E$405,4,FALSE)</f>
        <v>1.3188</v>
      </c>
      <c r="K211" s="3">
        <f t="shared" si="390"/>
        <v>1.4108043460320001</v>
      </c>
      <c r="L211" s="3">
        <f t="shared" si="391"/>
        <v>1.7583516747720003</v>
      </c>
      <c r="M211" s="5">
        <f t="shared" si="392"/>
        <v>4.2039063030042553E-2</v>
      </c>
      <c r="N211" s="5">
        <f t="shared" si="393"/>
        <v>5.9308892825897214E-2</v>
      </c>
      <c r="O211" s="5">
        <f t="shared" si="394"/>
        <v>7.3919456884720985E-2</v>
      </c>
      <c r="P211" s="5">
        <f t="shared" si="395"/>
        <v>0.10428589102928941</v>
      </c>
      <c r="Q211" s="5">
        <f t="shared" si="396"/>
        <v>4.1836621878560964E-2</v>
      </c>
      <c r="R211" s="5">
        <f t="shared" si="397"/>
        <v>6.4988200405742921E-2</v>
      </c>
      <c r="S211" s="5">
        <f t="shared" si="398"/>
        <v>6.4675246567702988E-2</v>
      </c>
      <c r="T211" s="5">
        <f t="shared" si="399"/>
        <v>7.3563494146970568E-2</v>
      </c>
      <c r="U211" s="5">
        <f t="shared" si="400"/>
        <v>9.1685635573220708E-2</v>
      </c>
      <c r="V211" s="5">
        <f t="shared" si="401"/>
        <v>1.7826583260938091E-2</v>
      </c>
      <c r="W211" s="5">
        <f t="shared" si="402"/>
        <v>1.9674429323190426E-2</v>
      </c>
      <c r="X211" s="5">
        <f t="shared" si="403"/>
        <v>3.459456575061523E-2</v>
      </c>
      <c r="Y211" s="5">
        <f t="shared" si="404"/>
        <v>3.0414706312802197E-2</v>
      </c>
      <c r="Z211" s="5">
        <f t="shared" si="405"/>
        <v>3.8090703674618823E-2</v>
      </c>
      <c r="AA211" s="5">
        <f t="shared" si="406"/>
        <v>5.3738530287569308E-2</v>
      </c>
      <c r="AB211" s="5">
        <f t="shared" si="407"/>
        <v>3.7907276039537537E-2</v>
      </c>
      <c r="AC211" s="5">
        <f t="shared" si="408"/>
        <v>2.7638893825461162E-3</v>
      </c>
      <c r="AD211" s="5">
        <f t="shared" si="409"/>
        <v>6.939192598714115E-3</v>
      </c>
      <c r="AE211" s="5">
        <f t="shared" si="410"/>
        <v>1.220154092751443E-2</v>
      </c>
      <c r="AF211" s="5">
        <f t="shared" si="411"/>
        <v>1.0727299962347055E-2</v>
      </c>
      <c r="AG211" s="5">
        <f t="shared" si="412"/>
        <v>6.2874552848581873E-3</v>
      </c>
      <c r="AH211" s="5">
        <f t="shared" si="413"/>
        <v>1.6744213149877507E-2</v>
      </c>
      <c r="AI211" s="5">
        <f t="shared" si="414"/>
        <v>2.3622808682733351E-2</v>
      </c>
      <c r="AJ211" s="5">
        <f t="shared" si="415"/>
        <v>1.6663580577541345E-2</v>
      </c>
      <c r="AK211" s="5">
        <f t="shared" si="416"/>
        <v>7.8363506330832531E-3</v>
      </c>
      <c r="AL211" s="5">
        <f t="shared" si="417"/>
        <v>2.7425413050641154E-4</v>
      </c>
      <c r="AM211" s="5">
        <f t="shared" si="418"/>
        <v>1.9579686152437913E-3</v>
      </c>
      <c r="AN211" s="5">
        <f t="shared" si="419"/>
        <v>3.4427973937649343E-3</v>
      </c>
      <c r="AO211" s="5">
        <f t="shared" si="420"/>
        <v>3.0268242816136257E-3</v>
      </c>
      <c r="AP211" s="5">
        <f t="shared" si="421"/>
        <v>1.7740738482719587E-3</v>
      </c>
      <c r="AQ211" s="5">
        <f t="shared" si="422"/>
        <v>7.7986143056955187E-4</v>
      </c>
      <c r="AR211" s="5">
        <f t="shared" si="423"/>
        <v>5.8884430469652851E-3</v>
      </c>
      <c r="AS211" s="5">
        <f t="shared" si="424"/>
        <v>8.3074410420205368E-3</v>
      </c>
      <c r="AT211" s="5">
        <f t="shared" si="425"/>
        <v>5.8600869632435921E-3</v>
      </c>
      <c r="AU211" s="5">
        <f t="shared" si="426"/>
        <v>2.7558120519565088E-3</v>
      </c>
      <c r="AV211" s="5">
        <f t="shared" si="427"/>
        <v>9.7197790493690119E-4</v>
      </c>
      <c r="AW211" s="5">
        <f t="shared" si="428"/>
        <v>1.8898320267750526E-5</v>
      </c>
      <c r="AX211" s="5">
        <f t="shared" si="429"/>
        <v>4.6038510529670018E-4</v>
      </c>
      <c r="AY211" s="5">
        <f t="shared" si="430"/>
        <v>8.0951892093853632E-4</v>
      </c>
      <c r="AZ211" s="5">
        <f t="shared" si="431"/>
        <v>7.1170947519594914E-4</v>
      </c>
      <c r="BA211" s="5">
        <f t="shared" si="432"/>
        <v>4.1714518255396625E-4</v>
      </c>
      <c r="BB211" s="5">
        <f t="shared" si="433"/>
        <v>1.8337198259170967E-4</v>
      </c>
      <c r="BC211" s="5">
        <f t="shared" si="434"/>
        <v>6.4486486539278869E-5</v>
      </c>
      <c r="BD211" s="5">
        <f t="shared" si="435"/>
        <v>1.7256589489051599E-3</v>
      </c>
      <c r="BE211" s="5">
        <f t="shared" si="436"/>
        <v>2.434567144884413E-3</v>
      </c>
      <c r="BF211" s="5">
        <f t="shared" si="437"/>
        <v>1.7173489543548244E-3</v>
      </c>
      <c r="BG211" s="5">
        <f t="shared" si="438"/>
        <v>8.0761445615243257E-4</v>
      </c>
      <c r="BH211" s="5">
        <f t="shared" si="439"/>
        <v>2.8484649616453036E-4</v>
      </c>
      <c r="BI211" s="5">
        <f t="shared" si="440"/>
        <v>8.0372534948181329E-5</v>
      </c>
      <c r="BJ211" s="8">
        <f t="shared" si="441"/>
        <v>0.3091763417340504</v>
      </c>
      <c r="BK211" s="8">
        <f t="shared" si="442"/>
        <v>0.2326744463219641</v>
      </c>
      <c r="BL211" s="8">
        <f t="shared" si="443"/>
        <v>0.41794022177855927</v>
      </c>
      <c r="BM211" s="8">
        <f t="shared" si="444"/>
        <v>0.61071296685426757</v>
      </c>
      <c r="BN211" s="8">
        <f t="shared" si="445"/>
        <v>0.38637812605425409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1.7670999999999999</v>
      </c>
      <c r="F212">
        <f>VLOOKUP(B212,home!$B$2:$E$405,3,FALSE)</f>
        <v>1.4552</v>
      </c>
      <c r="G212">
        <f>VLOOKUP(C212,away!$B$2:$E$405,4,FALSE)</f>
        <v>1.0509999999999999</v>
      </c>
      <c r="H212">
        <f>VLOOKUP(A212,away!$A$2:$E$405,3,FALSE)</f>
        <v>1.5205</v>
      </c>
      <c r="I212">
        <f>VLOOKUP(C212,away!$B$2:$E$405,3,FALSE)</f>
        <v>0.65769999999999995</v>
      </c>
      <c r="J212">
        <f>VLOOKUP(B212,home!$B$2:$E$405,4,FALSE)</f>
        <v>0.84560000000000002</v>
      </c>
      <c r="K212" s="3">
        <f t="shared" si="390"/>
        <v>2.7026295999199998</v>
      </c>
      <c r="L212" s="3">
        <f t="shared" si="391"/>
        <v>0.84562777795999999</v>
      </c>
      <c r="M212" s="5">
        <f t="shared" si="392"/>
        <v>2.8774739486549621E-2</v>
      </c>
      <c r="N212" s="5">
        <f t="shared" si="393"/>
        <v>7.7767462666335815E-2</v>
      </c>
      <c r="O212" s="5">
        <f t="shared" si="394"/>
        <v>2.4332719013388827E-2</v>
      </c>
      <c r="P212" s="5">
        <f t="shared" si="395"/>
        <v>6.5762326652120812E-2</v>
      </c>
      <c r="Q212" s="5">
        <f t="shared" si="396"/>
        <v>0.10508832325635638</v>
      </c>
      <c r="R212" s="5">
        <f t="shared" si="397"/>
        <v>1.0288211555508518E-2</v>
      </c>
      <c r="S212" s="5">
        <f t="shared" si="398"/>
        <v>3.7573612167034198E-2</v>
      </c>
      <c r="T212" s="5">
        <f t="shared" si="399"/>
        <v>8.8865605284814839E-2</v>
      </c>
      <c r="U212" s="5">
        <f t="shared" si="400"/>
        <v>2.7805225080156301E-2</v>
      </c>
      <c r="V212" s="5">
        <f t="shared" si="401"/>
        <v>9.5412704990531609E-3</v>
      </c>
      <c r="W212" s="5">
        <f t="shared" si="402"/>
        <v>9.4671604346196675E-2</v>
      </c>
      <c r="X212" s="5">
        <f t="shared" si="403"/>
        <v>8.0056938419182572E-2</v>
      </c>
      <c r="Y212" s="5">
        <f t="shared" si="404"/>
        <v>3.3849185472846953E-2</v>
      </c>
      <c r="Z212" s="5">
        <f t="shared" si="405"/>
        <v>2.8999991589556879E-3</v>
      </c>
      <c r="AA212" s="5">
        <f t="shared" si="406"/>
        <v>7.8376235667367462E-3</v>
      </c>
      <c r="AB212" s="5">
        <f t="shared" si="407"/>
        <v>1.0591096722246651E-2</v>
      </c>
      <c r="AC212" s="5">
        <f t="shared" si="408"/>
        <v>1.362862354340936E-3</v>
      </c>
      <c r="AD212" s="5">
        <f t="shared" si="409"/>
        <v>6.3965570044486511E-2</v>
      </c>
      <c r="AE212" s="5">
        <f t="shared" si="410"/>
        <v>5.4091062862663866E-2</v>
      </c>
      <c r="AF212" s="5">
        <f t="shared" si="411"/>
        <v>2.2870452648024561E-2</v>
      </c>
      <c r="AG212" s="5">
        <f t="shared" si="412"/>
        <v>6.446630017896136E-3</v>
      </c>
      <c r="AH212" s="5">
        <f t="shared" si="413"/>
        <v>6.1307996121839176E-4</v>
      </c>
      <c r="AI212" s="5">
        <f t="shared" si="414"/>
        <v>1.6569280503066308E-3</v>
      </c>
      <c r="AJ212" s="5">
        <f t="shared" si="415"/>
        <v>2.2390313968482186E-3</v>
      </c>
      <c r="AK212" s="5">
        <f t="shared" si="416"/>
        <v>2.017090842757406E-3</v>
      </c>
      <c r="AL212" s="5">
        <f t="shared" si="417"/>
        <v>1.2458844240093454E-4</v>
      </c>
      <c r="AM212" s="5">
        <f t="shared" si="418"/>
        <v>3.4575048595597062E-2</v>
      </c>
      <c r="AN212" s="5">
        <f t="shared" si="419"/>
        <v>2.923762151675376E-2</v>
      </c>
      <c r="AO212" s="5">
        <f t="shared" si="420"/>
        <v>1.2362072458023983E-2</v>
      </c>
      <c r="AP212" s="5">
        <f t="shared" si="421"/>
        <v>3.4845706212197789E-3</v>
      </c>
      <c r="AQ212" s="5">
        <f t="shared" si="422"/>
        <v>7.3666242789169453E-4</v>
      </c>
      <c r="AR212" s="5">
        <f t="shared" si="423"/>
        <v>1.0368748906338236E-4</v>
      </c>
      <c r="AS212" s="5">
        <f t="shared" si="424"/>
        <v>2.8022887708407842E-4</v>
      </c>
      <c r="AT212" s="5">
        <f t="shared" si="425"/>
        <v>3.7867742897988694E-4</v>
      </c>
      <c r="AU212" s="5">
        <f t="shared" si="426"/>
        <v>3.4114160946088198E-4</v>
      </c>
      <c r="AV212" s="5">
        <f t="shared" si="427"/>
        <v>2.3049485287333208E-4</v>
      </c>
      <c r="AW212" s="5">
        <f t="shared" si="428"/>
        <v>7.9093542079378082E-6</v>
      </c>
      <c r="AX212" s="5">
        <f t="shared" si="429"/>
        <v>1.5573924958855515E-2</v>
      </c>
      <c r="AY212" s="5">
        <f t="shared" si="430"/>
        <v>1.3169743557072773E-2</v>
      </c>
      <c r="AZ212" s="5">
        <f t="shared" si="431"/>
        <v>5.5683504902352375E-3</v>
      </c>
      <c r="BA212" s="5">
        <f t="shared" si="432"/>
        <v>1.5695839506533668E-3</v>
      </c>
      <c r="BB212" s="5">
        <f t="shared" si="433"/>
        <v>3.3182094712817122E-4</v>
      </c>
      <c r="BC212" s="5">
        <f t="shared" si="434"/>
        <v>5.6119402040115638E-5</v>
      </c>
      <c r="BD212" s="5">
        <f t="shared" si="435"/>
        <v>1.461350349648663E-5</v>
      </c>
      <c r="BE212" s="5">
        <f t="shared" si="436"/>
        <v>3.9494887108139176E-5</v>
      </c>
      <c r="BF212" s="5">
        <f t="shared" si="437"/>
        <v>5.3370025471977892E-5</v>
      </c>
      <c r="BG212" s="5">
        <f t="shared" si="438"/>
        <v>4.807980352968393E-5</v>
      </c>
      <c r="BH212" s="5">
        <f t="shared" si="439"/>
        <v>3.2485475044415471E-5</v>
      </c>
      <c r="BI212" s="5">
        <f t="shared" si="440"/>
        <v>1.7559241284499944E-5</v>
      </c>
      <c r="BJ212" s="8">
        <f t="shared" si="441"/>
        <v>0.74433835394427572</v>
      </c>
      <c r="BK212" s="8">
        <f t="shared" si="442"/>
        <v>0.15630914315857242</v>
      </c>
      <c r="BL212" s="8">
        <f t="shared" si="443"/>
        <v>8.8920839382564468E-2</v>
      </c>
      <c r="BM212" s="8">
        <f t="shared" si="444"/>
        <v>0.66729271881124363</v>
      </c>
      <c r="BN212" s="8">
        <f t="shared" si="445"/>
        <v>0.31201378263025997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1.7670999999999999</v>
      </c>
      <c r="F213">
        <f>VLOOKUP(B213,home!$B$2:$E$405,3,FALSE)</f>
        <v>1.1317999999999999</v>
      </c>
      <c r="G213">
        <f>VLOOKUP(C213,away!$B$2:$E$405,4,FALSE)</f>
        <v>0.88929999999999998</v>
      </c>
      <c r="H213">
        <f>VLOOKUP(A213,away!$A$2:$E$405,3,FALSE)</f>
        <v>1.5205</v>
      </c>
      <c r="I213">
        <f>VLOOKUP(C213,away!$B$2:$E$405,3,FALSE)</f>
        <v>0.84560000000000002</v>
      </c>
      <c r="J213">
        <f>VLOOKUP(B213,home!$B$2:$E$405,4,FALSE)</f>
        <v>0.52610000000000001</v>
      </c>
      <c r="K213" s="3">
        <f t="shared" si="390"/>
        <v>1.7786033615539996</v>
      </c>
      <c r="L213" s="3">
        <f t="shared" si="391"/>
        <v>0.67642507827999998</v>
      </c>
      <c r="M213" s="5">
        <f t="shared" si="392"/>
        <v>8.5860753540865586E-2</v>
      </c>
      <c r="N213" s="5">
        <f t="shared" si="393"/>
        <v>0.15271222487334302</v>
      </c>
      <c r="O213" s="5">
        <f t="shared" si="394"/>
        <v>5.8078366935059793E-2</v>
      </c>
      <c r="P213" s="5">
        <f t="shared" si="395"/>
        <v>0.10329837866426403</v>
      </c>
      <c r="Q213" s="5">
        <f t="shared" si="396"/>
        <v>0.13580723825505911</v>
      </c>
      <c r="R213" s="5">
        <f t="shared" si="397"/>
        <v>1.964283195021119E-2</v>
      </c>
      <c r="S213" s="5">
        <f t="shared" si="398"/>
        <v>3.1069361130132072E-2</v>
      </c>
      <c r="T213" s="5">
        <f t="shared" si="399"/>
        <v>9.1863421767668985E-2</v>
      </c>
      <c r="U213" s="5">
        <f t="shared" si="400"/>
        <v>3.4936806937085937E-2</v>
      </c>
      <c r="V213" s="5">
        <f t="shared" si="401"/>
        <v>4.1532552528005858E-3</v>
      </c>
      <c r="W213" s="5">
        <f t="shared" si="402"/>
        <v>8.0515736827937681E-2</v>
      </c>
      <c r="X213" s="5">
        <f t="shared" si="403"/>
        <v>5.4462863586609629E-2</v>
      </c>
      <c r="Y213" s="5">
        <f t="shared" si="404"/>
        <v>1.8420023382462687E-2</v>
      </c>
      <c r="Z213" s="5">
        <f t="shared" si="405"/>
        <v>4.4289680465208307E-3</v>
      </c>
      <c r="AA213" s="5">
        <f t="shared" si="406"/>
        <v>7.8773774557572025E-3</v>
      </c>
      <c r="AB213" s="5">
        <f t="shared" si="407"/>
        <v>7.0053650115197265E-3</v>
      </c>
      <c r="AC213" s="5">
        <f t="shared" si="408"/>
        <v>3.1229673926992695E-4</v>
      </c>
      <c r="AD213" s="5">
        <f t="shared" si="409"/>
        <v>3.5801390045041799E-2</v>
      </c>
      <c r="AE213" s="5">
        <f t="shared" si="410"/>
        <v>2.4216958063750214E-2</v>
      </c>
      <c r="AF213" s="5">
        <f t="shared" si="411"/>
        <v>8.1904788769878566E-3</v>
      </c>
      <c r="AG213" s="5">
        <f t="shared" si="412"/>
        <v>1.8467484385057329E-3</v>
      </c>
      <c r="AH213" s="5">
        <f t="shared" si="413"/>
        <v>7.4896626439186766E-4</v>
      </c>
      <c r="AI213" s="5">
        <f t="shared" si="414"/>
        <v>1.3321139155379176E-3</v>
      </c>
      <c r="AJ213" s="5">
        <f t="shared" si="415"/>
        <v>1.1846511440743006E-3</v>
      </c>
      <c r="AK213" s="5">
        <f t="shared" si="416"/>
        <v>7.0234150237311402E-4</v>
      </c>
      <c r="AL213" s="5">
        <f t="shared" si="417"/>
        <v>1.5028867322188484E-5</v>
      </c>
      <c r="AM213" s="5">
        <f t="shared" si="418"/>
        <v>1.2735294536483451E-2</v>
      </c>
      <c r="AN213" s="5">
        <f t="shared" si="419"/>
        <v>8.6144726037596757E-3</v>
      </c>
      <c r="AO213" s="5">
        <f t="shared" si="420"/>
        <v>2.9135226526695265E-3</v>
      </c>
      <c r="AP213" s="5">
        <f t="shared" si="421"/>
        <v>6.5692659613417941E-4</v>
      </c>
      <c r="AQ213" s="5">
        <f t="shared" si="422"/>
        <v>1.1109040605356902E-4</v>
      </c>
      <c r="AR213" s="5">
        <f t="shared" si="423"/>
        <v>1.0132391280406967E-4</v>
      </c>
      <c r="AS213" s="5">
        <f t="shared" si="424"/>
        <v>1.8021505191912268E-4</v>
      </c>
      <c r="AT213" s="5">
        <f t="shared" si="425"/>
        <v>1.602655485729901E-4</v>
      </c>
      <c r="AU213" s="5">
        <f t="shared" si="426"/>
        <v>9.5016281144405309E-5</v>
      </c>
      <c r="AV213" s="5">
        <f t="shared" si="427"/>
        <v>4.2249069261449821E-5</v>
      </c>
      <c r="AW213" s="5">
        <f t="shared" si="428"/>
        <v>5.0225302258457565E-7</v>
      </c>
      <c r="AX213" s="5">
        <f t="shared" si="429"/>
        <v>3.7751729454949508E-3</v>
      </c>
      <c r="AY213" s="5">
        <f t="shared" si="430"/>
        <v>2.5536216551769603E-3</v>
      </c>
      <c r="AZ213" s="5">
        <f t="shared" si="431"/>
        <v>8.636668640002892E-4</v>
      </c>
      <c r="BA213" s="5">
        <f t="shared" si="432"/>
        <v>1.9473530869641261E-4</v>
      </c>
      <c r="BB213" s="5">
        <f t="shared" si="433"/>
        <v>3.2930961607212706E-5</v>
      </c>
      <c r="BC213" s="5">
        <f t="shared" si="434"/>
        <v>4.4550656565989064E-6</v>
      </c>
      <c r="BD213" s="5">
        <f t="shared" si="435"/>
        <v>1.1423005941688116E-5</v>
      </c>
      <c r="BE213" s="5">
        <f t="shared" si="436"/>
        <v>2.0316996766937798E-5</v>
      </c>
      <c r="BF213" s="5">
        <f t="shared" si="437"/>
        <v>1.8067939373178654E-5</v>
      </c>
      <c r="BG213" s="5">
        <f t="shared" si="438"/>
        <v>1.0711899235163138E-5</v>
      </c>
      <c r="BH213" s="5">
        <f t="shared" si="439"/>
        <v>4.7630549970722217E-6</v>
      </c>
      <c r="BI213" s="5">
        <f t="shared" si="440"/>
        <v>1.6943171258118461E-6</v>
      </c>
      <c r="BJ213" s="8">
        <f t="shared" si="441"/>
        <v>0.63629297371309956</v>
      </c>
      <c r="BK213" s="8">
        <f t="shared" si="442"/>
        <v>0.22726269584983133</v>
      </c>
      <c r="BL213" s="8">
        <f t="shared" si="443"/>
        <v>0.13215486819315295</v>
      </c>
      <c r="BM213" s="8">
        <f t="shared" si="444"/>
        <v>0.44218659218164769</v>
      </c>
      <c r="BN213" s="8">
        <f t="shared" si="445"/>
        <v>0.55539979421880281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1.6325000000000001</v>
      </c>
      <c r="F214">
        <f>VLOOKUP(B214,home!$B$2:$E$405,3,FALSE)</f>
        <v>1.3271999999999999</v>
      </c>
      <c r="G214">
        <f>VLOOKUP(C214,away!$B$2:$E$405,4,FALSE)</f>
        <v>0.82879999999999998</v>
      </c>
      <c r="H214">
        <f>VLOOKUP(A214,away!$A$2:$E$405,3,FALSE)</f>
        <v>1.1474</v>
      </c>
      <c r="I214">
        <f>VLOOKUP(C214,away!$B$2:$E$405,3,FALSE)</f>
        <v>0.66649999999999998</v>
      </c>
      <c r="J214">
        <f>VLOOKUP(B214,home!$B$2:$E$405,4,FALSE)</f>
        <v>0.62939999999999996</v>
      </c>
      <c r="K214" s="3">
        <f t="shared" si="390"/>
        <v>1.7957228351999999</v>
      </c>
      <c r="L214" s="3">
        <f t="shared" si="391"/>
        <v>0.48132867773999993</v>
      </c>
      <c r="M214" s="5">
        <f t="shared" si="392"/>
        <v>0.10258623542053573</v>
      </c>
      <c r="N214" s="5">
        <f t="shared" si="393"/>
        <v>0.18421644552185909</v>
      </c>
      <c r="O214" s="5">
        <f t="shared" si="394"/>
        <v>4.937769704929082E-2</v>
      </c>
      <c r="P214" s="5">
        <f t="shared" si="395"/>
        <v>8.8668658140999168E-2</v>
      </c>
      <c r="Q214" s="5">
        <f t="shared" si="396"/>
        <v>0.16540083892148957</v>
      </c>
      <c r="R214" s="5">
        <f t="shared" si="397"/>
        <v>1.1883450815290721E-2</v>
      </c>
      <c r="S214" s="5">
        <f t="shared" si="398"/>
        <v>1.9159809559966403E-2</v>
      </c>
      <c r="T214" s="5">
        <f t="shared" si="399"/>
        <v>7.9612167095167302E-2</v>
      </c>
      <c r="U214" s="5">
        <f t="shared" si="400"/>
        <v>2.1339383989993604E-2</v>
      </c>
      <c r="V214" s="5">
        <f t="shared" si="401"/>
        <v>1.8400504132558935E-3</v>
      </c>
      <c r="W214" s="5">
        <f t="shared" si="402"/>
        <v>9.9004687804185226E-2</v>
      </c>
      <c r="X214" s="5">
        <f t="shared" si="403"/>
        <v>4.7653795470849983E-2</v>
      </c>
      <c r="Y214" s="5">
        <f t="shared" si="404"/>
        <v>1.1468569181638308E-2</v>
      </c>
      <c r="Z214" s="5">
        <f t="shared" si="405"/>
        <v>1.9066152226374024E-3</v>
      </c>
      <c r="AA214" s="5">
        <f t="shared" si="406"/>
        <v>3.4237524932299152E-3</v>
      </c>
      <c r="AB214" s="5">
        <f t="shared" si="407"/>
        <v>3.0740552670829465E-3</v>
      </c>
      <c r="AC214" s="5">
        <f t="shared" si="408"/>
        <v>9.9401006617971354E-5</v>
      </c>
      <c r="AD214" s="5">
        <f t="shared" si="409"/>
        <v>4.444624467045559E-2</v>
      </c>
      <c r="AE214" s="5">
        <f t="shared" si="410"/>
        <v>2.1393252177738912E-2</v>
      </c>
      <c r="AF214" s="5">
        <f t="shared" si="411"/>
        <v>5.1485928916347214E-3</v>
      </c>
      <c r="AG214" s="5">
        <f t="shared" si="412"/>
        <v>8.2605513625070106E-4</v>
      </c>
      <c r="AH214" s="5">
        <f t="shared" si="413"/>
        <v>2.2942714601775411E-4</v>
      </c>
      <c r="AI214" s="5">
        <f t="shared" si="414"/>
        <v>4.1198756511884576E-4</v>
      </c>
      <c r="AJ214" s="5">
        <f t="shared" si="415"/>
        <v>3.699077392511792E-4</v>
      </c>
      <c r="AK214" s="5">
        <f t="shared" si="416"/>
        <v>2.2141725809684987E-4</v>
      </c>
      <c r="AL214" s="5">
        <f t="shared" si="417"/>
        <v>3.4366224039899874E-6</v>
      </c>
      <c r="AM214" s="5">
        <f t="shared" si="418"/>
        <v>1.5962627298724691E-2</v>
      </c>
      <c r="AN214" s="5">
        <f t="shared" si="419"/>
        <v>7.6832702909515839E-3</v>
      </c>
      <c r="AO214" s="5">
        <f t="shared" si="420"/>
        <v>1.8490891649313749E-3</v>
      </c>
      <c r="AP214" s="5">
        <f t="shared" si="421"/>
        <v>2.9667321425992649E-4</v>
      </c>
      <c r="AQ214" s="5">
        <f t="shared" si="422"/>
        <v>3.5699331485151521E-5</v>
      </c>
      <c r="AR214" s="5">
        <f t="shared" si="423"/>
        <v>2.2085972966077504E-5</v>
      </c>
      <c r="AS214" s="5">
        <f t="shared" si="424"/>
        <v>3.9660285992795245E-5</v>
      </c>
      <c r="AT214" s="5">
        <f t="shared" si="425"/>
        <v>3.5609440603912564E-5</v>
      </c>
      <c r="AU214" s="5">
        <f t="shared" si="426"/>
        <v>2.1314895213714616E-5</v>
      </c>
      <c r="AV214" s="5">
        <f t="shared" si="427"/>
        <v>9.5689110162906298E-6</v>
      </c>
      <c r="AW214" s="5">
        <f t="shared" si="428"/>
        <v>8.2510716701994694E-8</v>
      </c>
      <c r="AX214" s="5">
        <f t="shared" si="429"/>
        <v>4.777409058351131E-3</v>
      </c>
      <c r="AY214" s="5">
        <f t="shared" si="430"/>
        <v>2.2995039850792483E-3</v>
      </c>
      <c r="AZ214" s="5">
        <f t="shared" si="431"/>
        <v>5.5340860629802754E-4</v>
      </c>
      <c r="BA214" s="5">
        <f t="shared" si="432"/>
        <v>8.8790477573121927E-5</v>
      </c>
      <c r="BB214" s="5">
        <f t="shared" si="433"/>
        <v>1.0684350791543474E-5</v>
      </c>
      <c r="BC214" s="5">
        <f t="shared" si="434"/>
        <v>1.0285368878007888E-6</v>
      </c>
      <c r="BD214" s="5">
        <f t="shared" si="435"/>
        <v>1.7717686940605777E-6</v>
      </c>
      <c r="BE214" s="5">
        <f t="shared" si="436"/>
        <v>3.1816055026170618E-6</v>
      </c>
      <c r="BF214" s="5">
        <f t="shared" si="437"/>
        <v>2.8566408268237158E-6</v>
      </c>
      <c r="BG214" s="5">
        <f t="shared" si="438"/>
        <v>1.7099117215639846E-6</v>
      </c>
      <c r="BH214" s="5">
        <f t="shared" si="439"/>
        <v>7.6763188114714783E-7</v>
      </c>
      <c r="BI214" s="5">
        <f t="shared" si="440"/>
        <v>2.7569081960069333E-7</v>
      </c>
      <c r="BJ214" s="8">
        <f t="shared" si="441"/>
        <v>0.69272883318660317</v>
      </c>
      <c r="BK214" s="8">
        <f t="shared" si="442"/>
        <v>0.21465709514885842</v>
      </c>
      <c r="BL214" s="8">
        <f t="shared" si="443"/>
        <v>9.0469882078611216E-2</v>
      </c>
      <c r="BM214" s="8">
        <f t="shared" si="444"/>
        <v>0.3953296782928824</v>
      </c>
      <c r="BN214" s="8">
        <f t="shared" si="445"/>
        <v>0.60213332586946511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1.6325000000000001</v>
      </c>
      <c r="F215">
        <f>VLOOKUP(B215,home!$B$2:$E$405,3,FALSE)</f>
        <v>1.0449999999999999</v>
      </c>
      <c r="G215">
        <f>VLOOKUP(C215,away!$B$2:$E$405,4,FALSE)</f>
        <v>0.8508</v>
      </c>
      <c r="H215">
        <f>VLOOKUP(A215,away!$A$2:$E$405,3,FALSE)</f>
        <v>1.1474</v>
      </c>
      <c r="I215">
        <f>VLOOKUP(C215,away!$B$2:$E$405,3,FALSE)</f>
        <v>0.96840000000000004</v>
      </c>
      <c r="J215">
        <f>VLOOKUP(B215,home!$B$2:$E$405,4,FALSE)</f>
        <v>0.92279999999999995</v>
      </c>
      <c r="K215" s="3">
        <f t="shared" si="390"/>
        <v>1.4514328949999999</v>
      </c>
      <c r="L215" s="3">
        <f t="shared" si="391"/>
        <v>1.025361985248</v>
      </c>
      <c r="M215" s="5">
        <f t="shared" si="392"/>
        <v>8.4012063256949626E-2</v>
      </c>
      <c r="N215" s="5">
        <f t="shared" si="393"/>
        <v>0.12193787218795751</v>
      </c>
      <c r="O215" s="5">
        <f t="shared" si="394"/>
        <v>8.6142775965926427E-2</v>
      </c>
      <c r="P215" s="5">
        <f t="shared" si="395"/>
        <v>0.125030458703561</v>
      </c>
      <c r="Q215" s="5">
        <f t="shared" si="396"/>
        <v>8.84923194199536E-2</v>
      </c>
      <c r="R215" s="5">
        <f t="shared" si="397"/>
        <v>4.4163763889598008E-2</v>
      </c>
      <c r="S215" s="5">
        <f t="shared" si="398"/>
        <v>4.6518961080061684E-2</v>
      </c>
      <c r="T215" s="5">
        <f t="shared" si="399"/>
        <v>9.0736660319643767E-2</v>
      </c>
      <c r="U215" s="5">
        <f t="shared" si="400"/>
        <v>6.4100739676375695E-2</v>
      </c>
      <c r="V215" s="5">
        <f t="shared" si="401"/>
        <v>7.6923966720035732E-3</v>
      </c>
      <c r="W215" s="5">
        <f t="shared" si="402"/>
        <v>4.2813554453656005E-2</v>
      </c>
      <c r="X215" s="5">
        <f t="shared" si="403"/>
        <v>4.3899391190124079E-2</v>
      </c>
      <c r="Y215" s="5">
        <f t="shared" si="404"/>
        <v>2.2506383450942094E-2</v>
      </c>
      <c r="Z215" s="5">
        <f t="shared" si="405"/>
        <v>1.5094614872620718E-2</v>
      </c>
      <c r="AA215" s="5">
        <f t="shared" si="406"/>
        <v>2.190882056347794E-2</v>
      </c>
      <c r="AB215" s="5">
        <f t="shared" si="407"/>
        <v>1.5899591428242165E-2</v>
      </c>
      <c r="AC215" s="5">
        <f t="shared" si="408"/>
        <v>7.1551025467672343E-4</v>
      </c>
      <c r="AD215" s="5">
        <f t="shared" si="409"/>
        <v>1.5535250321477513E-2</v>
      </c>
      <c r="AE215" s="5">
        <f t="shared" si="410"/>
        <v>1.5929255110954811E-2</v>
      </c>
      <c r="AF215" s="5">
        <f t="shared" si="411"/>
        <v>8.1666263220452392E-3</v>
      </c>
      <c r="AG215" s="5">
        <f t="shared" si="412"/>
        <v>2.7912493927836264E-3</v>
      </c>
      <c r="AH215" s="5">
        <f t="shared" si="413"/>
        <v>3.8693610680860914E-3</v>
      </c>
      <c r="AI215" s="5">
        <f t="shared" si="414"/>
        <v>5.6161179368524874E-3</v>
      </c>
      <c r="AJ215" s="5">
        <f t="shared" si="415"/>
        <v>4.0757091578736181E-3</v>
      </c>
      <c r="AK215" s="5">
        <f t="shared" si="416"/>
        <v>1.9718727807301732E-3</v>
      </c>
      <c r="AL215" s="5">
        <f t="shared" si="417"/>
        <v>4.2594157020388214E-5</v>
      </c>
      <c r="AM215" s="5">
        <f t="shared" si="418"/>
        <v>4.5096746697303571E-3</v>
      </c>
      <c r="AN215" s="5">
        <f t="shared" si="419"/>
        <v>4.6240489721773373E-3</v>
      </c>
      <c r="AO215" s="5">
        <f t="shared" si="420"/>
        <v>2.3706620169978644E-3</v>
      </c>
      <c r="AP215" s="5">
        <f t="shared" si="421"/>
        <v>8.1026223736698605E-4</v>
      </c>
      <c r="AQ215" s="5">
        <f t="shared" si="422"/>
        <v>2.0770302406952475E-4</v>
      </c>
      <c r="AR215" s="5">
        <f t="shared" si="423"/>
        <v>7.9349914928281541E-4</v>
      </c>
      <c r="AS215" s="5">
        <f t="shared" si="424"/>
        <v>1.1517107674235939E-3</v>
      </c>
      <c r="AT215" s="5">
        <f t="shared" si="425"/>
        <v>8.3581544668214955E-4</v>
      </c>
      <c r="AU215" s="5">
        <f t="shared" si="426"/>
        <v>4.0437667782119692E-4</v>
      </c>
      <c r="AV215" s="5">
        <f t="shared" si="427"/>
        <v>1.4673140304012546E-4</v>
      </c>
      <c r="AW215" s="5">
        <f t="shared" si="428"/>
        <v>1.7608473195829022E-6</v>
      </c>
      <c r="AX215" s="5">
        <f t="shared" si="429"/>
        <v>1.0909150268991505E-3</v>
      </c>
      <c r="AY215" s="5">
        <f t="shared" si="430"/>
        <v>1.1185827977181883E-3</v>
      </c>
      <c r="AZ215" s="5">
        <f t="shared" si="431"/>
        <v>5.7347613906629175E-4</v>
      </c>
      <c r="BA215" s="5">
        <f t="shared" si="432"/>
        <v>1.9600687748179036E-4</v>
      </c>
      <c r="BB215" s="5">
        <f t="shared" si="433"/>
        <v>5.024450025424752E-5</v>
      </c>
      <c r="BC215" s="5">
        <f t="shared" si="434"/>
        <v>1.0303760105697777E-5</v>
      </c>
      <c r="BD215" s="5">
        <f t="shared" si="435"/>
        <v>1.3560397716687111E-4</v>
      </c>
      <c r="BE215" s="5">
        <f t="shared" si="436"/>
        <v>1.968200731528256E-4</v>
      </c>
      <c r="BF215" s="5">
        <f t="shared" si="437"/>
        <v>1.4283556428515876E-4</v>
      </c>
      <c r="BG215" s="5">
        <f t="shared" si="438"/>
        <v>6.9105412193122228E-5</v>
      </c>
      <c r="BH215" s="5">
        <f t="shared" si="439"/>
        <v>2.5075467119907909E-5</v>
      </c>
      <c r="BI215" s="5">
        <f t="shared" si="440"/>
        <v>7.2790715670650481E-6</v>
      </c>
      <c r="BJ215" s="8">
        <f t="shared" si="441"/>
        <v>0.46837044219140567</v>
      </c>
      <c r="BK215" s="8">
        <f t="shared" si="442"/>
        <v>0.26513056692199116</v>
      </c>
      <c r="BL215" s="8">
        <f t="shared" si="443"/>
        <v>0.25165760547689731</v>
      </c>
      <c r="BM215" s="8">
        <f t="shared" si="444"/>
        <v>0.44935715408857019</v>
      </c>
      <c r="BN215" s="8">
        <f t="shared" si="445"/>
        <v>0.54977925342394618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1.6325000000000001</v>
      </c>
      <c r="F216">
        <f>VLOOKUP(B216,home!$B$2:$E$405,3,FALSE)</f>
        <v>1.0449999999999999</v>
      </c>
      <c r="G216">
        <f>VLOOKUP(C216,away!$B$2:$E$405,4,FALSE)</f>
        <v>1.0208999999999999</v>
      </c>
      <c r="H216">
        <f>VLOOKUP(A216,away!$A$2:$E$405,3,FALSE)</f>
        <v>1.1474</v>
      </c>
      <c r="I216">
        <f>VLOOKUP(C216,away!$B$2:$E$405,3,FALSE)</f>
        <v>1.0651999999999999</v>
      </c>
      <c r="J216">
        <f>VLOOKUP(B216,home!$B$2:$E$405,4,FALSE)</f>
        <v>1.1278999999999999</v>
      </c>
      <c r="K216" s="3">
        <f t="shared" si="390"/>
        <v>1.7416171162499998</v>
      </c>
      <c r="L216" s="3">
        <f t="shared" si="391"/>
        <v>1.3785312003919998</v>
      </c>
      <c r="M216" s="5">
        <f t="shared" si="392"/>
        <v>4.4150619662409497E-2</v>
      </c>
      <c r="N216" s="5">
        <f t="shared" si="393"/>
        <v>7.6893474897096151E-2</v>
      </c>
      <c r="O216" s="5">
        <f t="shared" si="394"/>
        <v>6.0863006721271991E-2</v>
      </c>
      <c r="P216" s="5">
        <f t="shared" si="395"/>
        <v>0.10600005425220606</v>
      </c>
      <c r="Q216" s="5">
        <f t="shared" si="396"/>
        <v>6.6959496004361199E-2</v>
      </c>
      <c r="R216" s="5">
        <f t="shared" si="397"/>
        <v>4.1950776857470728E-2</v>
      </c>
      <c r="S216" s="5">
        <f t="shared" si="398"/>
        <v>6.3623181211186638E-2</v>
      </c>
      <c r="T216" s="5">
        <f t="shared" si="399"/>
        <v>9.2305754404535353E-2</v>
      </c>
      <c r="U216" s="5">
        <f t="shared" si="400"/>
        <v>7.3062191014955383E-2</v>
      </c>
      <c r="V216" s="5">
        <f t="shared" si="401"/>
        <v>1.6972356879073097E-2</v>
      </c>
      <c r="W216" s="5">
        <f t="shared" si="402"/>
        <v>3.8872601445556307E-2</v>
      </c>
      <c r="X216" s="5">
        <f t="shared" si="403"/>
        <v>5.3587093933102528E-2</v>
      </c>
      <c r="Y216" s="5">
        <f t="shared" si="404"/>
        <v>3.6935740462559347E-2</v>
      </c>
      <c r="Z216" s="5">
        <f t="shared" si="405"/>
        <v>1.927681825956868E-2</v>
      </c>
      <c r="AA216" s="5">
        <f t="shared" si="406"/>
        <v>3.3572836627705341E-2</v>
      </c>
      <c r="AB216" s="5">
        <f t="shared" si="407"/>
        <v>2.9235513455938281E-2</v>
      </c>
      <c r="AC216" s="5">
        <f t="shared" si="408"/>
        <v>2.5467801524161138E-3</v>
      </c>
      <c r="AD216" s="5">
        <f t="shared" si="409"/>
        <v>1.692529700768635E-2</v>
      </c>
      <c r="AE216" s="5">
        <f t="shared" si="410"/>
        <v>2.3332050000996987E-2</v>
      </c>
      <c r="AF216" s="5">
        <f t="shared" si="411"/>
        <v>1.6081979447740272E-2</v>
      </c>
      <c r="AG216" s="5">
        <f t="shared" si="412"/>
        <v>7.389836810924289E-3</v>
      </c>
      <c r="AH216" s="5">
        <f t="shared" si="413"/>
        <v>6.6434238537754131E-3</v>
      </c>
      <c r="AI216" s="5">
        <f t="shared" si="414"/>
        <v>1.1570300694238792E-2</v>
      </c>
      <c r="AJ216" s="5">
        <f t="shared" si="415"/>
        <v>1.0075516864622772E-2</v>
      </c>
      <c r="AK216" s="5">
        <f t="shared" si="416"/>
        <v>5.8492308754975169E-3</v>
      </c>
      <c r="AL216" s="5">
        <f t="shared" si="417"/>
        <v>2.4457988258261851E-4</v>
      </c>
      <c r="AM216" s="5">
        <f t="shared" si="418"/>
        <v>5.8954773932402837E-3</v>
      </c>
      <c r="AN216" s="5">
        <f t="shared" si="419"/>
        <v>8.1270995277874271E-3</v>
      </c>
      <c r="AO216" s="5">
        <f t="shared" si="420"/>
        <v>5.6017301338730291E-3</v>
      </c>
      <c r="AP216" s="5">
        <f t="shared" si="421"/>
        <v>2.5740532552400081E-3</v>
      </c>
      <c r="AQ216" s="5">
        <f t="shared" si="422"/>
        <v>8.8710318095473631E-4</v>
      </c>
      <c r="AR216" s="5">
        <f t="shared" si="423"/>
        <v>1.8316334119715708E-3</v>
      </c>
      <c r="AS216" s="5">
        <f t="shared" si="424"/>
        <v>3.1900041009850747E-3</v>
      </c>
      <c r="AT216" s="5">
        <f t="shared" si="425"/>
        <v>2.7778828715916502E-3</v>
      </c>
      <c r="AU216" s="5">
        <f t="shared" si="426"/>
        <v>1.6126694520339061E-3</v>
      </c>
      <c r="AV216" s="5">
        <f t="shared" si="427"/>
        <v>7.021631801289402E-4</v>
      </c>
      <c r="AW216" s="5">
        <f t="shared" si="428"/>
        <v>1.6311260194830254E-5</v>
      </c>
      <c r="AX216" s="5">
        <f t="shared" si="429"/>
        <v>1.7112773894220345E-3</v>
      </c>
      <c r="AY216" s="5">
        <f t="shared" si="430"/>
        <v>2.3590492738436455E-3</v>
      </c>
      <c r="AZ216" s="5">
        <f t="shared" si="431"/>
        <v>1.6260115136277782E-3</v>
      </c>
      <c r="BA216" s="5">
        <f t="shared" si="432"/>
        <v>7.4716920124417118E-4</v>
      </c>
      <c r="BB216" s="5">
        <f t="shared" si="433"/>
        <v>2.5749901397176494E-4</v>
      </c>
      <c r="BC216" s="5">
        <f t="shared" si="434"/>
        <v>7.0994084966050598E-5</v>
      </c>
      <c r="BD216" s="5">
        <f t="shared" si="435"/>
        <v>4.2082730101387802E-4</v>
      </c>
      <c r="BE216" s="5">
        <f t="shared" si="436"/>
        <v>7.3292003043106074E-4</v>
      </c>
      <c r="BF216" s="5">
        <f t="shared" si="437"/>
        <v>6.3823303492060329E-4</v>
      </c>
      <c r="BG216" s="5">
        <f t="shared" si="438"/>
        <v>3.7051919259130215E-4</v>
      </c>
      <c r="BH216" s="5">
        <f t="shared" si="439"/>
        <v>1.6132564192903559E-4</v>
      </c>
      <c r="BI216" s="5">
        <f t="shared" si="440"/>
        <v>5.6193499854725342E-5</v>
      </c>
      <c r="BJ216" s="8">
        <f t="shared" si="441"/>
        <v>0.45914078838272976</v>
      </c>
      <c r="BK216" s="8">
        <f t="shared" si="442"/>
        <v>0.23589662131371766</v>
      </c>
      <c r="BL216" s="8">
        <f t="shared" si="443"/>
        <v>0.285317168682928</v>
      </c>
      <c r="BM216" s="8">
        <f t="shared" si="444"/>
        <v>0.60047123023047944</v>
      </c>
      <c r="BN216" s="8">
        <f t="shared" si="445"/>
        <v>0.3968174283948156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1.6325000000000001</v>
      </c>
      <c r="F217">
        <f>VLOOKUP(B217,home!$B$2:$E$405,3,FALSE)</f>
        <v>0.95289999999999997</v>
      </c>
      <c r="G217">
        <f>VLOOKUP(C217,away!$B$2:$E$405,4,FALSE)</f>
        <v>1.081</v>
      </c>
      <c r="H217">
        <f>VLOOKUP(A217,away!$A$2:$E$405,3,FALSE)</f>
        <v>1.1474</v>
      </c>
      <c r="I217">
        <f>VLOOKUP(C217,away!$B$2:$E$405,3,FALSE)</f>
        <v>1.0766</v>
      </c>
      <c r="J217">
        <f>VLOOKUP(B217,home!$B$2:$E$405,4,FALSE)</f>
        <v>0.72629999999999995</v>
      </c>
      <c r="K217" s="3">
        <f t="shared" si="390"/>
        <v>1.6816135992500001</v>
      </c>
      <c r="L217" s="3">
        <f t="shared" si="391"/>
        <v>0.89719173709199995</v>
      </c>
      <c r="M217" s="5">
        <f t="shared" si="392"/>
        <v>7.5864582566346803E-2</v>
      </c>
      <c r="N217" s="5">
        <f t="shared" si="393"/>
        <v>0.12757491374499325</v>
      </c>
      <c r="O217" s="5">
        <f t="shared" si="394"/>
        <v>6.8065076616460149E-2</v>
      </c>
      <c r="P217" s="5">
        <f t="shared" si="395"/>
        <v>0.11445915847223254</v>
      </c>
      <c r="Q217" s="5">
        <f t="shared" si="396"/>
        <v>0.10726585493836324</v>
      </c>
      <c r="R217" s="5">
        <f t="shared" si="397"/>
        <v>3.0533712162410968E-2</v>
      </c>
      <c r="S217" s="5">
        <f t="shared" si="398"/>
        <v>4.3171986568021889E-2</v>
      </c>
      <c r="T217" s="5">
        <f t="shared" si="399"/>
        <v>9.6238038722808589E-2</v>
      </c>
      <c r="U217" s="5">
        <f t="shared" si="400"/>
        <v>5.1345905607895398E-2</v>
      </c>
      <c r="V217" s="5">
        <f t="shared" si="401"/>
        <v>7.2372070880796424E-3</v>
      </c>
      <c r="W217" s="5">
        <f t="shared" si="402"/>
        <v>6.0126573466509806E-2</v>
      </c>
      <c r="X217" s="5">
        <f t="shared" si="403"/>
        <v>5.3945064893807688E-2</v>
      </c>
      <c r="Y217" s="5">
        <f t="shared" si="404"/>
        <v>2.4199533239807988E-2</v>
      </c>
      <c r="Z217" s="5">
        <f t="shared" si="405"/>
        <v>9.1315314182868774E-3</v>
      </c>
      <c r="AA217" s="5">
        <f t="shared" si="406"/>
        <v>1.535570741496985E-2</v>
      </c>
      <c r="AB217" s="5">
        <f t="shared" si="407"/>
        <v>1.2911183207558689E-2</v>
      </c>
      <c r="AC217" s="5">
        <f t="shared" si="408"/>
        <v>6.8243688702369118E-4</v>
      </c>
      <c r="AD217" s="5">
        <f t="shared" si="409"/>
        <v>2.5277415904396774E-2</v>
      </c>
      <c r="AE217" s="5">
        <f t="shared" si="410"/>
        <v>2.2678688684462687E-2</v>
      </c>
      <c r="AF217" s="5">
        <f t="shared" si="411"/>
        <v>1.0173566047890879E-2</v>
      </c>
      <c r="AG217" s="5">
        <f t="shared" si="412"/>
        <v>3.0425464649758045E-3</v>
      </c>
      <c r="AH217" s="5">
        <f t="shared" si="413"/>
        <v>2.0481836338707435E-3</v>
      </c>
      <c r="AI217" s="5">
        <f t="shared" si="414"/>
        <v>3.4442534524783248E-3</v>
      </c>
      <c r="AJ217" s="5">
        <f t="shared" si="415"/>
        <v>2.8959517224756586E-3</v>
      </c>
      <c r="AK217" s="5">
        <f t="shared" si="416"/>
        <v>1.6232905997621769E-3</v>
      </c>
      <c r="AL217" s="5">
        <f t="shared" si="417"/>
        <v>4.1184515438850616E-5</v>
      </c>
      <c r="AM217" s="5">
        <f t="shared" si="418"/>
        <v>8.5013692677463615E-3</v>
      </c>
      <c r="AN217" s="5">
        <f t="shared" si="419"/>
        <v>7.6273582609899014E-3</v>
      </c>
      <c r="AO217" s="5">
        <f t="shared" si="420"/>
        <v>3.4216014038002721E-3</v>
      </c>
      <c r="AP217" s="5">
        <f t="shared" si="421"/>
        <v>1.0232775023706643E-3</v>
      </c>
      <c r="AQ217" s="5">
        <f t="shared" si="422"/>
        <v>2.2951902996977476E-4</v>
      </c>
      <c r="AR217" s="5">
        <f t="shared" si="423"/>
        <v>3.6752268647117961E-4</v>
      </c>
      <c r="AS217" s="5">
        <f t="shared" si="424"/>
        <v>6.1803114760282949E-4</v>
      </c>
      <c r="AT217" s="5">
        <f t="shared" si="425"/>
        <v>5.1964479128450134E-4</v>
      </c>
      <c r="AU217" s="5">
        <f t="shared" si="426"/>
        <v>2.9128058260114847E-4</v>
      </c>
      <c r="AV217" s="5">
        <f t="shared" si="427"/>
        <v>1.2245534722488854E-4</v>
      </c>
      <c r="AW217" s="5">
        <f t="shared" si="428"/>
        <v>1.7260085228157699E-6</v>
      </c>
      <c r="AX217" s="5">
        <f t="shared" si="429"/>
        <v>2.3826696954813826E-3</v>
      </c>
      <c r="AY217" s="5">
        <f t="shared" si="430"/>
        <v>2.137711563005408E-3</v>
      </c>
      <c r="AZ217" s="5">
        <f t="shared" si="431"/>
        <v>9.5896857530723798E-4</v>
      </c>
      <c r="BA217" s="5">
        <f t="shared" si="432"/>
        <v>2.8679289396551383E-4</v>
      </c>
      <c r="BB217" s="5">
        <f t="shared" si="433"/>
        <v>6.4327053680640251E-5</v>
      </c>
      <c r="BC217" s="5">
        <f t="shared" si="434"/>
        <v>1.1542740206748796E-5</v>
      </c>
      <c r="BD217" s="5">
        <f t="shared" si="435"/>
        <v>5.495638624929933E-5</v>
      </c>
      <c r="BE217" s="5">
        <f t="shared" si="436"/>
        <v>9.2415406482457437E-5</v>
      </c>
      <c r="BF217" s="5">
        <f t="shared" si="437"/>
        <v>7.7703502160558562E-5</v>
      </c>
      <c r="BG217" s="5">
        <f t="shared" si="438"/>
        <v>4.3555755314182346E-5</v>
      </c>
      <c r="BH217" s="5">
        <f t="shared" si="439"/>
        <v>1.8310987615483619E-5</v>
      </c>
      <c r="BI217" s="5">
        <f t="shared" si="440"/>
        <v>6.1584011579791108E-6</v>
      </c>
      <c r="BJ217" s="8">
        <f t="shared" si="441"/>
        <v>0.55716733409454067</v>
      </c>
      <c r="BK217" s="8">
        <f t="shared" si="442"/>
        <v>0.24359426766014886</v>
      </c>
      <c r="BL217" s="8">
        <f t="shared" si="443"/>
        <v>0.19043529941204643</v>
      </c>
      <c r="BM217" s="8">
        <f t="shared" si="444"/>
        <v>0.47442914852973334</v>
      </c>
      <c r="BN217" s="8">
        <f t="shared" si="445"/>
        <v>0.52376329850080694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1.6325000000000001</v>
      </c>
      <c r="F218" s="15">
        <f>VLOOKUP(B218,home!$B$2:$E$405,3,FALSE)</f>
        <v>0.68459999999999999</v>
      </c>
      <c r="G218" s="15">
        <f>VLOOKUP(C218,away!$B$2:$E$405,4,FALSE)</f>
        <v>0.82879999999999998</v>
      </c>
      <c r="H218" s="15">
        <f>VLOOKUP(A218,away!$A$2:$E$405,3,FALSE)</f>
        <v>1.1474</v>
      </c>
      <c r="I218" s="15">
        <f>VLOOKUP(C218,away!$B$2:$E$405,3,FALSE)</f>
        <v>1.7431000000000001</v>
      </c>
      <c r="J218" s="15">
        <f>VLOOKUP(B218,home!$B$2:$E$405,4,FALSE)</f>
        <v>0.56389999999999996</v>
      </c>
      <c r="K218" s="16">
        <f t="shared" si="390"/>
        <v>0.92627475359999989</v>
      </c>
      <c r="L218" s="16">
        <f t="shared" si="391"/>
        <v>1.1278185748659999</v>
      </c>
      <c r="M218" s="17">
        <f t="shared" si="392"/>
        <v>0.1282090263707423</v>
      </c>
      <c r="N218" s="17">
        <f t="shared" si="393"/>
        <v>0.11875678431085519</v>
      </c>
      <c r="O218" s="17">
        <f t="shared" si="394"/>
        <v>0.14459652140640797</v>
      </c>
      <c r="P218" s="17">
        <f t="shared" si="395"/>
        <v>0.13393610723713764</v>
      </c>
      <c r="Q218" s="17">
        <f t="shared" si="396"/>
        <v>5.5000705562932857E-2</v>
      </c>
      <c r="R218" s="17">
        <f t="shared" si="397"/>
        <v>8.1539321351578056E-2</v>
      </c>
      <c r="S218" s="17">
        <f t="shared" si="398"/>
        <v>3.4979754018964589E-2</v>
      </c>
      <c r="T218" s="17">
        <f t="shared" si="399"/>
        <v>6.2030817364611406E-2</v>
      </c>
      <c r="U218" s="17">
        <f t="shared" si="400"/>
        <v>7.5527814793644177E-2</v>
      </c>
      <c r="V218" s="17">
        <f t="shared" si="401"/>
        <v>4.0602550191616727E-3</v>
      </c>
      <c r="W218" s="17">
        <f t="shared" si="402"/>
        <v>1.6981921664377262E-2</v>
      </c>
      <c r="X218" s="17">
        <f t="shared" si="403"/>
        <v>1.9152526690004012E-2</v>
      </c>
      <c r="Y218" s="17">
        <f t="shared" si="404"/>
        <v>1.0800287678301677E-2</v>
      </c>
      <c r="Z218" s="17">
        <f t="shared" si="405"/>
        <v>3.0653853734092525E-2</v>
      </c>
      <c r="AA218" s="17">
        <f t="shared" si="406"/>
        <v>2.8393890814436988E-2</v>
      </c>
      <c r="AB218" s="17">
        <f t="shared" si="407"/>
        <v>1.3150272108943959E-2</v>
      </c>
      <c r="AC218" s="17">
        <f t="shared" si="408"/>
        <v>2.6510163083409498E-4</v>
      </c>
      <c r="AD218" s="17">
        <f t="shared" si="409"/>
        <v>3.9324813263313862E-3</v>
      </c>
      <c r="AE218" s="17">
        <f t="shared" si="410"/>
        <v>4.435125485150221E-3</v>
      </c>
      <c r="AF218" s="17">
        <f t="shared" si="411"/>
        <v>2.5010084520069998E-3</v>
      </c>
      <c r="AG218" s="17">
        <f t="shared" si="412"/>
        <v>9.4022792935678518E-4</v>
      </c>
      <c r="AH218" s="17">
        <f t="shared" si="413"/>
        <v>8.6429964081337629E-3</v>
      </c>
      <c r="AI218" s="17">
        <f t="shared" si="414"/>
        <v>8.0057893683097847E-3</v>
      </c>
      <c r="AJ218" s="17">
        <f t="shared" si="415"/>
        <v>3.7077802872523221E-3</v>
      </c>
      <c r="AK218" s="17">
        <f t="shared" si="416"/>
        <v>1.1448077573258607E-3</v>
      </c>
      <c r="AL218" s="17">
        <f t="shared" si="417"/>
        <v>1.107774747573878E-5</v>
      </c>
      <c r="AM218" s="17">
        <f t="shared" si="418"/>
        <v>7.2851163431684139E-4</v>
      </c>
      <c r="AN218" s="17">
        <f t="shared" si="419"/>
        <v>8.2162895318852044E-4</v>
      </c>
      <c r="AO218" s="17">
        <f t="shared" si="420"/>
        <v>4.6332419752686036E-4</v>
      </c>
      <c r="AP218" s="17">
        <f t="shared" si="421"/>
        <v>1.7418187871855891E-4</v>
      </c>
      <c r="AQ218" s="17">
        <f t="shared" si="422"/>
        <v>4.9111389555961908E-5</v>
      </c>
      <c r="AR218" s="17">
        <f t="shared" si="423"/>
        <v>1.9495463783186751E-3</v>
      </c>
      <c r="AS218" s="17">
        <f t="shared" si="424"/>
        <v>1.8058155912089029E-3</v>
      </c>
      <c r="AT218" s="17">
        <f t="shared" si="425"/>
        <v>8.3634069589703225E-4</v>
      </c>
      <c r="AU218" s="17">
        <f t="shared" si="426"/>
        <v>2.5822709067255869E-4</v>
      </c>
      <c r="AV218" s="17">
        <f t="shared" si="427"/>
        <v>5.9797308696392277E-5</v>
      </c>
      <c r="AW218" s="17">
        <f t="shared" si="428"/>
        <v>3.2146080676402428E-7</v>
      </c>
      <c r="AX218" s="17">
        <f t="shared" si="429"/>
        <v>1.1246698909526087E-4</v>
      </c>
      <c r="AY218" s="17">
        <f t="shared" si="430"/>
        <v>1.2684235936088708E-4</v>
      </c>
      <c r="AZ218" s="17">
        <f t="shared" si="431"/>
        <v>7.1527584483518355E-5</v>
      </c>
      <c r="BA218" s="17">
        <f t="shared" si="432"/>
        <v>2.6890046131936363E-5</v>
      </c>
      <c r="BB218" s="17">
        <f t="shared" si="433"/>
        <v>7.581773376650368E-6</v>
      </c>
      <c r="BC218" s="17">
        <f t="shared" si="434"/>
        <v>1.7101729689221594E-6</v>
      </c>
      <c r="BD218" s="17">
        <f t="shared" si="435"/>
        <v>3.6645576967175663E-4</v>
      </c>
      <c r="BE218" s="17">
        <f t="shared" si="436"/>
        <v>3.3943872775800464E-4</v>
      </c>
      <c r="BF218" s="17">
        <f t="shared" si="437"/>
        <v>1.5720676195817159E-4</v>
      </c>
      <c r="BG218" s="17">
        <f t="shared" si="438"/>
        <v>4.853888489901975E-5</v>
      </c>
      <c r="BH218" s="17">
        <f t="shared" si="439"/>
        <v>1.1240085912464567E-5</v>
      </c>
      <c r="BI218" s="17">
        <f t="shared" si="440"/>
        <v>2.08228156180219E-6</v>
      </c>
      <c r="BJ218" s="18">
        <f t="shared" si="441"/>
        <v>0.29711566344265183</v>
      </c>
      <c r="BK218" s="18">
        <f t="shared" si="442"/>
        <v>0.30158816438367692</v>
      </c>
      <c r="BL218" s="18">
        <f t="shared" si="443"/>
        <v>0.37054388387258774</v>
      </c>
      <c r="BM218" s="18">
        <f t="shared" si="444"/>
        <v>0.3377365782948008</v>
      </c>
      <c r="BN218" s="18">
        <f t="shared" si="445"/>
        <v>0.66203846623965412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1.375</v>
      </c>
      <c r="F223" s="10">
        <f>VLOOKUP(B223,home!$B$2:$E$405,3,FALSE)</f>
        <v>0.90910000000000002</v>
      </c>
      <c r="G223" s="10">
        <f>VLOOKUP(C223,away!$B$2:$E$405,4,FALSE)</f>
        <v>1.3332999999999999</v>
      </c>
      <c r="H223" s="10">
        <f>VLOOKUP(A223,away!$A$2:$E$405,3,FALSE)</f>
        <v>1.0101</v>
      </c>
      <c r="I223" s="10">
        <f>VLOOKUP(C223,away!$B$2:$E$405,3,FALSE)</f>
        <v>1.4025000000000001</v>
      </c>
      <c r="J223" s="10">
        <f>VLOOKUP(B223,home!$B$2:$E$405,4,FALSE)</f>
        <v>1.155</v>
      </c>
      <c r="K223" s="12">
        <f t="shared" si="446"/>
        <v>1.6666416662499999</v>
      </c>
      <c r="L223" s="12">
        <f t="shared" si="447"/>
        <v>1.63624836375</v>
      </c>
      <c r="M223" s="13">
        <f t="shared" si="448"/>
        <v>3.6776727821828607E-2</v>
      </c>
      <c r="N223" s="13">
        <f t="shared" si="449"/>
        <v>6.1293626936195153E-2</v>
      </c>
      <c r="O223" s="13">
        <f t="shared" si="450"/>
        <v>6.0175860722546153E-2</v>
      </c>
      <c r="P223" s="13">
        <f t="shared" si="451"/>
        <v>0.10029159678265223</v>
      </c>
      <c r="Q223" s="13">
        <f t="shared" si="452"/>
        <v>5.1077256263723086E-2</v>
      </c>
      <c r="R223" s="13">
        <f t="shared" si="453"/>
        <v>4.9231326822257032E-2</v>
      </c>
      <c r="S223" s="13">
        <f t="shared" si="454"/>
        <v>6.8374791484602945E-2</v>
      </c>
      <c r="T223" s="13">
        <f t="shared" si="455"/>
        <v>8.3575076986356328E-2</v>
      </c>
      <c r="U223" s="13">
        <f t="shared" si="456"/>
        <v>8.2050980566744772E-2</v>
      </c>
      <c r="V223" s="13">
        <f t="shared" si="457"/>
        <v>2.0717863423768364E-2</v>
      </c>
      <c r="W223" s="13">
        <f t="shared" si="458"/>
        <v>2.8375827828949905E-2</v>
      </c>
      <c r="X223" s="13">
        <f t="shared" si="459"/>
        <v>4.6429901855170992E-2</v>
      </c>
      <c r="Y223" s="13">
        <f t="shared" si="460"/>
        <v>3.7985425469798328E-2</v>
      </c>
      <c r="Z223" s="13">
        <f t="shared" si="461"/>
        <v>2.6851559319386521E-2</v>
      </c>
      <c r="AA223" s="13">
        <f t="shared" si="462"/>
        <v>4.4751927565473061E-2</v>
      </c>
      <c r="AB223" s="13">
        <f t="shared" si="463"/>
        <v>3.7292713562809665E-2</v>
      </c>
      <c r="AC223" s="13">
        <f t="shared" si="464"/>
        <v>3.5311522526573079E-3</v>
      </c>
      <c r="AD223" s="13">
        <f t="shared" si="465"/>
        <v>1.1823084243516047E-2</v>
      </c>
      <c r="AE223" s="13">
        <f t="shared" si="466"/>
        <v>1.9345502247931533E-2</v>
      </c>
      <c r="AF223" s="13">
        <f t="shared" si="467"/>
        <v>1.5827023199549966E-2</v>
      </c>
      <c r="AG223" s="13">
        <f t="shared" si="468"/>
        <v>8.6323136044323071E-3</v>
      </c>
      <c r="AH223" s="13">
        <f t="shared" si="469"/>
        <v>1.0983955000120567E-2</v>
      </c>
      <c r="AI223" s="13">
        <f t="shared" si="470"/>
        <v>1.8306317063415959E-2</v>
      </c>
      <c r="AJ223" s="13">
        <f t="shared" si="471"/>
        <v>1.5255035386736192E-2</v>
      </c>
      <c r="AK223" s="13">
        <f t="shared" si="472"/>
        <v>8.474892531884241E-3</v>
      </c>
      <c r="AL223" s="13">
        <f t="shared" si="473"/>
        <v>3.8518369509911611E-4</v>
      </c>
      <c r="AM223" s="13">
        <f t="shared" si="474"/>
        <v>3.9409689647655352E-3</v>
      </c>
      <c r="AN223" s="13">
        <f t="shared" si="475"/>
        <v>6.4484040201871371E-3</v>
      </c>
      <c r="AO223" s="13">
        <f t="shared" si="476"/>
        <v>5.2755952634150642E-3</v>
      </c>
      <c r="AP223" s="13">
        <f t="shared" si="477"/>
        <v>2.8773947058567165E-3</v>
      </c>
      <c r="AQ223" s="13">
        <f t="shared" si="478"/>
        <v>1.1770330948302416E-3</v>
      </c>
      <c r="AR223" s="13">
        <f t="shared" si="479"/>
        <v>3.5944956792901806E-3</v>
      </c>
      <c r="AS223" s="13">
        <f t="shared" si="480"/>
        <v>5.9907362682606116E-3</v>
      </c>
      <c r="AT223" s="13">
        <f t="shared" si="481"/>
        <v>4.9922053380990865E-3</v>
      </c>
      <c r="AU223" s="13">
        <f t="shared" si="482"/>
        <v>2.7734058076505359E-3</v>
      </c>
      <c r="AV223" s="13">
        <f t="shared" si="483"/>
        <v>1.155568419112529E-3</v>
      </c>
      <c r="AW223" s="13">
        <f t="shared" si="484"/>
        <v>2.9178089668920432E-5</v>
      </c>
      <c r="AX223" s="13">
        <f t="shared" si="485"/>
        <v>1.0946971803460627E-3</v>
      </c>
      <c r="AY223" s="13">
        <f t="shared" si="486"/>
        <v>1.7911964701429835E-3</v>
      </c>
      <c r="AZ223" s="13">
        <f t="shared" si="487"/>
        <v>1.4654211467131169E-3</v>
      </c>
      <c r="BA223" s="13">
        <f t="shared" si="488"/>
        <v>7.9926431783799534E-4</v>
      </c>
      <c r="BB223" s="13">
        <f t="shared" si="489"/>
        <v>3.2694873306654505E-4</v>
      </c>
      <c r="BC223" s="13">
        <f t="shared" si="490"/>
        <v>1.0699386590205394E-4</v>
      </c>
      <c r="BD223" s="13">
        <f t="shared" si="491"/>
        <v>9.8024794562416671E-4</v>
      </c>
      <c r="BE223" s="13">
        <f t="shared" si="492"/>
        <v>1.6337220694332005E-3</v>
      </c>
      <c r="BF223" s="13">
        <f t="shared" si="493"/>
        <v>1.3614146359947738E-3</v>
      </c>
      <c r="BG223" s="13">
        <f t="shared" si="494"/>
        <v>7.5633011913048916E-4</v>
      </c>
      <c r="BH223" s="13">
        <f t="shared" si="495"/>
        <v>3.1513282249567484E-4</v>
      </c>
      <c r="BI223" s="13">
        <f t="shared" si="496"/>
        <v>1.0504269847485124E-4</v>
      </c>
      <c r="BJ223" s="14">
        <f t="shared" si="497"/>
        <v>0.38966895639868715</v>
      </c>
      <c r="BK223" s="14">
        <f t="shared" si="498"/>
        <v>0.23186851193075156</v>
      </c>
      <c r="BL223" s="14">
        <f t="shared" si="499"/>
        <v>0.35018131102555367</v>
      </c>
      <c r="BM223" s="14">
        <f t="shared" si="500"/>
        <v>0.63796192494470261</v>
      </c>
      <c r="BN223" s="14">
        <f t="shared" si="501"/>
        <v>0.35884639534920226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1.2514000000000001</v>
      </c>
      <c r="F224" s="10">
        <f>VLOOKUP(B224,home!$B$2:$E$405,3,FALSE)</f>
        <v>0.5171</v>
      </c>
      <c r="G224" s="10">
        <f>VLOOKUP(C224,away!$B$2:$E$405,4,FALSE)</f>
        <v>0.98709999999999998</v>
      </c>
      <c r="H224" s="10">
        <f>VLOOKUP(A224,away!$A$2:$E$405,3,FALSE)</f>
        <v>0.95709999999999995</v>
      </c>
      <c r="I224" s="10">
        <f>VLOOKUP(C224,away!$B$2:$E$405,3,FALSE)</f>
        <v>1.4750000000000001</v>
      </c>
      <c r="J224" s="10">
        <f>VLOOKUP(B224,home!$B$2:$E$405,4,FALSE)</f>
        <v>0.67610000000000003</v>
      </c>
      <c r="K224" s="12">
        <f t="shared" si="446"/>
        <v>0.63875136367399998</v>
      </c>
      <c r="L224" s="12">
        <f t="shared" si="447"/>
        <v>0.95446558225</v>
      </c>
      <c r="M224" s="13">
        <f t="shared" si="448"/>
        <v>0.20327064812483991</v>
      </c>
      <c r="N224" s="13">
        <f t="shared" si="449"/>
        <v>0.12983940368463931</v>
      </c>
      <c r="O224" s="13">
        <f t="shared" si="450"/>
        <v>0.1940148375168102</v>
      </c>
      <c r="P224" s="13">
        <f t="shared" si="451"/>
        <v>0.12392724203685206</v>
      </c>
      <c r="Q224" s="13">
        <f t="shared" si="452"/>
        <v>4.1467548081091161E-2</v>
      </c>
      <c r="R224" s="13">
        <f t="shared" si="453"/>
        <v>9.2590242427810693E-2</v>
      </c>
      <c r="S224" s="13">
        <f t="shared" si="454"/>
        <v>1.8888562441917733E-2</v>
      </c>
      <c r="T224" s="13">
        <f t="shared" si="455"/>
        <v>3.9579347423698549E-2</v>
      </c>
      <c r="U224" s="13">
        <f t="shared" si="456"/>
        <v>5.9142143613670331E-2</v>
      </c>
      <c r="V224" s="13">
        <f t="shared" si="457"/>
        <v>1.2795242156545404E-3</v>
      </c>
      <c r="W224" s="13">
        <f t="shared" si="458"/>
        <v>8.8291509616713806E-3</v>
      </c>
      <c r="X224" s="13">
        <f t="shared" si="459"/>
        <v>8.4271207134048228E-3</v>
      </c>
      <c r="Y224" s="13">
        <f t="shared" si="460"/>
        <v>4.0216983392054846E-3</v>
      </c>
      <c r="Z224" s="13">
        <f t="shared" si="461"/>
        <v>2.9458066549842999E-2</v>
      </c>
      <c r="AA224" s="13">
        <f t="shared" si="462"/>
        <v>1.8816380179911663E-2</v>
      </c>
      <c r="AB224" s="13">
        <f t="shared" si="463"/>
        <v>6.0094942496634988E-3</v>
      </c>
      <c r="AC224" s="13">
        <f t="shared" si="464"/>
        <v>4.8755166027477807E-5</v>
      </c>
      <c r="AD224" s="13">
        <f t="shared" si="465"/>
        <v>1.4099080542128006E-3</v>
      </c>
      <c r="AE224" s="13">
        <f t="shared" si="466"/>
        <v>1.3457087118831851E-3</v>
      </c>
      <c r="AF224" s="13">
        <f t="shared" si="467"/>
        <v>6.4221632461324083E-4</v>
      </c>
      <c r="AG224" s="13">
        <f t="shared" si="468"/>
        <v>2.0432445940081069E-4</v>
      </c>
      <c r="AH224" s="13">
        <f t="shared" si="469"/>
        <v>7.0291776603637847E-3</v>
      </c>
      <c r="AI224" s="13">
        <f t="shared" si="470"/>
        <v>4.4898968160641851E-3</v>
      </c>
      <c r="AJ224" s="13">
        <f t="shared" si="471"/>
        <v>1.4339638570082741E-3</v>
      </c>
      <c r="AK224" s="13">
        <f t="shared" si="472"/>
        <v>3.0531545637442129E-4</v>
      </c>
      <c r="AL224" s="13">
        <f t="shared" si="473"/>
        <v>1.1889750569641248E-6</v>
      </c>
      <c r="AM224" s="13">
        <f t="shared" si="474"/>
        <v>1.8011613845667651E-4</v>
      </c>
      <c r="AN224" s="13">
        <f t="shared" si="475"/>
        <v>1.7191465496467335E-4</v>
      </c>
      <c r="AO224" s="13">
        <f t="shared" si="476"/>
        <v>8.2043310624082405E-5</v>
      </c>
      <c r="AP224" s="13">
        <f t="shared" si="477"/>
        <v>2.6102505414844147E-5</v>
      </c>
      <c r="AQ224" s="13">
        <f t="shared" si="478"/>
        <v>6.2284857572407476E-6</v>
      </c>
      <c r="AR224" s="13">
        <f t="shared" si="479"/>
        <v>1.3418216296675631E-3</v>
      </c>
      <c r="AS224" s="13">
        <f t="shared" si="480"/>
        <v>8.570903957574249E-4</v>
      </c>
      <c r="AT224" s="13">
        <f t="shared" si="481"/>
        <v>2.7373382954097174E-4</v>
      </c>
      <c r="AU224" s="13">
        <f t="shared" si="482"/>
        <v>5.8282618967667318E-5</v>
      </c>
      <c r="AV224" s="13">
        <f t="shared" si="483"/>
        <v>9.3070255860224068E-6</v>
      </c>
      <c r="AW224" s="13">
        <f t="shared" si="484"/>
        <v>2.0135497101392621E-8</v>
      </c>
      <c r="AX224" s="13">
        <f t="shared" si="485"/>
        <v>1.9174904843149507E-5</v>
      </c>
      <c r="AY224" s="13">
        <f t="shared" si="486"/>
        <v>1.8301786715705039E-5</v>
      </c>
      <c r="AZ224" s="13">
        <f t="shared" si="487"/>
        <v>8.7342127569103625E-6</v>
      </c>
      <c r="BA224" s="13">
        <f t="shared" si="488"/>
        <v>2.7788351548399427E-6</v>
      </c>
      <c r="BB224" s="13">
        <f t="shared" si="489"/>
        <v>6.6307562851026858E-7</v>
      </c>
      <c r="BC224" s="13">
        <f t="shared" si="490"/>
        <v>1.2657657316836767E-7</v>
      </c>
      <c r="BD224" s="13">
        <f t="shared" si="491"/>
        <v>2.1345376050604898E-4</v>
      </c>
      <c r="BE224" s="13">
        <f t="shared" si="492"/>
        <v>1.3634388060458218E-4</v>
      </c>
      <c r="BF224" s="13">
        <f t="shared" si="493"/>
        <v>4.3544919832390948E-5</v>
      </c>
      <c r="BG224" s="13">
        <f t="shared" si="494"/>
        <v>9.2714589746715757E-6</v>
      </c>
      <c r="BH224" s="13">
        <f t="shared" si="495"/>
        <v>1.4805392658297533E-6</v>
      </c>
      <c r="BI224" s="13">
        <f t="shared" si="496"/>
        <v>1.8913929500433162E-7</v>
      </c>
      <c r="BJ224" s="14">
        <f t="shared" si="497"/>
        <v>0.23628261124071057</v>
      </c>
      <c r="BK224" s="14">
        <f t="shared" si="498"/>
        <v>0.34743422274706437</v>
      </c>
      <c r="BL224" s="14">
        <f t="shared" si="499"/>
        <v>0.38677597097567529</v>
      </c>
      <c r="BM224" s="14">
        <f t="shared" si="500"/>
        <v>0.21482266799003122</v>
      </c>
      <c r="BN224" s="14">
        <f t="shared" si="501"/>
        <v>0.78510992187204331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1.3216000000000001</v>
      </c>
      <c r="F232" s="10">
        <f>VLOOKUP(B232,home!$B$2:$E$405,3,FALSE)</f>
        <v>0.71460000000000001</v>
      </c>
      <c r="G232" s="10">
        <f>VLOOKUP(C232,away!$B$2:$E$405,4,FALSE)</f>
        <v>0.91600000000000004</v>
      </c>
      <c r="H232" s="10">
        <f>VLOOKUP(A232,away!$A$2:$E$405,3,FALSE)</f>
        <v>1.1162000000000001</v>
      </c>
      <c r="I232" s="10">
        <f>VLOOKUP(C232,away!$B$2:$E$405,3,FALSE)</f>
        <v>1.6975</v>
      </c>
      <c r="J232" s="10">
        <f>VLOOKUP(B232,home!$B$2:$E$405,4,FALSE)</f>
        <v>1.3935999999999999</v>
      </c>
      <c r="K232" s="12">
        <f t="shared" si="446"/>
        <v>0.8650844697600002</v>
      </c>
      <c r="L232" s="12">
        <f t="shared" si="447"/>
        <v>2.6405229031999999</v>
      </c>
      <c r="M232" s="13">
        <f t="shared" si="448"/>
        <v>3.0028529287542828E-2</v>
      </c>
      <c r="N232" s="13">
        <f t="shared" si="449"/>
        <v>2.5977214336386622E-2</v>
      </c>
      <c r="O232" s="13">
        <f t="shared" si="450"/>
        <v>7.9291019333168816E-2</v>
      </c>
      <c r="P232" s="13">
        <f t="shared" si="451"/>
        <v>6.8593429416564267E-2</v>
      </c>
      <c r="Q232" s="13">
        <f t="shared" si="452"/>
        <v>1.1236242345017449E-2</v>
      </c>
      <c r="R232" s="13">
        <f t="shared" si="453"/>
        <v>0.10468487628365314</v>
      </c>
      <c r="S232" s="13">
        <f t="shared" si="454"/>
        <v>3.9171570093153488E-2</v>
      </c>
      <c r="T232" s="13">
        <f t="shared" si="455"/>
        <v>2.9669555257924248E-2</v>
      </c>
      <c r="U232" s="13">
        <f t="shared" si="456"/>
        <v>9.0561260691735299E-2</v>
      </c>
      <c r="V232" s="13">
        <f t="shared" si="457"/>
        <v>9.9420724671223995E-3</v>
      </c>
      <c r="W232" s="13">
        <f t="shared" si="458"/>
        <v>3.2400995837114275E-3</v>
      </c>
      <c r="X232" s="13">
        <f t="shared" si="459"/>
        <v>8.5555571594388095E-3</v>
      </c>
      <c r="Y232" s="13">
        <f t="shared" si="460"/>
        <v>1.1295572314567457E-2</v>
      </c>
      <c r="Z232" s="13">
        <f t="shared" si="461"/>
        <v>9.214093781521486E-2</v>
      </c>
      <c r="AA232" s="13">
        <f t="shared" si="462"/>
        <v>7.9709694333064296E-2</v>
      </c>
      <c r="AB232" s="13">
        <f t="shared" si="463"/>
        <v>3.4477809328425306E-2</v>
      </c>
      <c r="AC232" s="13">
        <f t="shared" si="464"/>
        <v>1.4194019450172398E-3</v>
      </c>
      <c r="AD232" s="13">
        <f t="shared" si="465"/>
        <v>7.0073995758614907E-4</v>
      </c>
      <c r="AE232" s="13">
        <f t="shared" si="466"/>
        <v>1.8503199071936232E-3</v>
      </c>
      <c r="AF232" s="13">
        <f t="shared" si="467"/>
        <v>2.4429060465958308E-3</v>
      </c>
      <c r="AG232" s="13">
        <f t="shared" si="468"/>
        <v>2.1501831221340186E-3</v>
      </c>
      <c r="AH232" s="13">
        <f t="shared" si="469"/>
        <v>6.0825064155850456E-2</v>
      </c>
      <c r="AI232" s="13">
        <f t="shared" si="470"/>
        <v>5.2618818373381886E-2</v>
      </c>
      <c r="AJ232" s="13">
        <f t="shared" si="471"/>
        <v>2.275986129596741E-2</v>
      </c>
      <c r="AK232" s="13">
        <f t="shared" si="472"/>
        <v>6.5630675136777077E-3</v>
      </c>
      <c r="AL232" s="13">
        <f t="shared" si="473"/>
        <v>1.2969219530796538E-4</v>
      </c>
      <c r="AM232" s="13">
        <f t="shared" si="474"/>
        <v>1.212398509296118E-4</v>
      </c>
      <c r="AN232" s="13">
        <f t="shared" si="475"/>
        <v>3.2013660316019377E-4</v>
      </c>
      <c r="AO232" s="13">
        <f t="shared" si="476"/>
        <v>4.2266401639857066E-4</v>
      </c>
      <c r="AP232" s="13">
        <f t="shared" si="477"/>
        <v>3.7201800521964199E-4</v>
      </c>
      <c r="AQ232" s="13">
        <f t="shared" si="478"/>
        <v>2.4558051579631047E-4</v>
      </c>
      <c r="AR232" s="13">
        <f t="shared" si="479"/>
        <v>3.2121994998426481E-2</v>
      </c>
      <c r="AS232" s="13">
        <f t="shared" si="480"/>
        <v>2.7788239010847149E-2</v>
      </c>
      <c r="AT232" s="13">
        <f t="shared" si="481"/>
        <v>1.201958700513143E-2</v>
      </c>
      <c r="AU232" s="13">
        <f t="shared" si="482"/>
        <v>3.4659860170227711E-3</v>
      </c>
      <c r="AV232" s="13">
        <f t="shared" si="483"/>
        <v>7.4959266893292944E-4</v>
      </c>
      <c r="AW232" s="13">
        <f t="shared" si="484"/>
        <v>8.2292412654487276E-6</v>
      </c>
      <c r="AX232" s="13">
        <f t="shared" si="485"/>
        <v>1.748045202587078E-5</v>
      </c>
      <c r="AY232" s="13">
        <f t="shared" si="486"/>
        <v>4.6157533932600632E-5</v>
      </c>
      <c r="AZ232" s="13">
        <f t="shared" si="487"/>
        <v>6.0940012752131581E-5</v>
      </c>
      <c r="BA232" s="13">
        <f t="shared" si="488"/>
        <v>5.3637833131101158E-5</v>
      </c>
      <c r="BB232" s="13">
        <f t="shared" si="489"/>
        <v>3.5407981715173097E-5</v>
      </c>
      <c r="BC232" s="13">
        <f t="shared" si="490"/>
        <v>1.8699117335000265E-5</v>
      </c>
      <c r="BD232" s="13">
        <f t="shared" si="491"/>
        <v>1.4136477248303502E-2</v>
      </c>
      <c r="BE232" s="13">
        <f t="shared" si="492"/>
        <v>1.2229246924622942E-2</v>
      </c>
      <c r="BF232" s="13">
        <f t="shared" si="493"/>
        <v>5.2896657956757751E-3</v>
      </c>
      <c r="BG232" s="13">
        <f t="shared" si="494"/>
        <v>1.5253359100199293E-3</v>
      </c>
      <c r="BH232" s="13">
        <f t="shared" si="495"/>
        <v>3.2988610173136936E-4</v>
      </c>
      <c r="BI232" s="13">
        <f t="shared" si="496"/>
        <v>5.7075868679495047E-5</v>
      </c>
      <c r="BJ232" s="14">
        <f t="shared" si="497"/>
        <v>9.8832351952951841E-2</v>
      </c>
      <c r="BK232" s="14">
        <f t="shared" si="498"/>
        <v>0.14933085293864082</v>
      </c>
      <c r="BL232" s="14">
        <f t="shared" si="499"/>
        <v>0.64120455885831806</v>
      </c>
      <c r="BM232" s="14">
        <f t="shared" si="500"/>
        <v>0.66165946227012518</v>
      </c>
      <c r="BN232" s="14">
        <f t="shared" si="501"/>
        <v>0.31981131100233307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1.5815999999999999</v>
      </c>
      <c r="F234" s="10">
        <f>VLOOKUP(B234,home!$B$2:$E$405,3,FALSE)</f>
        <v>0.56200000000000006</v>
      </c>
      <c r="G234" s="10">
        <f>VLOOKUP(C234,away!$B$2:$E$405,4,FALSE)</f>
        <v>0.86939999999999995</v>
      </c>
      <c r="H234" s="10">
        <f>VLOOKUP(A234,away!$A$2:$E$405,3,FALSE)</f>
        <v>1.1631</v>
      </c>
      <c r="I234" s="10">
        <f>VLOOKUP(C234,away!$B$2:$E$405,3,FALSE)</f>
        <v>0.75229999999999997</v>
      </c>
      <c r="J234" s="10">
        <f>VLOOKUP(B234,home!$B$2:$E$405,4,FALSE)</f>
        <v>1.7195</v>
      </c>
      <c r="K234" s="12">
        <f t="shared" si="446"/>
        <v>0.77277418848000001</v>
      </c>
      <c r="L234" s="12">
        <f t="shared" si="447"/>
        <v>1.5045627235350001</v>
      </c>
      <c r="M234" s="13">
        <f t="shared" si="448"/>
        <v>0.10255696158140097</v>
      </c>
      <c r="N234" s="13">
        <f t="shared" si="449"/>
        <v>7.9253372759041665E-2</v>
      </c>
      <c r="O234" s="13">
        <f t="shared" si="450"/>
        <v>0.15430338143438699</v>
      </c>
      <c r="P234" s="13">
        <f t="shared" si="451"/>
        <v>0.11924167036767831</v>
      </c>
      <c r="Q234" s="13">
        <f t="shared" si="452"/>
        <v>3.0622480409085676E-2</v>
      </c>
      <c r="R234" s="13">
        <f t="shared" si="453"/>
        <v>0.11607955791079065</v>
      </c>
      <c r="S234" s="13">
        <f t="shared" si="454"/>
        <v>3.4660192084543573E-2</v>
      </c>
      <c r="T234" s="13">
        <f t="shared" si="455"/>
        <v>4.6073442525691122E-2</v>
      </c>
      <c r="U234" s="13">
        <f t="shared" si="456"/>
        <v>8.970328616362841E-2</v>
      </c>
      <c r="V234" s="13">
        <f t="shared" si="457"/>
        <v>4.4776625547584478E-3</v>
      </c>
      <c r="W234" s="13">
        <f t="shared" si="458"/>
        <v>7.8880874824586306E-3</v>
      </c>
      <c r="X234" s="13">
        <f t="shared" si="459"/>
        <v>1.1868122386090297E-2</v>
      </c>
      <c r="Y234" s="13">
        <f t="shared" si="460"/>
        <v>8.9281672702313623E-3</v>
      </c>
      <c r="Z234" s="13">
        <f t="shared" si="461"/>
        <v>5.8216325265665975E-2</v>
      </c>
      <c r="AA234" s="13">
        <f t="shared" si="462"/>
        <v>4.4988073513462741E-2</v>
      </c>
      <c r="AB234" s="13">
        <f t="shared" si="463"/>
        <v>1.7382811000322372E-2</v>
      </c>
      <c r="AC234" s="13">
        <f t="shared" si="464"/>
        <v>3.2538256919571713E-4</v>
      </c>
      <c r="AD234" s="13">
        <f t="shared" si="465"/>
        <v>1.5239276007290529E-3</v>
      </c>
      <c r="AE234" s="13">
        <f t="shared" si="466"/>
        <v>2.2928446614230618E-3</v>
      </c>
      <c r="AF234" s="13">
        <f t="shared" si="467"/>
        <v>1.7248643042166837E-3</v>
      </c>
      <c r="AG234" s="13">
        <f t="shared" si="468"/>
        <v>8.6505551176018543E-4</v>
      </c>
      <c r="AH234" s="13">
        <f t="shared" si="469"/>
        <v>2.1897528223977471E-2</v>
      </c>
      <c r="AI234" s="13">
        <f t="shared" si="470"/>
        <v>1.6921844603002088E-2</v>
      </c>
      <c r="AJ234" s="13">
        <f t="shared" si="471"/>
        <v>6.5383823653348012E-3</v>
      </c>
      <c r="AK234" s="13">
        <f t="shared" si="472"/>
        <v>1.684231042114515E-3</v>
      </c>
      <c r="AL234" s="13">
        <f t="shared" si="473"/>
        <v>1.5132726422917092E-5</v>
      </c>
      <c r="AM234" s="13">
        <f t="shared" si="474"/>
        <v>2.3553038299113356E-4</v>
      </c>
      <c r="AN234" s="13">
        <f t="shared" si="475"/>
        <v>3.5437023450838153E-4</v>
      </c>
      <c r="AO234" s="13">
        <f t="shared" si="476"/>
        <v>2.6658612258583365E-4</v>
      </c>
      <c r="AP234" s="13">
        <f t="shared" si="477"/>
        <v>1.3369851421812573E-4</v>
      </c>
      <c r="AQ234" s="13">
        <f t="shared" si="478"/>
        <v>5.0289450171151576E-5</v>
      </c>
      <c r="AR234" s="13">
        <f t="shared" si="479"/>
        <v>6.5892409406704128E-3</v>
      </c>
      <c r="AS234" s="13">
        <f t="shared" si="480"/>
        <v>5.0919953206257701E-3</v>
      </c>
      <c r="AT234" s="13">
        <f t="shared" si="481"/>
        <v>1.9674812758202682E-3</v>
      </c>
      <c r="AU234" s="13">
        <f t="shared" si="482"/>
        <v>5.0680624875720109E-4</v>
      </c>
      <c r="AV234" s="13">
        <f t="shared" si="483"/>
        <v>9.7911696899984733E-5</v>
      </c>
      <c r="AW234" s="13">
        <f t="shared" si="484"/>
        <v>4.8873966343017041E-7</v>
      </c>
      <c r="AX234" s="13">
        <f t="shared" si="485"/>
        <v>3.0335300096392791E-5</v>
      </c>
      <c r="AY234" s="13">
        <f t="shared" si="486"/>
        <v>4.5641361732280284E-5</v>
      </c>
      <c r="AZ234" s="13">
        <f t="shared" si="487"/>
        <v>3.4335145756882884E-5</v>
      </c>
      <c r="BA234" s="13">
        <f t="shared" si="488"/>
        <v>1.7219793470982301E-5</v>
      </c>
      <c r="BB234" s="13">
        <f t="shared" si="489"/>
        <v>6.4770648408528399E-6</v>
      </c>
      <c r="BC234" s="13">
        <f t="shared" si="490"/>
        <v>1.9490300634932673E-6</v>
      </c>
      <c r="BD234" s="13">
        <f t="shared" si="491"/>
        <v>1.6523210492872325E-3</v>
      </c>
      <c r="BE234" s="13">
        <f t="shared" si="492"/>
        <v>1.2768710579713631E-3</v>
      </c>
      <c r="BF234" s="13">
        <f t="shared" si="493"/>
        <v>4.9336649780870948E-4</v>
      </c>
      <c r="BG234" s="13">
        <f t="shared" si="494"/>
        <v>1.2708696498911509E-4</v>
      </c>
      <c r="BH234" s="13">
        <f t="shared" si="495"/>
        <v>2.4552381558962389E-5</v>
      </c>
      <c r="BI234" s="13">
        <f t="shared" si="496"/>
        <v>3.7946893468956971E-6</v>
      </c>
      <c r="BJ234" s="14">
        <f t="shared" si="497"/>
        <v>0.19221679731116326</v>
      </c>
      <c r="BK234" s="14">
        <f t="shared" si="498"/>
        <v>0.26132264324573223</v>
      </c>
      <c r="BL234" s="14">
        <f t="shared" si="499"/>
        <v>0.48733052438075608</v>
      </c>
      <c r="BM234" s="14">
        <f t="shared" si="500"/>
        <v>0.39698371311886443</v>
      </c>
      <c r="BN234" s="14">
        <f t="shared" si="501"/>
        <v>0.60205742446238419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1.5815999999999999</v>
      </c>
      <c r="F235" s="10">
        <f>VLOOKUP(B235,home!$B$2:$E$405,3,FALSE)</f>
        <v>1.4753000000000001</v>
      </c>
      <c r="G235" s="10">
        <f>VLOOKUP(C235,away!$B$2:$E$405,4,FALSE)</f>
        <v>0.98350000000000004</v>
      </c>
      <c r="H235" s="10">
        <f>VLOOKUP(A235,away!$A$2:$E$405,3,FALSE)</f>
        <v>1.1631</v>
      </c>
      <c r="I235" s="10">
        <f>VLOOKUP(C235,away!$B$2:$E$405,3,FALSE)</f>
        <v>0.95530000000000004</v>
      </c>
      <c r="J235" s="10">
        <f>VLOOKUP(B235,home!$B$2:$E$405,4,FALSE)</f>
        <v>0.19109999999999999</v>
      </c>
      <c r="K235" s="12">
        <f t="shared" si="446"/>
        <v>2.2948344610800002</v>
      </c>
      <c r="L235" s="12">
        <f t="shared" si="447"/>
        <v>0.21233301207300004</v>
      </c>
      <c r="M235" s="13">
        <f t="shared" si="448"/>
        <v>8.1498760034391771E-2</v>
      </c>
      <c r="N235" s="13">
        <f t="shared" si="449"/>
        <v>0.1870261630622117</v>
      </c>
      <c r="O235" s="13">
        <f t="shared" si="450"/>
        <v>1.730487719831704E-2</v>
      </c>
      <c r="P235" s="13">
        <f t="shared" si="451"/>
        <v>3.9711828539455464E-2</v>
      </c>
      <c r="Q235" s="13">
        <f t="shared" si="452"/>
        <v>0.21459704205936544</v>
      </c>
      <c r="R235" s="13">
        <f t="shared" si="453"/>
        <v>1.8371983495360175E-3</v>
      </c>
      <c r="S235" s="13">
        <f t="shared" si="454"/>
        <v>4.837586870283724E-3</v>
      </c>
      <c r="T235" s="13">
        <f t="shared" si="455"/>
        <v>4.5566036322421337E-2</v>
      </c>
      <c r="U235" s="13">
        <f t="shared" si="456"/>
        <v>4.2160660843545529E-3</v>
      </c>
      <c r="V235" s="13">
        <f t="shared" si="457"/>
        <v>2.6191185166001945E-4</v>
      </c>
      <c r="W235" s="13">
        <f t="shared" si="458"/>
        <v>0.16415489578788867</v>
      </c>
      <c r="X235" s="13">
        <f t="shared" si="459"/>
        <v>3.4855503469171829E-2</v>
      </c>
      <c r="Y235" s="13">
        <f t="shared" si="460"/>
        <v>3.7004870194650781E-3</v>
      </c>
      <c r="Z235" s="13">
        <f t="shared" si="461"/>
        <v>1.3003261977750897E-4</v>
      </c>
      <c r="AA235" s="13">
        <f t="shared" si="462"/>
        <v>2.9840333692994036E-4</v>
      </c>
      <c r="AB235" s="13">
        <f t="shared" si="463"/>
        <v>3.4239313044404676E-4</v>
      </c>
      <c r="AC235" s="13">
        <f t="shared" si="464"/>
        <v>7.9763472330628523E-6</v>
      </c>
      <c r="AD235" s="13">
        <f t="shared" si="465"/>
        <v>9.4177077952260782E-2</v>
      </c>
      <c r="AE235" s="13">
        <f t="shared" si="466"/>
        <v>1.9996902629837252E-2</v>
      </c>
      <c r="AF235" s="13">
        <f t="shared" si="467"/>
        <v>2.1230012837619196E-3</v>
      </c>
      <c r="AG235" s="13">
        <f t="shared" si="468"/>
        <v>1.5026108573867143E-4</v>
      </c>
      <c r="AH235" s="13">
        <f t="shared" si="469"/>
        <v>6.9025544562754091E-6</v>
      </c>
      <c r="AI235" s="13">
        <f t="shared" si="470"/>
        <v>1.5840219835742133E-5</v>
      </c>
      <c r="AJ235" s="13">
        <f t="shared" si="471"/>
        <v>1.8175341175072014E-5</v>
      </c>
      <c r="AK235" s="13">
        <f t="shared" si="472"/>
        <v>1.3903133090147175E-5</v>
      </c>
      <c r="AL235" s="13">
        <f t="shared" si="473"/>
        <v>1.5546510575468108E-7</v>
      </c>
      <c r="AM235" s="13">
        <f t="shared" si="474"/>
        <v>4.3224160785733115E-2</v>
      </c>
      <c r="AN235" s="13">
        <f t="shared" si="475"/>
        <v>9.1779162539623645E-3</v>
      </c>
      <c r="AO235" s="13">
        <f t="shared" si="476"/>
        <v>9.743873013787869E-4</v>
      </c>
      <c r="AP235" s="13">
        <f t="shared" si="477"/>
        <v>6.8964863542479954E-5</v>
      </c>
      <c r="AQ235" s="13">
        <f t="shared" si="478"/>
        <v>3.6608793007945494E-6</v>
      </c>
      <c r="AR235" s="13">
        <f t="shared" si="479"/>
        <v>2.9312803573977353E-7</v>
      </c>
      <c r="AS235" s="13">
        <f t="shared" si="480"/>
        <v>6.7268031792432216E-7</v>
      </c>
      <c r="AT235" s="13">
        <f t="shared" si="481"/>
        <v>7.7184498743149266E-7</v>
      </c>
      <c r="AU235" s="13">
        <f t="shared" si="482"/>
        <v>5.9041882525654975E-7</v>
      </c>
      <c r="AV235" s="13">
        <f t="shared" si="483"/>
        <v>3.3872836666727526E-7</v>
      </c>
      <c r="AW235" s="13">
        <f t="shared" si="484"/>
        <v>2.1042595620789911E-9</v>
      </c>
      <c r="AX235" s="13">
        <f t="shared" si="485"/>
        <v>1.6532048953727185E-2</v>
      </c>
      <c r="AY235" s="13">
        <f t="shared" si="486"/>
        <v>3.5102997500831819E-3</v>
      </c>
      <c r="AZ235" s="13">
        <f t="shared" si="487"/>
        <v>3.7267625960713061E-4</v>
      </c>
      <c r="BA235" s="13">
        <f t="shared" si="488"/>
        <v>2.6377157576827121E-5</v>
      </c>
      <c r="BB235" s="13">
        <f t="shared" si="489"/>
        <v>1.4001853295529643E-6</v>
      </c>
      <c r="BC235" s="13">
        <f t="shared" si="490"/>
        <v>5.946111369688146E-8</v>
      </c>
      <c r="BD235" s="13">
        <f t="shared" si="491"/>
        <v>1.0373459791944676E-8</v>
      </c>
      <c r="BE235" s="13">
        <f t="shared" si="492"/>
        <v>2.380537301118241E-8</v>
      </c>
      <c r="BF235" s="13">
        <f t="shared" si="493"/>
        <v>2.7314695172462587E-8</v>
      </c>
      <c r="BG235" s="13">
        <f t="shared" si="494"/>
        <v>2.0894234591887556E-8</v>
      </c>
      <c r="BH235" s="13">
        <f t="shared" si="495"/>
        <v>1.1987202394838345E-8</v>
      </c>
      <c r="BI235" s="13">
        <f t="shared" si="496"/>
        <v>5.5017290295231488E-9</v>
      </c>
      <c r="BJ235" s="14">
        <f t="shared" si="497"/>
        <v>0.84023932252347788</v>
      </c>
      <c r="BK235" s="14">
        <f t="shared" si="498"/>
        <v>0.12982851885821298</v>
      </c>
      <c r="BL235" s="14">
        <f t="shared" si="499"/>
        <v>2.4056526025365847E-2</v>
      </c>
      <c r="BM235" s="14">
        <f t="shared" si="500"/>
        <v>0.44876823313773301</v>
      </c>
      <c r="BN235" s="14">
        <f t="shared" si="501"/>
        <v>0.54197586924327745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1.2279</v>
      </c>
      <c r="F236" s="10">
        <f>VLOOKUP(B236,home!$B$2:$E$405,3,FALSE)</f>
        <v>0.50900000000000001</v>
      </c>
      <c r="G236" s="10">
        <f>VLOOKUP(C236,away!$B$2:$E$405,4,FALSE)</f>
        <v>0.40720000000000001</v>
      </c>
      <c r="H236" s="10">
        <f>VLOOKUP(A236,away!$A$2:$E$405,3,FALSE)</f>
        <v>0.89710000000000001</v>
      </c>
      <c r="I236" s="10">
        <f>VLOOKUP(C236,away!$B$2:$E$405,3,FALSE)</f>
        <v>1.1147</v>
      </c>
      <c r="J236" s="10">
        <f>VLOOKUP(B236,home!$B$2:$E$405,4,FALSE)</f>
        <v>0.97540000000000004</v>
      </c>
      <c r="K236" s="12">
        <f t="shared" si="446"/>
        <v>0.25450044791999998</v>
      </c>
      <c r="L236" s="12">
        <f t="shared" si="447"/>
        <v>0.975397434698</v>
      </c>
      <c r="M236" s="13">
        <f t="shared" si="448"/>
        <v>0.29232242735772968</v>
      </c>
      <c r="N236" s="13">
        <f t="shared" si="449"/>
        <v>7.4396188699603863E-2</v>
      </c>
      <c r="O236" s="13">
        <f t="shared" si="450"/>
        <v>0.28513054574942204</v>
      </c>
      <c r="P236" s="13">
        <f t="shared" si="451"/>
        <v>7.2565851608901957E-2</v>
      </c>
      <c r="Q236" s="13">
        <f t="shared" si="452"/>
        <v>9.4669316737950107E-3</v>
      </c>
      <c r="R236" s="13">
        <f t="shared" si="453"/>
        <v>0.13905780143901345</v>
      </c>
      <c r="S236" s="13">
        <f t="shared" si="454"/>
        <v>4.5034201338246512E-3</v>
      </c>
      <c r="T236" s="13">
        <f t="shared" si="455"/>
        <v>9.2340208690808983E-3</v>
      </c>
      <c r="U236" s="13">
        <f t="shared" si="456"/>
        <v>3.5390272752999344E-2</v>
      </c>
      <c r="V236" s="13">
        <f t="shared" si="457"/>
        <v>1.2421387655842933E-4</v>
      </c>
      <c r="W236" s="13">
        <f t="shared" si="458"/>
        <v>8.031127838029553E-4</v>
      </c>
      <c r="X236" s="13">
        <f t="shared" si="459"/>
        <v>7.8335414909457219E-4</v>
      </c>
      <c r="Y236" s="13">
        <f t="shared" si="460"/>
        <v>3.8204081374344008E-4</v>
      </c>
      <c r="Z236" s="13">
        <f t="shared" si="461"/>
        <v>4.5212207599452534E-2</v>
      </c>
      <c r="AA236" s="13">
        <f t="shared" si="462"/>
        <v>1.1506527085512697E-2</v>
      </c>
      <c r="AB236" s="13">
        <f t="shared" si="463"/>
        <v>1.4642081486332965E-3</v>
      </c>
      <c r="AC236" s="13">
        <f t="shared" si="464"/>
        <v>1.9271711837976214E-6</v>
      </c>
      <c r="AD236" s="13">
        <f t="shared" si="465"/>
        <v>5.1098140802032547E-5</v>
      </c>
      <c r="AE236" s="13">
        <f t="shared" si="466"/>
        <v>4.9840995456139757E-5</v>
      </c>
      <c r="AF236" s="13">
        <f t="shared" si="467"/>
        <v>2.4307389555356691E-5</v>
      </c>
      <c r="AG236" s="13">
        <f t="shared" si="468"/>
        <v>7.9031218054999603E-6</v>
      </c>
      <c r="AH236" s="13">
        <f t="shared" si="469"/>
        <v>1.1024967827384853E-2</v>
      </c>
      <c r="AI236" s="13">
        <f t="shared" si="470"/>
        <v>2.8058592503730343E-3</v>
      </c>
      <c r="AJ236" s="13">
        <f t="shared" si="471"/>
        <v>3.5704621801020627E-4</v>
      </c>
      <c r="AK236" s="13">
        <f t="shared" si="472"/>
        <v>3.0289474137246494E-5</v>
      </c>
      <c r="AL236" s="13">
        <f t="shared" si="473"/>
        <v>1.9135968377448175E-8</v>
      </c>
      <c r="AM236" s="13">
        <f t="shared" si="474"/>
        <v>2.6008999443993021E-6</v>
      </c>
      <c r="AN236" s="13">
        <f t="shared" si="475"/>
        <v>2.5369111336732504E-6</v>
      </c>
      <c r="AO236" s="13">
        <f t="shared" si="476"/>
        <v>1.2372483059208415E-6</v>
      </c>
      <c r="AP236" s="13">
        <f t="shared" si="477"/>
        <v>4.0226960789321177E-7</v>
      </c>
      <c r="AQ236" s="13">
        <f t="shared" si="478"/>
        <v>9.8093185899002256E-8</v>
      </c>
      <c r="AR236" s="13">
        <f t="shared" si="479"/>
        <v>2.1507450672918348E-3</v>
      </c>
      <c r="AS236" s="13">
        <f t="shared" si="480"/>
        <v>5.4736558298750242E-4</v>
      </c>
      <c r="AT236" s="13">
        <f t="shared" si="481"/>
        <v>6.9652393023155636E-5</v>
      </c>
      <c r="AU236" s="13">
        <f t="shared" si="482"/>
        <v>5.9088550743643315E-6</v>
      </c>
      <c r="AV236" s="13">
        <f t="shared" si="483"/>
        <v>3.7595156578002172E-7</v>
      </c>
      <c r="AW236" s="13">
        <f t="shared" si="484"/>
        <v>1.3195264616826129E-10</v>
      </c>
      <c r="AX236" s="13">
        <f t="shared" si="485"/>
        <v>1.1032170014078759E-7</v>
      </c>
      <c r="AY236" s="13">
        <f t="shared" si="486"/>
        <v>1.0760750330884622E-7</v>
      </c>
      <c r="AZ236" s="13">
        <f t="shared" si="487"/>
        <v>5.2480041340852557E-8</v>
      </c>
      <c r="BA236" s="13">
        <f t="shared" si="488"/>
        <v>1.7062965898904194E-8</v>
      </c>
      <c r="BB236" s="13">
        <f t="shared" si="489"/>
        <v>4.1607932915326503E-9</v>
      </c>
      <c r="BC236" s="13">
        <f t="shared" si="490"/>
        <v>8.116854205739193E-10</v>
      </c>
      <c r="BD236" s="13">
        <f t="shared" si="491"/>
        <v>3.4963853688763867E-4</v>
      </c>
      <c r="BE236" s="13">
        <f t="shared" si="492"/>
        <v>8.8983164247997471E-5</v>
      </c>
      <c r="BF236" s="13">
        <f t="shared" si="493"/>
        <v>1.1323127579227141E-5</v>
      </c>
      <c r="BG236" s="13">
        <f t="shared" si="494"/>
        <v>9.6058034692287101E-7</v>
      </c>
      <c r="BH236" s="13">
        <f t="shared" si="495"/>
        <v>6.111703213875489E-8</v>
      </c>
      <c r="BI236" s="13">
        <f t="shared" si="496"/>
        <v>3.1108624109708312E-9</v>
      </c>
      <c r="BJ236" s="14">
        <f t="shared" si="497"/>
        <v>9.5205966503606979E-2</v>
      </c>
      <c r="BK236" s="14">
        <f t="shared" si="498"/>
        <v>0.36951796689167016</v>
      </c>
      <c r="BL236" s="14">
        <f t="shared" si="499"/>
        <v>0.48999253543238508</v>
      </c>
      <c r="BM236" s="14">
        <f t="shared" si="500"/>
        <v>0.12698882242309814</v>
      </c>
      <c r="BN236" s="14">
        <f t="shared" si="501"/>
        <v>0.87293974652846595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1.2279</v>
      </c>
      <c r="F237" s="10">
        <f>VLOOKUP(B237,home!$B$2:$E$405,3,FALSE)</f>
        <v>0.3054</v>
      </c>
      <c r="G237" s="10">
        <f>VLOOKUP(C237,away!$B$2:$E$405,4,FALSE)</f>
        <v>0.40720000000000001</v>
      </c>
      <c r="H237" s="10">
        <f>VLOOKUP(A237,away!$A$2:$E$405,3,FALSE)</f>
        <v>0.89710000000000001</v>
      </c>
      <c r="I237" s="10">
        <f>VLOOKUP(C237,away!$B$2:$E$405,3,FALSE)</f>
        <v>1.3934</v>
      </c>
      <c r="J237" s="10">
        <f>VLOOKUP(B237,home!$B$2:$E$405,4,FALSE)</f>
        <v>0.69669999999999999</v>
      </c>
      <c r="K237" s="12">
        <f t="shared" si="446"/>
        <v>0.15270026875199999</v>
      </c>
      <c r="L237" s="12">
        <f t="shared" si="447"/>
        <v>0.87088833483799999</v>
      </c>
      <c r="M237" s="13">
        <f t="shared" si="448"/>
        <v>0.35930322698575939</v>
      </c>
      <c r="N237" s="13">
        <f t="shared" si="449"/>
        <v>5.4865699324186307E-2</v>
      </c>
      <c r="O237" s="13">
        <f t="shared" si="450"/>
        <v>0.31291298905154791</v>
      </c>
      <c r="P237" s="13">
        <f t="shared" si="451"/>
        <v>4.7781897524162988E-2</v>
      </c>
      <c r="Q237" s="13">
        <f t="shared" si="452"/>
        <v>4.1890035160348357E-3</v>
      </c>
      <c r="R237" s="13">
        <f t="shared" si="453"/>
        <v>0.13625613599214192</v>
      </c>
      <c r="S237" s="13">
        <f t="shared" si="454"/>
        <v>1.588567510346979E-3</v>
      </c>
      <c r="T237" s="13">
        <f t="shared" si="455"/>
        <v>3.6481542967101051E-3</v>
      </c>
      <c r="U237" s="13">
        <f t="shared" si="456"/>
        <v>2.0806348585109127E-2</v>
      </c>
      <c r="V237" s="13">
        <f t="shared" si="457"/>
        <v>2.347282935066323E-5</v>
      </c>
      <c r="W237" s="13">
        <f t="shared" si="458"/>
        <v>2.132206542338641E-4</v>
      </c>
      <c r="X237" s="13">
        <f t="shared" si="459"/>
        <v>1.8569138051879885E-4</v>
      </c>
      <c r="Y237" s="13">
        <f t="shared" si="460"/>
        <v>8.085822858689307E-5</v>
      </c>
      <c r="Z237" s="13">
        <f t="shared" si="461"/>
        <v>3.9554626461885525E-2</v>
      </c>
      <c r="AA237" s="13">
        <f t="shared" si="462"/>
        <v>6.0400020911148891E-3</v>
      </c>
      <c r="AB237" s="13">
        <f t="shared" si="463"/>
        <v>4.6115497128794268E-4</v>
      </c>
      <c r="AC237" s="13">
        <f t="shared" si="464"/>
        <v>1.9509571623608184E-7</v>
      </c>
      <c r="AD237" s="13">
        <f t="shared" si="465"/>
        <v>8.1397128012470748E-6</v>
      </c>
      <c r="AE237" s="13">
        <f t="shared" si="466"/>
        <v>7.0887809275376175E-6</v>
      </c>
      <c r="AF237" s="13">
        <f t="shared" si="467"/>
        <v>3.0867683090073039E-6</v>
      </c>
      <c r="AG237" s="13">
        <f t="shared" si="468"/>
        <v>8.9607683755402681E-7</v>
      </c>
      <c r="AH237" s="13">
        <f t="shared" si="469"/>
        <v>8.6119156936326439E-3</v>
      </c>
      <c r="AI237" s="13">
        <f t="shared" si="470"/>
        <v>1.3150418408872709E-3</v>
      </c>
      <c r="AJ237" s="13">
        <f t="shared" si="471"/>
        <v>1.0040362126180552E-4</v>
      </c>
      <c r="AK237" s="13">
        <f t="shared" si="472"/>
        <v>5.1105533167839081E-6</v>
      </c>
      <c r="AL237" s="13">
        <f t="shared" si="473"/>
        <v>1.0377912382028367E-9</v>
      </c>
      <c r="AM237" s="13">
        <f t="shared" si="474"/>
        <v>2.4858726646290474E-7</v>
      </c>
      <c r="AN237" s="13">
        <f t="shared" si="475"/>
        <v>2.1649175055180932E-7</v>
      </c>
      <c r="AO237" s="13">
        <f t="shared" si="476"/>
        <v>9.4270070072114425E-8</v>
      </c>
      <c r="AP237" s="13">
        <f t="shared" si="477"/>
        <v>2.736623478338844E-8</v>
      </c>
      <c r="AQ237" s="13">
        <f t="shared" si="478"/>
        <v>5.958233660322728E-9</v>
      </c>
      <c r="AR237" s="13">
        <f t="shared" si="479"/>
        <v>1.5000033836385948E-3</v>
      </c>
      <c r="AS237" s="13">
        <f t="shared" si="480"/>
        <v>2.2905091981052274E-4</v>
      </c>
      <c r="AT237" s="13">
        <f t="shared" si="481"/>
        <v>1.7488068506479805E-5</v>
      </c>
      <c r="AU237" s="13">
        <f t="shared" si="482"/>
        <v>8.9014425363095121E-7</v>
      </c>
      <c r="AV237" s="13">
        <f t="shared" si="483"/>
        <v>3.3981316689373659E-8</v>
      </c>
      <c r="AW237" s="13">
        <f t="shared" si="484"/>
        <v>3.8336262823712011E-12</v>
      </c>
      <c r="AX237" s="13">
        <f t="shared" si="485"/>
        <v>6.3265570662017621E-9</v>
      </c>
      <c r="AY237" s="13">
        <f t="shared" si="486"/>
        <v>5.5097247486420343E-9</v>
      </c>
      <c r="AZ237" s="13">
        <f t="shared" si="487"/>
        <v>2.3991775058802897E-9</v>
      </c>
      <c r="BA237" s="13">
        <f t="shared" si="488"/>
        <v>6.9647190102562389E-10</v>
      </c>
      <c r="BB237" s="13">
        <f t="shared" si="489"/>
        <v>1.5163731353641546E-10</v>
      </c>
      <c r="BC237" s="13">
        <f t="shared" si="490"/>
        <v>2.641183349700732E-11</v>
      </c>
      <c r="BD237" s="13">
        <f t="shared" si="491"/>
        <v>2.1772257483806349E-4</v>
      </c>
      <c r="BE237" s="13">
        <f t="shared" si="492"/>
        <v>3.324629569114972E-5</v>
      </c>
      <c r="BF237" s="13">
        <f t="shared" si="493"/>
        <v>2.5383591435235102E-6</v>
      </c>
      <c r="BG237" s="13">
        <f t="shared" si="494"/>
        <v>1.2920270780171218E-7</v>
      </c>
      <c r="BH237" s="13">
        <f t="shared" si="495"/>
        <v>4.9323220512018918E-9</v>
      </c>
      <c r="BI237" s="13">
        <f t="shared" si="496"/>
        <v>1.5063338055798904E-10</v>
      </c>
      <c r="BJ237" s="14">
        <f t="shared" si="497"/>
        <v>6.3202446522682046E-2</v>
      </c>
      <c r="BK237" s="14">
        <f t="shared" si="498"/>
        <v>0.40869736649285227</v>
      </c>
      <c r="BL237" s="14">
        <f t="shared" si="499"/>
        <v>0.48851021041316212</v>
      </c>
      <c r="BM237" s="14">
        <f t="shared" si="500"/>
        <v>8.4655691990857526E-2</v>
      </c>
      <c r="BN237" s="14">
        <f t="shared" si="501"/>
        <v>0.91530895239383325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1.5390999999999999</v>
      </c>
      <c r="F238" s="10">
        <f>VLOOKUP(B238,home!$B$2:$E$405,3,FALSE)</f>
        <v>0.79410000000000003</v>
      </c>
      <c r="G238" s="10">
        <f>VLOOKUP(C238,away!$B$2:$E$405,4,FALSE)</f>
        <v>0.72189999999999999</v>
      </c>
      <c r="H238" s="10">
        <f>VLOOKUP(A238,away!$A$2:$E$405,3,FALSE)</f>
        <v>1.1406000000000001</v>
      </c>
      <c r="I238" s="10">
        <f>VLOOKUP(C238,away!$B$2:$E$405,3,FALSE)</f>
        <v>0.97409999999999997</v>
      </c>
      <c r="J238" s="10">
        <f>VLOOKUP(B238,home!$B$2:$E$405,4,FALSE)</f>
        <v>1.169</v>
      </c>
      <c r="K238" s="12">
        <f t="shared" si="446"/>
        <v>0.88230568188899994</v>
      </c>
      <c r="L238" s="12">
        <f t="shared" si="447"/>
        <v>1.2988273397400001</v>
      </c>
      <c r="M238" s="13">
        <f t="shared" si="448"/>
        <v>0.11291352467171842</v>
      </c>
      <c r="N238" s="13">
        <f t="shared" si="449"/>
        <v>9.962424437997093E-2</v>
      </c>
      <c r="O238" s="13">
        <f t="shared" si="450"/>
        <v>0.14665517287003491</v>
      </c>
      <c r="P238" s="13">
        <f t="shared" si="451"/>
        <v>0.1293946923016453</v>
      </c>
      <c r="Q238" s="13">
        <f t="shared" si="452"/>
        <v>4.3949518435173307E-2</v>
      </c>
      <c r="R238" s="13">
        <f t="shared" si="453"/>
        <v>9.5239874018948636E-2</v>
      </c>
      <c r="S238" s="13">
        <f t="shared" si="454"/>
        <v>3.7070374086088334E-2</v>
      </c>
      <c r="T238" s="13">
        <f t="shared" si="455"/>
        <v>5.7082836112010239E-2</v>
      </c>
      <c r="U238" s="13">
        <f t="shared" si="456"/>
        <v>8.4030681989310921E-2</v>
      </c>
      <c r="V238" s="13">
        <f t="shared" si="457"/>
        <v>4.7201408357237231E-3</v>
      </c>
      <c r="W238" s="13">
        <f t="shared" si="458"/>
        <v>1.2925636610546255E-2</v>
      </c>
      <c r="X238" s="13">
        <f t="shared" si="459"/>
        <v>1.6788170213321744E-2</v>
      </c>
      <c r="Y238" s="13">
        <f t="shared" si="460"/>
        <v>1.0902467228635495E-2</v>
      </c>
      <c r="Z238" s="13">
        <f t="shared" si="461"/>
        <v>4.1233384069734598E-2</v>
      </c>
      <c r="AA238" s="13">
        <f t="shared" si="462"/>
        <v>3.6380449048238207E-2</v>
      </c>
      <c r="AB238" s="13">
        <f t="shared" si="463"/>
        <v>1.6049338452466914E-2</v>
      </c>
      <c r="AC238" s="13">
        <f t="shared" si="464"/>
        <v>3.3806909581614124E-4</v>
      </c>
      <c r="AD238" s="13">
        <f t="shared" si="465"/>
        <v>2.8510906558793583E-3</v>
      </c>
      <c r="AE238" s="13">
        <f t="shared" si="466"/>
        <v>3.7030744919333588E-3</v>
      </c>
      <c r="AF238" s="13">
        <f t="shared" si="467"/>
        <v>2.4048271956084283E-3</v>
      </c>
      <c r="AG238" s="13">
        <f t="shared" si="468"/>
        <v>1.0411517696688331E-3</v>
      </c>
      <c r="AH238" s="13">
        <f t="shared" si="469"/>
        <v>1.3388761634942781E-2</v>
      </c>
      <c r="AI238" s="13">
        <f t="shared" si="470"/>
        <v>1.1812980463967473E-2</v>
      </c>
      <c r="AJ238" s="13">
        <f t="shared" si="471"/>
        <v>5.2113298917011277E-3</v>
      </c>
      <c r="AK238" s="13">
        <f t="shared" si="472"/>
        <v>1.5326619912152974E-3</v>
      </c>
      <c r="AL238" s="13">
        <f t="shared" si="473"/>
        <v>1.5496583516281554E-5</v>
      </c>
      <c r="AM238" s="13">
        <f t="shared" si="474"/>
        <v>5.0310669705259871E-4</v>
      </c>
      <c r="AN238" s="13">
        <f t="shared" si="475"/>
        <v>6.5344873293820497E-4</v>
      </c>
      <c r="AO238" s="13">
        <f t="shared" si="476"/>
        <v>4.2435853972930124E-4</v>
      </c>
      <c r="AP238" s="13">
        <f t="shared" si="477"/>
        <v>1.8372282441751981E-4</v>
      </c>
      <c r="AQ238" s="13">
        <f t="shared" si="478"/>
        <v>5.9656056821931647E-5</v>
      </c>
      <c r="AR238" s="13">
        <f t="shared" si="479"/>
        <v>3.4779379313451416E-3</v>
      </c>
      <c r="AS238" s="13">
        <f t="shared" si="480"/>
        <v>3.0686043980830929E-3</v>
      </c>
      <c r="AT238" s="13">
        <f t="shared" si="481"/>
        <v>1.3537235479491436E-3</v>
      </c>
      <c r="AU238" s="13">
        <f t="shared" si="482"/>
        <v>3.9813265935415519E-4</v>
      </c>
      <c r="AV238" s="13">
        <f t="shared" si="483"/>
        <v>8.7818676873437188E-5</v>
      </c>
      <c r="AW238" s="13">
        <f t="shared" si="484"/>
        <v>4.9329187034595975E-7</v>
      </c>
      <c r="AX238" s="13">
        <f t="shared" si="485"/>
        <v>7.3982316234319259E-5</v>
      </c>
      <c r="AY238" s="13">
        <f t="shared" si="486"/>
        <v>9.6090254982424304E-5</v>
      </c>
      <c r="AZ238" s="13">
        <f t="shared" si="487"/>
        <v>6.2402325126880229E-5</v>
      </c>
      <c r="BA238" s="13">
        <f t="shared" si="488"/>
        <v>2.7016615312712132E-5</v>
      </c>
      <c r="BB238" s="13">
        <f t="shared" si="489"/>
        <v>8.7724796488472194E-6</v>
      </c>
      <c r="BC238" s="13">
        <f t="shared" si="490"/>
        <v>2.2787872810471048E-6</v>
      </c>
      <c r="BD238" s="13">
        <f t="shared" si="491"/>
        <v>7.5287347852497479E-4</v>
      </c>
      <c r="BE238" s="13">
        <f t="shared" si="492"/>
        <v>6.6426454784612114E-4</v>
      </c>
      <c r="BF238" s="13">
        <f t="shared" si="493"/>
        <v>2.9304219242103004E-4</v>
      </c>
      <c r="BG238" s="13">
        <f t="shared" si="494"/>
        <v>8.6184263802094834E-5</v>
      </c>
      <c r="BH238" s="13">
        <f t="shared" si="495"/>
        <v>1.9010216410502178E-5</v>
      </c>
      <c r="BI238" s="13">
        <f t="shared" si="496"/>
        <v>3.3545643905851171E-6</v>
      </c>
      <c r="BJ238" s="14">
        <f t="shared" si="497"/>
        <v>0.25336785272229378</v>
      </c>
      <c r="BK238" s="14">
        <f t="shared" si="498"/>
        <v>0.2845483878294906</v>
      </c>
      <c r="BL238" s="14">
        <f t="shared" si="499"/>
        <v>0.4205061968378267</v>
      </c>
      <c r="BM238" s="14">
        <f t="shared" si="500"/>
        <v>0.37178319781874214</v>
      </c>
      <c r="BN238" s="14">
        <f t="shared" si="501"/>
        <v>0.62777702667749147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1.375</v>
      </c>
      <c r="F239" s="10">
        <f>VLOOKUP(B239,home!$B$2:$E$405,3,FALSE)</f>
        <v>0.90910000000000002</v>
      </c>
      <c r="G239" s="10">
        <f>VLOOKUP(C239,away!$B$2:$E$405,4,FALSE)</f>
        <v>1.2121</v>
      </c>
      <c r="H239" s="10">
        <f>VLOOKUP(A239,away!$A$2:$E$405,3,FALSE)</f>
        <v>1.0101</v>
      </c>
      <c r="I239" s="10">
        <f>VLOOKUP(C239,away!$B$2:$E$405,3,FALSE)</f>
        <v>1.4025000000000001</v>
      </c>
      <c r="J239" s="10">
        <f>VLOOKUP(B239,home!$B$2:$E$405,4,FALSE)</f>
        <v>1.155</v>
      </c>
      <c r="K239" s="12">
        <f t="shared" si="446"/>
        <v>1.51514015125</v>
      </c>
      <c r="L239" s="12">
        <f t="shared" si="447"/>
        <v>1.63624836375</v>
      </c>
      <c r="M239" s="13">
        <f t="shared" si="448"/>
        <v>4.279266733588187E-2</v>
      </c>
      <c r="N239" s="13">
        <f t="shared" si="449"/>
        <v>6.4836888459678998E-2</v>
      </c>
      <c r="O239" s="13">
        <f t="shared" si="450"/>
        <v>7.0019431908834778E-2</v>
      </c>
      <c r="P239" s="13">
        <f t="shared" si="451"/>
        <v>0.10608925265279101</v>
      </c>
      <c r="Q239" s="13">
        <f t="shared" si="452"/>
        <v>4.9118486493688718E-2</v>
      </c>
      <c r="R239" s="13">
        <f t="shared" si="453"/>
        <v>5.7284590445767745E-2</v>
      </c>
      <c r="S239" s="13">
        <f t="shared" si="454"/>
        <v>6.5752675803585708E-2</v>
      </c>
      <c r="T239" s="13">
        <f t="shared" si="455"/>
        <v>8.0370043155174625E-2</v>
      </c>
      <c r="U239" s="13">
        <f t="shared" si="456"/>
        <v>8.6794183032294858E-2</v>
      </c>
      <c r="V239" s="13">
        <f t="shared" si="457"/>
        <v>1.8112272940936373E-2</v>
      </c>
      <c r="W239" s="13">
        <f t="shared" si="458"/>
        <v>2.4807130351739544E-2</v>
      </c>
      <c r="X239" s="13">
        <f t="shared" si="459"/>
        <v>4.0590626447366787E-2</v>
      </c>
      <c r="Y239" s="13">
        <f t="shared" si="460"/>
        <v>3.3208173054045699E-2</v>
      </c>
      <c r="Z239" s="13">
        <f t="shared" si="461"/>
        <v>3.1243939128325453E-2</v>
      </c>
      <c r="AA239" s="13">
        <f t="shared" si="462"/>
        <v>4.7338946656536825E-2</v>
      </c>
      <c r="AB239" s="13">
        <f t="shared" si="463"/>
        <v>3.5862569398600448E-2</v>
      </c>
      <c r="AC239" s="13">
        <f t="shared" si="464"/>
        <v>2.8064351029249038E-3</v>
      </c>
      <c r="AD239" s="13">
        <f t="shared" si="465"/>
        <v>9.3965698083032772E-3</v>
      </c>
      <c r="AE239" s="13">
        <f t="shared" si="466"/>
        <v>1.5375121973698886E-2</v>
      </c>
      <c r="AF239" s="13">
        <f t="shared" si="467"/>
        <v>1.257875908596074E-2</v>
      </c>
      <c r="AG239" s="13">
        <f t="shared" si="468"/>
        <v>6.8606579908029024E-3</v>
      </c>
      <c r="AH239" s="13">
        <f t="shared" si="469"/>
        <v>1.2780711068956785E-2</v>
      </c>
      <c r="AI239" s="13">
        <f t="shared" si="470"/>
        <v>1.9364568502101734E-2</v>
      </c>
      <c r="AJ239" s="13">
        <f t="shared" si="471"/>
        <v>1.4670017624582705E-2</v>
      </c>
      <c r="AK239" s="13">
        <f t="shared" si="472"/>
        <v>7.4090442408501376E-3</v>
      </c>
      <c r="AL239" s="13">
        <f t="shared" si="473"/>
        <v>2.7830244873584814E-4</v>
      </c>
      <c r="AM239" s="13">
        <f t="shared" si="474"/>
        <v>2.8474240401167631E-3</v>
      </c>
      <c r="AN239" s="13">
        <f t="shared" si="475"/>
        <v>4.6590929265434679E-3</v>
      </c>
      <c r="AO239" s="13">
        <f t="shared" si="476"/>
        <v>3.8117165888079752E-3</v>
      </c>
      <c r="AP239" s="13">
        <f t="shared" si="477"/>
        <v>2.0789716771719272E-3</v>
      </c>
      <c r="AQ239" s="13">
        <f t="shared" si="478"/>
        <v>8.5042850126378999E-4</v>
      </c>
      <c r="AR239" s="13">
        <f t="shared" si="479"/>
        <v>4.1824835148284089E-3</v>
      </c>
      <c r="AS239" s="13">
        <f t="shared" si="480"/>
        <v>6.3370487052577477E-3</v>
      </c>
      <c r="AT239" s="13">
        <f t="shared" si="481"/>
        <v>4.8007584668814211E-3</v>
      </c>
      <c r="AU239" s="13">
        <f t="shared" si="482"/>
        <v>2.4246073032084788E-3</v>
      </c>
      <c r="AV239" s="13">
        <f t="shared" si="483"/>
        <v>9.18404969026287E-4</v>
      </c>
      <c r="AW239" s="13">
        <f t="shared" si="484"/>
        <v>1.9165341372159592E-5</v>
      </c>
      <c r="AX239" s="13">
        <f t="shared" si="485"/>
        <v>7.190410818025668E-4</v>
      </c>
      <c r="AY239" s="13">
        <f t="shared" si="486"/>
        <v>1.1765297935684798E-3</v>
      </c>
      <c r="AZ239" s="13">
        <f t="shared" si="487"/>
        <v>9.625474748147754E-4</v>
      </c>
      <c r="BA239" s="13">
        <f t="shared" si="488"/>
        <v>5.2498891023245689E-4</v>
      </c>
      <c r="BB239" s="13">
        <f t="shared" si="489"/>
        <v>2.1475306133868837E-4</v>
      </c>
      <c r="BC239" s="13">
        <f t="shared" si="490"/>
        <v>7.0277869045146411E-5</v>
      </c>
      <c r="BD239" s="13">
        <f t="shared" si="491"/>
        <v>1.1405969679248883E-3</v>
      </c>
      <c r="BE239" s="13">
        <f t="shared" si="492"/>
        <v>1.7281642624970069E-3</v>
      </c>
      <c r="BF239" s="13">
        <f t="shared" si="493"/>
        <v>1.3092055310322801E-3</v>
      </c>
      <c r="BG239" s="13">
        <f t="shared" si="494"/>
        <v>6.6120995543519532E-4</v>
      </c>
      <c r="BH239" s="13">
        <f t="shared" si="495"/>
        <v>2.5045643797152182E-4</v>
      </c>
      <c r="BI239" s="13">
        <f t="shared" si="496"/>
        <v>7.5895321061941591E-5</v>
      </c>
      <c r="BJ239" s="14">
        <f t="shared" si="497"/>
        <v>0.35505822874516613</v>
      </c>
      <c r="BK239" s="14">
        <f t="shared" si="498"/>
        <v>0.23700813607842419</v>
      </c>
      <c r="BL239" s="14">
        <f t="shared" si="499"/>
        <v>0.37535289431365115</v>
      </c>
      <c r="BM239" s="14">
        <f t="shared" si="500"/>
        <v>0.60736451651672763</v>
      </c>
      <c r="BN239" s="14">
        <f t="shared" si="501"/>
        <v>0.39014131729664309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1.375</v>
      </c>
      <c r="F240" s="10">
        <f>VLOOKUP(B240,home!$B$2:$E$405,3,FALSE)</f>
        <v>0.65449999999999997</v>
      </c>
      <c r="G240" s="10">
        <f>VLOOKUP(C240,away!$B$2:$E$405,4,FALSE)</f>
        <v>1.2121</v>
      </c>
      <c r="H240" s="10">
        <f>VLOOKUP(A240,away!$A$2:$E$405,3,FALSE)</f>
        <v>1.0101</v>
      </c>
      <c r="I240" s="10">
        <f>VLOOKUP(C240,away!$B$2:$E$405,3,FALSE)</f>
        <v>1.4025000000000001</v>
      </c>
      <c r="J240" s="10">
        <f>VLOOKUP(B240,home!$B$2:$E$405,4,FALSE)</f>
        <v>1.5840000000000001</v>
      </c>
      <c r="K240" s="12">
        <f t="shared" si="446"/>
        <v>1.0908142437499999</v>
      </c>
      <c r="L240" s="12">
        <f t="shared" si="447"/>
        <v>2.2439977560000002</v>
      </c>
      <c r="M240" s="13">
        <f t="shared" si="448"/>
        <v>3.5621282391905332E-2</v>
      </c>
      <c r="N240" s="13">
        <f t="shared" si="449"/>
        <v>3.88562022137314E-2</v>
      </c>
      <c r="O240" s="13">
        <f t="shared" si="450"/>
        <v>7.9934077753277877E-2</v>
      </c>
      <c r="P240" s="13">
        <f t="shared" si="451"/>
        <v>8.7193230574295497E-2</v>
      </c>
      <c r="Q240" s="13">
        <f t="shared" si="452"/>
        <v>2.1192449416384245E-2</v>
      </c>
      <c r="R240" s="13">
        <f t="shared" si="453"/>
        <v>8.9685945553142576E-2</v>
      </c>
      <c r="S240" s="13">
        <f t="shared" si="454"/>
        <v>5.3357564266902337E-2</v>
      </c>
      <c r="T240" s="13">
        <f t="shared" si="455"/>
        <v>4.7555808934509752E-2</v>
      </c>
      <c r="U240" s="13">
        <f t="shared" si="456"/>
        <v>9.7830706873554871E-2</v>
      </c>
      <c r="V240" s="13">
        <f t="shared" si="457"/>
        <v>1.451198113913069E-2</v>
      </c>
      <c r="W240" s="13">
        <f t="shared" si="458"/>
        <v>7.7056752277811008E-3</v>
      </c>
      <c r="X240" s="13">
        <f t="shared" si="459"/>
        <v>1.7291517919605578E-2</v>
      </c>
      <c r="Y240" s="13">
        <f t="shared" si="460"/>
        <v>1.9401063704714363E-2</v>
      </c>
      <c r="Z240" s="13">
        <f t="shared" si="461"/>
        <v>6.7085020188663358E-2</v>
      </c>
      <c r="AA240" s="13">
        <f t="shared" si="462"/>
        <v>7.3177295564050296E-2</v>
      </c>
      <c r="AB240" s="13">
        <f t="shared" si="463"/>
        <v>3.9911418160184876E-2</v>
      </c>
      <c r="AC240" s="13">
        <f t="shared" si="464"/>
        <v>2.2201378512161432E-3</v>
      </c>
      <c r="AD240" s="13">
        <f t="shared" si="465"/>
        <v>2.101365074043788E-3</v>
      </c>
      <c r="AE240" s="13">
        <f t="shared" si="466"/>
        <v>4.7154585106910342E-3</v>
      </c>
      <c r="AF240" s="13">
        <f t="shared" si="467"/>
        <v>5.2907391582508933E-3</v>
      </c>
      <c r="AG240" s="13">
        <f t="shared" si="468"/>
        <v>3.9574689328987769E-3</v>
      </c>
      <c r="AH240" s="13">
        <f t="shared" si="469"/>
        <v>3.7634658691143824E-2</v>
      </c>
      <c r="AI240" s="13">
        <f t="shared" si="470"/>
        <v>4.1052421758969407E-2</v>
      </c>
      <c r="AJ240" s="13">
        <f t="shared" si="471"/>
        <v>2.239028319755813E-2</v>
      </c>
      <c r="AK240" s="13">
        <f t="shared" si="472"/>
        <v>8.1412132778309002E-3</v>
      </c>
      <c r="AL240" s="13">
        <f t="shared" si="473"/>
        <v>2.1737677991267375E-4</v>
      </c>
      <c r="AM240" s="13">
        <f t="shared" si="474"/>
        <v>4.5843979081714744E-4</v>
      </c>
      <c r="AN240" s="13">
        <f t="shared" si="475"/>
        <v>1.0287378618547883E-3</v>
      </c>
      <c r="AO240" s="13">
        <f t="shared" si="476"/>
        <v>1.154242726757192E-3</v>
      </c>
      <c r="AP240" s="13">
        <f t="shared" si="477"/>
        <v>8.6337269624081983E-4</v>
      </c>
      <c r="AQ240" s="13">
        <f t="shared" si="478"/>
        <v>4.843515982390174E-4</v>
      </c>
      <c r="AR240" s="13">
        <f t="shared" si="479"/>
        <v>1.6890417930150531E-2</v>
      </c>
      <c r="AS240" s="13">
        <f t="shared" si="480"/>
        <v>1.8424308461098587E-2</v>
      </c>
      <c r="AT240" s="13">
        <f t="shared" si="481"/>
        <v>1.004874905030499E-2</v>
      </c>
      <c r="AU240" s="13">
        <f t="shared" si="482"/>
        <v>3.6537728653139889E-3</v>
      </c>
      <c r="AV240" s="13">
        <f t="shared" si="483"/>
        <v>9.9639687122793754E-4</v>
      </c>
      <c r="AW240" s="13">
        <f t="shared" si="484"/>
        <v>1.4780321091860913E-5</v>
      </c>
      <c r="AX240" s="13">
        <f t="shared" si="485"/>
        <v>8.3345442287519105E-5</v>
      </c>
      <c r="AY240" s="13">
        <f t="shared" si="486"/>
        <v>1.8702698546602039E-4</v>
      </c>
      <c r="AZ240" s="13">
        <f t="shared" si="487"/>
        <v>2.0984406784859726E-4</v>
      </c>
      <c r="BA240" s="13">
        <f t="shared" si="488"/>
        <v>1.5696320578738798E-4</v>
      </c>
      <c r="BB240" s="13">
        <f t="shared" si="489"/>
        <v>8.8056270390366224E-5</v>
      </c>
      <c r="BC240" s="13">
        <f t="shared" si="490"/>
        <v>3.9519614631542214E-5</v>
      </c>
      <c r="BD240" s="13">
        <f t="shared" si="491"/>
        <v>6.3170099888599915E-3</v>
      </c>
      <c r="BE240" s="13">
        <f t="shared" si="492"/>
        <v>6.8906844737595067E-3</v>
      </c>
      <c r="BF240" s="13">
        <f t="shared" si="493"/>
        <v>3.7582283865819212E-3</v>
      </c>
      <c r="BG240" s="13">
        <f t="shared" si="494"/>
        <v>1.36650968511638E-3</v>
      </c>
      <c r="BH240" s="13">
        <f t="shared" si="495"/>
        <v>3.7265205718681871E-4</v>
      </c>
      <c r="BI240" s="13">
        <f t="shared" si="496"/>
        <v>8.1298834388424286E-5</v>
      </c>
      <c r="BJ240" s="14">
        <f t="shared" si="497"/>
        <v>0.17282164935293134</v>
      </c>
      <c r="BK240" s="14">
        <f t="shared" si="498"/>
        <v>0.19330859998882868</v>
      </c>
      <c r="BL240" s="14">
        <f t="shared" si="499"/>
        <v>0.55855804943370191</v>
      </c>
      <c r="BM240" s="14">
        <f t="shared" si="500"/>
        <v>0.63911788439701411</v>
      </c>
      <c r="BN240" s="14">
        <f t="shared" si="501"/>
        <v>0.35248318790273697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1.375</v>
      </c>
      <c r="F241" s="10">
        <f>VLOOKUP(B241,home!$B$2:$E$405,3,FALSE)</f>
        <v>1.1515</v>
      </c>
      <c r="G241" s="10">
        <f>VLOOKUP(C241,away!$B$2:$E$405,4,FALSE)</f>
        <v>1.2121</v>
      </c>
      <c r="H241" s="10">
        <f>VLOOKUP(A241,away!$A$2:$E$405,3,FALSE)</f>
        <v>1.0101</v>
      </c>
      <c r="I241" s="10">
        <f>VLOOKUP(C241,away!$B$2:$E$405,3,FALSE)</f>
        <v>0.57750000000000001</v>
      </c>
      <c r="J241" s="10">
        <f>VLOOKUP(B241,home!$B$2:$E$405,4,FALSE)</f>
        <v>1.0725</v>
      </c>
      <c r="K241" s="12">
        <f t="shared" si="446"/>
        <v>1.9191330812499998</v>
      </c>
      <c r="L241" s="12">
        <f t="shared" si="447"/>
        <v>0.62562437437500007</v>
      </c>
      <c r="M241" s="13">
        <f t="shared" si="448"/>
        <v>7.8492087486451839E-2</v>
      </c>
      <c r="N241" s="13">
        <f t="shared" si="449"/>
        <v>0.15063676171161883</v>
      </c>
      <c r="O241" s="13">
        <f t="shared" si="450"/>
        <v>4.9106563127099198E-2</v>
      </c>
      <c r="P241" s="13">
        <f t="shared" si="451"/>
        <v>9.4242029803707494E-2</v>
      </c>
      <c r="Q241" s="13">
        <f t="shared" si="452"/>
        <v>0.14454599632657059</v>
      </c>
      <c r="R241" s="13">
        <f t="shared" si="453"/>
        <v>1.5361131417048942E-2</v>
      </c>
      <c r="S241" s="13">
        <f t="shared" si="454"/>
        <v>2.8288074842753749E-2</v>
      </c>
      <c r="T241" s="13">
        <f t="shared" si="455"/>
        <v>9.0431498520221767E-2</v>
      </c>
      <c r="U241" s="13">
        <f t="shared" si="456"/>
        <v>2.9480055467887307E-2</v>
      </c>
      <c r="V241" s="13">
        <f t="shared" si="457"/>
        <v>3.7738065606230126E-3</v>
      </c>
      <c r="W241" s="13">
        <f t="shared" si="458"/>
        <v>9.2467667770854148E-2</v>
      </c>
      <c r="X241" s="13">
        <f t="shared" si="459"/>
        <v>5.785002679905598E-2</v>
      </c>
      <c r="Y241" s="13">
        <f t="shared" si="460"/>
        <v>1.8096193411868196E-2</v>
      </c>
      <c r="Z241" s="13">
        <f t="shared" si="461"/>
        <v>3.2034327441611342E-3</v>
      </c>
      <c r="AA241" s="13">
        <f t="shared" si="462"/>
        <v>6.1478137528790987E-3</v>
      </c>
      <c r="AB241" s="13">
        <f t="shared" si="463"/>
        <v>5.8992363752569969E-3</v>
      </c>
      <c r="AC241" s="13">
        <f t="shared" si="464"/>
        <v>2.8319032031496824E-4</v>
      </c>
      <c r="AD241" s="13">
        <f t="shared" si="465"/>
        <v>4.4364440041270159E-2</v>
      </c>
      <c r="AE241" s="13">
        <f t="shared" si="466"/>
        <v>2.7755475045316842E-2</v>
      </c>
      <c r="AF241" s="13">
        <f t="shared" si="467"/>
        <v>8.6822508553536393E-3</v>
      </c>
      <c r="AG241" s="13">
        <f t="shared" si="468"/>
        <v>1.8106092531824766E-3</v>
      </c>
      <c r="AH241" s="13">
        <f t="shared" si="469"/>
        <v>5.0103640160454981E-4</v>
      </c>
      <c r="AI241" s="13">
        <f t="shared" si="470"/>
        <v>9.6155553322975181E-4</v>
      </c>
      <c r="AJ241" s="13">
        <f t="shared" si="471"/>
        <v>9.2267651664010048E-4</v>
      </c>
      <c r="AK241" s="13">
        <f t="shared" si="472"/>
        <v>5.9024634212551065E-4</v>
      </c>
      <c r="AL241" s="13">
        <f t="shared" si="473"/>
        <v>1.3600571197371352E-5</v>
      </c>
      <c r="AM241" s="13">
        <f t="shared" si="474"/>
        <v>1.7028252902866737E-2</v>
      </c>
      <c r="AN241" s="13">
        <f t="shared" si="475"/>
        <v>1.065329006905528E-2</v>
      </c>
      <c r="AO241" s="13">
        <f t="shared" si="476"/>
        <v>3.3324789672440559E-3</v>
      </c>
      <c r="AP241" s="13">
        <f t="shared" si="477"/>
        <v>6.9496002299996955E-4</v>
      </c>
      <c r="AQ241" s="13">
        <f t="shared" si="478"/>
        <v>1.086959824012479E-4</v>
      </c>
      <c r="AR241" s="13">
        <f t="shared" si="479"/>
        <v>6.2692117058589563E-5</v>
      </c>
      <c r="AS241" s="13">
        <f t="shared" si="480"/>
        <v>1.2031451578073666E-4</v>
      </c>
      <c r="AT241" s="13">
        <f t="shared" si="481"/>
        <v>1.1544978369469348E-4</v>
      </c>
      <c r="AU241" s="13">
        <f t="shared" si="482"/>
        <v>7.3854499703881004E-5</v>
      </c>
      <c r="AV241" s="13">
        <f t="shared" si="483"/>
        <v>3.5434153395221587E-5</v>
      </c>
      <c r="AW241" s="13">
        <f t="shared" si="484"/>
        <v>4.5360036957417722E-7</v>
      </c>
      <c r="AX241" s="13">
        <f t="shared" si="485"/>
        <v>5.446580576963813E-3</v>
      </c>
      <c r="AY241" s="13">
        <f t="shared" si="486"/>
        <v>3.4075135659460123E-3</v>
      </c>
      <c r="AZ241" s="13">
        <f t="shared" si="487"/>
        <v>1.0659117714346498E-3</v>
      </c>
      <c r="BA241" s="13">
        <f t="shared" si="488"/>
        <v>2.2228679504758363E-4</v>
      </c>
      <c r="BB241" s="13">
        <f t="shared" si="489"/>
        <v>3.4767009270867088E-5</v>
      </c>
      <c r="BC241" s="13">
        <f t="shared" si="490"/>
        <v>4.3502176847952111E-6</v>
      </c>
      <c r="BD241" s="13">
        <f t="shared" si="491"/>
        <v>6.5369527521707237E-6</v>
      </c>
      <c r="BE241" s="13">
        <f t="shared" si="492"/>
        <v>1.2545282277259065E-5</v>
      </c>
      <c r="BF241" s="13">
        <f t="shared" si="493"/>
        <v>1.2038033115953606E-5</v>
      </c>
      <c r="BG241" s="13">
        <f t="shared" si="494"/>
        <v>7.7008625286698581E-6</v>
      </c>
      <c r="BH241" s="13">
        <f t="shared" si="495"/>
        <v>3.6947450082322121E-6</v>
      </c>
      <c r="BI241" s="13">
        <f t="shared" si="496"/>
        <v>1.4181414744163486E-6</v>
      </c>
      <c r="BJ241" s="14">
        <f t="shared" si="497"/>
        <v>0.67864000761622745</v>
      </c>
      <c r="BK241" s="14">
        <f t="shared" si="498"/>
        <v>0.20850030315099444</v>
      </c>
      <c r="BL241" s="14">
        <f t="shared" si="499"/>
        <v>0.1094219940205613</v>
      </c>
      <c r="BM241" s="14">
        <f t="shared" si="500"/>
        <v>0.46397410769387115</v>
      </c>
      <c r="BN241" s="14">
        <f t="shared" si="501"/>
        <v>0.53238456987249694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1.375</v>
      </c>
      <c r="F242" s="10">
        <f>VLOOKUP(B242,home!$B$2:$E$405,3,FALSE)</f>
        <v>0.66669999999999996</v>
      </c>
      <c r="G242" s="10">
        <f>VLOOKUP(C242,away!$B$2:$E$405,4,FALSE)</f>
        <v>1.3223</v>
      </c>
      <c r="H242" s="10">
        <f>VLOOKUP(A242,away!$A$2:$E$405,3,FALSE)</f>
        <v>1.0101</v>
      </c>
      <c r="I242" s="10">
        <f>VLOOKUP(C242,away!$B$2:$E$405,3,FALSE)</f>
        <v>1.71</v>
      </c>
      <c r="J242" s="10">
        <f>VLOOKUP(B242,home!$B$2:$E$405,4,FALSE)</f>
        <v>0.82499999999999996</v>
      </c>
      <c r="K242" s="12">
        <f t="shared" si="446"/>
        <v>1.2121689387499999</v>
      </c>
      <c r="L242" s="12">
        <f t="shared" si="447"/>
        <v>1.4249985749999998</v>
      </c>
      <c r="M242" s="13">
        <f t="shared" si="448"/>
        <v>7.1563685906619684E-2</v>
      </c>
      <c r="N242" s="13">
        <f t="shared" si="449"/>
        <v>8.6747277198465506E-2</v>
      </c>
      <c r="O242" s="13">
        <f t="shared" si="450"/>
        <v>0.10197815043868061</v>
      </c>
      <c r="P242" s="13">
        <f t="shared" si="451"/>
        <v>0.1236147463929433</v>
      </c>
      <c r="Q242" s="13">
        <f t="shared" si="452"/>
        <v>5.2576177470558004E-2</v>
      </c>
      <c r="R242" s="13">
        <f t="shared" si="453"/>
        <v>7.2659359528127757E-2</v>
      </c>
      <c r="S242" s="13">
        <f t="shared" si="454"/>
        <v>5.3381143425628927E-2</v>
      </c>
      <c r="T242" s="13">
        <f t="shared" si="455"/>
        <v>7.492097797449225E-2</v>
      </c>
      <c r="U242" s="13">
        <f t="shared" si="456"/>
        <v>8.807541872946531E-2</v>
      </c>
      <c r="V242" s="13">
        <f t="shared" si="457"/>
        <v>1.0245259050852506E-2</v>
      </c>
      <c r="W242" s="13">
        <f t="shared" si="458"/>
        <v>2.1243736416005982E-2</v>
      </c>
      <c r="X242" s="13">
        <f t="shared" si="459"/>
        <v>3.0272294120484124E-2</v>
      </c>
      <c r="Y242" s="13">
        <f t="shared" si="460"/>
        <v>2.1568987991835382E-2</v>
      </c>
      <c r="Z242" s="13">
        <f t="shared" si="461"/>
        <v>3.4513161262664897E-2</v>
      </c>
      <c r="AA242" s="13">
        <f t="shared" si="462"/>
        <v>4.1835782060672108E-2</v>
      </c>
      <c r="AB242" s="13">
        <f t="shared" si="463"/>
        <v>2.5356017771130602E-2</v>
      </c>
      <c r="AC242" s="13">
        <f t="shared" si="464"/>
        <v>1.1060647268728717E-3</v>
      </c>
      <c r="AD242" s="13">
        <f t="shared" si="465"/>
        <v>6.4377493566186795E-3</v>
      </c>
      <c r="AE242" s="13">
        <f t="shared" si="466"/>
        <v>9.1737836593887827E-3</v>
      </c>
      <c r="AF242" s="13">
        <f t="shared" si="467"/>
        <v>6.5363143209936515E-3</v>
      </c>
      <c r="AG242" s="13">
        <f t="shared" si="468"/>
        <v>3.1047461977226805E-3</v>
      </c>
      <c r="AH242" s="13">
        <f t="shared" si="469"/>
        <v>1.2295301404510666E-2</v>
      </c>
      <c r="AI242" s="13">
        <f t="shared" si="470"/>
        <v>1.4903982455117076E-2</v>
      </c>
      <c r="AJ242" s="13">
        <f t="shared" si="471"/>
        <v>9.0330722978839428E-3</v>
      </c>
      <c r="AK242" s="13">
        <f t="shared" si="472"/>
        <v>3.6498698869926673E-3</v>
      </c>
      <c r="AL242" s="13">
        <f t="shared" si="473"/>
        <v>7.642195002922443E-5</v>
      </c>
      <c r="AM242" s="13">
        <f t="shared" si="474"/>
        <v>1.5607279611101904E-3</v>
      </c>
      <c r="AN242" s="13">
        <f t="shared" si="475"/>
        <v>2.2240351205446763E-3</v>
      </c>
      <c r="AO242" s="13">
        <f t="shared" si="476"/>
        <v>1.5846234387630585E-3</v>
      </c>
      <c r="AP242" s="13">
        <f t="shared" si="477"/>
        <v>7.526953807163191E-4</v>
      </c>
      <c r="AQ242" s="13">
        <f t="shared" si="478"/>
        <v>2.6814746123245923E-4</v>
      </c>
      <c r="AR242" s="13">
        <f t="shared" si="479"/>
        <v>3.5041573961246395E-3</v>
      </c>
      <c r="AS242" s="13">
        <f t="shared" si="480"/>
        <v>4.2476307520733668E-3</v>
      </c>
      <c r="AT242" s="13">
        <f t="shared" si="481"/>
        <v>2.5744230304713192E-3</v>
      </c>
      <c r="AU242" s="13">
        <f t="shared" si="482"/>
        <v>1.0402118775799925E-3</v>
      </c>
      <c r="AV242" s="13">
        <f t="shared" si="483"/>
        <v>3.1522813193032129E-4</v>
      </c>
      <c r="AW242" s="13">
        <f t="shared" si="484"/>
        <v>3.6668504315177322E-6</v>
      </c>
      <c r="AX242" s="13">
        <f t="shared" si="485"/>
        <v>3.1531099271606486E-4</v>
      </c>
      <c r="AY242" s="13">
        <f t="shared" si="486"/>
        <v>4.4931771530222768E-4</v>
      </c>
      <c r="AZ242" s="13">
        <f t="shared" si="487"/>
        <v>3.2013855201396511E-4</v>
      </c>
      <c r="BA242" s="13">
        <f t="shared" si="488"/>
        <v>1.5206566014082116E-4</v>
      </c>
      <c r="BB242" s="13">
        <f t="shared" si="489"/>
        <v>5.4173337251776098E-5</v>
      </c>
      <c r="BC242" s="13">
        <f t="shared" si="490"/>
        <v>1.5439385677355072E-5</v>
      </c>
      <c r="BD242" s="13">
        <f t="shared" si="491"/>
        <v>8.3223654934222056E-4</v>
      </c>
      <c r="BE242" s="13">
        <f t="shared" si="492"/>
        <v>1.0088112948051214E-3</v>
      </c>
      <c r="BF242" s="13">
        <f t="shared" si="493"/>
        <v>6.1142485831146873E-4</v>
      </c>
      <c r="BG242" s="13">
        <f t="shared" si="494"/>
        <v>2.4705007387492735E-4</v>
      </c>
      <c r="BH242" s="13">
        <f t="shared" si="495"/>
        <v>7.486660646676999E-5</v>
      </c>
      <c r="BI242" s="13">
        <f t="shared" si="496"/>
        <v>1.8150194981727677E-5</v>
      </c>
      <c r="BJ242" s="14">
        <f t="shared" si="497"/>
        <v>0.32027871971203387</v>
      </c>
      <c r="BK242" s="14">
        <f t="shared" si="498"/>
        <v>0.26043663916824872</v>
      </c>
      <c r="BL242" s="14">
        <f t="shared" si="499"/>
        <v>0.38426114533854266</v>
      </c>
      <c r="BM242" s="14">
        <f t="shared" si="500"/>
        <v>0.48990461768122451</v>
      </c>
      <c r="BN242" s="14">
        <f t="shared" si="501"/>
        <v>0.50913939693539489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1.6315999999999999</v>
      </c>
      <c r="F243" s="10">
        <f>VLOOKUP(B243,home!$B$2:$E$405,3,FALSE)</f>
        <v>1.0726</v>
      </c>
      <c r="G243" s="10">
        <f>VLOOKUP(C243,away!$B$2:$E$405,4,FALSE)</f>
        <v>0.7661</v>
      </c>
      <c r="H243" s="10">
        <f>VLOOKUP(A243,away!$A$2:$E$405,3,FALSE)</f>
        <v>1.3368</v>
      </c>
      <c r="I243" s="10">
        <f>VLOOKUP(C243,away!$B$2:$E$405,3,FALSE)</f>
        <v>1.3090999999999999</v>
      </c>
      <c r="J243" s="10">
        <f>VLOOKUP(B243,home!$B$2:$E$405,4,FALSE)</f>
        <v>1.0286</v>
      </c>
      <c r="K243" s="12">
        <f t="shared" si="446"/>
        <v>1.340716491976</v>
      </c>
      <c r="L243" s="12">
        <f t="shared" si="447"/>
        <v>1.8000550195679998</v>
      </c>
      <c r="M243" s="13">
        <f t="shared" si="448"/>
        <v>4.3249417602027045E-2</v>
      </c>
      <c r="N243" s="13">
        <f t="shared" si="449"/>
        <v>5.7985207447394764E-2</v>
      </c>
      <c r="O243" s="13">
        <f t="shared" si="450"/>
        <v>7.7851331247921388E-2</v>
      </c>
      <c r="P243" s="13">
        <f t="shared" si="451"/>
        <v>0.1043765637263747</v>
      </c>
      <c r="Q243" s="13">
        <f t="shared" si="452"/>
        <v>3.8870861957685875E-2</v>
      </c>
      <c r="R243" s="13">
        <f t="shared" si="453"/>
        <v>7.0068339796436008E-2</v>
      </c>
      <c r="S243" s="13">
        <f t="shared" si="454"/>
        <v>6.2974646014743993E-2</v>
      </c>
      <c r="T243" s="13">
        <f t="shared" si="455"/>
        <v>6.9969690181867258E-2</v>
      </c>
      <c r="U243" s="13">
        <f t="shared" si="456"/>
        <v>9.3941778730460029E-2</v>
      </c>
      <c r="V243" s="13">
        <f t="shared" si="457"/>
        <v>1.6886745449353095E-2</v>
      </c>
      <c r="W243" s="13">
        <f t="shared" si="458"/>
        <v>1.7371601894663989E-2</v>
      </c>
      <c r="X243" s="13">
        <f t="shared" si="459"/>
        <v>3.1269839188426886E-2</v>
      </c>
      <c r="Y243" s="13">
        <f t="shared" si="460"/>
        <v>2.8143715496105989E-2</v>
      </c>
      <c r="Z243" s="13">
        <f t="shared" si="461"/>
        <v>4.2042288921123619E-2</v>
      </c>
      <c r="AA243" s="13">
        <f t="shared" si="462"/>
        <v>5.6366790116970308E-2</v>
      </c>
      <c r="AB243" s="13">
        <f t="shared" si="463"/>
        <v>3.7785942554785956E-2</v>
      </c>
      <c r="AC243" s="13">
        <f t="shared" si="464"/>
        <v>2.5471158923231103E-3</v>
      </c>
      <c r="AD243" s="13">
        <f t="shared" si="465"/>
        <v>5.822598288054385E-3</v>
      </c>
      <c r="AE243" s="13">
        <f t="shared" si="466"/>
        <v>1.0480997275340336E-2</v>
      </c>
      <c r="AF243" s="13">
        <f t="shared" si="467"/>
        <v>9.4331858777774551E-3</v>
      </c>
      <c r="AG243" s="13">
        <f t="shared" si="468"/>
        <v>5.6600845299370909E-3</v>
      </c>
      <c r="AH243" s="13">
        <f t="shared" si="469"/>
        <v>1.8919608301649168E-2</v>
      </c>
      <c r="AI243" s="13">
        <f t="shared" si="470"/>
        <v>2.5365830871747076E-2</v>
      </c>
      <c r="AJ243" s="13">
        <f t="shared" si="471"/>
        <v>1.7004193891212636E-2</v>
      </c>
      <c r="AK243" s="13">
        <f t="shared" si="472"/>
        <v>7.5992677275687785E-3</v>
      </c>
      <c r="AL243" s="13">
        <f t="shared" si="473"/>
        <v>2.4588465602002848E-4</v>
      </c>
      <c r="AM243" s="13">
        <f t="shared" si="474"/>
        <v>1.5612907101891452E-3</v>
      </c>
      <c r="AN243" s="13">
        <f t="shared" si="475"/>
        <v>2.8104091798808579E-3</v>
      </c>
      <c r="AO243" s="13">
        <f t="shared" si="476"/>
        <v>2.529445575642263E-3</v>
      </c>
      <c r="AP243" s="13">
        <f t="shared" si="477"/>
        <v>1.5177137350529746E-3</v>
      </c>
      <c r="AQ243" s="13">
        <f t="shared" si="478"/>
        <v>6.82992056762351E-4</v>
      </c>
      <c r="AR243" s="13">
        <f t="shared" si="479"/>
        <v>6.8112671783287981E-3</v>
      </c>
      <c r="AS243" s="13">
        <f t="shared" si="480"/>
        <v>9.1319782372402541E-3</v>
      </c>
      <c r="AT243" s="13">
        <f t="shared" si="481"/>
        <v>6.1216969135169655E-3</v>
      </c>
      <c r="AU243" s="13">
        <f t="shared" si="482"/>
        <v>2.7358200036102578E-3</v>
      </c>
      <c r="AV243" s="13">
        <f t="shared" si="483"/>
        <v>9.1698974947952824E-4</v>
      </c>
      <c r="AW243" s="13">
        <f t="shared" si="484"/>
        <v>1.6483584501371526E-5</v>
      </c>
      <c r="AX243" s="13">
        <f t="shared" si="485"/>
        <v>3.4887470065325156E-4</v>
      </c>
      <c r="AY243" s="13">
        <f t="shared" si="486"/>
        <v>6.2799365611116873E-4</v>
      </c>
      <c r="AZ243" s="13">
        <f t="shared" si="487"/>
        <v>5.6521156646988503E-4</v>
      </c>
      <c r="BA243" s="13">
        <f t="shared" si="488"/>
        <v>3.3913730578066955E-4</v>
      </c>
      <c r="BB243" s="13">
        <f t="shared" si="489"/>
        <v>1.5261645239831543E-4</v>
      </c>
      <c r="BC243" s="13">
        <f t="shared" si="490"/>
        <v>5.494360224164969E-5</v>
      </c>
      <c r="BD243" s="13">
        <f t="shared" si="491"/>
        <v>2.0434426123282536E-3</v>
      </c>
      <c r="BE243" s="13">
        <f t="shared" si="492"/>
        <v>2.7396772107550092E-3</v>
      </c>
      <c r="BF243" s="13">
        <f t="shared" si="493"/>
        <v>1.8365652095750245E-3</v>
      </c>
      <c r="BG243" s="13">
        <f t="shared" si="494"/>
        <v>8.2077108835553142E-4</v>
      </c>
      <c r="BH243" s="13">
        <f t="shared" si="495"/>
        <v>2.7510533357383792E-4</v>
      </c>
      <c r="BI243" s="13">
        <f t="shared" si="496"/>
        <v>7.3767651550600555E-5</v>
      </c>
      <c r="BJ243" s="14">
        <f t="shared" si="497"/>
        <v>0.28619841067843665</v>
      </c>
      <c r="BK243" s="14">
        <f t="shared" si="498"/>
        <v>0.23090836699695311</v>
      </c>
      <c r="BL243" s="14">
        <f t="shared" si="499"/>
        <v>0.43841016442706549</v>
      </c>
      <c r="BM243" s="14">
        <f t="shared" si="500"/>
        <v>0.60454599917412932</v>
      </c>
      <c r="BN243" s="14">
        <f t="shared" si="501"/>
        <v>0.39240172177783977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1.6315999999999999</v>
      </c>
      <c r="F244" s="10">
        <f>VLOOKUP(B244,home!$B$2:$E$405,3,FALSE)</f>
        <v>1.0726</v>
      </c>
      <c r="G244" s="10">
        <f>VLOOKUP(C244,away!$B$2:$E$405,4,FALSE)</f>
        <v>1.1492</v>
      </c>
      <c r="H244" s="10">
        <f>VLOOKUP(A244,away!$A$2:$E$405,3,FALSE)</f>
        <v>1.3368</v>
      </c>
      <c r="I244" s="10">
        <f>VLOOKUP(C244,away!$B$2:$E$405,3,FALSE)</f>
        <v>0.93510000000000004</v>
      </c>
      <c r="J244" s="10">
        <f>VLOOKUP(B244,home!$B$2:$E$405,4,FALSE)</f>
        <v>0.93510000000000004</v>
      </c>
      <c r="K244" s="12">
        <f t="shared" si="446"/>
        <v>2.0111622406719998</v>
      </c>
      <c r="L244" s="12">
        <f t="shared" si="447"/>
        <v>1.1689139749680002</v>
      </c>
      <c r="M244" s="13">
        <f t="shared" si="448"/>
        <v>4.1582485764632096E-2</v>
      </c>
      <c r="N244" s="13">
        <f t="shared" si="449"/>
        <v>8.3629125243109004E-2</v>
      </c>
      <c r="O244" s="13">
        <f t="shared" si="450"/>
        <v>4.8606348724186378E-2</v>
      </c>
      <c r="P244" s="13">
        <f t="shared" si="451"/>
        <v>9.7755253211019272E-2</v>
      </c>
      <c r="Q244" s="13">
        <f t="shared" si="452"/>
        <v>8.4095869454685224E-2</v>
      </c>
      <c r="R244" s="13">
        <f t="shared" si="453"/>
        <v>2.8408320147934749E-2</v>
      </c>
      <c r="S244" s="13">
        <f t="shared" si="454"/>
        <v>5.7452611085112265E-2</v>
      </c>
      <c r="T244" s="13">
        <f t="shared" si="455"/>
        <v>9.8300837042666123E-2</v>
      </c>
      <c r="U244" s="13">
        <f t="shared" si="456"/>
        <v>5.7133740802447958E-2</v>
      </c>
      <c r="V244" s="13">
        <f t="shared" si="457"/>
        <v>1.5007104930477702E-2</v>
      </c>
      <c r="W244" s="13">
        <f t="shared" si="458"/>
        <v>5.6376812414581562E-2</v>
      </c>
      <c r="X244" s="13">
        <f t="shared" si="459"/>
        <v>6.5899643895553833E-2</v>
      </c>
      <c r="Y244" s="13">
        <f t="shared" si="460"/>
        <v>3.8515507347463777E-2</v>
      </c>
      <c r="Z244" s="13">
        <f t="shared" si="461"/>
        <v>1.1068960808761978E-2</v>
      </c>
      <c r="AA244" s="13">
        <f t="shared" si="462"/>
        <v>2.226147602206029E-2</v>
      </c>
      <c r="AB244" s="13">
        <f t="shared" si="463"/>
        <v>2.2385719998596391E-2</v>
      </c>
      <c r="AC244" s="13">
        <f t="shared" si="464"/>
        <v>2.2049898464868794E-3</v>
      </c>
      <c r="AD244" s="13">
        <f t="shared" si="465"/>
        <v>2.8345729094413727E-2</v>
      </c>
      <c r="AE244" s="13">
        <f t="shared" si="466"/>
        <v>3.3133718869117236E-2</v>
      </c>
      <c r="AF244" s="13">
        <f t="shared" si="467"/>
        <v>1.9365233514386036E-2</v>
      </c>
      <c r="AG244" s="13">
        <f t="shared" si="468"/>
        <v>7.5454306944948398E-3</v>
      </c>
      <c r="AH244" s="13">
        <f t="shared" si="469"/>
        <v>3.2346657444337424E-3</v>
      </c>
      <c r="AI244" s="13">
        <f t="shared" si="470"/>
        <v>6.5054376064003269E-3</v>
      </c>
      <c r="AJ244" s="13">
        <f t="shared" si="471"/>
        <v>6.5417452365199875E-3</v>
      </c>
      <c r="AK244" s="13">
        <f t="shared" si="472"/>
        <v>4.385503669261639E-3</v>
      </c>
      <c r="AL244" s="13">
        <f t="shared" si="473"/>
        <v>2.0734627746029209E-4</v>
      </c>
      <c r="AM244" s="13">
        <f t="shared" si="474"/>
        <v>1.1401572007800516E-2</v>
      </c>
      <c r="AN244" s="13">
        <f t="shared" si="475"/>
        <v>1.3327456856521985E-2</v>
      </c>
      <c r="AO244" s="13">
        <f t="shared" si="476"/>
        <v>7.7893252851858226E-3</v>
      </c>
      <c r="AP244" s="13">
        <f t="shared" si="477"/>
        <v>3.0350170604751038E-3</v>
      </c>
      <c r="AQ244" s="13">
        <f t="shared" si="478"/>
        <v>8.8691846406391186E-4</v>
      </c>
      <c r="AR244" s="13">
        <f t="shared" si="479"/>
        <v>7.5620919860377403E-4</v>
      </c>
      <c r="AS244" s="13">
        <f t="shared" si="480"/>
        <v>1.5208593862807433E-3</v>
      </c>
      <c r="AT244" s="13">
        <f t="shared" si="481"/>
        <v>1.5293474855297114E-3</v>
      </c>
      <c r="AU244" s="13">
        <f t="shared" si="482"/>
        <v>1.0252553052546743E-3</v>
      </c>
      <c r="AV244" s="13">
        <f t="shared" si="483"/>
        <v>5.1548868924421155E-4</v>
      </c>
      <c r="AW244" s="13">
        <f t="shared" si="484"/>
        <v>1.354014762784593E-5</v>
      </c>
      <c r="AX244" s="13">
        <f t="shared" si="485"/>
        <v>3.8217351843985443E-3</v>
      </c>
      <c r="AY244" s="13">
        <f t="shared" si="486"/>
        <v>4.4672796656703654E-3</v>
      </c>
      <c r="AZ244" s="13">
        <f t="shared" si="487"/>
        <v>2.6109328156462335E-3</v>
      </c>
      <c r="BA244" s="13">
        <f t="shared" si="488"/>
        <v>1.017318618637144E-3</v>
      </c>
      <c r="BB244" s="13">
        <f t="shared" si="489"/>
        <v>2.9728948758002465E-4</v>
      </c>
      <c r="BC244" s="13">
        <f t="shared" si="490"/>
        <v>6.9501167328673281E-5</v>
      </c>
      <c r="BD244" s="13">
        <f t="shared" si="491"/>
        <v>1.4732391670788388E-4</v>
      </c>
      <c r="BE244" s="13">
        <f t="shared" si="492"/>
        <v>2.9629229843080278E-4</v>
      </c>
      <c r="BF244" s="13">
        <f t="shared" si="493"/>
        <v>2.9794594140297514E-4</v>
      </c>
      <c r="BG244" s="13">
        <f t="shared" si="494"/>
        <v>1.9973920903704526E-4</v>
      </c>
      <c r="BH244" s="13">
        <f t="shared" si="495"/>
        <v>1.0042698879924924E-4</v>
      </c>
      <c r="BI244" s="13">
        <f t="shared" si="496"/>
        <v>4.0394993563487973E-5</v>
      </c>
      <c r="BJ244" s="14">
        <f t="shared" si="497"/>
        <v>0.5639322541837799</v>
      </c>
      <c r="BK244" s="14">
        <f t="shared" si="498"/>
        <v>0.21867707078085891</v>
      </c>
      <c r="BL244" s="14">
        <f t="shared" si="499"/>
        <v>0.20589224136469603</v>
      </c>
      <c r="BM244" s="14">
        <f t="shared" si="500"/>
        <v>0.61103938507448741</v>
      </c>
      <c r="BN244" s="14">
        <f t="shared" si="501"/>
        <v>0.38407740254556672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1.6315999999999999</v>
      </c>
      <c r="F245" s="10">
        <f>VLOOKUP(B245,home!$B$2:$E$405,3,FALSE)</f>
        <v>1.3024</v>
      </c>
      <c r="G245" s="10">
        <f>VLOOKUP(C245,away!$B$2:$E$405,4,FALSE)</f>
        <v>0.6129</v>
      </c>
      <c r="H245" s="10">
        <f>VLOOKUP(A245,away!$A$2:$E$405,3,FALSE)</f>
        <v>1.3368</v>
      </c>
      <c r="I245" s="10">
        <f>VLOOKUP(C245,away!$B$2:$E$405,3,FALSE)</f>
        <v>0.42749999999999999</v>
      </c>
      <c r="J245" s="10">
        <f>VLOOKUP(B245,home!$B$2:$E$405,4,FALSE)</f>
        <v>1.2156</v>
      </c>
      <c r="K245" s="12">
        <f t="shared" si="446"/>
        <v>1.302409950336</v>
      </c>
      <c r="L245" s="12">
        <f t="shared" si="447"/>
        <v>0.69469351919999989</v>
      </c>
      <c r="M245" s="13">
        <f t="shared" si="448"/>
        <v>0.13572785427988579</v>
      </c>
      <c r="N245" s="13">
        <f t="shared" si="449"/>
        <v>0.17677330795187787</v>
      </c>
      <c r="O245" s="13">
        <f t="shared" si="450"/>
        <v>9.4289260743158604E-2</v>
      </c>
      <c r="P245" s="13">
        <f t="shared" si="451"/>
        <v>0.12280327140171533</v>
      </c>
      <c r="Q245" s="13">
        <f t="shared" si="452"/>
        <v>0.11511565761516787</v>
      </c>
      <c r="R245" s="13">
        <f t="shared" si="453"/>
        <v>3.275106918421563E-2</v>
      </c>
      <c r="S245" s="13">
        <f t="shared" si="454"/>
        <v>2.7777355552725046E-2</v>
      </c>
      <c r="T245" s="13">
        <f t="shared" si="455"/>
        <v>7.9970101303703217E-2</v>
      </c>
      <c r="U245" s="13">
        <f t="shared" si="456"/>
        <v>4.2655318389665166E-2</v>
      </c>
      <c r="V245" s="13">
        <f t="shared" si="457"/>
        <v>2.7924753060382412E-3</v>
      </c>
      <c r="W245" s="13">
        <f t="shared" si="458"/>
        <v>4.9975925972488927E-2</v>
      </c>
      <c r="X245" s="13">
        <f t="shared" si="459"/>
        <v>3.4717951889107007E-2</v>
      </c>
      <c r="Y245" s="13">
        <f t="shared" si="460"/>
        <v>1.2059168088630015E-2</v>
      </c>
      <c r="Z245" s="13">
        <f t="shared" si="461"/>
        <v>7.5839851697151427E-3</v>
      </c>
      <c r="AA245" s="13">
        <f t="shared" si="462"/>
        <v>9.8774577482376585E-3</v>
      </c>
      <c r="AB245" s="13">
        <f t="shared" si="463"/>
        <v>6.4322496276640745E-3</v>
      </c>
      <c r="AC245" s="13">
        <f t="shared" si="464"/>
        <v>1.5791024653221371E-4</v>
      </c>
      <c r="AD245" s="13">
        <f t="shared" si="465"/>
        <v>1.6272285815956231E-2</v>
      </c>
      <c r="AE245" s="13">
        <f t="shared" si="466"/>
        <v>1.1304251498914874E-2</v>
      </c>
      <c r="AF245" s="13">
        <f t="shared" si="467"/>
        <v>3.926495127851524E-3</v>
      </c>
      <c r="AG245" s="13">
        <f t="shared" si="468"/>
        <v>9.0923690616294308E-4</v>
      </c>
      <c r="AH245" s="13">
        <f t="shared" si="469"/>
        <v>1.3171363367775048E-3</v>
      </c>
      <c r="AI245" s="13">
        <f t="shared" si="470"/>
        <v>1.7154514709681308E-3</v>
      </c>
      <c r="AJ245" s="13">
        <f t="shared" si="471"/>
        <v>1.1171105325537109E-3</v>
      </c>
      <c r="AK245" s="13">
        <f t="shared" si="472"/>
        <v>4.8497862440770046E-4</v>
      </c>
      <c r="AL245" s="13">
        <f t="shared" si="473"/>
        <v>5.7149344811770216E-6</v>
      </c>
      <c r="AM245" s="13">
        <f t="shared" si="474"/>
        <v>4.2386373922825528E-3</v>
      </c>
      <c r="AN245" s="13">
        <f t="shared" si="475"/>
        <v>2.9445539266574764E-3</v>
      </c>
      <c r="AO245" s="13">
        <f t="shared" si="476"/>
        <v>1.0227812648919304E-3</v>
      </c>
      <c r="AP245" s="13">
        <f t="shared" si="477"/>
        <v>2.3683983875986752E-4</v>
      </c>
      <c r="AQ245" s="13">
        <f t="shared" si="478"/>
        <v>4.1132775268713219E-5</v>
      </c>
      <c r="AR245" s="13">
        <f t="shared" si="479"/>
        <v>1.8300121541243224E-4</v>
      </c>
      <c r="AS245" s="13">
        <f t="shared" si="480"/>
        <v>2.3834260387673348E-4</v>
      </c>
      <c r="AT245" s="13">
        <f t="shared" si="481"/>
        <v>1.5520988943902472E-4</v>
      </c>
      <c r="AU245" s="13">
        <f t="shared" si="482"/>
        <v>6.7382301465312091E-5</v>
      </c>
      <c r="AV245" s="13">
        <f t="shared" si="483"/>
        <v>2.1939844976240627E-5</v>
      </c>
      <c r="AW245" s="13">
        <f t="shared" si="484"/>
        <v>1.4363150394231518E-7</v>
      </c>
      <c r="AX245" s="13">
        <f t="shared" si="485"/>
        <v>9.200739192625041E-4</v>
      </c>
      <c r="AY245" s="13">
        <f t="shared" si="486"/>
        <v>6.3916938889660544E-4</v>
      </c>
      <c r="AZ245" s="13">
        <f t="shared" si="487"/>
        <v>2.2201341606874808E-4</v>
      </c>
      <c r="BA245" s="13">
        <f t="shared" si="488"/>
        <v>5.1410427106137483E-5</v>
      </c>
      <c r="BB245" s="13">
        <f t="shared" si="489"/>
        <v>8.9286226324844261E-6</v>
      </c>
      <c r="BC245" s="13">
        <f t="shared" si="490"/>
        <v>1.2405312556338748E-6</v>
      </c>
      <c r="BD245" s="13">
        <f t="shared" si="491"/>
        <v>2.1188293058789968E-5</v>
      </c>
      <c r="BE245" s="13">
        <f t="shared" si="492"/>
        <v>2.7595843710403252E-5</v>
      </c>
      <c r="BF245" s="13">
        <f t="shared" si="493"/>
        <v>1.7970550718173161E-5</v>
      </c>
      <c r="BG245" s="13">
        <f t="shared" si="494"/>
        <v>7.8016746894554938E-6</v>
      </c>
      <c r="BH245" s="13">
        <f t="shared" si="495"/>
        <v>2.5402446862078398E-6</v>
      </c>
      <c r="BI245" s="13">
        <f t="shared" si="496"/>
        <v>6.6168799112104843E-7</v>
      </c>
      <c r="BJ245" s="14">
        <f t="shared" si="497"/>
        <v>0.5113511636729432</v>
      </c>
      <c r="BK245" s="14">
        <f t="shared" si="498"/>
        <v>0.2899037511102745</v>
      </c>
      <c r="BL245" s="14">
        <f t="shared" si="499"/>
        <v>0.19138366680767199</v>
      </c>
      <c r="BM245" s="14">
        <f t="shared" si="500"/>
        <v>0.32212311982719116</v>
      </c>
      <c r="BN245" s="14">
        <f t="shared" si="501"/>
        <v>0.67746042117602112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1.2514000000000001</v>
      </c>
      <c r="F246" s="10">
        <f>VLOOKUP(B246,home!$B$2:$E$405,3,FALSE)</f>
        <v>1.0341</v>
      </c>
      <c r="G246" s="10">
        <f>VLOOKUP(C246,away!$B$2:$E$405,4,FALSE)</f>
        <v>0.8931</v>
      </c>
      <c r="H246" s="10">
        <f>VLOOKUP(A246,away!$A$2:$E$405,3,FALSE)</f>
        <v>0.95709999999999995</v>
      </c>
      <c r="I246" s="10">
        <f>VLOOKUP(C246,away!$B$2:$E$405,3,FALSE)</f>
        <v>0.79900000000000004</v>
      </c>
      <c r="J246" s="10">
        <f>VLOOKUP(B246,home!$B$2:$E$405,4,FALSE)</f>
        <v>1.2907</v>
      </c>
      <c r="K246" s="12">
        <f t="shared" si="446"/>
        <v>1.1557363640940002</v>
      </c>
      <c r="L246" s="12">
        <f t="shared" si="447"/>
        <v>0.98702784702999991</v>
      </c>
      <c r="M246" s="13">
        <f t="shared" si="448"/>
        <v>0.11733006927430464</v>
      </c>
      <c r="N246" s="13">
        <f t="shared" si="449"/>
        <v>0.135602627661982</v>
      </c>
      <c r="O246" s="13">
        <f t="shared" si="450"/>
        <v>0.11580804566769765</v>
      </c>
      <c r="P246" s="13">
        <f t="shared" si="451"/>
        <v>0.13384356963281679</v>
      </c>
      <c r="Q246" s="13">
        <f t="shared" si="452"/>
        <v>7.8360443927825804E-2</v>
      </c>
      <c r="R246" s="13">
        <f t="shared" si="453"/>
        <v>5.7152882992069748E-2</v>
      </c>
      <c r="S246" s="13">
        <f t="shared" si="454"/>
        <v>3.8170311419005273E-2</v>
      </c>
      <c r="T246" s="13">
        <f t="shared" si="455"/>
        <v>7.7343940262396924E-2</v>
      </c>
      <c r="U246" s="13">
        <f t="shared" si="456"/>
        <v>6.6053665186744506E-2</v>
      </c>
      <c r="V246" s="13">
        <f t="shared" si="457"/>
        <v>4.8380614202447698E-3</v>
      </c>
      <c r="W246" s="13">
        <f t="shared" si="458"/>
        <v>3.0188004851312383E-2</v>
      </c>
      <c r="X246" s="13">
        <f t="shared" si="459"/>
        <v>2.979640143452205E-2</v>
      </c>
      <c r="Y246" s="13">
        <f t="shared" si="460"/>
        <v>1.4704938978578948E-2</v>
      </c>
      <c r="Z246" s="13">
        <f t="shared" si="461"/>
        <v>1.8803829017073375E-2</v>
      </c>
      <c r="AA246" s="13">
        <f t="shared" si="462"/>
        <v>2.1732268979237638E-2</v>
      </c>
      <c r="AB246" s="13">
        <f t="shared" si="463"/>
        <v>1.2558386766788471E-2</v>
      </c>
      <c r="AC246" s="13">
        <f t="shared" si="464"/>
        <v>3.4493683854524686E-4</v>
      </c>
      <c r="AD246" s="13">
        <f t="shared" si="465"/>
        <v>8.7223437415269514E-3</v>
      </c>
      <c r="AE246" s="13">
        <f t="shared" si="466"/>
        <v>8.6091961642549408E-3</v>
      </c>
      <c r="AF246" s="13">
        <f t="shared" si="467"/>
        <v>4.2487581773317431E-3</v>
      </c>
      <c r="AG246" s="13">
        <f t="shared" si="468"/>
        <v>1.3978808787742862E-3</v>
      </c>
      <c r="AH246" s="13">
        <f t="shared" si="469"/>
        <v>4.6399757176605414E-3</v>
      </c>
      <c r="AI246" s="13">
        <f t="shared" si="470"/>
        <v>5.3625886654134428E-3</v>
      </c>
      <c r="AJ246" s="13">
        <f t="shared" si="471"/>
        <v>3.098869363148315E-3</v>
      </c>
      <c r="AK246" s="13">
        <f t="shared" si="472"/>
        <v>1.1938253368557743E-3</v>
      </c>
      <c r="AL246" s="13">
        <f t="shared" si="473"/>
        <v>1.5739384815607588E-5</v>
      </c>
      <c r="AM246" s="13">
        <f t="shared" si="474"/>
        <v>2.0161459684420822E-3</v>
      </c>
      <c r="AN246" s="13">
        <f t="shared" si="475"/>
        <v>1.9899922145296023E-3</v>
      </c>
      <c r="AO246" s="13">
        <f t="shared" si="476"/>
        <v>9.8208886555680732E-4</v>
      </c>
      <c r="AP246" s="13">
        <f t="shared" si="477"/>
        <v>3.2311635285422362E-4</v>
      </c>
      <c r="AQ246" s="13">
        <f t="shared" si="478"/>
        <v>7.9731209524472506E-5</v>
      </c>
      <c r="AR246" s="13">
        <f t="shared" si="479"/>
        <v>9.1595704857479286E-4</v>
      </c>
      <c r="AS246" s="13">
        <f t="shared" si="480"/>
        <v>1.0586048689861026E-3</v>
      </c>
      <c r="AT246" s="13">
        <f t="shared" si="481"/>
        <v>6.1173407114710184E-4</v>
      </c>
      <c r="AU246" s="13">
        <f t="shared" si="482"/>
        <v>2.3566777039332393E-4</v>
      </c>
      <c r="AV246" s="13">
        <f t="shared" si="483"/>
        <v>6.8092453022129953E-5</v>
      </c>
      <c r="AW246" s="13">
        <f t="shared" si="484"/>
        <v>4.9873912226494589E-7</v>
      </c>
      <c r="AX246" s="13">
        <f t="shared" si="485"/>
        <v>3.8835553517500458E-4</v>
      </c>
      <c r="AY246" s="13">
        <f t="shared" si="486"/>
        <v>3.8331772776596814E-4</v>
      </c>
      <c r="AZ246" s="13">
        <f t="shared" si="487"/>
        <v>1.8917263578263754E-4</v>
      </c>
      <c r="BA246" s="13">
        <f t="shared" si="488"/>
        <v>6.2239553137842372E-5</v>
      </c>
      <c r="BB246" s="13">
        <f t="shared" si="489"/>
        <v>1.535804303343845E-5</v>
      </c>
      <c r="BC246" s="13">
        <f t="shared" si="490"/>
        <v>3.0317632299777698E-6</v>
      </c>
      <c r="BD246" s="13">
        <f t="shared" si="491"/>
        <v>1.5067918560445509E-4</v>
      </c>
      <c r="BE246" s="13">
        <f t="shared" si="492"/>
        <v>1.7414541411513791E-4</v>
      </c>
      <c r="BF246" s="13">
        <f t="shared" si="493"/>
        <v>1.0063309386653676E-4</v>
      </c>
      <c r="BG246" s="13">
        <f t="shared" si="494"/>
        <v>3.8768442004280465E-5</v>
      </c>
      <c r="BH246" s="13">
        <f t="shared" si="495"/>
        <v>1.1201524550904054E-5</v>
      </c>
      <c r="BI246" s="13">
        <f t="shared" si="496"/>
        <v>2.5892018513543043E-6</v>
      </c>
      <c r="BJ246" s="14">
        <f t="shared" si="497"/>
        <v>0.3954070859475381</v>
      </c>
      <c r="BK246" s="14">
        <f t="shared" si="498"/>
        <v>0.29492600569749827</v>
      </c>
      <c r="BL246" s="14">
        <f t="shared" si="499"/>
        <v>0.29096858174973222</v>
      </c>
      <c r="BM246" s="14">
        <f t="shared" si="500"/>
        <v>0.36162504426650166</v>
      </c>
      <c r="BN246" s="14">
        <f t="shared" si="501"/>
        <v>0.63809763915669659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1.5815999999999999</v>
      </c>
      <c r="F255" s="10">
        <f>VLOOKUP(B255,home!$B$2:$E$405,3,FALSE)</f>
        <v>1.0538000000000001</v>
      </c>
      <c r="G255" s="10">
        <f>VLOOKUP(C255,away!$B$2:$E$405,4,FALSE)</f>
        <v>0.9032</v>
      </c>
      <c r="H255" s="10">
        <f>VLOOKUP(A255,away!$A$2:$E$405,3,FALSE)</f>
        <v>1.1631</v>
      </c>
      <c r="I255" s="10">
        <f>VLOOKUP(C255,away!$B$2:$E$405,3,FALSE)</f>
        <v>0.7369</v>
      </c>
      <c r="J255" s="10">
        <f>VLOOKUP(B255,home!$B$2:$E$405,4,FALSE)</f>
        <v>0.95530000000000004</v>
      </c>
      <c r="K255" s="12">
        <f t="shared" si="446"/>
        <v>1.5053544802559999</v>
      </c>
      <c r="L255" s="12">
        <f t="shared" si="447"/>
        <v>0.81877653896700009</v>
      </c>
      <c r="M255" s="13">
        <f t="shared" si="448"/>
        <v>9.7868452914724222E-2</v>
      </c>
      <c r="N255" s="13">
        <f t="shared" si="449"/>
        <v>0.1473267140709035</v>
      </c>
      <c r="O255" s="13">
        <f t="shared" si="450"/>
        <v>8.0132393151572709E-2</v>
      </c>
      <c r="P255" s="13">
        <f t="shared" si="451"/>
        <v>0.1206276570443552</v>
      </c>
      <c r="Q255" s="13">
        <f t="shared" si="452"/>
        <v>0.11088946454401466</v>
      </c>
      <c r="R255" s="13">
        <f t="shared" si="453"/>
        <v>3.2805261761893821E-2</v>
      </c>
      <c r="S255" s="13">
        <f t="shared" si="454"/>
        <v>3.7169872442679094E-2</v>
      </c>
      <c r="T255" s="13">
        <f t="shared" si="455"/>
        <v>9.0793691987252192E-2</v>
      </c>
      <c r="U255" s="13">
        <f t="shared" si="456"/>
        <v>4.9383547769237701E-2</v>
      </c>
      <c r="V255" s="13">
        <f t="shared" si="457"/>
        <v>5.0904096171540706E-3</v>
      </c>
      <c r="W255" s="13">
        <f t="shared" si="458"/>
        <v>5.5642650754840435E-2</v>
      </c>
      <c r="X255" s="13">
        <f t="shared" si="459"/>
        <v>4.5558897003997782E-2</v>
      </c>
      <c r="Y255" s="13">
        <f t="shared" si="460"/>
        <v>1.8651278004043665E-2</v>
      </c>
      <c r="Z255" s="13">
        <f t="shared" si="461"/>
        <v>8.9533928951032998E-3</v>
      </c>
      <c r="AA255" s="13">
        <f t="shared" si="462"/>
        <v>1.347803010813599E-2</v>
      </c>
      <c r="AB255" s="13">
        <f t="shared" si="463"/>
        <v>1.0144606504153889E-2</v>
      </c>
      <c r="AC255" s="13">
        <f t="shared" si="464"/>
        <v>3.9213618333196692E-4</v>
      </c>
      <c r="AD255" s="13">
        <f t="shared" si="465"/>
        <v>2.0940478401779726E-2</v>
      </c>
      <c r="AE255" s="13">
        <f t="shared" si="466"/>
        <v>1.7145572430122422E-2</v>
      </c>
      <c r="AF255" s="13">
        <f t="shared" si="467"/>
        <v>7.0191962264718258E-3</v>
      </c>
      <c r="AG255" s="13">
        <f t="shared" si="468"/>
        <v>1.9157177308802768E-3</v>
      </c>
      <c r="AH255" s="13">
        <f t="shared" si="469"/>
        <v>1.8327070116661017E-3</v>
      </c>
      <c r="AI255" s="13">
        <f t="shared" si="470"/>
        <v>2.7588737110081515E-3</v>
      </c>
      <c r="AJ255" s="13">
        <f t="shared" si="471"/>
        <v>2.0765414506633095E-3</v>
      </c>
      <c r="AK255" s="13">
        <f t="shared" si="472"/>
        <v>1.0419769920644354E-3</v>
      </c>
      <c r="AL255" s="13">
        <f t="shared" si="473"/>
        <v>1.9333081347006479E-5</v>
      </c>
      <c r="AM255" s="13">
        <f t="shared" si="474"/>
        <v>6.3045685961646237E-3</v>
      </c>
      <c r="AN255" s="13">
        <f t="shared" si="475"/>
        <v>5.1620328548477095E-3</v>
      </c>
      <c r="AO255" s="13">
        <f t="shared" si="476"/>
        <v>2.1132756974630747E-3</v>
      </c>
      <c r="AP255" s="13">
        <f t="shared" si="477"/>
        <v>5.7676685381729664E-4</v>
      </c>
      <c r="AQ255" s="13">
        <f t="shared" si="478"/>
        <v>1.1806079208985294E-4</v>
      </c>
      <c r="AR255" s="13">
        <f t="shared" si="479"/>
        <v>3.0011550079050493E-4</v>
      </c>
      <c r="AS255" s="13">
        <f t="shared" si="480"/>
        <v>4.5178021370925969E-4</v>
      </c>
      <c r="AT255" s="13">
        <f t="shared" si="481"/>
        <v>3.400446843991237E-4</v>
      </c>
      <c r="AU255" s="13">
        <f t="shared" si="482"/>
        <v>1.706292630491528E-4</v>
      </c>
      <c r="AV255" s="13">
        <f t="shared" si="483"/>
        <v>6.4214381398455399E-5</v>
      </c>
      <c r="AW255" s="13">
        <f t="shared" si="484"/>
        <v>6.6191579867398157E-7</v>
      </c>
      <c r="AX255" s="13">
        <f t="shared" si="485"/>
        <v>1.581768430386284E-3</v>
      </c>
      <c r="AY255" s="13">
        <f t="shared" si="486"/>
        <v>1.2951148808789459E-3</v>
      </c>
      <c r="AZ255" s="13">
        <f t="shared" si="487"/>
        <v>5.302048398653609E-4</v>
      </c>
      <c r="BA255" s="13">
        <f t="shared" si="488"/>
        <v>1.4470642790950425E-4</v>
      </c>
      <c r="BB255" s="13">
        <f t="shared" si="489"/>
        <v>2.9620557052505395E-5</v>
      </c>
      <c r="BC255" s="13">
        <f t="shared" si="490"/>
        <v>4.8505234371449881E-6</v>
      </c>
      <c r="BD255" s="13">
        <f t="shared" si="491"/>
        <v>4.0954588504599593E-5</v>
      </c>
      <c r="BE255" s="13">
        <f t="shared" si="492"/>
        <v>6.165117329243987E-5</v>
      </c>
      <c r="BF255" s="13">
        <f t="shared" si="493"/>
        <v>4.6403434964406713E-5</v>
      </c>
      <c r="BG255" s="13">
        <f t="shared" si="494"/>
        <v>2.328453957431252E-5</v>
      </c>
      <c r="BH255" s="13">
        <f t="shared" si="495"/>
        <v>8.7628714922223681E-6</v>
      </c>
      <c r="BI255" s="13">
        <f t="shared" si="496"/>
        <v>2.6382455721449046E-6</v>
      </c>
      <c r="BJ255" s="14">
        <f t="shared" si="497"/>
        <v>0.53374463160821872</v>
      </c>
      <c r="BK255" s="14">
        <f t="shared" si="498"/>
        <v>0.26246297616447051</v>
      </c>
      <c r="BL255" s="14">
        <f t="shared" si="499"/>
        <v>0.19516441735714271</v>
      </c>
      <c r="BM255" s="14">
        <f t="shared" si="500"/>
        <v>0.40938102157239092</v>
      </c>
      <c r="BN255" s="14">
        <f t="shared" si="501"/>
        <v>0.58964994348746413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1.5815999999999999</v>
      </c>
      <c r="F256" s="10">
        <f>VLOOKUP(B256,home!$B$2:$E$405,3,FALSE)</f>
        <v>0.7903</v>
      </c>
      <c r="G256" s="10">
        <f>VLOOKUP(C256,away!$B$2:$E$405,4,FALSE)</f>
        <v>1.0274000000000001</v>
      </c>
      <c r="H256" s="10">
        <f>VLOOKUP(A256,away!$A$2:$E$405,3,FALSE)</f>
        <v>1.1631</v>
      </c>
      <c r="I256" s="10">
        <f>VLOOKUP(C256,away!$B$2:$E$405,3,FALSE)</f>
        <v>1.0747</v>
      </c>
      <c r="J256" s="10">
        <f>VLOOKUP(B256,home!$B$2:$E$405,4,FALSE)</f>
        <v>0.96719999999999995</v>
      </c>
      <c r="K256" s="12">
        <f t="shared" si="446"/>
        <v>1.284186794352</v>
      </c>
      <c r="L256" s="12">
        <f t="shared" si="447"/>
        <v>1.2089841089039999</v>
      </c>
      <c r="M256" s="13">
        <f t="shared" si="448"/>
        <v>8.2647483466407531E-2</v>
      </c>
      <c r="N256" s="13">
        <f t="shared" si="449"/>
        <v>0.10613480685398581</v>
      </c>
      <c r="O256" s="13">
        <f t="shared" si="450"/>
        <v>9.991949415179277E-2</v>
      </c>
      <c r="P256" s="13">
        <f t="shared" si="451"/>
        <v>0.12831529488806417</v>
      </c>
      <c r="Q256" s="13">
        <f t="shared" si="452"/>
        <v>6.8148458691494371E-2</v>
      </c>
      <c r="R256" s="13">
        <f t="shared" si="453"/>
        <v>6.0400540299621809E-2</v>
      </c>
      <c r="S256" s="13">
        <f t="shared" si="454"/>
        <v>4.980434434190327E-2</v>
      </c>
      <c r="T256" s="13">
        <f t="shared" si="455"/>
        <v>8.2390403604317375E-2</v>
      </c>
      <c r="U256" s="13">
        <f t="shared" si="456"/>
        <v>7.7565576224500124E-2</v>
      </c>
      <c r="V256" s="13">
        <f t="shared" si="457"/>
        <v>8.591589326001705E-3</v>
      </c>
      <c r="W256" s="13">
        <f t="shared" si="458"/>
        <v>2.9171783569019942E-2</v>
      </c>
      <c r="X256" s="13">
        <f t="shared" si="459"/>
        <v>3.526822276333192E-2</v>
      </c>
      <c r="Y256" s="13">
        <f t="shared" si="460"/>
        <v>2.1319360435077303E-2</v>
      </c>
      <c r="Z256" s="13">
        <f t="shared" si="461"/>
        <v>2.4341097797152798E-2</v>
      </c>
      <c r="AA256" s="13">
        <f t="shared" si="462"/>
        <v>3.1258516351134177E-2</v>
      </c>
      <c r="AB256" s="13">
        <f t="shared" si="463"/>
        <v>2.0070886954581292E-2</v>
      </c>
      <c r="AC256" s="13">
        <f t="shared" si="464"/>
        <v>8.3368563663764139E-4</v>
      </c>
      <c r="AD256" s="13">
        <f t="shared" si="465"/>
        <v>9.3655048067575169E-3</v>
      </c>
      <c r="AE256" s="13">
        <f t="shared" si="466"/>
        <v>1.1322746483233862E-2</v>
      </c>
      <c r="AF256" s="13">
        <f t="shared" si="467"/>
        <v>6.8445102836891952E-3</v>
      </c>
      <c r="AG256" s="13">
        <f t="shared" si="468"/>
        <v>2.7583013887367475E-3</v>
      </c>
      <c r="AH256" s="13">
        <f t="shared" si="469"/>
        <v>7.357000107508979E-3</v>
      </c>
      <c r="AI256" s="13">
        <f t="shared" si="470"/>
        <v>9.4477623841092741E-3</v>
      </c>
      <c r="AJ256" s="13">
        <f t="shared" si="471"/>
        <v>6.0663458449243509E-3</v>
      </c>
      <c r="AK256" s="13">
        <f t="shared" si="472"/>
        <v>2.5967737413413248E-3</v>
      </c>
      <c r="AL256" s="13">
        <f t="shared" si="473"/>
        <v>5.1773926475369391E-5</v>
      </c>
      <c r="AM256" s="13">
        <f t="shared" si="474"/>
        <v>2.4054115190556358E-3</v>
      </c>
      <c r="AN256" s="13">
        <f t="shared" si="475"/>
        <v>2.9081043019128943E-3</v>
      </c>
      <c r="AO256" s="13">
        <f t="shared" si="476"/>
        <v>1.7579259440240248E-3</v>
      </c>
      <c r="AP256" s="13">
        <f t="shared" si="477"/>
        <v>7.0843484365170262E-4</v>
      </c>
      <c r="AQ256" s="13">
        <f t="shared" si="478"/>
        <v>2.1412161704219973E-4</v>
      </c>
      <c r="AR256" s="13">
        <f t="shared" si="479"/>
        <v>1.778899243836672E-3</v>
      </c>
      <c r="AS256" s="13">
        <f t="shared" si="480"/>
        <v>2.2844389174178125E-3</v>
      </c>
      <c r="AT256" s="13">
        <f t="shared" si="481"/>
        <v>1.4668231451258672E-3</v>
      </c>
      <c r="AU256" s="13">
        <f t="shared" si="482"/>
        <v>6.2789163754016844E-4</v>
      </c>
      <c r="AV256" s="13">
        <f t="shared" si="483"/>
        <v>2.015825373032842E-4</v>
      </c>
      <c r="AW256" s="13">
        <f t="shared" si="484"/>
        <v>2.2328389217279944E-6</v>
      </c>
      <c r="AX256" s="13">
        <f t="shared" si="485"/>
        <v>5.1483295129223791E-4</v>
      </c>
      <c r="AY256" s="13">
        <f t="shared" si="486"/>
        <v>6.2242485685246268E-4</v>
      </c>
      <c r="AZ256" s="13">
        <f t="shared" si="487"/>
        <v>3.7625088046073715E-4</v>
      </c>
      <c r="BA256" s="13">
        <f t="shared" si="488"/>
        <v>1.5162711181272319E-4</v>
      </c>
      <c r="BB256" s="13">
        <f t="shared" si="489"/>
        <v>4.5828692165148116E-5</v>
      </c>
      <c r="BC256" s="13">
        <f t="shared" si="490"/>
        <v>1.1081232111903446E-5</v>
      </c>
      <c r="BD256" s="13">
        <f t="shared" si="491"/>
        <v>3.5844348618997945E-4</v>
      </c>
      <c r="BE256" s="13">
        <f t="shared" si="492"/>
        <v>4.6030839148666506E-4</v>
      </c>
      <c r="BF256" s="13">
        <f t="shared" si="493"/>
        <v>2.9556097883829302E-4</v>
      </c>
      <c r="BG256" s="13">
        <f t="shared" si="494"/>
        <v>1.2651850198329556E-4</v>
      </c>
      <c r="BH256" s="13">
        <f t="shared" si="495"/>
        <v>4.0618347372036371E-5</v>
      </c>
      <c r="BI256" s="13">
        <f t="shared" si="496"/>
        <v>1.0432309060714271E-5</v>
      </c>
      <c r="BJ256" s="14">
        <f t="shared" si="497"/>
        <v>0.3824401428300257</v>
      </c>
      <c r="BK256" s="14">
        <f t="shared" si="498"/>
        <v>0.27086659644234218</v>
      </c>
      <c r="BL256" s="14">
        <f t="shared" si="499"/>
        <v>0.32233441355566889</v>
      </c>
      <c r="BM256" s="14">
        <f t="shared" si="500"/>
        <v>0.45379598025589241</v>
      </c>
      <c r="BN256" s="14">
        <f t="shared" si="501"/>
        <v>0.54556607835136639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1.2279</v>
      </c>
      <c r="F257" s="10">
        <f>VLOOKUP(B257,home!$B$2:$E$405,3,FALSE)</f>
        <v>0.61080000000000001</v>
      </c>
      <c r="G257" s="10">
        <f>VLOOKUP(C257,away!$B$2:$E$405,4,FALSE)</f>
        <v>0.90490000000000004</v>
      </c>
      <c r="H257" s="10">
        <f>VLOOKUP(A257,away!$A$2:$E$405,3,FALSE)</f>
        <v>0.89710000000000001</v>
      </c>
      <c r="I257" s="10">
        <f>VLOOKUP(C257,away!$B$2:$E$405,3,FALSE)</f>
        <v>0.74309999999999998</v>
      </c>
      <c r="J257" s="10">
        <f>VLOOKUP(B257,home!$B$2:$E$405,4,FALSE)</f>
        <v>2.0901000000000001</v>
      </c>
      <c r="K257" s="12">
        <f t="shared" si="446"/>
        <v>0.67867619446799998</v>
      </c>
      <c r="L257" s="12">
        <f t="shared" si="447"/>
        <v>1.393333834401</v>
      </c>
      <c r="M257" s="13">
        <f t="shared" si="448"/>
        <v>0.12593239937915918</v>
      </c>
      <c r="N257" s="13">
        <f t="shared" si="449"/>
        <v>8.5467321570872085E-2</v>
      </c>
      <c r="O257" s="13">
        <f t="shared" si="450"/>
        <v>0.17546587290228197</v>
      </c>
      <c r="P257" s="13">
        <f t="shared" si="451"/>
        <v>0.1190845108803265</v>
      </c>
      <c r="Q257" s="13">
        <f t="shared" si="452"/>
        <v>2.9002318277546131E-2</v>
      </c>
      <c r="R257" s="13">
        <f t="shared" si="453"/>
        <v>0.12224126874872755</v>
      </c>
      <c r="S257" s="13">
        <f t="shared" si="454"/>
        <v>2.8152248352129514E-2</v>
      </c>
      <c r="T257" s="13">
        <f t="shared" si="455"/>
        <v>4.0409911332171561E-2</v>
      </c>
      <c r="U257" s="13">
        <f t="shared" si="456"/>
        <v>8.2962239081326467E-2</v>
      </c>
      <c r="V257" s="13">
        <f t="shared" si="457"/>
        <v>2.9579332877731519E-3</v>
      </c>
      <c r="W257" s="13">
        <f t="shared" si="458"/>
        <v>6.5610609997849107E-3</v>
      </c>
      <c r="X257" s="13">
        <f t="shared" si="459"/>
        <v>9.1417482805691685E-3</v>
      </c>
      <c r="Y257" s="13">
        <f t="shared" si="460"/>
        <v>6.3687535924470953E-3</v>
      </c>
      <c r="Z257" s="13">
        <f t="shared" si="461"/>
        <v>5.6774298569235902E-2</v>
      </c>
      <c r="AA257" s="13">
        <f t="shared" si="462"/>
        <v>3.8531364896559041E-2</v>
      </c>
      <c r="AB257" s="13">
        <f t="shared" si="463"/>
        <v>1.3075160047827284E-2</v>
      </c>
      <c r="AC257" s="13">
        <f t="shared" si="464"/>
        <v>1.7481801770615041E-4</v>
      </c>
      <c r="AD257" s="13">
        <f t="shared" si="465"/>
        <v>1.1132089777516083E-3</v>
      </c>
      <c r="AE257" s="13">
        <f t="shared" si="466"/>
        <v>1.5510717334602661E-3</v>
      </c>
      <c r="AF257" s="13">
        <f t="shared" si="467"/>
        <v>1.0805803629065993E-3</v>
      </c>
      <c r="AG257" s="13">
        <f t="shared" si="468"/>
        <v>5.0186972680902546E-4</v>
      </c>
      <c r="AH257" s="13">
        <f t="shared" si="469"/>
        <v>1.9776387780225165E-2</v>
      </c>
      <c r="AI257" s="13">
        <f t="shared" si="470"/>
        <v>1.3421763599006674E-2</v>
      </c>
      <c r="AJ257" s="13">
        <f t="shared" si="471"/>
        <v>4.5545157212114875E-3</v>
      </c>
      <c r="AK257" s="13">
        <f t="shared" si="472"/>
        <v>1.0303471324388306E-3</v>
      </c>
      <c r="AL257" s="13">
        <f t="shared" si="473"/>
        <v>6.6124740683851096E-6</v>
      </c>
      <c r="AM257" s="13">
        <f t="shared" si="474"/>
        <v>1.5110168653361484E-4</v>
      </c>
      <c r="AN257" s="13">
        <f t="shared" si="475"/>
        <v>2.1053509228233954E-4</v>
      </c>
      <c r="AO257" s="13">
        <f t="shared" si="476"/>
        <v>1.4667283370286028E-4</v>
      </c>
      <c r="AP257" s="13">
        <f t="shared" si="477"/>
        <v>6.8121407261888866E-5</v>
      </c>
      <c r="AQ257" s="13">
        <f t="shared" si="478"/>
        <v>2.3728965396249931E-5</v>
      </c>
      <c r="AR257" s="13">
        <f t="shared" si="479"/>
        <v>5.5110220432844402E-3</v>
      </c>
      <c r="AS257" s="13">
        <f t="shared" si="480"/>
        <v>3.7401994679655453E-3</v>
      </c>
      <c r="AT257" s="13">
        <f t="shared" si="481"/>
        <v>1.2691921707350471E-3</v>
      </c>
      <c r="AU257" s="13">
        <f t="shared" si="482"/>
        <v>2.8712350416101401E-4</v>
      </c>
      <c r="AV257" s="13">
        <f t="shared" si="483"/>
        <v>4.8715971786578478E-5</v>
      </c>
      <c r="AW257" s="13">
        <f t="shared" si="484"/>
        <v>1.7369178579242641E-7</v>
      </c>
      <c r="AX257" s="13">
        <f t="shared" si="485"/>
        <v>1.7091519599055056E-5</v>
      </c>
      <c r="AY257" s="13">
        <f t="shared" si="486"/>
        <v>2.3814192538691224E-5</v>
      </c>
      <c r="AZ257" s="13">
        <f t="shared" si="487"/>
        <v>1.6590560101549168E-5</v>
      </c>
      <c r="BA257" s="13">
        <f t="shared" si="488"/>
        <v>7.7053962403839167E-6</v>
      </c>
      <c r="BB257" s="13">
        <f t="shared" si="489"/>
        <v>2.6840473222982928E-6</v>
      </c>
      <c r="BC257" s="13">
        <f t="shared" si="490"/>
        <v>7.4795478945832305E-7</v>
      </c>
      <c r="BD257" s="13">
        <f t="shared" si="491"/>
        <v>1.2797822458396578E-3</v>
      </c>
      <c r="BE257" s="13">
        <f t="shared" si="492"/>
        <v>8.6855774435416939E-4</v>
      </c>
      <c r="BF257" s="13">
        <f t="shared" si="493"/>
        <v>2.9473473230699884E-4</v>
      </c>
      <c r="BG257" s="13">
        <f t="shared" si="494"/>
        <v>6.6676482166552897E-5</v>
      </c>
      <c r="BH257" s="13">
        <f t="shared" si="495"/>
        <v>1.1312935294327394E-5</v>
      </c>
      <c r="BI257" s="13">
        <f t="shared" si="496"/>
        <v>1.5355639747633683E-6</v>
      </c>
      <c r="BJ257" s="14">
        <f t="shared" si="497"/>
        <v>0.18186663851008683</v>
      </c>
      <c r="BK257" s="14">
        <f t="shared" si="498"/>
        <v>0.27633233658370165</v>
      </c>
      <c r="BL257" s="14">
        <f t="shared" si="499"/>
        <v>0.4844377727714736</v>
      </c>
      <c r="BM257" s="14">
        <f t="shared" si="500"/>
        <v>0.34219371417483158</v>
      </c>
      <c r="BN257" s="14">
        <f t="shared" si="501"/>
        <v>0.6571936917589134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1.2279</v>
      </c>
      <c r="F258" s="10">
        <f>VLOOKUP(B258,home!$B$2:$E$405,3,FALSE)</f>
        <v>0.61080000000000001</v>
      </c>
      <c r="G258" s="10">
        <f>VLOOKUP(C258,away!$B$2:$E$405,4,FALSE)</f>
        <v>0.91620000000000001</v>
      </c>
      <c r="H258" s="10">
        <f>VLOOKUP(A258,away!$A$2:$E$405,3,FALSE)</f>
        <v>0.89710000000000001</v>
      </c>
      <c r="I258" s="10">
        <f>VLOOKUP(C258,away!$B$2:$E$405,3,FALSE)</f>
        <v>2.0901000000000001</v>
      </c>
      <c r="J258" s="10">
        <f>VLOOKUP(B258,home!$B$2:$E$405,4,FALSE)</f>
        <v>0.97540000000000004</v>
      </c>
      <c r="K258" s="12">
        <f t="shared" si="446"/>
        <v>0.68715120938399998</v>
      </c>
      <c r="L258" s="12">
        <f t="shared" si="447"/>
        <v>1.8289030037340002</v>
      </c>
      <c r="M258" s="13">
        <f t="shared" si="448"/>
        <v>8.0777710382227044E-2</v>
      </c>
      <c r="N258" s="13">
        <f t="shared" si="449"/>
        <v>5.5506501380417801E-2</v>
      </c>
      <c r="O258" s="13">
        <f t="shared" si="450"/>
        <v>0.14773459715281018</v>
      </c>
      <c r="P258" s="13">
        <f t="shared" si="451"/>
        <v>0.10151600710141154</v>
      </c>
      <c r="Q258" s="13">
        <f t="shared" si="452"/>
        <v>1.9070679776114378E-2</v>
      </c>
      <c r="R258" s="13">
        <f t="shared" si="453"/>
        <v>0.13509612424410353</v>
      </c>
      <c r="S258" s="13">
        <f t="shared" si="454"/>
        <v>3.1894626775907257E-2</v>
      </c>
      <c r="T258" s="13">
        <f t="shared" si="455"/>
        <v>3.4878423525784831E-2</v>
      </c>
      <c r="U258" s="13">
        <f t="shared" si="456"/>
        <v>9.2831465157426865E-2</v>
      </c>
      <c r="V258" s="13">
        <f t="shared" si="457"/>
        <v>4.4536696832153545E-3</v>
      </c>
      <c r="W258" s="13">
        <f t="shared" si="458"/>
        <v>4.3681468906439959E-3</v>
      </c>
      <c r="X258" s="13">
        <f t="shared" si="459"/>
        <v>7.9889169690501357E-3</v>
      </c>
      <c r="Y258" s="13">
        <f t="shared" si="460"/>
        <v>7.3054771206386617E-3</v>
      </c>
      <c r="Z258" s="13">
        <f t="shared" si="461"/>
        <v>8.2359235807620876E-2</v>
      </c>
      <c r="AA258" s="13">
        <f t="shared" si="462"/>
        <v>5.659324848914872E-2</v>
      </c>
      <c r="AB258" s="13">
        <f t="shared" si="463"/>
        <v>1.9444059571143885E-2</v>
      </c>
      <c r="AC258" s="13">
        <f t="shared" si="464"/>
        <v>3.4981707906277487E-4</v>
      </c>
      <c r="AD258" s="13">
        <f t="shared" si="465"/>
        <v>7.5039435466824501E-4</v>
      </c>
      <c r="AE258" s="13">
        <f t="shared" si="466"/>
        <v>1.3723984892377898E-3</v>
      </c>
      <c r="AF258" s="13">
        <f t="shared" si="467"/>
        <v>1.2549918596434994E-3</v>
      </c>
      <c r="AG258" s="13">
        <f t="shared" si="468"/>
        <v>7.6508612725457157E-4</v>
      </c>
      <c r="AH258" s="13">
        <f t="shared" si="469"/>
        <v>3.7656763438448662E-2</v>
      </c>
      <c r="AI258" s="13">
        <f t="shared" si="470"/>
        <v>2.5875890538217192E-2</v>
      </c>
      <c r="AJ258" s="13">
        <f t="shared" si="471"/>
        <v>8.8903247386119717E-3</v>
      </c>
      <c r="AK258" s="13">
        <f t="shared" si="472"/>
        <v>2.0363324653179036E-3</v>
      </c>
      <c r="AL258" s="13">
        <f t="shared" si="473"/>
        <v>1.7585065441590025E-5</v>
      </c>
      <c r="AM258" s="13">
        <f t="shared" si="474"/>
        <v>1.0312687766504218E-4</v>
      </c>
      <c r="AN258" s="13">
        <f t="shared" si="475"/>
        <v>1.886090563273044E-4</v>
      </c>
      <c r="AO258" s="13">
        <f t="shared" si="476"/>
        <v>1.724738348242212E-4</v>
      </c>
      <c r="AP258" s="13">
        <f t="shared" si="477"/>
        <v>1.0514597152517998E-4</v>
      </c>
      <c r="AQ258" s="13">
        <f t="shared" si="478"/>
        <v>4.8075445788232835E-5</v>
      </c>
      <c r="AR258" s="13">
        <f t="shared" si="479"/>
        <v>1.377411355269589E-2</v>
      </c>
      <c r="AS258" s="13">
        <f t="shared" si="480"/>
        <v>9.4648987859275256E-3</v>
      </c>
      <c r="AT258" s="13">
        <f t="shared" si="481"/>
        <v>3.2519083237236256E-3</v>
      </c>
      <c r="AU258" s="13">
        <f t="shared" si="482"/>
        <v>7.4485091248419533E-4</v>
      </c>
      <c r="AV258" s="13">
        <f t="shared" si="483"/>
        <v>1.2795630133107265E-4</v>
      </c>
      <c r="AW258" s="13">
        <f t="shared" si="484"/>
        <v>6.1388140222515316E-7</v>
      </c>
      <c r="AX258" s="13">
        <f t="shared" si="485"/>
        <v>1.181062645125492E-5</v>
      </c>
      <c r="AY258" s="13">
        <f t="shared" si="486"/>
        <v>2.1600490192680358E-5</v>
      </c>
      <c r="AZ258" s="13">
        <f t="shared" si="487"/>
        <v>1.9752600697759966E-5</v>
      </c>
      <c r="BA258" s="13">
        <f t="shared" si="488"/>
        <v>1.2041863582563836E-5</v>
      </c>
      <c r="BB258" s="13">
        <f t="shared" si="489"/>
        <v>5.5058501191765175E-6</v>
      </c>
      <c r="BC258" s="13">
        <f t="shared" si="490"/>
        <v>2.0139331642142277E-6</v>
      </c>
      <c r="BD258" s="13">
        <f t="shared" si="491"/>
        <v>4.198586275049784E-3</v>
      </c>
      <c r="BE258" s="13">
        <f t="shared" si="492"/>
        <v>2.8850636366035227E-3</v>
      </c>
      <c r="BF258" s="13">
        <f t="shared" si="493"/>
        <v>9.9123748352095576E-4</v>
      </c>
      <c r="BG258" s="13">
        <f t="shared" si="494"/>
        <v>2.270433451960592E-4</v>
      </c>
      <c r="BH258" s="13">
        <f t="shared" si="495"/>
        <v>3.9003277308515254E-5</v>
      </c>
      <c r="BI258" s="13">
        <f t="shared" si="496"/>
        <v>5.3602298344971579E-6</v>
      </c>
      <c r="BJ258" s="14">
        <f t="shared" si="497"/>
        <v>0.1339511730437915</v>
      </c>
      <c r="BK258" s="14">
        <f t="shared" si="498"/>
        <v>0.21903101657745827</v>
      </c>
      <c r="BL258" s="14">
        <f t="shared" si="499"/>
        <v>0.56186882791890447</v>
      </c>
      <c r="BM258" s="14">
        <f t="shared" si="500"/>
        <v>0.45748764670190023</v>
      </c>
      <c r="BN258" s="14">
        <f t="shared" si="501"/>
        <v>0.53970162003708444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1.5390999999999999</v>
      </c>
      <c r="F259" s="10">
        <f>VLOOKUP(B259,home!$B$2:$E$405,3,FALSE)</f>
        <v>2.1116000000000001</v>
      </c>
      <c r="G259" s="10">
        <f>VLOOKUP(C259,away!$B$2:$E$405,4,FALSE)</f>
        <v>0.79410000000000003</v>
      </c>
      <c r="H259" s="10">
        <f>VLOOKUP(A259,away!$A$2:$E$405,3,FALSE)</f>
        <v>1.1406000000000001</v>
      </c>
      <c r="I259" s="10">
        <f>VLOOKUP(C259,away!$B$2:$E$405,3,FALSE)</f>
        <v>1.5586</v>
      </c>
      <c r="J259" s="10">
        <f>VLOOKUP(B259,home!$B$2:$E$405,4,FALSE)</f>
        <v>0.98629999999999995</v>
      </c>
      <c r="K259" s="12">
        <f t="shared" si="446"/>
        <v>2.5807960629959998</v>
      </c>
      <c r="L259" s="12">
        <f t="shared" si="447"/>
        <v>1.753384133508</v>
      </c>
      <c r="M259" s="13">
        <f t="shared" si="448"/>
        <v>1.3112619439103371E-2</v>
      </c>
      <c r="N259" s="13">
        <f t="shared" si="449"/>
        <v>3.3840996624002799E-2</v>
      </c>
      <c r="O259" s="13">
        <f t="shared" si="450"/>
        <v>2.2991458873252418E-2</v>
      </c>
      <c r="P259" s="13">
        <f t="shared" si="451"/>
        <v>5.9336266542624291E-2</v>
      </c>
      <c r="Q259" s="13">
        <f t="shared" si="452"/>
        <v>4.3668355427543673E-2</v>
      </c>
      <c r="R259" s="13">
        <f t="shared" si="453"/>
        <v>2.0156429597281259E-2</v>
      </c>
      <c r="S259" s="13">
        <f t="shared" si="454"/>
        <v>6.712603350475381E-2</v>
      </c>
      <c r="T259" s="13">
        <f t="shared" si="455"/>
        <v>7.656740154304302E-2</v>
      </c>
      <c r="U259" s="13">
        <f t="shared" si="456"/>
        <v>5.2019634148719525E-2</v>
      </c>
      <c r="V259" s="13">
        <f t="shared" si="457"/>
        <v>3.3750424200008962E-2</v>
      </c>
      <c r="W259" s="13">
        <f t="shared" si="458"/>
        <v>3.7566373254971572E-2</v>
      </c>
      <c r="X259" s="13">
        <f t="shared" si="459"/>
        <v>6.5868282818706422E-2</v>
      </c>
      <c r="Y259" s="13">
        <f t="shared" si="460"/>
        <v>5.7746200997868737E-2</v>
      </c>
      <c r="Z259" s="13">
        <f t="shared" si="461"/>
        <v>1.1780654614681335E-2</v>
      </c>
      <c r="AA259" s="13">
        <f t="shared" si="462"/>
        <v>3.040346704908525E-2</v>
      </c>
      <c r="AB259" s="13">
        <f t="shared" si="463"/>
        <v>3.9232574030853916E-2</v>
      </c>
      <c r="AC259" s="13">
        <f t="shared" si="464"/>
        <v>9.5453094610443972E-3</v>
      </c>
      <c r="AD259" s="13">
        <f t="shared" si="465"/>
        <v>2.4237787049367212E-2</v>
      </c>
      <c r="AE259" s="13">
        <f t="shared" si="466"/>
        <v>4.249815124370615E-2</v>
      </c>
      <c r="AF259" s="13">
        <f t="shared" si="467"/>
        <v>3.7257792047068826E-2</v>
      </c>
      <c r="AG259" s="13">
        <f t="shared" si="468"/>
        <v>2.177574047495701E-2</v>
      </c>
      <c r="AH259" s="13">
        <f t="shared" si="469"/>
        <v>5.1640032209300151E-3</v>
      </c>
      <c r="AI259" s="13">
        <f t="shared" si="470"/>
        <v>1.3327239181874846E-2</v>
      </c>
      <c r="AJ259" s="13">
        <f t="shared" si="471"/>
        <v>1.7197443205594316E-2</v>
      </c>
      <c r="AK259" s="13">
        <f t="shared" si="472"/>
        <v>1.4794364572865039E-2</v>
      </c>
      <c r="AL259" s="13">
        <f t="shared" si="473"/>
        <v>1.727749452480388E-3</v>
      </c>
      <c r="AM259" s="13">
        <f t="shared" si="474"/>
        <v>1.2510557078548461E-2</v>
      </c>
      <c r="AN259" s="13">
        <f t="shared" si="475"/>
        <v>2.1935812282873068E-2</v>
      </c>
      <c r="AO259" s="13">
        <f t="shared" si="476"/>
        <v>1.9230952606199773E-2</v>
      </c>
      <c r="AP259" s="13">
        <f t="shared" si="477"/>
        <v>1.1239749057318334E-2</v>
      </c>
      <c r="AQ259" s="13">
        <f t="shared" si="478"/>
        <v>4.9268994154283681E-3</v>
      </c>
      <c r="AR259" s="13">
        <f t="shared" si="479"/>
        <v>1.810896262592579E-3</v>
      </c>
      <c r="AS259" s="13">
        <f t="shared" si="480"/>
        <v>4.6735539449930981E-3</v>
      </c>
      <c r="AT259" s="13">
        <f t="shared" si="481"/>
        <v>6.0307448107188065E-3</v>
      </c>
      <c r="AU259" s="13">
        <f t="shared" si="482"/>
        <v>5.1880408214788837E-3</v>
      </c>
      <c r="AV259" s="13">
        <f t="shared" si="483"/>
        <v>3.3473188316838088E-3</v>
      </c>
      <c r="AW259" s="13">
        <f t="shared" si="484"/>
        <v>2.1717459638225425E-4</v>
      </c>
      <c r="AX259" s="13">
        <f t="shared" si="485"/>
        <v>5.3811994090341006E-3</v>
      </c>
      <c r="AY259" s="13">
        <f t="shared" si="486"/>
        <v>9.4353096630430174E-3</v>
      </c>
      <c r="AZ259" s="13">
        <f t="shared" si="487"/>
        <v>8.2718611289571715E-3</v>
      </c>
      <c r="BA259" s="13">
        <f t="shared" si="488"/>
        <v>4.8345833526983592E-3</v>
      </c>
      <c r="BB259" s="13">
        <f t="shared" si="489"/>
        <v>2.1192204356858036E-3</v>
      </c>
      <c r="BC259" s="13">
        <f t="shared" si="490"/>
        <v>7.4316149746747986E-4</v>
      </c>
      <c r="BD259" s="13">
        <f t="shared" si="491"/>
        <v>5.2919946237646096E-4</v>
      </c>
      <c r="BE259" s="13">
        <f t="shared" si="492"/>
        <v>1.3657558890407704E-3</v>
      </c>
      <c r="BF259" s="13">
        <f t="shared" si="493"/>
        <v>1.762368710725011E-3</v>
      </c>
      <c r="BG259" s="13">
        <f t="shared" si="494"/>
        <v>1.5161047433954816E-3</v>
      </c>
      <c r="BH259" s="13">
        <f t="shared" si="495"/>
        <v>9.7818928821115478E-4</v>
      </c>
      <c r="BI259" s="13">
        <f t="shared" si="496"/>
        <v>5.049014127760413E-4</v>
      </c>
      <c r="BJ259" s="14">
        <f t="shared" si="497"/>
        <v>0.54165638740848943</v>
      </c>
      <c r="BK259" s="14">
        <f t="shared" si="498"/>
        <v>0.19403371226305824</v>
      </c>
      <c r="BL259" s="14">
        <f t="shared" si="499"/>
        <v>0.24299368805844873</v>
      </c>
      <c r="BM259" s="14">
        <f t="shared" si="500"/>
        <v>0.78814018077420911</v>
      </c>
      <c r="BN259" s="14">
        <f t="shared" si="501"/>
        <v>0.19310612650380782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1.5390999999999999</v>
      </c>
      <c r="F260" s="10">
        <f>VLOOKUP(B260,home!$B$2:$E$405,3,FALSE)</f>
        <v>0.79410000000000003</v>
      </c>
      <c r="G260" s="10">
        <f>VLOOKUP(C260,away!$B$2:$E$405,4,FALSE)</f>
        <v>0.79410000000000003</v>
      </c>
      <c r="H260" s="10">
        <f>VLOOKUP(A260,away!$A$2:$E$405,3,FALSE)</f>
        <v>1.1406000000000001</v>
      </c>
      <c r="I260" s="10">
        <f>VLOOKUP(C260,away!$B$2:$E$405,3,FALSE)</f>
        <v>0.77929999999999999</v>
      </c>
      <c r="J260" s="10">
        <f>VLOOKUP(B260,home!$B$2:$E$405,4,FALSE)</f>
        <v>1.0716000000000001</v>
      </c>
      <c r="K260" s="12">
        <f t="shared" si="446"/>
        <v>0.97054847207099992</v>
      </c>
      <c r="L260" s="12">
        <f t="shared" si="447"/>
        <v>0.95251264192800011</v>
      </c>
      <c r="M260" s="13">
        <f t="shared" si="448"/>
        <v>0.1461588676902065</v>
      </c>
      <c r="N260" s="13">
        <f t="shared" si="449"/>
        <v>0.14185426571635737</v>
      </c>
      <c r="O260" s="13">
        <f t="shared" si="450"/>
        <v>0.13921816920480359</v>
      </c>
      <c r="P260" s="13">
        <f t="shared" si="451"/>
        <v>0.13511798140624406</v>
      </c>
      <c r="Q260" s="13">
        <f t="shared" si="452"/>
        <v>6.8838220423882129E-2</v>
      </c>
      <c r="R260" s="13">
        <f t="shared" si="453"/>
        <v>6.6303533076823407E-2</v>
      </c>
      <c r="S260" s="13">
        <f t="shared" si="454"/>
        <v>3.1227781775777667E-2</v>
      </c>
      <c r="T260" s="13">
        <f t="shared" si="455"/>
        <v>6.5569275201573976E-2</v>
      </c>
      <c r="U260" s="13">
        <f t="shared" si="456"/>
        <v>6.435079272061997E-2</v>
      </c>
      <c r="V260" s="13">
        <f t="shared" si="457"/>
        <v>3.2076472707166753E-3</v>
      </c>
      <c r="W260" s="13">
        <f t="shared" si="458"/>
        <v>2.2270276550828503E-2</v>
      </c>
      <c r="X260" s="13">
        <f t="shared" si="459"/>
        <v>2.1212719953896845E-2</v>
      </c>
      <c r="Y260" s="13">
        <f t="shared" si="460"/>
        <v>1.0102691962882543E-2</v>
      </c>
      <c r="Z260" s="13">
        <f t="shared" si="461"/>
        <v>2.1051651153388539E-2</v>
      </c>
      <c r="AA260" s="13">
        <f t="shared" si="462"/>
        <v>2.0431647861492951E-2</v>
      </c>
      <c r="AB260" s="13">
        <f t="shared" si="463"/>
        <v>9.9149523069323488E-3</v>
      </c>
      <c r="AC260" s="13">
        <f t="shared" si="464"/>
        <v>1.8533378744470385E-4</v>
      </c>
      <c r="AD260" s="13">
        <f t="shared" si="465"/>
        <v>5.4035957197513043E-3</v>
      </c>
      <c r="AE260" s="13">
        <f t="shared" si="466"/>
        <v>5.1469932349311473E-3</v>
      </c>
      <c r="AF260" s="13">
        <f t="shared" si="467"/>
        <v>2.4512880620949059E-3</v>
      </c>
      <c r="AG260" s="13">
        <f t="shared" si="468"/>
        <v>7.7829428938419544E-4</v>
      </c>
      <c r="AH260" s="13">
        <f t="shared" si="469"/>
        <v>5.0129909642651869E-3</v>
      </c>
      <c r="AI260" s="13">
        <f t="shared" si="470"/>
        <v>4.8653507208733055E-3</v>
      </c>
      <c r="AJ260" s="13">
        <f t="shared" si="471"/>
        <v>2.3610293541165626E-3</v>
      </c>
      <c r="AK260" s="13">
        <f t="shared" si="472"/>
        <v>7.6383114405086984E-4</v>
      </c>
      <c r="AL260" s="13">
        <f t="shared" si="473"/>
        <v>6.8533446219576199E-6</v>
      </c>
      <c r="AM260" s="13">
        <f t="shared" si="474"/>
        <v>1.048890313898805E-3</v>
      </c>
      <c r="AN260" s="13">
        <f t="shared" si="475"/>
        <v>9.9908128398443988E-4</v>
      </c>
      <c r="AO260" s="13">
        <f t="shared" si="476"/>
        <v>4.7581877665441876E-4</v>
      </c>
      <c r="AP260" s="13">
        <f t="shared" si="477"/>
        <v>1.5107446667668315E-4</v>
      </c>
      <c r="AQ260" s="13">
        <f t="shared" si="478"/>
        <v>3.5975084845517771E-5</v>
      </c>
      <c r="AR260" s="13">
        <f t="shared" si="479"/>
        <v>9.5498745346668534E-4</v>
      </c>
      <c r="AS260" s="13">
        <f t="shared" si="480"/>
        <v>9.2686161380906658E-4</v>
      </c>
      <c r="AT260" s="13">
        <f t="shared" si="481"/>
        <v>4.497820615518254E-4</v>
      </c>
      <c r="AU260" s="13">
        <f t="shared" si="482"/>
        <v>1.4551176420135619E-4</v>
      </c>
      <c r="AV260" s="13">
        <f t="shared" si="483"/>
        <v>3.5306555103495468E-5</v>
      </c>
      <c r="AW260" s="13">
        <f t="shared" si="484"/>
        <v>1.7599002332079431E-7</v>
      </c>
      <c r="AX260" s="13">
        <f t="shared" si="485"/>
        <v>1.6966648192075941E-4</v>
      </c>
      <c r="AY260" s="13">
        <f t="shared" si="486"/>
        <v>1.6160946894097178E-4</v>
      </c>
      <c r="AZ260" s="13">
        <f t="shared" si="487"/>
        <v>7.6967531110773061E-5</v>
      </c>
      <c r="BA260" s="13">
        <f t="shared" si="488"/>
        <v>2.4437515466999332E-5</v>
      </c>
      <c r="BB260" s="13">
        <f t="shared" si="489"/>
        <v>5.8192606049069742E-6</v>
      </c>
      <c r="BC260" s="13">
        <f t="shared" si="490"/>
        <v>1.1085838585694951E-6</v>
      </c>
      <c r="BD260" s="13">
        <f t="shared" si="491"/>
        <v>1.5160627038494088E-4</v>
      </c>
      <c r="BE260" s="13">
        <f t="shared" si="492"/>
        <v>1.4714123407848724E-4</v>
      </c>
      <c r="BF260" s="13">
        <f t="shared" si="493"/>
        <v>7.1403849956758574E-5</v>
      </c>
      <c r="BG260" s="13">
        <f t="shared" si="494"/>
        <v>2.3100299158506323E-5</v>
      </c>
      <c r="BH260" s="13">
        <f t="shared" si="495"/>
        <v>5.6049900131678284E-6</v>
      </c>
      <c r="BI260" s="13">
        <f t="shared" si="496"/>
        <v>1.0879828986506503E-6</v>
      </c>
      <c r="BJ260" s="14">
        <f t="shared" si="497"/>
        <v>0.3467780698835457</v>
      </c>
      <c r="BK260" s="14">
        <f t="shared" si="498"/>
        <v>0.31606607474395254</v>
      </c>
      <c r="BL260" s="14">
        <f t="shared" si="499"/>
        <v>0.31613469142860112</v>
      </c>
      <c r="BM260" s="14">
        <f t="shared" si="500"/>
        <v>0.30237801621225324</v>
      </c>
      <c r="BN260" s="14">
        <f t="shared" si="501"/>
        <v>0.69749103751831698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1.5390999999999999</v>
      </c>
      <c r="F261" s="10">
        <f>VLOOKUP(B261,home!$B$2:$E$405,3,FALSE)</f>
        <v>0.97460000000000002</v>
      </c>
      <c r="G261" s="10">
        <f>VLOOKUP(C261,away!$B$2:$E$405,4,FALSE)</f>
        <v>1.137</v>
      </c>
      <c r="H261" s="10">
        <f>VLOOKUP(A261,away!$A$2:$E$405,3,FALSE)</f>
        <v>1.1406000000000001</v>
      </c>
      <c r="I261" s="10">
        <f>VLOOKUP(C261,away!$B$2:$E$405,3,FALSE)</f>
        <v>0.98629999999999995</v>
      </c>
      <c r="J261" s="10">
        <f>VLOOKUP(B261,home!$B$2:$E$405,4,FALSE)</f>
        <v>0.98629999999999995</v>
      </c>
      <c r="K261" s="12">
        <f t="shared" si="446"/>
        <v>1.7055077998200001</v>
      </c>
      <c r="L261" s="12">
        <f t="shared" si="447"/>
        <v>1.109561639214</v>
      </c>
      <c r="M261" s="13">
        <f t="shared" si="448"/>
        <v>5.9900559158731152E-2</v>
      </c>
      <c r="N261" s="13">
        <f t="shared" si="449"/>
        <v>0.10216087085879531</v>
      </c>
      <c r="O261" s="13">
        <f t="shared" si="450"/>
        <v>6.6463362609996912E-2</v>
      </c>
      <c r="P261" s="13">
        <f t="shared" si="451"/>
        <v>0.11335378333361469</v>
      </c>
      <c r="Q261" s="13">
        <f t="shared" si="452"/>
        <v>8.7118081043039614E-2</v>
      </c>
      <c r="R261" s="13">
        <f t="shared" si="453"/>
        <v>3.6872598782611329E-2</v>
      </c>
      <c r="S261" s="13">
        <f t="shared" si="454"/>
        <v>5.3626712239843832E-2</v>
      </c>
      <c r="T261" s="13">
        <f t="shared" si="455"/>
        <v>9.6662880807293128E-2</v>
      </c>
      <c r="U261" s="13">
        <f t="shared" si="456"/>
        <v>6.2886504823377057E-2</v>
      </c>
      <c r="V261" s="13">
        <f t="shared" si="457"/>
        <v>1.127570761627914E-2</v>
      </c>
      <c r="W261" s="13">
        <f t="shared" si="458"/>
        <v>4.952685557475163E-2</v>
      </c>
      <c r="X261" s="13">
        <f t="shared" si="459"/>
        <v>5.4953099056636451E-2</v>
      </c>
      <c r="Y261" s="13">
        <f t="shared" si="460"/>
        <v>3.048692533458543E-2</v>
      </c>
      <c r="Z261" s="13">
        <f t="shared" si="461"/>
        <v>1.363747371577145E-2</v>
      </c>
      <c r="AA261" s="13">
        <f t="shared" si="462"/>
        <v>2.3258817792088448E-2</v>
      </c>
      <c r="AB261" s="13">
        <f t="shared" si="463"/>
        <v>1.9834047579499525E-2</v>
      </c>
      <c r="AC261" s="13">
        <f t="shared" si="464"/>
        <v>1.3336103786213481E-3</v>
      </c>
      <c r="AD261" s="13">
        <f t="shared" si="465"/>
        <v>2.111710962082439E-2</v>
      </c>
      <c r="AE261" s="13">
        <f t="shared" si="466"/>
        <v>2.343073476634364E-2</v>
      </c>
      <c r="AF261" s="13">
        <f t="shared" si="467"/>
        <v>1.2998922237666355E-2</v>
      </c>
      <c r="AG261" s="13">
        <f t="shared" si="468"/>
        <v>4.8077018220134644E-3</v>
      </c>
      <c r="AH261" s="13">
        <f t="shared" si="469"/>
        <v>3.7829044227023017E-3</v>
      </c>
      <c r="AI261" s="13">
        <f t="shared" si="470"/>
        <v>6.4517729988923505E-3</v>
      </c>
      <c r="AJ261" s="13">
        <f t="shared" si="471"/>
        <v>5.5017745861394894E-3</v>
      </c>
      <c r="AK261" s="13">
        <f t="shared" si="472"/>
        <v>3.1277731565041164E-3</v>
      </c>
      <c r="AL261" s="13">
        <f t="shared" si="473"/>
        <v>1.0094715911356853E-4</v>
      </c>
      <c r="AM261" s="13">
        <f t="shared" si="474"/>
        <v>7.2030790335939881E-3</v>
      </c>
      <c r="AN261" s="13">
        <f t="shared" si="475"/>
        <v>7.9922601799025401E-3</v>
      </c>
      <c r="AO261" s="13">
        <f t="shared" si="476"/>
        <v>4.4339526531187202E-3</v>
      </c>
      <c r="AP261" s="13">
        <f t="shared" si="477"/>
        <v>1.6399145913305567E-3</v>
      </c>
      <c r="AQ261" s="13">
        <f t="shared" si="478"/>
        <v>4.5489658053192222E-4</v>
      </c>
      <c r="AR261" s="13">
        <f t="shared" si="479"/>
        <v>8.3947312644869069E-4</v>
      </c>
      <c r="AS261" s="13">
        <f t="shared" si="480"/>
        <v>1.4317279648975233E-3</v>
      </c>
      <c r="AT261" s="13">
        <f t="shared" si="481"/>
        <v>1.2209116056765708E-3</v>
      </c>
      <c r="AU261" s="13">
        <f t="shared" si="482"/>
        <v>6.9409142212405043E-4</v>
      </c>
      <c r="AV261" s="13">
        <f t="shared" si="483"/>
        <v>2.9594458355518109E-4</v>
      </c>
      <c r="AW261" s="13">
        <f t="shared" si="484"/>
        <v>5.3063604093787165E-6</v>
      </c>
      <c r="AX261" s="13">
        <f t="shared" si="485"/>
        <v>2.0474845790857429E-3</v>
      </c>
      <c r="AY261" s="13">
        <f t="shared" si="486"/>
        <v>2.2718103458357636E-3</v>
      </c>
      <c r="AZ261" s="13">
        <f t="shared" si="487"/>
        <v>1.2603568056544271E-3</v>
      </c>
      <c r="BA261" s="13">
        <f t="shared" si="488"/>
        <v>4.6614785442548217E-4</v>
      </c>
      <c r="BB261" s="13">
        <f t="shared" si="489"/>
        <v>1.2930494436810673E-4</v>
      </c>
      <c r="BC261" s="13">
        <f t="shared" si="490"/>
        <v>2.8694361206310298E-5</v>
      </c>
      <c r="BD261" s="13">
        <f t="shared" si="491"/>
        <v>1.5524119637641863E-4</v>
      </c>
      <c r="BE261" s="13">
        <f t="shared" si="492"/>
        <v>2.6476507127337027E-4</v>
      </c>
      <c r="BF261" s="13">
        <f t="shared" si="493"/>
        <v>2.257794470883157E-4</v>
      </c>
      <c r="BG261" s="13">
        <f t="shared" si="494"/>
        <v>1.2835620268272311E-4</v>
      </c>
      <c r="BH261" s="13">
        <f t="shared" si="495"/>
        <v>5.4728126207665272E-5</v>
      </c>
      <c r="BI261" s="13">
        <f t="shared" si="496"/>
        <v>1.8667849223341282E-5</v>
      </c>
      <c r="BJ261" s="14">
        <f t="shared" si="497"/>
        <v>0.51119108305100291</v>
      </c>
      <c r="BK261" s="14">
        <f t="shared" si="498"/>
        <v>0.24186313023203948</v>
      </c>
      <c r="BL261" s="14">
        <f t="shared" si="499"/>
        <v>0.23350924334736534</v>
      </c>
      <c r="BM261" s="14">
        <f t="shared" si="500"/>
        <v>0.53206517057396407</v>
      </c>
      <c r="BN261" s="14">
        <f t="shared" si="501"/>
        <v>0.465869255786789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1.5216000000000001</v>
      </c>
      <c r="F262" s="10">
        <f>VLOOKUP(B262,home!$B$2:$E$405,3,FALSE)</f>
        <v>0.43809999999999999</v>
      </c>
      <c r="G262" s="10">
        <f>VLOOKUP(C262,away!$B$2:$E$405,4,FALSE)</f>
        <v>0.61339999999999995</v>
      </c>
      <c r="H262" s="10">
        <f>VLOOKUP(A262,away!$A$2:$E$405,3,FALSE)</f>
        <v>1.1121000000000001</v>
      </c>
      <c r="I262" s="10">
        <f>VLOOKUP(C262,away!$B$2:$E$405,3,FALSE)</f>
        <v>1.6186</v>
      </c>
      <c r="J262" s="10">
        <f>VLOOKUP(B262,home!$B$2:$E$405,4,FALSE)</f>
        <v>0.53949999999999998</v>
      </c>
      <c r="K262" s="12">
        <f t="shared" si="446"/>
        <v>0.408900389664</v>
      </c>
      <c r="L262" s="12">
        <f t="shared" si="447"/>
        <v>0.97112430987000009</v>
      </c>
      <c r="M262" s="13">
        <f t="shared" si="448"/>
        <v>0.25157233926347078</v>
      </c>
      <c r="N262" s="13">
        <f t="shared" si="449"/>
        <v>0.10286802755351721</v>
      </c>
      <c r="O262" s="13">
        <f t="shared" si="450"/>
        <v>0.24430801434961955</v>
      </c>
      <c r="P262" s="13">
        <f t="shared" si="451"/>
        <v>9.9897642265597539E-2</v>
      </c>
      <c r="Q262" s="13">
        <f t="shared" si="452"/>
        <v>2.1031388275300135E-2</v>
      </c>
      <c r="R262" s="13">
        <f t="shared" si="453"/>
        <v>0.11862672591549217</v>
      </c>
      <c r="S262" s="13">
        <f t="shared" si="454"/>
        <v>9.917166330211849E-3</v>
      </c>
      <c r="T262" s="13">
        <f t="shared" si="455"/>
        <v>2.0424092424458851E-2</v>
      </c>
      <c r="U262" s="13">
        <f t="shared" si="456"/>
        <v>4.8506514451409279E-2</v>
      </c>
      <c r="V262" s="13">
        <f t="shared" si="457"/>
        <v>4.3755982308195146E-4</v>
      </c>
      <c r="W262" s="13">
        <f t="shared" si="458"/>
        <v>2.8665809536483691E-3</v>
      </c>
      <c r="X262" s="13">
        <f t="shared" si="459"/>
        <v>2.783806450298259E-3</v>
      </c>
      <c r="Y262" s="13">
        <f t="shared" si="460"/>
        <v>1.3517110589287755E-3</v>
      </c>
      <c r="Z262" s="13">
        <f t="shared" si="461"/>
        <v>3.8400432445606675E-2</v>
      </c>
      <c r="AA262" s="13">
        <f t="shared" si="462"/>
        <v>1.5701951790274678E-2</v>
      </c>
      <c r="AB262" s="13">
        <f t="shared" si="463"/>
        <v>3.2102671027643285E-3</v>
      </c>
      <c r="AC262" s="13">
        <f t="shared" si="464"/>
        <v>1.0859499399857599E-5</v>
      </c>
      <c r="AD262" s="13">
        <f t="shared" si="465"/>
        <v>2.930365172375547E-4</v>
      </c>
      <c r="AE262" s="13">
        <f t="shared" si="466"/>
        <v>2.8457488556902865E-4</v>
      </c>
      <c r="AF262" s="13">
        <f t="shared" si="467"/>
        <v>1.3817879467727858E-4</v>
      </c>
      <c r="AG262" s="13">
        <f t="shared" si="468"/>
        <v>4.4729595539880212E-5</v>
      </c>
      <c r="AH262" s="13">
        <f t="shared" si="469"/>
        <v>9.3228983643623333E-3</v>
      </c>
      <c r="AI262" s="13">
        <f t="shared" si="470"/>
        <v>3.8121367739856263E-3</v>
      </c>
      <c r="AJ262" s="13">
        <f t="shared" si="471"/>
        <v>7.7939210616759312E-4</v>
      </c>
      <c r="AK262" s="13">
        <f t="shared" si="472"/>
        <v>1.0623124530432485E-4</v>
      </c>
      <c r="AL262" s="13">
        <f t="shared" si="473"/>
        <v>1.7248929503243989E-7</v>
      </c>
      <c r="AM262" s="13">
        <f t="shared" si="474"/>
        <v>2.3964549216843529E-5</v>
      </c>
      <c r="AN262" s="13">
        <f t="shared" si="475"/>
        <v>2.327255631955282E-5</v>
      </c>
      <c r="AO262" s="13">
        <f t="shared" si="476"/>
        <v>1.130027259736822E-5</v>
      </c>
      <c r="AP262" s="13">
        <f t="shared" si="477"/>
        <v>3.6579898091540293E-6</v>
      </c>
      <c r="AQ262" s="13">
        <f t="shared" si="478"/>
        <v>8.8809070723154977E-7</v>
      </c>
      <c r="AR262" s="13">
        <f t="shared" si="479"/>
        <v>1.8107386480159051E-3</v>
      </c>
      <c r="AS262" s="13">
        <f t="shared" si="480"/>
        <v>7.4041173875336822E-4</v>
      </c>
      <c r="AT262" s="13">
        <f t="shared" si="481"/>
        <v>1.5137732424402598E-4</v>
      </c>
      <c r="AU262" s="13">
        <f t="shared" si="482"/>
        <v>2.0632748956558639E-5</v>
      </c>
      <c r="AV262" s="13">
        <f t="shared" si="483"/>
        <v>2.1091847720440786E-6</v>
      </c>
      <c r="AW262" s="13">
        <f t="shared" si="484"/>
        <v>1.902619732917007E-9</v>
      </c>
      <c r="AX262" s="13">
        <f t="shared" si="485"/>
        <v>1.6331855854815696E-6</v>
      </c>
      <c r="AY262" s="13">
        <f t="shared" si="486"/>
        <v>1.5860262245904211E-6</v>
      </c>
      <c r="AZ262" s="13">
        <f t="shared" si="487"/>
        <v>7.7011431139554721E-7</v>
      </c>
      <c r="BA262" s="13">
        <f t="shared" si="488"/>
        <v>2.4929224305833708E-7</v>
      </c>
      <c r="BB262" s="13">
        <f t="shared" si="489"/>
        <v>6.0523439373992968E-8</v>
      </c>
      <c r="BC262" s="13">
        <f t="shared" si="490"/>
        <v>1.1755156658605547E-8</v>
      </c>
      <c r="BD262" s="13">
        <f t="shared" si="491"/>
        <v>2.9307538665156369E-4</v>
      </c>
      <c r="BE262" s="13">
        <f t="shared" si="492"/>
        <v>1.1983863980275186E-4</v>
      </c>
      <c r="BF262" s="13">
        <f t="shared" si="493"/>
        <v>2.4501033256074484E-5</v>
      </c>
      <c r="BG262" s="13">
        <f t="shared" si="494"/>
        <v>3.3394940151931603E-6</v>
      </c>
      <c r="BH262" s="13">
        <f t="shared" si="495"/>
        <v>3.4138010102326979E-7</v>
      </c>
      <c r="BI262" s="13">
        <f t="shared" si="496"/>
        <v>2.7918091266390156E-8</v>
      </c>
      <c r="BJ262" s="14">
        <f t="shared" si="497"/>
        <v>0.15215352086478612</v>
      </c>
      <c r="BK262" s="14">
        <f t="shared" si="498"/>
        <v>0.36183732569728161</v>
      </c>
      <c r="BL262" s="14">
        <f t="shared" si="499"/>
        <v>0.44754052559603985</v>
      </c>
      <c r="BM262" s="14">
        <f t="shared" si="500"/>
        <v>0.16162608285711175</v>
      </c>
      <c r="BN262" s="14">
        <f t="shared" si="501"/>
        <v>0.83830413762299738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1.5216000000000001</v>
      </c>
      <c r="F263" s="10">
        <f>VLOOKUP(B263,home!$B$2:$E$405,3,FALSE)</f>
        <v>0.51639999999999997</v>
      </c>
      <c r="G263" s="10">
        <f>VLOOKUP(C263,away!$B$2:$E$405,4,FALSE)</f>
        <v>0.75109999999999999</v>
      </c>
      <c r="H263" s="10">
        <f>VLOOKUP(A263,away!$A$2:$E$405,3,FALSE)</f>
        <v>1.1121000000000001</v>
      </c>
      <c r="I263" s="10">
        <f>VLOOKUP(C263,away!$B$2:$E$405,3,FALSE)</f>
        <v>0.96340000000000003</v>
      </c>
      <c r="J263" s="10">
        <f>VLOOKUP(B263,home!$B$2:$E$405,4,FALSE)</f>
        <v>1.3488</v>
      </c>
      <c r="K263" s="12">
        <f t="shared" si="446"/>
        <v>0.59018000966399997</v>
      </c>
      <c r="L263" s="12">
        <f t="shared" si="447"/>
        <v>1.4451004624320003</v>
      </c>
      <c r="M263" s="13">
        <f t="shared" si="448"/>
        <v>0.13064383541467403</v>
      </c>
      <c r="N263" s="13">
        <f t="shared" si="449"/>
        <v>7.7103380047574346E-2</v>
      </c>
      <c r="O263" s="13">
        <f t="shared" si="450"/>
        <v>0.1887934669716356</v>
      </c>
      <c r="P263" s="13">
        <f t="shared" si="451"/>
        <v>0.11142213016181995</v>
      </c>
      <c r="Q263" s="13">
        <f t="shared" si="452"/>
        <v>2.2752436790802244E-2</v>
      </c>
      <c r="R263" s="13">
        <f t="shared" si="453"/>
        <v>0.1364127632124256</v>
      </c>
      <c r="S263" s="13">
        <f t="shared" si="454"/>
        <v>2.3757131460492732E-2</v>
      </c>
      <c r="T263" s="13">
        <f t="shared" si="455"/>
        <v>3.2879556927843182E-2</v>
      </c>
      <c r="U263" s="13">
        <f t="shared" si="456"/>
        <v>8.0508085911002281E-2</v>
      </c>
      <c r="V263" s="13">
        <f t="shared" si="457"/>
        <v>2.2513033967167945E-3</v>
      </c>
      <c r="W263" s="13">
        <f t="shared" si="458"/>
        <v>4.4760111216917402E-3</v>
      </c>
      <c r="X263" s="13">
        <f t="shared" si="459"/>
        <v>6.4682857418075102E-3</v>
      </c>
      <c r="Y263" s="13">
        <f t="shared" si="460"/>
        <v>4.6736613583141743E-3</v>
      </c>
      <c r="Z263" s="13">
        <f t="shared" si="461"/>
        <v>6.5710049066634399E-2</v>
      </c>
      <c r="AA263" s="13">
        <f t="shared" si="462"/>
        <v>3.8780757393168205E-2</v>
      </c>
      <c r="AB263" s="13">
        <f t="shared" si="463"/>
        <v>1.1443813886538624E-2</v>
      </c>
      <c r="AC263" s="13">
        <f t="shared" si="464"/>
        <v>1.2000423676063807E-4</v>
      </c>
      <c r="AD263" s="13">
        <f t="shared" si="465"/>
        <v>6.6041307176405043E-4</v>
      </c>
      <c r="AE263" s="13">
        <f t="shared" si="466"/>
        <v>9.5436323540236704E-4</v>
      </c>
      <c r="AF263" s="13">
        <f t="shared" si="467"/>
        <v>6.8957537640403045E-4</v>
      </c>
      <c r="AG263" s="13">
        <f t="shared" si="468"/>
        <v>3.3216856510772833E-4</v>
      </c>
      <c r="AH263" s="13">
        <f t="shared" si="469"/>
        <v>2.3739405573155705E-2</v>
      </c>
      <c r="AI263" s="13">
        <f t="shared" si="470"/>
        <v>1.4010522610582648E-2</v>
      </c>
      <c r="AJ263" s="13">
        <f t="shared" si="471"/>
        <v>4.1343651848556786E-3</v>
      </c>
      <c r="AK263" s="13">
        <f t="shared" si="472"/>
        <v>8.1333989491754334E-4</v>
      </c>
      <c r="AL263" s="13">
        <f t="shared" si="473"/>
        <v>4.0939176795820914E-6</v>
      </c>
      <c r="AM263" s="13">
        <f t="shared" si="474"/>
        <v>7.7952518615187865E-5</v>
      </c>
      <c r="AN263" s="13">
        <f t="shared" si="475"/>
        <v>1.1264922069854708E-4</v>
      </c>
      <c r="AO263" s="13">
        <f t="shared" si="476"/>
        <v>8.1394720462037441E-5</v>
      </c>
      <c r="AP263" s="13">
        <f t="shared" si="477"/>
        <v>3.9207849393071231E-5</v>
      </c>
      <c r="AQ263" s="13">
        <f t="shared" si="478"/>
        <v>1.4164820322222868E-5</v>
      </c>
      <c r="AR263" s="13">
        <f t="shared" si="479"/>
        <v>6.8611651943256214E-3</v>
      </c>
      <c r="AS263" s="13">
        <f t="shared" si="480"/>
        <v>4.0493225406933956E-3</v>
      </c>
      <c r="AT263" s="13">
        <f t="shared" si="481"/>
        <v>1.1949146080995406E-3</v>
      </c>
      <c r="AU263" s="13">
        <f t="shared" si="482"/>
        <v>2.3507157165194727E-4</v>
      </c>
      <c r="AV263" s="13">
        <f t="shared" si="483"/>
        <v>3.4683635607319462E-5</v>
      </c>
      <c r="AW263" s="13">
        <f t="shared" si="484"/>
        <v>9.6988253750763867E-8</v>
      </c>
      <c r="AX263" s="13">
        <f t="shared" si="485"/>
        <v>7.6676696982741188E-6</v>
      </c>
      <c r="AY263" s="13">
        <f t="shared" si="486"/>
        <v>1.1080553026751764E-5</v>
      </c>
      <c r="AZ263" s="13">
        <f t="shared" si="487"/>
        <v>8.0062561514806393E-6</v>
      </c>
      <c r="BA263" s="13">
        <f t="shared" si="488"/>
        <v>3.8566148222845728E-6</v>
      </c>
      <c r="BB263" s="13">
        <f t="shared" si="489"/>
        <v>1.3932989657763858E-6</v>
      </c>
      <c r="BC263" s="13">
        <f t="shared" si="490"/>
        <v>4.0269139594989652E-7</v>
      </c>
      <c r="BD263" s="13">
        <f t="shared" si="491"/>
        <v>1.6525121658570502E-3</v>
      </c>
      <c r="BE263" s="13">
        <f t="shared" si="492"/>
        <v>9.7527964601539137E-4</v>
      </c>
      <c r="BF263" s="13">
        <f t="shared" si="493"/>
        <v>2.8779527545523309E-4</v>
      </c>
      <c r="BG263" s="13">
        <f t="shared" si="494"/>
        <v>5.6617006149807677E-5</v>
      </c>
      <c r="BH263" s="13">
        <f t="shared" si="495"/>
        <v>8.3535563091600568E-6</v>
      </c>
      <c r="BI263" s="13">
        <f t="shared" si="496"/>
        <v>9.8602038865377033E-7</v>
      </c>
      <c r="BJ263" s="14">
        <f t="shared" si="497"/>
        <v>0.15134762845026298</v>
      </c>
      <c r="BK263" s="14">
        <f t="shared" si="498"/>
        <v>0.26820957914117044</v>
      </c>
      <c r="BL263" s="14">
        <f t="shared" si="499"/>
        <v>0.51399322185883489</v>
      </c>
      <c r="BM263" s="14">
        <f t="shared" si="500"/>
        <v>0.33212148235319816</v>
      </c>
      <c r="BN263" s="14">
        <f t="shared" si="501"/>
        <v>0.66712801259893173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1.7670999999999999</v>
      </c>
      <c r="F264" s="10">
        <f>VLOOKUP(B264,home!$B$2:$E$405,3,FALSE)</f>
        <v>0.70740000000000003</v>
      </c>
      <c r="G264" s="10">
        <f>VLOOKUP(C264,away!$B$2:$E$405,4,FALSE)</f>
        <v>0.77810000000000001</v>
      </c>
      <c r="H264" s="10">
        <f>VLOOKUP(A264,away!$A$2:$E$405,3,FALSE)</f>
        <v>1.5205</v>
      </c>
      <c r="I264" s="10">
        <f>VLOOKUP(C264,away!$B$2:$E$405,3,FALSE)</f>
        <v>1.5620000000000001</v>
      </c>
      <c r="J264" s="10">
        <f>VLOOKUP(B264,home!$B$2:$E$405,4,FALSE)</f>
        <v>0.90429999999999999</v>
      </c>
      <c r="K264" s="12">
        <f t="shared" si="446"/>
        <v>0.97266121277400008</v>
      </c>
      <c r="L264" s="12">
        <f t="shared" si="447"/>
        <v>2.1477314903</v>
      </c>
      <c r="M264" s="13">
        <f t="shared" si="448"/>
        <v>4.4139831168334066E-2</v>
      </c>
      <c r="N264" s="13">
        <f t="shared" si="449"/>
        <v>4.2933101715831423E-2</v>
      </c>
      <c r="O264" s="13">
        <f t="shared" si="450"/>
        <v>9.4800505376756508E-2</v>
      </c>
      <c r="P264" s="13">
        <f t="shared" si="451"/>
        <v>9.2208774531344101E-2</v>
      </c>
      <c r="Q264" s="13">
        <f t="shared" si="452"/>
        <v>2.0879681391535048E-2</v>
      </c>
      <c r="R264" s="13">
        <f t="shared" si="453"/>
        <v>0.10180301534700724</v>
      </c>
      <c r="S264" s="13">
        <f t="shared" si="454"/>
        <v>4.8156380957523469E-2</v>
      </c>
      <c r="T264" s="13">
        <f t="shared" si="455"/>
        <v>4.4843949232030736E-2</v>
      </c>
      <c r="U264" s="13">
        <f t="shared" si="456"/>
        <v>9.9019844371470198E-2</v>
      </c>
      <c r="V264" s="13">
        <f t="shared" si="457"/>
        <v>1.117771197282233E-2</v>
      </c>
      <c r="W264" s="13">
        <f t="shared" si="458"/>
        <v>6.769618741541735E-3</v>
      </c>
      <c r="X264" s="13">
        <f t="shared" si="459"/>
        <v>1.4539323348534239E-2</v>
      </c>
      <c r="Y264" s="13">
        <f t="shared" si="460"/>
        <v>1.5613281301650517E-2</v>
      </c>
      <c r="Z264" s="13">
        <f t="shared" si="461"/>
        <v>7.2881847289420543E-2</v>
      </c>
      <c r="AA264" s="13">
        <f t="shared" si="462"/>
        <v>7.088934597373725E-2</v>
      </c>
      <c r="AB264" s="13">
        <f t="shared" si="463"/>
        <v>3.4475658613785473E-2</v>
      </c>
      <c r="AC264" s="13">
        <f t="shared" si="464"/>
        <v>1.4594005796425824E-3</v>
      </c>
      <c r="AD264" s="13">
        <f t="shared" si="465"/>
        <v>1.6461363937913956E-3</v>
      </c>
      <c r="AE264" s="13">
        <f t="shared" si="466"/>
        <v>3.5354589702746614E-3</v>
      </c>
      <c r="AF264" s="13">
        <f t="shared" si="467"/>
        <v>3.7966082815612521E-3</v>
      </c>
      <c r="AG264" s="13">
        <f t="shared" si="468"/>
        <v>2.7180317208809566E-3</v>
      </c>
      <c r="AH264" s="13">
        <f t="shared" si="469"/>
        <v>3.9132659623681045E-2</v>
      </c>
      <c r="AI264" s="13">
        <f t="shared" si="470"/>
        <v>3.8062820168641751E-2</v>
      </c>
      <c r="AJ264" s="13">
        <f t="shared" si="471"/>
        <v>1.8511114413414877E-2</v>
      </c>
      <c r="AK264" s="13">
        <f t="shared" si="472"/>
        <v>6.0016809983834633E-3</v>
      </c>
      <c r="AL264" s="13">
        <f t="shared" si="473"/>
        <v>1.219483948508766E-4</v>
      </c>
      <c r="AM264" s="13">
        <f t="shared" si="474"/>
        <v>3.2022660423531164E-4</v>
      </c>
      <c r="AN264" s="13">
        <f t="shared" si="475"/>
        <v>6.8776076194801417E-4</v>
      </c>
      <c r="AO264" s="13">
        <f t="shared" si="476"/>
        <v>7.3856272311423614E-4</v>
      </c>
      <c r="AP264" s="13">
        <f t="shared" si="477"/>
        <v>5.287448059980548E-4</v>
      </c>
      <c r="AQ264" s="13">
        <f t="shared" si="478"/>
        <v>2.8390046754364666E-4</v>
      </c>
      <c r="AR264" s="13">
        <f t="shared" si="479"/>
        <v>1.6809289074594225E-2</v>
      </c>
      <c r="AS264" s="13">
        <f t="shared" si="480"/>
        <v>1.6349743497163567E-2</v>
      </c>
      <c r="AT264" s="13">
        <f t="shared" si="481"/>
        <v>7.9513806692474674E-3</v>
      </c>
      <c r="AU264" s="13">
        <f t="shared" si="482"/>
        <v>2.577999854992661E-3</v>
      </c>
      <c r="AV264" s="13">
        <f t="shared" si="483"/>
        <v>6.2688011637208939E-4</v>
      </c>
      <c r="AW264" s="13">
        <f t="shared" si="484"/>
        <v>7.0764455617700937E-6</v>
      </c>
      <c r="AX264" s="13">
        <f t="shared" si="485"/>
        <v>5.1911999539669645E-5</v>
      </c>
      <c r="AY264" s="13">
        <f t="shared" si="486"/>
        <v>1.114930361357876E-4</v>
      </c>
      <c r="AZ264" s="13">
        <f t="shared" si="487"/>
        <v>1.1972855232899344E-4</v>
      </c>
      <c r="BA264" s="13">
        <f t="shared" si="488"/>
        <v>8.5714927375003545E-5</v>
      </c>
      <c r="BB264" s="13">
        <f t="shared" si="489"/>
        <v>4.6023162178018156E-5</v>
      </c>
      <c r="BC264" s="13">
        <f t="shared" si="490"/>
        <v>1.9769078938582701E-5</v>
      </c>
      <c r="BD264" s="13">
        <f t="shared" si="491"/>
        <v>6.0169732458436251E-3</v>
      </c>
      <c r="BE264" s="13">
        <f t="shared" si="492"/>
        <v>5.8524764945309723E-3</v>
      </c>
      <c r="BF264" s="13">
        <f t="shared" si="493"/>
        <v>2.8462384424509119E-3</v>
      </c>
      <c r="BG264" s="13">
        <f t="shared" si="494"/>
        <v>9.2280857842609522E-4</v>
      </c>
      <c r="BH264" s="13">
        <f t="shared" si="495"/>
        <v>2.2439502776254414E-4</v>
      </c>
      <c r="BI264" s="13">
        <f t="shared" si="496"/>
        <v>4.3652067968794331E-5</v>
      </c>
      <c r="BJ264" s="14">
        <f t="shared" si="497"/>
        <v>0.16026902721696726</v>
      </c>
      <c r="BK264" s="14">
        <f t="shared" si="498"/>
        <v>0.19737554064065321</v>
      </c>
      <c r="BL264" s="14">
        <f t="shared" si="499"/>
        <v>0.56291848195623073</v>
      </c>
      <c r="BM264" s="14">
        <f t="shared" si="500"/>
        <v>0.59657557098188962</v>
      </c>
      <c r="BN264" s="14">
        <f t="shared" si="501"/>
        <v>0.3967649095308084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1.7670999999999999</v>
      </c>
      <c r="F265" s="10">
        <f>VLOOKUP(B265,home!$B$2:$E$405,3,FALSE)</f>
        <v>1.1317999999999999</v>
      </c>
      <c r="G265" s="10">
        <f>VLOOKUP(C265,away!$B$2:$E$405,4,FALSE)</f>
        <v>1.0509999999999999</v>
      </c>
      <c r="H265" s="10">
        <f>VLOOKUP(A265,away!$A$2:$E$405,3,FALSE)</f>
        <v>1.5205</v>
      </c>
      <c r="I265" s="10">
        <f>VLOOKUP(C265,away!$B$2:$E$405,3,FALSE)</f>
        <v>0.65769999999999995</v>
      </c>
      <c r="J265" s="10">
        <f>VLOOKUP(B265,home!$B$2:$E$405,4,FALSE)</f>
        <v>0.98650000000000004</v>
      </c>
      <c r="K265" s="12">
        <f t="shared" si="446"/>
        <v>2.1020039727799995</v>
      </c>
      <c r="L265" s="12">
        <f t="shared" si="447"/>
        <v>0.98653240652500007</v>
      </c>
      <c r="M265" s="13">
        <f t="shared" si="448"/>
        <v>4.55686007673516E-2</v>
      </c>
      <c r="N265" s="13">
        <f t="shared" si="449"/>
        <v>9.5785379846998794E-2</v>
      </c>
      <c r="O265" s="13">
        <f t="shared" si="450"/>
        <v>4.4954901376992339E-2</v>
      </c>
      <c r="P265" s="13">
        <f t="shared" si="451"/>
        <v>9.4495381290370967E-2</v>
      </c>
      <c r="Q265" s="13">
        <f t="shared" si="452"/>
        <v>0.10067062448631639</v>
      </c>
      <c r="R265" s="13">
        <f t="shared" si="453"/>
        <v>2.2174733520269142E-2</v>
      </c>
      <c r="S265" s="13">
        <f t="shared" si="454"/>
        <v>4.8988650819020728E-2</v>
      </c>
      <c r="T265" s="13">
        <f t="shared" si="455"/>
        <v>9.9314833440860312E-2</v>
      </c>
      <c r="U265" s="13">
        <f t="shared" si="456"/>
        <v>4.6611377954943564E-2</v>
      </c>
      <c r="V265" s="13">
        <f t="shared" si="457"/>
        <v>1.1287502456835193E-2</v>
      </c>
      <c r="W265" s="13">
        <f t="shared" si="458"/>
        <v>7.0536684204160191E-2</v>
      </c>
      <c r="X265" s="13">
        <f t="shared" si="459"/>
        <v>6.9586724816224105E-2</v>
      </c>
      <c r="Y265" s="13">
        <f t="shared" si="460"/>
        <v>3.4324779547571252E-2</v>
      </c>
      <c r="Z265" s="13">
        <f t="shared" si="461"/>
        <v>7.2920310746005688E-3</v>
      </c>
      <c r="AA265" s="13">
        <f t="shared" si="462"/>
        <v>1.5327878288445606E-2</v>
      </c>
      <c r="AB265" s="13">
        <f t="shared" si="463"/>
        <v>1.6109630528300483E-2</v>
      </c>
      <c r="AC265" s="13">
        <f t="shared" si="464"/>
        <v>1.4629273646125927E-3</v>
      </c>
      <c r="AD265" s="13">
        <f t="shared" si="465"/>
        <v>3.7067097605968255E-2</v>
      </c>
      <c r="AE265" s="13">
        <f t="shared" si="466"/>
        <v>3.6567893004112929E-2</v>
      </c>
      <c r="AF265" s="13">
        <f t="shared" si="467"/>
        <v>1.803770574344812E-2</v>
      </c>
      <c r="AG265" s="13">
        <f t="shared" si="468"/>
        <v>5.931593751757897E-3</v>
      </c>
      <c r="AH265" s="13">
        <f t="shared" si="469"/>
        <v>1.7984562411201949E-3</v>
      </c>
      <c r="AI265" s="13">
        <f t="shared" si="470"/>
        <v>3.7803621637056348E-3</v>
      </c>
      <c r="AJ265" s="13">
        <f t="shared" si="471"/>
        <v>3.9731681433282191E-3</v>
      </c>
      <c r="AK265" s="13">
        <f t="shared" si="472"/>
        <v>2.7838717405996175E-3</v>
      </c>
      <c r="AL265" s="13">
        <f t="shared" si="473"/>
        <v>1.213466086658766E-4</v>
      </c>
      <c r="AM265" s="13">
        <f t="shared" si="474"/>
        <v>1.5583037285433848E-2</v>
      </c>
      <c r="AN265" s="13">
        <f t="shared" si="475"/>
        <v>1.5373171274167858E-2</v>
      </c>
      <c r="AO265" s="13">
        <f t="shared" si="476"/>
        <v>7.5830658265129084E-3</v>
      </c>
      <c r="AP265" s="13">
        <f t="shared" si="477"/>
        <v>2.4936467262224233E-3</v>
      </c>
      <c r="AQ265" s="13">
        <f t="shared" si="478"/>
        <v>6.1501582646084866E-4</v>
      </c>
      <c r="AR265" s="13">
        <f t="shared" si="479"/>
        <v>3.5484707271644245E-4</v>
      </c>
      <c r="AS265" s="13">
        <f t="shared" si="480"/>
        <v>7.4588995657931545E-4</v>
      </c>
      <c r="AT265" s="13">
        <f t="shared" si="481"/>
        <v>7.8393182599321119E-4</v>
      </c>
      <c r="AU265" s="13">
        <f t="shared" si="482"/>
        <v>5.4927593754213648E-4</v>
      </c>
      <c r="AV265" s="13">
        <f t="shared" si="483"/>
        <v>2.8864505071650757E-4</v>
      </c>
      <c r="AW265" s="13">
        <f t="shared" si="484"/>
        <v>6.9898850067579782E-6</v>
      </c>
      <c r="AX265" s="13">
        <f t="shared" si="485"/>
        <v>5.4592677136601347E-3</v>
      </c>
      <c r="AY265" s="13">
        <f t="shared" si="486"/>
        <v>5.3857445154213675E-3</v>
      </c>
      <c r="AZ265" s="13">
        <f t="shared" si="487"/>
        <v>2.6566057488637308E-3</v>
      </c>
      <c r="BA265" s="13">
        <f t="shared" si="488"/>
        <v>8.7360922087156216E-4</v>
      </c>
      <c r="BB265" s="13">
        <f t="shared" si="489"/>
        <v>2.1546095175721308E-4</v>
      </c>
      <c r="BC265" s="13">
        <f t="shared" si="490"/>
        <v>4.2511842249842088E-5</v>
      </c>
      <c r="BD265" s="13">
        <f t="shared" si="491"/>
        <v>5.8344689432550589E-5</v>
      </c>
      <c r="BE265" s="13">
        <f t="shared" si="492"/>
        <v>1.226407689778366E-4</v>
      </c>
      <c r="BF265" s="13">
        <f t="shared" si="493"/>
        <v>1.2889569180810334E-4</v>
      </c>
      <c r="BG265" s="13">
        <f t="shared" si="494"/>
        <v>9.0313085418286553E-5</v>
      </c>
      <c r="BH265" s="13">
        <f t="shared" si="495"/>
        <v>4.7459616085814466E-5</v>
      </c>
      <c r="BI265" s="13">
        <f t="shared" si="496"/>
        <v>1.9952060311799105E-5</v>
      </c>
      <c r="BJ265" s="14">
        <f t="shared" si="497"/>
        <v>0.62410445337903975</v>
      </c>
      <c r="BK265" s="14">
        <f t="shared" si="498"/>
        <v>0.20731015382227835</v>
      </c>
      <c r="BL265" s="14">
        <f t="shared" si="499"/>
        <v>0.16070457571328681</v>
      </c>
      <c r="BM265" s="14">
        <f t="shared" si="500"/>
        <v>0.59038283807049174</v>
      </c>
      <c r="BN265" s="14">
        <f t="shared" si="501"/>
        <v>0.40364962128829923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1.375</v>
      </c>
      <c r="F266" s="10">
        <f>VLOOKUP(B266,home!$B$2:$E$405,3,FALSE)</f>
        <v>1.0303</v>
      </c>
      <c r="G266" s="10">
        <f>VLOOKUP(C266,away!$B$2:$E$405,4,FALSE)</f>
        <v>0.59499999999999997</v>
      </c>
      <c r="H266" s="10">
        <f>VLOOKUP(A266,away!$A$2:$E$405,3,FALSE)</f>
        <v>1.0101</v>
      </c>
      <c r="I266" s="10">
        <f>VLOOKUP(C266,away!$B$2:$E$405,3,FALSE)</f>
        <v>1.89</v>
      </c>
      <c r="J266" s="10">
        <f>VLOOKUP(B266,home!$B$2:$E$405,4,FALSE)</f>
        <v>1.32</v>
      </c>
      <c r="K266" s="12">
        <f t="shared" si="446"/>
        <v>0.84291418749999991</v>
      </c>
      <c r="L266" s="12">
        <f t="shared" si="447"/>
        <v>2.5199974799999998</v>
      </c>
      <c r="M266" s="13">
        <f t="shared" si="448"/>
        <v>3.4634268516786637E-2</v>
      </c>
      <c r="N266" s="13">
        <f t="shared" si="449"/>
        <v>2.9193716306484031E-2</v>
      </c>
      <c r="O266" s="13">
        <f t="shared" si="450"/>
        <v>8.7278269383945659E-2</v>
      </c>
      <c r="P266" s="13">
        <f t="shared" si="451"/>
        <v>7.3568091524174664E-2</v>
      </c>
      <c r="Q266" s="13">
        <f t="shared" si="452"/>
        <v>1.2303898830292745E-2</v>
      </c>
      <c r="R266" s="13">
        <f t="shared" si="453"/>
        <v>0.10997050945315211</v>
      </c>
      <c r="S266" s="13">
        <f t="shared" si="454"/>
        <v>3.9067261431305456E-2</v>
      </c>
      <c r="T266" s="13">
        <f t="shared" si="455"/>
        <v>3.1005794046512661E-2</v>
      </c>
      <c r="U266" s="13">
        <f t="shared" si="456"/>
        <v>9.2695702624664755E-2</v>
      </c>
      <c r="V266" s="13">
        <f t="shared" si="457"/>
        <v>9.2204884791235973E-3</v>
      </c>
      <c r="W266" s="13">
        <f t="shared" si="458"/>
        <v>3.4570436285394691E-3</v>
      </c>
      <c r="X266" s="13">
        <f t="shared" si="459"/>
        <v>8.7117412321695165E-3</v>
      </c>
      <c r="Y266" s="13">
        <f t="shared" si="460"/>
        <v>1.0976782975739641E-2</v>
      </c>
      <c r="Z266" s="13">
        <f t="shared" si="461"/>
        <v>9.2375135565419819E-2</v>
      </c>
      <c r="AA266" s="13">
        <f t="shared" si="462"/>
        <v>7.7864312340328187E-2</v>
      </c>
      <c r="AB266" s="13">
        <f t="shared" si="463"/>
        <v>3.2816466785796979E-2</v>
      </c>
      <c r="AC266" s="13">
        <f t="shared" si="464"/>
        <v>1.2241014632678507E-3</v>
      </c>
      <c r="AD266" s="13">
        <f t="shared" si="465"/>
        <v>7.2849778032559943E-4</v>
      </c>
      <c r="AE266" s="13">
        <f t="shared" si="466"/>
        <v>1.8358125706061039E-3</v>
      </c>
      <c r="AF266" s="13">
        <f t="shared" si="467"/>
        <v>2.3131215258398521E-3</v>
      </c>
      <c r="AG266" s="13">
        <f t="shared" si="468"/>
        <v>1.9430201386833939E-3</v>
      </c>
      <c r="AH266" s="13">
        <f t="shared" si="469"/>
        <v>5.8196277209879077E-2</v>
      </c>
      <c r="AI266" s="13">
        <f t="shared" si="470"/>
        <v>4.9054467719889978E-2</v>
      </c>
      <c r="AJ266" s="13">
        <f t="shared" si="471"/>
        <v>2.0674353400678021E-2</v>
      </c>
      <c r="AK266" s="13">
        <f t="shared" si="472"/>
        <v>5.8089019329401236E-3</v>
      </c>
      <c r="AL266" s="13">
        <f t="shared" si="473"/>
        <v>1.0400659501836149E-4</v>
      </c>
      <c r="AM266" s="13">
        <f t="shared" si="474"/>
        <v>1.2281222291974126E-4</v>
      </c>
      <c r="AN266" s="13">
        <f t="shared" si="475"/>
        <v>3.0948649227094621E-4</v>
      </c>
      <c r="AO266" s="13">
        <f t="shared" si="476"/>
        <v>3.8995259030841201E-4</v>
      </c>
      <c r="AP266" s="13">
        <f t="shared" si="477"/>
        <v>3.2755984829889017E-4</v>
      </c>
      <c r="AQ266" s="13">
        <f t="shared" si="478"/>
        <v>2.0636249806559636E-4</v>
      </c>
      <c r="AR266" s="13">
        <f t="shared" si="479"/>
        <v>2.9330894382855327E-2</v>
      </c>
      <c r="AS266" s="13">
        <f t="shared" si="480"/>
        <v>2.4723427007372806E-2</v>
      </c>
      <c r="AT266" s="13">
        <f t="shared" si="481"/>
        <v>1.0419863694067602E-2</v>
      </c>
      <c r="AU266" s="13">
        <f t="shared" si="482"/>
        <v>2.9276836465152467E-3</v>
      </c>
      <c r="AV266" s="13">
        <f t="shared" si="483"/>
        <v>6.1694652053985899E-4</v>
      </c>
      <c r="AW266" s="13">
        <f t="shared" si="484"/>
        <v>6.1367982806136355E-6</v>
      </c>
      <c r="AX266" s="13">
        <f t="shared" si="485"/>
        <v>1.7253360849577086E-5</v>
      </c>
      <c r="AY266" s="13">
        <f t="shared" si="486"/>
        <v>4.3478425862464907E-5</v>
      </c>
      <c r="AZ266" s="13">
        <f t="shared" si="487"/>
        <v>5.4782761803889202E-5</v>
      </c>
      <c r="BA266" s="13">
        <f t="shared" si="488"/>
        <v>4.6017473897747009E-5</v>
      </c>
      <c r="BB266" s="13">
        <f t="shared" si="489"/>
        <v>2.8990979564572061E-5</v>
      </c>
      <c r="BC266" s="13">
        <f t="shared" si="490"/>
        <v>1.4611439089090609E-5</v>
      </c>
      <c r="BD266" s="13">
        <f t="shared" si="491"/>
        <v>1.2318963321823589E-2</v>
      </c>
      <c r="BE266" s="13">
        <f t="shared" si="492"/>
        <v>1.038382895925723E-2</v>
      </c>
      <c r="BF266" s="13">
        <f t="shared" si="493"/>
        <v>4.3763383751656395E-3</v>
      </c>
      <c r="BG266" s="13">
        <f t="shared" si="494"/>
        <v>1.2296259019092715E-3</v>
      </c>
      <c r="BH266" s="13">
        <f t="shared" si="495"/>
        <v>2.5911727950920198E-4</v>
      </c>
      <c r="BI266" s="13">
        <f t="shared" si="496"/>
        <v>4.3682726224941897E-5</v>
      </c>
      <c r="BJ266" s="14">
        <f t="shared" si="497"/>
        <v>0.10403073712812395</v>
      </c>
      <c r="BK266" s="14">
        <f t="shared" si="498"/>
        <v>0.15786169643553902</v>
      </c>
      <c r="BL266" s="14">
        <f t="shared" si="499"/>
        <v>0.63098963266651564</v>
      </c>
      <c r="BM266" s="14">
        <f t="shared" si="500"/>
        <v>0.63827110615318083</v>
      </c>
      <c r="BN266" s="14">
        <f t="shared" si="501"/>
        <v>0.34694875401483588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1.375</v>
      </c>
      <c r="F267" s="10">
        <f>VLOOKUP(B267,home!$B$2:$E$405,3,FALSE)</f>
        <v>0.84850000000000003</v>
      </c>
      <c r="G267" s="10">
        <f>VLOOKUP(C267,away!$B$2:$E$405,4,FALSE)</f>
        <v>1.6364000000000001</v>
      </c>
      <c r="H267" s="10">
        <f>VLOOKUP(A267,away!$A$2:$E$405,3,FALSE)</f>
        <v>1.0101</v>
      </c>
      <c r="I267" s="10">
        <f>VLOOKUP(C267,away!$B$2:$E$405,3,FALSE)</f>
        <v>0.74250000000000005</v>
      </c>
      <c r="J267" s="10">
        <f>VLOOKUP(B267,home!$B$2:$E$405,4,FALSE)</f>
        <v>0.74250000000000005</v>
      </c>
      <c r="K267" s="12">
        <f t="shared" si="446"/>
        <v>1.9091674250000004</v>
      </c>
      <c r="L267" s="12">
        <f t="shared" si="447"/>
        <v>0.55687444312500001</v>
      </c>
      <c r="M267" s="13">
        <f t="shared" si="448"/>
        <v>8.4920320490559906E-2</v>
      </c>
      <c r="N267" s="13">
        <f t="shared" si="449"/>
        <v>0.16212710960113702</v>
      </c>
      <c r="O267" s="13">
        <f t="shared" si="450"/>
        <v>4.7289956183177072E-2</v>
      </c>
      <c r="P267" s="13">
        <f t="shared" si="451"/>
        <v>9.028444387459901E-2</v>
      </c>
      <c r="Q267" s="13">
        <f t="shared" si="452"/>
        <v>0.15476389817994785</v>
      </c>
      <c r="R267" s="13">
        <f t="shared" si="453"/>
        <v>1.316728400745619E-2</v>
      </c>
      <c r="S267" s="13">
        <f t="shared" si="454"/>
        <v>2.3996850102125298E-2</v>
      </c>
      <c r="T267" s="13">
        <f t="shared" si="455"/>
        <v>8.6184059614812666E-2</v>
      </c>
      <c r="U267" s="13">
        <f t="shared" si="456"/>
        <v>2.513854970275882E-2</v>
      </c>
      <c r="V267" s="13">
        <f t="shared" si="457"/>
        <v>2.834738694784076E-3</v>
      </c>
      <c r="W267" s="13">
        <f t="shared" si="458"/>
        <v>9.8490064323724411E-2</v>
      </c>
      <c r="X267" s="13">
        <f t="shared" si="459"/>
        <v>5.4846599723619466E-2</v>
      </c>
      <c r="Y267" s="13">
        <f t="shared" si="460"/>
        <v>1.5271334839195183E-2</v>
      </c>
      <c r="Z267" s="13">
        <f t="shared" si="461"/>
        <v>2.4441746497069613E-3</v>
      </c>
      <c r="AA267" s="13">
        <f t="shared" si="462"/>
        <v>4.6663386222313167E-3</v>
      </c>
      <c r="AB267" s="13">
        <f t="shared" si="463"/>
        <v>4.4544108457917082E-3</v>
      </c>
      <c r="AC267" s="13">
        <f t="shared" si="464"/>
        <v>1.8836245929562104E-4</v>
      </c>
      <c r="AD267" s="13">
        <f t="shared" si="465"/>
        <v>4.7008505623252331E-2</v>
      </c>
      <c r="AE267" s="13">
        <f t="shared" si="466"/>
        <v>2.6177835391087072E-2</v>
      </c>
      <c r="AF267" s="13">
        <f t="shared" si="467"/>
        <v>7.288883752814764E-3</v>
      </c>
      <c r="AG267" s="13">
        <f t="shared" si="468"/>
        <v>1.3529976936171939E-3</v>
      </c>
      <c r="AH267" s="13">
        <f t="shared" si="469"/>
        <v>3.4027459923895143E-4</v>
      </c>
      <c r="AI267" s="13">
        <f t="shared" si="470"/>
        <v>6.4964118042193592E-4</v>
      </c>
      <c r="AJ267" s="13">
        <f t="shared" si="471"/>
        <v>6.2013688980005425E-4</v>
      </c>
      <c r="AK267" s="13">
        <f t="shared" si="472"/>
        <v>3.9464838301569283E-4</v>
      </c>
      <c r="AL267" s="13">
        <f t="shared" si="473"/>
        <v>8.0104266145568435E-6</v>
      </c>
      <c r="AM267" s="13">
        <f t="shared" si="474"/>
        <v>1.7949421526768539E-2</v>
      </c>
      <c r="AN267" s="13">
        <f t="shared" si="475"/>
        <v>9.9955741171351177E-3</v>
      </c>
      <c r="AO267" s="13">
        <f t="shared" si="476"/>
        <v>2.783139885097141E-3</v>
      </c>
      <c r="AP267" s="13">
        <f t="shared" si="477"/>
        <v>5.166198245508156E-4</v>
      </c>
      <c r="AQ267" s="13">
        <f t="shared" si="478"/>
        <v>7.1923094276017639E-5</v>
      </c>
      <c r="AR267" s="13">
        <f t="shared" si="479"/>
        <v>3.7898045592154742E-5</v>
      </c>
      <c r="AS267" s="13">
        <f t="shared" si="480"/>
        <v>7.2353714115706676E-5</v>
      </c>
      <c r="AT267" s="13">
        <f t="shared" si="481"/>
        <v>6.9067677033734978E-5</v>
      </c>
      <c r="AU267" s="13">
        <f t="shared" si="482"/>
        <v>4.3953919704409151E-5</v>
      </c>
      <c r="AV267" s="13">
        <f t="shared" si="483"/>
        <v>2.0978847925180896E-5</v>
      </c>
      <c r="AW267" s="13">
        <f t="shared" si="484"/>
        <v>2.3656715557848738E-7</v>
      </c>
      <c r="AX267" s="13">
        <f t="shared" si="485"/>
        <v>5.7114084794167054E-3</v>
      </c>
      <c r="AY267" s="13">
        <f t="shared" si="486"/>
        <v>3.180537416434581E-3</v>
      </c>
      <c r="AZ267" s="13">
        <f t="shared" si="487"/>
        <v>8.8558000130761663E-4</v>
      </c>
      <c r="BA267" s="13">
        <f t="shared" si="488"/>
        <v>1.6438562335693857E-4</v>
      </c>
      <c r="BB267" s="13">
        <f t="shared" si="489"/>
        <v>2.2885538116162786E-5</v>
      </c>
      <c r="BC267" s="13">
        <f t="shared" si="490"/>
        <v>2.5488742588108238E-6</v>
      </c>
      <c r="BD267" s="13">
        <f t="shared" si="491"/>
        <v>3.5174088391095048E-6</v>
      </c>
      <c r="BE267" s="13">
        <f t="shared" si="492"/>
        <v>6.7153223760349331E-6</v>
      </c>
      <c r="BF267" s="13">
        <f t="shared" si="493"/>
        <v>6.4103373643497508E-6</v>
      </c>
      <c r="BG267" s="13">
        <f t="shared" si="494"/>
        <v>4.0794690930923004E-6</v>
      </c>
      <c r="BH267" s="13">
        <f t="shared" si="495"/>
        <v>1.9470973759565283E-6</v>
      </c>
      <c r="BI267" s="13">
        <f t="shared" si="496"/>
        <v>7.4346697669583673E-7</v>
      </c>
      <c r="BJ267" s="14">
        <f t="shared" si="497"/>
        <v>0.69479531312392651</v>
      </c>
      <c r="BK267" s="14">
        <f t="shared" si="498"/>
        <v>0.20541326346441305</v>
      </c>
      <c r="BL267" s="14">
        <f t="shared" si="499"/>
        <v>9.6988905720288149E-2</v>
      </c>
      <c r="BM267" s="14">
        <f t="shared" si="500"/>
        <v>0.44390834377217864</v>
      </c>
      <c r="BN267" s="14">
        <f t="shared" si="501"/>
        <v>0.55255301233687693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1.375</v>
      </c>
      <c r="F268" s="10">
        <f>VLOOKUP(B268,home!$B$2:$E$405,3,FALSE)</f>
        <v>1.4544999999999999</v>
      </c>
      <c r="G268" s="10">
        <f>VLOOKUP(C268,away!$B$2:$E$405,4,FALSE)</f>
        <v>1.0303</v>
      </c>
      <c r="H268" s="10">
        <f>VLOOKUP(A268,away!$A$2:$E$405,3,FALSE)</f>
        <v>1.0101</v>
      </c>
      <c r="I268" s="10">
        <f>VLOOKUP(C268,away!$B$2:$E$405,3,FALSE)</f>
        <v>0.82499999999999996</v>
      </c>
      <c r="J268" s="10">
        <f>VLOOKUP(B268,home!$B$2:$E$405,4,FALSE)</f>
        <v>0.66</v>
      </c>
      <c r="K268" s="12">
        <f t="shared" si="446"/>
        <v>2.0605356062499998</v>
      </c>
      <c r="L268" s="12">
        <f t="shared" si="447"/>
        <v>0.54999944999999995</v>
      </c>
      <c r="M268" s="13">
        <f t="shared" si="448"/>
        <v>7.3495209169874162E-2</v>
      </c>
      <c r="N268" s="13">
        <f t="shared" si="449"/>
        <v>0.15143949538331716</v>
      </c>
      <c r="O268" s="13">
        <f t="shared" si="450"/>
        <v>4.0422324621065729E-2</v>
      </c>
      <c r="P268" s="13">
        <f t="shared" si="451"/>
        <v>8.3291639169101955E-2</v>
      </c>
      <c r="Q268" s="13">
        <f t="shared" si="452"/>
        <v>0.15602323621492878</v>
      </c>
      <c r="R268" s="13">
        <f t="shared" si="453"/>
        <v>1.1116128154653803E-2</v>
      </c>
      <c r="S268" s="13">
        <f t="shared" si="454"/>
        <v>2.3598467280502609E-2</v>
      </c>
      <c r="T268" s="13">
        <f t="shared" si="455"/>
        <v>8.5812694105430895E-2</v>
      </c>
      <c r="U268" s="13">
        <f t="shared" si="456"/>
        <v>2.2905177866302261E-2</v>
      </c>
      <c r="V268" s="13">
        <f t="shared" si="457"/>
        <v>2.9715542669339476E-3</v>
      </c>
      <c r="W268" s="13">
        <f t="shared" si="458"/>
        <v>0.10716381120773841</v>
      </c>
      <c r="X268" s="13">
        <f t="shared" si="459"/>
        <v>5.8940037224159941E-2</v>
      </c>
      <c r="Y268" s="13">
        <f t="shared" si="460"/>
        <v>1.6208494028133746E-2</v>
      </c>
      <c r="Z268" s="13">
        <f t="shared" si="461"/>
        <v>2.0379547903963688E-3</v>
      </c>
      <c r="AA268" s="13">
        <f t="shared" si="462"/>
        <v>4.1992784095394716E-3</v>
      </c>
      <c r="AB268" s="13">
        <f t="shared" si="463"/>
        <v>4.3263813417064763E-3</v>
      </c>
      <c r="AC268" s="13">
        <f t="shared" si="464"/>
        <v>2.1047768671627988E-4</v>
      </c>
      <c r="AD268" s="13">
        <f t="shared" si="465"/>
        <v>5.5203712173749447E-2</v>
      </c>
      <c r="AE268" s="13">
        <f t="shared" si="466"/>
        <v>3.036201133352049E-2</v>
      </c>
      <c r="AF268" s="13">
        <f t="shared" si="467"/>
        <v>8.3495447671650177E-3</v>
      </c>
      <c r="AG268" s="13">
        <f t="shared" si="468"/>
        <v>1.530748343230379E-3</v>
      </c>
      <c r="AH268" s="13">
        <f t="shared" si="469"/>
        <v>2.8021850346071696E-4</v>
      </c>
      <c r="AI268" s="13">
        <f t="shared" si="470"/>
        <v>5.7740020391089592E-4</v>
      </c>
      <c r="AJ268" s="13">
        <f t="shared" si="471"/>
        <v>5.9487683960720596E-4</v>
      </c>
      <c r="AK268" s="13">
        <f t="shared" si="472"/>
        <v>4.0858830311470601E-4</v>
      </c>
      <c r="AL268" s="13">
        <f t="shared" si="473"/>
        <v>9.541319350271705E-6</v>
      </c>
      <c r="AM268" s="13">
        <f t="shared" si="474"/>
        <v>2.2749842906237456E-2</v>
      </c>
      <c r="AN268" s="13">
        <f t="shared" si="475"/>
        <v>1.2512401086016998E-2</v>
      </c>
      <c r="AO268" s="13">
        <f t="shared" si="476"/>
        <v>3.4409068577443752E-3</v>
      </c>
      <c r="AP268" s="13">
        <f t="shared" si="477"/>
        <v>6.3083229308687813E-4</v>
      </c>
      <c r="AQ268" s="13">
        <f t="shared" si="478"/>
        <v>8.6739353560005421E-5</v>
      </c>
      <c r="AR268" s="13">
        <f t="shared" si="479"/>
        <v>3.0824004556643482E-5</v>
      </c>
      <c r="AS268" s="13">
        <f t="shared" si="480"/>
        <v>6.3513958916176119E-5</v>
      </c>
      <c r="AT268" s="13">
        <f t="shared" si="481"/>
        <v>6.5436386920340292E-5</v>
      </c>
      <c r="AU268" s="13">
        <f t="shared" si="482"/>
        <v>4.4944668397904314E-5</v>
      </c>
      <c r="AV268" s="13">
        <f t="shared" si="483"/>
        <v>2.3152522386245244E-5</v>
      </c>
      <c r="AW268" s="13">
        <f t="shared" si="484"/>
        <v>3.0036429792735517E-7</v>
      </c>
      <c r="AX268" s="13">
        <f t="shared" si="485"/>
        <v>7.812810224149376E-3</v>
      </c>
      <c r="AY268" s="13">
        <f t="shared" si="486"/>
        <v>4.2970413262365323E-3</v>
      </c>
      <c r="AZ268" s="13">
        <f t="shared" si="487"/>
        <v>1.1816851830286814E-3</v>
      </c>
      <c r="BA268" s="13">
        <f t="shared" si="488"/>
        <v>2.1664206691297469E-4</v>
      </c>
      <c r="BB268" s="13">
        <f t="shared" si="489"/>
        <v>2.9788254412249812E-5</v>
      </c>
      <c r="BC268" s="13">
        <f t="shared" si="490"/>
        <v>3.2767047086394934E-6</v>
      </c>
      <c r="BD268" s="13">
        <f t="shared" si="491"/>
        <v>2.8255309254919001E-6</v>
      </c>
      <c r="BE268" s="13">
        <f t="shared" si="492"/>
        <v>5.8221070785365744E-6</v>
      </c>
      <c r="BF268" s="13">
        <f t="shared" si="493"/>
        <v>5.9983294693623902E-6</v>
      </c>
      <c r="BG268" s="13">
        <f t="shared" si="494"/>
        <v>4.1199238165466244E-6</v>
      </c>
      <c r="BH268" s="13">
        <f t="shared" si="495"/>
        <v>2.1223124297579277E-6</v>
      </c>
      <c r="BI268" s="13">
        <f t="shared" si="496"/>
        <v>8.746200658206321E-7</v>
      </c>
      <c r="BJ268" s="14">
        <f t="shared" si="497"/>
        <v>0.72399575103746838</v>
      </c>
      <c r="BK268" s="14">
        <f t="shared" si="498"/>
        <v>0.18787393021871573</v>
      </c>
      <c r="BL268" s="14">
        <f t="shared" si="499"/>
        <v>8.5080008608324084E-2</v>
      </c>
      <c r="BM268" s="14">
        <f t="shared" si="500"/>
        <v>0.47890287098002438</v>
      </c>
      <c r="BN268" s="14">
        <f t="shared" si="501"/>
        <v>0.51578803271294149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1.375</v>
      </c>
      <c r="F269" s="10">
        <f>VLOOKUP(B269,home!$B$2:$E$405,3,FALSE)</f>
        <v>0.8</v>
      </c>
      <c r="G269" s="10">
        <f>VLOOKUP(C269,away!$B$2:$E$405,4,FALSE)</f>
        <v>0.84850000000000003</v>
      </c>
      <c r="H269" s="10">
        <f>VLOOKUP(A269,away!$A$2:$E$405,3,FALSE)</f>
        <v>1.0101</v>
      </c>
      <c r="I269" s="10">
        <f>VLOOKUP(C269,away!$B$2:$E$405,3,FALSE)</f>
        <v>0.66</v>
      </c>
      <c r="J269" s="10">
        <f>VLOOKUP(B269,home!$B$2:$E$405,4,FALSE)</f>
        <v>0.69299999999999995</v>
      </c>
      <c r="K269" s="12">
        <f t="shared" si="446"/>
        <v>0.93335000000000012</v>
      </c>
      <c r="L269" s="12">
        <f t="shared" si="447"/>
        <v>0.46199953799999993</v>
      </c>
      <c r="M269" s="13">
        <f t="shared" si="448"/>
        <v>0.24774642444132453</v>
      </c>
      <c r="N269" s="13">
        <f t="shared" si="449"/>
        <v>0.23123412525231027</v>
      </c>
      <c r="O269" s="13">
        <f t="shared" si="450"/>
        <v>0.11445873363304383</v>
      </c>
      <c r="P269" s="13">
        <f t="shared" si="451"/>
        <v>0.10683005903640147</v>
      </c>
      <c r="Q269" s="13">
        <f t="shared" si="452"/>
        <v>0.1079111854021219</v>
      </c>
      <c r="R269" s="13">
        <f t="shared" si="453"/>
        <v>2.643994102926565E-2</v>
      </c>
      <c r="S269" s="13">
        <f t="shared" si="454"/>
        <v>1.151647449550171E-2</v>
      </c>
      <c r="T269" s="13">
        <f t="shared" si="455"/>
        <v>4.9854917800812658E-2</v>
      </c>
      <c r="U269" s="13">
        <f t="shared" si="456"/>
        <v>2.4677718959665095E-2</v>
      </c>
      <c r="V269" s="13">
        <f t="shared" si="457"/>
        <v>5.5177639036905275E-4</v>
      </c>
      <c r="W269" s="13">
        <f t="shared" si="458"/>
        <v>3.3572968298356834E-2</v>
      </c>
      <c r="X269" s="13">
        <f t="shared" si="459"/>
        <v>1.5510695843129502E-2</v>
      </c>
      <c r="Y269" s="13">
        <f t="shared" si="460"/>
        <v>3.5829671567921746E-3</v>
      </c>
      <c r="Z269" s="13">
        <f t="shared" si="461"/>
        <v>4.0717468467559919E-3</v>
      </c>
      <c r="AA269" s="13">
        <f t="shared" si="462"/>
        <v>3.800364919419705E-3</v>
      </c>
      <c r="AB269" s="13">
        <f t="shared" si="463"/>
        <v>1.773535298770191E-3</v>
      </c>
      <c r="AC269" s="13">
        <f t="shared" si="464"/>
        <v>1.4870624392194566E-5</v>
      </c>
      <c r="AD269" s="13">
        <f t="shared" si="465"/>
        <v>7.8338324903178373E-3</v>
      </c>
      <c r="AE269" s="13">
        <f t="shared" si="466"/>
        <v>3.6192269912962301E-3</v>
      </c>
      <c r="AF269" s="13">
        <f t="shared" si="467"/>
        <v>8.3604059894799398E-4</v>
      </c>
      <c r="AG269" s="13">
        <f t="shared" si="468"/>
        <v>1.2875012348773885E-4</v>
      </c>
      <c r="AH269" s="13">
        <f t="shared" si="469"/>
        <v>4.7028629051355602E-4</v>
      </c>
      <c r="AI269" s="13">
        <f t="shared" si="470"/>
        <v>4.3894170925082754E-4</v>
      </c>
      <c r="AJ269" s="13">
        <f t="shared" si="471"/>
        <v>2.0484312216462996E-4</v>
      </c>
      <c r="AK269" s="13">
        <f t="shared" si="472"/>
        <v>6.373010935745247E-5</v>
      </c>
      <c r="AL269" s="13">
        <f t="shared" si="473"/>
        <v>2.5649285317577513E-7</v>
      </c>
      <c r="AM269" s="13">
        <f t="shared" si="474"/>
        <v>1.4623415109676313E-3</v>
      </c>
      <c r="AN269" s="13">
        <f t="shared" si="475"/>
        <v>6.7560110246526757E-4</v>
      </c>
      <c r="AO269" s="13">
        <f t="shared" si="476"/>
        <v>1.560636986056221E-4</v>
      </c>
      <c r="AP269" s="13">
        <f t="shared" si="477"/>
        <v>2.4033785551456219E-5</v>
      </c>
      <c r="AQ269" s="13">
        <f t="shared" si="478"/>
        <v>2.7758994552909607E-6</v>
      </c>
      <c r="AR269" s="13">
        <f t="shared" si="479"/>
        <v>4.3454409788999339E-5</v>
      </c>
      <c r="AS269" s="13">
        <f t="shared" si="480"/>
        <v>4.0558173376562537E-5</v>
      </c>
      <c r="AT269" s="13">
        <f t="shared" si="481"/>
        <v>1.8927485560507323E-5</v>
      </c>
      <c r="AU269" s="13">
        <f t="shared" si="482"/>
        <v>5.8886562159665045E-6</v>
      </c>
      <c r="AV269" s="13">
        <f t="shared" si="483"/>
        <v>1.3740443197930842E-6</v>
      </c>
      <c r="AW269" s="13">
        <f t="shared" si="484"/>
        <v>3.0722661856297314E-9</v>
      </c>
      <c r="AX269" s="13">
        <f t="shared" si="485"/>
        <v>2.2747940821027306E-4</v>
      </c>
      <c r="AY269" s="13">
        <f t="shared" si="486"/>
        <v>1.0509538149765955E-4</v>
      </c>
      <c r="AZ269" s="13">
        <f t="shared" si="487"/>
        <v>2.4277008848926225E-5</v>
      </c>
      <c r="BA269" s="13">
        <f t="shared" si="488"/>
        <v>3.7386556240752757E-6</v>
      </c>
      <c r="BB269" s="13">
        <f t="shared" si="489"/>
        <v>4.3181429276596957E-7</v>
      </c>
      <c r="BC269" s="13">
        <f t="shared" si="490"/>
        <v>3.9899600751934942E-8</v>
      </c>
      <c r="BD269" s="13">
        <f t="shared" si="491"/>
        <v>3.3459862077633938E-6</v>
      </c>
      <c r="BE269" s="13">
        <f t="shared" si="492"/>
        <v>3.1229762270159639E-6</v>
      </c>
      <c r="BF269" s="13">
        <f t="shared" si="493"/>
        <v>1.4574149307426751E-6</v>
      </c>
      <c r="BG269" s="13">
        <f t="shared" si="494"/>
        <v>4.5342607520289203E-7</v>
      </c>
      <c r="BH269" s="13">
        <f t="shared" si="495"/>
        <v>1.0580130682265482E-7</v>
      </c>
      <c r="BI269" s="13">
        <f t="shared" si="496"/>
        <v>1.9749929944584983E-8</v>
      </c>
      <c r="BJ269" s="14">
        <f t="shared" si="497"/>
        <v>0.45676658812269277</v>
      </c>
      <c r="BK269" s="14">
        <f t="shared" si="498"/>
        <v>0.36676495686233979</v>
      </c>
      <c r="BL269" s="14">
        <f t="shared" si="499"/>
        <v>0.17244680319539027</v>
      </c>
      <c r="BM269" s="14">
        <f t="shared" si="500"/>
        <v>0.16532453392347984</v>
      </c>
      <c r="BN269" s="14">
        <f t="shared" si="501"/>
        <v>0.83462046879446761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1.6315999999999999</v>
      </c>
      <c r="F270" s="10">
        <f>VLOOKUP(B270,home!$B$2:$E$405,3,FALSE)</f>
        <v>1.2258</v>
      </c>
      <c r="G270" s="10">
        <f>VLOOKUP(C270,away!$B$2:$E$405,4,FALSE)</f>
        <v>0.81720000000000004</v>
      </c>
      <c r="H270" s="10">
        <f>VLOOKUP(A270,away!$A$2:$E$405,3,FALSE)</f>
        <v>1.3368</v>
      </c>
      <c r="I270" s="10">
        <f>VLOOKUP(C270,away!$B$2:$E$405,3,FALSE)</f>
        <v>1.2467999999999999</v>
      </c>
      <c r="J270" s="10">
        <f>VLOOKUP(B270,home!$B$2:$E$405,4,FALSE)</f>
        <v>1.0286</v>
      </c>
      <c r="K270" s="12">
        <f t="shared" si="446"/>
        <v>1.6344124868159999</v>
      </c>
      <c r="L270" s="12">
        <f t="shared" si="447"/>
        <v>1.7143904960639997</v>
      </c>
      <c r="M270" s="13">
        <f t="shared" si="448"/>
        <v>3.512637581868816E-2</v>
      </c>
      <c r="N270" s="13">
        <f t="shared" si="449"/>
        <v>5.7410987254655529E-2</v>
      </c>
      <c r="O270" s="13">
        <f t="shared" si="450"/>
        <v>6.0220324864731271E-2</v>
      </c>
      <c r="P270" s="13">
        <f t="shared" si="451"/>
        <v>9.8424850919032844E-2</v>
      </c>
      <c r="Q270" s="13">
        <f t="shared" si="452"/>
        <v>4.691661722472161E-2</v>
      </c>
      <c r="R270" s="13">
        <f t="shared" si="453"/>
        <v>5.1620576308990938E-2</v>
      </c>
      <c r="S270" s="13">
        <f t="shared" si="454"/>
        <v>6.8947130558227585E-2</v>
      </c>
      <c r="T270" s="13">
        <f t="shared" si="455"/>
        <v>8.0433402677535265E-2</v>
      </c>
      <c r="U270" s="13">
        <f t="shared" si="456"/>
        <v>8.4369314496052991E-2</v>
      </c>
      <c r="V270" s="13">
        <f t="shared" si="457"/>
        <v>2.146570265007481E-2</v>
      </c>
      <c r="W270" s="13">
        <f t="shared" si="458"/>
        <v>2.5560368343750542E-2</v>
      </c>
      <c r="X270" s="13">
        <f t="shared" si="459"/>
        <v>4.3820452564421047E-2</v>
      </c>
      <c r="Y270" s="13">
        <f t="shared" si="460"/>
        <v>3.7562683704833393E-2</v>
      </c>
      <c r="Z270" s="13">
        <f t="shared" si="461"/>
        <v>2.949927514182684E-2</v>
      </c>
      <c r="AA270" s="13">
        <f t="shared" si="462"/>
        <v>4.8213983643822629E-2</v>
      </c>
      <c r="AB270" s="13">
        <f t="shared" si="463"/>
        <v>3.9400768453303044E-2</v>
      </c>
      <c r="AC270" s="13">
        <f t="shared" si="464"/>
        <v>3.7592096643262623E-3</v>
      </c>
      <c r="AD270" s="13">
        <f t="shared" si="465"/>
        <v>1.0444046297160574E-2</v>
      </c>
      <c r="AE270" s="13">
        <f t="shared" si="466"/>
        <v>1.7905173712304493E-2</v>
      </c>
      <c r="AF270" s="13">
        <f t="shared" si="467"/>
        <v>1.5348229821374898E-2</v>
      </c>
      <c r="AG270" s="13">
        <f t="shared" si="468"/>
        <v>8.7709531123903936E-3</v>
      </c>
      <c r="AH270" s="13">
        <f t="shared" si="469"/>
        <v>1.2643319235981233E-2</v>
      </c>
      <c r="AI270" s="13">
        <f t="shared" si="470"/>
        <v>2.066439883408866E-2</v>
      </c>
      <c r="AJ270" s="13">
        <f t="shared" si="471"/>
        <v>1.6887075743490246E-2</v>
      </c>
      <c r="AK270" s="13">
        <f t="shared" si="472"/>
        <v>9.2001491536560162E-3</v>
      </c>
      <c r="AL270" s="13">
        <f t="shared" si="473"/>
        <v>4.2133541210687586E-4</v>
      </c>
      <c r="AM270" s="13">
        <f t="shared" si="474"/>
        <v>3.4139759361927259E-3</v>
      </c>
      <c r="AN270" s="13">
        <f t="shared" si="475"/>
        <v>5.8528878988000051E-3</v>
      </c>
      <c r="AO270" s="13">
        <f t="shared" si="476"/>
        <v>5.0170676941153616E-3</v>
      </c>
      <c r="AP270" s="13">
        <f t="shared" si="477"/>
        <v>2.8670710576337004E-3</v>
      </c>
      <c r="AQ270" s="13">
        <f t="shared" si="478"/>
        <v>1.228819843186844E-3</v>
      </c>
      <c r="AR270" s="13">
        <f t="shared" si="479"/>
        <v>4.3351172673738742E-3</v>
      </c>
      <c r="AS270" s="13">
        <f t="shared" si="480"/>
        <v>7.0853697936075167E-3</v>
      </c>
      <c r="AT270" s="13">
        <f t="shared" si="481"/>
        <v>5.790208432190515E-3</v>
      </c>
      <c r="AU270" s="13">
        <f t="shared" si="482"/>
        <v>3.154529654279824E-3</v>
      </c>
      <c r="AV270" s="13">
        <f t="shared" si="483"/>
        <v>1.2889506642465762E-3</v>
      </c>
      <c r="AW270" s="13">
        <f t="shared" si="484"/>
        <v>3.279418809385705E-5</v>
      </c>
      <c r="AX270" s="13">
        <f t="shared" si="485"/>
        <v>9.2997414996712267E-4</v>
      </c>
      <c r="AY270" s="13">
        <f t="shared" si="486"/>
        <v>1.5943388442888318E-3</v>
      </c>
      <c r="AZ270" s="13">
        <f t="shared" si="487"/>
        <v>1.3666596810772175E-3</v>
      </c>
      <c r="BA270" s="13">
        <f t="shared" si="488"/>
        <v>7.8099612286421278E-4</v>
      </c>
      <c r="BB270" s="13">
        <f t="shared" si="489"/>
        <v>3.3473308262530957E-4</v>
      </c>
      <c r="BC270" s="13">
        <f t="shared" si="490"/>
        <v>1.1477264311420721E-4</v>
      </c>
      <c r="BD270" s="13">
        <f t="shared" si="491"/>
        <v>1.238680640418119E-3</v>
      </c>
      <c r="BE270" s="13">
        <f t="shared" si="492"/>
        <v>2.0245151058766136E-3</v>
      </c>
      <c r="BF270" s="13">
        <f t="shared" si="493"/>
        <v>1.6544463843961765E-3</v>
      </c>
      <c r="BG270" s="13">
        <f t="shared" si="494"/>
        <v>9.0134927647489839E-4</v>
      </c>
      <c r="BH270" s="13">
        <f t="shared" si="495"/>
        <v>3.682941281132853E-4</v>
      </c>
      <c r="BI270" s="13">
        <f t="shared" si="496"/>
        <v>1.2038890436187288E-4</v>
      </c>
      <c r="BJ270" s="14">
        <f t="shared" si="497"/>
        <v>0.36767421166701336</v>
      </c>
      <c r="BK270" s="14">
        <f t="shared" si="498"/>
        <v>0.2297389438667454</v>
      </c>
      <c r="BL270" s="14">
        <f t="shared" si="499"/>
        <v>0.37118176098545624</v>
      </c>
      <c r="BM270" s="14">
        <f t="shared" si="500"/>
        <v>0.64681291461402635</v>
      </c>
      <c r="BN270" s="14">
        <f t="shared" si="501"/>
        <v>0.34971973239082033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1.6315999999999999</v>
      </c>
      <c r="F271" s="10">
        <f>VLOOKUP(B271,home!$B$2:$E$405,3,FALSE)</f>
        <v>1.7511000000000001</v>
      </c>
      <c r="G271" s="10">
        <f>VLOOKUP(C271,away!$B$2:$E$405,4,FALSE)</f>
        <v>0.7661</v>
      </c>
      <c r="H271" s="10">
        <f>VLOOKUP(A271,away!$A$2:$E$405,3,FALSE)</f>
        <v>1.3368</v>
      </c>
      <c r="I271" s="10">
        <f>VLOOKUP(C271,away!$B$2:$E$405,3,FALSE)</f>
        <v>0.93510000000000004</v>
      </c>
      <c r="J271" s="10">
        <f>VLOOKUP(B271,home!$B$2:$E$405,4,FALSE)</f>
        <v>0.42749999999999999</v>
      </c>
      <c r="K271" s="12">
        <f t="shared" si="446"/>
        <v>2.1888202956359999</v>
      </c>
      <c r="L271" s="12">
        <f t="shared" si="447"/>
        <v>0.53439281819999995</v>
      </c>
      <c r="M271" s="13">
        <f t="shared" si="448"/>
        <v>6.5663431026392924E-2</v>
      </c>
      <c r="N271" s="13">
        <f t="shared" si="449"/>
        <v>0.14372545051166344</v>
      </c>
      <c r="O271" s="13">
        <f t="shared" si="450"/>
        <v>3.5090065958875434E-2</v>
      </c>
      <c r="P271" s="13">
        <f t="shared" si="451"/>
        <v>7.6805848545992456E-2</v>
      </c>
      <c r="Q271" s="13">
        <f t="shared" si="452"/>
        <v>0.15729459153967826</v>
      </c>
      <c r="R271" s="13">
        <f t="shared" si="453"/>
        <v>9.3759396192936613E-3</v>
      </c>
      <c r="S271" s="13">
        <f t="shared" si="454"/>
        <v>2.2459755295526733E-2</v>
      </c>
      <c r="T271" s="13">
        <f t="shared" si="455"/>
        <v>8.4057100060506526E-2</v>
      </c>
      <c r="U271" s="13">
        <f t="shared" si="456"/>
        <v>2.0522246929367636E-2</v>
      </c>
      <c r="V271" s="13">
        <f t="shared" si="457"/>
        <v>2.9189941911078685E-3</v>
      </c>
      <c r="W271" s="13">
        <f t="shared" si="458"/>
        <v>0.11476319811860745</v>
      </c>
      <c r="X271" s="13">
        <f t="shared" si="459"/>
        <v>6.1328628868247567E-2</v>
      </c>
      <c r="Y271" s="13">
        <f t="shared" si="460"/>
        <v>1.6386789408622343E-2</v>
      </c>
      <c r="Z271" s="13">
        <f t="shared" si="461"/>
        <v>1.6701449321424582E-3</v>
      </c>
      <c r="AA271" s="13">
        <f t="shared" si="462"/>
        <v>3.6556471241270222E-3</v>
      </c>
      <c r="AB271" s="13">
        <f t="shared" si="463"/>
        <v>4.0007773094863017E-3</v>
      </c>
      <c r="AC271" s="13">
        <f t="shared" si="464"/>
        <v>2.1339486667505699E-4</v>
      </c>
      <c r="AD271" s="13">
        <f t="shared" si="465"/>
        <v>6.2799004308525808E-2</v>
      </c>
      <c r="AE271" s="13">
        <f t="shared" si="466"/>
        <v>3.3559336892587041E-2</v>
      </c>
      <c r="AF271" s="13">
        <f t="shared" si="467"/>
        <v>8.9669343094764091E-3</v>
      </c>
      <c r="AG271" s="13">
        <f t="shared" si="468"/>
        <v>1.597288432085123E-3</v>
      </c>
      <c r="AH271" s="13">
        <f t="shared" si="469"/>
        <v>2.2312836427251396E-4</v>
      </c>
      <c r="AI271" s="13">
        <f t="shared" si="470"/>
        <v>4.8838789225174098E-4</v>
      </c>
      <c r="AJ271" s="13">
        <f t="shared" si="471"/>
        <v>5.3449666535174947E-4</v>
      </c>
      <c r="AK271" s="13">
        <f t="shared" si="472"/>
        <v>3.8997238302389075E-4</v>
      </c>
      <c r="AL271" s="13">
        <f t="shared" si="473"/>
        <v>9.9842323522502886E-6</v>
      </c>
      <c r="AM271" s="13">
        <f t="shared" si="474"/>
        <v>2.7491147035246785E-2</v>
      </c>
      <c r="AN271" s="13">
        <f t="shared" si="475"/>
        <v>1.4691071539716102E-2</v>
      </c>
      <c r="AO271" s="13">
        <f t="shared" si="476"/>
        <v>3.9254015612433498E-3</v>
      </c>
      <c r="AP271" s="13">
        <f t="shared" si="477"/>
        <v>6.9923546762650445E-4</v>
      </c>
      <c r="AQ271" s="13">
        <f t="shared" si="478"/>
        <v>9.3416603032580632E-5</v>
      </c>
      <c r="AR271" s="13">
        <f t="shared" si="479"/>
        <v>2.3847639080788991E-5</v>
      </c>
      <c r="AS271" s="13">
        <f t="shared" si="480"/>
        <v>5.2198196423033177E-5</v>
      </c>
      <c r="AT271" s="13">
        <f t="shared" si="481"/>
        <v>5.7126235863164748E-5</v>
      </c>
      <c r="AU271" s="13">
        <f t="shared" si="482"/>
        <v>4.1679688156861368E-5</v>
      </c>
      <c r="AV271" s="13">
        <f t="shared" si="483"/>
        <v>2.2807336838379397E-5</v>
      </c>
      <c r="AW271" s="13">
        <f t="shared" si="484"/>
        <v>3.2440153349193378E-7</v>
      </c>
      <c r="AX271" s="13">
        <f t="shared" si="485"/>
        <v>1.0028863430176928E-2</v>
      </c>
      <c r="AY271" s="13">
        <f t="shared" si="486"/>
        <v>5.3593525917951671E-3</v>
      </c>
      <c r="AZ271" s="13">
        <f t="shared" si="487"/>
        <v>1.4319997676284465E-3</v>
      </c>
      <c r="BA271" s="13">
        <f t="shared" si="488"/>
        <v>2.5508346382823686E-4</v>
      </c>
      <c r="BB271" s="13">
        <f t="shared" si="489"/>
        <v>3.4078692777847311E-5</v>
      </c>
      <c r="BC271" s="13">
        <f t="shared" si="490"/>
        <v>3.6422817348251624E-6</v>
      </c>
      <c r="BD271" s="13">
        <f t="shared" si="491"/>
        <v>2.1240011759665468E-6</v>
      </c>
      <c r="BE271" s="13">
        <f t="shared" si="492"/>
        <v>4.6490568819103079E-6</v>
      </c>
      <c r="BF271" s="13">
        <f t="shared" si="493"/>
        <v>5.0879750293457506E-6</v>
      </c>
      <c r="BG271" s="13">
        <f t="shared" si="494"/>
        <v>3.7122210026403835E-6</v>
      </c>
      <c r="BH271" s="13">
        <f t="shared" si="495"/>
        <v>2.0313461681163731E-6</v>
      </c>
      <c r="BI271" s="13">
        <f t="shared" si="496"/>
        <v>8.8925034404710729E-7</v>
      </c>
      <c r="BJ271" s="14">
        <f t="shared" si="497"/>
        <v>0.74849161488480664</v>
      </c>
      <c r="BK271" s="14">
        <f t="shared" si="498"/>
        <v>0.17343076074984246</v>
      </c>
      <c r="BL271" s="14">
        <f t="shared" si="499"/>
        <v>7.4496815193014237E-2</v>
      </c>
      <c r="BM271" s="14">
        <f t="shared" si="500"/>
        <v>0.50477498036764801</v>
      </c>
      <c r="BN271" s="14">
        <f t="shared" si="501"/>
        <v>0.48795532720189622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1.6315999999999999</v>
      </c>
      <c r="F272" s="10">
        <f>VLOOKUP(B272,home!$B$2:$E$405,3,FALSE)</f>
        <v>1.1492</v>
      </c>
      <c r="G272" s="10">
        <f>VLOOKUP(C272,away!$B$2:$E$405,4,FALSE)</f>
        <v>1.0726</v>
      </c>
      <c r="H272" s="10">
        <f>VLOOKUP(A272,away!$A$2:$E$405,3,FALSE)</f>
        <v>1.3368</v>
      </c>
      <c r="I272" s="10">
        <f>VLOOKUP(C272,away!$B$2:$E$405,3,FALSE)</f>
        <v>0.93510000000000004</v>
      </c>
      <c r="J272" s="10">
        <f>VLOOKUP(B272,home!$B$2:$E$405,4,FALSE)</f>
        <v>1.0286</v>
      </c>
      <c r="K272" s="12">
        <f t="shared" si="446"/>
        <v>2.0111622406719998</v>
      </c>
      <c r="L272" s="12">
        <f t="shared" si="447"/>
        <v>1.2857928720480001</v>
      </c>
      <c r="M272" s="13">
        <f t="shared" si="448"/>
        <v>3.6995643640340602E-2</v>
      </c>
      <c r="N272" s="13">
        <f t="shared" si="449"/>
        <v>7.4404241558810216E-2</v>
      </c>
      <c r="O272" s="13">
        <f t="shared" si="450"/>
        <v>4.7568734889577871E-2</v>
      </c>
      <c r="P272" s="13">
        <f t="shared" si="451"/>
        <v>9.5668443446455753E-2</v>
      </c>
      <c r="Q272" s="13">
        <f t="shared" si="452"/>
        <v>7.4819500584458756E-2</v>
      </c>
      <c r="R272" s="13">
        <f t="shared" si="453"/>
        <v>3.0581770126680119E-2</v>
      </c>
      <c r="S272" s="13">
        <f t="shared" si="454"/>
        <v>6.1848167587275987E-2</v>
      </c>
      <c r="T272" s="13">
        <f t="shared" si="455"/>
        <v>9.6202380541688254E-2</v>
      </c>
      <c r="U272" s="13">
        <f t="shared" si="456"/>
        <v>6.150490133169001E-2</v>
      </c>
      <c r="V272" s="13">
        <f t="shared" si="457"/>
        <v>1.7770614593955226E-2</v>
      </c>
      <c r="W272" s="13">
        <f t="shared" si="458"/>
        <v>5.0158051480466682E-2</v>
      </c>
      <c r="X272" s="13">
        <f t="shared" si="459"/>
        <v>6.4492865069400704E-2</v>
      </c>
      <c r="Y272" s="13">
        <f t="shared" si="460"/>
        <v>4.1462233102094431E-2</v>
      </c>
      <c r="Z272" s="13">
        <f t="shared" si="461"/>
        <v>1.3107274014498592E-2</v>
      </c>
      <c r="AA272" s="13">
        <f t="shared" si="462"/>
        <v>2.6360854576100861E-2</v>
      </c>
      <c r="AB272" s="13">
        <f t="shared" si="463"/>
        <v>2.6507977677649883E-2</v>
      </c>
      <c r="AC272" s="13">
        <f t="shared" si="464"/>
        <v>2.8721068043481199E-3</v>
      </c>
      <c r="AD272" s="13">
        <f t="shared" si="465"/>
        <v>2.5218994800799231E-2</v>
      </c>
      <c r="AE272" s="13">
        <f t="shared" si="466"/>
        <v>3.2426403755083225E-2</v>
      </c>
      <c r="AF272" s="13">
        <f t="shared" si="467"/>
        <v>2.0846819407218255E-2</v>
      </c>
      <c r="AG272" s="13">
        <f t="shared" si="468"/>
        <v>8.9348972662243852E-3</v>
      </c>
      <c r="AH272" s="13">
        <f t="shared" si="469"/>
        <v>4.2133098749555674E-3</v>
      </c>
      <c r="AI272" s="13">
        <f t="shared" si="470"/>
        <v>8.4736497287610998E-3</v>
      </c>
      <c r="AJ272" s="13">
        <f t="shared" si="471"/>
        <v>8.5209421875824306E-3</v>
      </c>
      <c r="AK272" s="13">
        <f t="shared" si="472"/>
        <v>5.7123323942049505E-3</v>
      </c>
      <c r="AL272" s="13">
        <f t="shared" si="473"/>
        <v>2.9708361347101489E-4</v>
      </c>
      <c r="AM272" s="13">
        <f t="shared" si="474"/>
        <v>1.0143898018214175E-2</v>
      </c>
      <c r="AN272" s="13">
        <f t="shared" si="475"/>
        <v>1.304295176660162E-2</v>
      </c>
      <c r="AO272" s="13">
        <f t="shared" si="476"/>
        <v>8.3852672059811159E-3</v>
      </c>
      <c r="AP272" s="13">
        <f t="shared" si="477"/>
        <v>3.5939056012227908E-3</v>
      </c>
      <c r="AQ272" s="13">
        <f t="shared" si="478"/>
        <v>1.155254551216412E-3</v>
      </c>
      <c r="AR272" s="13">
        <f t="shared" si="479"/>
        <v>1.0834887609894642E-3</v>
      </c>
      <c r="AS272" s="13">
        <f t="shared" si="480"/>
        <v>2.1790716842944994E-3</v>
      </c>
      <c r="AT272" s="13">
        <f t="shared" si="481"/>
        <v>2.1912333455853172E-3</v>
      </c>
      <c r="AU272" s="13">
        <f t="shared" si="482"/>
        <v>1.468975255047523E-3</v>
      </c>
      <c r="AV272" s="13">
        <f t="shared" si="483"/>
        <v>7.3858689135827479E-4</v>
      </c>
      <c r="AW272" s="13">
        <f t="shared" si="484"/>
        <v>2.1339995197606676E-5</v>
      </c>
      <c r="AX272" s="13">
        <f t="shared" si="485"/>
        <v>3.4001707779099839E-3</v>
      </c>
      <c r="AY272" s="13">
        <f t="shared" si="486"/>
        <v>4.3719153499825608E-3</v>
      </c>
      <c r="AZ272" s="13">
        <f t="shared" si="487"/>
        <v>2.8106887971024071E-3</v>
      </c>
      <c r="BA272" s="13">
        <f t="shared" si="488"/>
        <v>1.2046545402864812E-3</v>
      </c>
      <c r="BB272" s="13">
        <f t="shared" si="489"/>
        <v>3.872340552951546E-4</v>
      </c>
      <c r="BC272" s="13">
        <f t="shared" si="490"/>
        <v>9.9580557622550218E-5</v>
      </c>
      <c r="BD272" s="13">
        <f t="shared" si="491"/>
        <v>2.3219035430406174E-4</v>
      </c>
      <c r="BE272" s="13">
        <f t="shared" si="492"/>
        <v>4.6697247322458226E-4</v>
      </c>
      <c r="BF272" s="13">
        <f t="shared" si="493"/>
        <v>4.6957870279124827E-4</v>
      </c>
      <c r="BG272" s="13">
        <f t="shared" si="494"/>
        <v>3.1479965202583257E-4</v>
      </c>
      <c r="BH272" s="13">
        <f t="shared" si="495"/>
        <v>1.5827829338275988E-4</v>
      </c>
      <c r="BI272" s="13">
        <f t="shared" si="496"/>
        <v>6.3664665433882278E-5</v>
      </c>
      <c r="BJ272" s="14">
        <f t="shared" si="497"/>
        <v>0.53756190878767962</v>
      </c>
      <c r="BK272" s="14">
        <f t="shared" si="498"/>
        <v>0.21982397503582929</v>
      </c>
      <c r="BL272" s="14">
        <f t="shared" si="499"/>
        <v>0.22881131286564019</v>
      </c>
      <c r="BM272" s="14">
        <f t="shared" si="500"/>
        <v>0.63491556110253977</v>
      </c>
      <c r="BN272" s="14">
        <f t="shared" si="501"/>
        <v>0.36003833424632331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1.2514000000000001</v>
      </c>
      <c r="F273" s="10">
        <f>VLOOKUP(B273,home!$B$2:$E$405,3,FALSE)</f>
        <v>0.75209999999999999</v>
      </c>
      <c r="G273" s="10">
        <f>VLOOKUP(C273,away!$B$2:$E$405,4,FALSE)</f>
        <v>1.1987000000000001</v>
      </c>
      <c r="H273" s="10">
        <f>VLOOKUP(A273,away!$A$2:$E$405,3,FALSE)</f>
        <v>0.95709999999999995</v>
      </c>
      <c r="I273" s="10">
        <f>VLOOKUP(C273,away!$B$2:$E$405,3,FALSE)</f>
        <v>0.81259999999999999</v>
      </c>
      <c r="J273" s="10">
        <f>VLOOKUP(B273,home!$B$2:$E$405,4,FALSE)</f>
        <v>1.0448</v>
      </c>
      <c r="K273" s="12">
        <f t="shared" si="446"/>
        <v>1.128189996678</v>
      </c>
      <c r="L273" s="12">
        <f t="shared" si="447"/>
        <v>0.81258218780799985</v>
      </c>
      <c r="M273" s="13">
        <f t="shared" si="448"/>
        <v>0.14359302664917883</v>
      </c>
      <c r="N273" s="13">
        <f t="shared" si="449"/>
        <v>0.16200021625832103</v>
      </c>
      <c r="O273" s="13">
        <f t="shared" si="450"/>
        <v>0.11668113574856215</v>
      </c>
      <c r="P273" s="13">
        <f t="shared" si="451"/>
        <v>0.1316384901525556</v>
      </c>
      <c r="Q273" s="13">
        <f t="shared" si="452"/>
        <v>9.1383511721155261E-2</v>
      </c>
      <c r="R273" s="13">
        <f t="shared" si="453"/>
        <v>4.7406506281244425E-2</v>
      </c>
      <c r="S273" s="13">
        <f t="shared" si="454"/>
        <v>3.0169800884518753E-2</v>
      </c>
      <c r="T273" s="13">
        <f t="shared" si="455"/>
        <v>7.4256613883954339E-2</v>
      </c>
      <c r="U273" s="13">
        <f t="shared" si="456"/>
        <v>5.3483546163952733E-2</v>
      </c>
      <c r="V273" s="13">
        <f t="shared" si="457"/>
        <v>3.0731197045168841E-3</v>
      </c>
      <c r="W273" s="13">
        <f t="shared" si="458"/>
        <v>3.4365987928371373E-2</v>
      </c>
      <c r="X273" s="13">
        <f t="shared" si="459"/>
        <v>2.792518965701932E-2</v>
      </c>
      <c r="Y273" s="13">
        <f t="shared" si="460"/>
        <v>1.1345755853227044E-2</v>
      </c>
      <c r="Z273" s="13">
        <f t="shared" si="461"/>
        <v>1.2840560863449094E-2</v>
      </c>
      <c r="AA273" s="13">
        <f t="shared" si="462"/>
        <v>1.4486592317878291E-2</v>
      </c>
      <c r="AB273" s="13">
        <f t="shared" si="463"/>
        <v>8.1718142694913263E-3</v>
      </c>
      <c r="AC273" s="13">
        <f t="shared" si="464"/>
        <v>1.7607959775313014E-4</v>
      </c>
      <c r="AD273" s="13">
        <f t="shared" si="465"/>
        <v>9.692840951686375E-3</v>
      </c>
      <c r="AE273" s="13">
        <f t="shared" si="466"/>
        <v>7.8762299065962896E-3</v>
      </c>
      <c r="AF273" s="13">
        <f t="shared" si="467"/>
        <v>3.2000420645904052E-3</v>
      </c>
      <c r="AG273" s="13">
        <f t="shared" si="468"/>
        <v>8.6676572730750017E-4</v>
      </c>
      <c r="AH273" s="13">
        <f t="shared" si="469"/>
        <v>2.6085027597758108E-3</v>
      </c>
      <c r="AI273" s="13">
        <f t="shared" si="470"/>
        <v>2.9428867198860258E-3</v>
      </c>
      <c r="AJ273" s="13">
        <f t="shared" si="471"/>
        <v>1.6600676793659733E-3</v>
      </c>
      <c r="AK273" s="13">
        <f t="shared" si="472"/>
        <v>6.242905832230508E-4</v>
      </c>
      <c r="AL273" s="13">
        <f t="shared" si="473"/>
        <v>6.4568183945369632E-6</v>
      </c>
      <c r="AM273" s="13">
        <f t="shared" si="474"/>
        <v>2.1870732402166841E-3</v>
      </c>
      <c r="AN273" s="13">
        <f t="shared" si="475"/>
        <v>1.7771767584316041E-3</v>
      </c>
      <c r="AO273" s="13">
        <f t="shared" si="476"/>
        <v>7.2205108924394104E-4</v>
      </c>
      <c r="AP273" s="13">
        <f t="shared" si="477"/>
        <v>1.9557528460233033E-4</v>
      </c>
      <c r="AQ273" s="13">
        <f t="shared" si="478"/>
        <v>3.9730248160833443E-5</v>
      </c>
      <c r="AR273" s="13">
        <f t="shared" si="479"/>
        <v>4.2392457588836689E-4</v>
      </c>
      <c r="AS273" s="13">
        <f t="shared" si="480"/>
        <v>4.7826746586321925E-4</v>
      </c>
      <c r="AT273" s="13">
        <f t="shared" si="481"/>
        <v>2.6978828536171047E-4</v>
      </c>
      <c r="AU273" s="13">
        <f t="shared" si="482"/>
        <v>1.0145748158866379E-4</v>
      </c>
      <c r="AV273" s="13">
        <f t="shared" si="483"/>
        <v>2.8615828954118222E-5</v>
      </c>
      <c r="AW273" s="13">
        <f t="shared" si="484"/>
        <v>1.6442415308515155E-7</v>
      </c>
      <c r="AX273" s="13">
        <f t="shared" si="485"/>
        <v>4.1123902526910071E-4</v>
      </c>
      <c r="AY273" s="13">
        <f t="shared" si="486"/>
        <v>3.341655068651952E-4</v>
      </c>
      <c r="AZ273" s="13">
        <f t="shared" si="487"/>
        <v>1.3576846932924474E-4</v>
      </c>
      <c r="BA273" s="13">
        <f t="shared" si="488"/>
        <v>3.6774346614300342E-5</v>
      </c>
      <c r="BB273" s="13">
        <f t="shared" si="489"/>
        <v>7.4705447567644693E-6</v>
      </c>
      <c r="BC273" s="13">
        <f t="shared" si="490"/>
        <v>1.2140863205138514E-6</v>
      </c>
      <c r="BD273" s="13">
        <f t="shared" si="491"/>
        <v>5.7412259890157909E-5</v>
      </c>
      <c r="BE273" s="13">
        <f t="shared" si="492"/>
        <v>6.4771937294753727E-5</v>
      </c>
      <c r="BF273" s="13">
        <f t="shared" si="493"/>
        <v>3.6537525860697922E-5</v>
      </c>
      <c r="BG273" s="13">
        <f t="shared" si="494"/>
        <v>1.3740423726467708E-5</v>
      </c>
      <c r="BH273" s="13">
        <f t="shared" si="495"/>
        <v>3.8754521495794802E-6</v>
      </c>
      <c r="BI273" s="13">
        <f t="shared" si="496"/>
        <v>8.7444926955196324E-7</v>
      </c>
      <c r="BJ273" s="14">
        <f t="shared" si="497"/>
        <v>0.42876139255203949</v>
      </c>
      <c r="BK273" s="14">
        <f t="shared" si="498"/>
        <v>0.30899113931378297</v>
      </c>
      <c r="BL273" s="14">
        <f t="shared" si="499"/>
        <v>0.24954460820922703</v>
      </c>
      <c r="BM273" s="14">
        <f t="shared" si="500"/>
        <v>0.30710081304476922</v>
      </c>
      <c r="BN273" s="14">
        <f t="shared" si="501"/>
        <v>0.69270288681101733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1.2514000000000001</v>
      </c>
      <c r="F274" s="10">
        <f>VLOOKUP(B274,home!$B$2:$E$405,3,FALSE)</f>
        <v>1.4206000000000001</v>
      </c>
      <c r="G274" s="10">
        <f>VLOOKUP(C274,away!$B$2:$E$405,4,FALSE)</f>
        <v>1.1099000000000001</v>
      </c>
      <c r="H274" s="10">
        <f>VLOOKUP(A274,away!$A$2:$E$405,3,FALSE)</f>
        <v>0.95709999999999995</v>
      </c>
      <c r="I274" s="10">
        <f>VLOOKUP(C274,away!$B$2:$E$405,3,FALSE)</f>
        <v>1.0448</v>
      </c>
      <c r="J274" s="10">
        <f>VLOOKUP(B274,home!$B$2:$E$405,4,FALSE)</f>
        <v>1.5092000000000001</v>
      </c>
      <c r="K274" s="12">
        <f t="shared" si="446"/>
        <v>1.9731123385160005</v>
      </c>
      <c r="L274" s="12">
        <f t="shared" si="447"/>
        <v>1.5091669183359999</v>
      </c>
      <c r="M274" s="13">
        <f t="shared" si="448"/>
        <v>3.0737272991731571E-2</v>
      </c>
      <c r="N274" s="13">
        <f t="shared" si="449"/>
        <v>6.0648092592320173E-2</v>
      </c>
      <c r="O274" s="13">
        <f t="shared" si="450"/>
        <v>4.638767555898389E-2</v>
      </c>
      <c r="P274" s="13">
        <f t="shared" si="451"/>
        <v>9.1528095000508208E-2</v>
      </c>
      <c r="Q274" s="13">
        <f t="shared" si="452"/>
        <v>5.98327499006839E-2</v>
      </c>
      <c r="R274" s="13">
        <f t="shared" si="453"/>
        <v>3.5003372686060956E-2</v>
      </c>
      <c r="S274" s="13">
        <f t="shared" si="454"/>
        <v>6.8137080481046636E-2</v>
      </c>
      <c r="T274" s="13">
        <f t="shared" si="455"/>
        <v>9.0297606783183729E-2</v>
      </c>
      <c r="U274" s="13">
        <f t="shared" si="456"/>
        <v>6.9065586536540824E-2</v>
      </c>
      <c r="V274" s="13">
        <f t="shared" si="457"/>
        <v>2.2543954577030748E-2</v>
      </c>
      <c r="W274" s="13">
        <f t="shared" si="458"/>
        <v>3.9352245692127148E-2</v>
      </c>
      <c r="X274" s="13">
        <f t="shared" si="459"/>
        <v>5.9389107360788652E-2</v>
      </c>
      <c r="Y274" s="13">
        <f t="shared" si="460"/>
        <v>4.4814038069203636E-2</v>
      </c>
      <c r="Z274" s="13">
        <f t="shared" si="461"/>
        <v>1.7608644029329712E-2</v>
      </c>
      <c r="AA274" s="13">
        <f t="shared" si="462"/>
        <v>3.4743832798806551E-2</v>
      </c>
      <c r="AB274" s="13">
        <f t="shared" si="463"/>
        <v>3.4276742591331059E-2</v>
      </c>
      <c r="AC274" s="13">
        <f t="shared" si="464"/>
        <v>4.1956495635784661E-3</v>
      </c>
      <c r="AD274" s="13">
        <f t="shared" si="465"/>
        <v>1.9411600380862291E-2</v>
      </c>
      <c r="AE274" s="13">
        <f t="shared" si="466"/>
        <v>2.929534512675586E-2</v>
      </c>
      <c r="AF274" s="13">
        <f t="shared" si="467"/>
        <v>2.210578286326785E-2</v>
      </c>
      <c r="AG274" s="13">
        <f t="shared" si="468"/>
        <v>1.1120438733720902E-2</v>
      </c>
      <c r="AH274" s="13">
        <f t="shared" si="469"/>
        <v>6.6435957614547816E-3</v>
      </c>
      <c r="AI274" s="13">
        <f t="shared" si="470"/>
        <v>1.3108560769039032E-2</v>
      </c>
      <c r="AJ274" s="13">
        <f t="shared" si="471"/>
        <v>1.2932331496788855E-2</v>
      </c>
      <c r="AK274" s="13">
        <f t="shared" si="472"/>
        <v>8.5056476140310654E-3</v>
      </c>
      <c r="AL274" s="13">
        <f t="shared" si="473"/>
        <v>4.9974480422821353E-4</v>
      </c>
      <c r="AM274" s="13">
        <f t="shared" si="474"/>
        <v>7.660253644364263E-3</v>
      </c>
      <c r="AN274" s="13">
        <f t="shared" si="475"/>
        <v>1.1560601386137327E-2</v>
      </c>
      <c r="AO274" s="13">
        <f t="shared" si="476"/>
        <v>8.7234385840138807E-3</v>
      </c>
      <c r="AP274" s="13">
        <f t="shared" si="477"/>
        <v>4.3883749750431968E-3</v>
      </c>
      <c r="AQ274" s="13">
        <f t="shared" si="478"/>
        <v>1.6556975843971904E-3</v>
      </c>
      <c r="AR274" s="13">
        <f t="shared" si="479"/>
        <v>2.0052589883969652E-3</v>
      </c>
      <c r="AS274" s="13">
        <f t="shared" si="480"/>
        <v>3.9566012519261654E-3</v>
      </c>
      <c r="AT274" s="13">
        <f t="shared" si="481"/>
        <v>3.9034093743816863E-3</v>
      </c>
      <c r="AU274" s="13">
        <f t="shared" si="482"/>
        <v>2.5672883996238432E-3</v>
      </c>
      <c r="AV274" s="13">
        <f t="shared" si="483"/>
        <v>1.2663871044566997E-3</v>
      </c>
      <c r="AW274" s="13">
        <f t="shared" si="484"/>
        <v>4.1336611750491036E-5</v>
      </c>
      <c r="AX274" s="13">
        <f t="shared" si="485"/>
        <v>2.5190901636428782E-3</v>
      </c>
      <c r="AY274" s="13">
        <f t="shared" si="486"/>
        <v>3.801727539275452E-3</v>
      </c>
      <c r="AZ274" s="13">
        <f t="shared" si="487"/>
        <v>2.8687207174007195E-3</v>
      </c>
      <c r="BA274" s="13">
        <f t="shared" si="488"/>
        <v>1.4431261348820945E-3</v>
      </c>
      <c r="BB274" s="13">
        <f t="shared" si="489"/>
        <v>5.4447955543753836E-4</v>
      </c>
      <c r="BC274" s="13">
        <f t="shared" si="490"/>
        <v>1.6434210655532505E-4</v>
      </c>
      <c r="BD274" s="13">
        <f t="shared" si="491"/>
        <v>5.0437842133076833E-4</v>
      </c>
      <c r="BE274" s="13">
        <f t="shared" si="492"/>
        <v>9.9519528640896072E-4</v>
      </c>
      <c r="BF274" s="13">
        <f t="shared" si="493"/>
        <v>9.81816049423243E-4</v>
      </c>
      <c r="BG274" s="13">
        <f t="shared" si="494"/>
        <v>6.4574445375667889E-4</v>
      </c>
      <c r="BH274" s="13">
        <f t="shared" si="495"/>
        <v>3.1853158730889427E-4</v>
      </c>
      <c r="BI274" s="13">
        <f t="shared" si="496"/>
        <v>1.2569972102525334E-4</v>
      </c>
      <c r="BJ274" s="14">
        <f t="shared" si="497"/>
        <v>0.48159685989406409</v>
      </c>
      <c r="BK274" s="14">
        <f t="shared" si="498"/>
        <v>0.22144352495739927</v>
      </c>
      <c r="BL274" s="14">
        <f t="shared" si="499"/>
        <v>0.27793765645107621</v>
      </c>
      <c r="BM274" s="14">
        <f t="shared" si="500"/>
        <v>0.6706890356740558</v>
      </c>
      <c r="BN274" s="14">
        <f t="shared" si="501"/>
        <v>0.3241372587302887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1.2514000000000001</v>
      </c>
      <c r="F275" s="10">
        <f>VLOOKUP(B275,home!$B$2:$E$405,3,FALSE)</f>
        <v>0.79910000000000003</v>
      </c>
      <c r="G275" s="10">
        <f>VLOOKUP(C275,away!$B$2:$E$405,4,FALSE)</f>
        <v>0.97670000000000001</v>
      </c>
      <c r="H275" s="10">
        <f>VLOOKUP(A275,away!$A$2:$E$405,3,FALSE)</f>
        <v>0.95709999999999995</v>
      </c>
      <c r="I275" s="10">
        <f>VLOOKUP(C275,away!$B$2:$E$405,3,FALSE)</f>
        <v>0.81259999999999999</v>
      </c>
      <c r="J275" s="10">
        <f>VLOOKUP(B275,home!$B$2:$E$405,4,FALSE)</f>
        <v>0.67610000000000003</v>
      </c>
      <c r="K275" s="12">
        <f t="shared" si="446"/>
        <v>0.9766938858580001</v>
      </c>
      <c r="L275" s="12">
        <f t="shared" si="447"/>
        <v>0.52582964890600004</v>
      </c>
      <c r="M275" s="13">
        <f t="shared" si="448"/>
        <v>0.2225677933069756</v>
      </c>
      <c r="N275" s="13">
        <f t="shared" si="449"/>
        <v>0.2173806029118302</v>
      </c>
      <c r="O275" s="13">
        <f t="shared" si="450"/>
        <v>0.11703274461239016</v>
      </c>
      <c r="P275" s="13">
        <f t="shared" si="451"/>
        <v>0.11430516610810228</v>
      </c>
      <c r="Q275" s="13">
        <f t="shared" si="452"/>
        <v>0.10615715288405515</v>
      </c>
      <c r="R275" s="13">
        <f t="shared" si="453"/>
        <v>3.0769643505019331E-2</v>
      </c>
      <c r="S275" s="13">
        <f t="shared" si="454"/>
        <v>1.4676057578757678E-2</v>
      </c>
      <c r="T275" s="13">
        <f t="shared" si="455"/>
        <v>5.5820578429883284E-2</v>
      </c>
      <c r="U275" s="13">
        <f t="shared" si="456"/>
        <v>3.0052522681382705E-2</v>
      </c>
      <c r="V275" s="13">
        <f t="shared" si="457"/>
        <v>8.374722717696566E-4</v>
      </c>
      <c r="W275" s="13">
        <f t="shared" si="458"/>
        <v>3.4561014053983215E-2</v>
      </c>
      <c r="X275" s="13">
        <f t="shared" si="459"/>
        <v>1.8173205885841325E-2</v>
      </c>
      <c r="Y275" s="13">
        <f t="shared" si="460"/>
        <v>4.7780052352241961E-3</v>
      </c>
      <c r="Z275" s="13">
        <f t="shared" si="461"/>
        <v>5.3931969470690337E-3</v>
      </c>
      <c r="AA275" s="13">
        <f t="shared" si="462"/>
        <v>5.2675024834303577E-3</v>
      </c>
      <c r="AB275" s="13">
        <f t="shared" si="463"/>
        <v>2.5723687346541307E-3</v>
      </c>
      <c r="AC275" s="13">
        <f t="shared" si="464"/>
        <v>2.6881530598277299E-5</v>
      </c>
      <c r="AD275" s="13">
        <f t="shared" si="465"/>
        <v>8.4388827788944541E-3</v>
      </c>
      <c r="AE275" s="13">
        <f t="shared" si="466"/>
        <v>4.4374147687849599E-3</v>
      </c>
      <c r="AF275" s="13">
        <f t="shared" si="467"/>
        <v>1.166662124960247E-3</v>
      </c>
      <c r="AG275" s="13">
        <f t="shared" si="468"/>
        <v>2.0448851185325825E-4</v>
      </c>
      <c r="AH275" s="13">
        <f t="shared" si="469"/>
        <v>7.0897571428955527E-4</v>
      </c>
      <c r="AI275" s="13">
        <f t="shared" si="470"/>
        <v>6.9245224536841697E-4</v>
      </c>
      <c r="AJ275" s="13">
        <f t="shared" si="471"/>
        <v>3.3815693714998825E-4</v>
      </c>
      <c r="AK275" s="13">
        <f t="shared" si="472"/>
        <v>1.1009193765828718E-4</v>
      </c>
      <c r="AL275" s="13">
        <f t="shared" si="473"/>
        <v>5.5222685629777855E-7</v>
      </c>
      <c r="AM275" s="13">
        <f t="shared" si="474"/>
        <v>1.6484410427237168E-3</v>
      </c>
      <c r="AN275" s="13">
        <f t="shared" si="475"/>
        <v>8.6679917473765254E-4</v>
      </c>
      <c r="AO275" s="13">
        <f t="shared" si="476"/>
        <v>2.278943528621551E-4</v>
      </c>
      <c r="AP275" s="13">
        <f t="shared" si="477"/>
        <v>3.9944535851055709E-5</v>
      </c>
      <c r="AQ275" s="13">
        <f t="shared" si="478"/>
        <v>5.251005315568438E-6</v>
      </c>
      <c r="AR275" s="13">
        <f t="shared" si="479"/>
        <v>7.4560090185551509E-5</v>
      </c>
      <c r="AS275" s="13">
        <f t="shared" si="480"/>
        <v>7.2822384213249244E-5</v>
      </c>
      <c r="AT275" s="13">
        <f t="shared" si="481"/>
        <v>3.5562588707341342E-5</v>
      </c>
      <c r="AU275" s="13">
        <f t="shared" si="482"/>
        <v>1.1577920985247683E-5</v>
      </c>
      <c r="AV275" s="13">
        <f t="shared" si="483"/>
        <v>2.8270211593096109E-6</v>
      </c>
      <c r="AW275" s="13">
        <f t="shared" si="484"/>
        <v>7.8780469038447317E-9</v>
      </c>
      <c r="AX275" s="13">
        <f t="shared" si="485"/>
        <v>2.6833704793760669E-4</v>
      </c>
      <c r="AY275" s="13">
        <f t="shared" si="486"/>
        <v>1.4109957570550421E-4</v>
      </c>
      <c r="AZ275" s="13">
        <f t="shared" si="487"/>
        <v>3.7097170177005409E-5</v>
      </c>
      <c r="BA275" s="13">
        <f t="shared" si="488"/>
        <v>6.5022639898602984E-6</v>
      </c>
      <c r="BB275" s="13">
        <f t="shared" si="489"/>
        <v>8.5477079772059179E-7</v>
      </c>
      <c r="BC275" s="13">
        <f t="shared" si="490"/>
        <v>8.9892765692104101E-8</v>
      </c>
      <c r="BD275" s="13">
        <f t="shared" si="491"/>
        <v>6.5343176741113694E-6</v>
      </c>
      <c r="BE275" s="13">
        <f t="shared" si="492"/>
        <v>6.3820281205584425E-6</v>
      </c>
      <c r="BF275" s="13">
        <f t="shared" si="493"/>
        <v>3.116643922361627E-6</v>
      </c>
      <c r="BG275" s="13">
        <f t="shared" si="494"/>
        <v>1.0146690211223657E-6</v>
      </c>
      <c r="BH275" s="13">
        <f t="shared" si="495"/>
        <v>2.4775525727493413E-7</v>
      </c>
      <c r="BI275" s="13">
        <f t="shared" si="496"/>
        <v>4.8396208993920794E-8</v>
      </c>
      <c r="BJ275" s="14">
        <f t="shared" si="497"/>
        <v>0.45436031841817376</v>
      </c>
      <c r="BK275" s="14">
        <f t="shared" si="498"/>
        <v>0.35255502259876531</v>
      </c>
      <c r="BL275" s="14">
        <f t="shared" si="499"/>
        <v>0.18775915266679802</v>
      </c>
      <c r="BM275" s="14">
        <f t="shared" si="500"/>
        <v>0.19171349560477485</v>
      </c>
      <c r="BN275" s="14">
        <f t="shared" si="501"/>
        <v>0.80821310332837271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1.2514000000000001</v>
      </c>
      <c r="F276" s="10">
        <f>VLOOKUP(B276,home!$B$2:$E$405,3,FALSE)</f>
        <v>0.79910000000000003</v>
      </c>
      <c r="G276" s="10">
        <f>VLOOKUP(C276,away!$B$2:$E$405,4,FALSE)</f>
        <v>0.70509999999999995</v>
      </c>
      <c r="H276" s="10">
        <f>VLOOKUP(A276,away!$A$2:$E$405,3,FALSE)</f>
        <v>0.95709999999999995</v>
      </c>
      <c r="I276" s="10">
        <f>VLOOKUP(C276,away!$B$2:$E$405,3,FALSE)</f>
        <v>1.1677</v>
      </c>
      <c r="J276" s="10">
        <f>VLOOKUP(B276,home!$B$2:$E$405,4,FALSE)</f>
        <v>0.92190000000000005</v>
      </c>
      <c r="K276" s="12">
        <f t="shared" si="446"/>
        <v>0.70509558607400002</v>
      </c>
      <c r="L276" s="12">
        <f t="shared" si="447"/>
        <v>1.0303206671729999</v>
      </c>
      <c r="M276" s="13">
        <f t="shared" si="448"/>
        <v>0.17632678841022528</v>
      </c>
      <c r="N276" s="13">
        <f t="shared" si="449"/>
        <v>0.12432724021465398</v>
      </c>
      <c r="O276" s="13">
        <f t="shared" si="450"/>
        <v>0.18167313427529566</v>
      </c>
      <c r="P276" s="13">
        <f t="shared" si="451"/>
        <v>0.12809692508574011</v>
      </c>
      <c r="Q276" s="13">
        <f t="shared" si="452"/>
        <v>4.3831294152057214E-2</v>
      </c>
      <c r="R276" s="13">
        <f t="shared" si="453"/>
        <v>9.3590792456966304E-2</v>
      </c>
      <c r="S276" s="13">
        <f t="shared" si="454"/>
        <v>2.3264789151388746E-2</v>
      </c>
      <c r="T276" s="13">
        <f t="shared" si="455"/>
        <v>4.5160288233803587E-2</v>
      </c>
      <c r="U276" s="13">
        <f t="shared" si="456"/>
        <v>6.5990454658574754E-2</v>
      </c>
      <c r="V276" s="13">
        <f t="shared" si="457"/>
        <v>1.8779197042354066E-3</v>
      </c>
      <c r="W276" s="13">
        <f t="shared" si="458"/>
        <v>1.0301750679508892E-2</v>
      </c>
      <c r="X276" s="13">
        <f t="shared" si="459"/>
        <v>1.0614106633161504E-2</v>
      </c>
      <c r="Y276" s="13">
        <f t="shared" si="460"/>
        <v>5.4679667138621624E-3</v>
      </c>
      <c r="Z276" s="13">
        <f t="shared" si="461"/>
        <v>3.214284257517043E-2</v>
      </c>
      <c r="AA276" s="13">
        <f t="shared" si="462"/>
        <v>2.2663776423624118E-2</v>
      </c>
      <c r="AB276" s="13">
        <f t="shared" si="463"/>
        <v>7.9900643600326754E-3</v>
      </c>
      <c r="AC276" s="13">
        <f t="shared" si="464"/>
        <v>8.5266305051881765E-5</v>
      </c>
      <c r="AD276" s="13">
        <f t="shared" si="465"/>
        <v>1.8159297332391374E-3</v>
      </c>
      <c r="AE276" s="13">
        <f t="shared" si="466"/>
        <v>1.8709899342902352E-3</v>
      </c>
      <c r="AF276" s="13">
        <f t="shared" si="467"/>
        <v>9.6385979868594124E-4</v>
      </c>
      <c r="AG276" s="13">
        <f t="shared" si="468"/>
        <v>3.3102822361444416E-4</v>
      </c>
      <c r="AH276" s="13">
        <f t="shared" si="469"/>
        <v>8.2793587517215762E-3</v>
      </c>
      <c r="AI276" s="13">
        <f t="shared" si="470"/>
        <v>5.8377393113620262E-3</v>
      </c>
      <c r="AJ276" s="13">
        <f t="shared" si="471"/>
        <v>2.0580821105460187E-3</v>
      </c>
      <c r="AK276" s="13">
        <f t="shared" si="472"/>
        <v>4.8371487064128666E-4</v>
      </c>
      <c r="AL276" s="13">
        <f t="shared" si="473"/>
        <v>2.4777520396181337E-6</v>
      </c>
      <c r="AM276" s="13">
        <f t="shared" si="474"/>
        <v>2.560808079054905E-4</v>
      </c>
      <c r="AN276" s="13">
        <f t="shared" si="475"/>
        <v>2.6384534885138573E-4</v>
      </c>
      <c r="AO276" s="13">
        <f t="shared" si="476"/>
        <v>1.3592265792952633E-4</v>
      </c>
      <c r="AP276" s="13">
        <f t="shared" si="477"/>
        <v>4.6681307867292345E-5</v>
      </c>
      <c r="AQ276" s="13">
        <f t="shared" si="478"/>
        <v>1.2024179066584213E-5</v>
      </c>
      <c r="AR276" s="13">
        <f t="shared" si="479"/>
        <v>1.7060788865676782E-3</v>
      </c>
      <c r="AS276" s="13">
        <f t="shared" si="480"/>
        <v>1.2029486924129147E-3</v>
      </c>
      <c r="AT276" s="13">
        <f t="shared" si="481"/>
        <v>4.2409690664691797E-4</v>
      </c>
      <c r="AU276" s="13">
        <f t="shared" si="482"/>
        <v>9.9676285648126367E-5</v>
      </c>
      <c r="AV276" s="13">
        <f t="shared" si="483"/>
        <v>1.7570327261686273E-5</v>
      </c>
      <c r="AW276" s="13">
        <f t="shared" si="484"/>
        <v>5.0000661376406698E-8</v>
      </c>
      <c r="AX276" s="13">
        <f t="shared" si="485"/>
        <v>3.0093574555404194E-5</v>
      </c>
      <c r="AY276" s="13">
        <f t="shared" si="486"/>
        <v>3.1006031813544455E-5</v>
      </c>
      <c r="AZ276" s="13">
        <f t="shared" si="487"/>
        <v>1.5973077692259192E-5</v>
      </c>
      <c r="BA276" s="13">
        <f t="shared" si="488"/>
        <v>5.4857973548982179E-6</v>
      </c>
      <c r="BB276" s="13">
        <f t="shared" si="489"/>
        <v>1.4130325976686525E-6</v>
      </c>
      <c r="BC276" s="13">
        <f t="shared" si="490"/>
        <v>2.9117533775343265E-7</v>
      </c>
      <c r="BD276" s="13">
        <f t="shared" si="491"/>
        <v>2.9296805610969637E-4</v>
      </c>
      <c r="BE276" s="13">
        <f t="shared" si="492"/>
        <v>2.0657048322362691E-4</v>
      </c>
      <c r="BF276" s="13">
        <f t="shared" si="493"/>
        <v>7.2825967967076293E-5</v>
      </c>
      <c r="BG276" s="13">
        <f t="shared" si="494"/>
        <v>1.7116422855050674E-5</v>
      </c>
      <c r="BH276" s="13">
        <f t="shared" si="495"/>
        <v>3.0171785511180903E-6</v>
      </c>
      <c r="BI276" s="13">
        <f t="shared" si="496"/>
        <v>4.2547985575810261E-7</v>
      </c>
      <c r="BJ276" s="14">
        <f t="shared" si="497"/>
        <v>0.24548327130784892</v>
      </c>
      <c r="BK276" s="14">
        <f t="shared" si="498"/>
        <v>0.32968517244049461</v>
      </c>
      <c r="BL276" s="14">
        <f t="shared" si="499"/>
        <v>0.3926104119058641</v>
      </c>
      <c r="BM276" s="14">
        <f t="shared" si="500"/>
        <v>0.2520445676032872</v>
      </c>
      <c r="BN276" s="14">
        <f t="shared" si="501"/>
        <v>0.74784617459493863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1.2514000000000001</v>
      </c>
      <c r="F277" s="10">
        <f>VLOOKUP(B277,home!$B$2:$E$405,3,FALSE)</f>
        <v>0.88790000000000002</v>
      </c>
      <c r="G277" s="10">
        <f>VLOOKUP(C277,away!$B$2:$E$405,4,FALSE)</f>
        <v>0.75470000000000004</v>
      </c>
      <c r="H277" s="10">
        <f>VLOOKUP(A277,away!$A$2:$E$405,3,FALSE)</f>
        <v>0.95709999999999995</v>
      </c>
      <c r="I277" s="10">
        <f>VLOOKUP(C277,away!$B$2:$E$405,3,FALSE)</f>
        <v>0.81259999999999999</v>
      </c>
      <c r="J277" s="10">
        <f>VLOOKUP(B277,home!$B$2:$E$405,4,FALSE)</f>
        <v>0.75460000000000005</v>
      </c>
      <c r="K277" s="12">
        <f t="shared" si="446"/>
        <v>0.83856079988200016</v>
      </c>
      <c r="L277" s="12">
        <f t="shared" si="447"/>
        <v>0.58688219651600004</v>
      </c>
      <c r="M277" s="13">
        <f t="shared" si="448"/>
        <v>0.24040194242135676</v>
      </c>
      <c r="N277" s="13">
        <f t="shared" si="449"/>
        <v>0.20159164513003947</v>
      </c>
      <c r="O277" s="13">
        <f t="shared" si="450"/>
        <v>0.14108762001495884</v>
      </c>
      <c r="P277" s="13">
        <f t="shared" si="451"/>
        <v>0.11831054749319156</v>
      </c>
      <c r="Q277" s="13">
        <f t="shared" si="452"/>
        <v>8.4523425594887111E-2</v>
      </c>
      <c r="R277" s="13">
        <f t="shared" si="453"/>
        <v>4.1400906167796903E-2</v>
      </c>
      <c r="S277" s="13">
        <f t="shared" si="454"/>
        <v>1.4556231853989422E-2</v>
      </c>
      <c r="T277" s="13">
        <f t="shared" si="455"/>
        <v>4.9605293670184049E-2</v>
      </c>
      <c r="U277" s="13">
        <f t="shared" si="456"/>
        <v>3.4717176991907399E-2</v>
      </c>
      <c r="V277" s="13">
        <f t="shared" si="457"/>
        <v>7.9596128917242492E-4</v>
      </c>
      <c r="W277" s="13">
        <f t="shared" si="458"/>
        <v>2.3626010458538422E-2</v>
      </c>
      <c r="X277" s="13">
        <f t="shared" si="459"/>
        <v>1.3865684912817018E-2</v>
      </c>
      <c r="Y277" s="13">
        <f t="shared" si="460"/>
        <v>4.0687618089164067E-3</v>
      </c>
      <c r="Z277" s="13">
        <f t="shared" si="461"/>
        <v>8.0991515831698221E-3</v>
      </c>
      <c r="AA277" s="13">
        <f t="shared" si="462"/>
        <v>6.7916310299484528E-3</v>
      </c>
      <c r="AB277" s="13">
        <f t="shared" si="463"/>
        <v>2.8475977744884936E-3</v>
      </c>
      <c r="AC277" s="13">
        <f t="shared" si="464"/>
        <v>2.4482595418343587E-5</v>
      </c>
      <c r="AD277" s="13">
        <f t="shared" si="465"/>
        <v>4.9529615570331189E-3</v>
      </c>
      <c r="AE277" s="13">
        <f t="shared" si="466"/>
        <v>2.9068049578509043E-3</v>
      </c>
      <c r="AF277" s="13">
        <f t="shared" si="467"/>
        <v>8.5297603925356868E-4</v>
      </c>
      <c r="AG277" s="13">
        <f t="shared" si="468"/>
        <v>1.6686548383088414E-4</v>
      </c>
      <c r="AH277" s="13">
        <f t="shared" si="469"/>
        <v>1.1883119677616857E-3</v>
      </c>
      <c r="AI277" s="13">
        <f t="shared" si="470"/>
        <v>9.9647183419559267E-4</v>
      </c>
      <c r="AJ277" s="13">
        <f t="shared" si="471"/>
        <v>4.1780110917147008E-4</v>
      </c>
      <c r="AK277" s="13">
        <f t="shared" si="472"/>
        <v>1.1678387743280494E-4</v>
      </c>
      <c r="AL277" s="13">
        <f t="shared" si="473"/>
        <v>4.8195105893474069E-7</v>
      </c>
      <c r="AM277" s="13">
        <f t="shared" si="474"/>
        <v>8.3067188101009827E-4</v>
      </c>
      <c r="AN277" s="13">
        <f t="shared" si="475"/>
        <v>4.875065381112839E-4</v>
      </c>
      <c r="AO277" s="13">
        <f t="shared" si="476"/>
        <v>1.4305445395133067E-4</v>
      </c>
      <c r="AP277" s="13">
        <f t="shared" si="477"/>
        <v>2.7985370718784647E-5</v>
      </c>
      <c r="AQ277" s="13">
        <f t="shared" si="478"/>
        <v>4.1060289594387206E-6</v>
      </c>
      <c r="AR277" s="13">
        <f t="shared" si="479"/>
        <v>1.3947982755724574E-4</v>
      </c>
      <c r="AS277" s="13">
        <f t="shared" si="480"/>
        <v>1.1696231576380743E-4</v>
      </c>
      <c r="AT277" s="13">
        <f t="shared" si="481"/>
        <v>4.904000653147472E-5</v>
      </c>
      <c r="AU277" s="13">
        <f t="shared" si="482"/>
        <v>1.3707675701083984E-5</v>
      </c>
      <c r="AV277" s="13">
        <f t="shared" si="483"/>
        <v>2.87367987510601E-6</v>
      </c>
      <c r="AW277" s="13">
        <f t="shared" si="484"/>
        <v>6.5884905866378791E-9</v>
      </c>
      <c r="AX277" s="13">
        <f t="shared" si="485"/>
        <v>1.1609481282988554E-4</v>
      </c>
      <c r="AY277" s="13">
        <f t="shared" si="486"/>
        <v>6.8133978757717133E-5</v>
      </c>
      <c r="AZ277" s="13">
        <f t="shared" si="487"/>
        <v>1.9993309555351756E-5</v>
      </c>
      <c r="BA277" s="13">
        <f t="shared" si="488"/>
        <v>3.9112391424897246E-6</v>
      </c>
      <c r="BB277" s="13">
        <f t="shared" si="489"/>
        <v>5.7385915476093139E-7</v>
      </c>
      <c r="BC277" s="13">
        <f t="shared" si="490"/>
        <v>6.7357544247382153E-8</v>
      </c>
      <c r="BD277" s="13">
        <f t="shared" si="491"/>
        <v>1.3643037927744873E-5</v>
      </c>
      <c r="BE277" s="13">
        <f t="shared" si="492"/>
        <v>1.1440516797510206E-5</v>
      </c>
      <c r="BF277" s="13">
        <f t="shared" si="493"/>
        <v>4.7967844583918092E-6</v>
      </c>
      <c r="BG277" s="13">
        <f t="shared" si="494"/>
        <v>1.3407984707635275E-6</v>
      </c>
      <c r="BH277" s="13">
        <f t="shared" si="495"/>
        <v>2.8108525953100648E-7</v>
      </c>
      <c r="BI277" s="13">
        <f t="shared" si="496"/>
        <v>4.7141416013472104E-8</v>
      </c>
      <c r="BJ277" s="14">
        <f t="shared" si="497"/>
        <v>0.38786252844308644</v>
      </c>
      <c r="BK277" s="14">
        <f t="shared" si="498"/>
        <v>0.3741577815829451</v>
      </c>
      <c r="BL277" s="14">
        <f t="shared" si="499"/>
        <v>0.22991791363742031</v>
      </c>
      <c r="BM277" s="14">
        <f t="shared" si="500"/>
        <v>0.17265316103412381</v>
      </c>
      <c r="BN277" s="14">
        <f t="shared" si="501"/>
        <v>0.82731608682223068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1.2514000000000001</v>
      </c>
      <c r="F278" s="10">
        <f>VLOOKUP(B278,home!$B$2:$E$405,3,FALSE)</f>
        <v>1.0654999999999999</v>
      </c>
      <c r="G278" s="10">
        <f>VLOOKUP(C278,away!$B$2:$E$405,4,FALSE)</f>
        <v>0.98709999999999998</v>
      </c>
      <c r="H278" s="10">
        <f>VLOOKUP(A278,away!$A$2:$E$405,3,FALSE)</f>
        <v>0.95709999999999995</v>
      </c>
      <c r="I278" s="10">
        <f>VLOOKUP(C278,away!$B$2:$E$405,3,FALSE)</f>
        <v>0.79900000000000004</v>
      </c>
      <c r="J278" s="10">
        <f>VLOOKUP(B278,home!$B$2:$E$405,4,FALSE)</f>
        <v>0.81259999999999999</v>
      </c>
      <c r="K278" s="12">
        <f t="shared" si="446"/>
        <v>1.31616626957</v>
      </c>
      <c r="L278" s="12">
        <f t="shared" si="447"/>
        <v>0.62141382853999994</v>
      </c>
      <c r="M278" s="13">
        <f t="shared" si="448"/>
        <v>0.14405212033676237</v>
      </c>
      <c r="N278" s="13">
        <f t="shared" si="449"/>
        <v>0.18959654184728522</v>
      </c>
      <c r="O278" s="13">
        <f t="shared" si="450"/>
        <v>8.9515979607772286E-2</v>
      </c>
      <c r="P278" s="13">
        <f t="shared" si="451"/>
        <v>0.11781791294726582</v>
      </c>
      <c r="Q278" s="13">
        <f t="shared" si="452"/>
        <v>0.12477028660325697</v>
      </c>
      <c r="R278" s="13">
        <f t="shared" si="453"/>
        <v>2.7813233801787171E-2</v>
      </c>
      <c r="S278" s="13">
        <f t="shared" si="454"/>
        <v>2.4090344138633004E-2</v>
      </c>
      <c r="T278" s="13">
        <f t="shared" si="455"/>
        <v>7.7533981486162973E-2</v>
      </c>
      <c r="U278" s="13">
        <f t="shared" si="456"/>
        <v>3.6606840177576441E-2</v>
      </c>
      <c r="V278" s="13">
        <f t="shared" si="457"/>
        <v>2.1892339013282703E-3</v>
      </c>
      <c r="W278" s="13">
        <f t="shared" si="458"/>
        <v>5.4739480890596125E-2</v>
      </c>
      <c r="X278" s="13">
        <f t="shared" si="459"/>
        <v>3.4015870392517501E-2</v>
      </c>
      <c r="Y278" s="13">
        <f t="shared" si="460"/>
        <v>1.0568966125867366E-2</v>
      </c>
      <c r="Z278" s="13">
        <f t="shared" si="461"/>
        <v>5.7611760336155685E-3</v>
      </c>
      <c r="AA278" s="13">
        <f t="shared" si="462"/>
        <v>7.5826655684998901E-3</v>
      </c>
      <c r="AB278" s="13">
        <f t="shared" si="463"/>
        <v>4.9900243273446939E-3</v>
      </c>
      <c r="AC278" s="13">
        <f t="shared" si="464"/>
        <v>1.1190870039126773E-4</v>
      </c>
      <c r="AD278" s="13">
        <f t="shared" si="465"/>
        <v>1.8011564590493558E-2</v>
      </c>
      <c r="AE278" s="13">
        <f t="shared" si="466"/>
        <v>1.1192635310174096E-2</v>
      </c>
      <c r="AF278" s="13">
        <f t="shared" si="467"/>
        <v>3.4776291797736377E-3</v>
      </c>
      <c r="AG278" s="13">
        <f t="shared" si="468"/>
        <v>7.2034895428185199E-4</v>
      </c>
      <c r="AH278" s="13">
        <f t="shared" si="469"/>
        <v>8.950186139854851E-4</v>
      </c>
      <c r="AI278" s="13">
        <f t="shared" si="470"/>
        <v>1.1779933103649876E-3</v>
      </c>
      <c r="AJ278" s="13">
        <f t="shared" si="471"/>
        <v>7.7521753044075092E-4</v>
      </c>
      <c r="AK278" s="13">
        <f t="shared" si="472"/>
        <v>3.4010505504849018E-4</v>
      </c>
      <c r="AL278" s="13">
        <f t="shared" si="473"/>
        <v>3.6611330648703404E-6</v>
      </c>
      <c r="AM278" s="13">
        <f t="shared" si="474"/>
        <v>4.7412427552378025E-3</v>
      </c>
      <c r="AN278" s="13">
        <f t="shared" si="475"/>
        <v>2.9462738125698609E-3</v>
      </c>
      <c r="AO278" s="13">
        <f t="shared" si="476"/>
        <v>9.154276448980897E-4</v>
      </c>
      <c r="AP278" s="13">
        <f t="shared" si="477"/>
        <v>1.8961979918915916E-4</v>
      </c>
      <c r="AQ278" s="13">
        <f t="shared" si="478"/>
        <v>2.9458091345280337E-5</v>
      </c>
      <c r="AR278" s="13">
        <f t="shared" si="479"/>
        <v>1.11235388706257E-4</v>
      </c>
      <c r="AS278" s="13">
        <f t="shared" si="480"/>
        <v>1.4640426659768316E-4</v>
      </c>
      <c r="AT278" s="13">
        <f t="shared" si="481"/>
        <v>9.6346178708502249E-5</v>
      </c>
      <c r="AU278" s="13">
        <f t="shared" si="482"/>
        <v>4.2269196872697965E-5</v>
      </c>
      <c r="AV278" s="13">
        <f t="shared" si="483"/>
        <v>1.3908322791414703E-5</v>
      </c>
      <c r="AW278" s="13">
        <f t="shared" si="484"/>
        <v>8.3177274022773942E-8</v>
      </c>
      <c r="AX278" s="13">
        <f t="shared" si="485"/>
        <v>1.0400439650478535E-3</v>
      </c>
      <c r="AY278" s="13">
        <f t="shared" si="486"/>
        <v>6.4629770217030855E-4</v>
      </c>
      <c r="AZ278" s="13">
        <f t="shared" si="487"/>
        <v>2.0080916474112806E-4</v>
      </c>
      <c r="BA278" s="13">
        <f t="shared" si="488"/>
        <v>4.1595197289234649E-5</v>
      </c>
      <c r="BB278" s="13">
        <f t="shared" si="489"/>
        <v>6.4619576990949813E-6</v>
      </c>
      <c r="BC278" s="13">
        <f t="shared" si="490"/>
        <v>8.0310997473162869E-7</v>
      </c>
      <c r="BD278" s="13">
        <f t="shared" si="491"/>
        <v>1.1520534794181697E-5</v>
      </c>
      <c r="BE278" s="13">
        <f t="shared" si="492"/>
        <v>1.516293930350951E-5</v>
      </c>
      <c r="BF278" s="13">
        <f t="shared" si="493"/>
        <v>9.978474629408228E-6</v>
      </c>
      <c r="BG278" s="13">
        <f t="shared" si="494"/>
        <v>4.3777772429957034E-6</v>
      </c>
      <c r="BH278" s="13">
        <f t="shared" si="495"/>
        <v>1.4404706857305239E-6</v>
      </c>
      <c r="BI278" s="13">
        <f t="shared" si="496"/>
        <v>3.7917978577257679E-7</v>
      </c>
      <c r="BJ278" s="14">
        <f t="shared" si="497"/>
        <v>0.53538533858057169</v>
      </c>
      <c r="BK278" s="14">
        <f t="shared" si="498"/>
        <v>0.28891147885961588</v>
      </c>
      <c r="BL278" s="14">
        <f t="shared" si="499"/>
        <v>0.17015010072293835</v>
      </c>
      <c r="BM278" s="14">
        <f t="shared" si="500"/>
        <v>0.30599580452771574</v>
      </c>
      <c r="BN278" s="14">
        <f t="shared" si="501"/>
        <v>0.69356607514412982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1.2514000000000001</v>
      </c>
      <c r="F279" s="10">
        <f>VLOOKUP(B279,home!$B$2:$E$405,3,FALSE)</f>
        <v>1.3632</v>
      </c>
      <c r="G279" s="10">
        <f>VLOOKUP(C279,away!$B$2:$E$405,4,FALSE)</f>
        <v>0.84350000000000003</v>
      </c>
      <c r="H279" s="10">
        <f>VLOOKUP(A279,away!$A$2:$E$405,3,FALSE)</f>
        <v>0.95709999999999995</v>
      </c>
      <c r="I279" s="10">
        <f>VLOOKUP(C279,away!$B$2:$E$405,3,FALSE)</f>
        <v>0.87070000000000003</v>
      </c>
      <c r="J279" s="10">
        <f>VLOOKUP(B279,home!$B$2:$E$405,4,FALSE)</f>
        <v>0.79900000000000004</v>
      </c>
      <c r="K279" s="12">
        <f t="shared" si="446"/>
        <v>1.4389338028800001</v>
      </c>
      <c r="L279" s="12">
        <f t="shared" si="447"/>
        <v>0.66584422903000007</v>
      </c>
      <c r="M279" s="13">
        <f t="shared" si="448"/>
        <v>0.12187272312255273</v>
      </c>
      <c r="N279" s="13">
        <f t="shared" si="449"/>
        <v>0.1753667809500761</v>
      </c>
      <c r="O279" s="13">
        <f t="shared" si="450"/>
        <v>8.1148249367322775E-2</v>
      </c>
      <c r="P279" s="13">
        <f t="shared" si="451"/>
        <v>0.11676695905917631</v>
      </c>
      <c r="Q279" s="13">
        <f t="shared" si="452"/>
        <v>0.12617059450565851</v>
      </c>
      <c r="R279" s="13">
        <f t="shared" si="453"/>
        <v>2.7016046768559614E-2</v>
      </c>
      <c r="S279" s="13">
        <f t="shared" si="454"/>
        <v>2.7968774264231309E-2</v>
      </c>
      <c r="T279" s="13">
        <f t="shared" si="455"/>
        <v>8.4009962224876944E-2</v>
      </c>
      <c r="U279" s="13">
        <f t="shared" si="456"/>
        <v>3.8874302915467417E-2</v>
      </c>
      <c r="V279" s="13">
        <f t="shared" si="457"/>
        <v>2.9774493292598473E-3</v>
      </c>
      <c r="W279" s="13">
        <f t="shared" si="458"/>
        <v>6.0517044454552534E-2</v>
      </c>
      <c r="X279" s="13">
        <f t="shared" si="459"/>
        <v>4.0294924808015768E-2</v>
      </c>
      <c r="Y279" s="13">
        <f t="shared" si="460"/>
        <v>1.341507157130754E-2</v>
      </c>
      <c r="Z279" s="13">
        <f t="shared" si="461"/>
        <v>5.9961596106833338E-3</v>
      </c>
      <c r="AA279" s="13">
        <f t="shared" si="462"/>
        <v>8.6280767512760294E-3</v>
      </c>
      <c r="AB279" s="13">
        <f t="shared" si="463"/>
        <v>6.207615645627068E-3</v>
      </c>
      <c r="AC279" s="13">
        <f t="shared" si="464"/>
        <v>1.7829446113059325E-4</v>
      </c>
      <c r="AD279" s="13">
        <f t="shared" si="465"/>
        <v>2.1770005229011822E-2</v>
      </c>
      <c r="AE279" s="13">
        <f t="shared" si="466"/>
        <v>1.4495432347690445E-2</v>
      </c>
      <c r="AF279" s="13">
        <f t="shared" si="467"/>
        <v>4.825849988002234E-3</v>
      </c>
      <c r="AG279" s="13">
        <f t="shared" si="468"/>
        <v>1.0710881215585941E-3</v>
      </c>
      <c r="AH279" s="13">
        <f t="shared" si="469"/>
        <v>9.9812706827906721E-4</v>
      </c>
      <c r="AI279" s="13">
        <f t="shared" si="470"/>
        <v>1.4362387781162635E-3</v>
      </c>
      <c r="AJ279" s="13">
        <f t="shared" si="471"/>
        <v>1.0333262634192801E-3</v>
      </c>
      <c r="AK279" s="13">
        <f t="shared" si="472"/>
        <v>4.9562936327922835E-4</v>
      </c>
      <c r="AL279" s="13">
        <f t="shared" si="473"/>
        <v>6.8329980687733773E-6</v>
      </c>
      <c r="AM279" s="13">
        <f t="shared" si="474"/>
        <v>6.2651192825798913E-3</v>
      </c>
      <c r="AN279" s="13">
        <f t="shared" si="475"/>
        <v>4.1715935184903942E-3</v>
      </c>
      <c r="AO279" s="13">
        <f t="shared" si="476"/>
        <v>1.3888157350728909E-3</v>
      </c>
      <c r="AP279" s="13">
        <f t="shared" si="477"/>
        <v>3.0824498079478068E-4</v>
      </c>
      <c r="AQ279" s="13">
        <f t="shared" si="478"/>
        <v>5.1310785397416965E-5</v>
      </c>
      <c r="AR279" s="13">
        <f t="shared" si="479"/>
        <v>1.3291942965044996E-4</v>
      </c>
      <c r="AS279" s="13">
        <f t="shared" si="480"/>
        <v>1.9126226038356257E-4</v>
      </c>
      <c r="AT279" s="13">
        <f t="shared" si="481"/>
        <v>1.3760686584057228E-4</v>
      </c>
      <c r="AU279" s="13">
        <f t="shared" si="482"/>
        <v>6.600239025545753E-5</v>
      </c>
      <c r="AV279" s="13">
        <f t="shared" si="483"/>
        <v>2.3743267602363838E-5</v>
      </c>
      <c r="AW279" s="13">
        <f t="shared" si="484"/>
        <v>1.8185374629307386E-7</v>
      </c>
      <c r="AX279" s="13">
        <f t="shared" si="485"/>
        <v>1.5025153191299148E-3</v>
      </c>
      <c r="AY279" s="13">
        <f t="shared" si="486"/>
        <v>1.0004411542718227E-3</v>
      </c>
      <c r="AZ279" s="13">
        <f t="shared" si="487"/>
        <v>3.3306898452800253E-4</v>
      </c>
      <c r="BA279" s="13">
        <f t="shared" si="488"/>
        <v>7.3924020405617631E-5</v>
      </c>
      <c r="BB279" s="13">
        <f t="shared" si="489"/>
        <v>1.2305470593444113E-5</v>
      </c>
      <c r="BC279" s="13">
        <f t="shared" si="490"/>
        <v>1.6387053160286266E-6</v>
      </c>
      <c r="BD279" s="13">
        <f t="shared" si="491"/>
        <v>1.4750605859785192E-5</v>
      </c>
      <c r="BE279" s="13">
        <f t="shared" si="492"/>
        <v>2.1225145384604716E-5</v>
      </c>
      <c r="BF279" s="13">
        <f t="shared" si="493"/>
        <v>1.5270789582475077E-5</v>
      </c>
      <c r="BG279" s="13">
        <f t="shared" si="494"/>
        <v>7.3245517756303825E-6</v>
      </c>
      <c r="BH279" s="13">
        <f t="shared" si="495"/>
        <v>2.6348862852248204E-6</v>
      </c>
      <c r="BI279" s="13">
        <f t="shared" si="496"/>
        <v>7.5828538851098125E-7</v>
      </c>
      <c r="BJ279" s="14">
        <f t="shared" si="497"/>
        <v>0.55704573215733066</v>
      </c>
      <c r="BK279" s="14">
        <f t="shared" si="498"/>
        <v>0.27077147438869142</v>
      </c>
      <c r="BL279" s="14">
        <f t="shared" si="499"/>
        <v>0.16645111139935542</v>
      </c>
      <c r="BM279" s="14">
        <f t="shared" si="500"/>
        <v>0.35092286448218929</v>
      </c>
      <c r="BN279" s="14">
        <f t="shared" si="501"/>
        <v>0.64834135377334601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1.8169999999999999</v>
      </c>
      <c r="F291" s="10">
        <f>VLOOKUP(B291,home!$B$2:$E$405,3,FALSE)</f>
        <v>0.74690000000000001</v>
      </c>
      <c r="G291" s="10">
        <f>VLOOKUP(C291,away!$B$2:$E$405,4,FALSE)</f>
        <v>0.9042</v>
      </c>
      <c r="H291" s="10">
        <f>VLOOKUP(A291,away!$A$2:$E$405,3,FALSE)</f>
        <v>1.2277</v>
      </c>
      <c r="I291" s="10">
        <f>VLOOKUP(C291,away!$B$2:$E$405,3,FALSE)</f>
        <v>0.93089999999999995</v>
      </c>
      <c r="J291" s="10">
        <f>VLOOKUP(B291,home!$B$2:$E$405,4,FALSE)</f>
        <v>1.1053999999999999</v>
      </c>
      <c r="K291" s="12">
        <f t="shared" si="502"/>
        <v>1.22710546266</v>
      </c>
      <c r="L291" s="12">
        <f t="shared" si="503"/>
        <v>1.2633239990219998</v>
      </c>
      <c r="M291" s="13">
        <f t="shared" si="504"/>
        <v>8.2874367566225043E-2</v>
      </c>
      <c r="N291" s="13">
        <f t="shared" si="505"/>
        <v>0.10169558915500747</v>
      </c>
      <c r="O291" s="13">
        <f t="shared" si="506"/>
        <v>0.10469717745018252</v>
      </c>
      <c r="P291" s="13">
        <f t="shared" si="507"/>
        <v>0.12847447837420231</v>
      </c>
      <c r="Q291" s="13">
        <f t="shared" si="508"/>
        <v>6.2395606490268374E-2</v>
      </c>
      <c r="R291" s="13">
        <f t="shared" si="509"/>
        <v>6.6133228451340273E-2</v>
      </c>
      <c r="S291" s="13">
        <f t="shared" si="510"/>
        <v>4.9791304833589435E-2</v>
      </c>
      <c r="T291" s="13">
        <f t="shared" si="511"/>
        <v>7.8825867112688866E-2</v>
      </c>
      <c r="U291" s="13">
        <f t="shared" si="512"/>
        <v>8.1152445895981376E-2</v>
      </c>
      <c r="V291" s="13">
        <f t="shared" si="513"/>
        <v>8.5764514595668868E-3</v>
      </c>
      <c r="W291" s="13">
        <f t="shared" si="514"/>
        <v>2.5521996523397351E-2</v>
      </c>
      <c r="X291" s="13">
        <f t="shared" si="515"/>
        <v>3.2242550710963915E-2</v>
      </c>
      <c r="Y291" s="13">
        <f t="shared" si="516"/>
        <v>2.0366394051422279E-2</v>
      </c>
      <c r="Z291" s="13">
        <f t="shared" si="517"/>
        <v>2.7849231545127563E-2</v>
      </c>
      <c r="AA291" s="13">
        <f t="shared" si="518"/>
        <v>3.4173944159909223E-2</v>
      </c>
      <c r="AB291" s="13">
        <f t="shared" si="519"/>
        <v>2.0967516779631209E-2</v>
      </c>
      <c r="AC291" s="13">
        <f t="shared" si="520"/>
        <v>8.309679759313306E-4</v>
      </c>
      <c r="AD291" s="13">
        <f t="shared" si="521"/>
        <v>7.8295453379626061E-3</v>
      </c>
      <c r="AE291" s="13">
        <f t="shared" si="522"/>
        <v>9.8912525268789724E-3</v>
      </c>
      <c r="AF291" s="13">
        <f t="shared" si="523"/>
        <v>6.2479283487966034E-3</v>
      </c>
      <c r="AG291" s="13">
        <f t="shared" si="524"/>
        <v>2.6310526090682147E-3</v>
      </c>
      <c r="AH291" s="13">
        <f t="shared" si="525"/>
        <v>8.7956506413200426E-3</v>
      </c>
      <c r="AI291" s="13">
        <f t="shared" si="526"/>
        <v>1.0793190949612754E-2</v>
      </c>
      <c r="AJ291" s="13">
        <f t="shared" si="527"/>
        <v>6.6221917869011436E-3</v>
      </c>
      <c r="AK291" s="13">
        <f t="shared" si="528"/>
        <v>2.7087092388295262E-3</v>
      </c>
      <c r="AL291" s="13">
        <f t="shared" si="529"/>
        <v>5.1527718588324115E-5</v>
      </c>
      <c r="AM291" s="13">
        <f t="shared" si="530"/>
        <v>1.9215355708716102E-3</v>
      </c>
      <c r="AN291" s="13">
        <f t="shared" si="531"/>
        <v>2.4275220016565435E-3</v>
      </c>
      <c r="AO291" s="13">
        <f t="shared" si="532"/>
        <v>1.5333734014233173E-3</v>
      </c>
      <c r="AP291" s="13">
        <f t="shared" si="533"/>
        <v>6.4571580582669047E-4</v>
      </c>
      <c r="AQ291" s="13">
        <f t="shared" si="534"/>
        <v>2.0393706851217186E-4</v>
      </c>
      <c r="AR291" s="13">
        <f t="shared" si="535"/>
        <v>2.2223513084385711E-3</v>
      </c>
      <c r="AS291" s="13">
        <f t="shared" si="536"/>
        <v>2.7270594305345689E-3</v>
      </c>
      <c r="AT291" s="13">
        <f t="shared" si="537"/>
        <v>1.6731947621037196E-3</v>
      </c>
      <c r="AU291" s="13">
        <f t="shared" si="538"/>
        <v>6.8439547755719103E-4</v>
      </c>
      <c r="AV291" s="13">
        <f t="shared" si="539"/>
        <v>2.0995635728255716E-4</v>
      </c>
      <c r="AW291" s="13">
        <f t="shared" si="540"/>
        <v>2.2188863034016071E-6</v>
      </c>
      <c r="AX291" s="13">
        <f t="shared" si="541"/>
        <v>3.9298779928534209E-4</v>
      </c>
      <c r="AY291" s="13">
        <f t="shared" si="542"/>
        <v>4.9647091816001324E-4</v>
      </c>
      <c r="AZ291" s="13">
        <f t="shared" si="543"/>
        <v>3.13601812864016E-4</v>
      </c>
      <c r="BA291" s="13">
        <f t="shared" si="544"/>
        <v>1.3206023210930585E-4</v>
      </c>
      <c r="BB291" s="13">
        <f t="shared" si="545"/>
        <v>4.1708715135025424E-5</v>
      </c>
      <c r="BC291" s="13">
        <f t="shared" si="546"/>
        <v>1.0538324159689949E-5</v>
      </c>
      <c r="BD291" s="13">
        <f t="shared" si="547"/>
        <v>4.6792495703473091E-4</v>
      </c>
      <c r="BE291" s="13">
        <f t="shared" si="548"/>
        <v>5.7419327089226399E-4</v>
      </c>
      <c r="BF291" s="13">
        <f t="shared" si="549"/>
        <v>3.5229784966725529E-4</v>
      </c>
      <c r="BG291" s="13">
        <f t="shared" si="550"/>
        <v>1.4410220527002009E-4</v>
      </c>
      <c r="BH291" s="13">
        <f t="shared" si="551"/>
        <v>4.420715081704858E-5</v>
      </c>
      <c r="BI291" s="13">
        <f t="shared" si="552"/>
        <v>1.0849367251246962E-5</v>
      </c>
      <c r="BJ291" s="14">
        <f t="shared" si="553"/>
        <v>0.35576723451645836</v>
      </c>
      <c r="BK291" s="14">
        <f t="shared" si="554"/>
        <v>0.2710955688462634</v>
      </c>
      <c r="BL291" s="14">
        <f t="shared" si="555"/>
        <v>0.34515458749055722</v>
      </c>
      <c r="BM291" s="14">
        <f t="shared" si="556"/>
        <v>0.45310192287932394</v>
      </c>
      <c r="BN291" s="14">
        <f t="shared" si="557"/>
        <v>0.54627044748722597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1.8169999999999999</v>
      </c>
      <c r="F292" s="10">
        <f>VLOOKUP(B292,home!$B$2:$E$405,3,FALSE)</f>
        <v>1.6903999999999999</v>
      </c>
      <c r="G292" s="10">
        <f>VLOOKUP(C292,away!$B$2:$E$405,4,FALSE)</f>
        <v>1.1007</v>
      </c>
      <c r="H292" s="10">
        <f>VLOOKUP(A292,away!$A$2:$E$405,3,FALSE)</f>
        <v>1.2277</v>
      </c>
      <c r="I292" s="10">
        <f>VLOOKUP(C292,away!$B$2:$E$405,3,FALSE)</f>
        <v>0.93089999999999995</v>
      </c>
      <c r="J292" s="10">
        <f>VLOOKUP(B292,home!$B$2:$E$405,4,FALSE)</f>
        <v>0.87270000000000003</v>
      </c>
      <c r="K292" s="12">
        <f t="shared" si="502"/>
        <v>3.3807524997599994</v>
      </c>
      <c r="L292" s="12">
        <f t="shared" si="503"/>
        <v>0.99737909711099992</v>
      </c>
      <c r="M292" s="13">
        <f t="shared" si="504"/>
        <v>1.2548782916512921E-2</v>
      </c>
      <c r="N292" s="13">
        <f t="shared" si="505"/>
        <v>4.2424329213946635E-2</v>
      </c>
      <c r="O292" s="13">
        <f t="shared" si="506"/>
        <v>1.2515893775113597E-2</v>
      </c>
      <c r="P292" s="13">
        <f t="shared" si="507"/>
        <v>4.2313139166945901E-2</v>
      </c>
      <c r="Q292" s="13">
        <f t="shared" si="508"/>
        <v>7.1713078520345641E-2</v>
      </c>
      <c r="R292" s="13">
        <f t="shared" si="509"/>
        <v>6.2415454164799914E-3</v>
      </c>
      <c r="S292" s="13">
        <f t="shared" si="510"/>
        <v>3.566883254879933E-2</v>
      </c>
      <c r="T292" s="13">
        <f t="shared" si="511"/>
        <v>7.1525125505672568E-2</v>
      </c>
      <c r="U292" s="13">
        <f t="shared" si="512"/>
        <v>2.1101120269130295E-2</v>
      </c>
      <c r="V292" s="13">
        <f t="shared" si="513"/>
        <v>1.3363494076596446E-2</v>
      </c>
      <c r="W292" s="13">
        <f t="shared" si="514"/>
        <v>8.0814723157714541E-2</v>
      </c>
      <c r="X292" s="13">
        <f t="shared" si="515"/>
        <v>8.0602915616316731E-2</v>
      </c>
      <c r="Y292" s="13">
        <f t="shared" si="516"/>
        <v>4.0195831600958049E-2</v>
      </c>
      <c r="Z292" s="13">
        <f t="shared" si="517"/>
        <v>2.0750623106887047E-3</v>
      </c>
      <c r="AA292" s="13">
        <f t="shared" si="518"/>
        <v>7.0152720940185979E-3</v>
      </c>
      <c r="AB292" s="13">
        <f t="shared" si="519"/>
        <v>1.1858449334174972E-2</v>
      </c>
      <c r="AC292" s="13">
        <f t="shared" si="520"/>
        <v>2.8162660692954847E-3</v>
      </c>
      <c r="AD292" s="13">
        <f t="shared" si="521"/>
        <v>6.8303644333213939E-2</v>
      </c>
      <c r="AE292" s="13">
        <f t="shared" si="522"/>
        <v>6.8124627114451775E-2</v>
      </c>
      <c r="AF292" s="13">
        <f t="shared" si="523"/>
        <v>3.3973039541217734E-2</v>
      </c>
      <c r="AG292" s="13">
        <f t="shared" si="524"/>
        <v>1.1294666501245346E-2</v>
      </c>
      <c r="AH292" s="13">
        <f t="shared" si="525"/>
        <v>5.1740594347094132E-4</v>
      </c>
      <c r="AI292" s="13">
        <f t="shared" si="526"/>
        <v>1.7492214367800657E-3</v>
      </c>
      <c r="AJ292" s="13">
        <f t="shared" si="527"/>
        <v>2.9568423725139931E-3</v>
      </c>
      <c r="AK292" s="13">
        <f t="shared" si="528"/>
        <v>3.3321174140909893E-3</v>
      </c>
      <c r="AL292" s="13">
        <f t="shared" si="529"/>
        <v>3.7984578716215904E-4</v>
      </c>
      <c r="AM292" s="13">
        <f t="shared" si="530"/>
        <v>4.6183543264446181E-2</v>
      </c>
      <c r="AN292" s="13">
        <f t="shared" si="531"/>
        <v>4.6062500682480127E-2</v>
      </c>
      <c r="AO292" s="13">
        <f t="shared" si="532"/>
        <v>2.2970887670683424E-2</v>
      </c>
      <c r="AP292" s="13">
        <f t="shared" si="533"/>
        <v>7.6368944016081452E-3</v>
      </c>
      <c r="AQ292" s="13">
        <f t="shared" si="534"/>
        <v>1.9042197107519952E-3</v>
      </c>
      <c r="AR292" s="13">
        <f t="shared" si="535"/>
        <v>1.0320997454778254E-4</v>
      </c>
      <c r="AS292" s="13">
        <f t="shared" si="536"/>
        <v>3.4892737945258173E-4</v>
      </c>
      <c r="AT292" s="13">
        <f t="shared" si="537"/>
        <v>5.898185551595109E-4</v>
      </c>
      <c r="AU292" s="13">
        <f t="shared" si="538"/>
        <v>6.6467685158678243E-4</v>
      </c>
      <c r="AV292" s="13">
        <f t="shared" si="539"/>
        <v>5.6177698188365527E-4</v>
      </c>
      <c r="AW292" s="13">
        <f t="shared" si="540"/>
        <v>3.5577747882671403E-5</v>
      </c>
      <c r="AX292" s="13">
        <f t="shared" si="541"/>
        <v>2.6022521556508419E-2</v>
      </c>
      <c r="AY292" s="13">
        <f t="shared" si="542"/>
        <v>2.5954319054581895E-2</v>
      </c>
      <c r="AZ292" s="13">
        <f t="shared" si="543"/>
        <v>1.2943147652394855E-2</v>
      </c>
      <c r="BA292" s="13">
        <f t="shared" si="544"/>
        <v>4.3030749731066461E-3</v>
      </c>
      <c r="BB292" s="13">
        <f t="shared" si="545"/>
        <v>1.0729492578695117E-3</v>
      </c>
      <c r="BC292" s="13">
        <f t="shared" si="546"/>
        <v>2.1402743241196229E-4</v>
      </c>
      <c r="BD292" s="13">
        <f t="shared" si="547"/>
        <v>1.7156578537886099E-5</v>
      </c>
      <c r="BE292" s="13">
        <f t="shared" si="548"/>
        <v>5.8002145779287179E-5</v>
      </c>
      <c r="BF292" s="13">
        <f t="shared" si="549"/>
        <v>9.8045449667384532E-5</v>
      </c>
      <c r="BG292" s="13">
        <f t="shared" si="550"/>
        <v>1.1048913301770113E-4</v>
      </c>
      <c r="BH292" s="13">
        <f t="shared" si="551"/>
        <v>9.3384103161477068E-5</v>
      </c>
      <c r="BI292" s="13">
        <f t="shared" si="552"/>
        <v>6.3141708040201838E-5</v>
      </c>
      <c r="BJ292" s="14">
        <f t="shared" si="553"/>
        <v>0.76424006676192624</v>
      </c>
      <c r="BK292" s="14">
        <f t="shared" si="554"/>
        <v>0.13304467961989414</v>
      </c>
      <c r="BL292" s="14">
        <f t="shared" si="555"/>
        <v>6.9996496916607684E-2</v>
      </c>
      <c r="BM292" s="14">
        <f t="shared" si="556"/>
        <v>0.75568079529307286</v>
      </c>
      <c r="BN292" s="14">
        <f t="shared" si="557"/>
        <v>0.18775676900934471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1.8169999999999999</v>
      </c>
      <c r="F293" s="10">
        <f>VLOOKUP(B293,home!$B$2:$E$405,3,FALSE)</f>
        <v>0.70760000000000001</v>
      </c>
      <c r="G293" s="10">
        <f>VLOOKUP(C293,away!$B$2:$E$405,4,FALSE)</f>
        <v>0.94350000000000001</v>
      </c>
      <c r="H293" s="10">
        <f>VLOOKUP(A293,away!$A$2:$E$405,3,FALSE)</f>
        <v>1.2277</v>
      </c>
      <c r="I293" s="10">
        <f>VLOOKUP(C293,away!$B$2:$E$405,3,FALSE)</f>
        <v>1.3382000000000001</v>
      </c>
      <c r="J293" s="10">
        <f>VLOOKUP(B293,home!$B$2:$E$405,4,FALSE)</f>
        <v>0.93089999999999995</v>
      </c>
      <c r="K293" s="12">
        <f t="shared" si="502"/>
        <v>1.2130666301999999</v>
      </c>
      <c r="L293" s="12">
        <f t="shared" si="503"/>
        <v>1.529383187526</v>
      </c>
      <c r="M293" s="13">
        <f t="shared" si="504"/>
        <v>6.4412354917563974E-2</v>
      </c>
      <c r="N293" s="13">
        <f t="shared" si="505"/>
        <v>7.8136478323095726E-2</v>
      </c>
      <c r="O293" s="13">
        <f t="shared" si="506"/>
        <v>9.8511172679880021E-2</v>
      </c>
      <c r="P293" s="13">
        <f t="shared" si="507"/>
        <v>0.11950061627983236</v>
      </c>
      <c r="Q293" s="13">
        <f t="shared" si="508"/>
        <v>4.7392377227546544E-2</v>
      </c>
      <c r="R293" s="13">
        <f t="shared" si="509"/>
        <v>7.5330665640039568E-2</v>
      </c>
      <c r="S293" s="13">
        <f t="shared" si="510"/>
        <v>5.5425691660924488E-2</v>
      </c>
      <c r="T293" s="13">
        <f t="shared" si="511"/>
        <v>7.2481104948699748E-2</v>
      </c>
      <c r="U293" s="13">
        <f t="shared" si="512"/>
        <v>9.138111671868572E-2</v>
      </c>
      <c r="V293" s="13">
        <f t="shared" si="513"/>
        <v>1.1425351755874207E-2</v>
      </c>
      <c r="W293" s="13">
        <f t="shared" si="514"/>
        <v>1.9163370446862369E-2</v>
      </c>
      <c r="X293" s="13">
        <f t="shared" si="515"/>
        <v>2.9308136577763926E-2</v>
      </c>
      <c r="Y293" s="13">
        <f t="shared" si="516"/>
        <v>2.2411685669873976E-2</v>
      </c>
      <c r="Z293" s="13">
        <f t="shared" si="517"/>
        <v>3.8403151178339666E-2</v>
      </c>
      <c r="AA293" s="13">
        <f t="shared" si="518"/>
        <v>4.6585581188969653E-2</v>
      </c>
      <c r="AB293" s="13">
        <f t="shared" si="519"/>
        <v>2.8255706994405966E-2</v>
      </c>
      <c r="AC293" s="13">
        <f t="shared" si="520"/>
        <v>1.3248007484241695E-3</v>
      </c>
      <c r="AD293" s="13">
        <f t="shared" si="521"/>
        <v>5.8116113028123953E-3</v>
      </c>
      <c r="AE293" s="13">
        <f t="shared" si="522"/>
        <v>8.8881806189573514E-3</v>
      </c>
      <c r="AF293" s="13">
        <f t="shared" si="523"/>
        <v>6.7967170031639056E-3</v>
      </c>
      <c r="AG293" s="13">
        <f t="shared" si="524"/>
        <v>3.4649282383369907E-3</v>
      </c>
      <c r="AH293" s="13">
        <f t="shared" si="525"/>
        <v>1.4683283440043002E-2</v>
      </c>
      <c r="AI293" s="13">
        <f t="shared" si="526"/>
        <v>1.781180116288443E-2</v>
      </c>
      <c r="AJ293" s="13">
        <f t="shared" si="527"/>
        <v>1.0803450807226328E-2</v>
      </c>
      <c r="AK293" s="13">
        <f t="shared" si="528"/>
        <v>4.3684352217511716E-3</v>
      </c>
      <c r="AL293" s="13">
        <f t="shared" si="529"/>
        <v>9.8313130198257712E-5</v>
      </c>
      <c r="AM293" s="13">
        <f t="shared" si="530"/>
        <v>1.4099743478269728E-3</v>
      </c>
      <c r="AN293" s="13">
        <f t="shared" si="531"/>
        <v>2.1563910624095091E-3</v>
      </c>
      <c r="AO293" s="13">
        <f t="shared" si="532"/>
        <v>1.6489741182902165E-3</v>
      </c>
      <c r="AP293" s="13">
        <f t="shared" si="533"/>
        <v>8.406377643928552E-4</v>
      </c>
      <c r="AQ293" s="13">
        <f t="shared" si="534"/>
        <v>3.2141431591546909E-4</v>
      </c>
      <c r="AR293" s="13">
        <f t="shared" si="535"/>
        <v>4.4912733661761368E-3</v>
      </c>
      <c r="AS293" s="13">
        <f t="shared" si="536"/>
        <v>5.4482138476142968E-3</v>
      </c>
      <c r="AT293" s="13">
        <f t="shared" si="537"/>
        <v>3.304523206367226E-3</v>
      </c>
      <c r="AU293" s="13">
        <f t="shared" si="538"/>
        <v>1.3362022767885303E-3</v>
      </c>
      <c r="AV293" s="13">
        <f t="shared" si="539"/>
        <v>4.0522559829235711E-4</v>
      </c>
      <c r="AW293" s="13">
        <f t="shared" si="540"/>
        <v>5.0665226769198043E-6</v>
      </c>
      <c r="AX293" s="13">
        <f t="shared" si="541"/>
        <v>2.8506547179781835E-4</v>
      </c>
      <c r="AY293" s="13">
        <f t="shared" si="542"/>
        <v>4.3597433991175054E-4</v>
      </c>
      <c r="AZ293" s="13">
        <f t="shared" si="543"/>
        <v>3.3338591282688847E-4</v>
      </c>
      <c r="BA293" s="13">
        <f t="shared" si="544"/>
        <v>1.6995827001181721E-4</v>
      </c>
      <c r="BB293" s="13">
        <f t="shared" si="545"/>
        <v>6.4982830184269428E-5</v>
      </c>
      <c r="BC293" s="13">
        <f t="shared" si="546"/>
        <v>1.9876729592335739E-5</v>
      </c>
      <c r="BD293" s="13">
        <f t="shared" si="547"/>
        <v>1.1448129961355155E-3</v>
      </c>
      <c r="BE293" s="13">
        <f t="shared" si="548"/>
        <v>1.3887344434312754E-3</v>
      </c>
      <c r="BF293" s="13">
        <f t="shared" si="549"/>
        <v>8.4231370576792492E-4</v>
      </c>
      <c r="BG293" s="13">
        <f t="shared" si="550"/>
        <v>3.4059421620905706E-4</v>
      </c>
      <c r="BH293" s="13">
        <f t="shared" si="551"/>
        <v>1.0329086953058266E-4</v>
      </c>
      <c r="BI293" s="13">
        <f t="shared" si="552"/>
        <v>2.5059741406378357E-5</v>
      </c>
      <c r="BJ293" s="14">
        <f t="shared" si="553"/>
        <v>0.3015412255202729</v>
      </c>
      <c r="BK293" s="14">
        <f t="shared" si="554"/>
        <v>0.25262310283272921</v>
      </c>
      <c r="BL293" s="14">
        <f t="shared" si="555"/>
        <v>0.40656145812160521</v>
      </c>
      <c r="BM293" s="14">
        <f t="shared" si="556"/>
        <v>0.51541436476775393</v>
      </c>
      <c r="BN293" s="14">
        <f t="shared" si="557"/>
        <v>0.48328366506795817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1.8169999999999999</v>
      </c>
      <c r="F294" s="10">
        <f>VLOOKUP(B294,home!$B$2:$E$405,3,FALSE)</f>
        <v>1.2185999999999999</v>
      </c>
      <c r="G294" s="10">
        <f>VLOOKUP(C294,away!$B$2:$E$405,4,FALSE)</f>
        <v>1.0613999999999999</v>
      </c>
      <c r="H294" s="10">
        <f>VLOOKUP(A294,away!$A$2:$E$405,3,FALSE)</f>
        <v>1.2277</v>
      </c>
      <c r="I294" s="10">
        <f>VLOOKUP(C294,away!$B$2:$E$405,3,FALSE)</f>
        <v>0.69820000000000004</v>
      </c>
      <c r="J294" s="10">
        <f>VLOOKUP(B294,home!$B$2:$E$405,4,FALSE)</f>
        <v>1.2218</v>
      </c>
      <c r="K294" s="12">
        <f t="shared" si="502"/>
        <v>2.3501478466799997</v>
      </c>
      <c r="L294" s="12">
        <f t="shared" si="503"/>
        <v>1.0473026950520001</v>
      </c>
      <c r="M294" s="13">
        <f t="shared" si="504"/>
        <v>3.345846227033223E-2</v>
      </c>
      <c r="N294" s="13">
        <f t="shared" si="505"/>
        <v>7.8632333057845311E-2</v>
      </c>
      <c r="O294" s="13">
        <f t="shared" si="506"/>
        <v>3.5041137708014605E-2</v>
      </c>
      <c r="P294" s="13">
        <f t="shared" si="507"/>
        <v>8.235185432970786E-2</v>
      </c>
      <c r="Q294" s="13">
        <f t="shared" si="508"/>
        <v>9.2398804107659854E-2</v>
      </c>
      <c r="R294" s="13">
        <f t="shared" si="509"/>
        <v>1.8349338979645979E-2</v>
      </c>
      <c r="S294" s="13">
        <f t="shared" si="510"/>
        <v>5.067348774688684E-2</v>
      </c>
      <c r="T294" s="13">
        <f t="shared" si="511"/>
        <v>9.6769516561533972E-2</v>
      </c>
      <c r="U294" s="13">
        <f t="shared" si="512"/>
        <v>4.3123659491016382E-2</v>
      </c>
      <c r="V294" s="13">
        <f t="shared" si="513"/>
        <v>1.3858163884896005E-2</v>
      </c>
      <c r="W294" s="13">
        <f t="shared" si="514"/>
        <v>7.2383616836474651E-2</v>
      </c>
      <c r="X294" s="13">
        <f t="shared" si="515"/>
        <v>7.5807556990451219E-2</v>
      </c>
      <c r="Y294" s="13">
        <f t="shared" si="516"/>
        <v>3.9696729370703822E-2</v>
      </c>
      <c r="Z294" s="13">
        <f t="shared" si="517"/>
        <v>6.4057707219353187E-3</v>
      </c>
      <c r="AA294" s="13">
        <f t="shared" si="518"/>
        <v>1.5054508268482076E-2</v>
      </c>
      <c r="AB294" s="13">
        <f t="shared" si="519"/>
        <v>1.7690160094999702E-2</v>
      </c>
      <c r="AC294" s="13">
        <f t="shared" si="520"/>
        <v>2.1318326816421743E-3</v>
      </c>
      <c r="AD294" s="13">
        <f t="shared" si="521"/>
        <v>4.2528050310787761E-2</v>
      </c>
      <c r="AE294" s="13">
        <f t="shared" si="522"/>
        <v>4.4539741705795069E-2</v>
      </c>
      <c r="AF294" s="13">
        <f t="shared" si="523"/>
        <v>2.3323295762699571E-2</v>
      </c>
      <c r="AG294" s="13">
        <f t="shared" si="524"/>
        <v>8.14218350325672E-3</v>
      </c>
      <c r="AH294" s="13">
        <f t="shared" si="525"/>
        <v>1.6771952352420134E-3</v>
      </c>
      <c r="AI294" s="13">
        <f t="shared" si="526"/>
        <v>3.9416567705659739E-3</v>
      </c>
      <c r="AJ294" s="13">
        <f t="shared" si="527"/>
        <v>4.6317380858486327E-3</v>
      </c>
      <c r="AK294" s="13">
        <f t="shared" si="528"/>
        <v>3.6284230962809697E-3</v>
      </c>
      <c r="AL294" s="13">
        <f t="shared" si="529"/>
        <v>2.0988457034928012E-4</v>
      </c>
      <c r="AM294" s="13">
        <f t="shared" si="530"/>
        <v>1.9989441172279319E-2</v>
      </c>
      <c r="AN294" s="13">
        <f t="shared" si="531"/>
        <v>2.0934995612311543E-2</v>
      </c>
      <c r="AO294" s="13">
        <f t="shared" si="532"/>
        <v>1.0962638662837837E-2</v>
      </c>
      <c r="AP294" s="13">
        <f t="shared" si="533"/>
        <v>3.8270670054904414E-3</v>
      </c>
      <c r="AQ294" s="13">
        <f t="shared" si="534"/>
        <v>1.0020243972486814E-3</v>
      </c>
      <c r="AR294" s="13">
        <f t="shared" si="535"/>
        <v>3.5130621799946691E-4</v>
      </c>
      <c r="AS294" s="13">
        <f t="shared" si="536"/>
        <v>8.2562155175674177E-4</v>
      </c>
      <c r="AT294" s="13">
        <f t="shared" si="537"/>
        <v>9.7016635601685343E-4</v>
      </c>
      <c r="AU294" s="13">
        <f t="shared" si="538"/>
        <v>7.6001145750479674E-4</v>
      </c>
      <c r="AV294" s="13">
        <f t="shared" si="539"/>
        <v>4.465348225767565E-4</v>
      </c>
      <c r="AW294" s="13">
        <f t="shared" si="540"/>
        <v>1.4349785766374425E-5</v>
      </c>
      <c r="AX294" s="13">
        <f t="shared" si="541"/>
        <v>7.8296903545614516E-3</v>
      </c>
      <c r="AY294" s="13">
        <f t="shared" si="542"/>
        <v>8.2000558097548564E-3</v>
      </c>
      <c r="AZ294" s="13">
        <f t="shared" si="543"/>
        <v>4.2939702745665364E-3</v>
      </c>
      <c r="BA294" s="13">
        <f t="shared" si="544"/>
        <v>1.4990288803422369E-3</v>
      </c>
      <c r="BB294" s="13">
        <f t="shared" si="545"/>
        <v>3.9248424658580166E-4</v>
      </c>
      <c r="BC294" s="13">
        <f t="shared" si="546"/>
        <v>8.2209961842952804E-5</v>
      </c>
      <c r="BD294" s="13">
        <f t="shared" si="547"/>
        <v>6.1320658149894517E-5</v>
      </c>
      <c r="BE294" s="13">
        <f t="shared" si="548"/>
        <v>1.4411261270797496E-4</v>
      </c>
      <c r="BF294" s="13">
        <f t="shared" si="549"/>
        <v>1.6934297321753809E-4</v>
      </c>
      <c r="BG294" s="13">
        <f t="shared" si="550"/>
        <v>1.3266034128586201E-4</v>
      </c>
      <c r="BH294" s="13">
        <f t="shared" si="551"/>
        <v>7.7942853853200608E-5</v>
      </c>
      <c r="BI294" s="13">
        <f t="shared" si="552"/>
        <v>3.6635446029438688E-5</v>
      </c>
      <c r="BJ294" s="14">
        <f t="shared" si="553"/>
        <v>0.65323543458502953</v>
      </c>
      <c r="BK294" s="14">
        <f t="shared" si="554"/>
        <v>0.19088374129356928</v>
      </c>
      <c r="BL294" s="14">
        <f t="shared" si="555"/>
        <v>0.1471134730211949</v>
      </c>
      <c r="BM294" s="14">
        <f t="shared" si="556"/>
        <v>0.6492207831445348</v>
      </c>
      <c r="BN294" s="14">
        <f t="shared" si="557"/>
        <v>0.34023193045320588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1.8169999999999999</v>
      </c>
      <c r="F295" s="10">
        <f>VLOOKUP(B295,home!$B$2:$E$405,3,FALSE)</f>
        <v>0.629</v>
      </c>
      <c r="G295" s="10">
        <f>VLOOKUP(C295,away!$B$2:$E$405,4,FALSE)</f>
        <v>1.1007</v>
      </c>
      <c r="H295" s="10">
        <f>VLOOKUP(A295,away!$A$2:$E$405,3,FALSE)</f>
        <v>1.2277</v>
      </c>
      <c r="I295" s="10">
        <f>VLOOKUP(C295,away!$B$2:$E$405,3,FALSE)</f>
        <v>0.98909999999999998</v>
      </c>
      <c r="J295" s="10">
        <f>VLOOKUP(B295,home!$B$2:$E$405,4,FALSE)</f>
        <v>1.3963000000000001</v>
      </c>
      <c r="K295" s="12">
        <f t="shared" si="502"/>
        <v>1.2579823251</v>
      </c>
      <c r="L295" s="12">
        <f t="shared" si="503"/>
        <v>1.6955523211410002</v>
      </c>
      <c r="M295" s="13">
        <f t="shared" si="504"/>
        <v>5.2155030177580303E-2</v>
      </c>
      <c r="N295" s="13">
        <f t="shared" si="505"/>
        <v>6.5610106128453138E-2</v>
      </c>
      <c r="O295" s="13">
        <f t="shared" si="506"/>
        <v>8.8431582476775183E-2</v>
      </c>
      <c r="P295" s="13">
        <f t="shared" si="507"/>
        <v>0.11124536773640607</v>
      </c>
      <c r="Q295" s="13">
        <f t="shared" si="508"/>
        <v>4.1268176928764624E-2</v>
      </c>
      <c r="R295" s="13">
        <f t="shared" si="509"/>
        <v>7.4970187465334001E-2</v>
      </c>
      <c r="S295" s="13">
        <f t="shared" si="510"/>
        <v>5.9320892925722291E-2</v>
      </c>
      <c r="T295" s="13">
        <f t="shared" si="511"/>
        <v>6.9972353180824315E-2</v>
      </c>
      <c r="U295" s="13">
        <f t="shared" si="512"/>
        <v>9.4311170740823763E-2</v>
      </c>
      <c r="V295" s="13">
        <f t="shared" si="513"/>
        <v>1.4058885862877813E-2</v>
      </c>
      <c r="W295" s="13">
        <f t="shared" si="514"/>
        <v>1.7304879055161829E-2</v>
      </c>
      <c r="X295" s="13">
        <f t="shared" si="515"/>
        <v>2.9341327849043915E-2</v>
      </c>
      <c r="Y295" s="13">
        <f t="shared" si="516"/>
        <v>2.4874878269902752E-2</v>
      </c>
      <c r="Z295" s="13">
        <f t="shared" si="517"/>
        <v>4.2371958457740999E-2</v>
      </c>
      <c r="AA295" s="13">
        <f t="shared" si="518"/>
        <v>5.3303174819709635E-2</v>
      </c>
      <c r="AB295" s="13">
        <f t="shared" si="519"/>
        <v>3.3527225897455055E-2</v>
      </c>
      <c r="AC295" s="13">
        <f t="shared" si="520"/>
        <v>1.8742031239063351E-3</v>
      </c>
      <c r="AD295" s="13">
        <f t="shared" si="521"/>
        <v>5.4423079973466952E-3</v>
      </c>
      <c r="AE295" s="13">
        <f t="shared" si="522"/>
        <v>9.2277179572654161E-3</v>
      </c>
      <c r="AF295" s="13">
        <f t="shared" si="523"/>
        <v>7.8230393006379351E-3</v>
      </c>
      <c r="AG295" s="13">
        <f t="shared" si="524"/>
        <v>4.4214574815246398E-3</v>
      </c>
      <c r="AH295" s="13">
        <f t="shared" si="525"/>
        <v>1.7960968128578187E-2</v>
      </c>
      <c r="AI295" s="13">
        <f t="shared" si="526"/>
        <v>2.2594580447435789E-2</v>
      </c>
      <c r="AJ295" s="13">
        <f t="shared" si="527"/>
        <v>1.4211791422962137E-2</v>
      </c>
      <c r="AK295" s="13">
        <f t="shared" si="528"/>
        <v>5.959394139364714E-3</v>
      </c>
      <c r="AL295" s="13">
        <f t="shared" si="529"/>
        <v>1.5990512517912933E-4</v>
      </c>
      <c r="AM295" s="13">
        <f t="shared" si="530"/>
        <v>1.3692654536825034E-3</v>
      </c>
      <c r="AN295" s="13">
        <f t="shared" si="531"/>
        <v>2.321661218249553E-3</v>
      </c>
      <c r="AO295" s="13">
        <f t="shared" si="532"/>
        <v>1.9682490337530369E-3</v>
      </c>
      <c r="AP295" s="13">
        <f t="shared" si="533"/>
        <v>1.1124230725878307E-3</v>
      </c>
      <c r="AQ295" s="13">
        <f t="shared" si="534"/>
        <v>4.7154288070427473E-4</v>
      </c>
      <c r="AR295" s="13">
        <f t="shared" si="535"/>
        <v>6.0907522400700537E-3</v>
      </c>
      <c r="AS295" s="13">
        <f t="shared" si="536"/>
        <v>7.6620586645713609E-3</v>
      </c>
      <c r="AT295" s="13">
        <f t="shared" si="537"/>
        <v>4.8193671869550415E-3</v>
      </c>
      <c r="AU295" s="13">
        <f t="shared" si="538"/>
        <v>2.0208929131187827E-3</v>
      </c>
      <c r="AV295" s="13">
        <f t="shared" si="539"/>
        <v>6.3556189140581991E-4</v>
      </c>
      <c r="AW295" s="13">
        <f t="shared" si="540"/>
        <v>9.4742669610413428E-6</v>
      </c>
      <c r="AX295" s="13">
        <f t="shared" si="541"/>
        <v>2.8708528985043675E-4</v>
      </c>
      <c r="AY295" s="13">
        <f t="shared" si="542"/>
        <v>4.8676812957134475E-4</v>
      </c>
      <c r="AZ295" s="13">
        <f t="shared" si="543"/>
        <v>4.1267041597607852E-4</v>
      </c>
      <c r="BA295" s="13">
        <f t="shared" si="544"/>
        <v>2.3323476055815402E-4</v>
      </c>
      <c r="BB295" s="13">
        <f t="shared" si="545"/>
        <v>9.886543490878582E-5</v>
      </c>
      <c r="BC295" s="13">
        <f t="shared" si="546"/>
        <v>3.3526303528041247E-5</v>
      </c>
      <c r="BD295" s="13">
        <f t="shared" si="547"/>
        <v>1.721198183024255E-3</v>
      </c>
      <c r="BE295" s="13">
        <f t="shared" si="548"/>
        <v>2.1652368922387478E-3</v>
      </c>
      <c r="BF295" s="13">
        <f t="shared" si="549"/>
        <v>1.3619148700453993E-3</v>
      </c>
      <c r="BG295" s="13">
        <f t="shared" si="550"/>
        <v>5.7108827826932509E-4</v>
      </c>
      <c r="BH295" s="13">
        <f t="shared" si="551"/>
        <v>1.7960474003365044E-4</v>
      </c>
      <c r="BI295" s="13">
        <f t="shared" si="552"/>
        <v>4.5187917693302506E-5</v>
      </c>
      <c r="BJ295" s="14">
        <f t="shared" si="553"/>
        <v>0.28408153614229525</v>
      </c>
      <c r="BK295" s="14">
        <f t="shared" si="554"/>
        <v>0.2393010530812433</v>
      </c>
      <c r="BL295" s="14">
        <f t="shared" si="555"/>
        <v>0.43254293931586418</v>
      </c>
      <c r="BM295" s="14">
        <f t="shared" si="556"/>
        <v>0.56413974222122043</v>
      </c>
      <c r="BN295" s="14">
        <f t="shared" si="557"/>
        <v>0.43368045091331331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1.5815999999999999</v>
      </c>
      <c r="F296" s="10">
        <f>VLOOKUP(B296,home!$B$2:$E$405,3,FALSE)</f>
        <v>1.8178000000000001</v>
      </c>
      <c r="G296" s="10">
        <f>VLOOKUP(C296,away!$B$2:$E$405,4,FALSE)</f>
        <v>0.63229999999999997</v>
      </c>
      <c r="H296" s="10">
        <f>VLOOKUP(A296,away!$A$2:$E$405,3,FALSE)</f>
        <v>1.1631</v>
      </c>
      <c r="I296" s="10">
        <f>VLOOKUP(C296,away!$B$2:$E$405,3,FALSE)</f>
        <v>0.85980000000000001</v>
      </c>
      <c r="J296" s="10">
        <f>VLOOKUP(B296,home!$B$2:$E$405,4,FALSE)</f>
        <v>0.64480000000000004</v>
      </c>
      <c r="K296" s="12">
        <f t="shared" si="502"/>
        <v>1.8178830371039998</v>
      </c>
      <c r="L296" s="12">
        <f t="shared" si="503"/>
        <v>0.64482152342400012</v>
      </c>
      <c r="M296" s="13">
        <f t="shared" si="504"/>
        <v>8.5204199153003451E-2</v>
      </c>
      <c r="N296" s="13">
        <f t="shared" si="505"/>
        <v>0.15489126833027594</v>
      </c>
      <c r="O296" s="13">
        <f t="shared" si="506"/>
        <v>5.494150149996159E-2</v>
      </c>
      <c r="P296" s="13">
        <f t="shared" si="507"/>
        <v>9.9877223609804125E-2</v>
      </c>
      <c r="Q296" s="13">
        <f t="shared" si="508"/>
        <v>0.14078710464656635</v>
      </c>
      <c r="R296" s="13">
        <f t="shared" si="509"/>
        <v>1.7713731348203608E-2</v>
      </c>
      <c r="S296" s="13">
        <f t="shared" si="510"/>
        <v>2.9269272803355666E-2</v>
      </c>
      <c r="T296" s="13">
        <f t="shared" si="511"/>
        <v>9.0782555296653022E-2</v>
      </c>
      <c r="U296" s="13">
        <f t="shared" si="512"/>
        <v>3.2201491741716701E-2</v>
      </c>
      <c r="V296" s="13">
        <f t="shared" si="513"/>
        <v>3.8121930527385871E-3</v>
      </c>
      <c r="W296" s="13">
        <f t="shared" si="514"/>
        <v>8.5311496459992892E-2</v>
      </c>
      <c r="X296" s="13">
        <f t="shared" si="515"/>
        <v>5.5010689112913805E-2</v>
      </c>
      <c r="Y296" s="13">
        <f t="shared" si="516"/>
        <v>1.773603817919657E-2</v>
      </c>
      <c r="Z296" s="13">
        <f t="shared" si="517"/>
        <v>3.8073984111573729E-3</v>
      </c>
      <c r="AA296" s="13">
        <f t="shared" si="518"/>
        <v>6.9214049871397076E-3</v>
      </c>
      <c r="AB296" s="13">
        <f t="shared" si="519"/>
        <v>6.2911523595241521E-3</v>
      </c>
      <c r="AC296" s="13">
        <f t="shared" si="520"/>
        <v>2.7929320221089414E-4</v>
      </c>
      <c r="AD296" s="13">
        <f t="shared" si="521"/>
        <v>3.8771580571144729E-2</v>
      </c>
      <c r="AE296" s="13">
        <f t="shared" si="522"/>
        <v>2.5000749649441909E-2</v>
      </c>
      <c r="AF296" s="13">
        <f t="shared" si="523"/>
        <v>8.0605107378475833E-3</v>
      </c>
      <c r="AG296" s="13">
        <f t="shared" si="524"/>
        <v>1.7325302711847968E-3</v>
      </c>
      <c r="AH296" s="13">
        <f t="shared" si="525"/>
        <v>6.1377311094115358E-4</v>
      </c>
      <c r="AI296" s="13">
        <f t="shared" si="526"/>
        <v>1.1157677270104743E-3</v>
      </c>
      <c r="AJ296" s="13">
        <f t="shared" si="527"/>
        <v>1.014167612140214E-3</v>
      </c>
      <c r="AK296" s="13">
        <f t="shared" si="528"/>
        <v>6.1454603296332119E-4</v>
      </c>
      <c r="AL296" s="13">
        <f t="shared" si="529"/>
        <v>1.3095612604643531E-5</v>
      </c>
      <c r="AM296" s="13">
        <f t="shared" si="530"/>
        <v>1.4096439728399008E-2</v>
      </c>
      <c r="AN296" s="13">
        <f t="shared" si="531"/>
        <v>9.0896877405208468E-3</v>
      </c>
      <c r="AO296" s="13">
        <f t="shared" si="532"/>
        <v>2.9306131481455547E-3</v>
      </c>
      <c r="AP296" s="13">
        <f t="shared" si="533"/>
        <v>6.2990747825120716E-4</v>
      </c>
      <c r="AQ296" s="13">
        <f t="shared" si="534"/>
        <v>1.0154447493552839E-4</v>
      </c>
      <c r="AR296" s="13">
        <f t="shared" si="535"/>
        <v>7.9154822486752542E-5</v>
      </c>
      <c r="AS296" s="13">
        <f t="shared" si="536"/>
        <v>1.4389420910364568E-4</v>
      </c>
      <c r="AT296" s="13">
        <f t="shared" si="537"/>
        <v>1.3079142093350672E-4</v>
      </c>
      <c r="AU296" s="13">
        <f t="shared" si="538"/>
        <v>7.9254501837916963E-5</v>
      </c>
      <c r="AV296" s="13">
        <f t="shared" si="539"/>
        <v>3.6018853626319234E-5</v>
      </c>
      <c r="AW296" s="13">
        <f t="shared" si="540"/>
        <v>4.2641137455125187E-7</v>
      </c>
      <c r="AX296" s="13">
        <f t="shared" si="541"/>
        <v>4.2709464443025733E-3</v>
      </c>
      <c r="AY296" s="13">
        <f t="shared" si="542"/>
        <v>2.7539981926775017E-3</v>
      </c>
      <c r="AZ296" s="13">
        <f t="shared" si="543"/>
        <v>8.8791865505462482E-4</v>
      </c>
      <c r="BA296" s="13">
        <f t="shared" si="544"/>
        <v>1.9084968660963749E-4</v>
      </c>
      <c r="BB296" s="13">
        <f t="shared" si="545"/>
        <v>3.0765996416154855E-5</v>
      </c>
      <c r="BC296" s="13">
        <f t="shared" si="546"/>
        <v>3.9677153357444627E-6</v>
      </c>
      <c r="BD296" s="13">
        <f t="shared" si="547"/>
        <v>8.5067888703773431E-6</v>
      </c>
      <c r="BE296" s="13">
        <f t="shared" si="548"/>
        <v>1.5464347187684065E-5</v>
      </c>
      <c r="BF296" s="13">
        <f t="shared" si="549"/>
        <v>1.4056187216188906E-5</v>
      </c>
      <c r="BG296" s="13">
        <f t="shared" si="550"/>
        <v>8.5175014355559683E-6</v>
      </c>
      <c r="BH296" s="13">
        <f t="shared" si="551"/>
        <v>3.8709553445515384E-6</v>
      </c>
      <c r="BI296" s="13">
        <f t="shared" si="552"/>
        <v>1.4073888116494628E-6</v>
      </c>
      <c r="BJ296" s="14">
        <f t="shared" si="553"/>
        <v>0.65307116251586617</v>
      </c>
      <c r="BK296" s="14">
        <f t="shared" si="554"/>
        <v>0.22120927562639489</v>
      </c>
      <c r="BL296" s="14">
        <f t="shared" si="555"/>
        <v>0.12194847339645506</v>
      </c>
      <c r="BM296" s="14">
        <f t="shared" si="556"/>
        <v>0.44386770958075539</v>
      </c>
      <c r="BN296" s="14">
        <f t="shared" si="557"/>
        <v>0.55341502858781511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1.5815999999999999</v>
      </c>
      <c r="F297" s="10">
        <f>VLOOKUP(B297,home!$B$2:$E$405,3,FALSE)</f>
        <v>0.63229999999999997</v>
      </c>
      <c r="G297" s="10">
        <f>VLOOKUP(C297,away!$B$2:$E$405,4,FALSE)</f>
        <v>0.77280000000000004</v>
      </c>
      <c r="H297" s="10">
        <f>VLOOKUP(A297,away!$A$2:$E$405,3,FALSE)</f>
        <v>1.1631</v>
      </c>
      <c r="I297" s="10">
        <f>VLOOKUP(C297,away!$B$2:$E$405,3,FALSE)</f>
        <v>1.3373999999999999</v>
      </c>
      <c r="J297" s="10">
        <f>VLOOKUP(B297,home!$B$2:$E$405,4,FALSE)</f>
        <v>1.1821999999999999</v>
      </c>
      <c r="K297" s="12">
        <f t="shared" si="502"/>
        <v>0.77283530150400004</v>
      </c>
      <c r="L297" s="12">
        <f t="shared" si="503"/>
        <v>1.8389474950679998</v>
      </c>
      <c r="M297" s="13">
        <f t="shared" si="504"/>
        <v>7.3403563420857201E-2</v>
      </c>
      <c r="N297" s="13">
        <f t="shared" si="505"/>
        <v>5.6728865067826165E-2</v>
      </c>
      <c r="O297" s="13">
        <f t="shared" si="506"/>
        <v>0.13498529908185042</v>
      </c>
      <c r="P297" s="13">
        <f t="shared" si="507"/>
        <v>0.10432140431452948</v>
      </c>
      <c r="Q297" s="13">
        <f t="shared" si="508"/>
        <v>2.1921034769336583E-2</v>
      </c>
      <c r="R297" s="13">
        <f t="shared" si="509"/>
        <v>0.12411543880878684</v>
      </c>
      <c r="S297" s="13">
        <f t="shared" si="510"/>
        <v>3.7065487324363336E-2</v>
      </c>
      <c r="T297" s="13">
        <f t="shared" si="511"/>
        <v>4.0311631978370038E-2</v>
      </c>
      <c r="U297" s="13">
        <f t="shared" si="512"/>
        <v>9.5920792573090038E-2</v>
      </c>
      <c r="V297" s="13">
        <f t="shared" si="513"/>
        <v>5.8530668737735176E-3</v>
      </c>
      <c r="W297" s="13">
        <f t="shared" si="514"/>
        <v>5.6471165050799689E-3</v>
      </c>
      <c r="X297" s="13">
        <f t="shared" si="515"/>
        <v>1.0384750751373966E-2</v>
      </c>
      <c r="Y297" s="13">
        <f t="shared" si="516"/>
        <v>9.5485056905723446E-3</v>
      </c>
      <c r="Z297" s="13">
        <f t="shared" si="517"/>
        <v>7.6080591765561381E-2</v>
      </c>
      <c r="AA297" s="13">
        <f t="shared" si="518"/>
        <v>5.8797767075740366E-2</v>
      </c>
      <c r="AB297" s="13">
        <f t="shared" si="519"/>
        <v>2.2720495022870886E-2</v>
      </c>
      <c r="AC297" s="13">
        <f t="shared" si="520"/>
        <v>5.1989996071277896E-4</v>
      </c>
      <c r="AD297" s="13">
        <f t="shared" si="521"/>
        <v>1.0910727467079231E-3</v>
      </c>
      <c r="AE297" s="13">
        <f t="shared" si="522"/>
        <v>2.0064254944954975E-3</v>
      </c>
      <c r="AF297" s="13">
        <f t="shared" si="523"/>
        <v>1.8448555685715345E-3</v>
      </c>
      <c r="AG297" s="13">
        <f t="shared" si="524"/>
        <v>1.1308641755289578E-3</v>
      </c>
      <c r="AH297" s="13">
        <f t="shared" si="525"/>
        <v>3.4977053412642553E-2</v>
      </c>
      <c r="AI297" s="13">
        <f t="shared" si="526"/>
        <v>2.7031501619881118E-2</v>
      </c>
      <c r="AJ297" s="13">
        <f t="shared" si="527"/>
        <v>1.0445449352253344E-2</v>
      </c>
      <c r="AK297" s="13">
        <f t="shared" si="528"/>
        <v>2.690870666497825E-3</v>
      </c>
      <c r="AL297" s="13">
        <f t="shared" si="529"/>
        <v>2.9555346621886075E-5</v>
      </c>
      <c r="AM297" s="13">
        <f t="shared" si="530"/>
        <v>1.6864390703296309E-4</v>
      </c>
      <c r="AN297" s="13">
        <f t="shared" si="531"/>
        <v>3.1012729039674809E-4</v>
      </c>
      <c r="AO297" s="13">
        <f t="shared" si="532"/>
        <v>2.8515390191366312E-4</v>
      </c>
      <c r="AP297" s="13">
        <f t="shared" si="533"/>
        <v>1.7479435121099896E-4</v>
      </c>
      <c r="AQ297" s="13">
        <f t="shared" si="534"/>
        <v>8.0359408577875682E-5</v>
      </c>
      <c r="AR297" s="13">
        <f t="shared" si="535"/>
        <v>1.2864192951607725E-2</v>
      </c>
      <c r="AS297" s="13">
        <f t="shared" si="536"/>
        <v>9.9419024383613878E-3</v>
      </c>
      <c r="AT297" s="13">
        <f t="shared" si="537"/>
        <v>3.8417265842371874E-3</v>
      </c>
      <c r="AU297" s="13">
        <f t="shared" si="538"/>
        <v>9.8967397434162642E-4</v>
      </c>
      <c r="AV297" s="13">
        <f t="shared" si="539"/>
        <v>1.9121374608774321E-4</v>
      </c>
      <c r="AW297" s="13">
        <f t="shared" si="540"/>
        <v>1.166782313838273E-6</v>
      </c>
      <c r="AX297" s="13">
        <f t="shared" si="541"/>
        <v>2.1722327456438758E-5</v>
      </c>
      <c r="AY297" s="13">
        <f t="shared" si="542"/>
        <v>3.9946219663064885E-5</v>
      </c>
      <c r="AZ297" s="13">
        <f t="shared" si="543"/>
        <v>3.672950029341464E-5</v>
      </c>
      <c r="BA297" s="13">
        <f t="shared" si="544"/>
        <v>2.2514540853224737E-5</v>
      </c>
      <c r="BB297" s="13">
        <f t="shared" si="545"/>
        <v>1.0350764626160945E-5</v>
      </c>
      <c r="BC297" s="13">
        <f t="shared" si="546"/>
        <v>3.8069025362634241E-6</v>
      </c>
      <c r="BD297" s="13">
        <f t="shared" si="547"/>
        <v>3.9427625674050733E-3</v>
      </c>
      <c r="BE297" s="13">
        <f t="shared" si="548"/>
        <v>3.047106097539185E-3</v>
      </c>
      <c r="BF297" s="13">
        <f t="shared" si="549"/>
        <v>1.1774555798031864E-3</v>
      </c>
      <c r="BG297" s="13">
        <f t="shared" si="550"/>
        <v>3.033264126749209E-4</v>
      </c>
      <c r="BH297" s="13">
        <f t="shared" si="551"/>
        <v>5.860533989843731E-5</v>
      </c>
      <c r="BI297" s="13">
        <f t="shared" si="552"/>
        <v>9.0584551060306424E-6</v>
      </c>
      <c r="BJ297" s="14">
        <f t="shared" si="553"/>
        <v>0.15176927186242384</v>
      </c>
      <c r="BK297" s="14">
        <f t="shared" si="554"/>
        <v>0.22123292346052129</v>
      </c>
      <c r="BL297" s="14">
        <f t="shared" si="555"/>
        <v>0.54805169176067592</v>
      </c>
      <c r="BM297" s="14">
        <f t="shared" si="556"/>
        <v>0.48162009394864647</v>
      </c>
      <c r="BN297" s="14">
        <f t="shared" si="557"/>
        <v>0.5154756054631866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1.5815999999999999</v>
      </c>
      <c r="F298" s="10">
        <f>VLOOKUP(B298,home!$B$2:$E$405,3,FALSE)</f>
        <v>0.94840000000000002</v>
      </c>
      <c r="G298" s="10">
        <f>VLOOKUP(C298,away!$B$2:$E$405,4,FALSE)</f>
        <v>0.98350000000000004</v>
      </c>
      <c r="H298" s="10">
        <f>VLOOKUP(A298,away!$A$2:$E$405,3,FALSE)</f>
        <v>1.1631</v>
      </c>
      <c r="I298" s="10">
        <f>VLOOKUP(C298,away!$B$2:$E$405,3,FALSE)</f>
        <v>1.5285</v>
      </c>
      <c r="J298" s="10">
        <f>VLOOKUP(B298,home!$B$2:$E$405,4,FALSE)</f>
        <v>0.96719999999999995</v>
      </c>
      <c r="K298" s="12">
        <f t="shared" si="502"/>
        <v>1.4752396142400002</v>
      </c>
      <c r="L298" s="12">
        <f t="shared" si="503"/>
        <v>1.7194865641199999</v>
      </c>
      <c r="M298" s="13">
        <f t="shared" si="504"/>
        <v>4.0977744433186726E-2</v>
      </c>
      <c r="N298" s="13">
        <f t="shared" si="505"/>
        <v>6.0451991890039705E-2</v>
      </c>
      <c r="O298" s="13">
        <f t="shared" si="506"/>
        <v>7.0460680980807697E-2</v>
      </c>
      <c r="P298" s="13">
        <f t="shared" si="507"/>
        <v>0.10394638782921448</v>
      </c>
      <c r="Q298" s="13">
        <f t="shared" si="508"/>
        <v>4.4590586597950899E-2</v>
      </c>
      <c r="R298" s="13">
        <f t="shared" si="509"/>
        <v>6.0578097122622229E-2</v>
      </c>
      <c r="S298" s="13">
        <f t="shared" si="510"/>
        <v>6.5919023192934217E-2</v>
      </c>
      <c r="T298" s="13">
        <f t="shared" si="511"/>
        <v>7.6672914541405915E-2</v>
      </c>
      <c r="U298" s="13">
        <f t="shared" si="512"/>
        <v>8.9367208630570502E-2</v>
      </c>
      <c r="V298" s="13">
        <f t="shared" si="513"/>
        <v>1.8579311078664569E-2</v>
      </c>
      <c r="W298" s="13">
        <f t="shared" si="514"/>
        <v>2.1927266590498803E-2</v>
      </c>
      <c r="X298" s="13">
        <f t="shared" si="515"/>
        <v>3.7703640290240051E-2</v>
      </c>
      <c r="Y298" s="13">
        <f t="shared" si="516"/>
        <v>3.241545144874064E-2</v>
      </c>
      <c r="Z298" s="13">
        <f t="shared" si="517"/>
        <v>3.4721074694101781E-2</v>
      </c>
      <c r="AA298" s="13">
        <f t="shared" si="518"/>
        <v>5.1221904837724944E-2</v>
      </c>
      <c r="AB298" s="13">
        <f t="shared" si="519"/>
        <v>3.7782291566721679E-2</v>
      </c>
      <c r="AC298" s="13">
        <f t="shared" si="520"/>
        <v>2.945581042978328E-3</v>
      </c>
      <c r="AD298" s="13">
        <f t="shared" si="521"/>
        <v>8.0869930765762755E-3</v>
      </c>
      <c r="AE298" s="13">
        <f t="shared" si="522"/>
        <v>1.3905475939304369E-2</v>
      </c>
      <c r="AF298" s="13">
        <f t="shared" si="523"/>
        <v>1.19551395226639E-2</v>
      </c>
      <c r="AG298" s="13">
        <f t="shared" si="524"/>
        <v>6.8522339271335202E-3</v>
      </c>
      <c r="AH298" s="13">
        <f t="shared" si="525"/>
        <v>1.4925605357078738E-2</v>
      </c>
      <c r="AI298" s="13">
        <f t="shared" si="526"/>
        <v>2.2018844289275318E-2</v>
      </c>
      <c r="AJ298" s="13">
        <f t="shared" si="527"/>
        <v>1.6241535677660578E-2</v>
      </c>
      <c r="AK298" s="13">
        <f t="shared" si="528"/>
        <v>7.9867189425923968E-3</v>
      </c>
      <c r="AL298" s="13">
        <f t="shared" si="529"/>
        <v>2.9887687935096645E-4</v>
      </c>
      <c r="AM298" s="13">
        <f t="shared" si="530"/>
        <v>2.3860505093299847E-3</v>
      </c>
      <c r="AN298" s="13">
        <f t="shared" si="531"/>
        <v>4.1027817921045909E-3</v>
      </c>
      <c r="AO298" s="13">
        <f t="shared" si="532"/>
        <v>3.5273390835200099E-3</v>
      </c>
      <c r="AP298" s="13">
        <f t="shared" si="533"/>
        <v>2.0217373870693367E-3</v>
      </c>
      <c r="AQ298" s="13">
        <f t="shared" si="534"/>
        <v>8.6908756831120012E-4</v>
      </c>
      <c r="AR298" s="13">
        <f t="shared" si="535"/>
        <v>5.1328755745708807E-3</v>
      </c>
      <c r="AS298" s="13">
        <f t="shared" si="536"/>
        <v>7.5722213825718653E-3</v>
      </c>
      <c r="AT298" s="13">
        <f t="shared" si="537"/>
        <v>5.5854204756826007E-3</v>
      </c>
      <c r="AU298" s="13">
        <f t="shared" si="538"/>
        <v>2.7466111826380661E-3</v>
      </c>
      <c r="AV298" s="13">
        <f t="shared" si="539"/>
        <v>1.012977405385563E-3</v>
      </c>
      <c r="AW298" s="13">
        <f t="shared" si="540"/>
        <v>2.1059651094303932E-5</v>
      </c>
      <c r="AX298" s="13">
        <f t="shared" si="541"/>
        <v>5.8666603882352069E-4</v>
      </c>
      <c r="AY298" s="13">
        <f t="shared" si="542"/>
        <v>1.0087643713825459E-3</v>
      </c>
      <c r="AZ298" s="13">
        <f t="shared" si="543"/>
        <v>8.6727839147762286E-4</v>
      </c>
      <c r="BA298" s="13">
        <f t="shared" si="544"/>
        <v>4.9709118049912591E-4</v>
      </c>
      <c r="BB298" s="13">
        <f t="shared" si="545"/>
        <v>2.136854015026992E-4</v>
      </c>
      <c r="BC298" s="13">
        <f t="shared" si="546"/>
        <v>7.3485835366495831E-5</v>
      </c>
      <c r="BD298" s="13">
        <f t="shared" si="547"/>
        <v>1.4709850976290554E-3</v>
      </c>
      <c r="BE298" s="13">
        <f t="shared" si="548"/>
        <v>2.170055487979077E-3</v>
      </c>
      <c r="BF298" s="13">
        <f t="shared" si="549"/>
        <v>1.6006759104828245E-3</v>
      </c>
      <c r="BG298" s="13">
        <f t="shared" si="550"/>
        <v>7.8712683756798109E-4</v>
      </c>
      <c r="BH298" s="13">
        <f t="shared" si="551"/>
        <v>2.9030017305293495E-4</v>
      </c>
      <c r="BI298" s="13">
        <f t="shared" si="552"/>
        <v>8.5652463061683303E-5</v>
      </c>
      <c r="BJ298" s="14">
        <f t="shared" si="553"/>
        <v>0.33071566138394115</v>
      </c>
      <c r="BK298" s="14">
        <f t="shared" si="554"/>
        <v>0.23367568882771181</v>
      </c>
      <c r="BL298" s="14">
        <f t="shared" si="555"/>
        <v>0.39903778939567663</v>
      </c>
      <c r="BM298" s="14">
        <f t="shared" si="556"/>
        <v>0.61615702072732148</v>
      </c>
      <c r="BN298" s="14">
        <f t="shared" si="557"/>
        <v>0.38100548885382174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1.2279</v>
      </c>
      <c r="F299" s="10">
        <f>VLOOKUP(B299,home!$B$2:$E$405,3,FALSE)</f>
        <v>0.81440000000000001</v>
      </c>
      <c r="G299" s="10">
        <f>VLOOKUP(C299,away!$B$2:$E$405,4,FALSE)</f>
        <v>2.4432</v>
      </c>
      <c r="H299" s="10">
        <f>VLOOKUP(A299,away!$A$2:$E$405,3,FALSE)</f>
        <v>0.89710000000000001</v>
      </c>
      <c r="I299" s="10">
        <f>VLOOKUP(C299,away!$B$2:$E$405,3,FALSE)</f>
        <v>0.41799999999999998</v>
      </c>
      <c r="J299" s="10">
        <f>VLOOKUP(B299,home!$B$2:$E$405,4,FALSE)</f>
        <v>1.1147</v>
      </c>
      <c r="K299" s="12">
        <f t="shared" si="502"/>
        <v>2.4432043000319998</v>
      </c>
      <c r="L299" s="12">
        <f t="shared" si="503"/>
        <v>0.41799890066000001</v>
      </c>
      <c r="M299" s="13">
        <f t="shared" si="504"/>
        <v>5.7199895890625567E-2</v>
      </c>
      <c r="N299" s="13">
        <f t="shared" si="505"/>
        <v>0.13975103160135907</v>
      </c>
      <c r="O299" s="13">
        <f t="shared" si="506"/>
        <v>2.3909493600147939E-2</v>
      </c>
      <c r="P299" s="13">
        <f t="shared" si="507"/>
        <v>5.8415777575469008E-2</v>
      </c>
      <c r="Q299" s="13">
        <f t="shared" si="508"/>
        <v>0.17072016067117424</v>
      </c>
      <c r="R299" s="13">
        <f t="shared" si="509"/>
        <v>4.9970710200995718E-3</v>
      </c>
      <c r="S299" s="13">
        <f t="shared" si="510"/>
        <v>1.4914376226626686E-2</v>
      </c>
      <c r="T299" s="13">
        <f t="shared" si="511"/>
        <v>7.1360839481049404E-2</v>
      </c>
      <c r="U299" s="13">
        <f t="shared" si="512"/>
        <v>1.2208865403872563E-2</v>
      </c>
      <c r="V299" s="13">
        <f t="shared" si="513"/>
        <v>1.6923785354773181E-3</v>
      </c>
      <c r="W299" s="13">
        <f t="shared" si="514"/>
        <v>0.13903474355132228</v>
      </c>
      <c r="X299" s="13">
        <f t="shared" si="515"/>
        <v>5.8116369957997738E-2</v>
      </c>
      <c r="Y299" s="13">
        <f t="shared" si="516"/>
        <v>1.2146289376396453E-2</v>
      </c>
      <c r="Z299" s="13">
        <f t="shared" si="517"/>
        <v>6.9625673097385525E-4</v>
      </c>
      <c r="AA299" s="13">
        <f t="shared" si="518"/>
        <v>1.7010974390415461E-3</v>
      </c>
      <c r="AB299" s="13">
        <f t="shared" si="519"/>
        <v>2.0780642889198647E-3</v>
      </c>
      <c r="AC299" s="13">
        <f t="shared" si="520"/>
        <v>1.0802205860979476E-4</v>
      </c>
      <c r="AD299" s="13">
        <f t="shared" si="521"/>
        <v>8.4922570824609231E-2</v>
      </c>
      <c r="AE299" s="13">
        <f t="shared" si="522"/>
        <v>3.5497541245907649E-2</v>
      </c>
      <c r="AF299" s="13">
        <f t="shared" si="523"/>
        <v>7.4189666084612015E-3</v>
      </c>
      <c r="AG299" s="13">
        <f t="shared" si="524"/>
        <v>1.0337066287900102E-3</v>
      </c>
      <c r="AH299" s="13">
        <f t="shared" si="525"/>
        <v>7.2758637031049219E-5</v>
      </c>
      <c r="AI299" s="13">
        <f t="shared" si="526"/>
        <v>1.7776421485872691E-4</v>
      </c>
      <c r="AJ299" s="13">
        <f t="shared" si="527"/>
        <v>2.1715714706732703E-4</v>
      </c>
      <c r="AK299" s="13">
        <f t="shared" si="528"/>
        <v>1.7685309183252496E-4</v>
      </c>
      <c r="AL299" s="13">
        <f t="shared" si="529"/>
        <v>4.4127300938169886E-6</v>
      </c>
      <c r="AM299" s="13">
        <f t="shared" si="530"/>
        <v>4.1496638041691493E-2</v>
      </c>
      <c r="AN299" s="13">
        <f t="shared" si="531"/>
        <v>1.7345549082512981E-2</v>
      </c>
      <c r="AO299" s="13">
        <f t="shared" si="532"/>
        <v>3.6252102239172483E-3</v>
      </c>
      <c r="AP299" s="13">
        <f t="shared" si="533"/>
        <v>5.0511129608626741E-4</v>
      </c>
      <c r="AQ299" s="13">
        <f t="shared" si="534"/>
        <v>5.2783991618751886E-5</v>
      </c>
      <c r="AR299" s="13">
        <f t="shared" si="535"/>
        <v>6.0826060584997085E-6</v>
      </c>
      <c r="AS299" s="13">
        <f t="shared" si="536"/>
        <v>1.4861049277527179E-5</v>
      </c>
      <c r="AT299" s="13">
        <f t="shared" si="537"/>
        <v>1.8154289748920928E-5</v>
      </c>
      <c r="AU299" s="13">
        <f t="shared" si="538"/>
        <v>1.4784879592863492E-5</v>
      </c>
      <c r="AV299" s="13">
        <f t="shared" si="539"/>
        <v>9.0306203491848594E-6</v>
      </c>
      <c r="AW299" s="13">
        <f t="shared" si="540"/>
        <v>1.2518139512093732E-7</v>
      </c>
      <c r="AX299" s="13">
        <f t="shared" si="541"/>
        <v>1.6897460750055347E-2</v>
      </c>
      <c r="AY299" s="13">
        <f t="shared" si="542"/>
        <v>7.0631200174686333E-3</v>
      </c>
      <c r="AZ299" s="13">
        <f t="shared" si="543"/>
        <v>1.4761882012657645E-3</v>
      </c>
      <c r="BA299" s="13">
        <f t="shared" si="544"/>
        <v>2.0568168176545077E-4</v>
      </c>
      <c r="BB299" s="13">
        <f t="shared" si="545"/>
        <v>2.1493679215964599E-5</v>
      </c>
      <c r="BC299" s="13">
        <f t="shared" si="546"/>
        <v>1.7968668566823788E-6</v>
      </c>
      <c r="BD299" s="13">
        <f t="shared" si="547"/>
        <v>4.237537742667888E-7</v>
      </c>
      <c r="BE299" s="13">
        <f t="shared" si="548"/>
        <v>1.0353170434434075E-6</v>
      </c>
      <c r="BF299" s="13">
        <f t="shared" si="549"/>
        <v>1.2647455262186754E-6</v>
      </c>
      <c r="BG299" s="13">
        <f t="shared" si="550"/>
        <v>1.0300105693679009E-6</v>
      </c>
      <c r="BH299" s="13">
        <f t="shared" si="551"/>
        <v>6.2913156303951586E-7</v>
      </c>
      <c r="BI299" s="13">
        <f t="shared" si="552"/>
        <v>3.0741938802079989E-7</v>
      </c>
      <c r="BJ299" s="14">
        <f t="shared" si="553"/>
        <v>0.80869325377952184</v>
      </c>
      <c r="BK299" s="14">
        <f t="shared" si="554"/>
        <v>0.13939798303437087</v>
      </c>
      <c r="BL299" s="14">
        <f t="shared" si="555"/>
        <v>4.5606728665762458E-2</v>
      </c>
      <c r="BM299" s="14">
        <f t="shared" si="556"/>
        <v>0.53233779701568018</v>
      </c>
      <c r="BN299" s="14">
        <f t="shared" si="557"/>
        <v>0.45499343035887535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1.2279</v>
      </c>
      <c r="F300" s="10">
        <f>VLOOKUP(B300,home!$B$2:$E$405,3,FALSE)</f>
        <v>2.4432</v>
      </c>
      <c r="G300" s="10">
        <f>VLOOKUP(C300,away!$B$2:$E$405,4,FALSE)</f>
        <v>1.1197999999999999</v>
      </c>
      <c r="H300" s="10">
        <f>VLOOKUP(A300,away!$A$2:$E$405,3,FALSE)</f>
        <v>0.89710000000000001</v>
      </c>
      <c r="I300" s="10">
        <f>VLOOKUP(C300,away!$B$2:$E$405,3,FALSE)</f>
        <v>0.69669999999999999</v>
      </c>
      <c r="J300" s="10">
        <f>VLOOKUP(B300,home!$B$2:$E$405,4,FALSE)</f>
        <v>0.97540000000000004</v>
      </c>
      <c r="K300" s="12">
        <f t="shared" si="502"/>
        <v>3.3594059125439997</v>
      </c>
      <c r="L300" s="12">
        <f t="shared" si="503"/>
        <v>0.60963433457800009</v>
      </c>
      <c r="M300" s="13">
        <f t="shared" si="504"/>
        <v>1.8891555662103304E-2</v>
      </c>
      <c r="N300" s="13">
        <f t="shared" si="505"/>
        <v>6.3464403788423898E-2</v>
      </c>
      <c r="O300" s="13">
        <f t="shared" si="506"/>
        <v>1.1516940965209596E-2</v>
      </c>
      <c r="P300" s="13">
        <f t="shared" si="507"/>
        <v>3.8690079572945311E-2</v>
      </c>
      <c r="Q300" s="13">
        <f t="shared" si="508"/>
        <v>0.10660134666145554</v>
      </c>
      <c r="R300" s="13">
        <f t="shared" si="509"/>
        <v>3.5105613208498308E-3</v>
      </c>
      <c r="S300" s="13">
        <f t="shared" si="510"/>
        <v>1.980940961314908E-2</v>
      </c>
      <c r="T300" s="13">
        <f t="shared" si="511"/>
        <v>6.4987841037075153E-2</v>
      </c>
      <c r="U300" s="13">
        <f t="shared" si="512"/>
        <v>1.1793400457611194E-2</v>
      </c>
      <c r="V300" s="13">
        <f t="shared" si="513"/>
        <v>4.5077614331104996E-3</v>
      </c>
      <c r="W300" s="13">
        <f t="shared" si="514"/>
        <v>0.11937239808654879</v>
      </c>
      <c r="X300" s="13">
        <f t="shared" si="515"/>
        <v>7.2773512474473306E-2</v>
      </c>
      <c r="Y300" s="13">
        <f t="shared" si="516"/>
        <v>2.2182615926139657E-2</v>
      </c>
      <c r="Z300" s="13">
        <f t="shared" si="517"/>
        <v>7.13386238277184E-4</v>
      </c>
      <c r="AA300" s="13">
        <f t="shared" si="518"/>
        <v>2.3965539467958943E-3</v>
      </c>
      <c r="AB300" s="13">
        <f t="shared" si="519"/>
        <v>4.025498749298393E-3</v>
      </c>
      <c r="AC300" s="13">
        <f t="shared" si="520"/>
        <v>5.7699605204019515E-4</v>
      </c>
      <c r="AD300" s="13">
        <f t="shared" si="521"/>
        <v>0.100255084981627</v>
      </c>
      <c r="AE300" s="13">
        <f t="shared" si="522"/>
        <v>6.1118942020835024E-2</v>
      </c>
      <c r="AF300" s="13">
        <f t="shared" si="523"/>
        <v>1.8630102774491564E-2</v>
      </c>
      <c r="AG300" s="13">
        <f t="shared" si="524"/>
        <v>3.7858501026823061E-3</v>
      </c>
      <c r="AH300" s="13">
        <f t="shared" si="525"/>
        <v>1.087261861673034E-4</v>
      </c>
      <c r="AI300" s="13">
        <f t="shared" si="526"/>
        <v>3.6525539265879864E-4</v>
      </c>
      <c r="AJ300" s="13">
        <f t="shared" si="527"/>
        <v>6.1352056284327426E-4</v>
      </c>
      <c r="AK300" s="13">
        <f t="shared" si="528"/>
        <v>6.870215354276728E-4</v>
      </c>
      <c r="AL300" s="13">
        <f t="shared" si="529"/>
        <v>4.7267728642364218E-5</v>
      </c>
      <c r="AM300" s="13">
        <f t="shared" si="530"/>
        <v>6.7359505049975774E-2</v>
      </c>
      <c r="AN300" s="13">
        <f t="shared" si="531"/>
        <v>4.1064667038645419E-2</v>
      </c>
      <c r="AO300" s="13">
        <f t="shared" si="532"/>
        <v>1.2517215482385866E-2</v>
      </c>
      <c r="AP300" s="13">
        <f t="shared" si="533"/>
        <v>2.5436414437912495E-3</v>
      </c>
      <c r="AQ300" s="13">
        <f t="shared" si="534"/>
        <v>3.8767278974767539E-4</v>
      </c>
      <c r="AR300" s="13">
        <f t="shared" si="535"/>
        <v>1.3256643231061557E-5</v>
      </c>
      <c r="AS300" s="13">
        <f t="shared" si="536"/>
        <v>4.4534445650914586E-5</v>
      </c>
      <c r="AT300" s="13">
        <f t="shared" si="537"/>
        <v>7.4804640015775943E-5</v>
      </c>
      <c r="AU300" s="13">
        <f t="shared" si="538"/>
        <v>8.3766383318241064E-5</v>
      </c>
      <c r="AV300" s="13">
        <f t="shared" si="539"/>
        <v>7.035132084793152E-5</v>
      </c>
      <c r="AW300" s="13">
        <f t="shared" si="540"/>
        <v>2.6890206266337844E-6</v>
      </c>
      <c r="AX300" s="13">
        <f t="shared" si="541"/>
        <v>3.7714653255154336E-2</v>
      </c>
      <c r="AY300" s="13">
        <f t="shared" si="542"/>
        <v>2.2992147541046018E-2</v>
      </c>
      <c r="AZ300" s="13">
        <f t="shared" si="543"/>
        <v>7.0084012833523945E-3</v>
      </c>
      <c r="BA300" s="13">
        <f t="shared" si="544"/>
        <v>1.4241873509440465E-3</v>
      </c>
      <c r="BB300" s="13">
        <f t="shared" si="545"/>
        <v>2.1705837700179456E-4</v>
      </c>
      <c r="BC300" s="13">
        <f t="shared" si="546"/>
        <v>2.6465247845613951E-5</v>
      </c>
      <c r="BD300" s="13">
        <f t="shared" si="547"/>
        <v>1.34695081248436E-6</v>
      </c>
      <c r="BE300" s="13">
        <f t="shared" si="548"/>
        <v>4.5249545233659032E-6</v>
      </c>
      <c r="BF300" s="13">
        <f t="shared" si="549"/>
        <v>7.6005794898940655E-6</v>
      </c>
      <c r="BG300" s="13">
        <f t="shared" si="550"/>
        <v>8.5111438923702619E-6</v>
      </c>
      <c r="BH300" s="13">
        <f t="shared" si="551"/>
        <v>7.1480967786353511E-6</v>
      </c>
      <c r="BI300" s="13">
        <f t="shared" si="552"/>
        <v>4.8026717163168633E-6</v>
      </c>
      <c r="BJ300" s="14">
        <f t="shared" si="553"/>
        <v>0.82642771271364246</v>
      </c>
      <c r="BK300" s="14">
        <f t="shared" si="554"/>
        <v>0.10551521760303678</v>
      </c>
      <c r="BL300" s="14">
        <f t="shared" si="555"/>
        <v>3.5338126947138955E-2</v>
      </c>
      <c r="BM300" s="14">
        <f t="shared" si="556"/>
        <v>0.70233009701068827</v>
      </c>
      <c r="BN300" s="14">
        <f t="shared" si="557"/>
        <v>0.24267488797098749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1.5390999999999999</v>
      </c>
      <c r="F301" s="10">
        <f>VLOOKUP(B301,home!$B$2:$E$405,3,FALSE)</f>
        <v>0.73089999999999999</v>
      </c>
      <c r="G301" s="10">
        <f>VLOOKUP(C301,away!$B$2:$E$405,4,FALSE)</f>
        <v>1.137</v>
      </c>
      <c r="H301" s="10">
        <f>VLOOKUP(A301,away!$A$2:$E$405,3,FALSE)</f>
        <v>1.1406000000000001</v>
      </c>
      <c r="I301" s="10">
        <f>VLOOKUP(C301,away!$B$2:$E$405,3,FALSE)</f>
        <v>1.2055</v>
      </c>
      <c r="J301" s="10">
        <f>VLOOKUP(B301,home!$B$2:$E$405,4,FALSE)</f>
        <v>0.98629999999999995</v>
      </c>
      <c r="K301" s="12">
        <f t="shared" si="502"/>
        <v>1.27904335203</v>
      </c>
      <c r="L301" s="12">
        <f t="shared" si="503"/>
        <v>1.3561558917900001</v>
      </c>
      <c r="M301" s="13">
        <f t="shared" si="504"/>
        <v>7.1704681270618201E-2</v>
      </c>
      <c r="N301" s="13">
        <f t="shared" si="505"/>
        <v>9.1713395888614269E-2</v>
      </c>
      <c r="O301" s="13">
        <f t="shared" si="506"/>
        <v>9.7242725974072963E-2</v>
      </c>
      <c r="P301" s="13">
        <f t="shared" si="507"/>
        <v>0.12437766219041303</v>
      </c>
      <c r="Q301" s="13">
        <f t="shared" si="508"/>
        <v>5.8652704651713822E-2</v>
      </c>
      <c r="R301" s="13">
        <f t="shared" si="509"/>
        <v>6.5938147881729761E-2</v>
      </c>
      <c r="S301" s="13">
        <f t="shared" si="510"/>
        <v>5.3935819035191172E-2</v>
      </c>
      <c r="T301" s="13">
        <f t="shared" si="511"/>
        <v>7.954221098284045E-2</v>
      </c>
      <c r="U301" s="13">
        <f t="shared" si="512"/>
        <v>8.4337749693297492E-2</v>
      </c>
      <c r="V301" s="13">
        <f t="shared" si="513"/>
        <v>1.0395123382072373E-2</v>
      </c>
      <c r="W301" s="13">
        <f t="shared" si="514"/>
        <v>2.5006450654451201E-2</v>
      </c>
      <c r="X301" s="13">
        <f t="shared" si="515"/>
        <v>3.3912645387789903E-2</v>
      </c>
      <c r="Y301" s="13">
        <f t="shared" si="516"/>
        <v>2.2995416924418127E-2</v>
      </c>
      <c r="Z301" s="13">
        <f t="shared" si="517"/>
        <v>2.9807469247842704E-2</v>
      </c>
      <c r="AA301" s="13">
        <f t="shared" si="518"/>
        <v>3.8125045382291875E-2</v>
      </c>
      <c r="AB301" s="13">
        <f t="shared" si="519"/>
        <v>2.438179292103124E-2</v>
      </c>
      <c r="AC301" s="13">
        <f t="shared" si="520"/>
        <v>1.1269497346026571E-3</v>
      </c>
      <c r="AD301" s="13">
        <f t="shared" si="521"/>
        <v>7.9960836168605116E-3</v>
      </c>
      <c r="AE301" s="13">
        <f t="shared" si="522"/>
        <v>1.0843935908250878E-2</v>
      </c>
      <c r="AF301" s="13">
        <f t="shared" si="523"/>
        <v>7.3530337860837876E-3</v>
      </c>
      <c r="AG301" s="13">
        <f t="shared" si="524"/>
        <v>3.3239533638428189E-3</v>
      </c>
      <c r="AH301" s="13">
        <f t="shared" si="525"/>
        <v>1.0105893759952779E-2</v>
      </c>
      <c r="AI301" s="13">
        <f t="shared" si="526"/>
        <v>1.2925876229989064E-2</v>
      </c>
      <c r="AJ301" s="13">
        <f t="shared" si="527"/>
        <v>8.266378030565057E-3</v>
      </c>
      <c r="AK301" s="13">
        <f t="shared" si="528"/>
        <v>3.5243519551203593E-3</v>
      </c>
      <c r="AL301" s="13">
        <f t="shared" si="529"/>
        <v>7.8191476992685595E-5</v>
      </c>
      <c r="AM301" s="13">
        <f t="shared" si="530"/>
        <v>2.0454675184842877E-3</v>
      </c>
      <c r="AN301" s="13">
        <f t="shared" si="531"/>
        <v>2.7739728266575375E-3</v>
      </c>
      <c r="AO301" s="13">
        <f t="shared" si="532"/>
        <v>1.8809697962684903E-3</v>
      </c>
      <c r="AP301" s="13">
        <f t="shared" si="533"/>
        <v>8.5029609049618287E-4</v>
      </c>
      <c r="AQ301" s="13">
        <f t="shared" si="534"/>
        <v>2.8828351322310032E-4</v>
      </c>
      <c r="AR301" s="13">
        <f t="shared" si="535"/>
        <v>2.7410334728727522E-3</v>
      </c>
      <c r="AS301" s="13">
        <f t="shared" si="536"/>
        <v>3.5059006411695972E-3</v>
      </c>
      <c r="AT301" s="13">
        <f t="shared" si="537"/>
        <v>2.2420994539828444E-3</v>
      </c>
      <c r="AU301" s="13">
        <f t="shared" si="538"/>
        <v>9.5591413373561642E-4</v>
      </c>
      <c r="AV301" s="13">
        <f t="shared" si="539"/>
        <v>3.0566390446651407E-4</v>
      </c>
      <c r="AW301" s="13">
        <f t="shared" si="540"/>
        <v>3.767487290009955E-6</v>
      </c>
      <c r="AX301" s="13">
        <f t="shared" si="541"/>
        <v>4.3604027188510444E-4</v>
      </c>
      <c r="AY301" s="13">
        <f t="shared" si="542"/>
        <v>5.9133858377469802E-4</v>
      </c>
      <c r="AZ301" s="13">
        <f t="shared" si="543"/>
        <v>4.0097365221440564E-4</v>
      </c>
      <c r="BA301" s="13">
        <f t="shared" si="544"/>
        <v>1.8126092696770684E-4</v>
      </c>
      <c r="BB301" s="13">
        <f t="shared" si="545"/>
        <v>6.1454518514643126E-5</v>
      </c>
      <c r="BC301" s="13">
        <f t="shared" si="546"/>
        <v>1.6668381472150187E-5</v>
      </c>
      <c r="BD301" s="13">
        <f t="shared" si="547"/>
        <v>6.1954478230499745E-4</v>
      </c>
      <c r="BE301" s="13">
        <f t="shared" si="548"/>
        <v>7.9242463509208072E-4</v>
      </c>
      <c r="BF301" s="13">
        <f t="shared" si="549"/>
        <v>5.0677273074966234E-4</v>
      </c>
      <c r="BG301" s="13">
        <f t="shared" si="550"/>
        <v>2.1606143075181486E-4</v>
      </c>
      <c r="BH301" s="13">
        <f t="shared" si="551"/>
        <v>6.9087984158299747E-5</v>
      </c>
      <c r="BI301" s="13">
        <f t="shared" si="552"/>
        <v>1.7673305368565451E-5</v>
      </c>
      <c r="BJ301" s="14">
        <f t="shared" si="553"/>
        <v>0.35086655724482407</v>
      </c>
      <c r="BK301" s="14">
        <f t="shared" si="554"/>
        <v>0.26220976567366477</v>
      </c>
      <c r="BL301" s="14">
        <f t="shared" si="555"/>
        <v>0.35682013830270343</v>
      </c>
      <c r="BM301" s="14">
        <f t="shared" si="556"/>
        <v>0.4894870415153883</v>
      </c>
      <c r="BN301" s="14">
        <f t="shared" si="557"/>
        <v>0.50962931785716203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1.5390999999999999</v>
      </c>
      <c r="F302" s="10">
        <f>VLOOKUP(B302,home!$B$2:$E$405,3,FALSE)</f>
        <v>1.2995000000000001</v>
      </c>
      <c r="G302" s="10">
        <f>VLOOKUP(C302,away!$B$2:$E$405,4,FALSE)</f>
        <v>0.89339999999999997</v>
      </c>
      <c r="H302" s="10">
        <f>VLOOKUP(A302,away!$A$2:$E$405,3,FALSE)</f>
        <v>1.1406000000000001</v>
      </c>
      <c r="I302" s="10">
        <f>VLOOKUP(C302,away!$B$2:$E$405,3,FALSE)</f>
        <v>1.0959000000000001</v>
      </c>
      <c r="J302" s="10">
        <f>VLOOKUP(B302,home!$B$2:$E$405,4,FALSE)</f>
        <v>0.7671</v>
      </c>
      <c r="K302" s="12">
        <f t="shared" si="502"/>
        <v>1.7868540060299998</v>
      </c>
      <c r="L302" s="12">
        <f t="shared" si="503"/>
        <v>0.95886237353400006</v>
      </c>
      <c r="M302" s="13">
        <f t="shared" si="504"/>
        <v>6.4202291256852409E-2</v>
      </c>
      <c r="N302" s="13">
        <f t="shared" si="505"/>
        <v>0.11472012132861155</v>
      </c>
      <c r="O302" s="13">
        <f t="shared" si="506"/>
        <v>6.1561161380866668E-2</v>
      </c>
      <c r="P302" s="13">
        <f t="shared" si="507"/>
        <v>0.11000080782926093</v>
      </c>
      <c r="Q302" s="13">
        <f t="shared" si="508"/>
        <v>0.10249405418413861</v>
      </c>
      <c r="R302" s="13">
        <f t="shared" si="509"/>
        <v>2.9514340659583714E-2</v>
      </c>
      <c r="S302" s="13">
        <f t="shared" si="510"/>
        <v>4.7117390540943209E-2</v>
      </c>
      <c r="T302" s="13">
        <f t="shared" si="511"/>
        <v>9.8277692068125547E-2</v>
      </c>
      <c r="U302" s="13">
        <f t="shared" si="512"/>
        <v>5.2737817842911268E-2</v>
      </c>
      <c r="V302" s="13">
        <f t="shared" si="513"/>
        <v>8.9698270209620824E-3</v>
      </c>
      <c r="W302" s="13">
        <f t="shared" si="514"/>
        <v>6.1047303771061309E-2</v>
      </c>
      <c r="X302" s="13">
        <f t="shared" si="515"/>
        <v>5.8535962591770949E-2</v>
      </c>
      <c r="Y302" s="13">
        <f t="shared" si="516"/>
        <v>2.806396601392146E-2</v>
      </c>
      <c r="Z302" s="13">
        <f t="shared" si="517"/>
        <v>9.4333969127131639E-3</v>
      </c>
      <c r="AA302" s="13">
        <f t="shared" si="518"/>
        <v>1.6856103063952549E-2</v>
      </c>
      <c r="AB302" s="13">
        <f t="shared" si="519"/>
        <v>1.5059697642939086E-2</v>
      </c>
      <c r="AC302" s="13">
        <f t="shared" si="520"/>
        <v>9.605266796935102E-4</v>
      </c>
      <c r="AD302" s="13">
        <f t="shared" si="521"/>
        <v>2.7270654825162798E-2</v>
      </c>
      <c r="AE302" s="13">
        <f t="shared" si="522"/>
        <v>2.6148804813482026E-2</v>
      </c>
      <c r="AF302" s="13">
        <f t="shared" si="523"/>
        <v>1.2536552524266329E-2</v>
      </c>
      <c r="AG302" s="13">
        <f t="shared" si="524"/>
        <v>4.0069428364505584E-3</v>
      </c>
      <c r="AH302" s="13">
        <f t="shared" si="525"/>
        <v>2.2613323385531131E-3</v>
      </c>
      <c r="AI302" s="13">
        <f t="shared" si="526"/>
        <v>4.0406707481088176E-3</v>
      </c>
      <c r="AJ302" s="13">
        <f t="shared" si="527"/>
        <v>3.6100443566532392E-3</v>
      </c>
      <c r="AK302" s="13">
        <f t="shared" si="528"/>
        <v>2.1502074068772779E-3</v>
      </c>
      <c r="AL302" s="13">
        <f t="shared" si="529"/>
        <v>6.5828623022276883E-5</v>
      </c>
      <c r="AM302" s="13">
        <f t="shared" si="530"/>
        <v>9.7457357642807066E-3</v>
      </c>
      <c r="AN302" s="13">
        <f t="shared" si="531"/>
        <v>9.3448193267733886E-3</v>
      </c>
      <c r="AO302" s="13">
        <f t="shared" si="532"/>
        <v>4.4801978199581639E-3</v>
      </c>
      <c r="AP302" s="13">
        <f t="shared" si="533"/>
        <v>1.4319643718489795E-3</v>
      </c>
      <c r="AQ302" s="13">
        <f t="shared" si="534"/>
        <v>3.4326418910180894E-4</v>
      </c>
      <c r="AR302" s="13">
        <f t="shared" si="535"/>
        <v>4.3366129869884588E-4</v>
      </c>
      <c r="AS302" s="13">
        <f t="shared" si="536"/>
        <v>7.7488942884020506E-4</v>
      </c>
      <c r="AT302" s="13">
        <f t="shared" si="537"/>
        <v>6.9230714007670964E-4</v>
      </c>
      <c r="AU302" s="13">
        <f t="shared" si="538"/>
        <v>4.1235059554974691E-4</v>
      </c>
      <c r="AV302" s="13">
        <f t="shared" si="539"/>
        <v>1.8420257838673031E-4</v>
      </c>
      <c r="AW302" s="13">
        <f t="shared" si="540"/>
        <v>3.132979961108244E-6</v>
      </c>
      <c r="AX302" s="13">
        <f t="shared" si="541"/>
        <v>2.9023678320191332E-3</v>
      </c>
      <c r="AY302" s="13">
        <f t="shared" si="542"/>
        <v>2.7829713082785958E-3</v>
      </c>
      <c r="AZ302" s="13">
        <f t="shared" si="543"/>
        <v>1.3342432370665176E-3</v>
      </c>
      <c r="BA302" s="13">
        <f t="shared" si="544"/>
        <v>4.2645187905509629E-4</v>
      </c>
      <c r="BB302" s="13">
        <f t="shared" si="545"/>
        <v>1.0222716523720098E-4</v>
      </c>
      <c r="BC302" s="13">
        <f t="shared" si="546"/>
        <v>1.9604356459798996E-5</v>
      </c>
      <c r="BD302" s="13">
        <f t="shared" si="547"/>
        <v>6.9303583696702026E-5</v>
      </c>
      <c r="BE302" s="13">
        <f t="shared" si="548"/>
        <v>1.2383538616068739E-4</v>
      </c>
      <c r="BF302" s="13">
        <f t="shared" si="549"/>
        <v>1.1063787792474816E-4</v>
      </c>
      <c r="BG302" s="13">
        <f t="shared" si="550"/>
        <v>6.5897911796164771E-5</v>
      </c>
      <c r="BH302" s="13">
        <f t="shared" si="551"/>
        <v>2.9437486920497144E-5</v>
      </c>
      <c r="BI302" s="13">
        <f t="shared" si="552"/>
        <v>1.0520098286269219E-5</v>
      </c>
      <c r="BJ302" s="14">
        <f t="shared" si="553"/>
        <v>0.56601590220707054</v>
      </c>
      <c r="BK302" s="14">
        <f t="shared" si="554"/>
        <v>0.23409964325901303</v>
      </c>
      <c r="BL302" s="14">
        <f t="shared" si="555"/>
        <v>0.19069841882678304</v>
      </c>
      <c r="BM302" s="14">
        <f t="shared" si="556"/>
        <v>0.51497474623794848</v>
      </c>
      <c r="BN302" s="14">
        <f t="shared" si="557"/>
        <v>0.48249277663931384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1.5390999999999999</v>
      </c>
      <c r="F303" s="10">
        <f>VLOOKUP(B303,home!$B$2:$E$405,3,FALSE)</f>
        <v>1.0106999999999999</v>
      </c>
      <c r="G303" s="10">
        <f>VLOOKUP(C303,away!$B$2:$E$405,4,FALSE)</f>
        <v>1.0558000000000001</v>
      </c>
      <c r="H303" s="10">
        <f>VLOOKUP(A303,away!$A$2:$E$405,3,FALSE)</f>
        <v>1.1406000000000001</v>
      </c>
      <c r="I303" s="10">
        <f>VLOOKUP(C303,away!$B$2:$E$405,3,FALSE)</f>
        <v>0.87670000000000003</v>
      </c>
      <c r="J303" s="10">
        <f>VLOOKUP(B303,home!$B$2:$E$405,4,FALSE)</f>
        <v>1.0716000000000001</v>
      </c>
      <c r="K303" s="12">
        <f t="shared" si="502"/>
        <v>1.642369085046</v>
      </c>
      <c r="L303" s="12">
        <f t="shared" si="503"/>
        <v>1.0715614438320002</v>
      </c>
      <c r="M303" s="13">
        <f t="shared" si="504"/>
        <v>6.6275795167517804E-2</v>
      </c>
      <c r="N303" s="13">
        <f t="shared" si="505"/>
        <v>0.10884931706997231</v>
      </c>
      <c r="O303" s="13">
        <f t="shared" si="506"/>
        <v>7.1018586760819291E-2</v>
      </c>
      <c r="P303" s="13">
        <f t="shared" si="507"/>
        <v>0.11663873135962671</v>
      </c>
      <c r="Q303" s="13">
        <f t="shared" si="508"/>
        <v>8.938537664204621E-2</v>
      </c>
      <c r="R303" s="13">
        <f t="shared" si="509"/>
        <v>3.8050389684165832E-2</v>
      </c>
      <c r="S303" s="13">
        <f t="shared" si="510"/>
        <v>5.1318107986469207E-2</v>
      </c>
      <c r="T303" s="13">
        <f t="shared" si="511"/>
        <v>9.5781923252018189E-2</v>
      </c>
      <c r="U303" s="13">
        <f t="shared" si="512"/>
        <v>6.2492783691227183E-2</v>
      </c>
      <c r="V303" s="13">
        <f t="shared" si="513"/>
        <v>1.003496742696146E-2</v>
      </c>
      <c r="W303" s="13">
        <f t="shared" si="514"/>
        <v>4.8934593084029844E-2</v>
      </c>
      <c r="X303" s="13">
        <f t="shared" si="515"/>
        <v>5.2436423218454431E-2</v>
      </c>
      <c r="Y303" s="13">
        <f t="shared" si="516"/>
        <v>2.8094424686676417E-2</v>
      </c>
      <c r="Z303" s="13">
        <f t="shared" si="517"/>
        <v>1.3591110169445E-2</v>
      </c>
      <c r="AA303" s="13">
        <f t="shared" si="518"/>
        <v>2.2321619173750765E-2</v>
      </c>
      <c r="AB303" s="13">
        <f t="shared" si="519"/>
        <v>1.8330168629569151E-2</v>
      </c>
      <c r="AC303" s="13">
        <f t="shared" si="520"/>
        <v>1.103783314630089E-3</v>
      </c>
      <c r="AD303" s="13">
        <f t="shared" si="521"/>
        <v>2.0092165717629101E-2</v>
      </c>
      <c r="AE303" s="13">
        <f t="shared" si="522"/>
        <v>2.1529990106094458E-2</v>
      </c>
      <c r="AF303" s="13">
        <f t="shared" si="523"/>
        <v>1.1535353641887626E-2</v>
      </c>
      <c r="AG303" s="13">
        <f t="shared" si="524"/>
        <v>4.1202800678712768E-3</v>
      </c>
      <c r="AH303" s="13">
        <f t="shared" si="525"/>
        <v>3.6409274091125654E-3</v>
      </c>
      <c r="AI303" s="13">
        <f t="shared" si="526"/>
        <v>5.9797466176231065E-3</v>
      </c>
      <c r="AJ303" s="13">
        <f t="shared" si="527"/>
        <v>4.9104754905962885E-3</v>
      </c>
      <c r="AK303" s="13">
        <f t="shared" si="528"/>
        <v>2.688271046210478E-3</v>
      </c>
      <c r="AL303" s="13">
        <f t="shared" si="529"/>
        <v>7.7701903199480911E-5</v>
      </c>
      <c r="AM303" s="13">
        <f t="shared" si="530"/>
        <v>6.5997503652510218E-3</v>
      </c>
      <c r="AN303" s="13">
        <f t="shared" si="531"/>
        <v>7.072038030319157E-3</v>
      </c>
      <c r="AO303" s="13">
        <f t="shared" si="532"/>
        <v>3.789061641301804E-3</v>
      </c>
      <c r="AP303" s="13">
        <f t="shared" si="533"/>
        <v>1.3534041210406036E-3</v>
      </c>
      <c r="AQ303" s="13">
        <f t="shared" si="534"/>
        <v>3.6256391850761203E-4</v>
      </c>
      <c r="AR303" s="13">
        <f t="shared" si="535"/>
        <v>7.8029548627923321E-4</v>
      </c>
      <c r="AS303" s="13">
        <f t="shared" si="536"/>
        <v>1.2815331838659477E-3</v>
      </c>
      <c r="AT303" s="13">
        <f t="shared" si="537"/>
        <v>1.0523752413210022E-3</v>
      </c>
      <c r="AU303" s="13">
        <f t="shared" si="538"/>
        <v>5.7612952073781256E-4</v>
      </c>
      <c r="AV303" s="13">
        <f t="shared" si="539"/>
        <v>2.3655432846053791E-4</v>
      </c>
      <c r="AW303" s="13">
        <f t="shared" si="540"/>
        <v>3.7985425525883206E-6</v>
      </c>
      <c r="AX303" s="13">
        <f t="shared" si="541"/>
        <v>1.8065376614848883E-3</v>
      </c>
      <c r="AY303" s="13">
        <f t="shared" si="542"/>
        <v>1.9358161048776323E-3</v>
      </c>
      <c r="AZ303" s="13">
        <f t="shared" si="543"/>
        <v>1.037172950167957E-3</v>
      </c>
      <c r="BA303" s="13">
        <f t="shared" si="544"/>
        <v>3.7046484799515715E-4</v>
      </c>
      <c r="BB303" s="13">
        <f t="shared" si="545"/>
        <v>9.9243961851673259E-5</v>
      </c>
      <c r="BC303" s="13">
        <f t="shared" si="546"/>
        <v>2.1269200610677395E-5</v>
      </c>
      <c r="BD303" s="13">
        <f t="shared" si="547"/>
        <v>1.3935575964882791E-4</v>
      </c>
      <c r="BE303" s="13">
        <f t="shared" si="548"/>
        <v>2.2887359147033578E-4</v>
      </c>
      <c r="BF303" s="13">
        <f t="shared" si="549"/>
        <v>1.8794745550716372E-4</v>
      </c>
      <c r="BG303" s="13">
        <f t="shared" si="550"/>
        <v>1.0289303017934143E-4</v>
      </c>
      <c r="BH303" s="13">
        <f t="shared" si="551"/>
        <v>4.2247082958313861E-5</v>
      </c>
      <c r="BI303" s="13">
        <f t="shared" si="552"/>
        <v>1.3877060596821676E-5</v>
      </c>
      <c r="BJ303" s="14">
        <f t="shared" si="553"/>
        <v>0.50520717029008799</v>
      </c>
      <c r="BK303" s="14">
        <f t="shared" si="554"/>
        <v>0.24738490326328241</v>
      </c>
      <c r="BL303" s="14">
        <f t="shared" si="555"/>
        <v>0.2340750502441</v>
      </c>
      <c r="BM303" s="14">
        <f t="shared" si="556"/>
        <v>0.50810801972044228</v>
      </c>
      <c r="BN303" s="14">
        <f t="shared" si="557"/>
        <v>0.49021819668414818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1.5216000000000001</v>
      </c>
      <c r="F304" s="10">
        <f>VLOOKUP(B304,home!$B$2:$E$405,3,FALSE)</f>
        <v>1.3144</v>
      </c>
      <c r="G304" s="10">
        <f>VLOOKUP(C304,away!$B$2:$E$405,4,FALSE)</f>
        <v>0.74480000000000002</v>
      </c>
      <c r="H304" s="10">
        <f>VLOOKUP(A304,away!$A$2:$E$405,3,FALSE)</f>
        <v>1.1121000000000001</v>
      </c>
      <c r="I304" s="10">
        <f>VLOOKUP(C304,away!$B$2:$E$405,3,FALSE)</f>
        <v>0.95909999999999995</v>
      </c>
      <c r="J304" s="10">
        <f>VLOOKUP(B304,home!$B$2:$E$405,4,FALSE)</f>
        <v>1.079</v>
      </c>
      <c r="K304" s="12">
        <f t="shared" si="502"/>
        <v>1.4895933265920001</v>
      </c>
      <c r="L304" s="12">
        <f t="shared" si="503"/>
        <v>1.15087770369</v>
      </c>
      <c r="M304" s="13">
        <f t="shared" si="504"/>
        <v>7.1327664152665768E-2</v>
      </c>
      <c r="N304" s="13">
        <f t="shared" si="505"/>
        <v>0.10624921252320635</v>
      </c>
      <c r="O304" s="13">
        <f t="shared" si="506"/>
        <v>8.208941832959149E-2</v>
      </c>
      <c r="P304" s="13">
        <f t="shared" si="507"/>
        <v>0.12227984972757851</v>
      </c>
      <c r="Q304" s="13">
        <f t="shared" si="508"/>
        <v>7.9134058965111664E-2</v>
      </c>
      <c r="R304" s="13">
        <f t="shared" si="509"/>
        <v>4.7237440632204045E-2</v>
      </c>
      <c r="S304" s="13">
        <f t="shared" si="510"/>
        <v>5.240730166557811E-2</v>
      </c>
      <c r="T304" s="13">
        <f t="shared" si="511"/>
        <v>9.1073624065436759E-2</v>
      </c>
      <c r="U304" s="13">
        <f t="shared" si="512"/>
        <v>7.0364576331016934E-2</v>
      </c>
      <c r="V304" s="13">
        <f t="shared" si="513"/>
        <v>9.9826578095182968E-3</v>
      </c>
      <c r="W304" s="13">
        <f t="shared" si="514"/>
        <v>3.9292522046856064E-2</v>
      </c>
      <c r="X304" s="13">
        <f t="shared" si="515"/>
        <v>4.5220887545474396E-2</v>
      </c>
      <c r="Y304" s="13">
        <f t="shared" si="516"/>
        <v>2.6021855608579655E-2</v>
      </c>
      <c r="Z304" s="13">
        <f t="shared" si="517"/>
        <v>1.812150573432789E-2</v>
      </c>
      <c r="AA304" s="13">
        <f t="shared" si="518"/>
        <v>2.6993674009653489E-2</v>
      </c>
      <c r="AB304" s="13">
        <f t="shared" si="519"/>
        <v>2.0104798332489876E-2</v>
      </c>
      <c r="AC304" s="13">
        <f t="shared" si="520"/>
        <v>1.0696041915597659E-3</v>
      </c>
      <c r="AD304" s="13">
        <f t="shared" si="521"/>
        <v>1.4632469656491461E-2</v>
      </c>
      <c r="AE304" s="13">
        <f t="shared" si="522"/>
        <v>1.6840183077576492E-2</v>
      </c>
      <c r="AF304" s="13">
        <f t="shared" si="523"/>
        <v>9.6904956150202191E-3</v>
      </c>
      <c r="AG304" s="13">
        <f t="shared" si="524"/>
        <v>3.7175251136774934E-3</v>
      </c>
      <c r="AH304" s="13">
        <f t="shared" si="525"/>
        <v>5.2139092267321167E-3</v>
      </c>
      <c r="AI304" s="13">
        <f t="shared" si="526"/>
        <v>7.766604389596617E-3</v>
      </c>
      <c r="AJ304" s="13">
        <f t="shared" si="527"/>
        <v>5.7845410345116269E-3</v>
      </c>
      <c r="AK304" s="13">
        <f t="shared" si="528"/>
        <v>2.8722045741353683E-3</v>
      </c>
      <c r="AL304" s="13">
        <f t="shared" si="529"/>
        <v>7.3346599171944318E-5</v>
      </c>
      <c r="AM304" s="13">
        <f t="shared" si="530"/>
        <v>4.359285830373919E-3</v>
      </c>
      <c r="AN304" s="13">
        <f t="shared" si="531"/>
        <v>5.0170048661890903E-3</v>
      </c>
      <c r="AO304" s="13">
        <f t="shared" si="532"/>
        <v>2.8869795199006286E-3</v>
      </c>
      <c r="AP304" s="13">
        <f t="shared" si="533"/>
        <v>1.107520120154431E-3</v>
      </c>
      <c r="AQ304" s="13">
        <f t="shared" si="534"/>
        <v>3.186550531684514E-4</v>
      </c>
      <c r="AR304" s="13">
        <f t="shared" si="535"/>
        <v>1.2001143756219105E-3</v>
      </c>
      <c r="AS304" s="13">
        <f t="shared" si="536"/>
        <v>1.7876823650735227E-3</v>
      </c>
      <c r="AT304" s="13">
        <f t="shared" si="537"/>
        <v>1.3314598605398615E-3</v>
      </c>
      <c r="AU304" s="13">
        <f t="shared" si="538"/>
        <v>6.6111124096176425E-4</v>
      </c>
      <c r="AV304" s="13">
        <f t="shared" si="539"/>
        <v>2.4619672316790003E-4</v>
      </c>
      <c r="AW304" s="13">
        <f t="shared" si="540"/>
        <v>3.4928052855005823E-6</v>
      </c>
      <c r="AX304" s="13">
        <f t="shared" si="541"/>
        <v>1.0822605136053436E-3</v>
      </c>
      <c r="AY304" s="13">
        <f t="shared" si="542"/>
        <v>1.2455494946924778E-3</v>
      </c>
      <c r="AZ304" s="13">
        <f t="shared" si="543"/>
        <v>7.1673757114195952E-4</v>
      </c>
      <c r="BA304" s="13">
        <f t="shared" si="544"/>
        <v>2.749590966747354E-4</v>
      </c>
      <c r="BB304" s="13">
        <f t="shared" si="545"/>
        <v>7.9111073447424109E-5</v>
      </c>
      <c r="BC304" s="13">
        <f t="shared" si="546"/>
        <v>1.8209434109124449E-5</v>
      </c>
      <c r="BD304" s="13">
        <f t="shared" si="547"/>
        <v>2.3019747946351695E-4</v>
      </c>
      <c r="BE304" s="13">
        <f t="shared" si="548"/>
        <v>3.4290062920715387E-4</v>
      </c>
      <c r="BF304" s="13">
        <f t="shared" si="549"/>
        <v>2.5539124447558712E-4</v>
      </c>
      <c r="BG304" s="13">
        <f t="shared" si="550"/>
        <v>1.268096978136202E-4</v>
      </c>
      <c r="BH304" s="13">
        <f t="shared" si="551"/>
        <v>4.7223719902579212E-5</v>
      </c>
      <c r="BI304" s="13">
        <f t="shared" si="552"/>
        <v>1.4068827604746347E-5</v>
      </c>
      <c r="BJ304" s="14">
        <f t="shared" si="553"/>
        <v>0.44897910679088815</v>
      </c>
      <c r="BK304" s="14">
        <f t="shared" si="554"/>
        <v>0.25838597364076488</v>
      </c>
      <c r="BL304" s="14">
        <f t="shared" si="555"/>
        <v>0.27467032302376376</v>
      </c>
      <c r="BM304" s="14">
        <f t="shared" si="556"/>
        <v>0.49059720816997993</v>
      </c>
      <c r="BN304" s="14">
        <f t="shared" si="557"/>
        <v>0.50831764433035787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1.5216000000000001</v>
      </c>
      <c r="F305" s="10">
        <f>VLOOKUP(B305,home!$B$2:$E$405,3,FALSE)</f>
        <v>1.3613</v>
      </c>
      <c r="G305" s="10">
        <f>VLOOKUP(C305,away!$B$2:$E$405,4,FALSE)</f>
        <v>1.5772999999999999</v>
      </c>
      <c r="H305" s="10">
        <f>VLOOKUP(A305,away!$A$2:$E$405,3,FALSE)</f>
        <v>1.1121000000000001</v>
      </c>
      <c r="I305" s="10">
        <f>VLOOKUP(C305,away!$B$2:$E$405,3,FALSE)</f>
        <v>0.35970000000000002</v>
      </c>
      <c r="J305" s="10">
        <f>VLOOKUP(B305,home!$B$2:$E$405,4,FALSE)</f>
        <v>1.2846</v>
      </c>
      <c r="K305" s="12">
        <f t="shared" si="502"/>
        <v>3.2671467903839995</v>
      </c>
      <c r="L305" s="12">
        <f t="shared" si="503"/>
        <v>0.51386873650200005</v>
      </c>
      <c r="M305" s="13">
        <f t="shared" si="504"/>
        <v>2.2799526132819343E-2</v>
      </c>
      <c r="N305" s="13">
        <f t="shared" si="505"/>
        <v>7.4489398627116829E-2</v>
      </c>
      <c r="O305" s="13">
        <f t="shared" si="506"/>
        <v>1.1715963686716206E-2</v>
      </c>
      <c r="P305" s="13">
        <f t="shared" si="507"/>
        <v>3.8277773155310342E-2</v>
      </c>
      <c r="Q305" s="13">
        <f t="shared" si="508"/>
        <v>0.12168389982110954</v>
      </c>
      <c r="R305" s="13">
        <f t="shared" si="509"/>
        <v>3.0102337282980856E-3</v>
      </c>
      <c r="S305" s="13">
        <f t="shared" si="510"/>
        <v>1.6065990902550998E-2</v>
      </c>
      <c r="T305" s="13">
        <f t="shared" si="511"/>
        <v>6.2529551853709509E-2</v>
      </c>
      <c r="U305" s="13">
        <f t="shared" si="512"/>
        <v>9.8348754637147505E-3</v>
      </c>
      <c r="V305" s="13">
        <f t="shared" si="513"/>
        <v>2.996993844426601E-3</v>
      </c>
      <c r="W305" s="13">
        <f t="shared" si="514"/>
        <v>0.13251972091398206</v>
      </c>
      <c r="X305" s="13">
        <f t="shared" si="515"/>
        <v>6.8097741547665624E-2</v>
      </c>
      <c r="Y305" s="13">
        <f t="shared" si="516"/>
        <v>1.7496650203869344E-2</v>
      </c>
      <c r="Z305" s="13">
        <f t="shared" si="517"/>
        <v>5.1562166751208084E-4</v>
      </c>
      <c r="AA305" s="13">
        <f t="shared" si="518"/>
        <v>1.6846116760645404E-3</v>
      </c>
      <c r="AB305" s="13">
        <f t="shared" si="519"/>
        <v>2.7519368152488372E-3</v>
      </c>
      <c r="AC305" s="13">
        <f t="shared" si="520"/>
        <v>3.1447542444667538E-4</v>
      </c>
      <c r="AD305" s="13">
        <f t="shared" si="521"/>
        <v>0.10824034521167497</v>
      </c>
      <c r="AE305" s="13">
        <f t="shared" si="522"/>
        <v>5.5621329432463722E-2</v>
      </c>
      <c r="AF305" s="13">
        <f t="shared" si="523"/>
        <v>1.4291031139010821E-2</v>
      </c>
      <c r="AG305" s="13">
        <f t="shared" si="524"/>
        <v>2.4479047049047434E-3</v>
      </c>
      <c r="AH305" s="13">
        <f t="shared" si="525"/>
        <v>6.6240463699371817E-5</v>
      </c>
      <c r="AI305" s="13">
        <f t="shared" si="526"/>
        <v>2.1641731836895045E-4</v>
      </c>
      <c r="AJ305" s="13">
        <f t="shared" si="527"/>
        <v>3.5353357354631434E-4</v>
      </c>
      <c r="AK305" s="13">
        <f t="shared" si="528"/>
        <v>3.8501536003494218E-4</v>
      </c>
      <c r="AL305" s="13">
        <f t="shared" si="529"/>
        <v>2.1118717801002397E-5</v>
      </c>
      <c r="AM305" s="13">
        <f t="shared" si="530"/>
        <v>7.0727419289675991E-2</v>
      </c>
      <c r="AN305" s="13">
        <f t="shared" si="531"/>
        <v>3.6344609586432979E-2</v>
      </c>
      <c r="AO305" s="13">
        <f t="shared" si="532"/>
        <v>9.3381793034193975E-3</v>
      </c>
      <c r="AP305" s="13">
        <f t="shared" si="533"/>
        <v>1.5995327999590847E-3</v>
      </c>
      <c r="AQ305" s="13">
        <f t="shared" si="534"/>
        <v>2.0548747472712024E-4</v>
      </c>
      <c r="AR305" s="13">
        <f t="shared" si="535"/>
        <v>6.8077806773005624E-6</v>
      </c>
      <c r="AS305" s="13">
        <f t="shared" si="536"/>
        <v>2.2242018789480739E-5</v>
      </c>
      <c r="AT305" s="13">
        <f t="shared" si="537"/>
        <v>3.6333970149856309E-5</v>
      </c>
      <c r="AU305" s="13">
        <f t="shared" si="538"/>
        <v>3.9569471319003696E-5</v>
      </c>
      <c r="AV305" s="13">
        <f t="shared" si="539"/>
        <v>3.2319817804268661E-5</v>
      </c>
      <c r="AW305" s="13">
        <f t="shared" si="540"/>
        <v>9.8488583174998673E-7</v>
      </c>
      <c r="AX305" s="13">
        <f t="shared" si="541"/>
        <v>3.8512810154068045E-2</v>
      </c>
      <c r="AY305" s="13">
        <f t="shared" si="542"/>
        <v>1.9790529093012342E-2</v>
      </c>
      <c r="AZ305" s="13">
        <f t="shared" si="543"/>
        <v>5.084867089866163E-3</v>
      </c>
      <c r="BA305" s="13">
        <f t="shared" si="544"/>
        <v>8.7098474225004256E-4</v>
      </c>
      <c r="BB305" s="13">
        <f t="shared" si="545"/>
        <v>1.1189295725313734E-4</v>
      </c>
      <c r="BC305" s="13">
        <f t="shared" si="546"/>
        <v>1.1499658513428402E-5</v>
      </c>
      <c r="BD305" s="13">
        <f t="shared" si="547"/>
        <v>5.8305094250452829E-7</v>
      </c>
      <c r="BE305" s="13">
        <f t="shared" si="548"/>
        <v>1.904913015434035E-6</v>
      </c>
      <c r="BF305" s="13">
        <f t="shared" si="549"/>
        <v>3.1118152221680072E-6</v>
      </c>
      <c r="BG305" s="13">
        <f t="shared" si="550"/>
        <v>3.3889190384580925E-6</v>
      </c>
      <c r="BH305" s="13">
        <f t="shared" si="551"/>
        <v>2.7680239898423968E-6</v>
      </c>
      <c r="BI305" s="13">
        <f t="shared" si="552"/>
        <v>1.8087081388238994E-6</v>
      </c>
      <c r="BJ305" s="14">
        <f t="shared" si="553"/>
        <v>0.84001538560468481</v>
      </c>
      <c r="BK305" s="14">
        <f t="shared" si="554"/>
        <v>0.10026640727036731</v>
      </c>
      <c r="BL305" s="14">
        <f t="shared" si="555"/>
        <v>3.0169666574779139E-2</v>
      </c>
      <c r="BM305" s="14">
        <f t="shared" si="556"/>
        <v>0.67920074175879264</v>
      </c>
      <c r="BN305" s="14">
        <f t="shared" si="557"/>
        <v>0.2719767951513703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1.5216000000000001</v>
      </c>
      <c r="F306" s="10">
        <f>VLOOKUP(B306,home!$B$2:$E$405,3,FALSE)</f>
        <v>1.1392</v>
      </c>
      <c r="G306" s="10">
        <f>VLOOKUP(C306,away!$B$2:$E$405,4,FALSE)</f>
        <v>1.3613</v>
      </c>
      <c r="H306" s="10">
        <f>VLOOKUP(A306,away!$A$2:$E$405,3,FALSE)</f>
        <v>1.1121000000000001</v>
      </c>
      <c r="I306" s="10">
        <f>VLOOKUP(C306,away!$B$2:$E$405,3,FALSE)</f>
        <v>0.64229999999999998</v>
      </c>
      <c r="J306" s="10">
        <f>VLOOKUP(B306,home!$B$2:$E$405,4,FALSE)</f>
        <v>1.0190999999999999</v>
      </c>
      <c r="K306" s="12">
        <f t="shared" si="502"/>
        <v>2.359686567936</v>
      </c>
      <c r="L306" s="12">
        <f t="shared" si="503"/>
        <v>0.72794499495299991</v>
      </c>
      <c r="M306" s="13">
        <f t="shared" si="504"/>
        <v>4.5609850644348721E-2</v>
      </c>
      <c r="N306" s="13">
        <f t="shared" si="505"/>
        <v>0.10762495193103677</v>
      </c>
      <c r="O306" s="13">
        <f t="shared" si="506"/>
        <v>3.3201462497107509E-2</v>
      </c>
      <c r="P306" s="13">
        <f t="shared" si="507"/>
        <v>7.8345045090255416E-2</v>
      </c>
      <c r="Q306" s="13">
        <f t="shared" si="508"/>
        <v>0.12698057672321261</v>
      </c>
      <c r="R306" s="13">
        <f t="shared" si="509"/>
        <v>1.2084419224944567E-2</v>
      </c>
      <c r="S306" s="13">
        <f t="shared" si="510"/>
        <v>3.3643752410284847E-2</v>
      </c>
      <c r="T306" s="13">
        <f t="shared" si="511"/>
        <v>9.2434875281908011E-2</v>
      </c>
      <c r="U306" s="13">
        <f t="shared" si="512"/>
        <v>2.8515441726409258E-2</v>
      </c>
      <c r="V306" s="13">
        <f t="shared" si="513"/>
        <v>6.4211793976565457E-3</v>
      </c>
      <c r="W306" s="13">
        <f t="shared" si="514"/>
        <v>9.98781204275105E-2</v>
      </c>
      <c r="X306" s="13">
        <f t="shared" si="515"/>
        <v>7.2705777870519239E-2</v>
      </c>
      <c r="Y306" s="13">
        <f t="shared" si="516"/>
        <v>2.6462903552504524E-2</v>
      </c>
      <c r="Z306" s="13">
        <f t="shared" si="517"/>
        <v>2.9322641639040704E-3</v>
      </c>
      <c r="AA306" s="13">
        <f t="shared" si="518"/>
        <v>6.9192243612045193E-3</v>
      </c>
      <c r="AB306" s="13">
        <f t="shared" si="519"/>
        <v>8.1636003928349295E-3</v>
      </c>
      <c r="AC306" s="13">
        <f t="shared" si="520"/>
        <v>6.893625805815285E-4</v>
      </c>
      <c r="AD306" s="13">
        <f t="shared" si="521"/>
        <v>5.8920264800872688E-2</v>
      </c>
      <c r="AE306" s="13">
        <f t="shared" si="522"/>
        <v>4.2890711863100686E-2</v>
      </c>
      <c r="AF306" s="13">
        <f t="shared" si="523"/>
        <v>1.5611039515357696E-2</v>
      </c>
      <c r="AG306" s="13">
        <f t="shared" si="524"/>
        <v>3.7879926937393815E-3</v>
      </c>
      <c r="AH306" s="13">
        <f t="shared" si="525"/>
        <v>5.3363175549850264E-4</v>
      </c>
      <c r="AI306" s="13">
        <f t="shared" si="526"/>
        <v>1.2592036856739241E-3</v>
      </c>
      <c r="AJ306" s="13">
        <f t="shared" si="527"/>
        <v>1.4856630116901323E-3</v>
      </c>
      <c r="AK306" s="13">
        <f t="shared" si="528"/>
        <v>1.1685663510548499E-3</v>
      </c>
      <c r="AL306" s="13">
        <f t="shared" si="529"/>
        <v>4.7365331564300217E-5</v>
      </c>
      <c r="AM306" s="13">
        <f t="shared" si="530"/>
        <v>2.7806671485970325E-2</v>
      </c>
      <c r="AN306" s="13">
        <f t="shared" si="531"/>
        <v>2.0241727334514393E-2</v>
      </c>
      <c r="AO306" s="13">
        <f t="shared" si="532"/>
        <v>7.3674320511815375E-3</v>
      </c>
      <c r="AP306" s="13">
        <f t="shared" si="533"/>
        <v>1.7876950957713053E-3</v>
      </c>
      <c r="AQ306" s="13">
        <f t="shared" si="534"/>
        <v>3.2533592436718631E-4</v>
      </c>
      <c r="AR306" s="13">
        <f t="shared" si="535"/>
        <v>7.7690913112623622E-5</v>
      </c>
      <c r="AS306" s="13">
        <f t="shared" si="536"/>
        <v>1.8332620412254077E-4</v>
      </c>
      <c r="AT306" s="13">
        <f t="shared" si="537"/>
        <v>2.1629619070932647E-4</v>
      </c>
      <c r="AU306" s="13">
        <f t="shared" si="538"/>
        <v>1.7013040530417369E-4</v>
      </c>
      <c r="AV306" s="13">
        <f t="shared" si="539"/>
        <v>1.0036360804844158E-4</v>
      </c>
      <c r="AW306" s="13">
        <f t="shared" si="540"/>
        <v>2.2600131481683357E-6</v>
      </c>
      <c r="AX306" s="13">
        <f t="shared" si="541"/>
        <v>1.093583820074219E-2</v>
      </c>
      <c r="AY306" s="13">
        <f t="shared" si="542"/>
        <v>7.9606886838460966E-3</v>
      </c>
      <c r="AZ306" s="13">
        <f t="shared" si="543"/>
        <v>2.8974717418923743E-3</v>
      </c>
      <c r="BA306" s="13">
        <f t="shared" si="544"/>
        <v>7.0306668417610164E-4</v>
      </c>
      <c r="BB306" s="13">
        <f t="shared" si="545"/>
        <v>1.2794846846604866E-4</v>
      </c>
      <c r="BC306" s="13">
        <f t="shared" si="546"/>
        <v>1.8627889446352375E-5</v>
      </c>
      <c r="BD306" s="13">
        <f t="shared" si="547"/>
        <v>9.4257852256104555E-6</v>
      </c>
      <c r="BE306" s="13">
        <f t="shared" si="548"/>
        <v>2.2241898789122588E-5</v>
      </c>
      <c r="BF306" s="13">
        <f t="shared" si="549"/>
        <v>2.6241954909042282E-5</v>
      </c>
      <c r="BG306" s="13">
        <f t="shared" si="550"/>
        <v>2.0640929505083084E-5</v>
      </c>
      <c r="BH306" s="13">
        <f t="shared" si="551"/>
        <v>1.2176531025714607E-5</v>
      </c>
      <c r="BI306" s="13">
        <f t="shared" si="552"/>
        <v>5.7465593410869462E-6</v>
      </c>
      <c r="BJ306" s="14">
        <f t="shared" si="553"/>
        <v>0.72746971822013595</v>
      </c>
      <c r="BK306" s="14">
        <f t="shared" si="554"/>
        <v>0.17271724413853745</v>
      </c>
      <c r="BL306" s="14">
        <f t="shared" si="555"/>
        <v>9.4175493986510941E-2</v>
      </c>
      <c r="BM306" s="14">
        <f t="shared" si="556"/>
        <v>0.5854899857274849</v>
      </c>
      <c r="BN306" s="14">
        <f t="shared" si="557"/>
        <v>0.40384630611090561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1.5216000000000001</v>
      </c>
      <c r="F307" s="10">
        <f>VLOOKUP(B307,home!$B$2:$E$405,3,FALSE)</f>
        <v>1.0077</v>
      </c>
      <c r="G307" s="10">
        <f>VLOOKUP(C307,away!$B$2:$E$405,4,FALSE)</f>
        <v>0.96389999999999998</v>
      </c>
      <c r="H307" s="10">
        <f>VLOOKUP(A307,away!$A$2:$E$405,3,FALSE)</f>
        <v>1.1121000000000001</v>
      </c>
      <c r="I307" s="10">
        <f>VLOOKUP(C307,away!$B$2:$E$405,3,FALSE)</f>
        <v>1.139</v>
      </c>
      <c r="J307" s="10">
        <f>VLOOKUP(B307,home!$B$2:$E$405,4,FALSE)</f>
        <v>1.0190999999999999</v>
      </c>
      <c r="K307" s="12">
        <f t="shared" si="502"/>
        <v>1.4779636008480002</v>
      </c>
      <c r="L307" s="12">
        <f t="shared" si="503"/>
        <v>1.2908755242899999</v>
      </c>
      <c r="M307" s="13">
        <f t="shared" si="504"/>
        <v>6.2734789727216647E-2</v>
      </c>
      <c r="N307" s="13">
        <f t="shared" si="505"/>
        <v>9.2719735723679239E-2</v>
      </c>
      <c r="O307" s="13">
        <f t="shared" si="506"/>
        <v>8.0982804580343695E-2</v>
      </c>
      <c r="P307" s="13">
        <f t="shared" si="507"/>
        <v>0.11968963746433468</v>
      </c>
      <c r="Q307" s="13">
        <f t="shared" si="508"/>
        <v>6.8518197239921988E-2</v>
      </c>
      <c r="R307" s="13">
        <f t="shared" si="509"/>
        <v>5.226936016056289E-2</v>
      </c>
      <c r="S307" s="13">
        <f t="shared" si="510"/>
        <v>5.7087978530869686E-2</v>
      </c>
      <c r="T307" s="13">
        <f t="shared" si="511"/>
        <v>8.8448463785489928E-2</v>
      </c>
      <c r="U307" s="13">
        <f t="shared" si="512"/>
        <v>7.7252211756926523E-2</v>
      </c>
      <c r="V307" s="13">
        <f t="shared" si="513"/>
        <v>1.2101808056922484E-2</v>
      </c>
      <c r="W307" s="13">
        <f t="shared" si="514"/>
        <v>3.3755800505442878E-2</v>
      </c>
      <c r="X307" s="13">
        <f t="shared" si="515"/>
        <v>4.3574536675292215E-2</v>
      </c>
      <c r="Y307" s="13">
        <f t="shared" si="516"/>
        <v>2.8124651438205837E-2</v>
      </c>
      <c r="Z307" s="13">
        <f t="shared" si="517"/>
        <v>2.2491079233856483E-2</v>
      </c>
      <c r="AA307" s="13">
        <f t="shared" si="518"/>
        <v>3.3240996451428202E-2</v>
      </c>
      <c r="AB307" s="13">
        <f t="shared" si="519"/>
        <v>2.4564491405564222E-2</v>
      </c>
      <c r="AC307" s="13">
        <f t="shared" si="520"/>
        <v>1.4430400433457793E-3</v>
      </c>
      <c r="AD307" s="13">
        <f t="shared" si="521"/>
        <v>1.2472461116132767E-2</v>
      </c>
      <c r="AE307" s="13">
        <f t="shared" si="522"/>
        <v>1.6100394782474523E-2</v>
      </c>
      <c r="AF307" s="13">
        <f t="shared" si="523"/>
        <v>1.0391802778051391E-2</v>
      </c>
      <c r="AG307" s="13">
        <f t="shared" si="524"/>
        <v>4.4715079531451223E-3</v>
      </c>
      <c r="AH307" s="13">
        <f t="shared" si="525"/>
        <v>7.2582959244631082E-3</v>
      </c>
      <c r="AI307" s="13">
        <f t="shared" si="526"/>
        <v>1.0727497180539858E-2</v>
      </c>
      <c r="AJ307" s="13">
        <f t="shared" si="527"/>
        <v>7.927425180518732E-3</v>
      </c>
      <c r="AK307" s="13">
        <f t="shared" si="528"/>
        <v>3.9054819550841916E-3</v>
      </c>
      <c r="AL307" s="13">
        <f t="shared" si="529"/>
        <v>1.1012514133582448E-4</v>
      </c>
      <c r="AM307" s="13">
        <f t="shared" si="530"/>
        <v>3.6867687085272525E-3</v>
      </c>
      <c r="AN307" s="13">
        <f t="shared" si="531"/>
        <v>4.759159489556083E-3</v>
      </c>
      <c r="AO307" s="13">
        <f t="shared" si="532"/>
        <v>3.0717412506302186E-3</v>
      </c>
      <c r="AP307" s="13">
        <f t="shared" si="533"/>
        <v>1.3217451991301677E-3</v>
      </c>
      <c r="AQ307" s="13">
        <f t="shared" si="534"/>
        <v>4.2655213172623665E-4</v>
      </c>
      <c r="AR307" s="13">
        <f t="shared" si="535"/>
        <v>1.8739113113886556E-3</v>
      </c>
      <c r="AS307" s="13">
        <f t="shared" si="536"/>
        <v>2.7695727094497751E-3</v>
      </c>
      <c r="AT307" s="13">
        <f t="shared" si="537"/>
        <v>2.0466638272343715E-3</v>
      </c>
      <c r="AU307" s="13">
        <f t="shared" si="538"/>
        <v>1.0082982132748873E-3</v>
      </c>
      <c r="AV307" s="13">
        <f t="shared" si="539"/>
        <v>3.7255701450508911E-4</v>
      </c>
      <c r="AW307" s="13">
        <f t="shared" si="540"/>
        <v>5.8362257562113448E-6</v>
      </c>
      <c r="AX307" s="13">
        <f t="shared" si="541"/>
        <v>9.0815165932477907E-4</v>
      </c>
      <c r="AY307" s="13">
        <f t="shared" si="542"/>
        <v>1.1723107493657077E-3</v>
      </c>
      <c r="AZ307" s="13">
        <f t="shared" si="543"/>
        <v>7.5665362660913029E-4</v>
      </c>
      <c r="BA307" s="13">
        <f t="shared" si="544"/>
        <v>3.2558188231833024E-4</v>
      </c>
      <c r="BB307" s="13">
        <f t="shared" si="545"/>
        <v>1.0507142075924996E-4</v>
      </c>
      <c r="BC307" s="13">
        <f t="shared" si="546"/>
        <v>2.7126825072098375E-5</v>
      </c>
      <c r="BD307" s="13">
        <f t="shared" si="547"/>
        <v>4.0316437442696487E-4</v>
      </c>
      <c r="BE307" s="13">
        <f t="shared" si="548"/>
        <v>5.9586227056170841E-4</v>
      </c>
      <c r="BF307" s="13">
        <f t="shared" si="549"/>
        <v>4.4033137350442408E-4</v>
      </c>
      <c r="BG307" s="13">
        <f t="shared" si="550"/>
        <v>2.1693124745031481E-4</v>
      </c>
      <c r="BH307" s="13">
        <f t="shared" si="551"/>
        <v>8.0154121904528917E-5</v>
      </c>
      <c r="BI307" s="13">
        <f t="shared" si="552"/>
        <v>2.3692974926565438E-5</v>
      </c>
      <c r="BJ307" s="14">
        <f t="shared" si="553"/>
        <v>0.41513841494085513</v>
      </c>
      <c r="BK307" s="14">
        <f t="shared" si="554"/>
        <v>0.25433968971339083</v>
      </c>
      <c r="BL307" s="14">
        <f t="shared" si="555"/>
        <v>0.30795970403405859</v>
      </c>
      <c r="BM307" s="14">
        <f t="shared" si="556"/>
        <v>0.52184788850249286</v>
      </c>
      <c r="BN307" s="14">
        <f t="shared" si="557"/>
        <v>0.47691452489605912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1.7670999999999999</v>
      </c>
      <c r="F308" s="10">
        <f>VLOOKUP(B308,home!$B$2:$E$405,3,FALSE)</f>
        <v>0.88929999999999998</v>
      </c>
      <c r="G308" s="10">
        <f>VLOOKUP(C308,away!$B$2:$E$405,4,FALSE)</f>
        <v>1.4147000000000001</v>
      </c>
      <c r="H308" s="10">
        <f>VLOOKUP(A308,away!$A$2:$E$405,3,FALSE)</f>
        <v>1.5205</v>
      </c>
      <c r="I308" s="10">
        <f>VLOOKUP(C308,away!$B$2:$E$405,3,FALSE)</f>
        <v>0.7399</v>
      </c>
      <c r="J308" s="10">
        <f>VLOOKUP(B308,home!$B$2:$E$405,4,FALSE)</f>
        <v>0.65769999999999995</v>
      </c>
      <c r="K308" s="12">
        <f t="shared" si="502"/>
        <v>2.223175627841</v>
      </c>
      <c r="L308" s="12">
        <f t="shared" si="503"/>
        <v>0.7399243057149999</v>
      </c>
      <c r="M308" s="13">
        <f t="shared" si="504"/>
        <v>5.1658530694696413E-2</v>
      </c>
      <c r="N308" s="13">
        <f t="shared" si="505"/>
        <v>0.11484598641052528</v>
      </c>
      <c r="O308" s="13">
        <f t="shared" si="506"/>
        <v>3.8223402458530259E-2</v>
      </c>
      <c r="P308" s="13">
        <f t="shared" si="507"/>
        <v>8.4977336758962227E-2</v>
      </c>
      <c r="Q308" s="13">
        <f t="shared" si="508"/>
        <v>0.12766139897161927</v>
      </c>
      <c r="R308" s="13">
        <f t="shared" si="509"/>
        <v>1.4141212263096505E-2</v>
      </c>
      <c r="S308" s="13">
        <f t="shared" si="510"/>
        <v>3.4946540607800523E-2</v>
      </c>
      <c r="T308" s="13">
        <f t="shared" si="511"/>
        <v>9.4459772000680994E-2</v>
      </c>
      <c r="U308" s="13">
        <f t="shared" si="512"/>
        <v>3.1438398451442424E-2</v>
      </c>
      <c r="V308" s="13">
        <f t="shared" si="513"/>
        <v>6.3873799089998722E-3</v>
      </c>
      <c r="W308" s="13">
        <f t="shared" si="514"/>
        <v>9.4604570269929994E-2</v>
      </c>
      <c r="X308" s="13">
        <f t="shared" si="515"/>
        <v>7.0000220974443875E-2</v>
      </c>
      <c r="Y308" s="13">
        <f t="shared" si="516"/>
        <v>2.5897432452205969E-2</v>
      </c>
      <c r="Z308" s="13">
        <f t="shared" si="517"/>
        <v>3.4878088885800427E-3</v>
      </c>
      <c r="AA308" s="13">
        <f t="shared" si="518"/>
        <v>7.7540117156583571E-3</v>
      </c>
      <c r="AB308" s="13">
        <f t="shared" si="519"/>
        <v>8.6192649321226202E-3</v>
      </c>
      <c r="AC308" s="13">
        <f t="shared" si="520"/>
        <v>6.5669518450686042E-4</v>
      </c>
      <c r="AD308" s="13">
        <f t="shared" si="521"/>
        <v>5.258064372661992E-2</v>
      </c>
      <c r="AE308" s="13">
        <f t="shared" si="522"/>
        <v>3.8905696303467012E-2</v>
      </c>
      <c r="AF308" s="13">
        <f t="shared" si="523"/>
        <v>1.4393635162850728E-2</v>
      </c>
      <c r="AG308" s="13">
        <f t="shared" si="524"/>
        <v>3.5500668348624458E-3</v>
      </c>
      <c r="AH308" s="13">
        <f t="shared" si="525"/>
        <v>6.451786425872982E-4</v>
      </c>
      <c r="AI308" s="13">
        <f t="shared" si="526"/>
        <v>1.4343454338036207E-3</v>
      </c>
      <c r="AJ308" s="13">
        <f t="shared" si="527"/>
        <v>1.5944009051686184E-3</v>
      </c>
      <c r="AK308" s="13">
        <f t="shared" si="528"/>
        <v>1.181544411126167E-3</v>
      </c>
      <c r="AL308" s="13">
        <f t="shared" si="529"/>
        <v>4.3210061990832072E-5</v>
      </c>
      <c r="AM308" s="13">
        <f t="shared" si="530"/>
        <v>2.3379201125842439E-2</v>
      </c>
      <c r="AN308" s="13">
        <f t="shared" si="531"/>
        <v>1.7298839161210312E-2</v>
      </c>
      <c r="AO308" s="13">
        <f t="shared" si="532"/>
        <v>6.3999157780169937E-3</v>
      </c>
      <c r="AP308" s="13">
        <f t="shared" si="533"/>
        <v>1.5784844128945664E-3</v>
      </c>
      <c r="AQ308" s="13">
        <f t="shared" si="534"/>
        <v>2.9198974582324023E-4</v>
      </c>
      <c r="AR308" s="13">
        <f t="shared" si="535"/>
        <v>9.547667183571055E-5</v>
      </c>
      <c r="AS308" s="13">
        <f t="shared" si="536"/>
        <v>2.1226140985252493E-4</v>
      </c>
      <c r="AT308" s="13">
        <f t="shared" si="537"/>
        <v>2.3594719655765153E-4</v>
      </c>
      <c r="AU308" s="13">
        <f t="shared" si="538"/>
        <v>1.7485068561479356E-4</v>
      </c>
      <c r="AV308" s="13">
        <f t="shared" si="539"/>
        <v>9.7180945692524508E-5</v>
      </c>
      <c r="AW308" s="13">
        <f t="shared" si="540"/>
        <v>1.9744377914567668E-6</v>
      </c>
      <c r="AX308" s="13">
        <f t="shared" si="541"/>
        <v>8.6626783568942937E-3</v>
      </c>
      <c r="AY308" s="13">
        <f t="shared" si="542"/>
        <v>6.4097262688573662E-3</v>
      </c>
      <c r="AZ308" s="13">
        <f t="shared" si="543"/>
        <v>2.3713561296537411E-3</v>
      </c>
      <c r="BA308" s="13">
        <f t="shared" si="544"/>
        <v>5.8487467927901811E-4</v>
      </c>
      <c r="BB308" s="13">
        <f t="shared" si="545"/>
        <v>1.0819074774895263E-4</v>
      </c>
      <c r="BC308" s="13">
        <f t="shared" si="546"/>
        <v>1.6010592782586097E-5</v>
      </c>
      <c r="BD308" s="13">
        <f t="shared" si="547"/>
        <v>1.1774251686669498E-5</v>
      </c>
      <c r="BE308" s="13">
        <f t="shared" si="548"/>
        <v>2.6176229385869414E-5</v>
      </c>
      <c r="BF308" s="13">
        <f t="shared" si="549"/>
        <v>2.909717759972014E-5</v>
      </c>
      <c r="BG308" s="13">
        <f t="shared" si="550"/>
        <v>2.1562712026219629E-5</v>
      </c>
      <c r="BH308" s="13">
        <f t="shared" si="551"/>
        <v>1.1984423961711381E-5</v>
      </c>
      <c r="BI308" s="13">
        <f t="shared" si="552"/>
        <v>5.3286958530780859E-6</v>
      </c>
      <c r="BJ308" s="14">
        <f t="shared" si="553"/>
        <v>0.70400069010620914</v>
      </c>
      <c r="BK308" s="14">
        <f t="shared" si="554"/>
        <v>0.18507941948581411</v>
      </c>
      <c r="BL308" s="14">
        <f t="shared" si="555"/>
        <v>0.10595339961360231</v>
      </c>
      <c r="BM308" s="14">
        <f t="shared" si="556"/>
        <v>0.56060569870570953</v>
      </c>
      <c r="BN308" s="14">
        <f t="shared" si="557"/>
        <v>0.43150786755742992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1.7670999999999999</v>
      </c>
      <c r="F309" s="10">
        <f>VLOOKUP(B309,home!$B$2:$E$405,3,FALSE)</f>
        <v>1.4552</v>
      </c>
      <c r="G309" s="10">
        <f>VLOOKUP(C309,away!$B$2:$E$405,4,FALSE)</f>
        <v>1.0509999999999999</v>
      </c>
      <c r="H309" s="10">
        <f>VLOOKUP(A309,away!$A$2:$E$405,3,FALSE)</f>
        <v>1.5205</v>
      </c>
      <c r="I309" s="10">
        <f>VLOOKUP(C309,away!$B$2:$E$405,3,FALSE)</f>
        <v>1.0335000000000001</v>
      </c>
      <c r="J309" s="10">
        <f>VLOOKUP(B309,home!$B$2:$E$405,4,FALSE)</f>
        <v>0.56369999999999998</v>
      </c>
      <c r="K309" s="12">
        <f t="shared" si="502"/>
        <v>2.7026295999199998</v>
      </c>
      <c r="L309" s="12">
        <f t="shared" si="503"/>
        <v>0.88581889597500008</v>
      </c>
      <c r="M309" s="13">
        <f t="shared" si="504"/>
        <v>2.7641182580244828E-2</v>
      </c>
      <c r="N309" s="13">
        <f t="shared" si="505"/>
        <v>7.4703878218162739E-2</v>
      </c>
      <c r="O309" s="13">
        <f t="shared" si="506"/>
        <v>2.4485081836675877E-2</v>
      </c>
      <c r="P309" s="13">
        <f t="shared" si="507"/>
        <v>6.6174106928263768E-2</v>
      </c>
      <c r="Q309" s="13">
        <f t="shared" si="508"/>
        <v>0.10094845625061283</v>
      </c>
      <c r="R309" s="13">
        <f t="shared" si="509"/>
        <v>1.0844674080210876E-2</v>
      </c>
      <c r="S309" s="13">
        <f t="shared" si="510"/>
        <v>3.9605870832774837E-2</v>
      </c>
      <c r="T309" s="13">
        <f t="shared" si="511"/>
        <v>8.9422050066298442E-2</v>
      </c>
      <c r="U309" s="13">
        <f t="shared" si="512"/>
        <v>2.9309137170663111E-2</v>
      </c>
      <c r="V309" s="13">
        <f t="shared" si="513"/>
        <v>1.0535339288945185E-2</v>
      </c>
      <c r="W309" s="13">
        <f t="shared" si="514"/>
        <v>9.0942095309711771E-2</v>
      </c>
      <c r="X309" s="13">
        <f t="shared" si="515"/>
        <v>8.05582264649021E-2</v>
      </c>
      <c r="Y309" s="13">
        <f t="shared" si="516"/>
        <v>3.5679999614421809E-2</v>
      </c>
      <c r="Z309" s="13">
        <f t="shared" si="517"/>
        <v>3.2021390736470326E-3</v>
      </c>
      <c r="AA309" s="13">
        <f t="shared" si="518"/>
        <v>8.6541958434988783E-3</v>
      </c>
      <c r="AB309" s="13">
        <f t="shared" si="519"/>
        <v>1.1694542925072353E-2</v>
      </c>
      <c r="AC309" s="13">
        <f t="shared" si="520"/>
        <v>1.5763767220529094E-3</v>
      </c>
      <c r="AD309" s="13">
        <f t="shared" si="521"/>
        <v>6.1445699665693201E-2</v>
      </c>
      <c r="AE309" s="13">
        <f t="shared" si="522"/>
        <v>5.442976184027578E-2</v>
      </c>
      <c r="AF309" s="13">
        <f t="shared" si="523"/>
        <v>2.4107455770767641E-2</v>
      </c>
      <c r="AG309" s="13">
        <f t="shared" si="524"/>
        <v>7.1182799518758454E-3</v>
      </c>
      <c r="AH309" s="13">
        <f t="shared" si="525"/>
        <v>7.0912882474410597E-4</v>
      </c>
      <c r="AI309" s="13">
        <f t="shared" si="526"/>
        <v>1.9165125519099025E-3</v>
      </c>
      <c r="AJ309" s="13">
        <f t="shared" si="527"/>
        <v>2.5898117757049599E-3</v>
      </c>
      <c r="AK309" s="13">
        <f t="shared" si="528"/>
        <v>2.3331006544138663E-3</v>
      </c>
      <c r="AL309" s="13">
        <f t="shared" si="529"/>
        <v>1.5095638033795188E-4</v>
      </c>
      <c r="AM309" s="13">
        <f t="shared" si="530"/>
        <v>3.3212993340859379E-2</v>
      </c>
      <c r="AN309" s="13">
        <f t="shared" si="531"/>
        <v>2.942069709322508E-2</v>
      </c>
      <c r="AO309" s="13">
        <f t="shared" si="532"/>
        <v>1.3030704708967769E-2</v>
      </c>
      <c r="AP309" s="13">
        <f t="shared" si="533"/>
        <v>3.8476148196913539E-3</v>
      </c>
      <c r="AQ309" s="13">
        <f t="shared" si="534"/>
        <v>8.5207247792901098E-4</v>
      </c>
      <c r="AR309" s="13">
        <f t="shared" si="535"/>
        <v>1.2563194252777468E-4</v>
      </c>
      <c r="AS309" s="13">
        <f t="shared" si="536"/>
        <v>3.3953660657101204E-4</v>
      </c>
      <c r="AT309" s="13">
        <f t="shared" si="537"/>
        <v>4.5882084158760454E-4</v>
      </c>
      <c r="AU309" s="13">
        <f t="shared" si="538"/>
        <v>4.133409291782884E-4</v>
      </c>
      <c r="AV309" s="13">
        <f t="shared" si="539"/>
        <v>2.7927685751391964E-4</v>
      </c>
      <c r="AW309" s="13">
        <f t="shared" si="540"/>
        <v>1.0038768566700097E-5</v>
      </c>
      <c r="AX309" s="13">
        <f t="shared" si="541"/>
        <v>1.4960403150825408E-2</v>
      </c>
      <c r="AY309" s="13">
        <f t="shared" si="542"/>
        <v>1.3252207802405073E-2</v>
      </c>
      <c r="AZ309" s="13">
        <f t="shared" si="543"/>
        <v>5.8695280423788727E-3</v>
      </c>
      <c r="BA309" s="13">
        <f t="shared" si="544"/>
        <v>1.733112950131452E-3</v>
      </c>
      <c r="BB309" s="13">
        <f t="shared" si="545"/>
        <v>3.8380605002135451E-4</v>
      </c>
      <c r="BC309" s="13">
        <f t="shared" si="546"/>
        <v>6.7996530299688402E-5</v>
      </c>
      <c r="BD309" s="13">
        <f t="shared" si="547"/>
        <v>1.8547858104857994E-5</v>
      </c>
      <c r="BE309" s="13">
        <f t="shared" si="548"/>
        <v>5.0127990329305279E-5</v>
      </c>
      <c r="BF309" s="13">
        <f t="shared" si="549"/>
        <v>6.7738695224241993E-5</v>
      </c>
      <c r="BG309" s="13">
        <f t="shared" si="550"/>
        <v>6.1024200924331979E-5</v>
      </c>
      <c r="BH309" s="13">
        <f t="shared" si="551"/>
        <v>4.1231452932391258E-5</v>
      </c>
      <c r="BI309" s="13">
        <f t="shared" si="552"/>
        <v>2.2286669028557777E-5</v>
      </c>
      <c r="BJ309" s="14">
        <f t="shared" si="553"/>
        <v>0.73598704011945637</v>
      </c>
      <c r="BK309" s="14">
        <f t="shared" si="554"/>
        <v>0.15893604053502455</v>
      </c>
      <c r="BL309" s="14">
        <f t="shared" si="555"/>
        <v>9.4413749706816194E-2</v>
      </c>
      <c r="BM309" s="14">
        <f t="shared" si="556"/>
        <v>0.6744994205069349</v>
      </c>
      <c r="BN309" s="14">
        <f t="shared" si="557"/>
        <v>0.30479737989417094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1.7670999999999999</v>
      </c>
      <c r="F310" s="10">
        <f>VLOOKUP(B310,home!$B$2:$E$405,3,FALSE)</f>
        <v>0.77810000000000001</v>
      </c>
      <c r="G310" s="10">
        <f>VLOOKUP(C310,away!$B$2:$E$405,4,FALSE)</f>
        <v>1.0610999999999999</v>
      </c>
      <c r="H310" s="10">
        <f>VLOOKUP(A310,away!$A$2:$E$405,3,FALSE)</f>
        <v>1.5205</v>
      </c>
      <c r="I310" s="10">
        <f>VLOOKUP(C310,away!$B$2:$E$405,3,FALSE)</f>
        <v>1.2331000000000001</v>
      </c>
      <c r="J310" s="10">
        <f>VLOOKUP(B310,home!$B$2:$E$405,4,FALSE)</f>
        <v>1.3153999999999999</v>
      </c>
      <c r="K310" s="12">
        <f t="shared" si="502"/>
        <v>1.4589918191609998</v>
      </c>
      <c r="L310" s="12">
        <f t="shared" si="503"/>
        <v>2.4662810146699998</v>
      </c>
      <c r="M310" s="13">
        <f t="shared" si="504"/>
        <v>1.9736751283376736E-2</v>
      </c>
      <c r="N310" s="13">
        <f t="shared" si="505"/>
        <v>2.8795758659262018E-2</v>
      </c>
      <c r="O310" s="13">
        <f t="shared" si="506"/>
        <v>4.86763749814558E-2</v>
      </c>
      <c r="P310" s="13">
        <f t="shared" si="507"/>
        <v>7.1018432884357163E-2</v>
      </c>
      <c r="Q310" s="13">
        <f t="shared" si="508"/>
        <v>2.1006388155198907E-2</v>
      </c>
      <c r="R310" s="13">
        <f t="shared" si="509"/>
        <v>6.0024809739861115E-2</v>
      </c>
      <c r="S310" s="13">
        <f t="shared" si="510"/>
        <v>6.3886119566166008E-2</v>
      </c>
      <c r="T310" s="13">
        <f t="shared" si="511"/>
        <v>5.1807656293955825E-2</v>
      </c>
      <c r="U310" s="13">
        <f t="shared" si="512"/>
        <v>8.7575706357152852E-2</v>
      </c>
      <c r="V310" s="13">
        <f t="shared" si="513"/>
        <v>2.5542265624778546E-2</v>
      </c>
      <c r="W310" s="13">
        <f t="shared" si="514"/>
        <v>1.0216049489518576E-2</v>
      </c>
      <c r="X310" s="13">
        <f t="shared" si="515"/>
        <v>2.5195648900928808E-2</v>
      </c>
      <c r="Y310" s="13">
        <f t="shared" si="516"/>
        <v>3.106977526832589E-2</v>
      </c>
      <c r="Z310" s="13">
        <f t="shared" si="517"/>
        <v>4.9346016223532782E-2</v>
      </c>
      <c r="AA310" s="13">
        <f t="shared" si="518"/>
        <v>7.1995433978320297E-2</v>
      </c>
      <c r="AB310" s="13">
        <f t="shared" si="519"/>
        <v>5.2520374595657608E-2</v>
      </c>
      <c r="AC310" s="13">
        <f t="shared" si="520"/>
        <v>5.7442700768704277E-3</v>
      </c>
      <c r="AD310" s="13">
        <f t="shared" si="521"/>
        <v>3.7262831573378801E-3</v>
      </c>
      <c r="AE310" s="13">
        <f t="shared" si="522"/>
        <v>9.1900614062269976E-3</v>
      </c>
      <c r="AF310" s="13">
        <f t="shared" si="523"/>
        <v>1.1332636984914567E-2</v>
      </c>
      <c r="AG310" s="13">
        <f t="shared" si="524"/>
        <v>9.3164891473472879E-3</v>
      </c>
      <c r="AH310" s="13">
        <f t="shared" si="525"/>
        <v>3.042528574042418E-2</v>
      </c>
      <c r="AI310" s="13">
        <f t="shared" si="526"/>
        <v>4.4390242990914694E-2</v>
      </c>
      <c r="AJ310" s="13">
        <f t="shared" si="527"/>
        <v>3.2382500687156736E-2</v>
      </c>
      <c r="AK310" s="13">
        <f t="shared" si="528"/>
        <v>1.5748601195512375E-2</v>
      </c>
      <c r="AL310" s="13">
        <f t="shared" si="529"/>
        <v>8.2678056396735897E-4</v>
      </c>
      <c r="AM310" s="13">
        <f t="shared" si="530"/>
        <v>1.0873233284866759E-3</v>
      </c>
      <c r="AN310" s="13">
        <f t="shared" si="531"/>
        <v>2.6816448818544805E-3</v>
      </c>
      <c r="AO310" s="13">
        <f t="shared" si="532"/>
        <v>3.3068449301023408E-3</v>
      </c>
      <c r="AP310" s="13">
        <f t="shared" si="533"/>
        <v>2.7185362898563816E-3</v>
      </c>
      <c r="AQ310" s="13">
        <f t="shared" si="534"/>
        <v>1.6761686098410535E-3</v>
      </c>
      <c r="AR310" s="13">
        <f t="shared" si="535"/>
        <v>1.5007460917503596E-2</v>
      </c>
      <c r="AS310" s="13">
        <f t="shared" si="536"/>
        <v>2.1895762705016177E-2</v>
      </c>
      <c r="AT310" s="13">
        <f t="shared" si="537"/>
        <v>1.5972869330454567E-2</v>
      </c>
      <c r="AU310" s="13">
        <f t="shared" si="538"/>
        <v>7.7680952272202826E-3</v>
      </c>
      <c r="AV310" s="13">
        <f t="shared" si="539"/>
        <v>2.8333968467445019E-3</v>
      </c>
      <c r="AW310" s="13">
        <f t="shared" si="540"/>
        <v>8.2638642484722681E-5</v>
      </c>
      <c r="AX310" s="13">
        <f t="shared" si="541"/>
        <v>2.6439930684082848E-4</v>
      </c>
      <c r="AY310" s="13">
        <f t="shared" si="542"/>
        <v>6.5208299075344316E-4</v>
      </c>
      <c r="AZ310" s="13">
        <f t="shared" si="543"/>
        <v>8.0410995004222513E-4</v>
      </c>
      <c r="BA310" s="13">
        <f t="shared" si="544"/>
        <v>6.6105370116546064E-4</v>
      </c>
      <c r="BB310" s="13">
        <f t="shared" si="545"/>
        <v>4.0758604821542778E-4</v>
      </c>
      <c r="BC310" s="13">
        <f t="shared" si="546"/>
        <v>2.0104434651161603E-4</v>
      </c>
      <c r="BD310" s="13">
        <f t="shared" si="547"/>
        <v>6.1687693232068642E-3</v>
      </c>
      <c r="BE310" s="13">
        <f t="shared" si="548"/>
        <v>9.0001839768501513E-3</v>
      </c>
      <c r="BF310" s="13">
        <f t="shared" si="549"/>
        <v>6.5655973965841434E-3</v>
      </c>
      <c r="BG310" s="13">
        <f t="shared" si="550"/>
        <v>3.1930509631736743E-3</v>
      </c>
      <c r="BH310" s="13">
        <f t="shared" si="551"/>
        <v>1.1646588083586362E-3</v>
      </c>
      <c r="BI310" s="13">
        <f t="shared" si="552"/>
        <v>3.3984553470180922E-4</v>
      </c>
      <c r="BJ310" s="14">
        <f t="shared" si="553"/>
        <v>0.21611754184668669</v>
      </c>
      <c r="BK310" s="14">
        <f t="shared" si="554"/>
        <v>0.18740670299026968</v>
      </c>
      <c r="BL310" s="14">
        <f t="shared" si="555"/>
        <v>0.53364902129627012</v>
      </c>
      <c r="BM310" s="14">
        <f t="shared" si="556"/>
        <v>0.73669132230497891</v>
      </c>
      <c r="BN310" s="14">
        <f t="shared" si="557"/>
        <v>0.24925851570351171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1.6325000000000001</v>
      </c>
      <c r="F311" s="10">
        <f>VLOOKUP(B311,home!$B$2:$E$405,3,FALSE)</f>
        <v>1.1891</v>
      </c>
      <c r="G311" s="10">
        <f>VLOOKUP(C311,away!$B$2:$E$405,4,FALSE)</f>
        <v>0.8508</v>
      </c>
      <c r="H311" s="10">
        <f>VLOOKUP(A311,away!$A$2:$E$405,3,FALSE)</f>
        <v>1.1474</v>
      </c>
      <c r="I311" s="10">
        <f>VLOOKUP(C311,away!$B$2:$E$405,3,FALSE)</f>
        <v>0.96840000000000004</v>
      </c>
      <c r="J311" s="10">
        <f>VLOOKUP(B311,home!$B$2:$E$405,4,FALSE)</f>
        <v>1.1278999999999999</v>
      </c>
      <c r="K311" s="12">
        <f t="shared" si="502"/>
        <v>1.6515778521000002</v>
      </c>
      <c r="L311" s="12">
        <f t="shared" si="503"/>
        <v>1.2532572422639998</v>
      </c>
      <c r="M311" s="13">
        <f t="shared" si="504"/>
        <v>5.4757819730081286E-2</v>
      </c>
      <c r="N311" s="13">
        <f t="shared" si="505"/>
        <v>9.043680229548666E-2</v>
      </c>
      <c r="O311" s="13">
        <f t="shared" si="506"/>
        <v>6.8625634147310891E-2</v>
      </c>
      <c r="P311" s="13">
        <f t="shared" si="507"/>
        <v>0.11334057744401616</v>
      </c>
      <c r="Q311" s="13">
        <f t="shared" si="508"/>
        <v>7.4681709842986138E-2</v>
      </c>
      <c r="R311" s="13">
        <f t="shared" si="509"/>
        <v>4.3002786500038533E-2</v>
      </c>
      <c r="S311" s="13">
        <f t="shared" si="510"/>
        <v>5.8649552514442156E-2</v>
      </c>
      <c r="T311" s="13">
        <f t="shared" si="511"/>
        <v>9.359539372538099E-2</v>
      </c>
      <c r="U311" s="13">
        <f t="shared" si="512"/>
        <v>7.1022449762048523E-2</v>
      </c>
      <c r="V311" s="13">
        <f t="shared" si="513"/>
        <v>1.3488431995420004E-2</v>
      </c>
      <c r="W311" s="13">
        <f t="shared" si="514"/>
        <v>4.1114219311211488E-2</v>
      </c>
      <c r="X311" s="13">
        <f t="shared" si="515"/>
        <v>5.1526693111806181E-2</v>
      </c>
      <c r="Y311" s="13">
        <f t="shared" si="516"/>
        <v>3.2288100656142842E-2</v>
      </c>
      <c r="Z311" s="13">
        <f t="shared" si="517"/>
        <v>1.7964517872901948E-2</v>
      </c>
      <c r="AA311" s="13">
        <f t="shared" si="518"/>
        <v>2.9669799842539462E-2</v>
      </c>
      <c r="AB311" s="13">
        <f t="shared" si="519"/>
        <v>2.4500992148089134E-2</v>
      </c>
      <c r="AC311" s="13">
        <f t="shared" si="520"/>
        <v>1.7449410407398471E-3</v>
      </c>
      <c r="AD311" s="13">
        <f t="shared" si="521"/>
        <v>1.697583350519476E-2</v>
      </c>
      <c r="AE311" s="13">
        <f t="shared" si="522"/>
        <v>2.127508628385319E-2</v>
      </c>
      <c r="AF311" s="13">
        <f t="shared" si="523"/>
        <v>1.3331577982515254E-2</v>
      </c>
      <c r="AG311" s="13">
        <f t="shared" si="524"/>
        <v>5.5692988857981747E-3</v>
      </c>
      <c r="AH311" s="13">
        <f t="shared" si="525"/>
        <v>5.6285405319988595E-3</v>
      </c>
      <c r="AI311" s="13">
        <f t="shared" si="526"/>
        <v>9.2959728822964681E-3</v>
      </c>
      <c r="AJ311" s="13">
        <f t="shared" si="527"/>
        <v>7.6765114630615271E-3</v>
      </c>
      <c r="AK311" s="13">
        <f t="shared" si="528"/>
        <v>4.2261187712613951E-3</v>
      </c>
      <c r="AL311" s="13">
        <f t="shared" si="529"/>
        <v>1.4447078144316254E-4</v>
      </c>
      <c r="AM311" s="13">
        <f t="shared" si="530"/>
        <v>5.6073821276233513E-3</v>
      </c>
      <c r="AN311" s="13">
        <f t="shared" si="531"/>
        <v>7.0274922615856791E-3</v>
      </c>
      <c r="AO311" s="13">
        <f t="shared" si="532"/>
        <v>4.4036277858932361E-3</v>
      </c>
      <c r="AP311" s="13">
        <f t="shared" si="533"/>
        <v>1.8396261383018932E-3</v>
      </c>
      <c r="AQ311" s="13">
        <f t="shared" si="534"/>
        <v>5.7638119522125067E-4</v>
      </c>
      <c r="AR311" s="13">
        <f t="shared" si="535"/>
        <v>1.4108018370208072E-3</v>
      </c>
      <c r="AS311" s="13">
        <f t="shared" si="536"/>
        <v>2.3300490677255594E-3</v>
      </c>
      <c r="AT311" s="13">
        <f t="shared" si="537"/>
        <v>1.9241287172808942E-3</v>
      </c>
      <c r="AU311" s="13">
        <f t="shared" si="538"/>
        <v>1.0592827913502357E-3</v>
      </c>
      <c r="AV311" s="13">
        <f t="shared" si="539"/>
        <v>4.3737199932617887E-4</v>
      </c>
      <c r="AW311" s="13">
        <f t="shared" si="540"/>
        <v>8.3064756135242079E-6</v>
      </c>
      <c r="AX311" s="13">
        <f t="shared" si="541"/>
        <v>1.5435046883740171E-3</v>
      </c>
      <c r="AY311" s="13">
        <f t="shared" si="542"/>
        <v>1.9344084291731747E-3</v>
      </c>
      <c r="AZ311" s="13">
        <f t="shared" si="543"/>
        <v>1.2121556866789051E-3</v>
      </c>
      <c r="BA311" s="13">
        <f t="shared" si="544"/>
        <v>5.0638096436060977E-4</v>
      </c>
      <c r="BB311" s="13">
        <f t="shared" si="545"/>
        <v>1.5865640273239067E-4</v>
      </c>
      <c r="BC311" s="13">
        <f t="shared" si="546"/>
        <v>3.9767457151184489E-5</v>
      </c>
      <c r="BD311" s="13">
        <f t="shared" si="547"/>
        <v>2.9468293660761362E-4</v>
      </c>
      <c r="BE311" s="13">
        <f t="shared" si="548"/>
        <v>4.8669181149292297E-4</v>
      </c>
      <c r="BF311" s="13">
        <f t="shared" si="549"/>
        <v>4.0190470833007007E-4</v>
      </c>
      <c r="BG311" s="13">
        <f t="shared" si="550"/>
        <v>2.2125897164421802E-4</v>
      </c>
      <c r="BH311" s="13">
        <f t="shared" si="551"/>
        <v>9.1356604286503144E-5</v>
      </c>
      <c r="BI311" s="13">
        <f t="shared" si="552"/>
        <v>3.017650885653048E-5</v>
      </c>
      <c r="BJ311" s="14">
        <f t="shared" si="553"/>
        <v>0.46564409873747148</v>
      </c>
      <c r="BK311" s="14">
        <f t="shared" si="554"/>
        <v>0.24406020193531577</v>
      </c>
      <c r="BL311" s="14">
        <f t="shared" si="555"/>
        <v>0.27233651200256626</v>
      </c>
      <c r="BM311" s="14">
        <f t="shared" si="556"/>
        <v>0.55323389863477646</v>
      </c>
      <c r="BN311" s="14">
        <f t="shared" si="557"/>
        <v>0.44484532995991966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1.6325000000000001</v>
      </c>
      <c r="F312" s="10">
        <f>VLOOKUP(B312,home!$B$2:$E$405,3,FALSE)</f>
        <v>0.61260000000000003</v>
      </c>
      <c r="G312" s="10">
        <f>VLOOKUP(C312,away!$B$2:$E$405,4,FALSE)</f>
        <v>1.123</v>
      </c>
      <c r="H312" s="10">
        <f>VLOOKUP(A312,away!$A$2:$E$405,3,FALSE)</f>
        <v>1.1474</v>
      </c>
      <c r="I312" s="10">
        <f>VLOOKUP(C312,away!$B$2:$E$405,3,FALSE)</f>
        <v>1.0651999999999999</v>
      </c>
      <c r="J312" s="10">
        <f>VLOOKUP(B312,home!$B$2:$E$405,4,FALSE)</f>
        <v>1.4866999999999999</v>
      </c>
      <c r="K312" s="12">
        <f t="shared" si="502"/>
        <v>1.1230780485000003</v>
      </c>
      <c r="L312" s="12">
        <f t="shared" si="503"/>
        <v>1.8170603206159999</v>
      </c>
      <c r="M312" s="13">
        <f t="shared" si="504"/>
        <v>5.2858414260258731E-2</v>
      </c>
      <c r="N312" s="13">
        <f t="shared" si="505"/>
        <v>5.9364124734215963E-2</v>
      </c>
      <c r="O312" s="13">
        <f t="shared" si="506"/>
        <v>9.6046927162999091E-2</v>
      </c>
      <c r="P312" s="13">
        <f t="shared" si="507"/>
        <v>0.10786819552264269</v>
      </c>
      <c r="Q312" s="13">
        <f t="shared" si="508"/>
        <v>3.3335272678706944E-2</v>
      </c>
      <c r="R312" s="13">
        <f t="shared" si="509"/>
        <v>8.726153013249037E-2</v>
      </c>
      <c r="S312" s="13">
        <f t="shared" si="510"/>
        <v>5.5031671722221849E-2</v>
      </c>
      <c r="T312" s="13">
        <f t="shared" si="511"/>
        <v>6.0572201261393031E-2</v>
      </c>
      <c r="U312" s="13">
        <f t="shared" si="512"/>
        <v>9.8001508970321255E-2</v>
      </c>
      <c r="V312" s="13">
        <f t="shared" si="513"/>
        <v>1.2478129248874443E-2</v>
      </c>
      <c r="W312" s="13">
        <f t="shared" si="514"/>
        <v>1.2479370995405853E-2</v>
      </c>
      <c r="X312" s="13">
        <f t="shared" si="515"/>
        <v>2.2675769861998173E-2</v>
      </c>
      <c r="Y312" s="13">
        <f t="shared" si="516"/>
        <v>2.0601620827828515E-2</v>
      </c>
      <c r="Z312" s="13">
        <f t="shared" si="517"/>
        <v>5.2853154639995209E-2</v>
      </c>
      <c r="AA312" s="13">
        <f t="shared" si="518"/>
        <v>5.9358217770154556E-2</v>
      </c>
      <c r="AB312" s="13">
        <f t="shared" si="519"/>
        <v>3.3331955687871617E-2</v>
      </c>
      <c r="AC312" s="13">
        <f t="shared" si="520"/>
        <v>1.5915078332504617E-3</v>
      </c>
      <c r="AD312" s="13">
        <f t="shared" si="521"/>
        <v>3.5038269060069785E-3</v>
      </c>
      <c r="AE312" s="13">
        <f t="shared" si="522"/>
        <v>6.3666648412120082E-3</v>
      </c>
      <c r="AF312" s="13">
        <f t="shared" si="523"/>
        <v>5.7843070288136535E-3</v>
      </c>
      <c r="AG312" s="13">
        <f t="shared" si="524"/>
        <v>3.5034782614391719E-3</v>
      </c>
      <c r="AH312" s="13">
        <f t="shared" si="525"/>
        <v>2.4009342528929174E-2</v>
      </c>
      <c r="AI312" s="13">
        <f t="shared" si="526"/>
        <v>2.6964365553157843E-2</v>
      </c>
      <c r="AJ312" s="13">
        <f t="shared" si="527"/>
        <v>1.5141543522240576E-2</v>
      </c>
      <c r="AK312" s="13">
        <f t="shared" si="528"/>
        <v>5.6683783834119202E-3</v>
      </c>
      <c r="AL312" s="13">
        <f t="shared" si="529"/>
        <v>1.2991163699131221E-4</v>
      </c>
      <c r="AM312" s="13">
        <f t="shared" si="530"/>
        <v>7.8701421677602221E-4</v>
      </c>
      <c r="AN312" s="13">
        <f t="shared" si="531"/>
        <v>1.4300523050643893E-3</v>
      </c>
      <c r="AO312" s="13">
        <f t="shared" si="532"/>
        <v>1.2992456499689746E-3</v>
      </c>
      <c r="AP312" s="13">
        <f t="shared" si="533"/>
        <v>7.8693590576385574E-4</v>
      </c>
      <c r="AQ312" s="13">
        <f t="shared" si="534"/>
        <v>3.5747750230787848E-4</v>
      </c>
      <c r="AR312" s="13">
        <f t="shared" si="535"/>
        <v>8.72528472667909E-3</v>
      </c>
      <c r="AS312" s="13">
        <f t="shared" si="536"/>
        <v>9.7991757434456109E-3</v>
      </c>
      <c r="AT312" s="13">
        <f t="shared" si="537"/>
        <v>5.5026195854287197E-3</v>
      </c>
      <c r="AU312" s="13">
        <f t="shared" si="538"/>
        <v>2.059957088547055E-3</v>
      </c>
      <c r="AV312" s="13">
        <f t="shared" si="539"/>
        <v>5.783731467497923E-4</v>
      </c>
      <c r="AW312" s="13">
        <f t="shared" si="540"/>
        <v>7.3641875059369934E-6</v>
      </c>
      <c r="AX312" s="13">
        <f t="shared" si="541"/>
        <v>1.4731306511976187E-4</v>
      </c>
      <c r="AY312" s="13">
        <f t="shared" si="542"/>
        <v>2.6767672533744018E-4</v>
      </c>
      <c r="AZ312" s="13">
        <f t="shared" si="543"/>
        <v>2.4319237818154504E-4</v>
      </c>
      <c r="BA312" s="13">
        <f t="shared" si="544"/>
        <v>1.4729840688997519E-4</v>
      </c>
      <c r="BB312" s="13">
        <f t="shared" si="545"/>
        <v>6.6912522612431072E-5</v>
      </c>
      <c r="BC312" s="13">
        <f t="shared" si="546"/>
        <v>2.431681795827389E-5</v>
      </c>
      <c r="BD312" s="13">
        <f t="shared" si="547"/>
        <v>2.6423947771542261E-3</v>
      </c>
      <c r="BE312" s="13">
        <f t="shared" si="548"/>
        <v>2.9676155696929619E-3</v>
      </c>
      <c r="BF312" s="13">
        <f t="shared" si="549"/>
        <v>1.6664319513544947E-3</v>
      </c>
      <c r="BG312" s="13">
        <f t="shared" si="550"/>
        <v>6.2384438129508418E-4</v>
      </c>
      <c r="BH312" s="13">
        <f t="shared" si="551"/>
        <v>1.7515648257814334E-4</v>
      </c>
      <c r="BI312" s="13">
        <f t="shared" si="552"/>
        <v>3.9342880127197106E-5</v>
      </c>
      <c r="BJ312" s="14">
        <f t="shared" si="553"/>
        <v>0.23374407289300089</v>
      </c>
      <c r="BK312" s="14">
        <f t="shared" si="554"/>
        <v>0.23022550694957694</v>
      </c>
      <c r="BL312" s="14">
        <f t="shared" si="555"/>
        <v>0.48056396604462881</v>
      </c>
      <c r="BM312" s="14">
        <f t="shared" si="556"/>
        <v>0.56039192349805644</v>
      </c>
      <c r="BN312" s="14">
        <f t="shared" si="557"/>
        <v>0.43673446449131381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1.6325000000000001</v>
      </c>
      <c r="F313" s="10">
        <f>VLOOKUP(B313,home!$B$2:$E$405,3,FALSE)</f>
        <v>0.86480000000000001</v>
      </c>
      <c r="G313" s="10">
        <f>VLOOKUP(C313,away!$B$2:$E$405,4,FALSE)</f>
        <v>1.153</v>
      </c>
      <c r="H313" s="10">
        <f>VLOOKUP(A313,away!$A$2:$E$405,3,FALSE)</f>
        <v>1.1474</v>
      </c>
      <c r="I313" s="10">
        <f>VLOOKUP(C313,away!$B$2:$E$405,3,FALSE)</f>
        <v>0.76900000000000002</v>
      </c>
      <c r="J313" s="10">
        <f>VLOOKUP(B313,home!$B$2:$E$405,4,FALSE)</f>
        <v>0.7177</v>
      </c>
      <c r="K313" s="12">
        <f t="shared" si="502"/>
        <v>1.627789258</v>
      </c>
      <c r="L313" s="12">
        <f t="shared" si="503"/>
        <v>0.63326302562000003</v>
      </c>
      <c r="M313" s="13">
        <f t="shared" si="504"/>
        <v>0.10424073620234758</v>
      </c>
      <c r="N313" s="13">
        <f t="shared" si="505"/>
        <v>0.1696819506361931</v>
      </c>
      <c r="O313" s="13">
        <f t="shared" si="506"/>
        <v>6.6011804000354904E-2</v>
      </c>
      <c r="P313" s="13">
        <f t="shared" si="507"/>
        <v>0.10745330545297913</v>
      </c>
      <c r="Q313" s="13">
        <f t="shared" si="508"/>
        <v>0.13810322826104074</v>
      </c>
      <c r="R313" s="13">
        <f t="shared" si="509"/>
        <v>2.0901417363949581E-2</v>
      </c>
      <c r="S313" s="13">
        <f t="shared" si="510"/>
        <v>2.7691220518527019E-2</v>
      </c>
      <c r="T313" s="13">
        <f t="shared" si="511"/>
        <v>8.7455668176476153E-2</v>
      </c>
      <c r="U313" s="13">
        <f t="shared" si="512"/>
        <v>3.4023102662011806E-2</v>
      </c>
      <c r="V313" s="13">
        <f t="shared" si="513"/>
        <v>3.1716254819220153E-3</v>
      </c>
      <c r="W313" s="13">
        <f t="shared" si="514"/>
        <v>7.4934317152814692E-2</v>
      </c>
      <c r="X313" s="13">
        <f t="shared" si="515"/>
        <v>4.7453132402960091E-2</v>
      </c>
      <c r="Y313" s="13">
        <f t="shared" si="516"/>
        <v>1.5025157100322484E-2</v>
      </c>
      <c r="Z313" s="13">
        <f t="shared" si="517"/>
        <v>4.412031599880374E-3</v>
      </c>
      <c r="AA313" s="13">
        <f t="shared" si="518"/>
        <v>7.1818576442418264E-3</v>
      </c>
      <c r="AB313" s="13">
        <f t="shared" si="519"/>
        <v>5.8452753628910172E-3</v>
      </c>
      <c r="AC313" s="13">
        <f t="shared" si="520"/>
        <v>2.0433568853894912E-4</v>
      </c>
      <c r="AD313" s="13">
        <f t="shared" si="521"/>
        <v>3.0494319129229237E-2</v>
      </c>
      <c r="AE313" s="13">
        <f t="shared" si="522"/>
        <v>1.9310924795997549E-2</v>
      </c>
      <c r="AF313" s="13">
        <f t="shared" si="523"/>
        <v>6.114447331916845E-3</v>
      </c>
      <c r="AG313" s="13">
        <f t="shared" si="524"/>
        <v>1.2906844724679329E-3</v>
      </c>
      <c r="AH313" s="13">
        <f t="shared" si="525"/>
        <v>6.984941200178234E-4</v>
      </c>
      <c r="AI313" s="13">
        <f t="shared" si="526"/>
        <v>1.1370012253411757E-3</v>
      </c>
      <c r="AJ313" s="13">
        <f t="shared" si="527"/>
        <v>9.2539919047160196E-4</v>
      </c>
      <c r="AK313" s="13">
        <f t="shared" si="528"/>
        <v>5.0211828720385637E-4</v>
      </c>
      <c r="AL313" s="13">
        <f t="shared" si="529"/>
        <v>8.4253223664496776E-6</v>
      </c>
      <c r="AM313" s="13">
        <f t="shared" si="530"/>
        <v>9.9276650217166428E-3</v>
      </c>
      <c r="AN313" s="13">
        <f t="shared" si="531"/>
        <v>6.2868231889941246E-3</v>
      </c>
      <c r="AO313" s="13">
        <f t="shared" si="532"/>
        <v>1.9906063371001982E-3</v>
      </c>
      <c r="AP313" s="13">
        <f t="shared" si="533"/>
        <v>4.2019246395013916E-4</v>
      </c>
      <c r="AQ313" s="13">
        <f t="shared" si="534"/>
        <v>6.6523087765946962E-5</v>
      </c>
      <c r="AR313" s="13">
        <f t="shared" si="535"/>
        <v>8.8466099964053273E-5</v>
      </c>
      <c r="AS313" s="13">
        <f t="shared" si="536"/>
        <v>1.440041672186401E-4</v>
      </c>
      <c r="AT313" s="13">
        <f t="shared" si="537"/>
        <v>1.1720421825286909E-4</v>
      </c>
      <c r="AU313" s="13">
        <f t="shared" si="538"/>
        <v>6.3594589154769256E-5</v>
      </c>
      <c r="AV313" s="13">
        <f t="shared" si="539"/>
        <v>2.5879647273264183E-5</v>
      </c>
      <c r="AW313" s="13">
        <f t="shared" si="540"/>
        <v>2.4124945208681531E-7</v>
      </c>
      <c r="AX313" s="13">
        <f t="shared" si="541"/>
        <v>2.6933577465621137E-3</v>
      </c>
      <c r="AY313" s="13">
        <f t="shared" si="542"/>
        <v>1.7056038756649895E-3</v>
      </c>
      <c r="AZ313" s="13">
        <f t="shared" si="543"/>
        <v>5.4004793540640477E-4</v>
      </c>
      <c r="BA313" s="13">
        <f t="shared" si="544"/>
        <v>1.139974631850981E-4</v>
      </c>
      <c r="BB313" s="13">
        <f t="shared" si="545"/>
        <v>1.8047594612399942E-5</v>
      </c>
      <c r="BC313" s="13">
        <f t="shared" si="546"/>
        <v>2.2857748738823199E-6</v>
      </c>
      <c r="BD313" s="13">
        <f t="shared" si="547"/>
        <v>9.3370516880062909E-6</v>
      </c>
      <c r="BE313" s="13">
        <f t="shared" si="548"/>
        <v>1.5198752439127409E-5</v>
      </c>
      <c r="BF313" s="13">
        <f t="shared" si="549"/>
        <v>1.2370182977706451E-5</v>
      </c>
      <c r="BG313" s="13">
        <f t="shared" si="550"/>
        <v>6.7120169902016687E-6</v>
      </c>
      <c r="BH313" s="13">
        <f t="shared" si="551"/>
        <v>2.7314372890409433E-6</v>
      </c>
      <c r="BI313" s="13">
        <f t="shared" si="552"/>
        <v>8.8924085560029677E-7</v>
      </c>
      <c r="BJ313" s="14">
        <f t="shared" si="553"/>
        <v>0.6136289799492507</v>
      </c>
      <c r="BK313" s="14">
        <f t="shared" si="554"/>
        <v>0.24447525254234612</v>
      </c>
      <c r="BL313" s="14">
        <f t="shared" si="555"/>
        <v>0.13771285726058688</v>
      </c>
      <c r="BM313" s="14">
        <f t="shared" si="556"/>
        <v>0.39213131680898605</v>
      </c>
      <c r="BN313" s="14">
        <f t="shared" si="557"/>
        <v>0.60639244191686503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1.6325000000000001</v>
      </c>
      <c r="F314" s="10">
        <f>VLOOKUP(B314,home!$B$2:$E$405,3,FALSE)</f>
        <v>0.86480000000000001</v>
      </c>
      <c r="G314" s="10">
        <f>VLOOKUP(C314,away!$B$2:$E$405,4,FALSE)</f>
        <v>0.82879999999999998</v>
      </c>
      <c r="H314" s="10">
        <f>VLOOKUP(A314,away!$A$2:$E$405,3,FALSE)</f>
        <v>1.1474</v>
      </c>
      <c r="I314" s="10">
        <f>VLOOKUP(C314,away!$B$2:$E$405,3,FALSE)</f>
        <v>0.97409999999999997</v>
      </c>
      <c r="J314" s="10">
        <f>VLOOKUP(B314,home!$B$2:$E$405,4,FALSE)</f>
        <v>1.3842000000000001</v>
      </c>
      <c r="K314" s="12">
        <f t="shared" si="502"/>
        <v>1.1700882368000001</v>
      </c>
      <c r="L314" s="12">
        <f t="shared" si="503"/>
        <v>1.547095895028</v>
      </c>
      <c r="M314" s="13">
        <f t="shared" si="504"/>
        <v>6.6060510460242264E-2</v>
      </c>
      <c r="N314" s="13">
        <f t="shared" si="505"/>
        <v>7.7296626206532826E-2</v>
      </c>
      <c r="O314" s="13">
        <f t="shared" si="506"/>
        <v>0.10220194455649506</v>
      </c>
      <c r="P314" s="13">
        <f t="shared" si="507"/>
        <v>0.11958529310364066</v>
      </c>
      <c r="Q314" s="13">
        <f t="shared" si="508"/>
        <v>4.5221936534295348E-2</v>
      </c>
      <c r="R314" s="13">
        <f t="shared" si="509"/>
        <v>7.9058104443616398E-2</v>
      </c>
      <c r="S314" s="13">
        <f t="shared" si="510"/>
        <v>5.4119481620151601E-2</v>
      </c>
      <c r="T314" s="13">
        <f t="shared" si="511"/>
        <v>6.9962672377425081E-2</v>
      </c>
      <c r="U314" s="13">
        <f t="shared" si="512"/>
        <v>9.2504958033181345E-2</v>
      </c>
      <c r="V314" s="13">
        <f t="shared" si="513"/>
        <v>1.0885464498252962E-2</v>
      </c>
      <c r="W314" s="13">
        <f t="shared" si="514"/>
        <v>1.7637885328031708E-2</v>
      </c>
      <c r="X314" s="13">
        <f t="shared" si="515"/>
        <v>2.728749998797245E-2</v>
      </c>
      <c r="Y314" s="13">
        <f t="shared" si="516"/>
        <v>2.1108189608484391E-2</v>
      </c>
      <c r="Z314" s="13">
        <f t="shared" si="517"/>
        <v>4.0770156284471268E-2</v>
      </c>
      <c r="AA314" s="13">
        <f t="shared" si="518"/>
        <v>4.7704680280957423E-2</v>
      </c>
      <c r="AB314" s="13">
        <f t="shared" si="519"/>
        <v>2.7909342618526609E-2</v>
      </c>
      <c r="AC314" s="13">
        <f t="shared" si="520"/>
        <v>1.2315805743132785E-3</v>
      </c>
      <c r="AD314" s="13">
        <f t="shared" si="521"/>
        <v>5.159470536089306E-3</v>
      </c>
      <c r="AE314" s="13">
        <f t="shared" si="522"/>
        <v>7.9821956869016806E-3</v>
      </c>
      <c r="AF314" s="13">
        <f t="shared" si="523"/>
        <v>6.1746110902578992E-3</v>
      </c>
      <c r="AG314" s="13">
        <f t="shared" si="524"/>
        <v>3.1842384903774529E-3</v>
      </c>
      <c r="AH314" s="13">
        <f t="shared" si="525"/>
        <v>1.5768835356838883E-2</v>
      </c>
      <c r="AI314" s="13">
        <f t="shared" si="526"/>
        <v>1.8450928759073105E-2</v>
      </c>
      <c r="AJ314" s="13">
        <f t="shared" si="527"/>
        <v>1.0794607349513135E-2</v>
      </c>
      <c r="AK314" s="13">
        <f t="shared" si="528"/>
        <v>4.2102143601800476E-3</v>
      </c>
      <c r="AL314" s="13">
        <f t="shared" si="529"/>
        <v>8.9178193104421551E-5</v>
      </c>
      <c r="AM314" s="13">
        <f t="shared" si="530"/>
        <v>1.2074071564788574E-3</v>
      </c>
      <c r="AN314" s="13">
        <f t="shared" si="531"/>
        <v>1.8679746554158703E-3</v>
      </c>
      <c r="AO314" s="13">
        <f t="shared" si="532"/>
        <v>1.4449679607051182E-3</v>
      </c>
      <c r="AP314" s="13">
        <f t="shared" si="533"/>
        <v>7.4516800015128951E-4</v>
      </c>
      <c r="AQ314" s="13">
        <f t="shared" si="534"/>
        <v>2.8821158853507107E-4</v>
      </c>
      <c r="AR314" s="13">
        <f t="shared" si="535"/>
        <v>4.8791800899875681E-3</v>
      </c>
      <c r="AS314" s="13">
        <f t="shared" si="536"/>
        <v>5.7090712285232182E-3</v>
      </c>
      <c r="AT314" s="13">
        <f t="shared" si="537"/>
        <v>3.3400585437741727E-3</v>
      </c>
      <c r="AU314" s="13">
        <f t="shared" si="538"/>
        <v>1.3027210707644986E-3</v>
      </c>
      <c r="AV314" s="13">
        <f t="shared" si="539"/>
        <v>3.8107465018326022E-4</v>
      </c>
      <c r="AW314" s="13">
        <f t="shared" si="540"/>
        <v>4.4842726962441306E-6</v>
      </c>
      <c r="AX314" s="13">
        <f t="shared" si="541"/>
        <v>2.354621518040079E-4</v>
      </c>
      <c r="AY314" s="13">
        <f t="shared" si="542"/>
        <v>3.6428252849044038E-4</v>
      </c>
      <c r="AZ314" s="13">
        <f t="shared" si="543"/>
        <v>2.8179000222899045E-4</v>
      </c>
      <c r="BA314" s="13">
        <f t="shared" si="544"/>
        <v>1.4531871856946735E-4</v>
      </c>
      <c r="BB314" s="13">
        <f t="shared" si="545"/>
        <v>5.620549824238805E-5</v>
      </c>
      <c r="BC314" s="13">
        <f t="shared" si="546"/>
        <v>1.7391059121760415E-5</v>
      </c>
      <c r="BD314" s="13">
        <f t="shared" si="547"/>
        <v>1.2580932480536851E-3</v>
      </c>
      <c r="BE314" s="13">
        <f t="shared" si="548"/>
        <v>1.4720801103451215E-3</v>
      </c>
      <c r="BF314" s="13">
        <f t="shared" si="549"/>
        <v>8.6123181037103661E-4</v>
      </c>
      <c r="BG314" s="13">
        <f t="shared" si="550"/>
        <v>3.3590573682437262E-4</v>
      </c>
      <c r="BH314" s="13">
        <f t="shared" si="551"/>
        <v>9.8259837832958795E-5</v>
      </c>
      <c r="BI314" s="13">
        <f t="shared" si="552"/>
        <v>2.299453607964414E-5</v>
      </c>
      <c r="BJ314" s="14">
        <f t="shared" si="553"/>
        <v>0.28766950516611151</v>
      </c>
      <c r="BK314" s="14">
        <f t="shared" si="554"/>
        <v>0.2523357909781957</v>
      </c>
      <c r="BL314" s="14">
        <f t="shared" si="555"/>
        <v>0.41826428662112147</v>
      </c>
      <c r="BM314" s="14">
        <f t="shared" si="556"/>
        <v>0.50925552548928321</v>
      </c>
      <c r="BN314" s="14">
        <f t="shared" si="557"/>
        <v>0.48942441530482256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1.6325000000000001</v>
      </c>
      <c r="F315" s="10">
        <f>VLOOKUP(B315,home!$B$2:$E$405,3,FALSE)</f>
        <v>0.90080000000000005</v>
      </c>
      <c r="G315" s="10">
        <f>VLOOKUP(C315,away!$B$2:$E$405,4,FALSE)</f>
        <v>1.117</v>
      </c>
      <c r="H315" s="10">
        <f>VLOOKUP(A315,away!$A$2:$E$405,3,FALSE)</f>
        <v>1.1474</v>
      </c>
      <c r="I315" s="10">
        <f>VLOOKUP(C315,away!$B$2:$E$405,3,FALSE)</f>
        <v>0.41010000000000002</v>
      </c>
      <c r="J315" s="10">
        <f>VLOOKUP(B315,home!$B$2:$E$405,4,FALSE)</f>
        <v>1.0766</v>
      </c>
      <c r="K315" s="12">
        <f t="shared" si="502"/>
        <v>1.6426110520000001</v>
      </c>
      <c r="L315" s="12">
        <f t="shared" si="503"/>
        <v>0.506592773484</v>
      </c>
      <c r="M315" s="13">
        <f t="shared" si="504"/>
        <v>0.11657693642053013</v>
      </c>
      <c r="N315" s="13">
        <f t="shared" si="505"/>
        <v>0.19149056417266411</v>
      </c>
      <c r="O315" s="13">
        <f t="shared" si="506"/>
        <v>5.9057033545544292E-2</v>
      </c>
      <c r="P315" s="13">
        <f t="shared" si="507"/>
        <v>9.7007736000245801E-2</v>
      </c>
      <c r="Q315" s="13">
        <f t="shared" si="508"/>
        <v>0.15727225853186672</v>
      </c>
      <c r="R315" s="13">
        <f t="shared" si="509"/>
        <v>1.495893320878745E-2</v>
      </c>
      <c r="S315" s="13">
        <f t="shared" si="510"/>
        <v>2.0180880397188326E-2</v>
      </c>
      <c r="T315" s="13">
        <f t="shared" si="511"/>
        <v>7.9672989641751041E-2</v>
      </c>
      <c r="U315" s="13">
        <f t="shared" si="512"/>
        <v>2.4571709014884091E-2</v>
      </c>
      <c r="V315" s="13">
        <f t="shared" si="513"/>
        <v>1.8659127401027902E-3</v>
      </c>
      <c r="W315" s="13">
        <f t="shared" si="514"/>
        <v>8.6112383345815183E-2</v>
      </c>
      <c r="X315" s="13">
        <f t="shared" si="515"/>
        <v>4.362391111047393E-2</v>
      </c>
      <c r="Y315" s="13">
        <f t="shared" si="516"/>
        <v>1.1049779059837232E-2</v>
      </c>
      <c r="Z315" s="13">
        <f t="shared" si="517"/>
        <v>2.526029154200516E-3</v>
      </c>
      <c r="AA315" s="13">
        <f t="shared" si="518"/>
        <v>4.1492834063639799E-3</v>
      </c>
      <c r="AB315" s="13">
        <f t="shared" si="519"/>
        <v>3.4078293905868413E-3</v>
      </c>
      <c r="AC315" s="13">
        <f t="shared" si="520"/>
        <v>9.7043193131290419E-5</v>
      </c>
      <c r="AD315" s="13">
        <f t="shared" si="521"/>
        <v>3.5362288149474196E-2</v>
      </c>
      <c r="AE315" s="13">
        <f t="shared" si="522"/>
        <v>1.7914279630382519E-2</v>
      </c>
      <c r="AF315" s="13">
        <f t="shared" si="523"/>
        <v>4.5376223014617018E-3</v>
      </c>
      <c r="AG315" s="13">
        <f t="shared" si="524"/>
        <v>7.6624222224011172E-4</v>
      </c>
      <c r="AH315" s="13">
        <f t="shared" si="525"/>
        <v>3.1991702878197048E-4</v>
      </c>
      <c r="AI315" s="13">
        <f t="shared" si="526"/>
        <v>5.2549924720026678E-4</v>
      </c>
      <c r="AJ315" s="13">
        <f t="shared" si="527"/>
        <v>4.3159543563441933E-4</v>
      </c>
      <c r="AK315" s="13">
        <f t="shared" si="528"/>
        <v>2.3631447752195061E-4</v>
      </c>
      <c r="AL315" s="13">
        <f t="shared" si="529"/>
        <v>3.2301210681817898E-6</v>
      </c>
      <c r="AM315" s="13">
        <f t="shared" si="530"/>
        <v>1.1617297067666982E-2</v>
      </c>
      <c r="AN315" s="13">
        <f t="shared" si="531"/>
        <v>5.8852387418969572E-3</v>
      </c>
      <c r="AO315" s="13">
        <f t="shared" si="532"/>
        <v>1.4907097084365327E-3</v>
      </c>
      <c r="AP315" s="13">
        <f t="shared" si="533"/>
        <v>2.5172758855212943E-4</v>
      </c>
      <c r="AQ315" s="13">
        <f t="shared" si="534"/>
        <v>3.1880844311765609E-5</v>
      </c>
      <c r="AR315" s="13">
        <f t="shared" si="535"/>
        <v>3.2413530979083825E-5</v>
      </c>
      <c r="AS315" s="13">
        <f t="shared" si="536"/>
        <v>5.3242824220587468E-5</v>
      </c>
      <c r="AT315" s="13">
        <f t="shared" si="537"/>
        <v>4.3728625752215146E-5</v>
      </c>
      <c r="AU315" s="13">
        <f t="shared" si="538"/>
        <v>2.3943041316453471E-5</v>
      </c>
      <c r="AV315" s="13">
        <f t="shared" si="539"/>
        <v>9.8322760712247763E-6</v>
      </c>
      <c r="AW315" s="13">
        <f t="shared" si="540"/>
        <v>7.466378986660252E-8</v>
      </c>
      <c r="AX315" s="13">
        <f t="shared" si="541"/>
        <v>3.1804500929528286E-3</v>
      </c>
      <c r="AY315" s="13">
        <f t="shared" si="542"/>
        <v>1.6111930335164192E-3</v>
      </c>
      <c r="AZ315" s="13">
        <f t="shared" si="543"/>
        <v>4.0810937373359093E-4</v>
      </c>
      <c r="BA315" s="13">
        <f t="shared" si="544"/>
        <v>6.8915086508172723E-5</v>
      </c>
      <c r="BB315" s="13">
        <f t="shared" si="545"/>
        <v>8.7279712022662509E-6</v>
      </c>
      <c r="BC315" s="13">
        <f t="shared" si="546"/>
        <v>8.843054276489087E-7</v>
      </c>
      <c r="BD315" s="13">
        <f t="shared" si="547"/>
        <v>2.7367434261839368E-6</v>
      </c>
      <c r="BE315" s="13">
        <f t="shared" si="548"/>
        <v>4.4954049983380804E-6</v>
      </c>
      <c r="BF315" s="13">
        <f t="shared" si="549"/>
        <v>3.6921009667430877E-6</v>
      </c>
      <c r="BG315" s="13">
        <f t="shared" si="550"/>
        <v>2.0215619510240269E-6</v>
      </c>
      <c r="BH315" s="13">
        <f t="shared" si="551"/>
        <v>8.301600007636873E-7</v>
      </c>
      <c r="BI315" s="13">
        <f t="shared" si="552"/>
        <v>2.7272599843655212E-7</v>
      </c>
      <c r="BJ315" s="14">
        <f t="shared" si="553"/>
        <v>0.65235745198017203</v>
      </c>
      <c r="BK315" s="14">
        <f t="shared" si="554"/>
        <v>0.23734293190578293</v>
      </c>
      <c r="BL315" s="14">
        <f t="shared" si="555"/>
        <v>0.10783532375098633</v>
      </c>
      <c r="BM315" s="14">
        <f t="shared" si="556"/>
        <v>0.36208715654177664</v>
      </c>
      <c r="BN315" s="14">
        <f t="shared" si="557"/>
        <v>0.63636346187963855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1.6325000000000001</v>
      </c>
      <c r="F316" s="10">
        <f>VLOOKUP(B316,home!$B$2:$E$405,3,FALSE)</f>
        <v>1.0549999999999999</v>
      </c>
      <c r="G316" s="10">
        <f>VLOOKUP(C316,away!$B$2:$E$405,4,FALSE)</f>
        <v>0.82879999999999998</v>
      </c>
      <c r="H316" s="10">
        <f>VLOOKUP(A316,away!$A$2:$E$405,3,FALSE)</f>
        <v>1.1474</v>
      </c>
      <c r="I316" s="10">
        <f>VLOOKUP(C316,away!$B$2:$E$405,3,FALSE)</f>
        <v>1.3329</v>
      </c>
      <c r="J316" s="10">
        <f>VLOOKUP(B316,home!$B$2:$E$405,4,FALSE)</f>
        <v>0.72629999999999995</v>
      </c>
      <c r="K316" s="12">
        <f t="shared" si="502"/>
        <v>1.4274318799999999</v>
      </c>
      <c r="L316" s="12">
        <f t="shared" si="503"/>
        <v>1.1107810387979997</v>
      </c>
      <c r="M316" s="13">
        <f t="shared" si="504"/>
        <v>7.9007466462465759E-2</v>
      </c>
      <c r="N316" s="13">
        <f t="shared" si="505"/>
        <v>0.11277777638655445</v>
      </c>
      <c r="O316" s="13">
        <f t="shared" si="506"/>
        <v>8.7759995669975846E-2</v>
      </c>
      <c r="P316" s="13">
        <f t="shared" si="507"/>
        <v>0.12527141560798546</v>
      </c>
      <c r="Q316" s="13">
        <f t="shared" si="508"/>
        <v>8.0491296684839508E-2</v>
      </c>
      <c r="R316" s="13">
        <f t="shared" si="509"/>
        <v>4.8741069577601874E-2</v>
      </c>
      <c r="S316" s="13">
        <f t="shared" si="510"/>
        <v>4.9656470049839856E-2</v>
      </c>
      <c r="T316" s="13">
        <f t="shared" si="511"/>
        <v>8.9408206145784028E-2</v>
      </c>
      <c r="U316" s="13">
        <f t="shared" si="512"/>
        <v>6.9574556580367056E-2</v>
      </c>
      <c r="V316" s="13">
        <f t="shared" si="513"/>
        <v>8.7481693900610651E-3</v>
      </c>
      <c r="W316" s="13">
        <f t="shared" si="514"/>
        <v>3.8298614316826074E-2</v>
      </c>
      <c r="X316" s="13">
        <f t="shared" si="515"/>
        <v>4.2541374595368012E-2</v>
      </c>
      <c r="Y316" s="13">
        <f t="shared" si="516"/>
        <v>2.3627076132468863E-2</v>
      </c>
      <c r="Z316" s="13">
        <f t="shared" si="517"/>
        <v>1.8046885299178066E-2</v>
      </c>
      <c r="AA316" s="13">
        <f t="shared" si="518"/>
        <v>2.5760699410750109E-2</v>
      </c>
      <c r="AB316" s="13">
        <f t="shared" si="519"/>
        <v>1.8385821795000961E-2</v>
      </c>
      <c r="AC316" s="13">
        <f t="shared" si="520"/>
        <v>8.6692404887456481E-4</v>
      </c>
      <c r="AD316" s="13">
        <f t="shared" si="521"/>
        <v>1.3667165758915481E-2</v>
      </c>
      <c r="AE316" s="13">
        <f t="shared" si="522"/>
        <v>1.5181228579112589E-2</v>
      </c>
      <c r="AF316" s="13">
        <f t="shared" si="523"/>
        <v>8.431510425668285E-3</v>
      </c>
      <c r="AG316" s="13">
        <f t="shared" si="524"/>
        <v>3.1218539697533279E-3</v>
      </c>
      <c r="AH316" s="13">
        <f t="shared" si="525"/>
        <v>5.0115344999223385E-3</v>
      </c>
      <c r="AI316" s="13">
        <f t="shared" si="526"/>
        <v>7.1536241129090032E-3</v>
      </c>
      <c r="AJ316" s="13">
        <f t="shared" si="527"/>
        <v>5.1056555581515152E-3</v>
      </c>
      <c r="AK316" s="13">
        <f t="shared" si="528"/>
        <v>2.4293251706682222E-3</v>
      </c>
      <c r="AL316" s="13">
        <f t="shared" si="529"/>
        <v>5.4982551745899243E-5</v>
      </c>
      <c r="AM316" s="13">
        <f t="shared" si="530"/>
        <v>3.901789622704069E-3</v>
      </c>
      <c r="AN316" s="13">
        <f t="shared" si="531"/>
        <v>4.3340339302784811E-3</v>
      </c>
      <c r="AO316" s="13">
        <f t="shared" si="532"/>
        <v>2.407081355630255E-3</v>
      </c>
      <c r="AP316" s="13">
        <f t="shared" si="533"/>
        <v>8.9124677622609083E-4</v>
      </c>
      <c r="AQ316" s="13">
        <f t="shared" si="534"/>
        <v>2.4749500498044631E-4</v>
      </c>
      <c r="AR316" s="13">
        <f t="shared" si="535"/>
        <v>1.1133434995591498E-3</v>
      </c>
      <c r="AS316" s="13">
        <f t="shared" si="536"/>
        <v>1.5892220046614962E-3</v>
      </c>
      <c r="AT316" s="13">
        <f t="shared" si="537"/>
        <v>1.1342530769256642E-3</v>
      </c>
      <c r="AU316" s="13">
        <f t="shared" si="538"/>
        <v>5.3968966733059507E-4</v>
      </c>
      <c r="AV316" s="13">
        <f t="shared" si="539"/>
        <v>1.9259255911357136E-4</v>
      </c>
      <c r="AW316" s="13">
        <f t="shared" si="540"/>
        <v>2.4216213702270405E-6</v>
      </c>
      <c r="AX316" s="13">
        <f t="shared" si="541"/>
        <v>9.2825648275016105E-4</v>
      </c>
      <c r="AY316" s="13">
        <f t="shared" si="542"/>
        <v>1.0310897001802014E-3</v>
      </c>
      <c r="AZ316" s="13">
        <f t="shared" si="543"/>
        <v>5.7265744413004119E-4</v>
      </c>
      <c r="BA316" s="13">
        <f t="shared" si="544"/>
        <v>2.1203234355539159E-4</v>
      </c>
      <c r="BB316" s="13">
        <f t="shared" si="545"/>
        <v>5.8880376708308033E-5</v>
      </c>
      <c r="BC316" s="13">
        <f t="shared" si="546"/>
        <v>1.3080641200974388E-5</v>
      </c>
      <c r="BD316" s="13">
        <f t="shared" si="547"/>
        <v>2.0611347482988541E-4</v>
      </c>
      <c r="BE316" s="13">
        <f t="shared" si="548"/>
        <v>2.9421294486975603E-4</v>
      </c>
      <c r="BF316" s="13">
        <f t="shared" si="549"/>
        <v>2.0998446850788608E-4</v>
      </c>
      <c r="BG316" s="13">
        <f t="shared" si="550"/>
        <v>9.9912841551004204E-5</v>
      </c>
      <c r="BH316" s="13">
        <f t="shared" si="551"/>
        <v>3.5654693812822991E-5</v>
      </c>
      <c r="BI316" s="13">
        <f t="shared" si="552"/>
        <v>1.0178929324012455E-5</v>
      </c>
      <c r="BJ316" s="14">
        <f t="shared" si="553"/>
        <v>0.44214374667363499</v>
      </c>
      <c r="BK316" s="14">
        <f t="shared" si="554"/>
        <v>0.26463651781115277</v>
      </c>
      <c r="BL316" s="14">
        <f t="shared" si="555"/>
        <v>0.27534744053583288</v>
      </c>
      <c r="BM316" s="14">
        <f t="shared" si="556"/>
        <v>0.46509690185156588</v>
      </c>
      <c r="BN316" s="14">
        <f t="shared" si="557"/>
        <v>0.53404902038942292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1.6325000000000001</v>
      </c>
      <c r="F317" s="10">
        <f>VLOOKUP(B317,home!$B$2:$E$405,3,FALSE)</f>
        <v>1.2931999999999999</v>
      </c>
      <c r="G317" s="10">
        <f>VLOOKUP(C317,away!$B$2:$E$405,4,FALSE)</f>
        <v>1.0962000000000001</v>
      </c>
      <c r="H317" s="10">
        <f>VLOOKUP(A317,away!$A$2:$E$405,3,FALSE)</f>
        <v>1.1474</v>
      </c>
      <c r="I317" s="10">
        <f>VLOOKUP(C317,away!$B$2:$E$405,3,FALSE)</f>
        <v>1.2384999999999999</v>
      </c>
      <c r="J317" s="10">
        <f>VLOOKUP(B317,home!$B$2:$E$405,4,FALSE)</f>
        <v>1.1135999999999999</v>
      </c>
      <c r="K317" s="12">
        <f t="shared" si="502"/>
        <v>2.3142415337999998</v>
      </c>
      <c r="L317" s="12">
        <f t="shared" si="503"/>
        <v>1.5824867366399997</v>
      </c>
      <c r="M317" s="13">
        <f t="shared" si="504"/>
        <v>2.0308245960958017E-2</v>
      </c>
      <c r="N317" s="13">
        <f t="shared" si="505"/>
        <v>4.6998186281475118E-2</v>
      </c>
      <c r="O317" s="13">
        <f t="shared" si="506"/>
        <v>3.2137529877638904E-2</v>
      </c>
      <c r="P317" s="13">
        <f t="shared" si="507"/>
        <v>7.437400643657037E-2</v>
      </c>
      <c r="Q317" s="13">
        <f t="shared" si="508"/>
        <v>5.4382577352929569E-2</v>
      </c>
      <c r="R317" s="13">
        <f t="shared" si="509"/>
        <v>2.5428607389867647E-2</v>
      </c>
      <c r="S317" s="13">
        <f t="shared" si="510"/>
        <v>6.8094172732361291E-2</v>
      </c>
      <c r="T317" s="13">
        <f t="shared" si="511"/>
        <v>8.6059707365309865E-2</v>
      </c>
      <c r="U317" s="13">
        <f t="shared" si="512"/>
        <v>5.8847939368325303E-2</v>
      </c>
      <c r="V317" s="13">
        <f t="shared" si="513"/>
        <v>2.7708703213604288E-2</v>
      </c>
      <c r="W317" s="13">
        <f t="shared" si="514"/>
        <v>4.1951473075080278E-2</v>
      </c>
      <c r="X317" s="13">
        <f t="shared" si="515"/>
        <v>6.6387649723824604E-2</v>
      </c>
      <c r="Y317" s="13">
        <f t="shared" si="516"/>
        <v>5.2528787582327298E-2</v>
      </c>
      <c r="Z317" s="13">
        <f t="shared" si="517"/>
        <v>1.3413477975230476E-2</v>
      </c>
      <c r="AA317" s="13">
        <f t="shared" si="518"/>
        <v>3.104202784298989E-2</v>
      </c>
      <c r="AB317" s="13">
        <f t="shared" si="519"/>
        <v>3.5919375063811626E-2</v>
      </c>
      <c r="AC317" s="13">
        <f t="shared" si="520"/>
        <v>6.3422737096530393E-3</v>
      </c>
      <c r="AD317" s="13">
        <f t="shared" si="521"/>
        <v>2.4271460348610802E-2</v>
      </c>
      <c r="AE317" s="13">
        <f t="shared" si="522"/>
        <v>3.8409264080560258E-2</v>
      </c>
      <c r="AF317" s="13">
        <f t="shared" si="523"/>
        <v>3.0391075485794887E-2</v>
      </c>
      <c r="AG317" s="13">
        <f t="shared" si="524"/>
        <v>1.6031157956165148E-2</v>
      </c>
      <c r="AH317" s="13">
        <f t="shared" si="525"/>
        <v>5.3066627470037481E-3</v>
      </c>
      <c r="AI317" s="13">
        <f t="shared" si="526"/>
        <v>1.2280899334985272E-2</v>
      </c>
      <c r="AJ317" s="13">
        <f t="shared" si="527"/>
        <v>1.4210483656719862E-2</v>
      </c>
      <c r="AK317" s="13">
        <f t="shared" si="528"/>
        <v>1.0962163831255731E-2</v>
      </c>
      <c r="AL317" s="13">
        <f t="shared" si="529"/>
        <v>9.290813329936137E-4</v>
      </c>
      <c r="AM317" s="13">
        <f t="shared" si="530"/>
        <v>1.123400432494699E-2</v>
      </c>
      <c r="AN317" s="13">
        <f t="shared" si="531"/>
        <v>1.7777662843585007E-2</v>
      </c>
      <c r="AO317" s="13">
        <f t="shared" si="532"/>
        <v>1.406645782921551E-2</v>
      </c>
      <c r="AP317" s="13">
        <f t="shared" si="533"/>
        <v>7.4199943154131419E-3</v>
      </c>
      <c r="AQ317" s="13">
        <f t="shared" si="534"/>
        <v>2.9355106475213734E-3</v>
      </c>
      <c r="AR317" s="13">
        <f t="shared" si="535"/>
        <v>1.6795446825910026E-3</v>
      </c>
      <c r="AS317" s="13">
        <f t="shared" si="536"/>
        <v>3.8868720623250353E-3</v>
      </c>
      <c r="AT317" s="13">
        <f t="shared" si="537"/>
        <v>4.4975803815997311E-3</v>
      </c>
      <c r="AU317" s="13">
        <f t="shared" si="538"/>
        <v>3.4694957735673824E-3</v>
      </c>
      <c r="AV317" s="13">
        <f t="shared" si="539"/>
        <v>2.0073128051332997E-3</v>
      </c>
      <c r="AW317" s="13">
        <f t="shared" si="540"/>
        <v>9.451483836364093E-5</v>
      </c>
      <c r="AX317" s="13">
        <f t="shared" si="541"/>
        <v>4.3330332332801921E-3</v>
      </c>
      <c r="AY317" s="13">
        <f t="shared" si="542"/>
        <v>6.8569676210862374E-3</v>
      </c>
      <c r="AZ317" s="13">
        <f t="shared" si="543"/>
        <v>5.4255301569694526E-3</v>
      </c>
      <c r="BA317" s="13">
        <f t="shared" si="544"/>
        <v>2.8619431708814982E-3</v>
      </c>
      <c r="BB317" s="13">
        <f t="shared" si="545"/>
        <v>1.1322467772343489E-3</v>
      </c>
      <c r="BC317" s="13">
        <f t="shared" si="546"/>
        <v>3.5835310151534816E-4</v>
      </c>
      <c r="BD317" s="13">
        <f t="shared" si="547"/>
        <v>4.4297619729908314E-4</v>
      </c>
      <c r="BE317" s="13">
        <f t="shared" si="548"/>
        <v>1.0251539142743214E-3</v>
      </c>
      <c r="BF317" s="13">
        <f t="shared" si="549"/>
        <v>1.1862268834756399E-3</v>
      </c>
      <c r="BG317" s="13">
        <f t="shared" si="550"/>
        <v>9.1507184074981931E-4</v>
      </c>
      <c r="BH317" s="13">
        <f t="shared" si="551"/>
        <v>5.2942431506851296E-4</v>
      </c>
      <c r="BI317" s="13">
        <f t="shared" si="552"/>
        <v>2.4504314778703399E-4</v>
      </c>
      <c r="BJ317" s="14">
        <f t="shared" si="553"/>
        <v>0.53181304327372703</v>
      </c>
      <c r="BK317" s="14">
        <f t="shared" si="554"/>
        <v>0.20461345100722683</v>
      </c>
      <c r="BL317" s="14">
        <f t="shared" si="555"/>
        <v>0.24602039111646884</v>
      </c>
      <c r="BM317" s="14">
        <f t="shared" si="556"/>
        <v>0.73546875729049088</v>
      </c>
      <c r="BN317" s="14">
        <f t="shared" si="557"/>
        <v>0.25362915329943958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1.6325000000000001</v>
      </c>
      <c r="F318" s="10">
        <f>VLOOKUP(B318,home!$B$2:$E$405,3,FALSE)</f>
        <v>0.82879999999999998</v>
      </c>
      <c r="G318" s="10">
        <f>VLOOKUP(C318,away!$B$2:$E$405,4,FALSE)</f>
        <v>0.74870000000000003</v>
      </c>
      <c r="H318" s="10">
        <f>VLOOKUP(A318,away!$A$2:$E$405,3,FALSE)</f>
        <v>1.1474</v>
      </c>
      <c r="I318" s="10">
        <f>VLOOKUP(C318,away!$B$2:$E$405,3,FALSE)</f>
        <v>0.96840000000000004</v>
      </c>
      <c r="J318" s="10">
        <f>VLOOKUP(B318,home!$B$2:$E$405,4,FALSE)</f>
        <v>0.92279999999999995</v>
      </c>
      <c r="K318" s="12">
        <f t="shared" si="502"/>
        <v>1.0130030792</v>
      </c>
      <c r="L318" s="12">
        <f t="shared" si="503"/>
        <v>1.025361985248</v>
      </c>
      <c r="M318" s="13">
        <f t="shared" si="504"/>
        <v>0.13024147331966834</v>
      </c>
      <c r="N318" s="13">
        <f t="shared" si="505"/>
        <v>0.13193501351236867</v>
      </c>
      <c r="O318" s="13">
        <f t="shared" si="506"/>
        <v>0.13354465564467954</v>
      </c>
      <c r="P318" s="13">
        <f t="shared" si="507"/>
        <v>0.13528114737876404</v>
      </c>
      <c r="Q318" s="13">
        <f t="shared" si="508"/>
        <v>6.6825287471161537E-2</v>
      </c>
      <c r="R318" s="13">
        <f t="shared" si="509"/>
        <v>6.8465806615544578E-2</v>
      </c>
      <c r="S318" s="13">
        <f t="shared" si="510"/>
        <v>3.5128957715328549E-2</v>
      </c>
      <c r="T318" s="13">
        <f t="shared" si="511"/>
        <v>6.8520109426198489E-2</v>
      </c>
      <c r="U318" s="13">
        <f t="shared" si="512"/>
        <v>6.9356072921458387E-2</v>
      </c>
      <c r="V318" s="13">
        <f t="shared" si="513"/>
        <v>4.0542519340940634E-3</v>
      </c>
      <c r="W318" s="13">
        <f t="shared" si="514"/>
        <v>2.2564740658903938E-2</v>
      </c>
      <c r="X318" s="13">
        <f t="shared" si="515"/>
        <v>2.3137027278620007E-2</v>
      </c>
      <c r="Y318" s="13">
        <f t="shared" si="516"/>
        <v>1.186191411157147E-2</v>
      </c>
      <c r="Z318" s="13">
        <f t="shared" si="517"/>
        <v>2.3400745130973483E-2</v>
      </c>
      <c r="AA318" s="13">
        <f t="shared" si="518"/>
        <v>2.3705026873250545E-2</v>
      </c>
      <c r="AB318" s="13">
        <f t="shared" si="519"/>
        <v>1.2006632607560776E-2</v>
      </c>
      <c r="AC318" s="13">
        <f t="shared" si="520"/>
        <v>2.6319566236624803E-4</v>
      </c>
      <c r="AD318" s="13">
        <f t="shared" si="521"/>
        <v>5.7145379422047808E-3</v>
      </c>
      <c r="AE318" s="13">
        <f t="shared" si="522"/>
        <v>5.8594699691941147E-3</v>
      </c>
      <c r="AF318" s="13">
        <f t="shared" si="523"/>
        <v>3.0040388800569575E-3</v>
      </c>
      <c r="AG318" s="13">
        <f t="shared" si="524"/>
        <v>1.0267424232724602E-3</v>
      </c>
      <c r="AH318" s="13">
        <f t="shared" si="525"/>
        <v>5.9985586209443604E-3</v>
      </c>
      <c r="AI318" s="13">
        <f t="shared" si="526"/>
        <v>6.0765583537783418E-3</v>
      </c>
      <c r="AJ318" s="13">
        <f t="shared" si="527"/>
        <v>3.0777861616579721E-3</v>
      </c>
      <c r="AK318" s="13">
        <f t="shared" si="528"/>
        <v>1.0392689529595581E-3</v>
      </c>
      <c r="AL318" s="13">
        <f t="shared" si="529"/>
        <v>1.0935199144324457E-5</v>
      </c>
      <c r="AM318" s="13">
        <f t="shared" si="530"/>
        <v>1.1577689063317353E-3</v>
      </c>
      <c r="AN318" s="13">
        <f t="shared" si="531"/>
        <v>1.187132224254714E-3</v>
      </c>
      <c r="AO318" s="13">
        <f t="shared" si="532"/>
        <v>6.0862012710684375E-4</v>
      </c>
      <c r="AP318" s="13">
        <f t="shared" si="533"/>
        <v>2.0801864726405447E-4</v>
      </c>
      <c r="AQ318" s="13">
        <f t="shared" si="534"/>
        <v>5.3323603281818589E-5</v>
      </c>
      <c r="AR318" s="13">
        <f t="shared" si="535"/>
        <v>1.2301387952396031E-3</v>
      </c>
      <c r="AS318" s="13">
        <f t="shared" si="536"/>
        <v>1.2461343874210962E-3</v>
      </c>
      <c r="AT318" s="13">
        <f t="shared" si="537"/>
        <v>6.3116898577728813E-4</v>
      </c>
      <c r="AU318" s="13">
        <f t="shared" si="538"/>
        <v>2.131253753626446E-4</v>
      </c>
      <c r="AV318" s="13">
        <f t="shared" si="539"/>
        <v>5.3974165374503691E-5</v>
      </c>
      <c r="AW318" s="13">
        <f t="shared" si="540"/>
        <v>3.1550930602501158E-7</v>
      </c>
      <c r="AX318" s="13">
        <f t="shared" si="541"/>
        <v>1.954705778526773E-4</v>
      </c>
      <c r="AY318" s="13">
        <f t="shared" si="542"/>
        <v>2.0042809976459491E-4</v>
      </c>
      <c r="AZ318" s="13">
        <f t="shared" si="543"/>
        <v>1.0275567713705464E-4</v>
      </c>
      <c r="BA318" s="13">
        <f t="shared" si="544"/>
        <v>3.512058836825096E-5</v>
      </c>
      <c r="BB318" s="13">
        <f t="shared" si="545"/>
        <v>9.0028290530869046E-6</v>
      </c>
      <c r="BC318" s="13">
        <f t="shared" si="546"/>
        <v>1.8462317341443123E-6</v>
      </c>
      <c r="BD318" s="13">
        <f t="shared" si="547"/>
        <v>2.1022292620291035E-4</v>
      </c>
      <c r="BE318" s="13">
        <f t="shared" si="548"/>
        <v>2.1295647156198254E-4</v>
      </c>
      <c r="BF318" s="13">
        <f t="shared" si="549"/>
        <v>1.0786278071392778E-4</v>
      </c>
      <c r="BG318" s="13">
        <f t="shared" si="550"/>
        <v>3.6421776331427734E-5</v>
      </c>
      <c r="BH318" s="13">
        <f t="shared" si="551"/>
        <v>9.2238428934174942E-6</v>
      </c>
      <c r="BI318" s="13">
        <f t="shared" si="552"/>
        <v>1.8687562506177923E-6</v>
      </c>
      <c r="BJ318" s="14">
        <f t="shared" si="553"/>
        <v>0.34420836918570141</v>
      </c>
      <c r="BK318" s="14">
        <f t="shared" si="554"/>
        <v>0.30518038930913016</v>
      </c>
      <c r="BL318" s="14">
        <f t="shared" si="555"/>
        <v>0.32722346501496369</v>
      </c>
      <c r="BM318" s="14">
        <f t="shared" si="556"/>
        <v>0.33351947210812344</v>
      </c>
      <c r="BN318" s="14">
        <f t="shared" si="557"/>
        <v>0.66629338394218673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1.6325000000000001</v>
      </c>
      <c r="F319" s="10">
        <f>VLOOKUP(B319,home!$B$2:$E$405,3,FALSE)</f>
        <v>0.93689999999999996</v>
      </c>
      <c r="G319" s="10">
        <f>VLOOKUP(C319,away!$B$2:$E$405,4,FALSE)</f>
        <v>0.54449999999999998</v>
      </c>
      <c r="H319" s="10">
        <f>VLOOKUP(A319,away!$A$2:$E$405,3,FALSE)</f>
        <v>1.1474</v>
      </c>
      <c r="I319" s="10">
        <f>VLOOKUP(C319,away!$B$2:$E$405,3,FALSE)</f>
        <v>1.0167999999999999</v>
      </c>
      <c r="J319" s="10">
        <f>VLOOKUP(B319,home!$B$2:$E$405,4,FALSE)</f>
        <v>1.7943</v>
      </c>
      <c r="K319" s="12">
        <f t="shared" si="502"/>
        <v>0.83280689662499996</v>
      </c>
      <c r="L319" s="12">
        <f t="shared" si="503"/>
        <v>2.0933673209759998</v>
      </c>
      <c r="M319" s="13">
        <f t="shared" si="504"/>
        <v>5.3601714868546833E-2</v>
      </c>
      <c r="N319" s="13">
        <f t="shared" si="505"/>
        <v>4.4639877813452598E-2</v>
      </c>
      <c r="O319" s="13">
        <f t="shared" si="506"/>
        <v>0.11220807825408929</v>
      </c>
      <c r="P319" s="13">
        <f t="shared" si="507"/>
        <v>9.3447661427043249E-2</v>
      </c>
      <c r="Q319" s="13">
        <f t="shared" si="508"/>
        <v>1.8588199053770325E-2</v>
      </c>
      <c r="R319" s="13">
        <f t="shared" si="509"/>
        <v>0.11744636208331415</v>
      </c>
      <c r="S319" s="13">
        <f t="shared" si="510"/>
        <v>4.0728479711884487E-2</v>
      </c>
      <c r="T319" s="13">
        <f t="shared" si="511"/>
        <v>3.8911928454959797E-2</v>
      </c>
      <c r="U319" s="13">
        <f t="shared" si="512"/>
        <v>9.7810140326500913E-2</v>
      </c>
      <c r="V319" s="13">
        <f t="shared" si="513"/>
        <v>7.8894266554472778E-3</v>
      </c>
      <c r="W319" s="13">
        <f t="shared" si="514"/>
        <v>5.1601267892727419E-3</v>
      </c>
      <c r="X319" s="13">
        <f t="shared" si="515"/>
        <v>1.0802040792756368E-2</v>
      </c>
      <c r="Y319" s="13">
        <f t="shared" si="516"/>
        <v>1.1306319597702934E-2</v>
      </c>
      <c r="Z319" s="13">
        <f t="shared" si="517"/>
        <v>8.1952792117574849E-2</v>
      </c>
      <c r="AA319" s="13">
        <f t="shared" si="518"/>
        <v>6.8250850473191266E-2</v>
      </c>
      <c r="AB319" s="13">
        <f t="shared" si="519"/>
        <v>2.8419889487297664E-2</v>
      </c>
      <c r="AC319" s="13">
        <f t="shared" si="520"/>
        <v>8.596372251799217E-4</v>
      </c>
      <c r="AD319" s="13">
        <f t="shared" si="521"/>
        <v>1.0743472943914392E-3</v>
      </c>
      <c r="AE319" s="13">
        <f t="shared" si="522"/>
        <v>2.2490035174580207E-3</v>
      </c>
      <c r="AF319" s="13">
        <f t="shared" si="523"/>
        <v>2.3539952341033489E-3</v>
      </c>
      <c r="AG319" s="13">
        <f t="shared" si="524"/>
        <v>1.6425922322683996E-3</v>
      </c>
      <c r="AH319" s="13">
        <f t="shared" si="525"/>
        <v>4.2889324220417677E-2</v>
      </c>
      <c r="AI319" s="13">
        <f t="shared" si="526"/>
        <v>3.571852500234949E-2</v>
      </c>
      <c r="AJ319" s="13">
        <f t="shared" si="527"/>
        <v>1.4873316979614573E-2</v>
      </c>
      <c r="AK319" s="13">
        <f t="shared" si="528"/>
        <v>4.1288669854375772E-3</v>
      </c>
      <c r="AL319" s="13">
        <f t="shared" si="529"/>
        <v>5.9946655487199009E-5</v>
      </c>
      <c r="AM319" s="13">
        <f t="shared" si="530"/>
        <v>1.7894476722791998E-4</v>
      </c>
      <c r="AN319" s="13">
        <f t="shared" si="531"/>
        <v>3.7459712797458476E-4</v>
      </c>
      <c r="AO319" s="13">
        <f t="shared" si="532"/>
        <v>3.920846931167302E-4</v>
      </c>
      <c r="AP319" s="13">
        <f t="shared" si="533"/>
        <v>2.7359242787515546E-4</v>
      </c>
      <c r="AQ319" s="13">
        <f t="shared" si="534"/>
        <v>1.4318236194508341E-4</v>
      </c>
      <c r="AR319" s="13">
        <f t="shared" si="535"/>
        <v>1.7956621948353353E-2</v>
      </c>
      <c r="AS319" s="13">
        <f t="shared" si="536"/>
        <v>1.4954398598676514E-2</v>
      </c>
      <c r="AT319" s="13">
        <f t="shared" si="537"/>
        <v>6.2270631439285181E-3</v>
      </c>
      <c r="AU319" s="13">
        <f t="shared" si="538"/>
        <v>1.7286470439943418E-3</v>
      </c>
      <c r="AV319" s="13">
        <f t="shared" si="539"/>
        <v>3.5990729501722682E-4</v>
      </c>
      <c r="AW319" s="13">
        <f t="shared" si="540"/>
        <v>2.9030345906062519E-6</v>
      </c>
      <c r="AX319" s="13">
        <f t="shared" si="541"/>
        <v>2.4837739377061166E-5</v>
      </c>
      <c r="AY319" s="13">
        <f t="shared" si="542"/>
        <v>5.1994511938858632E-5</v>
      </c>
      <c r="AZ319" s="13">
        <f t="shared" si="543"/>
        <v>5.4421806081451574E-5</v>
      </c>
      <c r="BA319" s="13">
        <f t="shared" si="544"/>
        <v>3.797494346646788E-5</v>
      </c>
      <c r="BB319" s="13">
        <f t="shared" si="545"/>
        <v>1.9873876417153729E-5</v>
      </c>
      <c r="BC319" s="13">
        <f t="shared" si="546"/>
        <v>8.3206646865570358E-6</v>
      </c>
      <c r="BD319" s="13">
        <f t="shared" si="547"/>
        <v>6.2649675969672167E-3</v>
      </c>
      <c r="BE319" s="13">
        <f t="shared" si="548"/>
        <v>5.2175082218864502E-3</v>
      </c>
      <c r="BF319" s="13">
        <f t="shared" si="549"/>
        <v>2.172588415192338E-3</v>
      </c>
      <c r="BG319" s="13">
        <f t="shared" si="550"/>
        <v>6.0311553856658617E-4</v>
      </c>
      <c r="BH319" s="13">
        <f t="shared" si="551"/>
        <v>1.255696949949885E-4</v>
      </c>
      <c r="BI319" s="13">
        <f t="shared" si="552"/>
        <v>2.0915061599784835E-5</v>
      </c>
      <c r="BJ319" s="14">
        <f t="shared" si="553"/>
        <v>0.13828825570024297</v>
      </c>
      <c r="BK319" s="14">
        <f t="shared" si="554"/>
        <v>0.19663886105552783</v>
      </c>
      <c r="BL319" s="14">
        <f t="shared" si="555"/>
        <v>0.57737665637139002</v>
      </c>
      <c r="BM319" s="14">
        <f t="shared" si="556"/>
        <v>0.55427558026717116</v>
      </c>
      <c r="BN319" s="14">
        <f t="shared" si="557"/>
        <v>0.4399318935002165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1.6325000000000001</v>
      </c>
      <c r="F320" s="10">
        <f>VLOOKUP(B320,home!$B$2:$E$405,3,FALSE)</f>
        <v>1.117</v>
      </c>
      <c r="G320" s="10">
        <f>VLOOKUP(C320,away!$B$2:$E$405,4,FALSE)</f>
        <v>0.90080000000000005</v>
      </c>
      <c r="H320" s="10">
        <f>VLOOKUP(A320,away!$A$2:$E$405,3,FALSE)</f>
        <v>1.1474</v>
      </c>
      <c r="I320" s="10">
        <f>VLOOKUP(C320,away!$B$2:$E$405,3,FALSE)</f>
        <v>1.1791</v>
      </c>
      <c r="J320" s="10">
        <f>VLOOKUP(B320,home!$B$2:$E$405,4,FALSE)</f>
        <v>0.92279999999999995</v>
      </c>
      <c r="K320" s="12">
        <f t="shared" si="502"/>
        <v>1.6426110520000001</v>
      </c>
      <c r="L320" s="12">
        <f t="shared" si="503"/>
        <v>1.2484555109519999</v>
      </c>
      <c r="M320" s="13">
        <f t="shared" si="504"/>
        <v>5.5516968681405772E-2</v>
      </c>
      <c r="N320" s="13">
        <f t="shared" si="505"/>
        <v>9.1192786329614986E-2</v>
      </c>
      <c r="O320" s="13">
        <f t="shared" si="506"/>
        <v>6.9310465501650612E-2</v>
      </c>
      <c r="P320" s="13">
        <f t="shared" si="507"/>
        <v>0.11385013665227602</v>
      </c>
      <c r="Q320" s="13">
        <f t="shared" si="508"/>
        <v>7.4897139343850075E-2</v>
      </c>
      <c r="R320" s="13">
        <f t="shared" si="509"/>
        <v>4.32655163110921E-2</v>
      </c>
      <c r="S320" s="13">
        <f t="shared" si="510"/>
        <v>5.8368882179635428E-2</v>
      </c>
      <c r="T320" s="13">
        <f t="shared" si="511"/>
        <v>9.3505746368369475E-2</v>
      </c>
      <c r="U320" s="13">
        <f t="shared" si="512"/>
        <v>7.106841526308616E-2</v>
      </c>
      <c r="V320" s="13">
        <f t="shared" si="513"/>
        <v>1.3299848016893691E-2</v>
      </c>
      <c r="W320" s="13">
        <f t="shared" si="514"/>
        <v>4.1008956283130719E-2</v>
      </c>
      <c r="X320" s="13">
        <f t="shared" si="515"/>
        <v>5.1197857470064181E-2</v>
      </c>
      <c r="Y320" s="13">
        <f t="shared" si="516"/>
        <v>3.1959123653718335E-2</v>
      </c>
      <c r="Z320" s="13">
        <f t="shared" si="517"/>
        <v>1.8005024090922195E-2</v>
      </c>
      <c r="AA320" s="13">
        <f t="shared" si="518"/>
        <v>2.9575251563275048E-2</v>
      </c>
      <c r="AB320" s="13">
        <f t="shared" si="519"/>
        <v>2.4290317541757946E-2</v>
      </c>
      <c r="AC320" s="13">
        <f t="shared" si="520"/>
        <v>1.7046471895684067E-3</v>
      </c>
      <c r="AD320" s="13">
        <f t="shared" si="521"/>
        <v>1.684044120541384E-2</v>
      </c>
      <c r="AE320" s="13">
        <f t="shared" si="522"/>
        <v>2.1024541629762049E-2</v>
      </c>
      <c r="AF320" s="13">
        <f t="shared" si="523"/>
        <v>1.312410243145809E-2</v>
      </c>
      <c r="AG320" s="13">
        <f t="shared" si="524"/>
        <v>5.4616193356174653E-3</v>
      </c>
      <c r="AH320" s="13">
        <f t="shared" si="525"/>
        <v>5.6196178877838347E-3</v>
      </c>
      <c r="AI320" s="13">
        <f t="shared" si="526"/>
        <v>9.2308464504906231E-3</v>
      </c>
      <c r="AJ320" s="13">
        <f t="shared" si="527"/>
        <v>7.5813451994454373E-3</v>
      </c>
      <c r="AK320" s="13">
        <f t="shared" si="528"/>
        <v>4.1510671378787401E-3</v>
      </c>
      <c r="AL320" s="13">
        <f t="shared" si="529"/>
        <v>1.3983062842642724E-4</v>
      </c>
      <c r="AM320" s="13">
        <f t="shared" si="530"/>
        <v>5.5324589689137926E-3</v>
      </c>
      <c r="AN320" s="13">
        <f t="shared" si="531"/>
        <v>6.9070288888562438E-3</v>
      </c>
      <c r="AO320" s="13">
        <f t="shared" si="532"/>
        <v>4.3115591402986247E-3</v>
      </c>
      <c r="AP320" s="13">
        <f t="shared" si="533"/>
        <v>1.7942632565004285E-3</v>
      </c>
      <c r="AQ320" s="13">
        <f t="shared" si="534"/>
        <v>5.6001446266916053E-4</v>
      </c>
      <c r="AR320" s="13">
        <f t="shared" si="535"/>
        <v>1.4031685842896325E-3</v>
      </c>
      <c r="AS320" s="13">
        <f t="shared" si="536"/>
        <v>2.3048602243733443E-3</v>
      </c>
      <c r="AT320" s="13">
        <f t="shared" si="537"/>
        <v>1.8929944389354282E-3</v>
      </c>
      <c r="AU320" s="13">
        <f t="shared" si="538"/>
        <v>1.0364845289232911E-3</v>
      </c>
      <c r="AV320" s="13">
        <f t="shared" si="539"/>
        <v>4.2563523560910292E-4</v>
      </c>
      <c r="AW320" s="13">
        <f t="shared" si="540"/>
        <v>7.9654005556194492E-6</v>
      </c>
      <c r="AX320" s="13">
        <f t="shared" si="541"/>
        <v>1.5146130411790529E-3</v>
      </c>
      <c r="AY320" s="13">
        <f t="shared" si="542"/>
        <v>1.8909269982197569E-3</v>
      </c>
      <c r="AZ320" s="13">
        <f t="shared" si="543"/>
        <v>1.1803691158676895E-3</v>
      </c>
      <c r="BA320" s="13">
        <f t="shared" si="544"/>
        <v>4.9121277588751893E-4</v>
      </c>
      <c r="BB320" s="13">
        <f t="shared" si="545"/>
        <v>1.533143242767007E-4</v>
      </c>
      <c r="BC320" s="13">
        <f t="shared" si="546"/>
        <v>3.8281222610225773E-5</v>
      </c>
      <c r="BD320" s="13">
        <f t="shared" si="547"/>
        <v>2.9196559197518479E-4</v>
      </c>
      <c r="BE320" s="13">
        <f t="shared" si="548"/>
        <v>4.7958590818216102E-4</v>
      </c>
      <c r="BF320" s="13">
        <f t="shared" si="549"/>
        <v>3.938865565817376E-4</v>
      </c>
      <c r="BG320" s="13">
        <f t="shared" si="550"/>
        <v>2.1566747035846185E-4</v>
      </c>
      <c r="BH320" s="13">
        <f t="shared" si="551"/>
        <v>8.8564442591922965E-5</v>
      </c>
      <c r="BI320" s="13">
        <f t="shared" si="552"/>
        <v>2.9095386443142425E-5</v>
      </c>
      <c r="BJ320" s="14">
        <f t="shared" si="553"/>
        <v>0.46458635624627842</v>
      </c>
      <c r="BK320" s="14">
        <f t="shared" si="554"/>
        <v>0.2447712403464255</v>
      </c>
      <c r="BL320" s="14">
        <f t="shared" si="555"/>
        <v>0.27265475122472382</v>
      </c>
      <c r="BM320" s="14">
        <f t="shared" si="556"/>
        <v>0.55010139749079623</v>
      </c>
      <c r="BN320" s="14">
        <f t="shared" si="557"/>
        <v>0.44803301281988955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1.375</v>
      </c>
      <c r="F321" s="10">
        <f>VLOOKUP(B321,home!$B$2:$E$405,3,FALSE)</f>
        <v>0.84850000000000003</v>
      </c>
      <c r="G321" s="10">
        <f>VLOOKUP(C321,away!$B$2:$E$405,4,FALSE)</f>
        <v>0.72729999999999995</v>
      </c>
      <c r="H321" s="10">
        <f>VLOOKUP(A321,away!$A$2:$E$405,3,FALSE)</f>
        <v>1.0101</v>
      </c>
      <c r="I321" s="10">
        <f>VLOOKUP(C321,away!$B$2:$E$405,3,FALSE)</f>
        <v>0.99</v>
      </c>
      <c r="J321" s="10">
        <f>VLOOKUP(B321,home!$B$2:$E$405,4,FALSE)</f>
        <v>0.57750000000000001</v>
      </c>
      <c r="K321" s="12">
        <f t="shared" si="502"/>
        <v>0.84853181875000006</v>
      </c>
      <c r="L321" s="12">
        <f t="shared" si="503"/>
        <v>0.57749942249999997</v>
      </c>
      <c r="M321" s="13">
        <f t="shared" si="504"/>
        <v>0.24026056880154531</v>
      </c>
      <c r="N321" s="13">
        <f t="shared" si="505"/>
        <v>0.20386873741908479</v>
      </c>
      <c r="O321" s="13">
        <f t="shared" si="506"/>
        <v>0.13875033973241394</v>
      </c>
      <c r="P321" s="13">
        <f t="shared" si="507"/>
        <v>0.1177340781253256</v>
      </c>
      <c r="Q321" s="13">
        <f t="shared" si="508"/>
        <v>8.6494555274241089E-2</v>
      </c>
      <c r="R321" s="13">
        <f t="shared" si="509"/>
        <v>4.0064120533573916E-2</v>
      </c>
      <c r="S321" s="13">
        <f t="shared" si="510"/>
        <v>1.4423208541004578E-2</v>
      </c>
      <c r="T321" s="13">
        <f t="shared" si="511"/>
        <v>4.9950555720268554E-2</v>
      </c>
      <c r="U321" s="13">
        <f t="shared" si="512"/>
        <v>3.3995681062972703E-2</v>
      </c>
      <c r="V321" s="13">
        <f t="shared" si="513"/>
        <v>7.85306261288124E-4</v>
      </c>
      <c r="W321" s="13">
        <f t="shared" si="514"/>
        <v>2.4464460766274735E-2</v>
      </c>
      <c r="X321" s="13">
        <f t="shared" si="515"/>
        <v>1.4128211964297565E-2</v>
      </c>
      <c r="Y321" s="13">
        <f t="shared" si="516"/>
        <v>4.0795171251697161E-3</v>
      </c>
      <c r="Z321" s="13">
        <f t="shared" si="517"/>
        <v>7.7123354903697776E-3</v>
      </c>
      <c r="AA321" s="13">
        <f t="shared" si="518"/>
        <v>6.5441620604536422E-3</v>
      </c>
      <c r="AB321" s="13">
        <f t="shared" si="519"/>
        <v>2.7764648676757374E-3</v>
      </c>
      <c r="AC321" s="13">
        <f t="shared" si="520"/>
        <v>2.4051311556239182E-5</v>
      </c>
      <c r="AD321" s="13">
        <f t="shared" si="521"/>
        <v>5.1897183471862791E-3</v>
      </c>
      <c r="AE321" s="13">
        <f t="shared" si="522"/>
        <v>2.9970593484377308E-3</v>
      </c>
      <c r="AF321" s="13">
        <f t="shared" si="523"/>
        <v>8.6540002146050763E-4</v>
      </c>
      <c r="AG321" s="13">
        <f t="shared" si="524"/>
        <v>1.6658933754164364E-4</v>
      </c>
      <c r="AH321" s="13">
        <f t="shared" si="525"/>
        <v>1.1134673229536997E-3</v>
      </c>
      <c r="AI321" s="13">
        <f t="shared" si="526"/>
        <v>9.4481245266459662E-4</v>
      </c>
      <c r="AJ321" s="13">
        <f t="shared" si="527"/>
        <v>4.0085171441856915E-4</v>
      </c>
      <c r="AK321" s="13">
        <f t="shared" si="528"/>
        <v>1.1337847809488138E-4</v>
      </c>
      <c r="AL321" s="13">
        <f t="shared" si="529"/>
        <v>4.7143133105919764E-7</v>
      </c>
      <c r="AM321" s="13">
        <f t="shared" si="530"/>
        <v>8.8072822958764382E-4</v>
      </c>
      <c r="AN321" s="13">
        <f t="shared" si="531"/>
        <v>5.086200439663117E-4</v>
      </c>
      <c r="AO321" s="13">
        <f t="shared" si="532"/>
        <v>1.4686389083123477E-4</v>
      </c>
      <c r="AP321" s="13">
        <f t="shared" si="533"/>
        <v>2.8271270713713715E-5</v>
      </c>
      <c r="AQ321" s="13">
        <f t="shared" si="534"/>
        <v>4.0816606276277063E-6</v>
      </c>
      <c r="AR321" s="13">
        <f t="shared" si="535"/>
        <v>1.2860534719567654E-4</v>
      </c>
      <c r="AS321" s="13">
        <f t="shared" si="536"/>
        <v>1.0912572915692265E-4</v>
      </c>
      <c r="AT321" s="13">
        <f t="shared" si="537"/>
        <v>4.6298326716971731E-5</v>
      </c>
      <c r="AU321" s="13">
        <f t="shared" si="538"/>
        <v>1.3095201124744581E-5</v>
      </c>
      <c r="AV321" s="13">
        <f t="shared" si="539"/>
        <v>2.7779237068191409E-6</v>
      </c>
      <c r="AW321" s="13">
        <f t="shared" si="540"/>
        <v>6.4170530259558382E-9</v>
      </c>
      <c r="AX321" s="13">
        <f t="shared" si="541"/>
        <v>1.2455432107941178E-4</v>
      </c>
      <c r="AY321" s="13">
        <f t="shared" si="542"/>
        <v>7.1930048493239884E-5</v>
      </c>
      <c r="AZ321" s="13">
        <f t="shared" si="543"/>
        <v>2.0769780732621508E-5</v>
      </c>
      <c r="BA321" s="13">
        <f t="shared" si="544"/>
        <v>3.9981787928468502E-6</v>
      </c>
      <c r="BB321" s="13">
        <f t="shared" si="545"/>
        <v>5.7723648598020056E-7</v>
      </c>
      <c r="BC321" s="13">
        <f t="shared" si="546"/>
        <v>6.6670747459899037E-8</v>
      </c>
      <c r="BD321" s="13">
        <f t="shared" si="547"/>
        <v>1.2378252289319197E-5</v>
      </c>
      <c r="BE321" s="13">
        <f t="shared" si="548"/>
        <v>1.0503340928002371E-5</v>
      </c>
      <c r="BF321" s="13">
        <f t="shared" si="549"/>
        <v>4.4562094902945812E-6</v>
      </c>
      <c r="BG321" s="13">
        <f t="shared" si="550"/>
        <v>1.2604118478435573E-6</v>
      </c>
      <c r="BH321" s="13">
        <f t="shared" si="551"/>
        <v>2.6737488940618548E-7</v>
      </c>
      <c r="BI321" s="13">
        <f t="shared" si="552"/>
        <v>4.5375220239182151E-8</v>
      </c>
      <c r="BJ321" s="14">
        <f t="shared" si="553"/>
        <v>0.39399526665602086</v>
      </c>
      <c r="BK321" s="14">
        <f t="shared" si="554"/>
        <v>0.37329961452054422</v>
      </c>
      <c r="BL321" s="14">
        <f t="shared" si="555"/>
        <v>0.22503209171778787</v>
      </c>
      <c r="BM321" s="14">
        <f t="shared" si="556"/>
        <v>0.17279498486709768</v>
      </c>
      <c r="BN321" s="14">
        <f t="shared" si="557"/>
        <v>0.82717239988618463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1.375</v>
      </c>
      <c r="F322" s="10">
        <f>VLOOKUP(B322,home!$B$2:$E$405,3,FALSE)</f>
        <v>0.84850000000000003</v>
      </c>
      <c r="G322" s="10">
        <f>VLOOKUP(C322,away!$B$2:$E$405,4,FALSE)</f>
        <v>0.66669999999999996</v>
      </c>
      <c r="H322" s="10">
        <f>VLOOKUP(A322,away!$A$2:$E$405,3,FALSE)</f>
        <v>1.0101</v>
      </c>
      <c r="I322" s="10">
        <f>VLOOKUP(C322,away!$B$2:$E$405,3,FALSE)</f>
        <v>1.32</v>
      </c>
      <c r="J322" s="10">
        <f>VLOOKUP(B322,home!$B$2:$E$405,4,FALSE)</f>
        <v>1.65</v>
      </c>
      <c r="K322" s="12">
        <f t="shared" si="502"/>
        <v>0.77783055624999997</v>
      </c>
      <c r="L322" s="12">
        <f t="shared" si="503"/>
        <v>2.1999977999999998</v>
      </c>
      <c r="M322" s="13">
        <f t="shared" si="504"/>
        <v>5.0903257662283846E-2</v>
      </c>
      <c r="N322" s="13">
        <f t="shared" si="505"/>
        <v>3.9594109222391309E-2</v>
      </c>
      <c r="O322" s="13">
        <f t="shared" si="506"/>
        <v>0.11198705486985758</v>
      </c>
      <c r="P322" s="13">
        <f t="shared" si="507"/>
        <v>8.7106953182220573E-2</v>
      </c>
      <c r="Q322" s="13">
        <f t="shared" si="508"/>
        <v>1.5398754000337944E-2</v>
      </c>
      <c r="R322" s="13">
        <f t="shared" si="509"/>
        <v>0.123185637171083</v>
      </c>
      <c r="S322" s="13">
        <f t="shared" si="510"/>
        <v>3.7264910150885726E-2</v>
      </c>
      <c r="T322" s="13">
        <f t="shared" si="511"/>
        <v>3.3877224923484668E-2</v>
      </c>
      <c r="U322" s="13">
        <f t="shared" si="512"/>
        <v>9.5817552682794141E-2</v>
      </c>
      <c r="V322" s="13">
        <f t="shared" si="513"/>
        <v>7.0854072191182923E-3</v>
      </c>
      <c r="W322" s="13">
        <f t="shared" si="514"/>
        <v>3.9925404632132587E-3</v>
      </c>
      <c r="X322" s="13">
        <f t="shared" si="515"/>
        <v>8.7835802354801484E-3</v>
      </c>
      <c r="Y322" s="13">
        <f t="shared" si="516"/>
        <v>9.6619285970899055E-3</v>
      </c>
      <c r="Z322" s="13">
        <f t="shared" si="517"/>
        <v>9.0336043589326925E-2</v>
      </c>
      <c r="AA322" s="13">
        <f t="shared" si="518"/>
        <v>7.0266135034510402E-2</v>
      </c>
      <c r="AB322" s="13">
        <f t="shared" si="519"/>
        <v>2.7327573449715415E-2</v>
      </c>
      <c r="AC322" s="13">
        <f t="shared" si="520"/>
        <v>7.5779559999801733E-4</v>
      </c>
      <c r="AD322" s="13">
        <f t="shared" si="521"/>
        <v>7.763799923379502E-4</v>
      </c>
      <c r="AE322" s="13">
        <f t="shared" si="522"/>
        <v>1.7080342751075069E-3</v>
      </c>
      <c r="AF322" s="13">
        <f t="shared" si="523"/>
        <v>1.8788358237805552E-3</v>
      </c>
      <c r="AG322" s="13">
        <f t="shared" si="524"/>
        <v>1.3778115596261363E-3</v>
      </c>
      <c r="AH322" s="13">
        <f t="shared" si="525"/>
        <v>4.9684774289305851E-2</v>
      </c>
      <c r="AI322" s="13">
        <f t="shared" si="526"/>
        <v>3.8646335622606456E-2</v>
      </c>
      <c r="AJ322" s="13">
        <f t="shared" si="527"/>
        <v>1.5030150367178086E-2</v>
      </c>
      <c r="AK322" s="13">
        <f t="shared" si="528"/>
        <v>3.8969700735410912E-3</v>
      </c>
      <c r="AL322" s="13">
        <f t="shared" si="529"/>
        <v>5.1870366559764445E-5</v>
      </c>
      <c r="AM322" s="13">
        <f t="shared" si="530"/>
        <v>1.2077841626031973E-4</v>
      </c>
      <c r="AN322" s="13">
        <f t="shared" si="531"/>
        <v>2.657122500601876E-4</v>
      </c>
      <c r="AO322" s="13">
        <f t="shared" si="532"/>
        <v>2.9228318278273134E-4</v>
      </c>
      <c r="AP322" s="13">
        <f t="shared" si="533"/>
        <v>2.1434078636633556E-4</v>
      </c>
      <c r="AQ322" s="13">
        <f t="shared" si="534"/>
        <v>1.1788731461405209E-4</v>
      </c>
      <c r="AR322" s="13">
        <f t="shared" si="535"/>
        <v>2.1861278825993868E-2</v>
      </c>
      <c r="AS322" s="13">
        <f t="shared" si="536"/>
        <v>1.7004370669559156E-2</v>
      </c>
      <c r="AT322" s="13">
        <f t="shared" si="537"/>
        <v>6.613259548292191E-3</v>
      </c>
      <c r="AU322" s="13">
        <f t="shared" si="538"/>
        <v>1.7146651176912463E-3</v>
      </c>
      <c r="AV322" s="13">
        <f t="shared" si="539"/>
        <v>3.3342973056906336E-4</v>
      </c>
      <c r="AW322" s="13">
        <f t="shared" si="540"/>
        <v>2.4656081833604785E-6</v>
      </c>
      <c r="AX322" s="13">
        <f t="shared" si="541"/>
        <v>1.5657523783793081E-5</v>
      </c>
      <c r="AY322" s="13">
        <f t="shared" si="542"/>
        <v>3.444651787779245E-5</v>
      </c>
      <c r="AZ322" s="13">
        <f t="shared" si="543"/>
        <v>3.7891131774402039E-5</v>
      </c>
      <c r="BA322" s="13">
        <f t="shared" si="544"/>
        <v>2.7786802181064855E-5</v>
      </c>
      <c r="BB322" s="13">
        <f t="shared" si="545"/>
        <v>1.5282725916844475E-5</v>
      </c>
      <c r="BC322" s="13">
        <f t="shared" si="546"/>
        <v>6.7243926790121598E-6</v>
      </c>
      <c r="BD322" s="13">
        <f t="shared" si="547"/>
        <v>8.0157942203955227E-3</v>
      </c>
      <c r="BE322" s="13">
        <f t="shared" si="548"/>
        <v>6.2349296772357832E-3</v>
      </c>
      <c r="BF322" s="13">
        <f t="shared" si="549"/>
        <v>2.4248594095119709E-3</v>
      </c>
      <c r="BG322" s="13">
        <f t="shared" si="550"/>
        <v>6.2870991444291438E-4</v>
      </c>
      <c r="BH322" s="13">
        <f t="shared" si="551"/>
        <v>1.2225744561775547E-4</v>
      </c>
      <c r="BI322" s="13">
        <f t="shared" si="552"/>
        <v>1.9019115386112576E-5</v>
      </c>
      <c r="BJ322" s="14">
        <f t="shared" si="553"/>
        <v>0.11819799013714591</v>
      </c>
      <c r="BK322" s="14">
        <f t="shared" si="554"/>
        <v>0.18320464069894404</v>
      </c>
      <c r="BL322" s="14">
        <f t="shared" si="555"/>
        <v>0.60081475723528777</v>
      </c>
      <c r="BM322" s="14">
        <f t="shared" si="556"/>
        <v>0.56434568464283585</v>
      </c>
      <c r="BN322" s="14">
        <f t="shared" si="557"/>
        <v>0.42817576610817426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1.375</v>
      </c>
      <c r="F323" s="10">
        <f>VLOOKUP(B323,home!$B$2:$E$405,3,FALSE)</f>
        <v>0.54549999999999998</v>
      </c>
      <c r="G323" s="10">
        <f>VLOOKUP(C323,away!$B$2:$E$405,4,FALSE)</f>
        <v>1.3332999999999999</v>
      </c>
      <c r="H323" s="10">
        <f>VLOOKUP(A323,away!$A$2:$E$405,3,FALSE)</f>
        <v>1.0101</v>
      </c>
      <c r="I323" s="10">
        <f>VLOOKUP(C323,away!$B$2:$E$405,3,FALSE)</f>
        <v>0.74250000000000005</v>
      </c>
      <c r="J323" s="10">
        <f>VLOOKUP(B323,home!$B$2:$E$405,4,FALSE)</f>
        <v>0.74250000000000005</v>
      </c>
      <c r="K323" s="12">
        <f t="shared" si="502"/>
        <v>1.00005833125</v>
      </c>
      <c r="L323" s="12">
        <f t="shared" si="503"/>
        <v>0.55687444312500001</v>
      </c>
      <c r="M323" s="13">
        <f t="shared" si="504"/>
        <v>0.21078159542121971</v>
      </c>
      <c r="N323" s="13">
        <f t="shared" si="505"/>
        <v>0.21079389057515766</v>
      </c>
      <c r="O323" s="13">
        <f t="shared" si="506"/>
        <v>0.11737888357119078</v>
      </c>
      <c r="P323" s="13">
        <f t="shared" si="507"/>
        <v>0.1173857304281931</v>
      </c>
      <c r="Q323" s="13">
        <f t="shared" si="508"/>
        <v>0.1054030932231436</v>
      </c>
      <c r="R323" s="13">
        <f t="shared" si="509"/>
        <v>3.2682650211670536E-2</v>
      </c>
      <c r="S323" s="13">
        <f t="shared" si="510"/>
        <v>1.6343231581277349E-2</v>
      </c>
      <c r="T323" s="13">
        <f t="shared" si="511"/>
        <v>5.8696288842290556E-2</v>
      </c>
      <c r="U323" s="13">
        <f t="shared" si="512"/>
        <v>3.2684556631510694E-2</v>
      </c>
      <c r="V323" s="13">
        <f t="shared" si="513"/>
        <v>1.0112954295398392E-3</v>
      </c>
      <c r="W323" s="13">
        <f t="shared" si="514"/>
        <v>3.5136413839108392E-2</v>
      </c>
      <c r="X323" s="13">
        <f t="shared" si="515"/>
        <v>1.9566570890063029E-2</v>
      </c>
      <c r="Y323" s="13">
        <f t="shared" si="516"/>
        <v>5.4480616341348424E-3</v>
      </c>
      <c r="Z323" s="13">
        <f t="shared" si="517"/>
        <v>6.0667108788243973E-3</v>
      </c>
      <c r="AA323" s="13">
        <f t="shared" si="518"/>
        <v>6.0670647576533477E-3</v>
      </c>
      <c r="AB323" s="13">
        <f t="shared" si="519"/>
        <v>3.0337093285622454E-3</v>
      </c>
      <c r="AC323" s="13">
        <f t="shared" si="520"/>
        <v>3.5199839328357107E-5</v>
      </c>
      <c r="AD323" s="13">
        <f t="shared" si="521"/>
        <v>8.7846158475120371E-3</v>
      </c>
      <c r="AE323" s="13">
        <f t="shared" si="522"/>
        <v>4.8919280581503155E-3</v>
      </c>
      <c r="AF323" s="13">
        <f t="shared" si="523"/>
        <v>1.3620948565950097E-3</v>
      </c>
      <c r="AG323" s="13">
        <f t="shared" si="524"/>
        <v>2.5283860491659091E-4</v>
      </c>
      <c r="AH323" s="13">
        <f t="shared" si="525"/>
        <v>8.4459906056142872E-4</v>
      </c>
      <c r="AI323" s="13">
        <f t="shared" si="526"/>
        <v>8.4464832708038018E-4</v>
      </c>
      <c r="AJ323" s="13">
        <f t="shared" si="527"/>
        <v>4.2234879823655445E-4</v>
      </c>
      <c r="AK323" s="13">
        <f t="shared" si="528"/>
        <v>1.4079114478996387E-4</v>
      </c>
      <c r="AL323" s="13">
        <f t="shared" si="529"/>
        <v>7.8412137307473251E-7</v>
      </c>
      <c r="AM323" s="13">
        <f t="shared" si="530"/>
        <v>1.7570256530270389E-3</v>
      </c>
      <c r="AN323" s="13">
        <f t="shared" si="531"/>
        <v>9.784426820857717E-4</v>
      </c>
      <c r="AO323" s="13">
        <f t="shared" si="532"/>
        <v>2.7243486185812274E-4</v>
      </c>
      <c r="AP323" s="13">
        <f t="shared" si="533"/>
        <v>5.0570670661692799E-5</v>
      </c>
      <c r="AQ323" s="13">
        <f t="shared" si="534"/>
        <v>7.0403785157969865E-6</v>
      </c>
      <c r="AR323" s="13">
        <f t="shared" si="535"/>
        <v>9.4067126302808794E-5</v>
      </c>
      <c r="AS323" s="13">
        <f t="shared" si="536"/>
        <v>9.4072613355869949E-5</v>
      </c>
      <c r="AT323" s="13">
        <f t="shared" si="537"/>
        <v>4.7039050364498868E-5</v>
      </c>
      <c r="AU323" s="13">
        <f t="shared" si="538"/>
        <v>1.5680598070368483E-5</v>
      </c>
      <c r="AV323" s="13">
        <f t="shared" si="539"/>
        <v>3.9203781848136694E-6</v>
      </c>
      <c r="AW323" s="13">
        <f t="shared" si="540"/>
        <v>1.2130072881415447E-8</v>
      </c>
      <c r="AX323" s="13">
        <f t="shared" si="541"/>
        <v>2.9285469042161018E-4</v>
      </c>
      <c r="AY323" s="13">
        <f t="shared" si="542"/>
        <v>1.6308329264507843E-4</v>
      </c>
      <c r="AZ323" s="13">
        <f t="shared" si="543"/>
        <v>4.5408458887359721E-5</v>
      </c>
      <c r="BA323" s="13">
        <f t="shared" si="544"/>
        <v>8.4289367520209668E-6</v>
      </c>
      <c r="BB323" s="13">
        <f t="shared" si="545"/>
        <v>1.1734648649793805E-6</v>
      </c>
      <c r="BC323" s="13">
        <f t="shared" si="546"/>
        <v>1.3069451864242922E-7</v>
      </c>
      <c r="BD323" s="13">
        <f t="shared" si="547"/>
        <v>8.7305964293742788E-6</v>
      </c>
      <c r="BE323" s="13">
        <f t="shared" si="548"/>
        <v>8.7311056959772509E-6</v>
      </c>
      <c r="BF323" s="13">
        <f t="shared" si="549"/>
        <v>4.3658074961431882E-6</v>
      </c>
      <c r="BG323" s="13">
        <f t="shared" si="550"/>
        <v>1.4553540530505659E-6</v>
      </c>
      <c r="BH323" s="13">
        <f t="shared" si="551"/>
        <v>3.638597364179183E-7</v>
      </c>
      <c r="BI323" s="13">
        <f t="shared" si="552"/>
        <v>7.2776192162233661E-8</v>
      </c>
      <c r="BJ323" s="14">
        <f t="shared" si="553"/>
        <v>0.45391239015531015</v>
      </c>
      <c r="BK323" s="14">
        <f t="shared" si="554"/>
        <v>0.34572092011357652</v>
      </c>
      <c r="BL323" s="14">
        <f t="shared" si="555"/>
        <v>0.19437775109713734</v>
      </c>
      <c r="BM323" s="14">
        <f t="shared" si="556"/>
        <v>0.20548885765170083</v>
      </c>
      <c r="BN323" s="14">
        <f t="shared" si="557"/>
        <v>0.79442584343057532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1.3216000000000001</v>
      </c>
      <c r="F325" s="10">
        <f>VLOOKUP(B325,home!$B$2:$E$405,3,FALSE)</f>
        <v>1.0752999999999999</v>
      </c>
      <c r="G325" s="10">
        <f>VLOOKUP(C325,away!$B$2:$E$405,4,FALSE)</f>
        <v>0.88280000000000003</v>
      </c>
      <c r="H325" s="10">
        <f>VLOOKUP(A325,away!$A$2:$E$405,3,FALSE)</f>
        <v>1.1162000000000001</v>
      </c>
      <c r="I325" s="10">
        <f>VLOOKUP(C325,away!$B$2:$E$405,3,FALSE)</f>
        <v>0.84609999999999996</v>
      </c>
      <c r="J325" s="10">
        <f>VLOOKUP(B325,home!$B$2:$E$405,4,FALSE)</f>
        <v>1.2730999999999999</v>
      </c>
      <c r="K325" s="12">
        <f t="shared" si="502"/>
        <v>1.254561628544</v>
      </c>
      <c r="L325" s="12">
        <f t="shared" si="503"/>
        <v>1.2023370535419999</v>
      </c>
      <c r="M325" s="13">
        <f t="shared" si="504"/>
        <v>8.5700323200368397E-2</v>
      </c>
      <c r="N325" s="13">
        <f t="shared" si="505"/>
        <v>0.10751633704100132</v>
      </c>
      <c r="O325" s="13">
        <f t="shared" si="506"/>
        <v>0.10304067408432802</v>
      </c>
      <c r="P325" s="13">
        <f t="shared" si="507"/>
        <v>0.12927087588550609</v>
      </c>
      <c r="Q325" s="13">
        <f t="shared" si="508"/>
        <v>6.744293544662211E-2</v>
      </c>
      <c r="R325" s="13">
        <f t="shared" si="509"/>
        <v>6.1944810236766248E-2</v>
      </c>
      <c r="S325" s="13">
        <f t="shared" si="510"/>
        <v>4.874823900353184E-2</v>
      </c>
      <c r="T325" s="13">
        <f t="shared" si="511"/>
        <v>8.1089140287114933E-2</v>
      </c>
      <c r="U325" s="13">
        <f t="shared" si="512"/>
        <v>7.7713582010486504E-2</v>
      </c>
      <c r="V325" s="13">
        <f t="shared" si="513"/>
        <v>8.1702369872294987E-3</v>
      </c>
      <c r="W325" s="13">
        <f t="shared" si="514"/>
        <v>2.8203772975900696E-2</v>
      </c>
      <c r="X325" s="13">
        <f t="shared" si="515"/>
        <v>3.3910441298611919E-2</v>
      </c>
      <c r="Y325" s="13">
        <f t="shared" si="516"/>
        <v>2.0385890037641009E-2</v>
      </c>
      <c r="Z325" s="13">
        <f t="shared" si="517"/>
        <v>2.4826180207430611E-2</v>
      </c>
      <c r="AA325" s="13">
        <f t="shared" si="518"/>
        <v>3.1145973071560966E-2</v>
      </c>
      <c r="AB325" s="13">
        <f t="shared" si="519"/>
        <v>1.9537271349622552E-2</v>
      </c>
      <c r="AC325" s="13">
        <f t="shared" si="520"/>
        <v>7.7025212106112003E-4</v>
      </c>
      <c r="AD325" s="13">
        <f t="shared" si="521"/>
        <v>8.8458428389328134E-3</v>
      </c>
      <c r="AE325" s="13">
        <f t="shared" si="522"/>
        <v>1.0635684615058079E-2</v>
      </c>
      <c r="AF325" s="13">
        <f t="shared" si="523"/>
        <v>6.3938388512354569E-3</v>
      </c>
      <c r="AG325" s="13">
        <f t="shared" si="524"/>
        <v>2.5625164550722676E-3</v>
      </c>
      <c r="AH325" s="13">
        <f t="shared" si="525"/>
        <v>7.4623590903262075E-3</v>
      </c>
      <c r="AI325" s="13">
        <f t="shared" si="526"/>
        <v>9.3619893731397702E-3</v>
      </c>
      <c r="AJ325" s="13">
        <f t="shared" si="527"/>
        <v>5.8725963171889269E-3</v>
      </c>
      <c r="AK325" s="13">
        <f t="shared" si="528"/>
        <v>2.4558446664913452E-3</v>
      </c>
      <c r="AL325" s="13">
        <f t="shared" si="529"/>
        <v>4.6474114740240234E-5</v>
      </c>
      <c r="AM325" s="13">
        <f t="shared" si="530"/>
        <v>2.2195309995711658E-3</v>
      </c>
      <c r="AN325" s="13">
        <f t="shared" si="531"/>
        <v>2.6686243622695248E-3</v>
      </c>
      <c r="AO325" s="13">
        <f t="shared" si="532"/>
        <v>1.60429297637077E-3</v>
      </c>
      <c r="AP325" s="13">
        <f t="shared" si="533"/>
        <v>6.4296696340925225E-4</v>
      </c>
      <c r="AQ325" s="13">
        <f t="shared" si="534"/>
        <v>1.9326575107758175E-4</v>
      </c>
      <c r="AR325" s="13">
        <f t="shared" si="535"/>
        <v>1.7944541682270339E-3</v>
      </c>
      <c r="AS325" s="13">
        <f t="shared" si="536"/>
        <v>2.2512533436384765E-3</v>
      </c>
      <c r="AT325" s="13">
        <f t="shared" si="537"/>
        <v>1.4121680305301065E-3</v>
      </c>
      <c r="AU325" s="13">
        <f t="shared" si="538"/>
        <v>5.9055060805320774E-4</v>
      </c>
      <c r="AV325" s="13">
        <f t="shared" si="539"/>
        <v>1.8522053314422055E-4</v>
      </c>
      <c r="AW325" s="13">
        <f t="shared" si="540"/>
        <v>1.947273065453443E-6</v>
      </c>
      <c r="AX325" s="13">
        <f t="shared" si="541"/>
        <v>4.6408973757098172E-4</v>
      </c>
      <c r="AY325" s="13">
        <f t="shared" si="542"/>
        <v>5.5799228765017407E-4</v>
      </c>
      <c r="AZ325" s="13">
        <f t="shared" si="543"/>
        <v>3.354474015162353E-4</v>
      </c>
      <c r="BA325" s="13">
        <f t="shared" si="544"/>
        <v>1.3444028011911681E-4</v>
      </c>
      <c r="BB325" s="13">
        <f t="shared" si="545"/>
        <v>4.0410632568945E-5</v>
      </c>
      <c r="BC325" s="13">
        <f t="shared" si="546"/>
        <v>9.7174401789427394E-6</v>
      </c>
      <c r="BD325" s="13">
        <f t="shared" si="547"/>
        <v>3.5958978955704204E-4</v>
      </c>
      <c r="BE325" s="13">
        <f t="shared" si="548"/>
        <v>4.5112755199447693E-4</v>
      </c>
      <c r="BF325" s="13">
        <f t="shared" si="549"/>
        <v>2.8298365815562955E-4</v>
      </c>
      <c r="BG325" s="13">
        <f t="shared" si="550"/>
        <v>1.1834014634235505E-4</v>
      </c>
      <c r="BH325" s="13">
        <f t="shared" si="551"/>
        <v>3.7116251679350078E-5</v>
      </c>
      <c r="BI325" s="13">
        <f t="shared" si="552"/>
        <v>9.3129250304588799E-6</v>
      </c>
      <c r="BJ325" s="14">
        <f t="shared" si="553"/>
        <v>0.37585717867949342</v>
      </c>
      <c r="BK325" s="14">
        <f t="shared" si="554"/>
        <v>0.27326439360008742</v>
      </c>
      <c r="BL325" s="14">
        <f t="shared" si="555"/>
        <v>0.32602721720626304</v>
      </c>
      <c r="BM325" s="14">
        <f t="shared" si="556"/>
        <v>0.44450296878409745</v>
      </c>
      <c r="BN325" s="14">
        <f t="shared" si="557"/>
        <v>0.55491595589459219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1.3216000000000001</v>
      </c>
      <c r="F326" s="10">
        <f>VLOOKUP(B326,home!$B$2:$E$405,3,FALSE)</f>
        <v>0.63049999999999995</v>
      </c>
      <c r="G326" s="10">
        <f>VLOOKUP(C326,away!$B$2:$E$405,4,FALSE)</f>
        <v>0.91600000000000004</v>
      </c>
      <c r="H326" s="10">
        <f>VLOOKUP(A326,away!$A$2:$E$405,3,FALSE)</f>
        <v>1.1162000000000001</v>
      </c>
      <c r="I326" s="10">
        <f>VLOOKUP(C326,away!$B$2:$E$405,3,FALSE)</f>
        <v>1.6975</v>
      </c>
      <c r="J326" s="10">
        <f>VLOOKUP(B326,home!$B$2:$E$405,4,FALSE)</f>
        <v>1.3438000000000001</v>
      </c>
      <c r="K326" s="12">
        <f t="shared" si="502"/>
        <v>0.76327422080000007</v>
      </c>
      <c r="L326" s="12">
        <f t="shared" si="503"/>
        <v>2.5461643781000003</v>
      </c>
      <c r="M326" s="13">
        <f t="shared" si="504"/>
        <v>3.6536679729353587E-2</v>
      </c>
      <c r="N326" s="13">
        <f t="shared" si="505"/>
        <v>2.7887505751041514E-2</v>
      </c>
      <c r="O326" s="13">
        <f t="shared" si="506"/>
        <v>9.302839242092846E-2</v>
      </c>
      <c r="P326" s="13">
        <f t="shared" si="507"/>
        <v>7.1006173737360803E-2</v>
      </c>
      <c r="Q326" s="13">
        <f t="shared" si="508"/>
        <v>1.0642907111090866E-2</v>
      </c>
      <c r="R326" s="13">
        <f t="shared" si="509"/>
        <v>0.11843278946703809</v>
      </c>
      <c r="S326" s="13">
        <f t="shared" si="510"/>
        <v>3.4498733506767049E-2</v>
      </c>
      <c r="T326" s="13">
        <f t="shared" si="511"/>
        <v>2.7098590965686745E-2</v>
      </c>
      <c r="U326" s="13">
        <f t="shared" si="512"/>
        <v>9.0396695097623936E-2</v>
      </c>
      <c r="V326" s="13">
        <f t="shared" si="513"/>
        <v>7.4495094404553276E-3</v>
      </c>
      <c r="W326" s="13">
        <f t="shared" si="514"/>
        <v>2.7078188774215532E-3</v>
      </c>
      <c r="X326" s="13">
        <f t="shared" si="515"/>
        <v>6.8945519680374909E-3</v>
      </c>
      <c r="Y326" s="13">
        <f t="shared" si="516"/>
        <v>8.7773313119881569E-3</v>
      </c>
      <c r="Z326" s="13">
        <f t="shared" si="517"/>
        <v>0.10051644991332974</v>
      </c>
      <c r="AA326" s="13">
        <f t="shared" si="518"/>
        <v>7.6721614985178987E-2</v>
      </c>
      <c r="AB326" s="13">
        <f t="shared" si="519"/>
        <v>2.9279815448165047E-2</v>
      </c>
      <c r="AC326" s="13">
        <f t="shared" si="520"/>
        <v>9.0484611201909664E-4</v>
      </c>
      <c r="AD326" s="13">
        <f t="shared" si="521"/>
        <v>5.1670208593286669E-4</v>
      </c>
      <c r="AE326" s="13">
        <f t="shared" si="522"/>
        <v>1.3156084452922306E-3</v>
      </c>
      <c r="AF326" s="13">
        <f t="shared" si="523"/>
        <v>1.6748776794653006E-3</v>
      </c>
      <c r="AG326" s="13">
        <f t="shared" si="524"/>
        <v>1.421504628376446E-3</v>
      </c>
      <c r="AH326" s="13">
        <f t="shared" si="525"/>
        <v>6.3982851045598269E-2</v>
      </c>
      <c r="AI326" s="13">
        <f t="shared" si="526"/>
        <v>4.8836460776391491E-2</v>
      </c>
      <c r="AJ326" s="13">
        <f t="shared" si="527"/>
        <v>1.8637805772864988E-2</v>
      </c>
      <c r="AK326" s="13">
        <f t="shared" si="528"/>
        <v>4.7419188929017555E-3</v>
      </c>
      <c r="AL326" s="13">
        <f t="shared" si="529"/>
        <v>7.0339900299134443E-5</v>
      </c>
      <c r="AM326" s="13">
        <f t="shared" si="530"/>
        <v>7.8877076405228712E-5</v>
      </c>
      <c r="AN326" s="13">
        <f t="shared" si="531"/>
        <v>2.0083400219166538E-4</v>
      </c>
      <c r="AO326" s="13">
        <f t="shared" si="532"/>
        <v>2.5567819114583794E-4</v>
      </c>
      <c r="AP326" s="13">
        <f t="shared" si="533"/>
        <v>2.1699956751752511E-4</v>
      </c>
      <c r="AQ326" s="13">
        <f t="shared" si="534"/>
        <v>1.3812914221905711E-4</v>
      </c>
      <c r="AR326" s="13">
        <f t="shared" si="535"/>
        <v>3.2582171228316151E-2</v>
      </c>
      <c r="AS326" s="13">
        <f t="shared" si="536"/>
        <v>2.486913135626519E-2</v>
      </c>
      <c r="AT326" s="13">
        <f t="shared" si="537"/>
        <v>9.49098342896308E-3</v>
      </c>
      <c r="AU326" s="13">
        <f t="shared" si="538"/>
        <v>2.4147409937891693E-3</v>
      </c>
      <c r="AV326" s="13">
        <f t="shared" si="539"/>
        <v>4.6077738761706149E-4</v>
      </c>
      <c r="AW326" s="13">
        <f t="shared" si="540"/>
        <v>3.7972245504049005E-6</v>
      </c>
      <c r="AX326" s="13">
        <f t="shared" si="541"/>
        <v>1.0034139838697167E-5</v>
      </c>
      <c r="AY326" s="13">
        <f t="shared" si="542"/>
        <v>2.5548569422164812E-5</v>
      </c>
      <c r="AZ326" s="13">
        <f t="shared" si="543"/>
        <v>3.2525428687065485E-5</v>
      </c>
      <c r="BA326" s="13">
        <f t="shared" si="544"/>
        <v>2.7605029301812659E-5</v>
      </c>
      <c r="BB326" s="13">
        <f t="shared" si="545"/>
        <v>1.7571735566170533E-5</v>
      </c>
      <c r="BC326" s="13">
        <f t="shared" si="546"/>
        <v>8.9481054319952534E-6</v>
      </c>
      <c r="BD326" s="13">
        <f t="shared" si="547"/>
        <v>1.3826593957115536E-2</v>
      </c>
      <c r="BE326" s="13">
        <f t="shared" si="548"/>
        <v>1.0553482728935349E-2</v>
      </c>
      <c r="BF326" s="13">
        <f t="shared" si="549"/>
        <v>4.0276006533271937E-3</v>
      </c>
      <c r="BG326" s="13">
        <f t="shared" si="550"/>
        <v>1.0247212501206283E-3</v>
      </c>
      <c r="BH326" s="13">
        <f t="shared" si="551"/>
        <v>1.9553582843075611E-4</v>
      </c>
      <c r="BI326" s="13">
        <f t="shared" si="552"/>
        <v>2.9849491416793578E-5</v>
      </c>
      <c r="BJ326" s="14">
        <f t="shared" si="553"/>
        <v>8.9950149812060398E-2</v>
      </c>
      <c r="BK326" s="14">
        <f t="shared" si="554"/>
        <v>0.15049183099567717</v>
      </c>
      <c r="BL326" s="14">
        <f t="shared" si="555"/>
        <v>0.64353393221098798</v>
      </c>
      <c r="BM326" s="14">
        <f t="shared" si="556"/>
        <v>0.62693616337036984</v>
      </c>
      <c r="BN326" s="14">
        <f t="shared" si="557"/>
        <v>0.35753444821681329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1.3216000000000001</v>
      </c>
      <c r="F327" s="10">
        <f>VLOOKUP(B327,home!$B$2:$E$405,3,FALSE)</f>
        <v>1.2344999999999999</v>
      </c>
      <c r="G327" s="10">
        <f>VLOOKUP(C327,away!$B$2:$E$405,4,FALSE)</f>
        <v>1.0752999999999999</v>
      </c>
      <c r="H327" s="10">
        <f>VLOOKUP(A327,away!$A$2:$E$405,3,FALSE)</f>
        <v>1.1162000000000001</v>
      </c>
      <c r="I327" s="10">
        <f>VLOOKUP(C327,away!$B$2:$E$405,3,FALSE)</f>
        <v>0.75439999999999996</v>
      </c>
      <c r="J327" s="10">
        <f>VLOOKUP(B327,home!$B$2:$E$405,4,FALSE)</f>
        <v>0.66010000000000002</v>
      </c>
      <c r="K327" s="12">
        <f t="shared" si="502"/>
        <v>1.7543682945599999</v>
      </c>
      <c r="L327" s="12">
        <f t="shared" si="503"/>
        <v>0.55584465092800006</v>
      </c>
      <c r="M327" s="13">
        <f t="shared" si="504"/>
        <v>9.9240116574372553E-2</v>
      </c>
      <c r="N327" s="13">
        <f t="shared" si="505"/>
        <v>0.17410371406651756</v>
      </c>
      <c r="O327" s="13">
        <f t="shared" si="506"/>
        <v>5.5162087955336149E-2</v>
      </c>
      <c r="P327" s="13">
        <f t="shared" si="507"/>
        <v>9.6774618170571786E-2</v>
      </c>
      <c r="Q327" s="13">
        <f t="shared" si="508"/>
        <v>0.15272101796171916</v>
      </c>
      <c r="R327" s="13">
        <f t="shared" si="509"/>
        <v>1.5330775761996726E-2</v>
      </c>
      <c r="S327" s="13">
        <f t="shared" si="510"/>
        <v>2.3592593009101812E-2</v>
      </c>
      <c r="T327" s="13">
        <f t="shared" si="511"/>
        <v>8.4889160918300621E-2</v>
      </c>
      <c r="U327" s="13">
        <f t="shared" si="512"/>
        <v>2.6895826927855977E-2</v>
      </c>
      <c r="V327" s="13">
        <f t="shared" si="513"/>
        <v>2.5562737898533424E-3</v>
      </c>
      <c r="W327" s="13">
        <f t="shared" si="514"/>
        <v>8.9309637274989431E-2</v>
      </c>
      <c r="X327" s="13">
        <f t="shared" si="515"/>
        <v>4.9642284155622808E-2</v>
      </c>
      <c r="Y327" s="13">
        <f t="shared" si="516"/>
        <v>1.379669905387537E-2</v>
      </c>
      <c r="Z327" s="13">
        <f t="shared" si="517"/>
        <v>2.8405099006275059E-3</v>
      </c>
      <c r="AA327" s="13">
        <f t="shared" si="518"/>
        <v>4.9833005100446718E-3</v>
      </c>
      <c r="AB327" s="13">
        <f t="shared" si="519"/>
        <v>4.3712722085435252E-3</v>
      </c>
      <c r="AC327" s="13">
        <f t="shared" si="520"/>
        <v>1.5579789485075835E-4</v>
      </c>
      <c r="AD327" s="13">
        <f t="shared" si="521"/>
        <v>3.9170499008473844E-2</v>
      </c>
      <c r="AE327" s="13">
        <f t="shared" si="522"/>
        <v>2.1772712348040717E-2</v>
      </c>
      <c r="AF327" s="13">
        <f t="shared" si="523"/>
        <v>6.0511228474262237E-3</v>
      </c>
      <c r="AG327" s="13">
        <f t="shared" si="524"/>
        <v>1.1211614222833587E-3</v>
      </c>
      <c r="AH327" s="13">
        <f t="shared" si="525"/>
        <v>3.9472055854295591E-4</v>
      </c>
      <c r="AI327" s="13">
        <f t="shared" si="526"/>
        <v>6.9248523311877608E-4</v>
      </c>
      <c r="AJ327" s="13">
        <f t="shared" si="527"/>
        <v>6.0743706871728572E-4</v>
      </c>
      <c r="AK327" s="13">
        <f t="shared" si="528"/>
        <v>3.5522277809935663E-4</v>
      </c>
      <c r="AL327" s="13">
        <f t="shared" si="529"/>
        <v>6.0770915256480237E-6</v>
      </c>
      <c r="AM327" s="13">
        <f t="shared" si="530"/>
        <v>1.3743896308512084E-2</v>
      </c>
      <c r="AN327" s="13">
        <f t="shared" si="531"/>
        <v>7.6394712459955287E-3</v>
      </c>
      <c r="AO327" s="13">
        <f t="shared" si="532"/>
        <v>2.1231796140024385E-3</v>
      </c>
      <c r="AP327" s="13">
        <f t="shared" si="533"/>
        <v>3.9338601046754395E-4</v>
      </c>
      <c r="AQ327" s="13">
        <f t="shared" si="534"/>
        <v>5.4665377417072624E-5</v>
      </c>
      <c r="AR327" s="13">
        <f t="shared" si="535"/>
        <v>4.3880662215482923E-5</v>
      </c>
      <c r="AS327" s="13">
        <f t="shared" si="536"/>
        <v>7.6982842535140196E-5</v>
      </c>
      <c r="AT327" s="13">
        <f t="shared" si="537"/>
        <v>6.7528129084377472E-5</v>
      </c>
      <c r="AU327" s="13">
        <f t="shared" si="538"/>
        <v>3.9489736218862269E-5</v>
      </c>
      <c r="AV327" s="13">
        <f t="shared" si="539"/>
        <v>1.7319885295727414E-5</v>
      </c>
      <c r="AW327" s="13">
        <f t="shared" si="540"/>
        <v>1.6461426876181811E-7</v>
      </c>
      <c r="AX327" s="13">
        <f t="shared" si="541"/>
        <v>4.0186426545623056E-3</v>
      </c>
      <c r="AY327" s="13">
        <f t="shared" si="542"/>
        <v>2.2337410235295564E-3</v>
      </c>
      <c r="AZ327" s="13">
        <f t="shared" si="543"/>
        <v>6.2080649974366974E-4</v>
      </c>
      <c r="BA327" s="13">
        <f t="shared" si="544"/>
        <v>1.1502399071461793E-4</v>
      </c>
      <c r="BB327" s="13">
        <f t="shared" si="545"/>
        <v>1.5983867491778077E-5</v>
      </c>
      <c r="BC327" s="13">
        <f t="shared" si="546"/>
        <v>1.7769094492893591E-6</v>
      </c>
      <c r="BD327" s="13">
        <f t="shared" si="547"/>
        <v>4.0651385619424307E-6</v>
      </c>
      <c r="BE327" s="13">
        <f t="shared" si="548"/>
        <v>7.1317502060650327E-6</v>
      </c>
      <c r="BF327" s="13">
        <f t="shared" si="549"/>
        <v>6.2558582231211209E-6</v>
      </c>
      <c r="BG327" s="13">
        <f t="shared" si="550"/>
        <v>3.6583597739687165E-6</v>
      </c>
      <c r="BH327" s="13">
        <f t="shared" si="551"/>
        <v>1.6045275993861008E-6</v>
      </c>
      <c r="BI327" s="13">
        <f t="shared" si="552"/>
        <v>5.6298646962188883E-7</v>
      </c>
      <c r="BJ327" s="14">
        <f t="shared" si="553"/>
        <v>0.663538582559135</v>
      </c>
      <c r="BK327" s="14">
        <f t="shared" si="554"/>
        <v>0.22455921755380548</v>
      </c>
      <c r="BL327" s="14">
        <f t="shared" si="555"/>
        <v>0.1090616088784391</v>
      </c>
      <c r="BM327" s="14">
        <f t="shared" si="556"/>
        <v>0.40443401199223245</v>
      </c>
      <c r="BN327" s="14">
        <f t="shared" si="557"/>
        <v>0.59333233049051404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1.3216000000000001</v>
      </c>
      <c r="F328" s="10">
        <f>VLOOKUP(B328,home!$B$2:$E$405,3,FALSE)</f>
        <v>0.88280000000000003</v>
      </c>
      <c r="G328" s="10">
        <f>VLOOKUP(C328,away!$B$2:$E$405,4,FALSE)</f>
        <v>0.67700000000000005</v>
      </c>
      <c r="H328" s="10">
        <f>VLOOKUP(A328,away!$A$2:$E$405,3,FALSE)</f>
        <v>1.1162000000000001</v>
      </c>
      <c r="I328" s="10">
        <f>VLOOKUP(C328,away!$B$2:$E$405,3,FALSE)</f>
        <v>1.0374000000000001</v>
      </c>
      <c r="J328" s="10">
        <f>VLOOKUP(B328,home!$B$2:$E$405,4,FALSE)</f>
        <v>1.4932000000000001</v>
      </c>
      <c r="K328" s="12">
        <f t="shared" si="502"/>
        <v>0.78986164096000011</v>
      </c>
      <c r="L328" s="12">
        <f t="shared" si="503"/>
        <v>1.7290447880160005</v>
      </c>
      <c r="M328" s="13">
        <f t="shared" si="504"/>
        <v>8.0547643172343086E-2</v>
      </c>
      <c r="N328" s="13">
        <f t="shared" si="505"/>
        <v>6.3621493611567451E-2</v>
      </c>
      <c r="O328" s="13">
        <f t="shared" si="506"/>
        <v>0.1392704826141124</v>
      </c>
      <c r="P328" s="13">
        <f t="shared" si="507"/>
        <v>0.11000441193487398</v>
      </c>
      <c r="Q328" s="13">
        <f t="shared" si="508"/>
        <v>2.5126088672179414E-2</v>
      </c>
      <c r="R328" s="13">
        <f t="shared" si="509"/>
        <v>0.12040245104420205</v>
      </c>
      <c r="S328" s="13">
        <f t="shared" si="510"/>
        <v>3.7558425574432099E-2</v>
      </c>
      <c r="T328" s="13">
        <f t="shared" si="511"/>
        <v>4.3444132661859682E-2</v>
      </c>
      <c r="U328" s="13">
        <f t="shared" si="512"/>
        <v>9.5101277557379515E-2</v>
      </c>
      <c r="V328" s="13">
        <f t="shared" si="513"/>
        <v>5.6993081027626622E-3</v>
      </c>
      <c r="W328" s="13">
        <f t="shared" si="514"/>
        <v>6.6153778765047026E-3</v>
      </c>
      <c r="X328" s="13">
        <f t="shared" si="515"/>
        <v>1.1438284638126812E-2</v>
      </c>
      <c r="Y328" s="13">
        <f t="shared" si="516"/>
        <v>9.8886532186983275E-3</v>
      </c>
      <c r="Z328" s="13">
        <f t="shared" si="517"/>
        <v>6.9393743480776399E-2</v>
      </c>
      <c r="AA328" s="13">
        <f t="shared" si="518"/>
        <v>5.4811456098083348E-2</v>
      </c>
      <c r="AB328" s="13">
        <f t="shared" si="519"/>
        <v>2.1646733328519557E-2</v>
      </c>
      <c r="AC328" s="13">
        <f t="shared" si="520"/>
        <v>4.8647375918453546E-4</v>
      </c>
      <c r="AD328" s="13">
        <f t="shared" si="521"/>
        <v>1.306308306276621E-3</v>
      </c>
      <c r="AE328" s="13">
        <f t="shared" si="522"/>
        <v>2.2586655685096009E-3</v>
      </c>
      <c r="AF328" s="13">
        <f t="shared" si="523"/>
        <v>1.9526669645513616E-3</v>
      </c>
      <c r="AG328" s="13">
        <f t="shared" si="524"/>
        <v>1.1254162125961852E-3</v>
      </c>
      <c r="AH328" s="13">
        <f t="shared" si="525"/>
        <v>2.9996222621588946E-2</v>
      </c>
      <c r="AI328" s="13">
        <f t="shared" si="526"/>
        <v>2.369286562248972E-2</v>
      </c>
      <c r="AJ328" s="13">
        <f t="shared" si="527"/>
        <v>9.3570428598122521E-3</v>
      </c>
      <c r="AK328" s="13">
        <f t="shared" si="528"/>
        <v>2.4635897425947864E-3</v>
      </c>
      <c r="AL328" s="13">
        <f t="shared" si="529"/>
        <v>2.657520825846684E-5</v>
      </c>
      <c r="AM328" s="13">
        <f t="shared" si="530"/>
        <v>2.0636056447906611E-4</v>
      </c>
      <c r="AN328" s="13">
        <f t="shared" si="531"/>
        <v>3.5680665846456904E-4</v>
      </c>
      <c r="AO328" s="13">
        <f t="shared" si="532"/>
        <v>3.084673465737842E-4</v>
      </c>
      <c r="AP328" s="13">
        <f t="shared" si="533"/>
        <v>1.7778461928884227E-4</v>
      </c>
      <c r="AQ328" s="13">
        <f t="shared" si="534"/>
        <v>7.6849392342695437E-5</v>
      </c>
      <c r="AR328" s="13">
        <f t="shared" si="535"/>
        <v>1.0372962476805197E-2</v>
      </c>
      <c r="AS328" s="13">
        <f t="shared" si="536"/>
        <v>8.1932051635458594E-3</v>
      </c>
      <c r="AT328" s="13">
        <f t="shared" si="537"/>
        <v>3.2357492376001392E-3</v>
      </c>
      <c r="AU328" s="13">
        <f t="shared" si="538"/>
        <v>8.5193140084863857E-4</v>
      </c>
      <c r="AV328" s="13">
        <f t="shared" si="539"/>
        <v>1.682269835649143E-4</v>
      </c>
      <c r="AW328" s="13">
        <f t="shared" si="540"/>
        <v>1.0081645958503113E-6</v>
      </c>
      <c r="AX328" s="13">
        <f t="shared" si="541"/>
        <v>2.7166049014811172E-5</v>
      </c>
      <c r="AY328" s="13">
        <f t="shared" si="542"/>
        <v>4.697131546004646E-5</v>
      </c>
      <c r="AZ328" s="13">
        <f t="shared" si="543"/>
        <v>4.0607754091224373E-5</v>
      </c>
      <c r="BA328" s="13">
        <f t="shared" si="544"/>
        <v>2.340420852148897E-5</v>
      </c>
      <c r="BB328" s="13">
        <f t="shared" si="545"/>
        <v>1.0116731190430046E-5</v>
      </c>
      <c r="BC328" s="13">
        <f t="shared" si="546"/>
        <v>3.4984562673143935E-6</v>
      </c>
      <c r="BD328" s="13">
        <f t="shared" si="547"/>
        <v>2.9892194511342632E-3</v>
      </c>
      <c r="BE328" s="13">
        <f t="shared" si="548"/>
        <v>2.3610697808624601E-3</v>
      </c>
      <c r="BF328" s="13">
        <f t="shared" si="549"/>
        <v>9.3245922576654517E-4</v>
      </c>
      <c r="BG328" s="13">
        <f t="shared" si="550"/>
        <v>2.4550459139741825E-4</v>
      </c>
      <c r="BH328" s="13">
        <f t="shared" si="551"/>
        <v>4.8478664856094765E-5</v>
      </c>
      <c r="BI328" s="13">
        <f t="shared" si="552"/>
        <v>7.6582875549569816E-6</v>
      </c>
      <c r="BJ328" s="14">
        <f t="shared" si="553"/>
        <v>0.16805512082656446</v>
      </c>
      <c r="BK328" s="14">
        <f t="shared" si="554"/>
        <v>0.23436980906731489</v>
      </c>
      <c r="BL328" s="14">
        <f t="shared" si="555"/>
        <v>0.52614858675271925</v>
      </c>
      <c r="BM328" s="14">
        <f t="shared" si="556"/>
        <v>0.45894872592723235</v>
      </c>
      <c r="BN328" s="14">
        <f t="shared" si="557"/>
        <v>0.53897257104927832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1.3216000000000001</v>
      </c>
      <c r="F329" s="10">
        <f>VLOOKUP(B329,home!$B$2:$E$405,3,FALSE)</f>
        <v>1.0354000000000001</v>
      </c>
      <c r="G329" s="10">
        <f>VLOOKUP(C329,away!$B$2:$E$405,4,FALSE)</f>
        <v>0.71460000000000001</v>
      </c>
      <c r="H329" s="10">
        <f>VLOOKUP(A329,away!$A$2:$E$405,3,FALSE)</f>
        <v>1.1162000000000001</v>
      </c>
      <c r="I329" s="10">
        <f>VLOOKUP(C329,away!$B$2:$E$405,3,FALSE)</f>
        <v>1.0451999999999999</v>
      </c>
      <c r="J329" s="10">
        <f>VLOOKUP(B329,home!$B$2:$E$405,4,FALSE)</f>
        <v>0.84870000000000001</v>
      </c>
      <c r="K329" s="12">
        <f t="shared" si="502"/>
        <v>0.97784766374400012</v>
      </c>
      <c r="L329" s="12">
        <f t="shared" si="503"/>
        <v>0.99013775608799992</v>
      </c>
      <c r="M329" s="13">
        <f t="shared" si="504"/>
        <v>0.1397380864171521</v>
      </c>
      <c r="N329" s="13">
        <f t="shared" si="505"/>
        <v>0.13664256133906941</v>
      </c>
      <c r="O329" s="13">
        <f t="shared" si="506"/>
        <v>0.13835995532511</v>
      </c>
      <c r="P329" s="13">
        <f t="shared" si="507"/>
        <v>0.13529495907038308</v>
      </c>
      <c r="Q329" s="13">
        <f t="shared" si="508"/>
        <v>6.680780468670261E-2</v>
      </c>
      <c r="R329" s="13">
        <f t="shared" si="509"/>
        <v>6.8497707849020165E-2</v>
      </c>
      <c r="S329" s="13">
        <f t="shared" si="510"/>
        <v>3.2748276470619057E-2</v>
      </c>
      <c r="T329" s="13">
        <f t="shared" si="511"/>
        <v>6.6148929821657085E-2</v>
      </c>
      <c r="U329" s="13">
        <f t="shared" si="512"/>
        <v>6.6980323591983429E-2</v>
      </c>
      <c r="V329" s="13">
        <f t="shared" si="513"/>
        <v>3.523000969026639E-3</v>
      </c>
      <c r="W329" s="13">
        <f t="shared" si="514"/>
        <v>2.1775951910919206E-2</v>
      </c>
      <c r="X329" s="13">
        <f t="shared" si="515"/>
        <v>2.1561192161757736E-2</v>
      </c>
      <c r="Y329" s="13">
        <f t="shared" si="516"/>
        <v>1.0674275212812487E-2</v>
      </c>
      <c r="Z329" s="13">
        <f t="shared" si="517"/>
        <v>2.2607388915600074E-2</v>
      </c>
      <c r="AA329" s="13">
        <f t="shared" si="518"/>
        <v>2.2106582434471538E-2</v>
      </c>
      <c r="AB329" s="13">
        <f t="shared" si="519"/>
        <v>1.080843499345607E-2</v>
      </c>
      <c r="AC329" s="13">
        <f t="shared" si="520"/>
        <v>2.1318645301471347E-4</v>
      </c>
      <c r="AD329" s="13">
        <f t="shared" si="521"/>
        <v>5.3233909254735094E-3</v>
      </c>
      <c r="AE329" s="13">
        <f t="shared" si="522"/>
        <v>5.2708903457275615E-3</v>
      </c>
      <c r="AF329" s="13">
        <f t="shared" si="523"/>
        <v>2.6094537697522948E-3</v>
      </c>
      <c r="AG329" s="13">
        <f t="shared" si="524"/>
        <v>8.612395667326367E-4</v>
      </c>
      <c r="AH329" s="13">
        <f t="shared" si="525"/>
        <v>5.5961073329752432E-3</v>
      </c>
      <c r="AI329" s="13">
        <f t="shared" si="526"/>
        <v>5.4721404816105096E-3</v>
      </c>
      <c r="AJ329" s="13">
        <f t="shared" si="527"/>
        <v>2.6754598928109014E-3</v>
      </c>
      <c r="AK329" s="13">
        <f t="shared" si="528"/>
        <v>8.7206406854197112E-4</v>
      </c>
      <c r="AL329" s="13">
        <f t="shared" si="529"/>
        <v>8.2563181375998824E-6</v>
      </c>
      <c r="AM329" s="13">
        <f t="shared" si="530"/>
        <v>1.0410930759340569E-3</v>
      </c>
      <c r="AN329" s="13">
        <f t="shared" si="531"/>
        <v>1.0308255620841006E-3</v>
      </c>
      <c r="AO329" s="13">
        <f t="shared" si="532"/>
        <v>5.1032965448005133E-4</v>
      </c>
      <c r="AP329" s="13">
        <f t="shared" si="533"/>
        <v>1.6843221965068083E-4</v>
      </c>
      <c r="AQ329" s="13">
        <f t="shared" si="534"/>
        <v>4.1692775004461539E-5</v>
      </c>
      <c r="AR329" s="13">
        <f t="shared" si="535"/>
        <v>1.1081834314999421E-3</v>
      </c>
      <c r="AS329" s="13">
        <f t="shared" si="536"/>
        <v>1.0836345794920277E-3</v>
      </c>
      <c r="AT329" s="13">
        <f t="shared" si="537"/>
        <v>5.2981477095424552E-4</v>
      </c>
      <c r="AU329" s="13">
        <f t="shared" si="538"/>
        <v>1.7269271199822387E-4</v>
      </c>
      <c r="AV329" s="13">
        <f t="shared" si="539"/>
        <v>4.2216791243269659E-5</v>
      </c>
      <c r="AW329" s="13">
        <f t="shared" si="540"/>
        <v>2.2204998196968257E-7</v>
      </c>
      <c r="AX329" s="13">
        <f t="shared" si="541"/>
        <v>1.6967173867369533E-4</v>
      </c>
      <c r="AY329" s="13">
        <f t="shared" si="542"/>
        <v>1.679983946019222E-4</v>
      </c>
      <c r="AZ329" s="13">
        <f t="shared" si="543"/>
        <v>8.3170776728766786E-5</v>
      </c>
      <c r="BA329" s="13">
        <f t="shared" si="544"/>
        <v>2.7450175414105736E-5</v>
      </c>
      <c r="BB329" s="13">
        <f t="shared" si="545"/>
        <v>6.7948637721861578E-6</v>
      </c>
      <c r="BC329" s="13">
        <f t="shared" si="546"/>
        <v>1.3455702336632092E-6</v>
      </c>
      <c r="BD329" s="13">
        <f t="shared" si="547"/>
        <v>1.8287570936654203E-4</v>
      </c>
      <c r="BE329" s="13">
        <f t="shared" si="548"/>
        <v>1.788245851595999E-4</v>
      </c>
      <c r="BF329" s="13">
        <f t="shared" si="549"/>
        <v>8.7431601409152361E-5</v>
      </c>
      <c r="BG329" s="13">
        <f t="shared" si="550"/>
        <v>2.8498262391778756E-5</v>
      </c>
      <c r="BH329" s="13">
        <f t="shared" si="551"/>
        <v>6.9667398251410882E-6</v>
      </c>
      <c r="BI329" s="13">
        <f t="shared" si="552"/>
        <v>1.3624820523853E-6</v>
      </c>
      <c r="BJ329" s="14">
        <f t="shared" si="553"/>
        <v>0.34092449454718227</v>
      </c>
      <c r="BK329" s="14">
        <f t="shared" si="554"/>
        <v>0.31169376409293509</v>
      </c>
      <c r="BL329" s="14">
        <f t="shared" si="555"/>
        <v>0.32479127763537213</v>
      </c>
      <c r="BM329" s="14">
        <f t="shared" si="556"/>
        <v>0.31450807415903226</v>
      </c>
      <c r="BN329" s="14">
        <f t="shared" si="557"/>
        <v>0.68534107468743743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1.3216000000000001</v>
      </c>
      <c r="F330" s="10">
        <f>VLOOKUP(B330,home!$B$2:$E$405,3,FALSE)</f>
        <v>1.0354000000000001</v>
      </c>
      <c r="G330" s="10">
        <f>VLOOKUP(C330,away!$B$2:$E$405,4,FALSE)</f>
        <v>1.5530999999999999</v>
      </c>
      <c r="H330" s="10">
        <f>VLOOKUP(A330,away!$A$2:$E$405,3,FALSE)</f>
        <v>1.1162000000000001</v>
      </c>
      <c r="I330" s="10">
        <f>VLOOKUP(C330,away!$B$2:$E$405,3,FALSE)</f>
        <v>0.89590000000000003</v>
      </c>
      <c r="J330" s="10">
        <f>VLOOKUP(B330,home!$B$2:$E$405,4,FALSE)</f>
        <v>1.3203</v>
      </c>
      <c r="K330" s="12">
        <f t="shared" si="502"/>
        <v>2.125238184384</v>
      </c>
      <c r="L330" s="12">
        <f t="shared" si="503"/>
        <v>1.320304726674</v>
      </c>
      <c r="M330" s="13">
        <f t="shared" si="504"/>
        <v>3.1887445295644232E-2</v>
      </c>
      <c r="N330" s="13">
        <f t="shared" si="505"/>
        <v>6.7768416344759067E-2</v>
      </c>
      <c r="O330" s="13">
        <f t="shared" si="506"/>
        <v>4.2101144745397688E-2</v>
      </c>
      <c r="P330" s="13">
        <f t="shared" si="507"/>
        <v>8.9474960419196961E-2</v>
      </c>
      <c r="Q330" s="13">
        <f t="shared" si="508"/>
        <v>7.2012013055557392E-2</v>
      </c>
      <c r="R330" s="13">
        <f t="shared" si="509"/>
        <v>2.7793170202867402E-2</v>
      </c>
      <c r="S330" s="13">
        <f t="shared" si="510"/>
        <v>6.2765835172678738E-2</v>
      </c>
      <c r="T330" s="13">
        <f t="shared" si="511"/>
        <v>9.5077801214562219E-2</v>
      </c>
      <c r="U330" s="13">
        <f t="shared" si="512"/>
        <v>5.906710658021741E-2</v>
      </c>
      <c r="V330" s="13">
        <f t="shared" si="513"/>
        <v>1.9568727739727579E-2</v>
      </c>
      <c r="W330" s="13">
        <f t="shared" si="514"/>
        <v>5.1014226626676575E-2</v>
      </c>
      <c r="X330" s="13">
        <f t="shared" si="515"/>
        <v>6.7354324542819713E-2</v>
      </c>
      <c r="Y330" s="13">
        <f t="shared" si="516"/>
        <v>4.4464116527909735E-2</v>
      </c>
      <c r="Z330" s="13">
        <f t="shared" si="517"/>
        <v>1.22318179960336E-2</v>
      </c>
      <c r="AA330" s="13">
        <f t="shared" si="518"/>
        <v>2.5995526669605983E-2</v>
      </c>
      <c r="AB330" s="13">
        <f t="shared" si="519"/>
        <v>2.7623342950709642E-2</v>
      </c>
      <c r="AC330" s="13">
        <f t="shared" si="520"/>
        <v>3.4318191762710338E-3</v>
      </c>
      <c r="AD330" s="13">
        <f t="shared" si="521"/>
        <v>2.7104345593458014E-2</v>
      </c>
      <c r="AE330" s="13">
        <f t="shared" si="522"/>
        <v>3.578599560044822E-2</v>
      </c>
      <c r="AF330" s="13">
        <f t="shared" si="523"/>
        <v>2.3624209570003378E-2</v>
      </c>
      <c r="AG330" s="13">
        <f t="shared" si="524"/>
        <v>1.0397051853070867E-2</v>
      </c>
      <c r="AH330" s="13">
        <f t="shared" si="525"/>
        <v>4.0374317789948141E-3</v>
      </c>
      <c r="AI330" s="13">
        <f t="shared" si="526"/>
        <v>8.5805041835652022E-3</v>
      </c>
      <c r="AJ330" s="13">
        <f t="shared" si="527"/>
        <v>9.1178075660897136E-3</v>
      </c>
      <c r="AK330" s="13">
        <f t="shared" si="528"/>
        <v>6.4591709324397359E-3</v>
      </c>
      <c r="AL330" s="13">
        <f t="shared" si="529"/>
        <v>3.851821707455951E-4</v>
      </c>
      <c r="AM330" s="13">
        <f t="shared" si="530"/>
        <v>1.1520638043591427E-2</v>
      </c>
      <c r="AN330" s="13">
        <f t="shared" si="531"/>
        <v>1.5210752863254066E-2</v>
      </c>
      <c r="AO330" s="13">
        <f t="shared" si="532"/>
        <v>1.0041414450812211E-2</v>
      </c>
      <c r="AP330" s="13">
        <f t="shared" si="533"/>
        <v>4.4192423206333223E-3</v>
      </c>
      <c r="AQ330" s="13">
        <f t="shared" si="534"/>
        <v>1.4586866310624881E-3</v>
      </c>
      <c r="AR330" s="13">
        <f t="shared" si="535"/>
        <v>1.0661280522861335E-3</v>
      </c>
      <c r="AS330" s="13">
        <f t="shared" si="536"/>
        <v>2.2657760461614325E-3</v>
      </c>
      <c r="AT330" s="13">
        <f t="shared" si="537"/>
        <v>2.4076568852824409E-3</v>
      </c>
      <c r="AU330" s="13">
        <f t="shared" si="538"/>
        <v>1.7056147824990975E-3</v>
      </c>
      <c r="AV330" s="13">
        <f t="shared" si="539"/>
        <v>9.0620941590422344E-4</v>
      </c>
      <c r="AW330" s="13">
        <f t="shared" si="540"/>
        <v>3.0022403943088168E-5</v>
      </c>
      <c r="AX330" s="13">
        <f t="shared" si="541"/>
        <v>4.0806833131179178E-3</v>
      </c>
      <c r="AY330" s="13">
        <f t="shared" si="542"/>
        <v>5.3877454663693054E-3</v>
      </c>
      <c r="AZ330" s="13">
        <f t="shared" si="543"/>
        <v>3.5567329026819044E-3</v>
      </c>
      <c r="BA330" s="13">
        <f t="shared" si="544"/>
        <v>1.5653237543092845E-3</v>
      </c>
      <c r="BB330" s="13">
        <f t="shared" si="545"/>
        <v>5.1667608789740982E-4</v>
      </c>
      <c r="BC330" s="13">
        <f t="shared" si="546"/>
        <v>1.3643397620207622E-4</v>
      </c>
      <c r="BD330" s="13">
        <f t="shared" si="547"/>
        <v>2.3460231777885427E-4</v>
      </c>
      <c r="BE330" s="13">
        <f t="shared" si="548"/>
        <v>4.9858580388861048E-4</v>
      </c>
      <c r="BF330" s="13">
        <f t="shared" si="549"/>
        <v>5.2980679430793384E-4</v>
      </c>
      <c r="BG330" s="13">
        <f t="shared" si="550"/>
        <v>3.7532187653643368E-4</v>
      </c>
      <c r="BH330" s="13">
        <f t="shared" si="551"/>
        <v>1.9941209586247157E-4</v>
      </c>
      <c r="BI330" s="13">
        <f t="shared" si="552"/>
        <v>8.4759640110993378E-5</v>
      </c>
      <c r="BJ330" s="14">
        <f t="shared" si="553"/>
        <v>0.55249683073919653</v>
      </c>
      <c r="BK330" s="14">
        <f t="shared" si="554"/>
        <v>0.21290171544063344</v>
      </c>
      <c r="BL330" s="14">
        <f t="shared" si="555"/>
        <v>0.22104907932050621</v>
      </c>
      <c r="BM330" s="14">
        <f t="shared" si="556"/>
        <v>0.6622845703705208</v>
      </c>
      <c r="BN330" s="14">
        <f t="shared" si="557"/>
        <v>0.33103715006342277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1.3216000000000001</v>
      </c>
      <c r="F331" s="10">
        <f>VLOOKUP(B331,home!$B$2:$E$405,3,FALSE)</f>
        <v>0.75670000000000004</v>
      </c>
      <c r="G331" s="10">
        <f>VLOOKUP(C331,away!$B$2:$E$405,4,FALSE)</f>
        <v>0.54649999999999999</v>
      </c>
      <c r="H331" s="10">
        <f>VLOOKUP(A331,away!$A$2:$E$405,3,FALSE)</f>
        <v>1.1162000000000001</v>
      </c>
      <c r="I331" s="10">
        <f>VLOOKUP(C331,away!$B$2:$E$405,3,FALSE)</f>
        <v>2.0407000000000002</v>
      </c>
      <c r="J331" s="10">
        <f>VLOOKUP(B331,home!$B$2:$E$405,4,FALSE)</f>
        <v>0.99019999999999997</v>
      </c>
      <c r="K331" s="12">
        <f t="shared" si="502"/>
        <v>0.54652990448000005</v>
      </c>
      <c r="L331" s="12">
        <f t="shared" si="503"/>
        <v>2.2555066124680003</v>
      </c>
      <c r="M331" s="13">
        <f t="shared" si="504"/>
        <v>6.0686347918379228E-2</v>
      </c>
      <c r="N331" s="13">
        <f t="shared" si="505"/>
        <v>3.3166903931071849E-2</v>
      </c>
      <c r="O331" s="13">
        <f t="shared" si="506"/>
        <v>0.136878459016438</v>
      </c>
      <c r="P331" s="13">
        <f t="shared" si="507"/>
        <v>7.4808171131623455E-2</v>
      </c>
      <c r="Q331" s="13">
        <f t="shared" si="508"/>
        <v>9.0633524186730166E-3</v>
      </c>
      <c r="R331" s="13">
        <f t="shared" si="509"/>
        <v>0.15436513470800309</v>
      </c>
      <c r="S331" s="13">
        <f t="shared" si="510"/>
        <v>2.3054042054009488E-2</v>
      </c>
      <c r="T331" s="13">
        <f t="shared" si="511"/>
        <v>2.0442451311444832E-2</v>
      </c>
      <c r="U331" s="13">
        <f t="shared" si="512"/>
        <v>8.4365162327007262E-2</v>
      </c>
      <c r="V331" s="13">
        <f t="shared" si="513"/>
        <v>3.1576399386335852E-3</v>
      </c>
      <c r="W331" s="13">
        <f t="shared" si="514"/>
        <v>1.6511310438819811E-3</v>
      </c>
      <c r="X331" s="13">
        <f t="shared" si="515"/>
        <v>3.7241369875269997E-3</v>
      </c>
      <c r="Y331" s="13">
        <f t="shared" si="516"/>
        <v>4.1999078005519044E-3</v>
      </c>
      <c r="Z331" s="13">
        <f t="shared" si="517"/>
        <v>0.11605719402280486</v>
      </c>
      <c r="AA331" s="13">
        <f t="shared" si="518"/>
        <v>6.342872716350037E-2</v>
      </c>
      <c r="AB331" s="13">
        <f t="shared" si="519"/>
        <v>1.7332848098977921E-2</v>
      </c>
      <c r="AC331" s="13">
        <f t="shared" si="520"/>
        <v>2.4327677991417155E-4</v>
      </c>
      <c r="AD331" s="13">
        <f t="shared" si="521"/>
        <v>2.2559812292419538E-4</v>
      </c>
      <c r="AE331" s="13">
        <f t="shared" si="522"/>
        <v>5.0883805801589142E-4</v>
      </c>
      <c r="AF331" s="13">
        <f t="shared" si="523"/>
        <v>5.7384380226510969E-4</v>
      </c>
      <c r="AG331" s="13">
        <f t="shared" si="524"/>
        <v>4.3143616351091151E-4</v>
      </c>
      <c r="AH331" s="13">
        <f t="shared" si="525"/>
        <v>6.54419421357295E-2</v>
      </c>
      <c r="AI331" s="13">
        <f t="shared" si="526"/>
        <v>3.5765978384425932E-2</v>
      </c>
      <c r="AJ331" s="13">
        <f t="shared" si="527"/>
        <v>9.7735883750370255E-3</v>
      </c>
      <c r="AK331" s="13">
        <f t="shared" si="528"/>
        <v>1.7805194403452754E-3</v>
      </c>
      <c r="AL331" s="13">
        <f t="shared" si="529"/>
        <v>1.199550911097615E-5</v>
      </c>
      <c r="AM331" s="13">
        <f t="shared" si="530"/>
        <v>2.4659224114525568E-5</v>
      </c>
      <c r="AN331" s="13">
        <f t="shared" si="531"/>
        <v>5.5619043048642779E-5</v>
      </c>
      <c r="AO331" s="13">
        <f t="shared" si="532"/>
        <v>6.2724559687678098E-5</v>
      </c>
      <c r="AP331" s="13">
        <f t="shared" si="533"/>
        <v>4.715855304656724E-5</v>
      </c>
      <c r="AQ331" s="13">
        <f t="shared" si="534"/>
        <v>2.6591607057738838E-5</v>
      </c>
      <c r="AR331" s="13">
        <f t="shared" si="535"/>
        <v>2.9520946643977253E-2</v>
      </c>
      <c r="AS331" s="13">
        <f t="shared" si="536"/>
        <v>1.6134080149492067E-2</v>
      </c>
      <c r="AT331" s="13">
        <f t="shared" si="537"/>
        <v>4.4088786414872815E-3</v>
      </c>
      <c r="AU331" s="13">
        <f t="shared" si="538"/>
        <v>8.0319467426531906E-4</v>
      </c>
      <c r="AV331" s="13">
        <f t="shared" si="539"/>
        <v>1.0974247715126736E-4</v>
      </c>
      <c r="AW331" s="13">
        <f t="shared" si="540"/>
        <v>4.1074682873749875E-7</v>
      </c>
      <c r="AX331" s="13">
        <f t="shared" si="541"/>
        <v>2.2461672333104289E-6</v>
      </c>
      <c r="AY331" s="13">
        <f t="shared" si="542"/>
        <v>5.0662450474406252E-6</v>
      </c>
      <c r="AZ331" s="13">
        <f t="shared" si="543"/>
        <v>5.7134746024427954E-6</v>
      </c>
      <c r="BA331" s="13">
        <f t="shared" si="544"/>
        <v>4.2955932486592348E-6</v>
      </c>
      <c r="BB331" s="13">
        <f t="shared" si="545"/>
        <v>2.4221847442059506E-6</v>
      </c>
      <c r="BC331" s="13">
        <f t="shared" si="546"/>
        <v>1.0926507414351277E-6</v>
      </c>
      <c r="BD331" s="13">
        <f t="shared" si="547"/>
        <v>1.1097448393634281E-2</v>
      </c>
      <c r="BE331" s="13">
        <f t="shared" si="548"/>
        <v>6.065087410544674E-3</v>
      </c>
      <c r="BF331" s="13">
        <f t="shared" si="549"/>
        <v>1.6573758215739157E-3</v>
      </c>
      <c r="BG331" s="13">
        <f t="shared" si="550"/>
        <v>3.0193514981741799E-4</v>
      </c>
      <c r="BH331" s="13">
        <f t="shared" si="551"/>
        <v>4.125414714721698E-5</v>
      </c>
      <c r="BI331" s="13">
        <f t="shared" si="552"/>
        <v>4.5093250199544727E-6</v>
      </c>
      <c r="BJ331" s="14">
        <f t="shared" si="553"/>
        <v>7.4225188942439332E-2</v>
      </c>
      <c r="BK331" s="14">
        <f t="shared" si="554"/>
        <v>0.16196653957671833</v>
      </c>
      <c r="BL331" s="14">
        <f t="shared" si="555"/>
        <v>0.63927681248357515</v>
      </c>
      <c r="BM331" s="14">
        <f t="shared" si="556"/>
        <v>0.52255271040313034</v>
      </c>
      <c r="BN331" s="14">
        <f t="shared" si="557"/>
        <v>0.4689683691241886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1.3216000000000001</v>
      </c>
      <c r="F332" s="10">
        <f>VLOOKUP(B332,home!$B$2:$E$405,3,FALSE)</f>
        <v>1.2611000000000001</v>
      </c>
      <c r="G332" s="10">
        <f>VLOOKUP(C332,away!$B$2:$E$405,4,FALSE)</f>
        <v>1.0752999999999999</v>
      </c>
      <c r="H332" s="10">
        <f>VLOOKUP(A332,away!$A$2:$E$405,3,FALSE)</f>
        <v>1.1162000000000001</v>
      </c>
      <c r="I332" s="10">
        <f>VLOOKUP(C332,away!$B$2:$E$405,3,FALSE)</f>
        <v>0.89590000000000003</v>
      </c>
      <c r="J332" s="10">
        <f>VLOOKUP(B332,home!$B$2:$E$405,4,FALSE)</f>
        <v>0.64700000000000002</v>
      </c>
      <c r="K332" s="12">
        <f t="shared" si="502"/>
        <v>1.7921699929280002</v>
      </c>
      <c r="L332" s="12">
        <f t="shared" si="503"/>
        <v>0.64700231626000004</v>
      </c>
      <c r="M332" s="13">
        <f t="shared" si="504"/>
        <v>8.7233023561874179E-2</v>
      </c>
      <c r="N332" s="13">
        <f t="shared" si="505"/>
        <v>0.15633640721997213</v>
      </c>
      <c r="O332" s="13">
        <f t="shared" si="506"/>
        <v>5.6439968298895755E-2</v>
      </c>
      <c r="P332" s="13">
        <f t="shared" si="507"/>
        <v>0.10115001758708857</v>
      </c>
      <c r="Q332" s="13">
        <f t="shared" si="508"/>
        <v>0.14009070891090322</v>
      </c>
      <c r="R332" s="13">
        <f t="shared" si="509"/>
        <v>1.825839510951326E-2</v>
      </c>
      <c r="S332" s="13">
        <f t="shared" si="510"/>
        <v>2.9321825726386946E-2</v>
      </c>
      <c r="T332" s="13">
        <f t="shared" si="511"/>
        <v>9.0639013151859807E-2</v>
      </c>
      <c r="U332" s="13">
        <f t="shared" si="512"/>
        <v>3.2722147834293017E-2</v>
      </c>
      <c r="V332" s="13">
        <f t="shared" si="513"/>
        <v>3.7777527959107758E-3</v>
      </c>
      <c r="W332" s="13">
        <f t="shared" si="514"/>
        <v>8.3688788266044006E-2</v>
      </c>
      <c r="X332" s="13">
        <f t="shared" si="515"/>
        <v>5.4146839853123185E-2</v>
      </c>
      <c r="Y332" s="13">
        <f t="shared" si="516"/>
        <v>1.7516565401564987E-2</v>
      </c>
      <c r="Z332" s="13">
        <f t="shared" si="517"/>
        <v>3.9377413090151137E-3</v>
      </c>
      <c r="AA332" s="13">
        <f t="shared" si="518"/>
        <v>7.0571018139299101E-3</v>
      </c>
      <c r="AB332" s="13">
        <f t="shared" si="519"/>
        <v>6.3237630539814725E-3</v>
      </c>
      <c r="AC332" s="13">
        <f t="shared" si="520"/>
        <v>2.7377802733374477E-4</v>
      </c>
      <c r="AD332" s="13">
        <f t="shared" si="521"/>
        <v>3.7496133768727249E-2</v>
      </c>
      <c r="AE332" s="13">
        <f t="shared" si="522"/>
        <v>2.4260085399161333E-2</v>
      </c>
      <c r="AF332" s="13">
        <f t="shared" si="523"/>
        <v>7.8481657229613928E-3</v>
      </c>
      <c r="AG332" s="13">
        <f t="shared" si="524"/>
        <v>1.692593800382787E-3</v>
      </c>
      <c r="AH332" s="13">
        <f t="shared" si="525"/>
        <v>6.3693193694136551E-4</v>
      </c>
      <c r="AI332" s="13">
        <f t="shared" si="526"/>
        <v>1.1414903049238247E-3</v>
      </c>
      <c r="AJ332" s="13">
        <f t="shared" si="527"/>
        <v>1.0228723358513558E-3</v>
      </c>
      <c r="AK332" s="13">
        <f t="shared" si="528"/>
        <v>6.1105370230299058E-4</v>
      </c>
      <c r="AL332" s="13">
        <f t="shared" si="529"/>
        <v>1.2698242545782843E-5</v>
      </c>
      <c r="AM332" s="13">
        <f t="shared" si="530"/>
        <v>1.3439889158225454E-2</v>
      </c>
      <c r="AN332" s="13">
        <f t="shared" si="531"/>
        <v>8.6956394156495302E-3</v>
      </c>
      <c r="AO332" s="13">
        <f t="shared" si="532"/>
        <v>2.813049421643499E-3</v>
      </c>
      <c r="AP332" s="13">
        <f t="shared" si="533"/>
        <v>6.0668316385239932E-4</v>
      </c>
      <c r="AQ332" s="13">
        <f t="shared" si="534"/>
        <v>9.813135306211184E-5</v>
      </c>
      <c r="AR332" s="13">
        <f t="shared" si="535"/>
        <v>8.2419287700206362E-5</v>
      </c>
      <c r="AS332" s="13">
        <f t="shared" si="536"/>
        <v>1.4770937425480967E-4</v>
      </c>
      <c r="AT332" s="13">
        <f t="shared" si="537"/>
        <v>1.323601541068208E-4</v>
      </c>
      <c r="AU332" s="13">
        <f t="shared" si="538"/>
        <v>7.9070632149856699E-5</v>
      </c>
      <c r="AV332" s="13">
        <f t="shared" si="539"/>
        <v>3.5427003565205292E-5</v>
      </c>
      <c r="AW332" s="13">
        <f t="shared" si="540"/>
        <v>4.0900268052983939E-7</v>
      </c>
      <c r="AX332" s="13">
        <f t="shared" si="541"/>
        <v>4.0144276762750022E-3</v>
      </c>
      <c r="AY332" s="13">
        <f t="shared" si="542"/>
        <v>2.5973440050081759E-3</v>
      </c>
      <c r="AZ332" s="13">
        <f t="shared" si="543"/>
        <v>8.4024379368215739E-4</v>
      </c>
      <c r="BA332" s="13">
        <f t="shared" si="544"/>
        <v>1.8121322691181519E-4</v>
      </c>
      <c r="BB332" s="13">
        <f t="shared" si="545"/>
        <v>2.931134438722334E-5</v>
      </c>
      <c r="BC332" s="13">
        <f t="shared" si="546"/>
        <v>3.7929015422456112E-6</v>
      </c>
      <c r="BD332" s="13">
        <f t="shared" si="547"/>
        <v>8.8875783410888067E-6</v>
      </c>
      <c r="BE332" s="13">
        <f t="shared" si="548"/>
        <v>1.5928051212696177E-5</v>
      </c>
      <c r="BF332" s="13">
        <f t="shared" si="549"/>
        <v>1.4272887714607265E-5</v>
      </c>
      <c r="BG332" s="13">
        <f t="shared" si="550"/>
        <v>8.5264803581832832E-6</v>
      </c>
      <c r="BH332" s="13">
        <f t="shared" si="551"/>
        <v>3.8202255608065167E-6</v>
      </c>
      <c r="BI332" s="13">
        <f t="shared" si="552"/>
        <v>1.3692987232587964E-6</v>
      </c>
      <c r="BJ332" s="14">
        <f t="shared" si="553"/>
        <v>0.64703502695493997</v>
      </c>
      <c r="BK332" s="14">
        <f t="shared" si="554"/>
        <v>0.22436643994614819</v>
      </c>
      <c r="BL332" s="14">
        <f t="shared" si="555"/>
        <v>0.12474351536432049</v>
      </c>
      <c r="BM332" s="14">
        <f t="shared" si="556"/>
        <v>0.43797726788384872</v>
      </c>
      <c r="BN332" s="14">
        <f t="shared" si="557"/>
        <v>0.55950852068824708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1.3216000000000001</v>
      </c>
      <c r="F333" s="10">
        <f>VLOOKUP(B333,home!$B$2:$E$405,3,FALSE)</f>
        <v>0.51770000000000005</v>
      </c>
      <c r="G333" s="10">
        <f>VLOOKUP(C333,away!$B$2:$E$405,4,FALSE)</f>
        <v>0.67259999999999998</v>
      </c>
      <c r="H333" s="10">
        <f>VLOOKUP(A333,away!$A$2:$E$405,3,FALSE)</f>
        <v>1.1162000000000001</v>
      </c>
      <c r="I333" s="10">
        <f>VLOOKUP(C333,away!$B$2:$E$405,3,FALSE)</f>
        <v>1.4434</v>
      </c>
      <c r="J333" s="10">
        <f>VLOOKUP(B333,home!$B$2:$E$405,4,FALSE)</f>
        <v>0.70730000000000004</v>
      </c>
      <c r="K333" s="12">
        <f t="shared" si="502"/>
        <v>0.46018775443200005</v>
      </c>
      <c r="L333" s="12">
        <f t="shared" si="503"/>
        <v>1.139547354484</v>
      </c>
      <c r="M333" s="13">
        <f t="shared" si="504"/>
        <v>0.20195000566605373</v>
      </c>
      <c r="N333" s="13">
        <f t="shared" si="505"/>
        <v>9.2934919614990938E-2</v>
      </c>
      <c r="O333" s="13">
        <f t="shared" si="506"/>
        <v>0.23013159469478028</v>
      </c>
      <c r="P333" s="13">
        <f t="shared" si="507"/>
        <v>0.1059037417864461</v>
      </c>
      <c r="Q333" s="13">
        <f t="shared" si="508"/>
        <v>2.138375598297056E-2</v>
      </c>
      <c r="R333" s="13">
        <f t="shared" si="509"/>
        <v>0.13112292495881056</v>
      </c>
      <c r="S333" s="13">
        <f t="shared" si="510"/>
        <v>1.3884132470533916E-2</v>
      </c>
      <c r="T333" s="13">
        <f t="shared" si="511"/>
        <v>2.4367802559325503E-2</v>
      </c>
      <c r="U333" s="13">
        <f t="shared" si="512"/>
        <v>6.0341164391350677E-2</v>
      </c>
      <c r="V333" s="13">
        <f t="shared" si="513"/>
        <v>8.0899097072111329E-4</v>
      </c>
      <c r="W333" s="13">
        <f t="shared" si="514"/>
        <v>3.2801808823750235E-3</v>
      </c>
      <c r="X333" s="13">
        <f t="shared" si="515"/>
        <v>3.7379214467394501E-3</v>
      </c>
      <c r="Y333" s="13">
        <f t="shared" si="516"/>
        <v>2.1297692479504741E-3</v>
      </c>
      <c r="Z333" s="13">
        <f t="shared" si="517"/>
        <v>4.9806927416338853E-2</v>
      </c>
      <c r="AA333" s="13">
        <f t="shared" si="518"/>
        <v>2.292053808288259E-2</v>
      </c>
      <c r="AB333" s="13">
        <f t="shared" si="519"/>
        <v>5.2738754753674398E-3</v>
      </c>
      <c r="AC333" s="13">
        <f t="shared" si="520"/>
        <v>2.6514969196289729E-5</v>
      </c>
      <c r="AD333" s="13">
        <f t="shared" si="521"/>
        <v>3.7737476859773454E-4</v>
      </c>
      <c r="AE333" s="13">
        <f t="shared" si="522"/>
        <v>4.3003641920456002E-4</v>
      </c>
      <c r="AF333" s="13">
        <f t="shared" si="523"/>
        <v>2.4502343191816446E-4</v>
      </c>
      <c r="AG333" s="13">
        <f t="shared" si="524"/>
        <v>9.3071934542978232E-5</v>
      </c>
      <c r="AH333" s="13">
        <f t="shared" si="525"/>
        <v>1.4189338093066394E-2</v>
      </c>
      <c r="AI333" s="13">
        <f t="shared" si="526"/>
        <v>6.5297596339246615E-3</v>
      </c>
      <c r="AJ333" s="13">
        <f t="shared" si="527"/>
        <v>1.5024577114582543E-3</v>
      </c>
      <c r="AK333" s="13">
        <f t="shared" si="528"/>
        <v>2.3047088012167206E-4</v>
      </c>
      <c r="AL333" s="13">
        <f t="shared" si="529"/>
        <v>5.5618407971383407E-7</v>
      </c>
      <c r="AM333" s="13">
        <f t="shared" si="530"/>
        <v>3.4732649468057424E-5</v>
      </c>
      <c r="AN333" s="13">
        <f t="shared" si="531"/>
        <v>3.9579498815544942E-5</v>
      </c>
      <c r="AO333" s="13">
        <f t="shared" si="532"/>
        <v>2.2551356583528433E-5</v>
      </c>
      <c r="AP333" s="13">
        <f t="shared" si="533"/>
        <v>8.5661129115950508E-6</v>
      </c>
      <c r="AQ333" s="13">
        <f t="shared" si="534"/>
        <v>2.4403728266548448E-6</v>
      </c>
      <c r="AR333" s="13">
        <f t="shared" si="535"/>
        <v>3.2338845371665719E-3</v>
      </c>
      <c r="AS333" s="13">
        <f t="shared" si="536"/>
        <v>1.4881940632510524E-3</v>
      </c>
      <c r="AT333" s="13">
        <f t="shared" si="537"/>
        <v>3.4242434206326787E-4</v>
      </c>
      <c r="AU333" s="13">
        <f t="shared" si="538"/>
        <v>5.2526496345650112E-5</v>
      </c>
      <c r="AV333" s="13">
        <f t="shared" si="539"/>
        <v>6.0430126003713447E-6</v>
      </c>
      <c r="AW333" s="13">
        <f t="shared" si="540"/>
        <v>8.1018367460523901E-9</v>
      </c>
      <c r="AX333" s="13">
        <f t="shared" si="541"/>
        <v>2.6639233273631925E-6</v>
      </c>
      <c r="AY333" s="13">
        <f t="shared" si="542"/>
        <v>3.0356667802449401E-6</v>
      </c>
      <c r="AZ333" s="13">
        <f t="shared" si="543"/>
        <v>1.7296430242615425E-6</v>
      </c>
      <c r="BA333" s="13">
        <f t="shared" si="544"/>
        <v>6.5700337749964831E-7</v>
      </c>
      <c r="BB333" s="13">
        <f t="shared" si="545"/>
        <v>1.8717161517919436E-7</v>
      </c>
      <c r="BC333" s="13">
        <f t="shared" si="546"/>
        <v>4.2658183782389655E-8</v>
      </c>
      <c r="BD333" s="13">
        <f t="shared" si="547"/>
        <v>6.1419409483914607E-4</v>
      </c>
      <c r="BE333" s="13">
        <f t="shared" si="548"/>
        <v>2.8264460128942149E-4</v>
      </c>
      <c r="BF333" s="13">
        <f t="shared" si="549"/>
        <v>6.5034792184853429E-5</v>
      </c>
      <c r="BG333" s="13">
        <f t="shared" si="550"/>
        <v>9.976071658499832E-6</v>
      </c>
      <c r="BH333" s="13">
        <f t="shared" si="551"/>
        <v>1.1477165036444388E-6</v>
      </c>
      <c r="BI333" s="13">
        <f t="shared" si="552"/>
        <v>1.0563301610733614E-7</v>
      </c>
      <c r="BJ333" s="14">
        <f t="shared" si="553"/>
        <v>0.14909604234552906</v>
      </c>
      <c r="BK333" s="14">
        <f t="shared" si="554"/>
        <v>0.32257697771381116</v>
      </c>
      <c r="BL333" s="14">
        <f t="shared" si="555"/>
        <v>0.47833829928268107</v>
      </c>
      <c r="BM333" s="14">
        <f t="shared" si="556"/>
        <v>0.21638827648936454</v>
      </c>
      <c r="BN333" s="14">
        <f t="shared" si="557"/>
        <v>0.78342694270405233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1.3216000000000001</v>
      </c>
      <c r="F334" s="10">
        <f>VLOOKUP(B334,home!$B$2:$E$405,3,FALSE)</f>
        <v>0.67259999999999998</v>
      </c>
      <c r="G334" s="10">
        <f>VLOOKUP(C334,away!$B$2:$E$405,4,FALSE)</f>
        <v>0.83630000000000004</v>
      </c>
      <c r="H334" s="10">
        <f>VLOOKUP(A334,away!$A$2:$E$405,3,FALSE)</f>
        <v>1.1162000000000001</v>
      </c>
      <c r="I334" s="10">
        <f>VLOOKUP(C334,away!$B$2:$E$405,3,FALSE)</f>
        <v>0.75439999999999996</v>
      </c>
      <c r="J334" s="10">
        <f>VLOOKUP(B334,home!$B$2:$E$405,4,FALSE)</f>
        <v>0.99539999999999995</v>
      </c>
      <c r="K334" s="12">
        <f t="shared" si="502"/>
        <v>0.74339389420800006</v>
      </c>
      <c r="L334" s="12">
        <f t="shared" si="503"/>
        <v>0.83818779811199995</v>
      </c>
      <c r="M334" s="13">
        <f t="shared" si="504"/>
        <v>0.20564956648731694</v>
      </c>
      <c r="N334" s="13">
        <f t="shared" si="505"/>
        <v>0.15287863207319358</v>
      </c>
      <c r="O334" s="13">
        <f t="shared" si="506"/>
        <v>0.17237295731669153</v>
      </c>
      <c r="P334" s="13">
        <f t="shared" si="507"/>
        <v>0.12814100399580469</v>
      </c>
      <c r="Q334" s="13">
        <f t="shared" si="508"/>
        <v>5.6824520819041706E-2</v>
      </c>
      <c r="R334" s="13">
        <f t="shared" si="509"/>
        <v>7.224045477366571E-2</v>
      </c>
      <c r="S334" s="13">
        <f t="shared" si="510"/>
        <v>1.9961283149684528E-2</v>
      </c>
      <c r="T334" s="13">
        <f t="shared" si="511"/>
        <v>4.7629619984082064E-2</v>
      </c>
      <c r="U334" s="13">
        <f t="shared" si="512"/>
        <v>5.3703112993552259E-2</v>
      </c>
      <c r="V334" s="13">
        <f t="shared" si="513"/>
        <v>1.3819943571082747E-3</v>
      </c>
      <c r="W334" s="13">
        <f t="shared" si="514"/>
        <v>1.4081000606057001E-2</v>
      </c>
      <c r="X334" s="13">
        <f t="shared" si="515"/>
        <v>1.1802522893204654E-2</v>
      </c>
      <c r="Y334" s="13">
        <f t="shared" si="516"/>
        <v>4.9463653380108392E-3</v>
      </c>
      <c r="Z334" s="13">
        <f t="shared" si="517"/>
        <v>2.0183689240449457E-2</v>
      </c>
      <c r="AA334" s="13">
        <f t="shared" si="518"/>
        <v>1.5004431343941834E-2</v>
      </c>
      <c r="AB334" s="13">
        <f t="shared" si="519"/>
        <v>5.577101323574747E-3</v>
      </c>
      <c r="AC334" s="13">
        <f t="shared" si="520"/>
        <v>5.3820361580762378E-5</v>
      </c>
      <c r="AD334" s="13">
        <f t="shared" si="521"/>
        <v>2.6169324687204797E-3</v>
      </c>
      <c r="AE334" s="13">
        <f t="shared" si="522"/>
        <v>2.1934808637646191E-3</v>
      </c>
      <c r="AF334" s="13">
        <f t="shared" si="523"/>
        <v>9.1927444769983682E-4</v>
      </c>
      <c r="AG334" s="13">
        <f t="shared" si="524"/>
        <v>2.5684154172605036E-4</v>
      </c>
      <c r="AH334" s="13">
        <f t="shared" si="525"/>
        <v>4.2294305105572989E-3</v>
      </c>
      <c r="AI334" s="13">
        <f t="shared" si="526"/>
        <v>3.1441328175253204E-3</v>
      </c>
      <c r="AJ334" s="13">
        <f t="shared" si="527"/>
        <v>1.1686645695636595E-3</v>
      </c>
      <c r="AK334" s="13">
        <f t="shared" si="528"/>
        <v>2.8959270179694844E-4</v>
      </c>
      <c r="AL334" s="13">
        <f t="shared" si="529"/>
        <v>1.3414266387576295E-6</v>
      </c>
      <c r="AM334" s="13">
        <f t="shared" si="530"/>
        <v>3.8908232376029474E-4</v>
      </c>
      <c r="AN334" s="13">
        <f t="shared" si="531"/>
        <v>3.2612405623694171E-4</v>
      </c>
      <c r="AO334" s="13">
        <f t="shared" si="532"/>
        <v>1.3667660230429809E-4</v>
      </c>
      <c r="AP334" s="13">
        <f t="shared" si="533"/>
        <v>3.8186886779623037E-5</v>
      </c>
      <c r="AQ334" s="13">
        <f t="shared" si="534"/>
        <v>8.0019456366411188E-6</v>
      </c>
      <c r="AR334" s="13">
        <f t="shared" si="535"/>
        <v>7.0901140938234698E-4</v>
      </c>
      <c r="AS334" s="13">
        <f t="shared" si="536"/>
        <v>5.2707475265864547E-4</v>
      </c>
      <c r="AT334" s="13">
        <f t="shared" si="537"/>
        <v>1.9591207645881445E-4</v>
      </c>
      <c r="AU334" s="13">
        <f t="shared" si="538"/>
        <v>4.8546613813697853E-5</v>
      </c>
      <c r="AV334" s="13">
        <f t="shared" si="539"/>
        <v>9.0223140733941817E-6</v>
      </c>
      <c r="AW334" s="13">
        <f t="shared" si="540"/>
        <v>2.3217996951101061E-8</v>
      </c>
      <c r="AX334" s="13">
        <f t="shared" si="541"/>
        <v>4.8206903971277213E-5</v>
      </c>
      <c r="AY334" s="13">
        <f t="shared" si="542"/>
        <v>4.040643869348147E-5</v>
      </c>
      <c r="AZ334" s="13">
        <f t="shared" si="543"/>
        <v>1.6934091939018374E-5</v>
      </c>
      <c r="BA334" s="13">
        <f t="shared" si="544"/>
        <v>4.7313164117973259E-6</v>
      </c>
      <c r="BB334" s="13">
        <f t="shared" si="545"/>
        <v>9.9143292134389224E-7</v>
      </c>
      <c r="BC334" s="13">
        <f t="shared" si="546"/>
        <v>1.6620139546339701E-7</v>
      </c>
      <c r="BD334" s="13">
        <f t="shared" si="547"/>
        <v>9.9047452011079135E-5</v>
      </c>
      <c r="BE334" s="13">
        <f t="shared" si="548"/>
        <v>7.3631271061896128E-5</v>
      </c>
      <c r="BF334" s="13">
        <f t="shared" si="549"/>
        <v>2.7368518665093892E-5</v>
      </c>
      <c r="BG334" s="13">
        <f t="shared" si="550"/>
        <v>6.7818632230494967E-6</v>
      </c>
      <c r="BH334" s="13">
        <f t="shared" si="551"/>
        <v>1.2603989278421956E-6</v>
      </c>
      <c r="BI334" s="13">
        <f t="shared" si="552"/>
        <v>1.8739457344483963E-7</v>
      </c>
      <c r="BJ334" s="14">
        <f t="shared" si="553"/>
        <v>0.29515869923555116</v>
      </c>
      <c r="BK334" s="14">
        <f t="shared" si="554"/>
        <v>0.35522941621682746</v>
      </c>
      <c r="BL334" s="14">
        <f t="shared" si="555"/>
        <v>0.32942772241571866</v>
      </c>
      <c r="BM334" s="14">
        <f t="shared" si="556"/>
        <v>0.21185200842213583</v>
      </c>
      <c r="BN334" s="14">
        <f t="shared" si="557"/>
        <v>0.78810713546571409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1.5815999999999999</v>
      </c>
      <c r="F335" s="10">
        <f>VLOOKUP(B335,home!$B$2:$E$405,3,FALSE)</f>
        <v>1.1855</v>
      </c>
      <c r="G335" s="10">
        <f>VLOOKUP(C335,away!$B$2:$E$405,4,FALSE)</f>
        <v>0.56200000000000006</v>
      </c>
      <c r="H335" s="10">
        <f>VLOOKUP(A335,away!$A$2:$E$405,3,FALSE)</f>
        <v>1.1631</v>
      </c>
      <c r="I335" s="10">
        <f>VLOOKUP(C335,away!$B$2:$E$405,3,FALSE)</f>
        <v>0.95530000000000004</v>
      </c>
      <c r="J335" s="10">
        <f>VLOOKUP(B335,home!$B$2:$E$405,4,FALSE)</f>
        <v>0.32240000000000002</v>
      </c>
      <c r="K335" s="12">
        <f t="shared" si="502"/>
        <v>1.0537425816000001</v>
      </c>
      <c r="L335" s="12">
        <f t="shared" si="503"/>
        <v>0.35822168023200007</v>
      </c>
      <c r="M335" s="13">
        <f t="shared" si="504"/>
        <v>0.24366419250457799</v>
      </c>
      <c r="N335" s="13">
        <f t="shared" si="505"/>
        <v>0.25675933525325345</v>
      </c>
      <c r="O335" s="13">
        <f t="shared" si="506"/>
        <v>8.7285796451363418E-2</v>
      </c>
      <c r="P335" s="13">
        <f t="shared" si="507"/>
        <v>9.1976760489671822E-2</v>
      </c>
      <c r="Q335" s="13">
        <f t="shared" si="508"/>
        <v>0.13527912238983156</v>
      </c>
      <c r="R335" s="13">
        <f t="shared" si="509"/>
        <v>1.5633832332597877E-2</v>
      </c>
      <c r="S335" s="13">
        <f t="shared" si="510"/>
        <v>8.6796960021275106E-3</v>
      </c>
      <c r="T335" s="13">
        <f t="shared" si="511"/>
        <v>4.8459914522795827E-2</v>
      </c>
      <c r="U335" s="13">
        <f t="shared" si="512"/>
        <v>1.6474034842453241E-2</v>
      </c>
      <c r="V335" s="13">
        <f t="shared" si="513"/>
        <v>3.6403941018851426E-4</v>
      </c>
      <c r="W335" s="13">
        <f t="shared" si="514"/>
        <v>4.7516457221214496E-2</v>
      </c>
      <c r="X335" s="13">
        <f t="shared" si="515"/>
        <v>1.7021425144455406E-2</v>
      </c>
      <c r="Y335" s="13">
        <f t="shared" si="516"/>
        <v>3.0487217575950153E-3</v>
      </c>
      <c r="Z335" s="13">
        <f t="shared" si="517"/>
        <v>1.8667925622161937E-3</v>
      </c>
      <c r="AA335" s="13">
        <f t="shared" si="518"/>
        <v>1.9671188138213709E-3</v>
      </c>
      <c r="AB335" s="13">
        <f t="shared" si="519"/>
        <v>1.0364184285950302E-3</v>
      </c>
      <c r="AC335" s="13">
        <f t="shared" si="520"/>
        <v>8.5884504857749257E-6</v>
      </c>
      <c r="AD335" s="13">
        <f t="shared" si="521"/>
        <v>1.2517528575192132E-2</v>
      </c>
      <c r="AE335" s="13">
        <f t="shared" si="522"/>
        <v>4.4840501185573981E-3</v>
      </c>
      <c r="AF335" s="13">
        <f t="shared" si="523"/>
        <v>8.0314198385706521E-4</v>
      </c>
      <c r="AG335" s="13">
        <f t="shared" si="524"/>
        <v>9.5900956974046597E-5</v>
      </c>
      <c r="AH335" s="13">
        <f t="shared" si="525"/>
        <v>1.6718139207042129E-4</v>
      </c>
      <c r="AI335" s="13">
        <f t="shared" si="526"/>
        <v>1.7616615167576755E-4</v>
      </c>
      <c r="AJ335" s="13">
        <f t="shared" si="527"/>
        <v>9.2816887728680212E-5</v>
      </c>
      <c r="AK335" s="13">
        <f t="shared" si="528"/>
        <v>3.2601702297098956E-5</v>
      </c>
      <c r="AL335" s="13">
        <f t="shared" si="529"/>
        <v>1.2967647731706581E-7</v>
      </c>
      <c r="AM335" s="13">
        <f t="shared" si="530"/>
        <v>2.6380505752149467E-3</v>
      </c>
      <c r="AN335" s="13">
        <f t="shared" si="531"/>
        <v>9.450069095904922E-4</v>
      </c>
      <c r="AO335" s="13">
        <f t="shared" si="532"/>
        <v>1.6926098149217794E-4</v>
      </c>
      <c r="AP335" s="13">
        <f t="shared" si="533"/>
        <v>2.0210984395948485E-5</v>
      </c>
      <c r="AQ335" s="13">
        <f t="shared" si="534"/>
        <v>1.8100031973648496E-6</v>
      </c>
      <c r="AR335" s="13">
        <f t="shared" si="535"/>
        <v>1.197759983419822E-5</v>
      </c>
      <c r="AS335" s="13">
        <f t="shared" si="536"/>
        <v>1.2621306970659766E-5</v>
      </c>
      <c r="AT335" s="13">
        <f t="shared" si="537"/>
        <v>6.6498042952145478E-6</v>
      </c>
      <c r="AU335" s="13">
        <f t="shared" si="538"/>
        <v>2.3357273150580493E-6</v>
      </c>
      <c r="AV335" s="13">
        <f t="shared" si="539"/>
        <v>6.1531383272072641E-7</v>
      </c>
      <c r="AW335" s="13">
        <f t="shared" si="540"/>
        <v>1.3597062704228832E-9</v>
      </c>
      <c r="AX335" s="13">
        <f t="shared" si="541"/>
        <v>4.6330437058639371E-4</v>
      </c>
      <c r="AY335" s="13">
        <f t="shared" si="542"/>
        <v>1.6596567009028712E-4</v>
      </c>
      <c r="AZ335" s="13">
        <f t="shared" si="543"/>
        <v>2.9726250600286229E-5</v>
      </c>
      <c r="BA335" s="13">
        <f t="shared" si="544"/>
        <v>3.5495291456773445E-6</v>
      </c>
      <c r="BB335" s="13">
        <f t="shared" si="545"/>
        <v>3.1787957364924845E-7</v>
      </c>
      <c r="BC335" s="13">
        <f t="shared" si="546"/>
        <v>2.2774270996813121E-8</v>
      </c>
      <c r="BD335" s="13">
        <f t="shared" si="547"/>
        <v>7.151059896255016E-7</v>
      </c>
      <c r="BE335" s="13">
        <f t="shared" si="548"/>
        <v>7.5353763162559905E-7</v>
      </c>
      <c r="BF335" s="13">
        <f t="shared" si="549"/>
        <v>3.9701734464095416E-7</v>
      </c>
      <c r="BG335" s="13">
        <f t="shared" si="550"/>
        <v>1.3945136056064537E-7</v>
      </c>
      <c r="BH335" s="13">
        <f t="shared" si="551"/>
        <v>3.673645917120172E-8</v>
      </c>
      <c r="BI335" s="13">
        <f t="shared" si="552"/>
        <v>7.7421542651810219E-9</v>
      </c>
      <c r="BJ335" s="14">
        <f t="shared" si="553"/>
        <v>0.53042282385188477</v>
      </c>
      <c r="BK335" s="14">
        <f t="shared" si="554"/>
        <v>0.34485937220361929</v>
      </c>
      <c r="BL335" s="14">
        <f t="shared" si="555"/>
        <v>0.12290221634579064</v>
      </c>
      <c r="BM335" s="14">
        <f t="shared" si="556"/>
        <v>0.16928620123183052</v>
      </c>
      <c r="BN335" s="14">
        <f t="shared" si="557"/>
        <v>0.83059903942129609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1.2279</v>
      </c>
      <c r="F336" s="10">
        <f>VLOOKUP(B336,home!$B$2:$E$405,3,FALSE)</f>
        <v>1.4252</v>
      </c>
      <c r="G336" s="10">
        <f>VLOOKUP(C336,away!$B$2:$E$405,4,FALSE)</f>
        <v>0.71260000000000001</v>
      </c>
      <c r="H336" s="10">
        <f>VLOOKUP(A336,away!$A$2:$E$405,3,FALSE)</f>
        <v>0.89710000000000001</v>
      </c>
      <c r="I336" s="10">
        <f>VLOOKUP(C336,away!$B$2:$E$405,3,FALSE)</f>
        <v>0.83599999999999997</v>
      </c>
      <c r="J336" s="10">
        <f>VLOOKUP(B336,home!$B$2:$E$405,4,FALSE)</f>
        <v>0.2787</v>
      </c>
      <c r="K336" s="12">
        <f t="shared" si="502"/>
        <v>1.247052194808</v>
      </c>
      <c r="L336" s="12">
        <f t="shared" si="503"/>
        <v>0.20901819971999999</v>
      </c>
      <c r="M336" s="13">
        <f t="shared" si="504"/>
        <v>0.2331506670896894</v>
      </c>
      <c r="N336" s="13">
        <f t="shared" si="505"/>
        <v>0.29075105111514649</v>
      </c>
      <c r="O336" s="13">
        <f t="shared" si="506"/>
        <v>4.8732732698603919E-2</v>
      </c>
      <c r="P336" s="13">
        <f t="shared" si="507"/>
        <v>6.0772261270785603E-2</v>
      </c>
      <c r="Q336" s="13">
        <f t="shared" si="508"/>
        <v>0.18129086821793822</v>
      </c>
      <c r="R336" s="13">
        <f t="shared" si="509"/>
        <v>5.0930140280490838E-3</v>
      </c>
      <c r="S336" s="13">
        <f t="shared" si="510"/>
        <v>3.9601728209337338E-3</v>
      </c>
      <c r="T336" s="13">
        <f t="shared" si="511"/>
        <v>3.7893090900589205E-2</v>
      </c>
      <c r="U336" s="13">
        <f t="shared" si="512"/>
        <v>6.3512543218665419E-3</v>
      </c>
      <c r="V336" s="13">
        <f t="shared" si="513"/>
        <v>1.1469391128797303E-4</v>
      </c>
      <c r="W336" s="13">
        <f t="shared" si="514"/>
        <v>7.5359725036609274E-2</v>
      </c>
      <c r="X336" s="13">
        <f t="shared" si="515"/>
        <v>1.5751554058546276E-2</v>
      </c>
      <c r="Y336" s="13">
        <f t="shared" si="516"/>
        <v>1.646180736054801E-3</v>
      </c>
      <c r="Z336" s="13">
        <f t="shared" si="517"/>
        <v>3.5484420776384177E-4</v>
      </c>
      <c r="AA336" s="13">
        <f t="shared" si="518"/>
        <v>4.425092481068048E-4</v>
      </c>
      <c r="AB336" s="13">
        <f t="shared" si="519"/>
        <v>2.759160645372144E-4</v>
      </c>
      <c r="AC336" s="13">
        <f t="shared" si="520"/>
        <v>1.8684828436175113E-6</v>
      </c>
      <c r="AD336" s="13">
        <f t="shared" si="521"/>
        <v>2.3494377626757747E-2</v>
      </c>
      <c r="AE336" s="13">
        <f t="shared" si="522"/>
        <v>4.9107525150867493E-3</v>
      </c>
      <c r="AF336" s="13">
        <f t="shared" si="523"/>
        <v>5.1321832498694715E-4</v>
      </c>
      <c r="AG336" s="13">
        <f t="shared" si="524"/>
        <v>3.5757323450695207E-5</v>
      </c>
      <c r="AH336" s="13">
        <f t="shared" si="525"/>
        <v>1.8542224371966952E-5</v>
      </c>
      <c r="AI336" s="13">
        <f t="shared" si="526"/>
        <v>2.3123121599683775E-5</v>
      </c>
      <c r="AJ336" s="13">
        <f t="shared" si="527"/>
        <v>1.4417869770848962E-5</v>
      </c>
      <c r="AK336" s="13">
        <f t="shared" si="528"/>
        <v>5.9932787140643732E-6</v>
      </c>
      <c r="AL336" s="13">
        <f t="shared" si="529"/>
        <v>1.9481295759470786E-8</v>
      </c>
      <c r="AM336" s="13">
        <f t="shared" si="530"/>
        <v>5.8597430370192398E-3</v>
      </c>
      <c r="AN336" s="13">
        <f t="shared" si="531"/>
        <v>1.2247929404195666E-3</v>
      </c>
      <c r="AO336" s="13">
        <f t="shared" si="532"/>
        <v>1.280020077181315E-4</v>
      </c>
      <c r="AP336" s="13">
        <f t="shared" si="533"/>
        <v>8.918249737929799E-6</v>
      </c>
      <c r="AQ336" s="13">
        <f t="shared" si="534"/>
        <v>4.6601912621886182E-7</v>
      </c>
      <c r="AR336" s="13">
        <f t="shared" si="535"/>
        <v>7.7513247140656782E-7</v>
      </c>
      <c r="AS336" s="13">
        <f t="shared" si="536"/>
        <v>9.6663064973450959E-7</v>
      </c>
      <c r="AT336" s="13">
        <f t="shared" si="537"/>
        <v>6.0271943666005175E-7</v>
      </c>
      <c r="AU336" s="13">
        <f t="shared" si="538"/>
        <v>2.5054086544678635E-7</v>
      </c>
      <c r="AV336" s="13">
        <f t="shared" si="539"/>
        <v>7.8109384036127694E-8</v>
      </c>
      <c r="AW336" s="13">
        <f t="shared" si="540"/>
        <v>1.4105356689235849E-10</v>
      </c>
      <c r="AX336" s="13">
        <f t="shared" si="541"/>
        <v>1.2179009025542894E-3</v>
      </c>
      <c r="AY336" s="13">
        <f t="shared" si="542"/>
        <v>2.5456345408926063E-4</v>
      </c>
      <c r="AZ336" s="13">
        <f t="shared" si="543"/>
        <v>2.6604197444121062E-5</v>
      </c>
      <c r="BA336" s="13">
        <f t="shared" si="544"/>
        <v>1.8535871515885369E-6</v>
      </c>
      <c r="BB336" s="13">
        <f t="shared" si="545"/>
        <v>9.6858362362289619E-8</v>
      </c>
      <c r="BC336" s="13">
        <f t="shared" si="546"/>
        <v>4.0490321057586361E-9</v>
      </c>
      <c r="BD336" s="13">
        <f t="shared" si="547"/>
        <v>2.7002798952985872E-8</v>
      </c>
      <c r="BE336" s="13">
        <f t="shared" si="548"/>
        <v>3.3673899700280193E-8</v>
      </c>
      <c r="BF336" s="13">
        <f t="shared" si="549"/>
        <v>2.0996555264489436E-8</v>
      </c>
      <c r="BG336" s="13">
        <f t="shared" si="550"/>
        <v>8.7279334419963409E-9</v>
      </c>
      <c r="BH336" s="13">
        <f t="shared" si="551"/>
        <v>2.72104713874492E-9</v>
      </c>
      <c r="BI336" s="13">
        <f t="shared" si="552"/>
        <v>6.786575613095758E-10</v>
      </c>
      <c r="BJ336" s="14">
        <f t="shared" si="553"/>
        <v>0.64036952115782109</v>
      </c>
      <c r="BK336" s="14">
        <f t="shared" si="554"/>
        <v>0.29825424651092536</v>
      </c>
      <c r="BL336" s="14">
        <f t="shared" si="555"/>
        <v>6.0960269789319475E-2</v>
      </c>
      <c r="BM336" s="14">
        <f t="shared" si="556"/>
        <v>0.17989372393258152</v>
      </c>
      <c r="BN336" s="14">
        <f t="shared" si="557"/>
        <v>0.81979059442021274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1.2279</v>
      </c>
      <c r="F337" s="10">
        <f>VLOOKUP(B337,home!$B$2:$E$405,3,FALSE)</f>
        <v>2.1717</v>
      </c>
      <c r="G337" s="10">
        <f>VLOOKUP(C337,away!$B$2:$E$405,4,FALSE)</f>
        <v>1.2216</v>
      </c>
      <c r="H337" s="10">
        <f>VLOOKUP(A337,away!$A$2:$E$405,3,FALSE)</f>
        <v>0.89710000000000001</v>
      </c>
      <c r="I337" s="10">
        <f>VLOOKUP(C337,away!$B$2:$E$405,3,FALSE)</f>
        <v>1.1147</v>
      </c>
      <c r="J337" s="10">
        <f>VLOOKUP(B337,home!$B$2:$E$405,4,FALSE)</f>
        <v>0.99080000000000001</v>
      </c>
      <c r="K337" s="12">
        <f t="shared" si="502"/>
        <v>3.2575557332880001</v>
      </c>
      <c r="L337" s="12">
        <f t="shared" si="503"/>
        <v>0.99079739419599999</v>
      </c>
      <c r="M337" s="13">
        <f t="shared" si="504"/>
        <v>1.4287744638058746E-2</v>
      </c>
      <c r="N337" s="13">
        <f t="shared" si="505"/>
        <v>4.6543124461463151E-2</v>
      </c>
      <c r="O337" s="13">
        <f t="shared" si="506"/>
        <v>1.4156260156326476E-2</v>
      </c>
      <c r="P337" s="13">
        <f t="shared" si="507"/>
        <v>4.6114806434157787E-2</v>
      </c>
      <c r="Q337" s="13">
        <f t="shared" si="508"/>
        <v>7.5808410967288117E-2</v>
      </c>
      <c r="R337" s="13">
        <f t="shared" si="509"/>
        <v>7.012992837224466E-3</v>
      </c>
      <c r="S337" s="13">
        <f t="shared" si="510"/>
        <v>3.7209780590479108E-2</v>
      </c>
      <c r="T337" s="13">
        <f t="shared" si="511"/>
        <v>7.5110776044528538E-2</v>
      </c>
      <c r="U337" s="13">
        <f t="shared" si="512"/>
        <v>2.2845215024408234E-2</v>
      </c>
      <c r="V337" s="13">
        <f t="shared" si="513"/>
        <v>1.3344162138451526E-2</v>
      </c>
      <c r="W337" s="13">
        <f t="shared" si="514"/>
        <v>8.2316707925980781E-2</v>
      </c>
      <c r="X337" s="13">
        <f t="shared" si="515"/>
        <v>8.1559179711854973E-2</v>
      </c>
      <c r="Y337" s="13">
        <f t="shared" si="516"/>
        <v>4.040431136563459E-2</v>
      </c>
      <c r="Z337" s="13">
        <f t="shared" si="517"/>
        <v>2.3161516762124049E-3</v>
      </c>
      <c r="AA337" s="13">
        <f t="shared" si="518"/>
        <v>7.5449931720103303E-3</v>
      </c>
      <c r="AB337" s="13">
        <f t="shared" si="519"/>
        <v>1.2289117882550533E-2</v>
      </c>
      <c r="AC337" s="13">
        <f t="shared" si="520"/>
        <v>2.6918325356331293E-3</v>
      </c>
      <c r="AD337" s="13">
        <f t="shared" si="521"/>
        <v>6.7037815962418118E-2</v>
      </c>
      <c r="AE337" s="13">
        <f t="shared" si="522"/>
        <v>6.6420893368154876E-2</v>
      </c>
      <c r="AF337" s="13">
        <f t="shared" si="523"/>
        <v>3.2904824034669114E-2</v>
      </c>
      <c r="AG337" s="13">
        <f t="shared" si="524"/>
        <v>1.0867337970009357E-2</v>
      </c>
      <c r="AH337" s="13">
        <f t="shared" si="525"/>
        <v>5.7370926133848692E-4</v>
      </c>
      <c r="AI337" s="13">
        <f t="shared" si="526"/>
        <v>1.8688898935136115E-3</v>
      </c>
      <c r="AJ337" s="13">
        <f t="shared" si="527"/>
        <v>3.0440064937496325E-3</v>
      </c>
      <c r="AK337" s="13">
        <f t="shared" si="528"/>
        <v>3.3053402686266729E-3</v>
      </c>
      <c r="AL337" s="13">
        <f t="shared" si="529"/>
        <v>3.4752395001022557E-4</v>
      </c>
      <c r="AM337" s="13">
        <f t="shared" si="530"/>
        <v>4.3675884347096169E-2</v>
      </c>
      <c r="AN337" s="13">
        <f t="shared" si="531"/>
        <v>4.3273952400308749E-2</v>
      </c>
      <c r="AO337" s="13">
        <f t="shared" si="532"/>
        <v>2.1437859637393825E-2</v>
      </c>
      <c r="AP337" s="13">
        <f t="shared" si="533"/>
        <v>7.0801918219564695E-3</v>
      </c>
      <c r="AQ337" s="13">
        <f t="shared" si="534"/>
        <v>1.7537589019005744E-3</v>
      </c>
      <c r="AR337" s="13">
        <f t="shared" si="535"/>
        <v>1.1368592823205699E-4</v>
      </c>
      <c r="AS337" s="13">
        <f t="shared" si="536"/>
        <v>3.703382473065053E-4</v>
      </c>
      <c r="AT337" s="13">
        <f t="shared" si="537"/>
        <v>6.0319874038456788E-4</v>
      </c>
      <c r="AU337" s="13">
        <f t="shared" si="538"/>
        <v>6.5498450501728304E-4</v>
      </c>
      <c r="AV337" s="13">
        <f t="shared" si="539"/>
        <v>5.3341213238346328E-4</v>
      </c>
      <c r="AW337" s="13">
        <f t="shared" si="540"/>
        <v>3.1157237844061313E-5</v>
      </c>
      <c r="AX337" s="13">
        <f t="shared" si="541"/>
        <v>2.3712771243551145E-2</v>
      </c>
      <c r="AY337" s="13">
        <f t="shared" si="542"/>
        <v>2.3494551957276316E-2</v>
      </c>
      <c r="AZ337" s="13">
        <f t="shared" si="543"/>
        <v>1.1639170428535952E-2</v>
      </c>
      <c r="BA337" s="13">
        <f t="shared" si="544"/>
        <v>3.8440199103988546E-3</v>
      </c>
      <c r="BB337" s="13">
        <f t="shared" si="545"/>
        <v>9.5216122761518135E-4</v>
      </c>
      <c r="BC337" s="13">
        <f t="shared" si="546"/>
        <v>1.8867977263511729E-4</v>
      </c>
      <c r="BD337" s="13">
        <f t="shared" si="547"/>
        <v>1.877328690817925E-5</v>
      </c>
      <c r="BE337" s="13">
        <f t="shared" si="548"/>
        <v>6.1155028400399863E-5</v>
      </c>
      <c r="BF337" s="13">
        <f t="shared" si="549"/>
        <v>9.9607956692556525E-5</v>
      </c>
      <c r="BG337" s="13">
        <f t="shared" si="550"/>
        <v>1.0815949013498012E-4</v>
      </c>
      <c r="BH337" s="13">
        <f t="shared" si="551"/>
        <v>8.808389179967785E-5</v>
      </c>
      <c r="BI337" s="13">
        <f t="shared" si="552"/>
        <v>5.7387637348472065E-5</v>
      </c>
      <c r="BJ337" s="14">
        <f t="shared" si="553"/>
        <v>0.76002638346066997</v>
      </c>
      <c r="BK337" s="14">
        <f t="shared" si="554"/>
        <v>0.13749040224406683</v>
      </c>
      <c r="BL337" s="14">
        <f t="shared" si="555"/>
        <v>7.5349311834356586E-2</v>
      </c>
      <c r="BM337" s="14">
        <f t="shared" si="556"/>
        <v>0.7477955150013551</v>
      </c>
      <c r="BN337" s="14">
        <f t="shared" si="557"/>
        <v>0.20392333949451874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1.5390999999999999</v>
      </c>
      <c r="F338" s="10">
        <f>VLOOKUP(B338,home!$B$2:$E$405,3,FALSE)</f>
        <v>1.4851000000000001</v>
      </c>
      <c r="G338" s="10">
        <f>VLOOKUP(C338,away!$B$2:$E$405,4,FALSE)</f>
        <v>0.83540000000000003</v>
      </c>
      <c r="H338" s="10">
        <f>VLOOKUP(A338,away!$A$2:$E$405,3,FALSE)</f>
        <v>1.1406000000000001</v>
      </c>
      <c r="I338" s="10">
        <f>VLOOKUP(C338,away!$B$2:$E$405,3,FALSE)</f>
        <v>0.2505</v>
      </c>
      <c r="J338" s="10">
        <f>VLOOKUP(B338,home!$B$2:$E$405,4,FALSE)</f>
        <v>0.87670000000000003</v>
      </c>
      <c r="K338" s="12">
        <f t="shared" si="502"/>
        <v>1.9094883243140002</v>
      </c>
      <c r="L338" s="12">
        <f t="shared" si="503"/>
        <v>0.25049098701000005</v>
      </c>
      <c r="M338" s="13">
        <f t="shared" si="504"/>
        <v>0.1153275069868073</v>
      </c>
      <c r="N338" s="13">
        <f t="shared" si="505"/>
        <v>0.2202165280635498</v>
      </c>
      <c r="O338" s="13">
        <f t="shared" si="506"/>
        <v>2.8888501054528035E-2</v>
      </c>
      <c r="P338" s="13">
        <f t="shared" si="507"/>
        <v>5.5162255470553964E-2</v>
      </c>
      <c r="Q338" s="13">
        <f t="shared" si="508"/>
        <v>0.21025044457915737</v>
      </c>
      <c r="R338" s="13">
        <f t="shared" si="509"/>
        <v>3.6181545711940774E-3</v>
      </c>
      <c r="S338" s="13">
        <f t="shared" si="510"/>
        <v>6.5961592947351797E-3</v>
      </c>
      <c r="T338" s="13">
        <f t="shared" si="511"/>
        <v>5.2665841381924441E-2</v>
      </c>
      <c r="U338" s="13">
        <f t="shared" si="512"/>
        <v>6.9088239092584183E-3</v>
      </c>
      <c r="V338" s="13">
        <f t="shared" si="513"/>
        <v>3.5055626811301093E-4</v>
      </c>
      <c r="W338" s="13">
        <f t="shared" si="514"/>
        <v>0.13382358970190963</v>
      </c>
      <c r="X338" s="13">
        <f t="shared" si="515"/>
        <v>3.3521603069652621E-2</v>
      </c>
      <c r="Y338" s="13">
        <f t="shared" si="516"/>
        <v>4.1984297195373664E-3</v>
      </c>
      <c r="Z338" s="13">
        <f t="shared" si="517"/>
        <v>3.021050365643827E-4</v>
      </c>
      <c r="AA338" s="13">
        <f t="shared" si="518"/>
        <v>5.768660400361429E-4</v>
      </c>
      <c r="AB338" s="13">
        <f t="shared" si="519"/>
        <v>5.5075948407113371E-4</v>
      </c>
      <c r="AC338" s="13">
        <f t="shared" si="520"/>
        <v>1.0479652103219612E-5</v>
      </c>
      <c r="AD338" s="13">
        <f t="shared" si="521"/>
        <v>6.3883645513395926E-2</v>
      </c>
      <c r="AE338" s="13">
        <f t="shared" si="522"/>
        <v>1.6002277418447505E-2</v>
      </c>
      <c r="AF338" s="13">
        <f t="shared" si="523"/>
        <v>2.0042131324773758E-3</v>
      </c>
      <c r="AG338" s="13">
        <f t="shared" si="524"/>
        <v>1.6734577524422063E-4</v>
      </c>
      <c r="AH338" s="13">
        <f t="shared" si="525"/>
        <v>1.8918647197426091E-5</v>
      </c>
      <c r="AI338" s="13">
        <f t="shared" si="526"/>
        <v>3.6124935935300902E-5</v>
      </c>
      <c r="AJ338" s="13">
        <f t="shared" si="527"/>
        <v>3.4490071692524167E-5</v>
      </c>
      <c r="AK338" s="13">
        <f t="shared" si="528"/>
        <v>2.1952796400542572E-5</v>
      </c>
      <c r="AL338" s="13">
        <f t="shared" si="529"/>
        <v>2.0050073453038656E-7</v>
      </c>
      <c r="AM338" s="13">
        <f t="shared" si="530"/>
        <v>2.4397015044488796E-2</v>
      </c>
      <c r="AN338" s="13">
        <f t="shared" si="531"/>
        <v>6.1112323785918188E-3</v>
      </c>
      <c r="AO338" s="13">
        <f t="shared" si="532"/>
        <v>7.6540431518046757E-4</v>
      </c>
      <c r="AP338" s="13">
        <f t="shared" si="533"/>
        <v>6.3908960790422833E-5</v>
      </c>
      <c r="AQ338" s="13">
        <f t="shared" si="534"/>
        <v>4.0021546667941019E-6</v>
      </c>
      <c r="AR338" s="13">
        <f t="shared" si="535"/>
        <v>9.4779012187544699E-7</v>
      </c>
      <c r="AS338" s="13">
        <f t="shared" si="536"/>
        <v>1.8097941716213092E-6</v>
      </c>
      <c r="AT338" s="13">
        <f t="shared" si="537"/>
        <v>1.7278904200612091E-6</v>
      </c>
      <c r="AU338" s="13">
        <f t="shared" si="538"/>
        <v>1.0997955276002976E-6</v>
      </c>
      <c r="AV338" s="13">
        <f t="shared" si="539"/>
        <v>5.2501167977138101E-7</v>
      </c>
      <c r="AW338" s="13">
        <f t="shared" si="540"/>
        <v>2.6639285874656713E-9</v>
      </c>
      <c r="AX338" s="13">
        <f t="shared" si="541"/>
        <v>7.7643025625940623E-3</v>
      </c>
      <c r="AY338" s="13">
        <f t="shared" si="542"/>
        <v>1.9448878123484595E-3</v>
      </c>
      <c r="AZ338" s="13">
        <f t="shared" si="543"/>
        <v>2.4358843386944269E-4</v>
      </c>
      <c r="BA338" s="13">
        <f t="shared" si="544"/>
        <v>2.0338902408058944E-5</v>
      </c>
      <c r="BB338" s="13">
        <f t="shared" si="545"/>
        <v>1.2736779347236878E-6</v>
      </c>
      <c r="BC338" s="13">
        <f t="shared" si="546"/>
        <v>6.3808968600359022E-8</v>
      </c>
      <c r="BD338" s="13">
        <f t="shared" si="547"/>
        <v>3.9568813851151478E-8</v>
      </c>
      <c r="BE338" s="13">
        <f t="shared" si="548"/>
        <v>7.5556188055727832E-8</v>
      </c>
      <c r="BF338" s="13">
        <f t="shared" si="549"/>
        <v>7.2136829461042622E-8</v>
      </c>
      <c r="BG338" s="13">
        <f t="shared" si="550"/>
        <v>4.5914811202963699E-8</v>
      </c>
      <c r="BH338" s="13">
        <f t="shared" si="551"/>
        <v>2.1918448976285211E-8</v>
      </c>
      <c r="BI338" s="13">
        <f t="shared" si="552"/>
        <v>8.3706044814577529E-9</v>
      </c>
      <c r="BJ338" s="14">
        <f t="shared" si="553"/>
        <v>0.77804993640713771</v>
      </c>
      <c r="BK338" s="14">
        <f t="shared" si="554"/>
        <v>0.17939204598539565</v>
      </c>
      <c r="BL338" s="14">
        <f t="shared" si="555"/>
        <v>4.0660965257930573E-2</v>
      </c>
      <c r="BM338" s="14">
        <f t="shared" si="556"/>
        <v>0.36299677681281822</v>
      </c>
      <c r="BN338" s="14">
        <f t="shared" si="557"/>
        <v>0.63346339072579061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1.5216000000000001</v>
      </c>
      <c r="F339" s="10">
        <f>VLOOKUP(B339,home!$B$2:$E$405,3,FALSE)</f>
        <v>1.2675000000000001</v>
      </c>
      <c r="G339" s="10">
        <f>VLOOKUP(C339,away!$B$2:$E$405,4,FALSE)</f>
        <v>0.89190000000000003</v>
      </c>
      <c r="H339" s="10">
        <f>VLOOKUP(A339,away!$A$2:$E$405,3,FALSE)</f>
        <v>1.1121000000000001</v>
      </c>
      <c r="I339" s="10">
        <f>VLOOKUP(C339,away!$B$2:$E$405,3,FALSE)</f>
        <v>1.2846</v>
      </c>
      <c r="J339" s="10">
        <f>VLOOKUP(B339,home!$B$2:$E$405,4,FALSE)</f>
        <v>0.96340000000000003</v>
      </c>
      <c r="K339" s="12">
        <f t="shared" si="502"/>
        <v>1.7201433132000004</v>
      </c>
      <c r="L339" s="12">
        <f t="shared" si="503"/>
        <v>1.3763167660440001</v>
      </c>
      <c r="M339" s="13">
        <f t="shared" si="504"/>
        <v>4.5208955590157467E-2</v>
      </c>
      <c r="N339" s="13">
        <f t="shared" si="505"/>
        <v>7.7765882655165139E-2</v>
      </c>
      <c r="O339" s="13">
        <f t="shared" si="506"/>
        <v>6.2221843554072336E-2</v>
      </c>
      <c r="P339" s="13">
        <f t="shared" si="507"/>
        <v>0.10703048812451406</v>
      </c>
      <c r="Q339" s="13">
        <f t="shared" si="508"/>
        <v>6.6884231522189128E-2</v>
      </c>
      <c r="R339" s="13">
        <f t="shared" si="509"/>
        <v>4.281848324881829E-2</v>
      </c>
      <c r="S339" s="13">
        <f t="shared" si="510"/>
        <v>6.3347655561997548E-2</v>
      </c>
      <c r="T339" s="13">
        <f t="shared" si="511"/>
        <v>9.2053889227957486E-2</v>
      </c>
      <c r="U339" s="13">
        <f t="shared" si="512"/>
        <v>7.3653927641820993E-2</v>
      </c>
      <c r="V339" s="13">
        <f t="shared" si="513"/>
        <v>1.6663685835979478E-2</v>
      </c>
      <c r="W339" s="13">
        <f t="shared" si="514"/>
        <v>3.8350154537138102E-2</v>
      </c>
      <c r="X339" s="13">
        <f t="shared" si="515"/>
        <v>5.2781960669841546E-2</v>
      </c>
      <c r="Y339" s="13">
        <f t="shared" si="516"/>
        <v>3.6322348707288968E-2</v>
      </c>
      <c r="Z339" s="13">
        <f t="shared" si="517"/>
        <v>1.9643932130640931E-2</v>
      </c>
      <c r="AA339" s="13">
        <f t="shared" si="518"/>
        <v>3.379037849947663E-2</v>
      </c>
      <c r="AB339" s="13">
        <f t="shared" si="519"/>
        <v>2.9062146813185905E-2</v>
      </c>
      <c r="AC339" s="13">
        <f t="shared" si="520"/>
        <v>2.4656652726439132E-3</v>
      </c>
      <c r="AD339" s="13">
        <f t="shared" si="521"/>
        <v>1.6491940471811184E-2</v>
      </c>
      <c r="AE339" s="13">
        <f t="shared" si="522"/>
        <v>2.2698134175953327E-2</v>
      </c>
      <c r="AF339" s="13">
        <f t="shared" si="523"/>
        <v>1.5619911312140444E-2</v>
      </c>
      <c r="AG339" s="13">
        <f t="shared" si="524"/>
        <v>7.1659819410064118E-3</v>
      </c>
      <c r="AH339" s="13">
        <f t="shared" si="525"/>
        <v>6.7590682856078881E-3</v>
      </c>
      <c r="AI339" s="13">
        <f t="shared" si="526"/>
        <v>1.1626566114950597E-2</v>
      </c>
      <c r="AJ339" s="13">
        <f t="shared" si="527"/>
        <v>9.9996799790549925E-3</v>
      </c>
      <c r="AK339" s="13">
        <f t="shared" si="528"/>
        <v>5.7336275500371224E-3</v>
      </c>
      <c r="AL339" s="13">
        <f t="shared" si="529"/>
        <v>2.3349476159117071E-4</v>
      </c>
      <c r="AM339" s="13">
        <f t="shared" si="530"/>
        <v>5.6737002248556916E-3</v>
      </c>
      <c r="AN339" s="13">
        <f t="shared" si="531"/>
        <v>7.808808744976501E-3</v>
      </c>
      <c r="AO339" s="13">
        <f t="shared" si="532"/>
        <v>5.3736971992710842E-3</v>
      </c>
      <c r="AP339" s="13">
        <f t="shared" si="533"/>
        <v>2.4653031836668268E-3</v>
      </c>
      <c r="AQ339" s="13">
        <f t="shared" si="534"/>
        <v>8.4825952626557634E-4</v>
      </c>
      <c r="AR339" s="13">
        <f t="shared" si="535"/>
        <v>1.8605238008636824E-3</v>
      </c>
      <c r="AS339" s="13">
        <f t="shared" si="536"/>
        <v>3.2003675751051124E-3</v>
      </c>
      <c r="AT339" s="13">
        <f t="shared" si="537"/>
        <v>2.7525454420495804E-3</v>
      </c>
      <c r="AU339" s="13">
        <f t="shared" si="538"/>
        <v>1.578257545473575E-3</v>
      </c>
      <c r="AV339" s="13">
        <f t="shared" si="539"/>
        <v>6.7870729083845365E-4</v>
      </c>
      <c r="AW339" s="13">
        <f t="shared" si="540"/>
        <v>1.5355277622287987E-5</v>
      </c>
      <c r="AX339" s="13">
        <f t="shared" si="541"/>
        <v>1.6265962504811431E-3</v>
      </c>
      <c r="AY339" s="13">
        <f t="shared" si="542"/>
        <v>2.2387116911215029E-3</v>
      </c>
      <c r="AZ339" s="13">
        <f t="shared" si="543"/>
        <v>1.5405882174146211E-3</v>
      </c>
      <c r="BA339" s="13">
        <f t="shared" si="544"/>
        <v>7.067791310658609E-4</v>
      </c>
      <c r="BB339" s="13">
        <f t="shared" si="545"/>
        <v>2.4318799199398857E-4</v>
      </c>
      <c r="BC339" s="13">
        <f t="shared" si="546"/>
        <v>6.6940742136380107E-5</v>
      </c>
      <c r="BD339" s="13">
        <f t="shared" si="547"/>
        <v>4.2677835012543212E-4</v>
      </c>
      <c r="BE339" s="13">
        <f t="shared" si="548"/>
        <v>7.3411992518679055E-4</v>
      </c>
      <c r="BF339" s="13">
        <f t="shared" si="549"/>
        <v>6.3139574019847129E-4</v>
      </c>
      <c r="BG339" s="13">
        <f t="shared" si="550"/>
        <v>3.6203038682845507E-4</v>
      </c>
      <c r="BH339" s="13">
        <f t="shared" si="551"/>
        <v>1.5568603726954407E-4</v>
      </c>
      <c r="BI339" s="13">
        <f t="shared" si="552"/>
        <v>5.3560459193562435E-5</v>
      </c>
      <c r="BJ339" s="14">
        <f t="shared" si="553"/>
        <v>0.45472700812374089</v>
      </c>
      <c r="BK339" s="14">
        <f t="shared" si="554"/>
        <v>0.23718865683800516</v>
      </c>
      <c r="BL339" s="14">
        <f t="shared" si="555"/>
        <v>0.28809969424015747</v>
      </c>
      <c r="BM339" s="14">
        <f t="shared" si="556"/>
        <v>0.59550605022412872</v>
      </c>
      <c r="BN339" s="14">
        <f t="shared" si="557"/>
        <v>0.40192988469491642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1.5216000000000001</v>
      </c>
      <c r="F340" s="10">
        <f>VLOOKUP(B340,home!$B$2:$E$405,3,FALSE)</f>
        <v>0.70409999999999995</v>
      </c>
      <c r="G340" s="10">
        <f>VLOOKUP(C340,away!$B$2:$E$405,4,FALSE)</f>
        <v>1.4083000000000001</v>
      </c>
      <c r="H340" s="10">
        <f>VLOOKUP(A340,away!$A$2:$E$405,3,FALSE)</f>
        <v>1.1121000000000001</v>
      </c>
      <c r="I340" s="10">
        <f>VLOOKUP(C340,away!$B$2:$E$405,3,FALSE)</f>
        <v>1.0277000000000001</v>
      </c>
      <c r="J340" s="10">
        <f>VLOOKUP(B340,home!$B$2:$E$405,4,FALSE)</f>
        <v>0.8992</v>
      </c>
      <c r="K340" s="12">
        <f t="shared" si="502"/>
        <v>1.508794260048</v>
      </c>
      <c r="L340" s="12">
        <f t="shared" si="503"/>
        <v>1.0277003288640001</v>
      </c>
      <c r="M340" s="13">
        <f t="shared" si="504"/>
        <v>7.9143344061141305E-2</v>
      </c>
      <c r="N340" s="13">
        <f t="shared" si="505"/>
        <v>0.11941102324045398</v>
      </c>
      <c r="O340" s="13">
        <f t="shared" si="506"/>
        <v>8.1335640719031627E-2</v>
      </c>
      <c r="P340" s="13">
        <f t="shared" si="507"/>
        <v>0.12271874785420131</v>
      </c>
      <c r="Q340" s="13">
        <f t="shared" si="508"/>
        <v>9.0083333225827664E-2</v>
      </c>
      <c r="R340" s="13">
        <f t="shared" si="509"/>
        <v>4.1794332357656477E-2</v>
      </c>
      <c r="S340" s="13">
        <f t="shared" si="510"/>
        <v>4.7571565409431929E-2</v>
      </c>
      <c r="T340" s="13">
        <f t="shared" si="511"/>
        <v>9.2578671181348396E-2</v>
      </c>
      <c r="U340" s="13">
        <f t="shared" si="512"/>
        <v>6.3059048763770484E-2</v>
      </c>
      <c r="V340" s="13">
        <f t="shared" si="513"/>
        <v>8.1959906066133206E-3</v>
      </c>
      <c r="W340" s="13">
        <f t="shared" si="514"/>
        <v>4.5305738699040025E-2</v>
      </c>
      <c r="X340" s="13">
        <f t="shared" si="515"/>
        <v>4.6560722560429889E-2</v>
      </c>
      <c r="Y340" s="13">
        <f t="shared" si="516"/>
        <v>2.3925234943749631E-2</v>
      </c>
      <c r="Z340" s="13">
        <f t="shared" si="517"/>
        <v>1.4317349702871629E-2</v>
      </c>
      <c r="AA340" s="13">
        <f t="shared" si="518"/>
        <v>2.1601935050792651E-2</v>
      </c>
      <c r="AB340" s="13">
        <f t="shared" si="519"/>
        <v>1.629643780528283E-2</v>
      </c>
      <c r="AC340" s="13">
        <f t="shared" si="520"/>
        <v>7.9428797566615439E-4</v>
      </c>
      <c r="AD340" s="13">
        <f t="shared" si="521"/>
        <v>1.7089259624086531E-2</v>
      </c>
      <c r="AE340" s="13">
        <f t="shared" si="522"/>
        <v>1.7562637735716008E-2</v>
      </c>
      <c r="AF340" s="13">
        <f t="shared" si="523"/>
        <v>9.0245642883573177E-3</v>
      </c>
      <c r="AG340" s="13">
        <f t="shared" si="524"/>
        <v>3.0915158956663757E-3</v>
      </c>
      <c r="AH340" s="13">
        <f t="shared" si="525"/>
        <v>3.678486249525516E-3</v>
      </c>
      <c r="AI340" s="13">
        <f t="shared" si="526"/>
        <v>5.5500789389495934E-3</v>
      </c>
      <c r="AJ340" s="13">
        <f t="shared" si="527"/>
        <v>4.1869636229502211E-3</v>
      </c>
      <c r="AK340" s="13">
        <f t="shared" si="528"/>
        <v>2.1057555604456911E-3</v>
      </c>
      <c r="AL340" s="13">
        <f t="shared" si="529"/>
        <v>4.9264547494529091E-5</v>
      </c>
      <c r="AM340" s="13">
        <f t="shared" si="530"/>
        <v>5.1568353658583603E-3</v>
      </c>
      <c r="AN340" s="13">
        <f t="shared" si="531"/>
        <v>5.299681401390143E-3</v>
      </c>
      <c r="AO340" s="13">
        <f t="shared" si="532"/>
        <v>2.7232421595415369E-3</v>
      </c>
      <c r="AP340" s="13">
        <f t="shared" si="533"/>
        <v>9.3289228764571589E-4</v>
      </c>
      <c r="AQ340" s="13">
        <f t="shared" si="534"/>
        <v>2.3968342770204785E-4</v>
      </c>
      <c r="AR340" s="13">
        <f t="shared" si="535"/>
        <v>7.5607630567181528E-4</v>
      </c>
      <c r="AS340" s="13">
        <f t="shared" si="536"/>
        <v>1.1407635901559321E-3</v>
      </c>
      <c r="AT340" s="13">
        <f t="shared" si="537"/>
        <v>8.6058877844950984E-4</v>
      </c>
      <c r="AU340" s="13">
        <f t="shared" si="538"/>
        <v>4.3281713639544686E-4</v>
      </c>
      <c r="AV340" s="13">
        <f t="shared" si="539"/>
        <v>1.6325800276096561E-4</v>
      </c>
      <c r="AW340" s="13">
        <f t="shared" si="540"/>
        <v>2.121917604713512E-6</v>
      </c>
      <c r="AX340" s="13">
        <f t="shared" si="541"/>
        <v>1.2967672666699365E-3</v>
      </c>
      <c r="AY340" s="13">
        <f t="shared" si="542"/>
        <v>1.3326881464167642E-3</v>
      </c>
      <c r="AZ340" s="13">
        <f t="shared" si="543"/>
        <v>6.8480202317283147E-4</v>
      </c>
      <c r="BA340" s="13">
        <f t="shared" si="544"/>
        <v>2.3459042147381721E-4</v>
      </c>
      <c r="BB340" s="13">
        <f t="shared" si="545"/>
        <v>6.0272163324246571E-5</v>
      </c>
      <c r="BC340" s="13">
        <f t="shared" si="546"/>
        <v>1.238834441393459E-5</v>
      </c>
      <c r="BD340" s="13">
        <f t="shared" si="547"/>
        <v>1.2950331133086709E-4</v>
      </c>
      <c r="BE340" s="13">
        <f t="shared" si="548"/>
        <v>1.9539385279322138E-4</v>
      </c>
      <c r="BF340" s="13">
        <f t="shared" si="549"/>
        <v>1.4740456177153818E-4</v>
      </c>
      <c r="BG340" s="13">
        <f t="shared" si="550"/>
        <v>7.4134385568595896E-5</v>
      </c>
      <c r="BH340" s="13">
        <f t="shared" si="551"/>
        <v>2.7963383854520689E-5</v>
      </c>
      <c r="BI340" s="13">
        <f t="shared" si="552"/>
        <v>8.4381986102439461E-6</v>
      </c>
      <c r="BJ340" s="14">
        <f t="shared" si="553"/>
        <v>0.48260654440228518</v>
      </c>
      <c r="BK340" s="14">
        <f t="shared" si="554"/>
        <v>0.25980588860096526</v>
      </c>
      <c r="BL340" s="14">
        <f t="shared" si="555"/>
        <v>0.24354502057576782</v>
      </c>
      <c r="BM340" s="14">
        <f t="shared" si="556"/>
        <v>0.46445781559476534</v>
      </c>
      <c r="BN340" s="14">
        <f t="shared" si="557"/>
        <v>0.53448642145831238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1.6325000000000001</v>
      </c>
      <c r="F341" s="10">
        <f>VLOOKUP(B341,home!$B$2:$E$405,3,FALSE)</f>
        <v>0.90080000000000005</v>
      </c>
      <c r="G341" s="10">
        <f>VLOOKUP(C341,away!$B$2:$E$405,4,FALSE)</f>
        <v>1.0088999999999999</v>
      </c>
      <c r="H341" s="10">
        <f>VLOOKUP(A341,away!$A$2:$E$405,3,FALSE)</f>
        <v>1.1474</v>
      </c>
      <c r="I341" s="10">
        <f>VLOOKUP(C341,away!$B$2:$E$405,3,FALSE)</f>
        <v>0.97409999999999997</v>
      </c>
      <c r="J341" s="10">
        <f>VLOOKUP(B341,home!$B$2:$E$405,4,FALSE)</f>
        <v>1.2303999999999999</v>
      </c>
      <c r="K341" s="12">
        <f t="shared" si="502"/>
        <v>1.4836439484000001</v>
      </c>
      <c r="L341" s="12">
        <f t="shared" si="503"/>
        <v>1.3751963511359999</v>
      </c>
      <c r="M341" s="13">
        <f t="shared" si="504"/>
        <v>5.7335213398736894E-2</v>
      </c>
      <c r="N341" s="13">
        <f t="shared" si="505"/>
        <v>8.5065042389258591E-2</v>
      </c>
      <c r="O341" s="13">
        <f t="shared" si="506"/>
        <v>7.8847176257546864E-2</v>
      </c>
      <c r="P341" s="13">
        <f t="shared" si="507"/>
        <v>0.11698113590293757</v>
      </c>
      <c r="Q341" s="13">
        <f t="shared" si="508"/>
        <v>6.3103117680606516E-2</v>
      </c>
      <c r="R341" s="13">
        <f t="shared" si="509"/>
        <v>5.4215174543377764E-2</v>
      </c>
      <c r="S341" s="13">
        <f t="shared" si="510"/>
        <v>5.9669203906037235E-2</v>
      </c>
      <c r="T341" s="13">
        <f t="shared" si="511"/>
        <v>8.6779177179675676E-2</v>
      </c>
      <c r="U341" s="13">
        <f t="shared" si="512"/>
        <v>8.0436015622732157E-2</v>
      </c>
      <c r="V341" s="13">
        <f t="shared" si="513"/>
        <v>1.3527020089554035E-2</v>
      </c>
      <c r="W341" s="13">
        <f t="shared" si="514"/>
        <v>3.1207519557334966E-2</v>
      </c>
      <c r="X341" s="13">
        <f t="shared" si="515"/>
        <v>4.29164670232524E-2</v>
      </c>
      <c r="Y341" s="13">
        <f t="shared" si="516"/>
        <v>2.9509284427012592E-2</v>
      </c>
      <c r="Z341" s="13">
        <f t="shared" si="517"/>
        <v>2.4852170069418152E-2</v>
      </c>
      <c r="AA341" s="13">
        <f t="shared" si="518"/>
        <v>3.6871771728099849E-2</v>
      </c>
      <c r="AB341" s="13">
        <f t="shared" si="519"/>
        <v>2.7352290495590785E-2</v>
      </c>
      <c r="AC341" s="13">
        <f t="shared" si="520"/>
        <v>1.7249501676799683E-3</v>
      </c>
      <c r="AD341" s="13">
        <f t="shared" si="521"/>
        <v>1.1575211883953673E-2</v>
      </c>
      <c r="AE341" s="13">
        <f t="shared" si="522"/>
        <v>1.5918189146439152E-2</v>
      </c>
      <c r="AF341" s="13">
        <f t="shared" si="523"/>
        <v>1.0945317815437904E-2</v>
      </c>
      <c r="AG341" s="13">
        <f t="shared" si="524"/>
        <v>5.0173203739380199E-3</v>
      </c>
      <c r="AH341" s="13">
        <f t="shared" si="525"/>
        <v>8.5441533993187851E-3</v>
      </c>
      <c r="AI341" s="13">
        <f t="shared" si="526"/>
        <v>1.2676481485100604E-2</v>
      </c>
      <c r="AJ341" s="13">
        <f t="shared" si="527"/>
        <v>9.403692521187083E-3</v>
      </c>
      <c r="AK341" s="13">
        <f t="shared" si="528"/>
        <v>4.6505771672245176E-3</v>
      </c>
      <c r="AL341" s="13">
        <f t="shared" si="529"/>
        <v>1.4077675343272423E-4</v>
      </c>
      <c r="AM341" s="13">
        <f t="shared" si="530"/>
        <v>3.4346986126151252E-3</v>
      </c>
      <c r="AN341" s="13">
        <f t="shared" si="531"/>
        <v>4.723384999320201E-3</v>
      </c>
      <c r="AO341" s="13">
        <f t="shared" si="532"/>
        <v>3.2477909080378302E-3</v>
      </c>
      <c r="AP341" s="13">
        <f t="shared" si="533"/>
        <v>1.4887834019954333E-3</v>
      </c>
      <c r="AQ341" s="13">
        <f t="shared" si="534"/>
        <v>5.1184237551399E-4</v>
      </c>
      <c r="AR341" s="13">
        <f t="shared" si="535"/>
        <v>2.3499777156578885E-3</v>
      </c>
      <c r="AS341" s="13">
        <f t="shared" si="536"/>
        <v>3.4865302167106822E-3</v>
      </c>
      <c r="AT341" s="13">
        <f t="shared" si="537"/>
        <v>2.5863847284682733E-3</v>
      </c>
      <c r="AU341" s="13">
        <f t="shared" si="538"/>
        <v>1.2790913502087101E-3</v>
      </c>
      <c r="AV341" s="13">
        <f t="shared" si="539"/>
        <v>4.7442903529698469E-4</v>
      </c>
      <c r="AW341" s="13">
        <f t="shared" si="540"/>
        <v>7.9785293215298978E-6</v>
      </c>
      <c r="AX341" s="13">
        <f t="shared" si="541"/>
        <v>8.4931163519738509E-4</v>
      </c>
      <c r="AY341" s="13">
        <f t="shared" si="542"/>
        <v>1.1679702617007934E-3</v>
      </c>
      <c r="AZ341" s="13">
        <f t="shared" si="543"/>
        <v>8.0309422106314529E-4</v>
      </c>
      <c r="BA341" s="13">
        <f t="shared" si="544"/>
        <v>3.6813741414148184E-4</v>
      </c>
      <c r="BB341" s="13">
        <f t="shared" si="545"/>
        <v>1.2656530716100204E-4</v>
      </c>
      <c r="BC341" s="13">
        <f t="shared" si="546"/>
        <v>3.48104297176434E-5</v>
      </c>
      <c r="BD341" s="13">
        <f t="shared" si="547"/>
        <v>5.386134633039401E-4</v>
      </c>
      <c r="BE341" s="13">
        <f t="shared" si="548"/>
        <v>7.9911060535765627E-4</v>
      </c>
      <c r="BF341" s="13">
        <f t="shared" si="549"/>
        <v>5.9279780687057388E-4</v>
      </c>
      <c r="BG341" s="13">
        <f t="shared" si="550"/>
        <v>2.9316695959610628E-4</v>
      </c>
      <c r="BH341" s="13">
        <f t="shared" si="551"/>
        <v>1.0873884636889764E-4</v>
      </c>
      <c r="BI341" s="13">
        <f t="shared" si="552"/>
        <v>3.2265946274242453E-5</v>
      </c>
      <c r="BJ341" s="14">
        <f t="shared" si="553"/>
        <v>0.39879303704337354</v>
      </c>
      <c r="BK341" s="14">
        <f t="shared" si="554"/>
        <v>0.25054627048007921</v>
      </c>
      <c r="BL341" s="14">
        <f t="shared" si="555"/>
        <v>0.32553843989429226</v>
      </c>
      <c r="BM341" s="14">
        <f t="shared" si="556"/>
        <v>0.54302306558231994</v>
      </c>
      <c r="BN341" s="14">
        <f t="shared" si="557"/>
        <v>0.45554686017246415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1.6325000000000001</v>
      </c>
      <c r="F342" s="10">
        <f>VLOOKUP(B342,home!$B$2:$E$405,3,FALSE)</f>
        <v>1.153</v>
      </c>
      <c r="G342" s="10">
        <f>VLOOKUP(C342,away!$B$2:$E$405,4,FALSE)</f>
        <v>0.75670000000000004</v>
      </c>
      <c r="H342" s="10">
        <f>VLOOKUP(A342,away!$A$2:$E$405,3,FALSE)</f>
        <v>1.1474</v>
      </c>
      <c r="I342" s="10">
        <f>VLOOKUP(C342,away!$B$2:$E$405,3,FALSE)</f>
        <v>0.87150000000000005</v>
      </c>
      <c r="J342" s="10">
        <f>VLOOKUP(B342,home!$B$2:$E$405,4,FALSE)</f>
        <v>0.87150000000000005</v>
      </c>
      <c r="K342" s="12">
        <f t="shared" si="502"/>
        <v>1.4243156007500002</v>
      </c>
      <c r="L342" s="12">
        <f t="shared" si="503"/>
        <v>0.87146435565000002</v>
      </c>
      <c r="M342" s="13">
        <f t="shared" si="504"/>
        <v>0.10068283441497387</v>
      </c>
      <c r="N342" s="13">
        <f t="shared" si="505"/>
        <v>0.14340413178497632</v>
      </c>
      <c r="O342" s="13">
        <f t="shared" si="506"/>
        <v>8.7741501418460849E-2</v>
      </c>
      <c r="P342" s="13">
        <f t="shared" si="507"/>
        <v>0.12497158930354207</v>
      </c>
      <c r="Q342" s="13">
        <f t="shared" si="508"/>
        <v>0.10212637105667538</v>
      </c>
      <c r="R342" s="13">
        <f t="shared" si="509"/>
        <v>3.8231795498701274E-2</v>
      </c>
      <c r="S342" s="13">
        <f t="shared" si="510"/>
        <v>3.8779942538870474E-2</v>
      </c>
      <c r="T342" s="13">
        <f t="shared" si="511"/>
        <v>8.8999492147778428E-2</v>
      </c>
      <c r="U342" s="13">
        <f t="shared" si="512"/>
        <v>5.4454142773483857E-2</v>
      </c>
      <c r="V342" s="13">
        <f t="shared" si="513"/>
        <v>5.3483585142978345E-3</v>
      </c>
      <c r="W342" s="13">
        <f t="shared" si="514"/>
        <v>4.8486727848002002E-2</v>
      </c>
      <c r="X342" s="13">
        <f t="shared" si="515"/>
        <v>4.2254455041635976E-2</v>
      </c>
      <c r="Y342" s="13">
        <f t="shared" si="516"/>
        <v>1.8411625718100594E-2</v>
      </c>
      <c r="Z342" s="13">
        <f t="shared" si="517"/>
        <v>1.1105882343206093E-2</v>
      </c>
      <c r="AA342" s="13">
        <f t="shared" si="518"/>
        <v>1.5818281481522405E-2</v>
      </c>
      <c r="AB342" s="13">
        <f t="shared" si="519"/>
        <v>1.1265112545593597E-2</v>
      </c>
      <c r="AC342" s="13">
        <f t="shared" si="520"/>
        <v>4.1491237531991244E-4</v>
      </c>
      <c r="AD342" s="13">
        <f t="shared" si="521"/>
        <v>1.7265100725807198E-2</v>
      </c>
      <c r="AE342" s="13">
        <f t="shared" si="522"/>
        <v>1.5045919879247917E-2</v>
      </c>
      <c r="AF342" s="13">
        <f t="shared" si="523"/>
        <v>6.5559914363651555E-3</v>
      </c>
      <c r="AG342" s="13">
        <f t="shared" si="524"/>
        <v>1.9044376175796265E-3</v>
      </c>
      <c r="AH342" s="13">
        <f t="shared" si="525"/>
        <v>2.4195951500367019E-3</v>
      </c>
      <c r="AI342" s="13">
        <f t="shared" si="526"/>
        <v>3.4462671196963121E-3</v>
      </c>
      <c r="AJ342" s="13">
        <f t="shared" si="527"/>
        <v>2.4542860114676129E-3</v>
      </c>
      <c r="AK342" s="13">
        <f t="shared" si="528"/>
        <v>1.1652259516119381E-3</v>
      </c>
      <c r="AL342" s="13">
        <f t="shared" si="529"/>
        <v>2.0600238071059146E-5</v>
      </c>
      <c r="AM342" s="13">
        <f t="shared" si="530"/>
        <v>4.9181904624574684E-3</v>
      </c>
      <c r="AN342" s="13">
        <f t="shared" si="531"/>
        <v>4.2860276823294737E-3</v>
      </c>
      <c r="AO342" s="13">
        <f t="shared" si="532"/>
        <v>1.8675601762396586E-3</v>
      </c>
      <c r="AP342" s="13">
        <f t="shared" si="533"/>
        <v>5.4250404187476491E-4</v>
      </c>
      <c r="AQ342" s="13">
        <f t="shared" si="534"/>
        <v>1.1819323382247813E-4</v>
      </c>
      <c r="AR342" s="13">
        <f t="shared" si="535"/>
        <v>4.2171818567212006E-4</v>
      </c>
      <c r="AS342" s="13">
        <f t="shared" si="536"/>
        <v>6.0065979097278577E-4</v>
      </c>
      <c r="AT342" s="13">
        <f t="shared" si="537"/>
        <v>4.2776455551288652E-4</v>
      </c>
      <c r="AU342" s="13">
        <f t="shared" si="538"/>
        <v>2.0309057662163123E-4</v>
      </c>
      <c r="AV342" s="13">
        <f t="shared" si="539"/>
        <v>7.231626916187572E-5</v>
      </c>
      <c r="AW342" s="13">
        <f t="shared" si="540"/>
        <v>7.1027347818705932E-7</v>
      </c>
      <c r="AX342" s="13">
        <f t="shared" si="541"/>
        <v>1.1675092338563362E-3</v>
      </c>
      <c r="AY342" s="13">
        <f t="shared" si="542"/>
        <v>1.0174426821980373E-3</v>
      </c>
      <c r="AZ342" s="13">
        <f t="shared" si="543"/>
        <v>4.4333251572626009E-4</v>
      </c>
      <c r="BA342" s="13">
        <f t="shared" si="544"/>
        <v>1.287828283853596E-4</v>
      </c>
      <c r="BB342" s="13">
        <f t="shared" si="545"/>
        <v>2.8057411139407976E-5</v>
      </c>
      <c r="BC342" s="13">
        <f t="shared" si="546"/>
        <v>4.8902067439622631E-6</v>
      </c>
      <c r="BD342" s="13">
        <f t="shared" si="547"/>
        <v>6.1252061157106833E-5</v>
      </c>
      <c r="BE342" s="13">
        <f t="shared" si="548"/>
        <v>8.7242266284160374E-5</v>
      </c>
      <c r="BF342" s="13">
        <f t="shared" si="549"/>
        <v>6.2130260456657696E-5</v>
      </c>
      <c r="BG342" s="13">
        <f t="shared" si="550"/>
        <v>2.9497699749026124E-5</v>
      </c>
      <c r="BH342" s="13">
        <f t="shared" si="551"/>
        <v>1.0503508484694327E-5</v>
      </c>
      <c r="BI342" s="13">
        <f t="shared" si="552"/>
        <v>2.9920621994720247E-6</v>
      </c>
      <c r="BJ342" s="14">
        <f t="shared" si="553"/>
        <v>0.49897674373094192</v>
      </c>
      <c r="BK342" s="14">
        <f t="shared" si="554"/>
        <v>0.27123568006727328</v>
      </c>
      <c r="BL342" s="14">
        <f t="shared" si="555"/>
        <v>0.21897537518684698</v>
      </c>
      <c r="BM342" s="14">
        <f t="shared" si="556"/>
        <v>0.40211872544221861</v>
      </c>
      <c r="BN342" s="14">
        <f t="shared" si="557"/>
        <v>0.59715822347732972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1.6325000000000001</v>
      </c>
      <c r="F343" s="10">
        <f>VLOOKUP(B343,home!$B$2:$E$405,3,FALSE)</f>
        <v>1.0449999999999999</v>
      </c>
      <c r="G343" s="10">
        <f>VLOOKUP(C343,away!$B$2:$E$405,4,FALSE)</f>
        <v>1.0549999999999999</v>
      </c>
      <c r="H343" s="10">
        <f>VLOOKUP(A343,away!$A$2:$E$405,3,FALSE)</f>
        <v>1.1474</v>
      </c>
      <c r="I343" s="10">
        <f>VLOOKUP(C343,away!$B$2:$E$405,3,FALSE)</f>
        <v>1.0167999999999999</v>
      </c>
      <c r="J343" s="10">
        <f>VLOOKUP(B343,home!$B$2:$E$405,4,FALSE)</f>
        <v>1.1278999999999999</v>
      </c>
      <c r="K343" s="12">
        <f t="shared" si="502"/>
        <v>1.7997904375</v>
      </c>
      <c r="L343" s="12">
        <f t="shared" si="503"/>
        <v>1.3158942213279998</v>
      </c>
      <c r="M343" s="13">
        <f t="shared" si="504"/>
        <v>4.4348133409806999E-2</v>
      </c>
      <c r="N343" s="13">
        <f t="shared" si="505"/>
        <v>7.9817346431944894E-2</v>
      </c>
      <c r="O343" s="13">
        <f t="shared" si="506"/>
        <v>5.8357452480648248E-2</v>
      </c>
      <c r="P343" s="13">
        <f t="shared" si="507"/>
        <v>0.10503118493153135</v>
      </c>
      <c r="Q343" s="13">
        <f t="shared" si="508"/>
        <v>7.1827248427419596E-2</v>
      </c>
      <c r="R343" s="13">
        <f t="shared" si="509"/>
        <v>3.8396117245354196E-2</v>
      </c>
      <c r="S343" s="13">
        <f t="shared" si="510"/>
        <v>6.2187227285207806E-2</v>
      </c>
      <c r="T343" s="13">
        <f t="shared" si="511"/>
        <v>9.4517061139532135E-2</v>
      </c>
      <c r="U343" s="13">
        <f t="shared" si="512"/>
        <v>6.9104964655317305E-2</v>
      </c>
      <c r="V343" s="13">
        <f t="shared" si="513"/>
        <v>1.636445717396794E-2</v>
      </c>
      <c r="W343" s="13">
        <f t="shared" si="514"/>
        <v>4.3091331623868905E-2</v>
      </c>
      <c r="X343" s="13">
        <f t="shared" si="515"/>
        <v>5.6703634273177594E-2</v>
      </c>
      <c r="Y343" s="13">
        <f t="shared" si="516"/>
        <v>3.7307992334185365E-2</v>
      </c>
      <c r="Z343" s="13">
        <f t="shared" si="517"/>
        <v>1.684174293486464E-2</v>
      </c>
      <c r="AA343" s="13">
        <f t="shared" si="518"/>
        <v>3.0311607885002565E-2</v>
      </c>
      <c r="AB343" s="13">
        <f t="shared" si="519"/>
        <v>2.7277271008338613E-2</v>
      </c>
      <c r="AC343" s="13">
        <f t="shared" si="520"/>
        <v>2.4222811023697295E-3</v>
      </c>
      <c r="AD343" s="13">
        <f t="shared" si="521"/>
        <v>1.9388841648945158E-2</v>
      </c>
      <c r="AE343" s="13">
        <f t="shared" si="522"/>
        <v>2.5513664684090588E-2</v>
      </c>
      <c r="AF343" s="13">
        <f t="shared" si="523"/>
        <v>1.6786641961347538E-2</v>
      </c>
      <c r="AG343" s="13">
        <f t="shared" si="524"/>
        <v>7.3631483841464463E-3</v>
      </c>
      <c r="AH343" s="13">
        <f t="shared" si="525"/>
        <v>5.5404880512700183E-3</v>
      </c>
      <c r="AI343" s="13">
        <f t="shared" si="526"/>
        <v>9.9717174137587874E-3</v>
      </c>
      <c r="AJ343" s="13">
        <f t="shared" si="527"/>
        <v>8.9735008233676507E-3</v>
      </c>
      <c r="AK343" s="13">
        <f t="shared" si="528"/>
        <v>5.383473657598491E-3</v>
      </c>
      <c r="AL343" s="13">
        <f t="shared" si="529"/>
        <v>2.2947081183163188E-4</v>
      </c>
      <c r="AM343" s="13">
        <f t="shared" si="530"/>
        <v>6.979170358794644E-3</v>
      </c>
      <c r="AN343" s="13">
        <f t="shared" si="531"/>
        <v>9.1838499448015365E-3</v>
      </c>
      <c r="AO343" s="13">
        <f t="shared" si="532"/>
        <v>6.0424875359539072E-3</v>
      </c>
      <c r="AP343" s="13">
        <f t="shared" si="533"/>
        <v>2.6504248103360697E-3</v>
      </c>
      <c r="AQ343" s="13">
        <f t="shared" si="534"/>
        <v>8.7191967299639936E-4</v>
      </c>
      <c r="AR343" s="13">
        <f t="shared" si="535"/>
        <v>1.4581392420006073E-3</v>
      </c>
      <c r="AS343" s="13">
        <f t="shared" si="536"/>
        <v>2.6243450642961909E-3</v>
      </c>
      <c r="AT343" s="13">
        <f t="shared" si="537"/>
        <v>2.361635575710304E-3</v>
      </c>
      <c r="AU343" s="13">
        <f t="shared" si="538"/>
        <v>1.4168163753410709E-3</v>
      </c>
      <c r="AV343" s="13">
        <f t="shared" si="539"/>
        <v>6.374931410080679E-4</v>
      </c>
      <c r="AW343" s="13">
        <f t="shared" si="540"/>
        <v>1.5096208002939944E-5</v>
      </c>
      <c r="AX343" s="13">
        <f t="shared" si="541"/>
        <v>2.0935073455736735E-3</v>
      </c>
      <c r="AY343" s="13">
        <f t="shared" si="542"/>
        <v>2.7548342183481172E-3</v>
      </c>
      <c r="AZ343" s="13">
        <f t="shared" si="543"/>
        <v>1.8125352143204625E-3</v>
      </c>
      <c r="BA343" s="13">
        <f t="shared" si="544"/>
        <v>7.9503487149260119E-4</v>
      </c>
      <c r="BB343" s="13">
        <f t="shared" si="545"/>
        <v>2.61545448287841E-4</v>
      </c>
      <c r="BC343" s="13">
        <f t="shared" si="546"/>
        <v>6.8833228803322124E-5</v>
      </c>
      <c r="BD343" s="13">
        <f t="shared" si="547"/>
        <v>3.1979283374003172E-4</v>
      </c>
      <c r="BE343" s="13">
        <f t="shared" si="548"/>
        <v>5.755600841463363E-4</v>
      </c>
      <c r="BF343" s="13">
        <f t="shared" si="549"/>
        <v>5.1794376782663592E-4</v>
      </c>
      <c r="BG343" s="13">
        <f t="shared" si="550"/>
        <v>3.1073008016569982E-4</v>
      </c>
      <c r="BH343" s="13">
        <f t="shared" si="551"/>
        <v>1.398122567314588E-4</v>
      </c>
      <c r="BI343" s="13">
        <f t="shared" si="552"/>
        <v>5.0326552542114899E-5</v>
      </c>
      <c r="BJ343" s="14">
        <f t="shared" si="553"/>
        <v>0.48583105355836675</v>
      </c>
      <c r="BK343" s="14">
        <f t="shared" si="554"/>
        <v>0.23333758893306361</v>
      </c>
      <c r="BL343" s="14">
        <f t="shared" si="555"/>
        <v>0.26372918819416447</v>
      </c>
      <c r="BM343" s="14">
        <f t="shared" si="556"/>
        <v>0.59922235268340907</v>
      </c>
      <c r="BN343" s="14">
        <f t="shared" si="557"/>
        <v>0.39777748292670528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1.375</v>
      </c>
      <c r="F344" s="10">
        <f>VLOOKUP(B344,home!$B$2:$E$405,3,FALSE)</f>
        <v>1.1515</v>
      </c>
      <c r="G344" s="10">
        <f>VLOOKUP(C344,away!$B$2:$E$405,4,FALSE)</f>
        <v>0.96970000000000001</v>
      </c>
      <c r="H344" s="10">
        <f>VLOOKUP(A344,away!$A$2:$E$405,3,FALSE)</f>
        <v>1.0101</v>
      </c>
      <c r="I344" s="10">
        <f>VLOOKUP(C344,away!$B$2:$E$405,3,FALSE)</f>
        <v>1.5674999999999999</v>
      </c>
      <c r="J344" s="10">
        <f>VLOOKUP(B344,home!$B$2:$E$405,4,FALSE)</f>
        <v>1.4025000000000001</v>
      </c>
      <c r="K344" s="12">
        <f t="shared" si="502"/>
        <v>1.5353381312499998</v>
      </c>
      <c r="L344" s="12">
        <f t="shared" si="503"/>
        <v>2.2206227793750002</v>
      </c>
      <c r="M344" s="13">
        <f t="shared" si="504"/>
        <v>2.3377975667525357E-2</v>
      </c>
      <c r="N344" s="13">
        <f t="shared" si="505"/>
        <v>3.5893097473786349E-2</v>
      </c>
      <c r="O344" s="13">
        <f t="shared" si="506"/>
        <v>5.191366530298127E-2</v>
      </c>
      <c r="P344" s="13">
        <f t="shared" si="507"/>
        <v>7.9705029872617225E-2</v>
      </c>
      <c r="Q344" s="13">
        <f t="shared" si="508"/>
        <v>2.7554020600088613E-2</v>
      </c>
      <c r="R344" s="13">
        <f t="shared" si="509"/>
        <v>5.7640333866324917E-2</v>
      </c>
      <c r="S344" s="13">
        <f t="shared" si="510"/>
        <v>6.7936718274325292E-2</v>
      </c>
      <c r="T344" s="13">
        <f t="shared" si="511"/>
        <v>6.1187085807924778E-2</v>
      </c>
      <c r="U344" s="13">
        <f t="shared" si="512"/>
        <v>8.8497402482949378E-2</v>
      </c>
      <c r="V344" s="13">
        <f t="shared" si="513"/>
        <v>2.5735990130728914E-2</v>
      </c>
      <c r="W344" s="13">
        <f t="shared" si="514"/>
        <v>1.4101579498854683E-2</v>
      </c>
      <c r="X344" s="13">
        <f t="shared" si="515"/>
        <v>3.1314288660324201E-2</v>
      </c>
      <c r="Y344" s="13">
        <f t="shared" si="516"/>
        <v>3.4768611359520106E-2</v>
      </c>
      <c r="Z344" s="13">
        <f t="shared" si="517"/>
        <v>4.2665812798113795E-2</v>
      </c>
      <c r="AA344" s="13">
        <f t="shared" si="518"/>
        <v>6.5506449289718369E-2</v>
      </c>
      <c r="AB344" s="13">
        <f t="shared" si="519"/>
        <v>5.0287274718649536E-2</v>
      </c>
      <c r="AC344" s="13">
        <f t="shared" si="520"/>
        <v>5.4840287802928791E-3</v>
      </c>
      <c r="AD344" s="13">
        <f t="shared" si="521"/>
        <v>5.4126731788612173E-3</v>
      </c>
      <c r="AE344" s="13">
        <f t="shared" si="522"/>
        <v>1.2019505358291311E-2</v>
      </c>
      <c r="AF344" s="13">
        <f t="shared" si="523"/>
        <v>1.3345393697720784E-2</v>
      </c>
      <c r="AG344" s="13">
        <f t="shared" si="524"/>
        <v>9.8783617482954469E-3</v>
      </c>
      <c r="AH344" s="13">
        <f t="shared" si="525"/>
        <v>2.368616895001022E-2</v>
      </c>
      <c r="AI344" s="13">
        <f t="shared" si="526"/>
        <v>3.6366278372180462E-2</v>
      </c>
      <c r="AJ344" s="13">
        <f t="shared" si="527"/>
        <v>2.791726693823042E-2</v>
      </c>
      <c r="AK344" s="13">
        <f t="shared" si="528"/>
        <v>1.4287481483516698E-2</v>
      </c>
      <c r="AL344" s="13">
        <f t="shared" si="529"/>
        <v>7.4789140680426658E-4</v>
      </c>
      <c r="AM344" s="13">
        <f t="shared" si="530"/>
        <v>1.6620567046999549E-3</v>
      </c>
      <c r="AN344" s="13">
        <f t="shared" si="531"/>
        <v>3.6908009790696671E-3</v>
      </c>
      <c r="AO344" s="13">
        <f t="shared" si="532"/>
        <v>4.0979383641308294E-3</v>
      </c>
      <c r="AP344" s="13">
        <f t="shared" si="533"/>
        <v>3.0333250932878817E-3</v>
      </c>
      <c r="AQ344" s="13">
        <f t="shared" si="534"/>
        <v>1.6839676998512162E-3</v>
      </c>
      <c r="AR344" s="13">
        <f t="shared" si="535"/>
        <v>1.0519609265303502E-2</v>
      </c>
      <c r="AS344" s="13">
        <f t="shared" si="536"/>
        <v>1.6151157230871262E-2</v>
      </c>
      <c r="AT344" s="13">
        <f t="shared" si="537"/>
        <v>1.2398743780185403E-2</v>
      </c>
      <c r="AU344" s="13">
        <f t="shared" si="538"/>
        <v>6.3454213684391381E-3</v>
      </c>
      <c r="AV344" s="13">
        <f t="shared" si="539"/>
        <v>2.435591846453292E-3</v>
      </c>
      <c r="AW344" s="13">
        <f t="shared" si="540"/>
        <v>7.0829613032860093E-5</v>
      </c>
      <c r="AX344" s="13">
        <f t="shared" si="541"/>
        <v>4.2530317250426064E-4</v>
      </c>
      <c r="AY344" s="13">
        <f t="shared" si="542"/>
        <v>9.4443791300341626E-4</v>
      </c>
      <c r="AZ344" s="13">
        <f t="shared" si="543"/>
        <v>1.0486201716603859E-3</v>
      </c>
      <c r="BA344" s="13">
        <f t="shared" si="544"/>
        <v>7.7619661336705858E-4</v>
      </c>
      <c r="BB344" s="13">
        <f t="shared" si="545"/>
        <v>4.3090997022915493E-4</v>
      </c>
      <c r="BC344" s="13">
        <f t="shared" si="546"/>
        <v>1.9137769915013284E-4</v>
      </c>
      <c r="BD344" s="13">
        <f t="shared" si="547"/>
        <v>3.8933473274428772E-3</v>
      </c>
      <c r="BE344" s="13">
        <f t="shared" si="548"/>
        <v>5.9776046100233288E-3</v>
      </c>
      <c r="BF344" s="13">
        <f t="shared" si="549"/>
        <v>4.5888221456523003E-3</v>
      </c>
      <c r="BG344" s="13">
        <f t="shared" si="550"/>
        <v>2.3484645392481394E-3</v>
      </c>
      <c r="BH344" s="13">
        <f t="shared" si="551"/>
        <v>9.0142178924903301E-4</v>
      </c>
      <c r="BI344" s="13">
        <f t="shared" si="552"/>
        <v>2.7679744907472821E-4</v>
      </c>
      <c r="BJ344" s="14">
        <f t="shared" si="553"/>
        <v>0.26345955176462155</v>
      </c>
      <c r="BK344" s="14">
        <f t="shared" si="554"/>
        <v>0.20393207204529734</v>
      </c>
      <c r="BL344" s="14">
        <f t="shared" si="555"/>
        <v>0.48193930275650432</v>
      </c>
      <c r="BM344" s="14">
        <f t="shared" si="556"/>
        <v>0.71503900828124245</v>
      </c>
      <c r="BN344" s="14">
        <f t="shared" si="557"/>
        <v>0.27608412278332373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1.2514000000000001</v>
      </c>
      <c r="F345" s="10">
        <f>VLOOKUP(B345,home!$B$2:$E$405,3,FALSE)</f>
        <v>1.0341</v>
      </c>
      <c r="G345" s="10">
        <f>VLOOKUP(C345,away!$B$2:$E$405,4,FALSE)</f>
        <v>1.3632</v>
      </c>
      <c r="H345" s="10">
        <f>VLOOKUP(A345,away!$A$2:$E$405,3,FALSE)</f>
        <v>0.95709999999999995</v>
      </c>
      <c r="I345" s="10">
        <f>VLOOKUP(C345,away!$B$2:$E$405,3,FALSE)</f>
        <v>0.86040000000000005</v>
      </c>
      <c r="J345" s="10">
        <f>VLOOKUP(B345,home!$B$2:$E$405,4,FALSE)</f>
        <v>1.1063000000000001</v>
      </c>
      <c r="K345" s="12">
        <f t="shared" si="502"/>
        <v>1.7640799591680001</v>
      </c>
      <c r="L345" s="12">
        <f t="shared" si="503"/>
        <v>0.91102570369200009</v>
      </c>
      <c r="M345" s="13">
        <f t="shared" si="504"/>
        <v>6.8899547886747264E-2</v>
      </c>
      <c r="N345" s="13">
        <f t="shared" si="505"/>
        <v>0.1215443116227468</v>
      </c>
      <c r="O345" s="13">
        <f t="shared" si="506"/>
        <v>6.2769259097584573E-2</v>
      </c>
      <c r="P345" s="13">
        <f t="shared" si="507"/>
        <v>0.11072999202587262</v>
      </c>
      <c r="Q345" s="13">
        <f t="shared" si="508"/>
        <v>0.10720694214227894</v>
      </c>
      <c r="R345" s="13">
        <f t="shared" si="509"/>
        <v>2.8592204219801236E-2</v>
      </c>
      <c r="S345" s="13">
        <f t="shared" si="510"/>
        <v>4.448915671480129E-2</v>
      </c>
      <c r="T345" s="13">
        <f t="shared" si="511"/>
        <v>9.7668279905837194E-2</v>
      </c>
      <c r="U345" s="13">
        <f t="shared" si="512"/>
        <v>5.0438934452590088E-2</v>
      </c>
      <c r="V345" s="13">
        <f t="shared" si="513"/>
        <v>7.9443900889278208E-3</v>
      </c>
      <c r="W345" s="13">
        <f t="shared" si="514"/>
        <v>6.3040539372292523E-2</v>
      </c>
      <c r="X345" s="13">
        <f t="shared" si="515"/>
        <v>5.7431551742766027E-2</v>
      </c>
      <c r="Y345" s="13">
        <f t="shared" si="516"/>
        <v>2.6160809920288471E-2</v>
      </c>
      <c r="Z345" s="13">
        <f t="shared" si="517"/>
        <v>8.6827443231499331E-3</v>
      </c>
      <c r="AA345" s="13">
        <f t="shared" si="518"/>
        <v>1.531705525104852E-2</v>
      </c>
      <c r="AB345" s="13">
        <f t="shared" si="519"/>
        <v>1.3510255100921839E-2</v>
      </c>
      <c r="AC345" s="13">
        <f t="shared" si="520"/>
        <v>7.9797534796905139E-4</v>
      </c>
      <c r="AD345" s="13">
        <f t="shared" si="521"/>
        <v>2.7802138030450639E-2</v>
      </c>
      <c r="AE345" s="13">
        <f t="shared" si="522"/>
        <v>2.5328462363333408E-2</v>
      </c>
      <c r="AF345" s="13">
        <f t="shared" si="523"/>
        <v>1.153744012399608E-2</v>
      </c>
      <c r="AG345" s="13">
        <f t="shared" si="524"/>
        <v>3.5036348359226157E-3</v>
      </c>
      <c r="AH345" s="13">
        <f t="shared" si="525"/>
        <v>1.9775508142438462E-3</v>
      </c>
      <c r="AI345" s="13">
        <f t="shared" si="526"/>
        <v>3.48855775964393E-3</v>
      </c>
      <c r="AJ345" s="13">
        <f t="shared" si="527"/>
        <v>3.0770474150939378E-3</v>
      </c>
      <c r="AK345" s="13">
        <f t="shared" si="528"/>
        <v>1.8093858927923044E-3</v>
      </c>
      <c r="AL345" s="13">
        <f t="shared" si="529"/>
        <v>5.1297755429510938E-5</v>
      </c>
      <c r="AM345" s="13">
        <f t="shared" si="530"/>
        <v>9.8090389043080876E-3</v>
      </c>
      <c r="AN345" s="13">
        <f t="shared" si="531"/>
        <v>8.9362865703394787E-3</v>
      </c>
      <c r="AO345" s="13">
        <f t="shared" si="532"/>
        <v>4.0705933805684474E-3</v>
      </c>
      <c r="AP345" s="13">
        <f t="shared" si="533"/>
        <v>1.2361383996587893E-3</v>
      </c>
      <c r="AQ345" s="13">
        <f t="shared" si="534"/>
        <v>2.815384638524628E-4</v>
      </c>
      <c r="AR345" s="13">
        <f t="shared" si="535"/>
        <v>3.6031992442663762E-4</v>
      </c>
      <c r="AS345" s="13">
        <f t="shared" si="536"/>
        <v>6.3563315756995982E-4</v>
      </c>
      <c r="AT345" s="13">
        <f t="shared" si="537"/>
        <v>5.6065385732592091E-4</v>
      </c>
      <c r="AU345" s="13">
        <f t="shared" si="538"/>
        <v>3.2967941124629747E-4</v>
      </c>
      <c r="AV345" s="13">
        <f t="shared" si="539"/>
        <v>1.4539521058247476E-4</v>
      </c>
      <c r="AW345" s="13">
        <f t="shared" si="540"/>
        <v>2.2900489125413524E-6</v>
      </c>
      <c r="AX345" s="13">
        <f t="shared" si="541"/>
        <v>2.8839881582981906E-3</v>
      </c>
      <c r="AY345" s="13">
        <f t="shared" si="542"/>
        <v>2.6273873413530041E-3</v>
      </c>
      <c r="AZ345" s="13">
        <f t="shared" si="543"/>
        <v>1.196808700763787E-3</v>
      </c>
      <c r="BA345" s="13">
        <f t="shared" si="544"/>
        <v>3.6344116293267917E-4</v>
      </c>
      <c r="BB345" s="13">
        <f t="shared" si="545"/>
        <v>8.2776060302845706E-5</v>
      </c>
      <c r="BC345" s="13">
        <f t="shared" si="546"/>
        <v>1.5082223717250292E-5</v>
      </c>
      <c r="BD345" s="13">
        <f t="shared" si="547"/>
        <v>5.4710118784170952E-5</v>
      </c>
      <c r="BE345" s="13">
        <f t="shared" si="548"/>
        <v>9.6513024110856733E-5</v>
      </c>
      <c r="BF345" s="13">
        <f t="shared" si="549"/>
        <v>8.5128345816330191E-5</v>
      </c>
      <c r="BG345" s="13">
        <f t="shared" si="550"/>
        <v>5.0057736270570389E-5</v>
      </c>
      <c r="BH345" s="13">
        <f t="shared" si="551"/>
        <v>2.2076462339057592E-5</v>
      </c>
      <c r="BI345" s="13">
        <f t="shared" si="552"/>
        <v>7.7889289563317181E-6</v>
      </c>
      <c r="BJ345" s="14">
        <f t="shared" si="553"/>
        <v>0.57272718942600775</v>
      </c>
      <c r="BK345" s="14">
        <f t="shared" si="554"/>
        <v>0.23553974716110057</v>
      </c>
      <c r="BL345" s="14">
        <f t="shared" si="555"/>
        <v>0.18332820618114889</v>
      </c>
      <c r="BM345" s="14">
        <f t="shared" si="556"/>
        <v>0.49791053280393516</v>
      </c>
      <c r="BN345" s="14">
        <f t="shared" si="557"/>
        <v>0.49974225699503144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1.3216000000000001</v>
      </c>
      <c r="F351" s="10">
        <f>VLOOKUP(B351,home!$B$2:$E$405,3,FALSE)</f>
        <v>1.8915999999999999</v>
      </c>
      <c r="G351" s="10">
        <f>VLOOKUP(C351,away!$B$2:$E$405,4,FALSE)</f>
        <v>0.67700000000000005</v>
      </c>
      <c r="H351" s="10">
        <f>VLOOKUP(A351,away!$A$2:$E$405,3,FALSE)</f>
        <v>1.1162000000000001</v>
      </c>
      <c r="I351" s="10">
        <f>VLOOKUP(C351,away!$B$2:$E$405,3,FALSE)</f>
        <v>1.0374000000000001</v>
      </c>
      <c r="J351" s="10">
        <f>VLOOKUP(B351,home!$B$2:$E$405,4,FALSE)</f>
        <v>0.54749999999999999</v>
      </c>
      <c r="K351" s="12">
        <f t="shared" si="558"/>
        <v>1.69245840512</v>
      </c>
      <c r="L351" s="12">
        <f t="shared" si="559"/>
        <v>0.63397536930000009</v>
      </c>
      <c r="M351" s="13">
        <f t="shared" si="560"/>
        <v>9.7643345109709345E-2</v>
      </c>
      <c r="N351" s="13">
        <f t="shared" si="561"/>
        <v>0.16525730013496043</v>
      </c>
      <c r="O351" s="13">
        <f t="shared" si="562"/>
        <v>6.1903475775615342E-2</v>
      </c>
      <c r="P351" s="13">
        <f t="shared" si="563"/>
        <v>0.10476905788258248</v>
      </c>
      <c r="Q351" s="13">
        <f t="shared" si="564"/>
        <v>0.13984555331042614</v>
      </c>
      <c r="R351" s="13">
        <f t="shared" si="565"/>
        <v>1.962263945789967E-2</v>
      </c>
      <c r="S351" s="13">
        <f t="shared" si="566"/>
        <v>2.8103695846529449E-2</v>
      </c>
      <c r="T351" s="13">
        <f t="shared" si="567"/>
        <v>8.8658636304940266E-2</v>
      </c>
      <c r="U351" s="13">
        <f t="shared" si="568"/>
        <v>3.3210501081161657E-2</v>
      </c>
      <c r="V351" s="13">
        <f t="shared" si="569"/>
        <v>3.3505130710948256E-3</v>
      </c>
      <c r="W351" s="13">
        <f t="shared" si="570"/>
        <v>7.8894260706295918E-2</v>
      </c>
      <c r="X351" s="13">
        <f t="shared" si="571"/>
        <v>5.0017018066924442E-2</v>
      </c>
      <c r="Y351" s="13">
        <f t="shared" si="572"/>
        <v>1.5854778750131599E-2</v>
      </c>
      <c r="Z351" s="13">
        <f t="shared" si="573"/>
        <v>4.1467566989875672E-3</v>
      </c>
      <c r="AA351" s="13">
        <f t="shared" si="574"/>
        <v>7.0182132291891726E-3</v>
      </c>
      <c r="AB351" s="13">
        <f t="shared" si="575"/>
        <v>5.9390169843327968E-3</v>
      </c>
      <c r="AC351" s="13">
        <f t="shared" si="576"/>
        <v>2.2468895440818021E-4</v>
      </c>
      <c r="AD351" s="13">
        <f t="shared" si="577"/>
        <v>3.3381313662024785E-2</v>
      </c>
      <c r="AE351" s="13">
        <f t="shared" si="578"/>
        <v>2.1162930656601298E-2</v>
      </c>
      <c r="AF351" s="13">
        <f t="shared" si="579"/>
        <v>6.7083883892445507E-3</v>
      </c>
      <c r="AG351" s="13">
        <f t="shared" si="580"/>
        <v>1.417651002159716E-3</v>
      </c>
      <c r="AH351" s="13">
        <f t="shared" si="581"/>
        <v>6.5723540240947287E-4</v>
      </c>
      <c r="AI351" s="13">
        <f t="shared" si="582"/>
        <v>1.1123435809503378E-3</v>
      </c>
      <c r="AJ351" s="13">
        <f t="shared" si="583"/>
        <v>9.4129762148033921E-4</v>
      </c>
      <c r="AK351" s="13">
        <f t="shared" si="584"/>
        <v>5.3103569039795475E-4</v>
      </c>
      <c r="AL351" s="13">
        <f t="shared" si="585"/>
        <v>9.6434426917751214E-6</v>
      </c>
      <c r="AM351" s="13">
        <f t="shared" si="586"/>
        <v>1.1299296976248176E-2</v>
      </c>
      <c r="AN351" s="13">
        <f t="shared" si="587"/>
        <v>7.1634759733473115E-3</v>
      </c>
      <c r="AO351" s="13">
        <f t="shared" si="588"/>
        <v>2.2707336628372695E-3</v>
      </c>
      <c r="AP351" s="13">
        <f t="shared" si="589"/>
        <v>4.7986307082640005E-4</v>
      </c>
      <c r="AQ351" s="13">
        <f t="shared" si="590"/>
        <v>7.6055341885149751E-5</v>
      </c>
      <c r="AR351" s="13">
        <f t="shared" si="591"/>
        <v>8.3334211391915988E-5</v>
      </c>
      <c r="AS351" s="13">
        <f t="shared" si="592"/>
        <v>1.4103968650429506E-4</v>
      </c>
      <c r="AT351" s="13">
        <f t="shared" si="593"/>
        <v>1.19351901439842E-4</v>
      </c>
      <c r="AU351" s="13">
        <f t="shared" si="594"/>
        <v>6.7332709586304806E-5</v>
      </c>
      <c r="AV351" s="13">
        <f t="shared" si="595"/>
        <v>2.8489452569711403E-5</v>
      </c>
      <c r="AW351" s="13">
        <f t="shared" si="596"/>
        <v>2.8742199038152908E-7</v>
      </c>
      <c r="AX351" s="13">
        <f t="shared" si="597"/>
        <v>3.1872650232330408E-3</v>
      </c>
      <c r="AY351" s="13">
        <f t="shared" si="598"/>
        <v>2.0206475201611403E-3</v>
      </c>
      <c r="AZ351" s="13">
        <f t="shared" si="599"/>
        <v>6.4052037890964411E-4</v>
      </c>
      <c r="BA351" s="13">
        <f t="shared" si="600"/>
        <v>1.3535804792113923E-4</v>
      </c>
      <c r="BB351" s="13">
        <f t="shared" si="601"/>
        <v>2.1453417104632835E-5</v>
      </c>
      <c r="BC351" s="13">
        <f t="shared" si="602"/>
        <v>2.7201876063313093E-6</v>
      </c>
      <c r="BD351" s="13">
        <f t="shared" si="603"/>
        <v>8.8053062404190331E-6</v>
      </c>
      <c r="BE351" s="13">
        <f t="shared" si="604"/>
        <v>1.4902614556252778E-5</v>
      </c>
      <c r="BF351" s="13">
        <f t="shared" si="605"/>
        <v>1.2611027631996838E-5</v>
      </c>
      <c r="BG351" s="13">
        <f t="shared" si="606"/>
        <v>7.114546570991206E-6</v>
      </c>
      <c r="BH351" s="13">
        <f t="shared" si="607"/>
        <v>3.0102685356729364E-6</v>
      </c>
      <c r="BI351" s="13">
        <f t="shared" si="608"/>
        <v>1.0189508569735862E-6</v>
      </c>
      <c r="BJ351" s="14">
        <f t="shared" si="609"/>
        <v>0.62849522058378948</v>
      </c>
      <c r="BK351" s="14">
        <f t="shared" si="610"/>
        <v>0.23612159182717721</v>
      </c>
      <c r="BL351" s="14">
        <f t="shared" si="611"/>
        <v>0.13142276949932111</v>
      </c>
      <c r="BM351" s="14">
        <f t="shared" si="612"/>
        <v>0.40912460683991114</v>
      </c>
      <c r="BN351" s="14">
        <f t="shared" si="613"/>
        <v>0.58904137167119341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1.375</v>
      </c>
      <c r="F353" s="10">
        <f>VLOOKUP(B353,home!$B$2:$E$405,3,FALSE)</f>
        <v>0.85950000000000004</v>
      </c>
      <c r="G353" s="10">
        <f>VLOOKUP(C353,away!$B$2:$E$405,4,FALSE)</f>
        <v>0.99170000000000003</v>
      </c>
      <c r="H353" s="10">
        <f>VLOOKUP(A353,away!$A$2:$E$405,3,FALSE)</f>
        <v>1.0101</v>
      </c>
      <c r="I353" s="10">
        <f>VLOOKUP(C353,away!$B$2:$E$405,3,FALSE)</f>
        <v>0.81</v>
      </c>
      <c r="J353" s="10">
        <f>VLOOKUP(B353,home!$B$2:$E$405,4,FALSE)</f>
        <v>0.99</v>
      </c>
      <c r="K353" s="12">
        <f t="shared" ref="K353:K416" si="614">E353*F353*G353</f>
        <v>1.1720034562500001</v>
      </c>
      <c r="L353" s="12">
        <f t="shared" ref="L353:L416" si="615">H353*I353*J353</f>
        <v>0.80999919000000009</v>
      </c>
      <c r="M353" s="13">
        <f t="shared" ref="M353:M416" si="616">_xlfn.POISSON.DIST(0,K353,FALSE) * _xlfn.POISSON.DIST(0,L353,FALSE)</f>
        <v>0.13779301015550971</v>
      </c>
      <c r="N353" s="13">
        <f t="shared" ref="N353:N416" si="617">_xlfn.POISSON.DIST(1,K353,FALSE) * _xlfn.POISSON.DIST(0,L353,FALSE)</f>
        <v>0.16149388414934876</v>
      </c>
      <c r="O353" s="13">
        <f t="shared" ref="O353:O416" si="618">_xlfn.POISSON.DIST(0,K353,FALSE) * _xlfn.POISSON.DIST(1,L353,FALSE)</f>
        <v>0.11161222661362465</v>
      </c>
      <c r="P353" s="13">
        <f t="shared" ref="P353:P416" si="619">_xlfn.POISSON.DIST(1,K353,FALSE) * _xlfn.POISSON.DIST(1,L353,FALSE)</f>
        <v>0.13080991535092634</v>
      </c>
      <c r="Q353" s="13">
        <f t="shared" ref="Q353:Q416" si="620">_xlfn.POISSON.DIST(2,K353,FALSE) * _xlfn.POISSON.DIST(0,L353,FALSE)</f>
        <v>9.4635695193136943E-2</v>
      </c>
      <c r="R353" s="13">
        <f t="shared" ref="R353:R416" si="621">_xlfn.POISSON.DIST(0,K353,FALSE) * _xlfn.POISSON.DIST(2,L353,FALSE)</f>
        <v>4.5202906575566207E-2</v>
      </c>
      <c r="S353" s="13">
        <f t="shared" ref="S353:S416" si="622">_xlfn.POISSON.DIST(2,K353,FALSE) * _xlfn.POISSON.DIST(2,L353,FALSE)</f>
        <v>3.1045177717660005E-2</v>
      </c>
      <c r="T353" s="13">
        <f t="shared" ref="T353:T416" si="623">_xlfn.POISSON.DIST(2,K353,FALSE) * _xlfn.POISSON.DIST(1,L353,FALSE)</f>
        <v>7.6654836451527819E-2</v>
      </c>
      <c r="U353" s="13">
        <f t="shared" ref="U353:U416" si="624">_xlfn.POISSON.DIST(1,K353,FALSE) * _xlfn.POISSON.DIST(2,L353,FALSE)</f>
        <v>5.2977962739109451E-2</v>
      </c>
      <c r="V353" s="13">
        <f t="shared" ref="V353:V416" si="625">_xlfn.POISSON.DIST(3,K353,FALSE) * _xlfn.POISSON.DIST(3,L353,FALSE)</f>
        <v>3.2746517279943692E-3</v>
      </c>
      <c r="W353" s="13">
        <f t="shared" ref="W353:W416" si="626">_xlfn.POISSON.DIST(3,K353,FALSE) * _xlfn.POISSON.DIST(0,L353,FALSE)</f>
        <v>3.6971120616992668E-2</v>
      </c>
      <c r="X353" s="13">
        <f t="shared" ref="X353:X416" si="627">_xlfn.POISSON.DIST(3,K353,FALSE) * _xlfn.POISSON.DIST(1,L353,FALSE)</f>
        <v>2.9946577753156359E-2</v>
      </c>
      <c r="Y353" s="13">
        <f t="shared" ref="Y353:Y416" si="628">_xlfn.POISSON.DIST(3,K353,FALSE) * _xlfn.POISSON.DIST(2,L353,FALSE)</f>
        <v>1.2128351861664336E-2</v>
      </c>
      <c r="Z353" s="13">
        <f t="shared" ref="Z353:Z416" si="629">_xlfn.POISSON.DIST(0,K353,FALSE) * _xlfn.POISSON.DIST(3,L353,FALSE)</f>
        <v>1.2204772570618104E-2</v>
      </c>
      <c r="AA353" s="13">
        <f t="shared" ref="AA353:AA416" si="630">_xlfn.POISSON.DIST(1,K353,FALSE) * _xlfn.POISSON.DIST(3,L353,FALSE)</f>
        <v>1.4304035635509619E-2</v>
      </c>
      <c r="AB353" s="13">
        <f t="shared" ref="AB353:AB416" si="631">_xlfn.POISSON.DIST(2,K353,FALSE) * _xlfn.POISSON.DIST(3,L353,FALSE)</f>
        <v>8.3821896015702207E-3</v>
      </c>
      <c r="AC353" s="13">
        <f t="shared" ref="AC353:AC416" si="632">_xlfn.POISSON.DIST(4,K353,FALSE) * _xlfn.POISSON.DIST(4,L353,FALSE)</f>
        <v>1.9429365233189041E-4</v>
      </c>
      <c r="AD353" s="13">
        <f t="shared" ref="AD353:AD416" si="633">_xlfn.POISSON.DIST(4,K353,FALSE) * _xlfn.POISSON.DIST(0,L353,FALSE)</f>
        <v>1.0832570286137761E-2</v>
      </c>
      <c r="AE353" s="13">
        <f t="shared" ref="AE353:AE416" si="634">_xlfn.POISSON.DIST(4,K353,FALSE) * _xlfn.POISSON.DIST(1,L353,FALSE)</f>
        <v>8.7743731573896554E-3</v>
      </c>
      <c r="AF353" s="13">
        <f t="shared" ref="AF353:AF416" si="635">_xlfn.POISSON.DIST(4,K353,FALSE) * _xlfn.POISSON.DIST(2,L353,FALSE)</f>
        <v>3.5536175751216818E-3</v>
      </c>
      <c r="AG353" s="13">
        <f t="shared" ref="AG353:AG416" si="636">_xlfn.POISSON.DIST(4,K353,FALSE) * _xlfn.POISSON.DIST(3,L353,FALSE)</f>
        <v>9.5947578580610909E-4</v>
      </c>
      <c r="AH353" s="13">
        <f t="shared" ref="AH353:AH416" si="637">_xlfn.POISSON.DIST(0,K353,FALSE) * _xlfn.POISSON.DIST(4,L353,FALSE)</f>
        <v>2.4714639740837196E-3</v>
      </c>
      <c r="AI353" s="13">
        <f t="shared" ref="AI353:AI416" si="638">_xlfn.POISSON.DIST(1,K353,FALSE) * _xlfn.POISSON.DIST(4,L353,FALSE)</f>
        <v>2.8965643196234804E-3</v>
      </c>
      <c r="AJ353" s="13">
        <f t="shared" ref="AJ353:AJ416" si="639">_xlfn.POISSON.DIST(2,K353,FALSE) * _xlfn.POISSON.DIST(4,L353,FALSE)</f>
        <v>1.6973916969245748E-3</v>
      </c>
      <c r="AK353" s="13">
        <f t="shared" ref="AK353:AK416" si="640">_xlfn.POISSON.DIST(3,K353,FALSE) * _xlfn.POISSON.DIST(4,L353,FALSE)</f>
        <v>6.631163118018846E-4</v>
      </c>
      <c r="AL353" s="13">
        <f t="shared" ref="AL353:AL416" si="641">_xlfn.POISSON.DIST(5,K353,FALSE) * _xlfn.POISSON.DIST(5,L353,FALSE)</f>
        <v>7.3778883808615798E-6</v>
      </c>
      <c r="AM353" s="13">
        <f t="shared" ref="AM353:AM416" si="642">_xlfn.POISSON.DIST(5,K353,FALSE) * _xlfn.POISSON.DIST(0,L353,FALSE)</f>
        <v>2.5391619630849029E-3</v>
      </c>
      <c r="AN353" s="13">
        <f t="shared" ref="AN353:AN416" si="643">_xlfn.POISSON.DIST(5,K353,FALSE) * _xlfn.POISSON.DIST(1,L353,FALSE)</f>
        <v>2.0567191333775814E-3</v>
      </c>
      <c r="AO353" s="13">
        <f t="shared" ref="AO353:AO416" si="644">_xlfn.POISSON.DIST(5,K353,FALSE) * _xlfn.POISSON.DIST(2,L353,FALSE)</f>
        <v>8.3297041604667144E-4</v>
      </c>
      <c r="AP353" s="13">
        <f t="shared" ref="AP353:AP416" si="645">_xlfn.POISSON.DIST(5,K353,FALSE) * _xlfn.POISSON.DIST(3,L353,FALSE)</f>
        <v>2.2490178743058906E-4</v>
      </c>
      <c r="AQ353" s="13">
        <f t="shared" ref="AQ353:AQ416" si="646">_xlfn.POISSON.DIST(5,K353,FALSE) * _xlfn.POISSON.DIST(4,L353,FALSE)</f>
        <v>4.5542566412082308E-5</v>
      </c>
      <c r="AR353" s="13">
        <f t="shared" ref="AR353:AR416" si="647">_xlfn.POISSON.DIST(0,K353,FALSE) * _xlfn.POISSON.DIST(5,L353,FALSE)</f>
        <v>4.0037676342439903E-4</v>
      </c>
      <c r="AS353" s="13">
        <f t="shared" ref="AS353:AS416" si="648">_xlfn.POISSON.DIST(1,K353,FALSE) * _xlfn.POISSON.DIST(5,L353,FALSE)</f>
        <v>4.6924295053558436E-4</v>
      </c>
      <c r="AT353" s="13">
        <f t="shared" ref="AT353:AT416" si="649">_xlfn.POISSON.DIST(2,K353,FALSE) * _xlfn.POISSON.DIST(5,L353,FALSE)</f>
        <v>2.7497717992432639E-4</v>
      </c>
      <c r="AU353" s="13">
        <f t="shared" ref="AU353:AU416" si="650">_xlfn.POISSON.DIST(3,K353,FALSE) * _xlfn.POISSON.DIST(5,L353,FALSE)</f>
        <v>1.0742473508706287E-4</v>
      </c>
      <c r="AV353" s="13">
        <f t="shared" ref="AV353:AV416" si="651">_xlfn.POISSON.DIST(4,K353,FALSE) * _xlfn.POISSON.DIST(5,L353,FALSE)</f>
        <v>3.1475540202194588E-5</v>
      </c>
      <c r="AW353" s="13">
        <f t="shared" ref="AW353:AW416" si="652">_xlfn.POISSON.DIST(6,K353,FALSE) * _xlfn.POISSON.DIST(6,L353,FALSE)</f>
        <v>1.9455529579393036E-7</v>
      </c>
      <c r="AX353" s="13">
        <f t="shared" ref="AX353:AX416" si="653">_xlfn.POISSON.DIST(6,K353,FALSE) * _xlfn.POISSON.DIST(0,L353,FALSE)</f>
        <v>4.9598443278567295E-4</v>
      </c>
      <c r="AY353" s="13">
        <f t="shared" ref="AY353:AY416" si="654">_xlfn.POISSON.DIST(6,K353,FALSE) * _xlfn.POISSON.DIST(1,L353,FALSE)</f>
        <v>4.0174698880900454E-4</v>
      </c>
      <c r="AZ353" s="13">
        <f t="shared" ref="AZ353:AZ416" si="655">_xlfn.POISSON.DIST(6,K353,FALSE) * _xlfn.POISSON.DIST(2,L353,FALSE)</f>
        <v>1.6270736776011639E-4</v>
      </c>
      <c r="BA353" s="13">
        <f t="shared" ref="BA353:BA416" si="656">_xlfn.POISSON.DIST(6,K353,FALSE) * _xlfn.POISSON.DIST(3,L353,FALSE)</f>
        <v>4.3930945364242144E-5</v>
      </c>
      <c r="BB353" s="13">
        <f t="shared" ref="BB353:BB416" si="657">_xlfn.POISSON.DIST(6,K353,FALSE) * _xlfn.POISSON.DIST(4,L353,FALSE)</f>
        <v>8.896007540242596E-6</v>
      </c>
      <c r="BC353" s="13">
        <f t="shared" ref="BC353:BC416" si="658">_xlfn.POISSON.DIST(6,K353,FALSE) * _xlfn.POISSON.DIST(5,L353,FALSE)</f>
        <v>1.4411517803660799E-6</v>
      </c>
      <c r="BD353" s="13">
        <f t="shared" ref="BD353:BD416" si="659">_xlfn.POISSON.DIST(0,K353,FALSE) * _xlfn.POISSON.DIST(6,L353,FALSE)</f>
        <v>5.405080901143079E-5</v>
      </c>
      <c r="BE353" s="13">
        <f t="shared" ref="BE353:BE416" si="660">_xlfn.POISSON.DIST(1,K353,FALSE) * _xlfn.POISSON.DIST(6,L353,FALSE)</f>
        <v>6.3347734974505547E-5</v>
      </c>
      <c r="BF353" s="13">
        <f t="shared" ref="BF353:BF416" si="661">_xlfn.POISSON.DIST(2,K353,FALSE) * _xlfn.POISSON.DIST(6,L353,FALSE)</f>
        <v>3.7121882167864758E-5</v>
      </c>
      <c r="BG353" s="13">
        <f t="shared" ref="BG353:BG416" si="662">_xlfn.POISSON.DIST(3,K353,FALSE) * _xlfn.POISSON.DIST(6,L353,FALSE)</f>
        <v>1.4502324734414246E-5</v>
      </c>
      <c r="BH353" s="13">
        <f t="shared" ref="BH353:BH416" si="663">_xlfn.POISSON.DIST(4,K353,FALSE) * _xlfn.POISSON.DIST(6,L353,FALSE)</f>
        <v>4.2491936780983406E-6</v>
      </c>
      <c r="BI353" s="13">
        <f t="shared" ref="BI353:BI416" si="664">_xlfn.POISSON.DIST(5,K353,FALSE) * _xlfn.POISSON.DIST(6,L353,FALSE)</f>
        <v>9.9601393540138151E-7</v>
      </c>
      <c r="BJ353" s="14">
        <f t="shared" ref="BJ353:BJ416" si="665">SUM(N353,Q353,T353,W353,X353,Y353,AD353,AE353,AF353,AG353,AM353,AN353,AO353,AP353,AQ353,AX353,AY353,AZ353,BA353,BB353,BC353)</f>
        <v>0.44276450559067354</v>
      </c>
      <c r="BK353" s="14">
        <f t="shared" ref="BK353:BK416" si="666">SUM(M353,P353,S353,V353,AC353,AL353,AY353)</f>
        <v>0.30352617348161215</v>
      </c>
      <c r="BL353" s="14">
        <f t="shared" ref="BL353:BL416" si="667">SUM(O353,R353,U353,AA353,AB353,AH353,AI353,AJ353,AK353,AR353,AS353,AT353,AU353,AV353,BD353,BE353,BF353,BG353,BH353,BI353)</f>
        <v>0.24166562259548907</v>
      </c>
      <c r="BM353" s="14">
        <f t="shared" ref="BM353:BM416" si="668">SUM(S353:BI353)</f>
        <v>0.31821188376676712</v>
      </c>
      <c r="BN353" s="14">
        <f t="shared" ref="BN353:BN416" si="669">SUM(M353:R353)</f>
        <v>0.68154763803811269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1.3216000000000001</v>
      </c>
      <c r="F359" s="10">
        <f>VLOOKUP(B359,home!$B$2:$E$405,3,FALSE)</f>
        <v>0.63049999999999995</v>
      </c>
      <c r="G359" s="10">
        <f>VLOOKUP(C359,away!$B$2:$E$405,4,FALSE)</f>
        <v>0.83630000000000004</v>
      </c>
      <c r="H359" s="10">
        <f>VLOOKUP(A359,away!$A$2:$E$405,3,FALSE)</f>
        <v>1.1162000000000001</v>
      </c>
      <c r="I359" s="10">
        <f>VLOOKUP(C359,away!$B$2:$E$405,3,FALSE)</f>
        <v>0.75439999999999996</v>
      </c>
      <c r="J359" s="10">
        <f>VLOOKUP(B359,home!$B$2:$E$405,4,FALSE)</f>
        <v>1.3438000000000001</v>
      </c>
      <c r="K359" s="12">
        <f t="shared" si="614"/>
        <v>0.69686269744000007</v>
      </c>
      <c r="L359" s="12">
        <f t="shared" si="615"/>
        <v>1.131561948064</v>
      </c>
      <c r="M359" s="13">
        <f t="shared" si="616"/>
        <v>0.16066647516748131</v>
      </c>
      <c r="N359" s="13">
        <f t="shared" si="617"/>
        <v>0.11196247327338781</v>
      </c>
      <c r="O359" s="13">
        <f t="shared" si="618"/>
        <v>0.1818040696290914</v>
      </c>
      <c r="P359" s="13">
        <f t="shared" si="619"/>
        <v>0.12669247436729825</v>
      </c>
      <c r="Q359" s="13">
        <f t="shared" si="620"/>
        <v>3.9011235568673461E-2</v>
      </c>
      <c r="R359" s="13">
        <f t="shared" si="621"/>
        <v>0.10286128359772895</v>
      </c>
      <c r="S359" s="13">
        <f t="shared" si="622"/>
        <v>2.4975625818293341E-2</v>
      </c>
      <c r="T359" s="13">
        <f t="shared" si="623"/>
        <v>4.4143629716471747E-2</v>
      </c>
      <c r="U359" s="13">
        <f t="shared" si="624"/>
        <v>7.1680191550054229E-2</v>
      </c>
      <c r="V359" s="13">
        <f t="shared" si="625"/>
        <v>2.1882625209168538E-3</v>
      </c>
      <c r="W359" s="13">
        <f t="shared" si="626"/>
        <v>9.0618249496176896E-3</v>
      </c>
      <c r="X359" s="13">
        <f t="shared" si="627"/>
        <v>1.0254016293004351E-2</v>
      </c>
      <c r="Y359" s="13">
        <f t="shared" si="628"/>
        <v>5.8015273259960027E-3</v>
      </c>
      <c r="Z359" s="13">
        <f t="shared" si="629"/>
        <v>3.8797971482736553E-2</v>
      </c>
      <c r="AA359" s="13">
        <f t="shared" si="630"/>
        <v>2.7036859062659992E-2</v>
      </c>
      <c r="AB359" s="13">
        <f t="shared" si="631"/>
        <v>9.4204892683551755E-3</v>
      </c>
      <c r="AC359" s="13">
        <f t="shared" si="632"/>
        <v>1.078462359101294E-4</v>
      </c>
      <c r="AD359" s="13">
        <f t="shared" si="633"/>
        <v>1.5787119445299191E-3</v>
      </c>
      <c r="AE359" s="13">
        <f t="shared" si="634"/>
        <v>1.7864103633841808E-3</v>
      </c>
      <c r="AF359" s="13">
        <f t="shared" si="635"/>
        <v>1.0107169954163614E-3</v>
      </c>
      <c r="AG359" s="13">
        <f t="shared" si="636"/>
        <v>3.8122963075824334E-4</v>
      </c>
      <c r="AH359" s="13">
        <f t="shared" si="637"/>
        <v>1.0975577047984231E-2</v>
      </c>
      <c r="AI359" s="13">
        <f t="shared" si="638"/>
        <v>7.6484702276188449E-3</v>
      </c>
      <c r="AJ359" s="13">
        <f t="shared" si="639"/>
        <v>2.6649667970539991E-3</v>
      </c>
      <c r="AK359" s="13">
        <f t="shared" si="640"/>
        <v>6.1903865026102919E-4</v>
      </c>
      <c r="AL359" s="13">
        <f t="shared" si="641"/>
        <v>3.4016571196724963E-6</v>
      </c>
      <c r="AM359" s="13">
        <f t="shared" si="642"/>
        <v>2.2002909282917352E-4</v>
      </c>
      <c r="AN359" s="13">
        <f t="shared" si="643"/>
        <v>2.4897654891253428E-4</v>
      </c>
      <c r="AO359" s="13">
        <f t="shared" si="644"/>
        <v>1.4086619435485959E-4</v>
      </c>
      <c r="AP359" s="13">
        <f t="shared" si="645"/>
        <v>5.3132941766848952E-5</v>
      </c>
      <c r="AQ359" s="13">
        <f t="shared" si="646"/>
        <v>1.5030803773016679E-5</v>
      </c>
      <c r="AR359" s="13">
        <f t="shared" si="647"/>
        <v>2.4839090691087134E-3</v>
      </c>
      <c r="AS359" s="13">
        <f t="shared" si="648"/>
        <v>1.7309435740947776E-3</v>
      </c>
      <c r="AT359" s="13">
        <f t="shared" si="649"/>
        <v>6.031150040800605E-4</v>
      </c>
      <c r="AU359" s="13">
        <f t="shared" si="650"/>
        <v>1.400961162032559E-4</v>
      </c>
      <c r="AV359" s="13">
        <f t="shared" si="651"/>
        <v>2.4406939359567155E-5</v>
      </c>
      <c r="AW359" s="13">
        <f t="shared" si="652"/>
        <v>7.4509832487732499E-8</v>
      </c>
      <c r="AX359" s="13">
        <f t="shared" si="653"/>
        <v>2.5555011190702321E-5</v>
      </c>
      <c r="AY359" s="13">
        <f t="shared" si="654"/>
        <v>2.8917078245748437E-5</v>
      </c>
      <c r="AZ359" s="13">
        <f t="shared" si="655"/>
        <v>1.6360732696039118E-5</v>
      </c>
      <c r="BA359" s="13">
        <f t="shared" si="656"/>
        <v>6.1710608537614634E-6</v>
      </c>
      <c r="BB359" s="13">
        <f t="shared" si="657"/>
        <v>1.7457344103259545E-6</v>
      </c>
      <c r="BC359" s="13">
        <f t="shared" si="658"/>
        <v>3.950813260301592E-7</v>
      </c>
      <c r="BD359" s="13">
        <f t="shared" si="659"/>
        <v>4.684494975090818E-4</v>
      </c>
      <c r="BE359" s="13">
        <f t="shared" si="660"/>
        <v>3.2644498044859135E-4</v>
      </c>
      <c r="BF359" s="13">
        <f t="shared" si="661"/>
        <v>1.1374366482057669E-4</v>
      </c>
      <c r="BG359" s="13">
        <f t="shared" si="662"/>
        <v>2.6421239027859446E-5</v>
      </c>
      <c r="BH359" s="13">
        <f t="shared" si="663"/>
        <v>4.6029939746652844E-6</v>
      </c>
      <c r="BI359" s="13">
        <f t="shared" si="664"/>
        <v>6.415309594970637E-7</v>
      </c>
      <c r="BJ359" s="14">
        <f t="shared" si="665"/>
        <v>0.22574895634159881</v>
      </c>
      <c r="BK359" s="14">
        <f t="shared" si="666"/>
        <v>0.31466300284526533</v>
      </c>
      <c r="BL359" s="14">
        <f t="shared" si="667"/>
        <v>0.42063372044039449</v>
      </c>
      <c r="BM359" s="14">
        <f t="shared" si="668"/>
        <v>0.27681679693792072</v>
      </c>
      <c r="BN359" s="14">
        <f t="shared" si="669"/>
        <v>0.72299801160366117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1.5815999999999999</v>
      </c>
      <c r="F360" s="10">
        <f>VLOOKUP(B360,home!$B$2:$E$405,3,FALSE)</f>
        <v>1.0274000000000001</v>
      </c>
      <c r="G360" s="10">
        <f>VLOOKUP(C360,away!$B$2:$E$405,4,FALSE)</f>
        <v>0.54190000000000005</v>
      </c>
      <c r="H360" s="10">
        <f>VLOOKUP(A360,away!$A$2:$E$405,3,FALSE)</f>
        <v>1.1631</v>
      </c>
      <c r="I360" s="10">
        <f>VLOOKUP(C360,away!$B$2:$E$405,3,FALSE)</f>
        <v>1.2282</v>
      </c>
      <c r="J360" s="10">
        <f>VLOOKUP(B360,home!$B$2:$E$405,4,FALSE)</f>
        <v>1.6121000000000001</v>
      </c>
      <c r="K360" s="12">
        <f t="shared" si="614"/>
        <v>0.88055273169600012</v>
      </c>
      <c r="L360" s="12">
        <f t="shared" si="615"/>
        <v>2.302916156982</v>
      </c>
      <c r="M360" s="13">
        <f t="shared" si="616"/>
        <v>4.1441649027913696E-2</v>
      </c>
      <c r="N360" s="13">
        <f t="shared" si="617"/>
        <v>3.6491557257516287E-2</v>
      </c>
      <c r="O360" s="13">
        <f t="shared" si="618"/>
        <v>9.5436643118359837E-2</v>
      </c>
      <c r="P360" s="13">
        <f t="shared" si="619"/>
        <v>8.4036996801768016E-2</v>
      </c>
      <c r="Q360" s="13">
        <f t="shared" si="620"/>
        <v>1.6066370213473482E-2</v>
      </c>
      <c r="R360" s="13">
        <f t="shared" si="621"/>
        <v>0.10989129370269796</v>
      </c>
      <c r="S360" s="13">
        <f t="shared" si="622"/>
        <v>4.2603377261263779E-2</v>
      </c>
      <c r="T360" s="13">
        <f t="shared" si="623"/>
        <v>3.6999503548662424E-2</v>
      </c>
      <c r="U360" s="13">
        <f t="shared" si="624"/>
        <v>9.6765078859518128E-2</v>
      </c>
      <c r="V360" s="13">
        <f t="shared" si="625"/>
        <v>9.5991994168791658E-3</v>
      </c>
      <c r="W360" s="13">
        <f t="shared" si="626"/>
        <v>4.715762059971108E-3</v>
      </c>
      <c r="X360" s="13">
        <f t="shared" si="627"/>
        <v>1.0860004640390185E-2</v>
      </c>
      <c r="Y360" s="13">
        <f t="shared" si="628"/>
        <v>1.2504840075627027E-2</v>
      </c>
      <c r="Z360" s="13">
        <f t="shared" si="629"/>
        <v>8.4356811926532493E-2</v>
      </c>
      <c r="AA360" s="13">
        <f t="shared" si="630"/>
        <v>7.42806211790739E-2</v>
      </c>
      <c r="AB360" s="13">
        <f t="shared" si="631"/>
        <v>3.2704001945654641E-2</v>
      </c>
      <c r="AC360" s="13">
        <f t="shared" si="632"/>
        <v>1.2166020018780656E-3</v>
      </c>
      <c r="AD360" s="13">
        <f t="shared" si="633"/>
        <v>1.0381192909839788E-3</v>
      </c>
      <c r="AE360" s="13">
        <f t="shared" si="634"/>
        <v>2.3907016880817034E-3</v>
      </c>
      <c r="AF360" s="13">
        <f t="shared" si="635"/>
        <v>2.7527927720037483E-3</v>
      </c>
      <c r="AG360" s="13">
        <f t="shared" si="636"/>
        <v>2.1131503171569E-3</v>
      </c>
      <c r="AH360" s="13">
        <f t="shared" si="637"/>
        <v>4.8566666284275882E-2</v>
      </c>
      <c r="AI360" s="13">
        <f t="shared" si="638"/>
        <v>4.2765510665987154E-2</v>
      </c>
      <c r="AJ360" s="13">
        <f t="shared" si="639"/>
        <v>1.8828643619654705E-2</v>
      </c>
      <c r="AK360" s="13">
        <f t="shared" si="640"/>
        <v>5.5265378578058062E-3</v>
      </c>
      <c r="AL360" s="13">
        <f t="shared" si="641"/>
        <v>9.8682924969502564E-5</v>
      </c>
      <c r="AM360" s="13">
        <f t="shared" si="642"/>
        <v>1.8282375550045154E-4</v>
      </c>
      <c r="AN360" s="13">
        <f t="shared" si="643"/>
        <v>4.2102778042211661E-4</v>
      </c>
      <c r="AO360" s="13">
        <f t="shared" si="644"/>
        <v>4.8479583903618113E-4</v>
      </c>
      <c r="AP360" s="13">
        <f t="shared" si="645"/>
        <v>3.7214805685135553E-4</v>
      </c>
      <c r="AQ360" s="13">
        <f t="shared" si="646"/>
        <v>2.1425644322811062E-4</v>
      </c>
      <c r="AR360" s="13">
        <f t="shared" si="647"/>
        <v>2.2368992095362385E-2</v>
      </c>
      <c r="AS360" s="13">
        <f t="shared" si="648"/>
        <v>1.969707709485758E-2</v>
      </c>
      <c r="AT360" s="13">
        <f t="shared" si="649"/>
        <v>8.6721575211517778E-3</v>
      </c>
      <c r="AU360" s="13">
        <f t="shared" si="650"/>
        <v>2.5454306649827373E-3</v>
      </c>
      <c r="AV360" s="13">
        <f t="shared" si="651"/>
        <v>5.603464813483288E-4</v>
      </c>
      <c r="AW360" s="13">
        <f t="shared" si="652"/>
        <v>5.5586970841186708E-6</v>
      </c>
      <c r="AX360" s="13">
        <f t="shared" si="653"/>
        <v>2.6830992887474026E-5</v>
      </c>
      <c r="AY360" s="13">
        <f t="shared" si="654"/>
        <v>6.1789527028433062E-5</v>
      </c>
      <c r="AZ360" s="13">
        <f t="shared" si="655"/>
        <v>7.1148050063027255E-5</v>
      </c>
      <c r="BA360" s="13">
        <f t="shared" si="656"/>
        <v>5.4615998009303229E-5</v>
      </c>
      <c r="BB360" s="13">
        <f t="shared" si="657"/>
        <v>3.1444016061330284E-5</v>
      </c>
      <c r="BC360" s="13">
        <f t="shared" si="658"/>
        <v>1.4482586525607812E-5</v>
      </c>
      <c r="BD360" s="13">
        <f t="shared" si="659"/>
        <v>8.585652218635444E-3</v>
      </c>
      <c r="BE360" s="13">
        <f t="shared" si="660"/>
        <v>7.5601195145112631E-3</v>
      </c>
      <c r="BF360" s="13">
        <f t="shared" si="661"/>
        <v>3.3285419452255653E-3</v>
      </c>
      <c r="BG360" s="13">
        <f t="shared" si="662"/>
        <v>9.7698556747769665E-4</v>
      </c>
      <c r="BH360" s="13">
        <f t="shared" si="663"/>
        <v>2.1507182756751314E-4</v>
      </c>
      <c r="BI360" s="13">
        <f t="shared" si="664"/>
        <v>3.7876417055084967E-5</v>
      </c>
      <c r="BJ360" s="14">
        <f t="shared" si="665"/>
        <v>0.12786816490948019</v>
      </c>
      <c r="BK360" s="14">
        <f t="shared" si="666"/>
        <v>0.17905829696170067</v>
      </c>
      <c r="BL360" s="14">
        <f t="shared" si="667"/>
        <v>0.59931324858120338</v>
      </c>
      <c r="BM360" s="14">
        <f t="shared" si="668"/>
        <v>0.60717578142724316</v>
      </c>
      <c r="BN360" s="14">
        <f t="shared" si="669"/>
        <v>0.38336451012172928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1.5815999999999999</v>
      </c>
      <c r="F361" s="10">
        <f>VLOOKUP(B361,home!$B$2:$E$405,3,FALSE)</f>
        <v>0.94840000000000002</v>
      </c>
      <c r="G361" s="10">
        <f>VLOOKUP(C361,away!$B$2:$E$405,4,FALSE)</f>
        <v>1.2645</v>
      </c>
      <c r="H361" s="10">
        <f>VLOOKUP(A361,away!$A$2:$E$405,3,FALSE)</f>
        <v>1.1631</v>
      </c>
      <c r="I361" s="10">
        <f>VLOOKUP(C361,away!$B$2:$E$405,3,FALSE)</f>
        <v>0.85980000000000001</v>
      </c>
      <c r="J361" s="10">
        <f>VLOOKUP(B361,home!$B$2:$E$405,4,FALSE)</f>
        <v>1.1821999999999999</v>
      </c>
      <c r="K361" s="12">
        <f t="shared" si="614"/>
        <v>1.89673664688</v>
      </c>
      <c r="L361" s="12">
        <f t="shared" si="615"/>
        <v>1.1822394618359999</v>
      </c>
      <c r="M361" s="13">
        <f t="shared" si="616"/>
        <v>4.6006338030341098E-2</v>
      </c>
      <c r="N361" s="13">
        <f t="shared" si="617"/>
        <v>8.7261907330897004E-2</v>
      </c>
      <c r="O361" s="13">
        <f t="shared" si="618"/>
        <v>5.4390508314035559E-2</v>
      </c>
      <c r="P361" s="13">
        <f t="shared" si="619"/>
        <v>0.10316447036166257</v>
      </c>
      <c r="Q361" s="13">
        <f t="shared" si="620"/>
        <v>8.2756428755579467E-2</v>
      </c>
      <c r="R361" s="13">
        <f t="shared" si="621"/>
        <v>3.2151302639085944E-2</v>
      </c>
      <c r="S361" s="13">
        <f t="shared" si="622"/>
        <v>5.7833922458593534E-2</v>
      </c>
      <c r="T361" s="13">
        <f t="shared" si="623"/>
        <v>9.7837915795465524E-2</v>
      </c>
      <c r="U361" s="13">
        <f t="shared" si="624"/>
        <v>6.0982553960483972E-2</v>
      </c>
      <c r="V361" s="13">
        <f t="shared" si="625"/>
        <v>1.4409623240856338E-2</v>
      </c>
      <c r="W361" s="13">
        <f t="shared" si="626"/>
        <v>5.2322383728540464E-2</v>
      </c>
      <c r="X361" s="13">
        <f t="shared" si="627"/>
        <v>6.1857586781206349E-2</v>
      </c>
      <c r="Y361" s="13">
        <f t="shared" si="628"/>
        <v>3.6565240053343537E-2</v>
      </c>
      <c r="Z361" s="13">
        <f t="shared" si="629"/>
        <v>1.2670179576453111E-2</v>
      </c>
      <c r="AA361" s="13">
        <f t="shared" si="630"/>
        <v>2.4031993925209133E-2</v>
      </c>
      <c r="AB361" s="13">
        <f t="shared" si="631"/>
        <v>2.2791181787770856E-2</v>
      </c>
      <c r="AC361" s="13">
        <f t="shared" si="632"/>
        <v>2.0195059167359502E-3</v>
      </c>
      <c r="AD361" s="13">
        <f t="shared" si="633"/>
        <v>2.4810445667510127E-2</v>
      </c>
      <c r="AE361" s="13">
        <f t="shared" si="634"/>
        <v>2.933188793386849E-2</v>
      </c>
      <c r="AF361" s="13">
        <f t="shared" si="635"/>
        <v>1.7338657702785275E-2</v>
      </c>
      <c r="AG361" s="13">
        <f t="shared" si="636"/>
        <v>6.8328151171664925E-3</v>
      </c>
      <c r="AH361" s="13">
        <f t="shared" si="637"/>
        <v>3.7447965709578516E-3</v>
      </c>
      <c r="AI361" s="13">
        <f t="shared" si="638"/>
        <v>7.1028928912463176E-3</v>
      </c>
      <c r="AJ361" s="13">
        <f t="shared" si="639"/>
        <v>6.7361586228451668E-3</v>
      </c>
      <c r="AK361" s="13">
        <f t="shared" si="640"/>
        <v>4.2589063063823793E-3</v>
      </c>
      <c r="AL361" s="13">
        <f t="shared" si="641"/>
        <v>1.8114135331084798E-4</v>
      </c>
      <c r="AM361" s="13">
        <f t="shared" si="642"/>
        <v>9.4117763045983138E-3</v>
      </c>
      <c r="AN361" s="13">
        <f t="shared" si="643"/>
        <v>1.1126973353269126E-2</v>
      </c>
      <c r="AO361" s="13">
        <f t="shared" si="644"/>
        <v>6.5773734945162032E-3</v>
      </c>
      <c r="AP361" s="13">
        <f t="shared" si="645"/>
        <v>2.5920101668170689E-3</v>
      </c>
      <c r="AQ361" s="13">
        <f t="shared" si="646"/>
        <v>7.6609417617281314E-4</v>
      </c>
      <c r="AR361" s="13">
        <f t="shared" si="647"/>
        <v>8.854492565469013E-4</v>
      </c>
      <c r="AS361" s="13">
        <f t="shared" si="648"/>
        <v>1.6794640538451585E-3</v>
      </c>
      <c r="AT361" s="13">
        <f t="shared" si="649"/>
        <v>1.5927505090228794E-3</v>
      </c>
      <c r="AU361" s="13">
        <f t="shared" si="650"/>
        <v>1.0070094199334896E-3</v>
      </c>
      <c r="AV361" s="13">
        <f t="shared" si="651"/>
        <v>4.7750791763530526E-4</v>
      </c>
      <c r="AW361" s="13">
        <f t="shared" si="652"/>
        <v>1.1283078094940442E-5</v>
      </c>
      <c r="AX361" s="13">
        <f t="shared" si="653"/>
        <v>2.9752768381947404E-3</v>
      </c>
      <c r="AY361" s="13">
        <f t="shared" si="654"/>
        <v>3.5174896880004651E-3</v>
      </c>
      <c r="AZ361" s="13">
        <f t="shared" si="655"/>
        <v>2.0792575578776752E-3</v>
      </c>
      <c r="BA361" s="13">
        <f t="shared" si="656"/>
        <v>8.1939344541457932E-4</v>
      </c>
      <c r="BB361" s="13">
        <f t="shared" si="657"/>
        <v>2.4217981648471957E-4</v>
      </c>
      <c r="BC361" s="13">
        <f t="shared" si="658"/>
        <v>5.7262907181687194E-5</v>
      </c>
      <c r="BD361" s="13">
        <f t="shared" si="659"/>
        <v>1.7446884209051572E-4</v>
      </c>
      <c r="BE361" s="13">
        <f t="shared" si="660"/>
        <v>3.3092144653180098E-4</v>
      </c>
      <c r="BF361" s="13">
        <f t="shared" si="661"/>
        <v>3.1383541743770381E-4</v>
      </c>
      <c r="BG361" s="13">
        <f t="shared" si="662"/>
        <v>1.9842104578099179E-4</v>
      </c>
      <c r="BH361" s="13">
        <f t="shared" si="663"/>
        <v>9.4088117261265338E-5</v>
      </c>
      <c r="BI361" s="13">
        <f t="shared" si="664"/>
        <v>3.5692076009076925E-5</v>
      </c>
      <c r="BJ361" s="14">
        <f t="shared" si="665"/>
        <v>0.53708035661489018</v>
      </c>
      <c r="BK361" s="14">
        <f t="shared" si="666"/>
        <v>0.22713249104950081</v>
      </c>
      <c r="BL361" s="14">
        <f t="shared" si="667"/>
        <v>0.22297990312011226</v>
      </c>
      <c r="BM361" s="14">
        <f t="shared" si="668"/>
        <v>0.59062576831944891</v>
      </c>
      <c r="BN361" s="14">
        <f t="shared" si="669"/>
        <v>0.40573095543160165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1.2279</v>
      </c>
      <c r="F362" s="10">
        <f>VLOOKUP(B362,home!$B$2:$E$405,3,FALSE)</f>
        <v>1.0859000000000001</v>
      </c>
      <c r="G362" s="10">
        <f>VLOOKUP(C362,away!$B$2:$E$405,4,FALSE)</f>
        <v>2.1717</v>
      </c>
      <c r="H362" s="10">
        <f>VLOOKUP(A362,away!$A$2:$E$405,3,FALSE)</f>
        <v>0.89710000000000001</v>
      </c>
      <c r="I362" s="10">
        <f>VLOOKUP(C362,away!$B$2:$E$405,3,FALSE)</f>
        <v>0.74309999999999998</v>
      </c>
      <c r="J362" s="10">
        <f>VLOOKUP(B362,home!$B$2:$E$405,4,FALSE)</f>
        <v>0.74309999999999998</v>
      </c>
      <c r="K362" s="12">
        <f t="shared" si="614"/>
        <v>2.8956939839370004</v>
      </c>
      <c r="L362" s="12">
        <f t="shared" si="615"/>
        <v>0.49537647593099998</v>
      </c>
      <c r="M362" s="13">
        <f t="shared" si="616"/>
        <v>3.367261241998086E-2</v>
      </c>
      <c r="N362" s="13">
        <f t="shared" si="617"/>
        <v>9.750558120798089E-2</v>
      </c>
      <c r="O362" s="13">
        <f t="shared" si="618"/>
        <v>1.6680620076000539E-2</v>
      </c>
      <c r="P362" s="13">
        <f t="shared" si="619"/>
        <v>4.8301971202413509E-2</v>
      </c>
      <c r="Q362" s="13">
        <f t="shared" si="620"/>
        <v>0.14117316245211547</v>
      </c>
      <c r="R362" s="13">
        <f t="shared" si="621"/>
        <v>4.1315933947965178E-3</v>
      </c>
      <c r="S362" s="13">
        <f t="shared" si="622"/>
        <v>1.7321795476836592E-2</v>
      </c>
      <c r="T362" s="13">
        <f t="shared" si="623"/>
        <v>6.9933863711563529E-2</v>
      </c>
      <c r="U362" s="13">
        <f t="shared" si="624"/>
        <v>1.1963830137386125E-2</v>
      </c>
      <c r="V362" s="13">
        <f t="shared" si="625"/>
        <v>2.7608222105148027E-3</v>
      </c>
      <c r="W362" s="13">
        <f t="shared" si="626"/>
        <v>0.13626475906865054</v>
      </c>
      <c r="X362" s="13">
        <f t="shared" si="627"/>
        <v>6.750235614101488E-2</v>
      </c>
      <c r="Y362" s="13">
        <f t="shared" si="628"/>
        <v>1.6719539651087623E-2</v>
      </c>
      <c r="Z362" s="13">
        <f t="shared" si="629"/>
        <v>6.822313919646987E-4</v>
      </c>
      <c r="AA362" s="13">
        <f t="shared" si="630"/>
        <v>1.9755333373651434E-3</v>
      </c>
      <c r="AB362" s="13">
        <f t="shared" si="631"/>
        <v>2.8602700000376156E-3</v>
      </c>
      <c r="AC362" s="13">
        <f t="shared" si="632"/>
        <v>2.4751783668435336E-4</v>
      </c>
      <c r="AD362" s="13">
        <f t="shared" si="633"/>
        <v>9.8645260764429046E-2</v>
      </c>
      <c r="AE362" s="13">
        <f t="shared" si="634"/>
        <v>4.8866541644777405E-2</v>
      </c>
      <c r="AF362" s="13">
        <f t="shared" si="635"/>
        <v>1.2103667595462641E-2</v>
      </c>
      <c r="AG362" s="13">
        <f t="shared" si="636"/>
        <v>1.9986240664268411E-3</v>
      </c>
      <c r="AH362" s="13">
        <f t="shared" si="637"/>
        <v>8.4490345680243286E-5</v>
      </c>
      <c r="AI362" s="13">
        <f t="shared" si="638"/>
        <v>2.4465818568703799E-4</v>
      </c>
      <c r="AJ362" s="13">
        <f t="shared" si="639"/>
        <v>3.5422761820744881E-4</v>
      </c>
      <c r="AK362" s="13">
        <f t="shared" si="640"/>
        <v>3.4191159432921407E-4</v>
      </c>
      <c r="AL362" s="13">
        <f t="shared" si="641"/>
        <v>1.4202164382727894E-5</v>
      </c>
      <c r="AM362" s="13">
        <f t="shared" si="642"/>
        <v>5.7129297627890749E-2</v>
      </c>
      <c r="AN362" s="13">
        <f t="shared" si="643"/>
        <v>2.8300510131317756E-2</v>
      </c>
      <c r="AO362" s="13">
        <f t="shared" si="644"/>
        <v>7.009703487950875E-3</v>
      </c>
      <c r="AP362" s="13">
        <f t="shared" si="645"/>
        <v>1.1574807370607811E-3</v>
      </c>
      <c r="AQ362" s="13">
        <f t="shared" si="646"/>
        <v>1.4334718212079655E-4</v>
      </c>
      <c r="AR362" s="13">
        <f t="shared" si="647"/>
        <v>8.3709059386541855E-6</v>
      </c>
      <c r="AS362" s="13">
        <f t="shared" si="648"/>
        <v>2.4239581966663431E-5</v>
      </c>
      <c r="AT362" s="13">
        <f t="shared" si="649"/>
        <v>3.5095205837007556E-5</v>
      </c>
      <c r="AU362" s="13">
        <f t="shared" si="650"/>
        <v>3.3874992135751167E-5</v>
      </c>
      <c r="AV362" s="13">
        <f t="shared" si="651"/>
        <v>2.4522902733351958E-5</v>
      </c>
      <c r="AW362" s="13">
        <f t="shared" si="652"/>
        <v>5.6590049971508635E-7</v>
      </c>
      <c r="AX362" s="13">
        <f t="shared" si="653"/>
        <v>2.7571493907938262E-2</v>
      </c>
      <c r="AY362" s="13">
        <f t="shared" si="654"/>
        <v>1.365826948826749E-2</v>
      </c>
      <c r="AZ362" s="13">
        <f t="shared" si="655"/>
        <v>3.3829927032069259E-3</v>
      </c>
      <c r="BA362" s="13">
        <f t="shared" si="656"/>
        <v>5.5861833447164481E-4</v>
      </c>
      <c r="BB362" s="13">
        <f t="shared" si="657"/>
        <v>6.9181595480252009E-5</v>
      </c>
      <c r="BC362" s="13">
        <f t="shared" si="658"/>
        <v>6.8541869936582497E-6</v>
      </c>
      <c r="BD362" s="13">
        <f t="shared" si="659"/>
        <v>6.9112498070673139E-7</v>
      </c>
      <c r="BE362" s="13">
        <f t="shared" si="660"/>
        <v>2.0012864487810573E-6</v>
      </c>
      <c r="BF362" s="13">
        <f t="shared" si="661"/>
        <v>2.8975565649349761E-6</v>
      </c>
      <c r="BG362" s="13">
        <f t="shared" si="662"/>
        <v>2.7968123710664571E-6</v>
      </c>
      <c r="BH362" s="13">
        <f t="shared" si="663"/>
        <v>2.0246781892744292E-6</v>
      </c>
      <c r="BI362" s="13">
        <f t="shared" si="664"/>
        <v>1.1725696904180846E-6</v>
      </c>
      <c r="BJ362" s="14">
        <f t="shared" si="665"/>
        <v>0.82970110568620825</v>
      </c>
      <c r="BK362" s="14">
        <f t="shared" si="666"/>
        <v>0.11597719079908034</v>
      </c>
      <c r="BL362" s="14">
        <f t="shared" si="667"/>
        <v>3.8774822306346483E-2</v>
      </c>
      <c r="BM362" s="14">
        <f t="shared" si="668"/>
        <v>0.63001210584254408</v>
      </c>
      <c r="BN362" s="14">
        <f t="shared" si="669"/>
        <v>0.34146554075328778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1.2279</v>
      </c>
      <c r="F363" s="10">
        <f>VLOOKUP(B363,home!$B$2:$E$405,3,FALSE)</f>
        <v>1.5383</v>
      </c>
      <c r="G363" s="10">
        <f>VLOOKUP(C363,away!$B$2:$E$405,4,FALSE)</f>
        <v>0.72389999999999999</v>
      </c>
      <c r="H363" s="10">
        <f>VLOOKUP(A363,away!$A$2:$E$405,3,FALSE)</f>
        <v>0.89710000000000001</v>
      </c>
      <c r="I363" s="10">
        <f>VLOOKUP(C363,away!$B$2:$E$405,3,FALSE)</f>
        <v>0.61929999999999996</v>
      </c>
      <c r="J363" s="10">
        <f>VLOOKUP(B363,home!$B$2:$E$405,4,FALSE)</f>
        <v>0.49540000000000001</v>
      </c>
      <c r="K363" s="12">
        <f t="shared" si="614"/>
        <v>1.3673591968229999</v>
      </c>
      <c r="L363" s="12">
        <f t="shared" si="615"/>
        <v>0.27523137446199997</v>
      </c>
      <c r="M363" s="13">
        <f t="shared" si="616"/>
        <v>0.19347817350757207</v>
      </c>
      <c r="N363" s="13">
        <f t="shared" si="617"/>
        <v>0.26455415993009479</v>
      </c>
      <c r="O363" s="13">
        <f t="shared" si="618"/>
        <v>5.3251263622886368E-2</v>
      </c>
      <c r="P363" s="13">
        <f t="shared" si="619"/>
        <v>7.2813605057199748E-2</v>
      </c>
      <c r="Q363" s="13">
        <f t="shared" si="620"/>
        <v>0.18087028181909898</v>
      </c>
      <c r="R363" s="13">
        <f t="shared" si="621"/>
        <v>7.3282092393826557E-3</v>
      </c>
      <c r="S363" s="13">
        <f t="shared" si="622"/>
        <v>6.8506707827929343E-3</v>
      </c>
      <c r="T363" s="13">
        <f t="shared" si="623"/>
        <v>4.9781176264399887E-2</v>
      </c>
      <c r="U363" s="13">
        <f t="shared" si="624"/>
        <v>1.0020294299713156E-2</v>
      </c>
      <c r="V363" s="13">
        <f t="shared" si="625"/>
        <v>2.8646471974476579E-4</v>
      </c>
      <c r="W363" s="13">
        <f t="shared" si="626"/>
        <v>8.2438214425770956E-2</v>
      </c>
      <c r="X363" s="13">
        <f t="shared" si="627"/>
        <v>2.268958306459801E-2</v>
      </c>
      <c r="Y363" s="13">
        <f t="shared" si="628"/>
        <v>3.1224425664195137E-3</v>
      </c>
      <c r="Z363" s="13">
        <f t="shared" si="629"/>
        <v>6.7231770043347193E-4</v>
      </c>
      <c r="AA363" s="13">
        <f t="shared" si="630"/>
        <v>9.1929979087459861E-4</v>
      </c>
      <c r="AB363" s="13">
        <f t="shared" si="631"/>
        <v>6.2850651184492151E-4</v>
      </c>
      <c r="AC363" s="13">
        <f t="shared" si="632"/>
        <v>6.7380109950426869E-6</v>
      </c>
      <c r="AD363" s="13">
        <f t="shared" si="633"/>
        <v>2.8180662666186081E-2</v>
      </c>
      <c r="AE363" s="13">
        <f t="shared" si="634"/>
        <v>7.7562025188643632E-3</v>
      </c>
      <c r="AF363" s="13">
        <f t="shared" si="635"/>
        <v>1.0673751399363322E-3</v>
      </c>
      <c r="AG363" s="13">
        <f t="shared" si="636"/>
        <v>9.7925042277082099E-5</v>
      </c>
      <c r="AH363" s="13">
        <f t="shared" si="637"/>
        <v>4.6260731191358885E-5</v>
      </c>
      <c r="AI363" s="13">
        <f t="shared" si="638"/>
        <v>6.3255036246261204E-5</v>
      </c>
      <c r="AJ363" s="13">
        <f t="shared" si="639"/>
        <v>4.3246177778348736E-5</v>
      </c>
      <c r="AK363" s="13">
        <f t="shared" si="640"/>
        <v>1.9711019637555869E-5</v>
      </c>
      <c r="AL363" s="13">
        <f t="shared" si="641"/>
        <v>1.0143136304621071E-7</v>
      </c>
      <c r="AM363" s="13">
        <f t="shared" si="642"/>
        <v>7.7066176538352149E-3</v>
      </c>
      <c r="AN363" s="13">
        <f t="shared" si="643"/>
        <v>2.1211029693181797E-3</v>
      </c>
      <c r="AO363" s="13">
        <f t="shared" si="644"/>
        <v>2.9189704281043592E-4</v>
      </c>
      <c r="AP363" s="13">
        <f t="shared" si="645"/>
        <v>2.677974143136984E-5</v>
      </c>
      <c r="AQ363" s="13">
        <f t="shared" si="646"/>
        <v>1.8426562604732211E-6</v>
      </c>
      <c r="AR363" s="13">
        <f t="shared" si="647"/>
        <v>2.5464809258829635E-6</v>
      </c>
      <c r="AS363" s="13">
        <f t="shared" si="648"/>
        <v>3.4819541135404186E-6</v>
      </c>
      <c r="AT363" s="13">
        <f t="shared" si="649"/>
        <v>2.3805409900325842E-6</v>
      </c>
      <c r="AU363" s="13">
        <f t="shared" si="650"/>
        <v>1.0850182053783947E-6</v>
      </c>
      <c r="AV363" s="13">
        <f t="shared" si="651"/>
        <v>3.7090240546113332E-7</v>
      </c>
      <c r="AW363" s="13">
        <f t="shared" si="652"/>
        <v>1.0603526249336264E-9</v>
      </c>
      <c r="AX363" s="13">
        <f t="shared" si="653"/>
        <v>1.7562857542283462E-3</v>
      </c>
      <c r="AY363" s="13">
        <f t="shared" si="654"/>
        <v>4.8338494208429795E-4</v>
      </c>
      <c r="AZ363" s="13">
        <f t="shared" si="655"/>
        <v>6.6521351002047776E-5</v>
      </c>
      <c r="BA363" s="13">
        <f t="shared" si="656"/>
        <v>6.1029209557875835E-6</v>
      </c>
      <c r="BB363" s="13">
        <f t="shared" si="657"/>
        <v>4.1992883072358956E-7</v>
      </c>
      <c r="BC363" s="13">
        <f t="shared" si="658"/>
        <v>2.3115517851254812E-8</v>
      </c>
      <c r="BD363" s="13">
        <f t="shared" si="659"/>
        <v>1.1681190754533905E-7</v>
      </c>
      <c r="BE363" s="13">
        <f t="shared" si="660"/>
        <v>1.5972383608055736E-7</v>
      </c>
      <c r="BF363" s="13">
        <f t="shared" si="661"/>
        <v>1.0919992810829972E-7</v>
      </c>
      <c r="BG363" s="13">
        <f t="shared" si="662"/>
        <v>4.9771841997098019E-8</v>
      </c>
      <c r="BH363" s="13">
        <f t="shared" si="663"/>
        <v>1.7013996474388288E-8</v>
      </c>
      <c r="BI363" s="13">
        <f t="shared" si="664"/>
        <v>4.6528489107937816E-9</v>
      </c>
      <c r="BJ363" s="14">
        <f t="shared" si="665"/>
        <v>0.65301900151392078</v>
      </c>
      <c r="BK363" s="14">
        <f t="shared" si="666"/>
        <v>0.27391913845175186</v>
      </c>
      <c r="BL363" s="14">
        <f t="shared" si="667"/>
        <v>7.2330368500554659E-2</v>
      </c>
      <c r="BM363" s="14">
        <f t="shared" si="668"/>
        <v>0.22716174910869433</v>
      </c>
      <c r="BN363" s="14">
        <f t="shared" si="669"/>
        <v>0.77229569317623481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1.375</v>
      </c>
      <c r="F364" s="10">
        <f>VLOOKUP(B364,home!$B$2:$E$405,3,FALSE)</f>
        <v>0.66669999999999996</v>
      </c>
      <c r="G364" s="10">
        <f>VLOOKUP(C364,away!$B$2:$E$405,4,FALSE)</f>
        <v>1.1240000000000001</v>
      </c>
      <c r="H364" s="10">
        <f>VLOOKUP(A364,away!$A$2:$E$405,3,FALSE)</f>
        <v>1.0101</v>
      </c>
      <c r="I364" s="10">
        <f>VLOOKUP(C364,away!$B$2:$E$405,3,FALSE)</f>
        <v>0.9</v>
      </c>
      <c r="J364" s="10">
        <f>VLOOKUP(B364,home!$B$2:$E$405,4,FALSE)</f>
        <v>0.82499999999999996</v>
      </c>
      <c r="K364" s="12">
        <f t="shared" si="614"/>
        <v>1.0303848500000001</v>
      </c>
      <c r="L364" s="12">
        <f t="shared" si="615"/>
        <v>0.74999925000000001</v>
      </c>
      <c r="M364" s="13">
        <f t="shared" si="616"/>
        <v>0.16857338579446693</v>
      </c>
      <c r="N364" s="13">
        <f t="shared" si="617"/>
        <v>0.17369546283582393</v>
      </c>
      <c r="O364" s="13">
        <f t="shared" si="618"/>
        <v>0.12642991291581085</v>
      </c>
      <c r="P364" s="13">
        <f t="shared" si="619"/>
        <v>0.13027146685527083</v>
      </c>
      <c r="Q364" s="13">
        <f t="shared" si="620"/>
        <v>8.9486586709885518E-2</v>
      </c>
      <c r="R364" s="13">
        <f t="shared" si="621"/>
        <v>4.7411169932211721E-2</v>
      </c>
      <c r="S364" s="13">
        <f t="shared" si="622"/>
        <v>2.5168052175975442E-2</v>
      </c>
      <c r="T364" s="13">
        <f t="shared" si="623"/>
        <v>6.7114872917474103E-2</v>
      </c>
      <c r="U364" s="13">
        <f t="shared" si="624"/>
        <v>4.8851751218926487E-2</v>
      </c>
      <c r="V364" s="13">
        <f t="shared" si="625"/>
        <v>2.1610628111129147E-3</v>
      </c>
      <c r="W364" s="13">
        <f t="shared" si="626"/>
        <v>3.0735207741359141E-2</v>
      </c>
      <c r="X364" s="13">
        <f t="shared" si="627"/>
        <v>2.3051382754613551E-2</v>
      </c>
      <c r="Y364" s="13">
        <f t="shared" si="628"/>
        <v>8.6442598887115467E-3</v>
      </c>
      <c r="Z364" s="13">
        <f t="shared" si="629"/>
        <v>1.1852780630260448E-2</v>
      </c>
      <c r="AA364" s="13">
        <f t="shared" si="630"/>
        <v>1.2212925591793818E-2</v>
      </c>
      <c r="AB364" s="13">
        <f t="shared" si="631"/>
        <v>6.2920067519808172E-3</v>
      </c>
      <c r="AC364" s="13">
        <f t="shared" si="632"/>
        <v>1.0437769470669271E-4</v>
      </c>
      <c r="AD364" s="13">
        <f t="shared" si="633"/>
        <v>7.9172731045747922E-3</v>
      </c>
      <c r="AE364" s="13">
        <f t="shared" si="634"/>
        <v>5.9379488904762658E-3</v>
      </c>
      <c r="AF364" s="13">
        <f t="shared" si="635"/>
        <v>2.2267286071977655E-3</v>
      </c>
      <c r="AG364" s="13">
        <f t="shared" si="636"/>
        <v>5.566815951172896E-4</v>
      </c>
      <c r="AH364" s="13">
        <f t="shared" si="637"/>
        <v>2.2223941457774656E-3</v>
      </c>
      <c r="AI364" s="13">
        <f t="shared" si="638"/>
        <v>2.2899212585377922E-3</v>
      </c>
      <c r="AJ364" s="13">
        <f t="shared" si="639"/>
        <v>1.1797500862451371E-3</v>
      </c>
      <c r="AK364" s="13">
        <f t="shared" si="640"/>
        <v>4.0519887188439444E-4</v>
      </c>
      <c r="AL364" s="13">
        <f t="shared" si="641"/>
        <v>3.2264726326351843E-6</v>
      </c>
      <c r="AM364" s="13">
        <f t="shared" si="642"/>
        <v>1.6315676520532671E-3</v>
      </c>
      <c r="AN364" s="13">
        <f t="shared" si="643"/>
        <v>1.2236745153642113E-3</v>
      </c>
      <c r="AO364" s="13">
        <f t="shared" si="644"/>
        <v>4.5887748438363596E-4</v>
      </c>
      <c r="AP364" s="13">
        <f t="shared" si="645"/>
        <v>1.147192563765379E-4</v>
      </c>
      <c r="AQ364" s="13">
        <f t="shared" si="646"/>
        <v>2.1509839060740284E-5</v>
      </c>
      <c r="AR364" s="13">
        <f t="shared" si="647"/>
        <v>3.3335878850749808E-4</v>
      </c>
      <c r="AS364" s="13">
        <f t="shared" si="648"/>
        <v>3.4348784529248012E-4</v>
      </c>
      <c r="AT364" s="13">
        <f t="shared" si="649"/>
        <v>1.7696233597425768E-4</v>
      </c>
      <c r="AU364" s="13">
        <f t="shared" si="650"/>
        <v>6.0779770002828401E-5</v>
      </c>
      <c r="AV364" s="13">
        <f t="shared" si="651"/>
        <v>1.5656638549349705E-5</v>
      </c>
      <c r="AW364" s="13">
        <f t="shared" si="652"/>
        <v>6.9260524897883082E-8</v>
      </c>
      <c r="AX364" s="13">
        <f t="shared" si="653"/>
        <v>2.8019043173762627E-4</v>
      </c>
      <c r="AY364" s="13">
        <f t="shared" si="654"/>
        <v>2.1014261366039588E-4</v>
      </c>
      <c r="AZ364" s="13">
        <f t="shared" si="655"/>
        <v>7.8803401319168324E-5</v>
      </c>
      <c r="BA364" s="13">
        <f t="shared" si="656"/>
        <v>1.9700830628941752E-5</v>
      </c>
      <c r="BB364" s="13">
        <f t="shared" si="657"/>
        <v>3.6939020490208358E-6</v>
      </c>
      <c r="BC364" s="13">
        <f t="shared" si="658"/>
        <v>5.5408475326781814E-7</v>
      </c>
      <c r="BD364" s="13">
        <f t="shared" si="659"/>
        <v>4.1669806893588678E-5</v>
      </c>
      <c r="BE364" s="13">
        <f t="shared" si="660"/>
        <v>4.2935937725579344E-5</v>
      </c>
      <c r="BF364" s="13">
        <f t="shared" si="661"/>
        <v>2.2120269876490206E-5</v>
      </c>
      <c r="BG364" s="13">
        <f t="shared" si="662"/>
        <v>7.597463652882297E-6</v>
      </c>
      <c r="BH364" s="13">
        <f t="shared" si="663"/>
        <v>1.9570778615888936E-6</v>
      </c>
      <c r="BI364" s="13">
        <f t="shared" si="664"/>
        <v>4.0330867577031885E-7</v>
      </c>
      <c r="BJ364" s="14">
        <f t="shared" si="665"/>
        <v>0.41340983905662054</v>
      </c>
      <c r="BK364" s="14">
        <f t="shared" si="666"/>
        <v>0.32649171441782576</v>
      </c>
      <c r="BL364" s="14">
        <f t="shared" si="667"/>
        <v>0.24834196001618081</v>
      </c>
      <c r="BM364" s="14">
        <f t="shared" si="668"/>
        <v>0.26401823572428235</v>
      </c>
      <c r="BN364" s="14">
        <f t="shared" si="669"/>
        <v>0.73586798504346973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1.375</v>
      </c>
      <c r="F365" s="10">
        <f>VLOOKUP(B365,home!$B$2:$E$405,3,FALSE)</f>
        <v>0.79339999999999999</v>
      </c>
      <c r="G365" s="10">
        <f>VLOOKUP(C365,away!$B$2:$E$405,4,FALSE)</f>
        <v>0.99170000000000003</v>
      </c>
      <c r="H365" s="10">
        <f>VLOOKUP(A365,away!$A$2:$E$405,3,FALSE)</f>
        <v>1.0101</v>
      </c>
      <c r="I365" s="10">
        <f>VLOOKUP(C365,away!$B$2:$E$405,3,FALSE)</f>
        <v>0.81</v>
      </c>
      <c r="J365" s="10">
        <f>VLOOKUP(B365,home!$B$2:$E$405,4,FALSE)</f>
        <v>1.35</v>
      </c>
      <c r="K365" s="12">
        <f t="shared" si="614"/>
        <v>1.0818703224999999</v>
      </c>
      <c r="L365" s="12">
        <f t="shared" si="615"/>
        <v>1.1045443500000001</v>
      </c>
      <c r="M365" s="13">
        <f t="shared" si="616"/>
        <v>0.11231872699531871</v>
      </c>
      <c r="N365" s="13">
        <f t="shared" si="617"/>
        <v>0.12151429739721489</v>
      </c>
      <c r="O365" s="13">
        <f t="shared" si="618"/>
        <v>0.12406101530187177</v>
      </c>
      <c r="P365" s="13">
        <f t="shared" si="619"/>
        <v>0.13421793063431342</v>
      </c>
      <c r="Q365" s="13">
        <f t="shared" si="620"/>
        <v>6.5731356056742893E-2</v>
      </c>
      <c r="R365" s="13">
        <f t="shared" si="621"/>
        <v>6.8515446753473028E-2</v>
      </c>
      <c r="S365" s="13">
        <f t="shared" si="622"/>
        <v>4.0096726043975267E-2</v>
      </c>
      <c r="T365" s="13">
        <f t="shared" si="623"/>
        <v>7.2603197950313642E-2</v>
      </c>
      <c r="U365" s="13">
        <f t="shared" si="624"/>
        <v>7.4124828475411422E-2</v>
      </c>
      <c r="V365" s="13">
        <f t="shared" si="625"/>
        <v>5.3238372410779862E-3</v>
      </c>
      <c r="W365" s="13">
        <f t="shared" si="626"/>
        <v>2.3704267791823587E-2</v>
      </c>
      <c r="X365" s="13">
        <f t="shared" si="627"/>
        <v>2.6182415060345722E-2</v>
      </c>
      <c r="Y365" s="13">
        <f t="shared" si="628"/>
        <v>1.4459819312129892E-2</v>
      </c>
      <c r="Z365" s="13">
        <f t="shared" si="629"/>
        <v>2.5226116533091491E-2</v>
      </c>
      <c r="AA365" s="13">
        <f t="shared" si="630"/>
        <v>2.7291386829078269E-2</v>
      </c>
      <c r="AB365" s="13">
        <f t="shared" si="631"/>
        <v>1.4762870735123577E-2</v>
      </c>
      <c r="AC365" s="13">
        <f t="shared" si="632"/>
        <v>3.976153602379466E-4</v>
      </c>
      <c r="AD365" s="13">
        <f t="shared" si="633"/>
        <v>6.411235960141635E-3</v>
      </c>
      <c r="AE365" s="13">
        <f t="shared" si="634"/>
        <v>7.0814944562912685E-3</v>
      </c>
      <c r="AF365" s="13">
        <f t="shared" si="635"/>
        <v>3.9109123456264223E-3</v>
      </c>
      <c r="AG365" s="13">
        <f t="shared" si="636"/>
        <v>1.4399253782356371E-3</v>
      </c>
      <c r="AH365" s="13">
        <f t="shared" si="637"/>
        <v>6.9658411222669496E-3</v>
      </c>
      <c r="AI365" s="13">
        <f t="shared" si="638"/>
        <v>7.5361367814307054E-3</v>
      </c>
      <c r="AJ365" s="13">
        <f t="shared" si="639"/>
        <v>4.0765613650652743E-3</v>
      </c>
      <c r="AK365" s="13">
        <f t="shared" si="640"/>
        <v>1.4701035862380698E-3</v>
      </c>
      <c r="AL365" s="13">
        <f t="shared" si="641"/>
        <v>1.9005596757441363E-5</v>
      </c>
      <c r="AM365" s="13">
        <f t="shared" si="642"/>
        <v>1.3872251831644059E-3</v>
      </c>
      <c r="AN365" s="13">
        <f t="shared" si="643"/>
        <v>1.5322517382419599E-3</v>
      </c>
      <c r="AO365" s="13">
        <f t="shared" si="644"/>
        <v>8.4622000012641804E-4</v>
      </c>
      <c r="AP365" s="13">
        <f t="shared" si="645"/>
        <v>3.1156250666554479E-4</v>
      </c>
      <c r="AQ365" s="13">
        <f t="shared" si="646"/>
        <v>8.603365160231622E-5</v>
      </c>
      <c r="AR365" s="13">
        <f t="shared" si="647"/>
        <v>1.5388160909195234E-3</v>
      </c>
      <c r="AS365" s="13">
        <f t="shared" si="648"/>
        <v>1.6647994605512939E-3</v>
      </c>
      <c r="AT365" s="13">
        <f t="shared" si="649"/>
        <v>9.0054856464222711E-4</v>
      </c>
      <c r="AU365" s="13">
        <f t="shared" si="650"/>
        <v>3.2475892201879944E-4</v>
      </c>
      <c r="AV365" s="13">
        <f t="shared" si="651"/>
        <v>8.7836759924807696E-5</v>
      </c>
      <c r="AW365" s="13">
        <f t="shared" si="652"/>
        <v>6.3086636858584975E-7</v>
      </c>
      <c r="AX365" s="13">
        <f t="shared" si="653"/>
        <v>2.5013295938169949E-4</v>
      </c>
      <c r="AY365" s="13">
        <f t="shared" si="654"/>
        <v>2.7628294703383567E-4</v>
      </c>
      <c r="AZ365" s="13">
        <f t="shared" si="655"/>
        <v>1.5258338407378626E-4</v>
      </c>
      <c r="BA365" s="13">
        <f t="shared" si="656"/>
        <v>5.6178371594193529E-5</v>
      </c>
      <c r="BB365" s="13">
        <f t="shared" si="657"/>
        <v>1.5512875734141741E-5</v>
      </c>
      <c r="BC365" s="13">
        <f t="shared" si="658"/>
        <v>3.4269318488796722E-6</v>
      </c>
      <c r="BD365" s="13">
        <f t="shared" si="659"/>
        <v>2.8328176981904117E-4</v>
      </c>
      <c r="BE365" s="13">
        <f t="shared" si="660"/>
        <v>3.0647413967249681E-4</v>
      </c>
      <c r="BF365" s="13">
        <f t="shared" si="661"/>
        <v>1.6578263816269706E-4</v>
      </c>
      <c r="BG365" s="13">
        <f t="shared" si="662"/>
        <v>5.9785105404659303E-5</v>
      </c>
      <c r="BH365" s="13">
        <f t="shared" si="663"/>
        <v>1.6169932816208805E-5</v>
      </c>
      <c r="BI365" s="13">
        <f t="shared" si="664"/>
        <v>3.4987540861350323E-6</v>
      </c>
      <c r="BJ365" s="14">
        <f t="shared" si="665"/>
        <v>0.34795633225833283</v>
      </c>
      <c r="BK365" s="14">
        <f t="shared" si="666"/>
        <v>0.29265012481871461</v>
      </c>
      <c r="BL365" s="14">
        <f t="shared" si="667"/>
        <v>0.33415594308797697</v>
      </c>
      <c r="BM365" s="14">
        <f t="shared" si="668"/>
        <v>0.37335409147851595</v>
      </c>
      <c r="BN365" s="14">
        <f t="shared" si="669"/>
        <v>0.62635877313893462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1.375</v>
      </c>
      <c r="F366" s="10">
        <f>VLOOKUP(B366,home!$B$2:$E$405,3,FALSE)</f>
        <v>0.92559999999999998</v>
      </c>
      <c r="G366" s="10">
        <f>VLOOKUP(C366,away!$B$2:$E$405,4,FALSE)</f>
        <v>0.48480000000000001</v>
      </c>
      <c r="H366" s="10">
        <f>VLOOKUP(A366,away!$A$2:$E$405,3,FALSE)</f>
        <v>1.0101</v>
      </c>
      <c r="I366" s="10">
        <f>VLOOKUP(C366,away!$B$2:$E$405,3,FALSE)</f>
        <v>0.57750000000000001</v>
      </c>
      <c r="J366" s="10">
        <f>VLOOKUP(B366,home!$B$2:$E$405,4,FALSE)</f>
        <v>0.72</v>
      </c>
      <c r="K366" s="12">
        <f t="shared" si="614"/>
        <v>0.61700495999999994</v>
      </c>
      <c r="L366" s="12">
        <f t="shared" si="615"/>
        <v>0.41999958000000004</v>
      </c>
      <c r="M366" s="13">
        <f t="shared" si="616"/>
        <v>0.35451502864058143</v>
      </c>
      <c r="N366" s="13">
        <f t="shared" si="617"/>
        <v>0.21873753106578075</v>
      </c>
      <c r="O366" s="13">
        <f t="shared" si="618"/>
        <v>0.14889616313273216</v>
      </c>
      <c r="P366" s="13">
        <f t="shared" si="619"/>
        <v>9.1869671177864862E-2</v>
      </c>
      <c r="Q366" s="13">
        <f t="shared" si="620"/>
        <v>6.7481070802870399E-2</v>
      </c>
      <c r="R366" s="13">
        <f t="shared" si="621"/>
        <v>3.12681629896795E-2</v>
      </c>
      <c r="S366" s="13">
        <f t="shared" si="622"/>
        <v>5.9518185411582322E-3</v>
      </c>
      <c r="T366" s="13">
        <f t="shared" si="623"/>
        <v>2.8342021395155827E-2</v>
      </c>
      <c r="U366" s="13">
        <f t="shared" si="624"/>
        <v>1.9292611654720678E-2</v>
      </c>
      <c r="V366" s="13">
        <f t="shared" si="625"/>
        <v>1.7137390146860818E-4</v>
      </c>
      <c r="W366" s="13">
        <f t="shared" si="626"/>
        <v>1.3878718463827405E-2</v>
      </c>
      <c r="X366" s="13">
        <f t="shared" si="627"/>
        <v>5.829055925745754E-3</v>
      </c>
      <c r="Y366" s="13">
        <f t="shared" si="628"/>
        <v>1.2241005203048642E-3</v>
      </c>
      <c r="Z366" s="13">
        <f t="shared" si="629"/>
        <v>4.377538441012312E-3</v>
      </c>
      <c r="AA366" s="13">
        <f t="shared" si="630"/>
        <v>2.7009629306952638E-3</v>
      </c>
      <c r="AB366" s="13">
        <f t="shared" si="631"/>
        <v>8.3325376250755682E-4</v>
      </c>
      <c r="AC366" s="13">
        <f t="shared" si="632"/>
        <v>2.775634088906051E-6</v>
      </c>
      <c r="AD366" s="13">
        <f t="shared" si="633"/>
        <v>2.140809532656272E-3</v>
      </c>
      <c r="AE366" s="13">
        <f t="shared" si="634"/>
        <v>8.9913910457563046E-4</v>
      </c>
      <c r="AF366" s="13">
        <f t="shared" si="635"/>
        <v>1.8881902314167045E-4</v>
      </c>
      <c r="AG366" s="13">
        <f t="shared" si="636"/>
        <v>2.6434636805170629E-5</v>
      </c>
      <c r="AH366" s="13">
        <f t="shared" si="637"/>
        <v>4.5964107666475636E-4</v>
      </c>
      <c r="AI366" s="13">
        <f t="shared" si="638"/>
        <v>2.8360082412189487E-4</v>
      </c>
      <c r="AJ366" s="13">
        <f t="shared" si="639"/>
        <v>8.7491557571648391E-5</v>
      </c>
      <c r="AK366" s="13">
        <f t="shared" si="640"/>
        <v>1.79942416599442E-5</v>
      </c>
      <c r="AL366" s="13">
        <f t="shared" si="641"/>
        <v>2.8771315228657942E-8</v>
      </c>
      <c r="AM366" s="13">
        <f t="shared" si="642"/>
        <v>2.6417802001284035E-4</v>
      </c>
      <c r="AN366" s="13">
        <f t="shared" si="643"/>
        <v>1.1095465745062452E-4</v>
      </c>
      <c r="AO366" s="13">
        <f t="shared" si="644"/>
        <v>2.330045476415309E-5</v>
      </c>
      <c r="AP366" s="13">
        <f t="shared" si="645"/>
        <v>3.2620604049177661E-6</v>
      </c>
      <c r="AQ366" s="13">
        <f t="shared" si="646"/>
        <v>3.4251600000002284E-7</v>
      </c>
      <c r="AR366" s="13">
        <f t="shared" si="647"/>
        <v>3.8609811829989121E-5</v>
      </c>
      <c r="AS366" s="13">
        <f t="shared" si="648"/>
        <v>2.3822445403769961E-5</v>
      </c>
      <c r="AT366" s="13">
        <f t="shared" si="649"/>
        <v>7.3492834867276332E-6</v>
      </c>
      <c r="AU366" s="13">
        <f t="shared" si="650"/>
        <v>1.5115147879190145E-6</v>
      </c>
      <c r="AV366" s="13">
        <f t="shared" si="651"/>
        <v>2.3315303031484498E-7</v>
      </c>
      <c r="AW366" s="13">
        <f t="shared" si="652"/>
        <v>2.0710697524721475E-10</v>
      </c>
      <c r="AX366" s="13">
        <f t="shared" si="653"/>
        <v>2.7166524778483615E-5</v>
      </c>
      <c r="AY366" s="13">
        <f t="shared" si="654"/>
        <v>1.140992899702271E-5</v>
      </c>
      <c r="AZ366" s="13">
        <f t="shared" si="655"/>
        <v>2.3960826932896802E-6</v>
      </c>
      <c r="BA366" s="13">
        <f t="shared" si="656"/>
        <v>3.3545124160897821E-7</v>
      </c>
      <c r="BB366" s="13">
        <f t="shared" si="657"/>
        <v>3.5222345146562333E-8</v>
      </c>
      <c r="BC366" s="13">
        <f t="shared" si="658"/>
        <v>2.9586740336342458E-9</v>
      </c>
      <c r="BD366" s="13">
        <f t="shared" si="659"/>
        <v>2.7026841254124092E-6</v>
      </c>
      <c r="BE366" s="13">
        <f t="shared" si="660"/>
        <v>1.6675695106927182E-6</v>
      </c>
      <c r="BF366" s="13">
        <f t="shared" si="661"/>
        <v>5.1444932962109009E-7</v>
      </c>
      <c r="BG366" s="13">
        <f t="shared" si="662"/>
        <v>1.0580592934829581E-7</v>
      </c>
      <c r="BH366" s="13">
        <f t="shared" si="663"/>
        <v>1.6320695801327019E-8</v>
      </c>
      <c r="BI366" s="13">
        <f t="shared" si="664"/>
        <v>2.0139900520139888E-9</v>
      </c>
      <c r="BJ366" s="14">
        <f t="shared" si="665"/>
        <v>0.33919108434822592</v>
      </c>
      <c r="BK366" s="14">
        <f t="shared" si="666"/>
        <v>0.45252210659547426</v>
      </c>
      <c r="BL366" s="14">
        <f t="shared" si="667"/>
        <v>0.20391641722247308</v>
      </c>
      <c r="BM366" s="14">
        <f t="shared" si="668"/>
        <v>8.7228109075786361E-2</v>
      </c>
      <c r="BN366" s="14">
        <f t="shared" si="669"/>
        <v>0.91276762780950904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1.375</v>
      </c>
      <c r="F367" s="10">
        <f>VLOOKUP(B367,home!$B$2:$E$405,3,FALSE)</f>
        <v>1.7576000000000001</v>
      </c>
      <c r="G367" s="10">
        <f>VLOOKUP(C367,away!$B$2:$E$405,4,FALSE)</f>
        <v>0.66120000000000001</v>
      </c>
      <c r="H367" s="10">
        <f>VLOOKUP(A367,away!$A$2:$E$405,3,FALSE)</f>
        <v>1.0101</v>
      </c>
      <c r="I367" s="10">
        <f>VLOOKUP(C367,away!$B$2:$E$405,3,FALSE)</f>
        <v>0.72</v>
      </c>
      <c r="J367" s="10">
        <f>VLOOKUP(B367,home!$B$2:$E$405,4,FALSE)</f>
        <v>0.495</v>
      </c>
      <c r="K367" s="12">
        <f t="shared" si="614"/>
        <v>1.59792204</v>
      </c>
      <c r="L367" s="12">
        <f t="shared" si="615"/>
        <v>0.35999963999999995</v>
      </c>
      <c r="M367" s="13">
        <f t="shared" si="616"/>
        <v>0.14115147421819302</v>
      </c>
      <c r="N367" s="13">
        <f t="shared" si="617"/>
        <v>0.22554905163174238</v>
      </c>
      <c r="O367" s="13">
        <f t="shared" si="618"/>
        <v>5.0814479904018758E-2</v>
      </c>
      <c r="P367" s="13">
        <f t="shared" si="619"/>
        <v>8.1197577389768655E-2</v>
      </c>
      <c r="Q367" s="13">
        <f t="shared" si="620"/>
        <v>0.18020490035172959</v>
      </c>
      <c r="R367" s="13">
        <f t="shared" si="621"/>
        <v>9.1465972361169934E-3</v>
      </c>
      <c r="S367" s="13">
        <f t="shared" si="622"/>
        <v>1.1677254188248666E-2</v>
      </c>
      <c r="T367" s="13">
        <f t="shared" si="623"/>
        <v>6.4873699252858519E-2</v>
      </c>
      <c r="U367" s="13">
        <f t="shared" si="624"/>
        <v>1.4615549314594427E-2</v>
      </c>
      <c r="V367" s="13">
        <f t="shared" si="625"/>
        <v>7.4637292698972091E-4</v>
      </c>
      <c r="W367" s="13">
        <f t="shared" si="626"/>
        <v>9.5984460662677504E-2</v>
      </c>
      <c r="X367" s="13">
        <f t="shared" si="627"/>
        <v>3.4554371284158059E-2</v>
      </c>
      <c r="Y367" s="13">
        <f t="shared" si="628"/>
        <v>6.2197806113616187E-3</v>
      </c>
      <c r="Z367" s="13">
        <f t="shared" si="629"/>
        <v>1.0975905707423707E-3</v>
      </c>
      <c r="AA367" s="13">
        <f t="shared" si="630"/>
        <v>1.7538641638854134E-3</v>
      </c>
      <c r="AB367" s="13">
        <f t="shared" si="631"/>
        <v>1.4012691013193372E-3</v>
      </c>
      <c r="AC367" s="13">
        <f t="shared" si="632"/>
        <v>2.6834502542634806E-5</v>
      </c>
      <c r="AD367" s="13">
        <f t="shared" si="633"/>
        <v>3.8343921297601349E-2</v>
      </c>
      <c r="AE367" s="13">
        <f t="shared" si="634"/>
        <v>1.3803797863324817E-2</v>
      </c>
      <c r="AF367" s="13">
        <f t="shared" si="635"/>
        <v>2.4846811307148516E-3</v>
      </c>
      <c r="AG367" s="13">
        <f t="shared" si="636"/>
        <v>2.9816143752404647E-4</v>
      </c>
      <c r="AH367" s="13">
        <f t="shared" si="637"/>
        <v>9.8783052583661999E-5</v>
      </c>
      <c r="AI367" s="13">
        <f t="shared" si="638"/>
        <v>1.5784761690191244E-4</v>
      </c>
      <c r="AJ367" s="13">
        <f t="shared" si="639"/>
        <v>1.2611409300452125E-4</v>
      </c>
      <c r="AK367" s="13">
        <f t="shared" si="640"/>
        <v>6.7173496255511445E-5</v>
      </c>
      <c r="AL367" s="13">
        <f t="shared" si="641"/>
        <v>6.1746336238851526E-7</v>
      </c>
      <c r="AM367" s="13">
        <f t="shared" si="642"/>
        <v>1.2254119388292505E-2</v>
      </c>
      <c r="AN367" s="13">
        <f t="shared" si="643"/>
        <v>4.4114785683023218E-3</v>
      </c>
      <c r="AO367" s="13">
        <f t="shared" si="644"/>
        <v>7.9406534822827558E-4</v>
      </c>
      <c r="AP367" s="13">
        <f t="shared" si="645"/>
        <v>9.5287746499551272E-5</v>
      </c>
      <c r="AQ367" s="13">
        <f t="shared" si="646"/>
        <v>8.5758886090624297E-6</v>
      </c>
      <c r="AR367" s="13">
        <f t="shared" si="647"/>
        <v>7.1123726736438816E-6</v>
      </c>
      <c r="AS367" s="13">
        <f t="shared" si="648"/>
        <v>1.1365017051909285E-5</v>
      </c>
      <c r="AT367" s="13">
        <f t="shared" si="649"/>
        <v>9.0802056161108359E-6</v>
      </c>
      <c r="AU367" s="13">
        <f t="shared" si="650"/>
        <v>4.8364868939050962E-6</v>
      </c>
      <c r="AV367" s="13">
        <f t="shared" si="651"/>
        <v>1.9320822509855236E-6</v>
      </c>
      <c r="AW367" s="13">
        <f t="shared" si="652"/>
        <v>9.8665732899479866E-9</v>
      </c>
      <c r="AX367" s="13">
        <f t="shared" si="653"/>
        <v>3.2635212418906513E-3</v>
      </c>
      <c r="AY367" s="13">
        <f t="shared" si="654"/>
        <v>1.1748664722129874E-3</v>
      </c>
      <c r="AZ367" s="13">
        <f t="shared" si="655"/>
        <v>2.114757535223727E-4</v>
      </c>
      <c r="BA367" s="13">
        <f t="shared" si="656"/>
        <v>2.5377065045594298E-5</v>
      </c>
      <c r="BB367" s="13">
        <f t="shared" si="657"/>
        <v>2.2839335701676328E-6</v>
      </c>
      <c r="BC367" s="13">
        <f t="shared" si="658"/>
        <v>1.6444305260885257E-7</v>
      </c>
      <c r="BD367" s="13">
        <f t="shared" si="659"/>
        <v>4.26741933676272E-7</v>
      </c>
      <c r="BE367" s="13">
        <f t="shared" si="660"/>
        <v>6.8190034121353325E-7</v>
      </c>
      <c r="BF367" s="13">
        <f t="shared" si="661"/>
        <v>5.4481179215431263E-7</v>
      </c>
      <c r="BG367" s="13">
        <f t="shared" si="662"/>
        <v>2.9018892344509182E-7</v>
      </c>
      <c r="BH367" s="13">
        <f t="shared" si="663"/>
        <v>1.1592481913419624E-7</v>
      </c>
      <c r="BI367" s="13">
        <f t="shared" si="664"/>
        <v>3.7047764695509135E-8</v>
      </c>
      <c r="BJ367" s="14">
        <f t="shared" si="665"/>
        <v>0.68455804137291887</v>
      </c>
      <c r="BK367" s="14">
        <f t="shared" si="666"/>
        <v>0.23597499716131806</v>
      </c>
      <c r="BL367" s="14">
        <f t="shared" si="667"/>
        <v>7.8218100758741402E-2</v>
      </c>
      <c r="BM367" s="14">
        <f t="shared" si="668"/>
        <v>0.31060979252651155</v>
      </c>
      <c r="BN367" s="14">
        <f t="shared" si="669"/>
        <v>0.68806408073156933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1.6315999999999999</v>
      </c>
      <c r="F368" s="10">
        <f>VLOOKUP(B368,home!$B$2:$E$405,3,FALSE)</f>
        <v>0.6895</v>
      </c>
      <c r="G368" s="10">
        <f>VLOOKUP(C368,away!$B$2:$E$405,4,FALSE)</f>
        <v>0.47670000000000001</v>
      </c>
      <c r="H368" s="10">
        <f>VLOOKUP(A368,away!$A$2:$E$405,3,FALSE)</f>
        <v>1.3368</v>
      </c>
      <c r="I368" s="10">
        <f>VLOOKUP(C368,away!$B$2:$E$405,3,FALSE)</f>
        <v>1.2467999999999999</v>
      </c>
      <c r="J368" s="10">
        <f>VLOOKUP(B368,home!$B$2:$E$405,4,FALSE)</f>
        <v>0.65449999999999997</v>
      </c>
      <c r="K368" s="12">
        <f t="shared" si="614"/>
        <v>0.53628187494000001</v>
      </c>
      <c r="L368" s="12">
        <f t="shared" si="615"/>
        <v>1.0908697060799999</v>
      </c>
      <c r="M368" s="13">
        <f t="shared" si="616"/>
        <v>0.19648845923619651</v>
      </c>
      <c r="N368" s="13">
        <f t="shared" si="617"/>
        <v>0.10537319932325923</v>
      </c>
      <c r="O368" s="13">
        <f t="shared" si="618"/>
        <v>0.21434330777510172</v>
      </c>
      <c r="P368" s="13">
        <f t="shared" si="619"/>
        <v>0.11494843097447302</v>
      </c>
      <c r="Q368" s="13">
        <f t="shared" si="620"/>
        <v>2.8254868450751893E-2</v>
      </c>
      <c r="R368" s="13">
        <f t="shared" si="621"/>
        <v>0.1169103105764201</v>
      </c>
      <c r="S368" s="13">
        <f t="shared" si="622"/>
        <v>1.681160032866081E-2</v>
      </c>
      <c r="T368" s="13">
        <f t="shared" si="623"/>
        <v>3.0822380042200781E-2</v>
      </c>
      <c r="U368" s="13">
        <f t="shared" si="624"/>
        <v>6.269688055574027E-2</v>
      </c>
      <c r="V368" s="13">
        <f t="shared" si="625"/>
        <v>1.0927795213698641E-3</v>
      </c>
      <c r="W368" s="13">
        <f t="shared" si="626"/>
        <v>5.0508579429840942E-3</v>
      </c>
      <c r="X368" s="13">
        <f t="shared" si="627"/>
        <v>5.5098279197148912E-3</v>
      </c>
      <c r="Y368" s="13">
        <f t="shared" si="628"/>
        <v>3.0052521816653806E-3</v>
      </c>
      <c r="Z368" s="13">
        <f t="shared" si="629"/>
        <v>4.2511305378740295E-2</v>
      </c>
      <c r="AA368" s="13">
        <f t="shared" si="630"/>
        <v>2.2798042554657751E-2</v>
      </c>
      <c r="AB368" s="13">
        <f t="shared" si="631"/>
        <v>6.1130885030868829E-3</v>
      </c>
      <c r="AC368" s="13">
        <f t="shared" si="632"/>
        <v>3.9955683615845084E-5</v>
      </c>
      <c r="AD368" s="13">
        <f t="shared" si="633"/>
        <v>6.7717089192977531E-4</v>
      </c>
      <c r="AE368" s="13">
        <f t="shared" si="634"/>
        <v>7.3870521184536534E-4</v>
      </c>
      <c r="AF368" s="13">
        <f t="shared" si="635"/>
        <v>4.0291556866275886E-4</v>
      </c>
      <c r="AG368" s="13">
        <f t="shared" si="636"/>
        <v>1.465094626540666E-4</v>
      </c>
      <c r="AH368" s="13">
        <f t="shared" si="637"/>
        <v>1.1593573800895885E-2</v>
      </c>
      <c r="AI368" s="13">
        <f t="shared" si="638"/>
        <v>6.2174234951997073E-3</v>
      </c>
      <c r="AJ368" s="13">
        <f t="shared" si="639"/>
        <v>1.6671457646508534E-3</v>
      </c>
      <c r="AK368" s="13">
        <f t="shared" si="640"/>
        <v>2.9802001882174659E-4</v>
      </c>
      <c r="AL368" s="13">
        <f t="shared" si="641"/>
        <v>9.3498481447866617E-7</v>
      </c>
      <c r="AM368" s="13">
        <f t="shared" si="642"/>
        <v>7.2630895115778415E-5</v>
      </c>
      <c r="AN368" s="13">
        <f t="shared" si="643"/>
        <v>7.9230843207276502E-5</v>
      </c>
      <c r="AO368" s="13">
        <f t="shared" si="644"/>
        <v>4.3215263320996137E-5</v>
      </c>
      <c r="AP368" s="13">
        <f t="shared" si="645"/>
        <v>1.5714073865714952E-5</v>
      </c>
      <c r="AQ368" s="13">
        <f t="shared" si="646"/>
        <v>4.285501784802969E-6</v>
      </c>
      <c r="AR368" s="13">
        <f t="shared" si="647"/>
        <v>2.5294156889200171E-3</v>
      </c>
      <c r="AS368" s="13">
        <f t="shared" si="648"/>
        <v>1.3564797881566784E-3</v>
      </c>
      <c r="AT368" s="13">
        <f t="shared" si="649"/>
        <v>3.6372776205543871E-4</v>
      </c>
      <c r="AU368" s="13">
        <f t="shared" si="650"/>
        <v>6.5020202067606961E-5</v>
      </c>
      <c r="AV368" s="13">
        <f t="shared" si="651"/>
        <v>8.7172889684484804E-6</v>
      </c>
      <c r="AW368" s="13">
        <f t="shared" si="652"/>
        <v>1.5193857783904933E-8</v>
      </c>
      <c r="AX368" s="13">
        <f t="shared" si="653"/>
        <v>6.4917721018766873E-6</v>
      </c>
      <c r="AY368" s="13">
        <f t="shared" si="654"/>
        <v>7.0816775247125644E-6</v>
      </c>
      <c r="AZ368" s="13">
        <f t="shared" si="655"/>
        <v>3.8625937399682683E-6</v>
      </c>
      <c r="BA368" s="13">
        <f t="shared" si="656"/>
        <v>1.4045288326085441E-6</v>
      </c>
      <c r="BB368" s="13">
        <f t="shared" si="657"/>
        <v>3.8303948870214194E-7</v>
      </c>
      <c r="BC368" s="13">
        <f t="shared" si="658"/>
        <v>8.3569234891507829E-8</v>
      </c>
      <c r="BD368" s="13">
        <f t="shared" si="659"/>
        <v>4.5987715818771979E-4</v>
      </c>
      <c r="BE368" s="13">
        <f t="shared" si="660"/>
        <v>2.4662378463498932E-4</v>
      </c>
      <c r="BF368" s="13">
        <f t="shared" si="661"/>
        <v>6.612993281442541E-5</v>
      </c>
      <c r="BG368" s="13">
        <f t="shared" si="662"/>
        <v>1.1821428119792099E-5</v>
      </c>
      <c r="BH368" s="13">
        <f t="shared" si="663"/>
        <v>1.5849044091376361E-6</v>
      </c>
      <c r="BI368" s="13">
        <f t="shared" si="664"/>
        <v>1.6999110162660093E-7</v>
      </c>
      <c r="BJ368" s="14">
        <f t="shared" si="665"/>
        <v>0.18021607075388557</v>
      </c>
      <c r="BK368" s="14">
        <f t="shared" si="666"/>
        <v>0.32938924240665529</v>
      </c>
      <c r="BL368" s="14">
        <f t="shared" si="667"/>
        <v>0.4477473609740108</v>
      </c>
      <c r="BM368" s="14">
        <f t="shared" si="668"/>
        <v>0.22353833669342252</v>
      </c>
      <c r="BN368" s="14">
        <f t="shared" si="669"/>
        <v>0.77631857633620249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1.6315999999999999</v>
      </c>
      <c r="F369" s="10">
        <f>VLOOKUP(B369,home!$B$2:$E$405,3,FALSE)</f>
        <v>0.8427</v>
      </c>
      <c r="G369" s="10">
        <f>VLOOKUP(C369,away!$B$2:$E$405,4,FALSE)</f>
        <v>1.6855</v>
      </c>
      <c r="H369" s="10">
        <f>VLOOKUP(A369,away!$A$2:$E$405,3,FALSE)</f>
        <v>1.3368</v>
      </c>
      <c r="I369" s="10">
        <f>VLOOKUP(C369,away!$B$2:$E$405,3,FALSE)</f>
        <v>0.74809999999999999</v>
      </c>
      <c r="J369" s="10">
        <f>VLOOKUP(B369,home!$B$2:$E$405,4,FALSE)</f>
        <v>1.3090999999999999</v>
      </c>
      <c r="K369" s="12">
        <f t="shared" si="614"/>
        <v>2.3174770788600001</v>
      </c>
      <c r="L369" s="12">
        <f t="shared" si="615"/>
        <v>1.3091786507279999</v>
      </c>
      <c r="M369" s="13">
        <f t="shared" si="616"/>
        <v>2.6605010145707063E-2</v>
      </c>
      <c r="N369" s="13">
        <f t="shared" si="617"/>
        <v>6.1656501195513864E-2</v>
      </c>
      <c r="O369" s="13">
        <f t="shared" si="618"/>
        <v>3.483071128516152E-2</v>
      </c>
      <c r="P369" s="13">
        <f t="shared" si="619"/>
        <v>8.0719375043752165E-2</v>
      </c>
      <c r="Q369" s="13">
        <f t="shared" si="620"/>
        <v>7.1443764141653807E-2</v>
      </c>
      <c r="R369" s="13">
        <f t="shared" si="621"/>
        <v>2.2799811802102141E-2</v>
      </c>
      <c r="S369" s="13">
        <f t="shared" si="622"/>
        <v>6.1225474748646827E-2</v>
      </c>
      <c r="T369" s="13">
        <f t="shared" si="623"/>
        <v>9.35326507418998E-2</v>
      </c>
      <c r="U369" s="13">
        <f t="shared" si="624"/>
        <v>5.2838041253693423E-2</v>
      </c>
      <c r="V369" s="13">
        <f t="shared" si="625"/>
        <v>2.0639730100131141E-2</v>
      </c>
      <c r="W369" s="13">
        <f t="shared" si="626"/>
        <v>5.5189761941920892E-2</v>
      </c>
      <c r="X369" s="13">
        <f t="shared" si="627"/>
        <v>7.2253258073123522E-2</v>
      </c>
      <c r="Y369" s="13">
        <f t="shared" si="628"/>
        <v>4.7296211457436912E-2</v>
      </c>
      <c r="Z369" s="13">
        <f t="shared" si="629"/>
        <v>9.949675617309469E-3</v>
      </c>
      <c r="AA369" s="13">
        <f t="shared" si="630"/>
        <v>2.3058145185206914E-2</v>
      </c>
      <c r="AB369" s="13">
        <f t="shared" si="631"/>
        <v>2.6718361473871556E-2</v>
      </c>
      <c r="AC369" s="13">
        <f t="shared" si="632"/>
        <v>3.9137978749820513E-3</v>
      </c>
      <c r="AD369" s="13">
        <f t="shared" si="633"/>
        <v>3.1975252072035422E-2</v>
      </c>
      <c r="AE369" s="13">
        <f t="shared" si="634"/>
        <v>4.1861317364355013E-2</v>
      </c>
      <c r="AF369" s="13">
        <f t="shared" si="635"/>
        <v>2.7401971492381449E-2</v>
      </c>
      <c r="AG369" s="13">
        <f t="shared" si="636"/>
        <v>1.1958025355227686E-2</v>
      </c>
      <c r="AH369" s="13">
        <f t="shared" si="637"/>
        <v>3.2564757249626246E-3</v>
      </c>
      <c r="AI369" s="13">
        <f t="shared" si="638"/>
        <v>7.5468078504648851E-3</v>
      </c>
      <c r="AJ369" s="13">
        <f t="shared" si="639"/>
        <v>8.7447771060065408E-3</v>
      </c>
      <c r="AK369" s="13">
        <f t="shared" si="640"/>
        <v>6.7552735009699478E-3</v>
      </c>
      <c r="AL369" s="13">
        <f t="shared" si="641"/>
        <v>4.7497718179534989E-4</v>
      </c>
      <c r="AM369" s="13">
        <f t="shared" si="642"/>
        <v>1.4820382753542544E-2</v>
      </c>
      <c r="AN369" s="13">
        <f t="shared" si="643"/>
        <v>1.9402528696555347E-2</v>
      </c>
      <c r="AO369" s="13">
        <f t="shared" si="644"/>
        <v>1.2700688169833815E-2</v>
      </c>
      <c r="AP369" s="13">
        <f t="shared" si="645"/>
        <v>5.5424899338333685E-3</v>
      </c>
      <c r="AQ369" s="13">
        <f t="shared" si="646"/>
        <v>1.814027373312374E-3</v>
      </c>
      <c r="AR369" s="13">
        <f t="shared" si="647"/>
        <v>8.5266169914701014E-4</v>
      </c>
      <c r="AS369" s="13">
        <f t="shared" si="648"/>
        <v>1.9760239437950173E-3</v>
      </c>
      <c r="AT369" s="13">
        <f t="shared" si="649"/>
        <v>2.2896950985117474E-3</v>
      </c>
      <c r="AU369" s="13">
        <f t="shared" si="650"/>
        <v>1.7687719694596882E-3</v>
      </c>
      <c r="AV369" s="13">
        <f t="shared" si="651"/>
        <v>1.0247721242382221E-3</v>
      </c>
      <c r="AW369" s="13">
        <f t="shared" si="652"/>
        <v>4.0029909429953462E-5</v>
      </c>
      <c r="AX369" s="13">
        <f t="shared" si="653"/>
        <v>5.7243162218778201E-3</v>
      </c>
      <c r="AY369" s="13">
        <f t="shared" si="654"/>
        <v>7.494152587698406E-3</v>
      </c>
      <c r="AZ369" s="13">
        <f t="shared" si="655"/>
        <v>4.9055922865563744E-3</v>
      </c>
      <c r="BA369" s="13">
        <f t="shared" si="656"/>
        <v>2.1407655635785191E-3</v>
      </c>
      <c r="BB369" s="13">
        <f t="shared" si="657"/>
        <v>7.0066114301267353E-4</v>
      </c>
      <c r="BC369" s="13">
        <f t="shared" si="658"/>
        <v>1.8345812196537387E-4</v>
      </c>
      <c r="BD369" s="13">
        <f t="shared" si="659"/>
        <v>1.8604774880278757E-4</v>
      </c>
      <c r="BE369" s="13">
        <f t="shared" si="660"/>
        <v>4.3116139342396328E-4</v>
      </c>
      <c r="BF369" s="13">
        <f t="shared" si="661"/>
        <v>4.9960332327468691E-4</v>
      </c>
      <c r="BG369" s="13">
        <f t="shared" si="662"/>
        <v>3.8593975007045656E-4</v>
      </c>
      <c r="BH369" s="13">
        <f t="shared" si="663"/>
        <v>2.2360163115231013E-4</v>
      </c>
      <c r="BI369" s="13">
        <f t="shared" si="664"/>
        <v>1.0363833099823725E-4</v>
      </c>
      <c r="BJ369" s="14">
        <f t="shared" si="665"/>
        <v>0.58999777668731523</v>
      </c>
      <c r="BK369" s="14">
        <f t="shared" si="666"/>
        <v>0.201072517682713</v>
      </c>
      <c r="BL369" s="14">
        <f t="shared" si="667"/>
        <v>0.19629032219531367</v>
      </c>
      <c r="BM369" s="14">
        <f t="shared" si="668"/>
        <v>0.69180099589049238</v>
      </c>
      <c r="BN369" s="14">
        <f t="shared" si="669"/>
        <v>0.29805517361389061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1.6315999999999999</v>
      </c>
      <c r="F370" s="10">
        <f>VLOOKUP(B370,home!$B$2:$E$405,3,FALSE)</f>
        <v>0.87560000000000004</v>
      </c>
      <c r="G370" s="10">
        <f>VLOOKUP(C370,away!$B$2:$E$405,4,FALSE)</f>
        <v>1.379</v>
      </c>
      <c r="H370" s="10">
        <f>VLOOKUP(A370,away!$A$2:$E$405,3,FALSE)</f>
        <v>1.3368</v>
      </c>
      <c r="I370" s="10">
        <f>VLOOKUP(C370,away!$B$2:$E$405,3,FALSE)</f>
        <v>0.93510000000000004</v>
      </c>
      <c r="J370" s="10">
        <f>VLOOKUP(B370,home!$B$2:$E$405,4,FALSE)</f>
        <v>1.2824</v>
      </c>
      <c r="K370" s="12">
        <f t="shared" si="614"/>
        <v>1.9700793358399999</v>
      </c>
      <c r="L370" s="12">
        <f t="shared" si="615"/>
        <v>1.603053450432</v>
      </c>
      <c r="M370" s="13">
        <f t="shared" si="616"/>
        <v>2.8067785429944581E-2</v>
      </c>
      <c r="N370" s="13">
        <f t="shared" si="617"/>
        <v>5.5295764078324851E-2</v>
      </c>
      <c r="O370" s="13">
        <f t="shared" si="618"/>
        <v>4.4994160279457671E-2</v>
      </c>
      <c r="P370" s="13">
        <f t="shared" si="619"/>
        <v>8.8642065400032485E-2</v>
      </c>
      <c r="Q370" s="13">
        <f t="shared" si="620"/>
        <v>5.446852108509579E-2</v>
      </c>
      <c r="R370" s="13">
        <f t="shared" si="621"/>
        <v>3.6064021942637539E-2</v>
      </c>
      <c r="S370" s="13">
        <f t="shared" si="622"/>
        <v>6.9986067995952639E-2</v>
      </c>
      <c r="T370" s="13">
        <f t="shared" si="623"/>
        <v>8.731595066539094E-2</v>
      </c>
      <c r="U370" s="13">
        <f t="shared" si="624"/>
        <v>7.104898439647056E-2</v>
      </c>
      <c r="V370" s="13">
        <f t="shared" si="625"/>
        <v>2.4558441570249525E-2</v>
      </c>
      <c r="W370" s="13">
        <f t="shared" si="626"/>
        <v>3.5769102614504174E-2</v>
      </c>
      <c r="X370" s="13">
        <f t="shared" si="627"/>
        <v>5.7339783365037186E-2</v>
      </c>
      <c r="Y370" s="13">
        <f t="shared" si="628"/>
        <v>4.5959368785173142E-2</v>
      </c>
      <c r="Z370" s="13">
        <f t="shared" si="629"/>
        <v>1.9270851603866827E-2</v>
      </c>
      <c r="AA370" s="13">
        <f t="shared" si="630"/>
        <v>3.7965106528817162E-2</v>
      </c>
      <c r="AB370" s="13">
        <f t="shared" si="631"/>
        <v>3.7397135927693489E-2</v>
      </c>
      <c r="AC370" s="13">
        <f t="shared" si="632"/>
        <v>4.8474410931581289E-3</v>
      </c>
      <c r="AD370" s="13">
        <f t="shared" si="633"/>
        <v>1.7616992480593806E-2</v>
      </c>
      <c r="AE370" s="13">
        <f t="shared" si="634"/>
        <v>2.8240980582250497E-2</v>
      </c>
      <c r="AF370" s="13">
        <f t="shared" si="635"/>
        <v>2.2635900682979892E-2</v>
      </c>
      <c r="AG370" s="13">
        <f t="shared" si="636"/>
        <v>1.2095519564495663E-2</v>
      </c>
      <c r="AH370" s="13">
        <f t="shared" si="637"/>
        <v>7.7230512890854325E-3</v>
      </c>
      <c r="AI370" s="13">
        <f t="shared" si="638"/>
        <v>1.5215023754259685E-2</v>
      </c>
      <c r="AJ370" s="13">
        <f t="shared" si="639"/>
        <v>1.4987401946290876E-2</v>
      </c>
      <c r="AK370" s="13">
        <f t="shared" si="640"/>
        <v>9.8421236241052826E-3</v>
      </c>
      <c r="AL370" s="13">
        <f t="shared" si="641"/>
        <v>6.1235638483128651E-4</v>
      </c>
      <c r="AM370" s="13">
        <f t="shared" si="642"/>
        <v>6.9413745691333023E-3</v>
      </c>
      <c r="AN370" s="13">
        <f t="shared" si="643"/>
        <v>1.1127394453790077E-2</v>
      </c>
      <c r="AO370" s="13">
        <f t="shared" si="644"/>
        <v>8.9189040367330438E-3</v>
      </c>
      <c r="AP370" s="13">
        <f t="shared" si="645"/>
        <v>4.7658266300522672E-3</v>
      </c>
      <c r="AQ370" s="13">
        <f t="shared" si="646"/>
        <v>1.9099687058664976E-3</v>
      </c>
      <c r="AR370" s="13">
        <f t="shared" si="647"/>
        <v>2.4760928033663431E-3</v>
      </c>
      <c r="AS370" s="13">
        <f t="shared" si="648"/>
        <v>4.8780992655341688E-3</v>
      </c>
      <c r="AT370" s="13">
        <f t="shared" si="649"/>
        <v>4.8051212806025749E-3</v>
      </c>
      <c r="AU370" s="13">
        <f t="shared" si="650"/>
        <v>3.1554900470400563E-3</v>
      </c>
      <c r="AV370" s="13">
        <f t="shared" si="651"/>
        <v>1.5541414340306018E-3</v>
      </c>
      <c r="AW370" s="13">
        <f t="shared" si="652"/>
        <v>5.3719686387861064E-5</v>
      </c>
      <c r="AX370" s="13">
        <f t="shared" si="653"/>
        <v>2.2791764334958013E-3</v>
      </c>
      <c r="AY370" s="13">
        <f t="shared" si="654"/>
        <v>3.6536416458587437E-3</v>
      </c>
      <c r="AZ370" s="13">
        <f t="shared" si="655"/>
        <v>2.928491423517956E-3</v>
      </c>
      <c r="BA370" s="13">
        <f t="shared" si="656"/>
        <v>1.5648427603436599E-3</v>
      </c>
      <c r="BB370" s="13">
        <f t="shared" si="657"/>
        <v>6.2713164658810929E-4</v>
      </c>
      <c r="BC370" s="13">
        <f t="shared" si="658"/>
        <v>2.0106510998763415E-4</v>
      </c>
      <c r="BD370" s="13">
        <f t="shared" si="659"/>
        <v>6.615515186710431E-4</v>
      </c>
      <c r="BE370" s="13">
        <f t="shared" si="660"/>
        <v>1.3033089765273921E-3</v>
      </c>
      <c r="BF370" s="13">
        <f t="shared" si="661"/>
        <v>1.2838110414356977E-3</v>
      </c>
      <c r="BG370" s="13">
        <f t="shared" si="662"/>
        <v>8.4306986795189916E-4</v>
      </c>
      <c r="BH370" s="13">
        <f t="shared" si="663"/>
        <v>4.1522863138034868E-4</v>
      </c>
      <c r="BI370" s="13">
        <f t="shared" si="664"/>
        <v>1.6360666926630986E-4</v>
      </c>
      <c r="BJ370" s="14">
        <f t="shared" si="665"/>
        <v>0.46165570131921307</v>
      </c>
      <c r="BK370" s="14">
        <f t="shared" si="666"/>
        <v>0.22036779952002739</v>
      </c>
      <c r="BL370" s="14">
        <f t="shared" si="667"/>
        <v>0.29677653122462416</v>
      </c>
      <c r="BM370" s="14">
        <f t="shared" si="668"/>
        <v>0.68693864349276801</v>
      </c>
      <c r="BN370" s="14">
        <f t="shared" si="669"/>
        <v>0.30753231821549293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1.2514000000000001</v>
      </c>
      <c r="F371" s="10">
        <f>VLOOKUP(B371,home!$B$2:$E$405,3,FALSE)</f>
        <v>1.1987000000000001</v>
      </c>
      <c r="G371" s="10">
        <f>VLOOKUP(C371,away!$B$2:$E$405,4,FALSE)</f>
        <v>1.1752</v>
      </c>
      <c r="H371" s="10">
        <f>VLOOKUP(A371,away!$A$2:$E$405,3,FALSE)</f>
        <v>0.95709999999999995</v>
      </c>
      <c r="I371" s="10">
        <f>VLOOKUP(C371,away!$B$2:$E$405,3,FALSE)</f>
        <v>0.98340000000000005</v>
      </c>
      <c r="J371" s="10">
        <f>VLOOKUP(B371,home!$B$2:$E$405,4,FALSE)</f>
        <v>1.1609</v>
      </c>
      <c r="K371" s="12">
        <f t="shared" si="614"/>
        <v>1.7628624971360001</v>
      </c>
      <c r="L371" s="12">
        <f t="shared" si="615"/>
        <v>1.0926531733260001</v>
      </c>
      <c r="M371" s="13">
        <f t="shared" si="616"/>
        <v>5.7526148935214211E-2</v>
      </c>
      <c r="N371" s="13">
        <f t="shared" si="617"/>
        <v>0.10141069056254917</v>
      </c>
      <c r="O371" s="13">
        <f t="shared" si="618"/>
        <v>6.2856129183285911E-2</v>
      </c>
      <c r="P371" s="13">
        <f t="shared" si="619"/>
        <v>0.11080671285235041</v>
      </c>
      <c r="Q371" s="13">
        <f t="shared" si="620"/>
        <v>8.9386551600690853E-2</v>
      </c>
      <c r="R371" s="13">
        <f t="shared" si="621"/>
        <v>3.4339974507553168E-2</v>
      </c>
      <c r="S371" s="13">
        <f t="shared" si="622"/>
        <v>5.3358897824756321E-2</v>
      </c>
      <c r="T371" s="13">
        <f t="shared" si="623"/>
        <v>9.7668499259163113E-2</v>
      </c>
      <c r="U371" s="13">
        <f t="shared" si="624"/>
        <v>6.0536653211971769E-2</v>
      </c>
      <c r="V371" s="13">
        <f t="shared" si="625"/>
        <v>1.1419973889795453E-2</v>
      </c>
      <c r="W371" s="13">
        <f t="shared" si="626"/>
        <v>5.2525399855056581E-2</v>
      </c>
      <c r="X371" s="13">
        <f t="shared" si="627"/>
        <v>5.7392044831844603E-2</v>
      </c>
      <c r="Y371" s="13">
        <f t="shared" si="628"/>
        <v>3.1354799954591527E-2</v>
      </c>
      <c r="Z371" s="13">
        <f t="shared" si="629"/>
        <v>1.2507227372537306E-2</v>
      </c>
      <c r="AA371" s="13">
        <f t="shared" si="630"/>
        <v>2.2048522078198851E-2</v>
      </c>
      <c r="AB371" s="13">
        <f t="shared" si="631"/>
        <v>1.9434256344465932E-2</v>
      </c>
      <c r="AC371" s="13">
        <f t="shared" si="632"/>
        <v>1.3748201807027411E-3</v>
      </c>
      <c r="AD371" s="13">
        <f t="shared" si="633"/>
        <v>2.3148764387887991E-2</v>
      </c>
      <c r="AE371" s="13">
        <f t="shared" si="634"/>
        <v>2.5293570867001718E-2</v>
      </c>
      <c r="AF371" s="13">
        <f t="shared" si="635"/>
        <v>1.3818550236287745E-2</v>
      </c>
      <c r="AG371" s="13">
        <f t="shared" si="636"/>
        <v>5.0329609221481846E-3</v>
      </c>
      <c r="AH371" s="13">
        <f t="shared" si="637"/>
        <v>3.4165154195281741E-3</v>
      </c>
      <c r="AI371" s="13">
        <f t="shared" si="638"/>
        <v>6.0228469039730866E-3</v>
      </c>
      <c r="AJ371" s="13">
        <f t="shared" si="639"/>
        <v>5.3087254665029121E-3</v>
      </c>
      <c r="AK371" s="13">
        <f t="shared" si="640"/>
        <v>3.1195176774962662E-3</v>
      </c>
      <c r="AL371" s="13">
        <f t="shared" si="641"/>
        <v>1.0592699689201119E-4</v>
      </c>
      <c r="AM371" s="13">
        <f t="shared" si="642"/>
        <v>8.1616177188890277E-3</v>
      </c>
      <c r="AN371" s="13">
        <f t="shared" si="643"/>
        <v>8.9178175000178064E-3</v>
      </c>
      <c r="AO371" s="13">
        <f t="shared" si="644"/>
        <v>4.8720407952682959E-3</v>
      </c>
      <c r="AP371" s="13">
        <f t="shared" si="645"/>
        <v>1.7744836118412108E-3</v>
      </c>
      <c r="AQ371" s="13">
        <f t="shared" si="646"/>
        <v>4.8472378737332024E-4</v>
      </c>
      <c r="AR371" s="13">
        <f t="shared" si="647"/>
        <v>7.4661328297293439E-4</v>
      </c>
      <c r="AS371" s="13">
        <f t="shared" si="648"/>
        <v>1.3161765564165741E-3</v>
      </c>
      <c r="AT371" s="13">
        <f t="shared" si="649"/>
        <v>1.160119145458192E-3</v>
      </c>
      <c r="AU371" s="13">
        <f t="shared" si="650"/>
        <v>6.8171017791257007E-4</v>
      </c>
      <c r="AV371" s="13">
        <f t="shared" si="651"/>
        <v>3.0044032663949515E-4</v>
      </c>
      <c r="AW371" s="13">
        <f t="shared" si="652"/>
        <v>5.6676748773190013E-6</v>
      </c>
      <c r="AX371" s="13">
        <f t="shared" si="653"/>
        <v>2.3979682987650226E-3</v>
      </c>
      <c r="AY371" s="13">
        <f t="shared" si="654"/>
        <v>2.6201476711807522E-3</v>
      </c>
      <c r="AZ371" s="13">
        <f t="shared" si="655"/>
        <v>1.4314563337491887E-3</v>
      </c>
      <c r="BA371" s="13">
        <f t="shared" si="656"/>
        <v>5.2136176851621759E-4</v>
      </c>
      <c r="BB371" s="13">
        <f t="shared" si="657"/>
        <v>1.4241689770502514E-4</v>
      </c>
      <c r="BC371" s="13">
        <f t="shared" si="658"/>
        <v>3.1122455042528029E-5</v>
      </c>
      <c r="BD371" s="13">
        <f t="shared" si="659"/>
        <v>1.3596489548128654E-4</v>
      </c>
      <c r="BE371" s="13">
        <f t="shared" si="660"/>
        <v>2.3968741517097606E-4</v>
      </c>
      <c r="BF371" s="13">
        <f t="shared" si="661"/>
        <v>2.1126797762019008E-4</v>
      </c>
      <c r="BG371" s="13">
        <f t="shared" si="662"/>
        <v>1.2414546486413358E-4</v>
      </c>
      <c r="BH371" s="13">
        <f t="shared" si="663"/>
        <v>5.4712846049624037E-5</v>
      </c>
      <c r="BI371" s="13">
        <f t="shared" si="664"/>
        <v>1.9290244882491553E-5</v>
      </c>
      <c r="BJ371" s="14">
        <f t="shared" si="665"/>
        <v>0.52838698931556993</v>
      </c>
      <c r="BK371" s="14">
        <f t="shared" si="666"/>
        <v>0.23721262835089191</v>
      </c>
      <c r="BL371" s="14">
        <f t="shared" si="667"/>
        <v>0.22207326912644457</v>
      </c>
      <c r="BM371" s="14">
        <f t="shared" si="668"/>
        <v>0.54123942652749657</v>
      </c>
      <c r="BN371" s="14">
        <f t="shared" si="669"/>
        <v>0.45632620764164372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1.2514000000000001</v>
      </c>
      <c r="F372" s="10">
        <f>VLOOKUP(B372,home!$B$2:$E$405,3,FALSE)</f>
        <v>1.6870000000000001</v>
      </c>
      <c r="G372" s="10">
        <f>VLOOKUP(C372,away!$B$2:$E$405,4,FALSE)</f>
        <v>0.75209999999999999</v>
      </c>
      <c r="H372" s="10">
        <f>VLOOKUP(A372,away!$A$2:$E$405,3,FALSE)</f>
        <v>0.95709999999999995</v>
      </c>
      <c r="I372" s="10">
        <f>VLOOKUP(C372,away!$B$2:$E$405,3,FALSE)</f>
        <v>1.3521000000000001</v>
      </c>
      <c r="J372" s="10">
        <f>VLOOKUP(B372,home!$B$2:$E$405,4,FALSE)</f>
        <v>0.58050000000000002</v>
      </c>
      <c r="K372" s="12">
        <f t="shared" si="614"/>
        <v>1.5877671847800001</v>
      </c>
      <c r="L372" s="12">
        <f t="shared" si="615"/>
        <v>0.75122209525500006</v>
      </c>
      <c r="M372" s="13">
        <f t="shared" si="616"/>
        <v>9.6425047716197435E-2</v>
      </c>
      <c r="N372" s="13">
        <f t="shared" si="617"/>
        <v>0.15310052655462397</v>
      </c>
      <c r="O372" s="13">
        <f t="shared" si="618"/>
        <v>7.2436626380425181E-2</v>
      </c>
      <c r="P372" s="13">
        <f t="shared" si="619"/>
        <v>0.11501249834300836</v>
      </c>
      <c r="Q372" s="13">
        <f t="shared" si="620"/>
        <v>0.12154399601798549</v>
      </c>
      <c r="R372" s="13">
        <f t="shared" si="621"/>
        <v>2.7207997121353304E-2</v>
      </c>
      <c r="S372" s="13">
        <f t="shared" si="622"/>
        <v>3.4295743399664645E-2</v>
      </c>
      <c r="T372" s="13">
        <f t="shared" si="623"/>
        <v>9.130653535429642E-2</v>
      </c>
      <c r="U372" s="13">
        <f t="shared" si="624"/>
        <v>4.3199964992873478E-2</v>
      </c>
      <c r="V372" s="13">
        <f t="shared" si="625"/>
        <v>4.5451988350297904E-3</v>
      </c>
      <c r="W372" s="13">
        <f t="shared" si="626"/>
        <v>6.4327856128129468E-2</v>
      </c>
      <c r="X372" s="13">
        <f t="shared" si="627"/>
        <v>4.8324506863835603E-2</v>
      </c>
      <c r="Y372" s="13">
        <f t="shared" si="628"/>
        <v>1.8151218649207605E-2</v>
      </c>
      <c r="Z372" s="13">
        <f t="shared" si="629"/>
        <v>6.813082868398347E-3</v>
      </c>
      <c r="AA372" s="13">
        <f t="shared" si="630"/>
        <v>1.081758940562969E-2</v>
      </c>
      <c r="AB372" s="13">
        <f t="shared" si="631"/>
        <v>8.5879067383413058E-3</v>
      </c>
      <c r="AC372" s="13">
        <f t="shared" si="632"/>
        <v>3.3883485532533924E-4</v>
      </c>
      <c r="AD372" s="13">
        <f t="shared" si="633"/>
        <v>2.5534414756873233E-2</v>
      </c>
      <c r="AE372" s="13">
        <f t="shared" si="634"/>
        <v>1.9182016554768502E-2</v>
      </c>
      <c r="AF372" s="13">
        <f t="shared" si="635"/>
        <v>7.2049773337446443E-3</v>
      </c>
      <c r="AG372" s="13">
        <f t="shared" si="636"/>
        <v>1.8041793896401454E-3</v>
      </c>
      <c r="AH372" s="13">
        <f t="shared" si="637"/>
        <v>1.2795345968860377E-3</v>
      </c>
      <c r="AI372" s="13">
        <f t="shared" si="638"/>
        <v>2.0316030447263562E-3</v>
      </c>
      <c r="AJ372" s="13">
        <f t="shared" si="639"/>
        <v>1.6128563234578219E-3</v>
      </c>
      <c r="AK372" s="13">
        <f t="shared" si="640"/>
        <v>8.5361344805041592E-4</v>
      </c>
      <c r="AL372" s="13">
        <f t="shared" si="641"/>
        <v>1.6166024973659582E-5</v>
      </c>
      <c r="AM372" s="13">
        <f t="shared" si="642"/>
        <v>8.1085411667051067E-3</v>
      </c>
      <c r="AN372" s="13">
        <f t="shared" si="643"/>
        <v>6.0913152847136319E-3</v>
      </c>
      <c r="AO372" s="13">
        <f t="shared" si="644"/>
        <v>2.2879653155206906E-3</v>
      </c>
      <c r="AP372" s="13">
        <f t="shared" si="645"/>
        <v>5.7292336606540697E-4</v>
      </c>
      <c r="AQ372" s="13">
        <f t="shared" si="646"/>
        <v>1.0759817286905059E-4</v>
      </c>
      <c r="AR372" s="13">
        <f t="shared" si="647"/>
        <v>1.9224293216479831E-4</v>
      </c>
      <c r="AS372" s="13">
        <f t="shared" si="648"/>
        <v>3.0523701919715432E-4</v>
      </c>
      <c r="AT372" s="13">
        <f t="shared" si="649"/>
        <v>2.4232266133065232E-4</v>
      </c>
      <c r="AU372" s="13">
        <f t="shared" si="650"/>
        <v>1.2825065659645575E-4</v>
      </c>
      <c r="AV372" s="13">
        <f t="shared" si="651"/>
        <v>5.090804599258525E-5</v>
      </c>
      <c r="AW372" s="13">
        <f t="shared" si="652"/>
        <v>5.3561893250911738E-7</v>
      </c>
      <c r="AX372" s="13">
        <f t="shared" si="653"/>
        <v>2.14574593015535E-3</v>
      </c>
      <c r="AY372" s="13">
        <f t="shared" si="654"/>
        <v>1.611931753536191E-3</v>
      </c>
      <c r="AZ372" s="13">
        <f t="shared" si="655"/>
        <v>6.0545937464976177E-4</v>
      </c>
      <c r="BA372" s="13">
        <f t="shared" si="656"/>
        <v>1.5161148667205873E-4</v>
      </c>
      <c r="BB372" s="13">
        <f t="shared" si="657"/>
        <v>2.8473474670627362E-5</v>
      </c>
      <c r="BC372" s="13">
        <f t="shared" si="658"/>
        <v>4.277980660251773E-6</v>
      </c>
      <c r="BD372" s="13">
        <f t="shared" si="659"/>
        <v>2.406952304980076E-5</v>
      </c>
      <c r="BE372" s="13">
        <f t="shared" si="660"/>
        <v>3.8216798851779474E-5</v>
      </c>
      <c r="BF372" s="13">
        <f t="shared" si="661"/>
        <v>3.0339689562096719E-5</v>
      </c>
      <c r="BG372" s="13">
        <f t="shared" si="662"/>
        <v>1.6057454494369825E-5</v>
      </c>
      <c r="BH372" s="13">
        <f t="shared" si="663"/>
        <v>6.3738748293146297E-6</v>
      </c>
      <c r="BI372" s="13">
        <f t="shared" si="664"/>
        <v>2.0240458587762004E-6</v>
      </c>
      <c r="BJ372" s="14">
        <f t="shared" si="665"/>
        <v>0.57219607090932334</v>
      </c>
      <c r="BK372" s="14">
        <f t="shared" si="666"/>
        <v>0.25224542092773539</v>
      </c>
      <c r="BL372" s="14">
        <f t="shared" si="667"/>
        <v>0.16906373475367137</v>
      </c>
      <c r="BM372" s="14">
        <f t="shared" si="668"/>
        <v>0.41298022119093086</v>
      </c>
      <c r="BN372" s="14">
        <f t="shared" si="669"/>
        <v>0.58572669213359385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1.3216000000000001</v>
      </c>
      <c r="F376" s="10">
        <f>VLOOKUP(B376,home!$B$2:$E$405,3,FALSE)</f>
        <v>1.0752999999999999</v>
      </c>
      <c r="G376" s="10">
        <f>VLOOKUP(C376,away!$B$2:$E$405,4,FALSE)</f>
        <v>1.0752999999999999</v>
      </c>
      <c r="H376" s="10">
        <f>VLOOKUP(A376,away!$A$2:$E$405,3,FALSE)</f>
        <v>1.1162000000000001</v>
      </c>
      <c r="I376" s="10">
        <f>VLOOKUP(C376,away!$B$2:$E$405,3,FALSE)</f>
        <v>0.89590000000000003</v>
      </c>
      <c r="J376" s="10">
        <f>VLOOKUP(B376,home!$B$2:$E$405,4,FALSE)</f>
        <v>1.2730999999999999</v>
      </c>
      <c r="K376" s="12">
        <f t="shared" si="614"/>
        <v>1.5281265509439999</v>
      </c>
      <c r="L376" s="12">
        <f t="shared" si="615"/>
        <v>1.2731045576979998</v>
      </c>
      <c r="M376" s="13">
        <f t="shared" si="616"/>
        <v>6.073524489542604E-2</v>
      </c>
      <c r="N376" s="13">
        <f t="shared" si="617"/>
        <v>9.281114030278656E-2</v>
      </c>
      <c r="O376" s="13">
        <f t="shared" si="618"/>
        <v>7.7322317089271064E-2</v>
      </c>
      <c r="P376" s="13">
        <f t="shared" si="619"/>
        <v>0.11815828572462608</v>
      </c>
      <c r="Q376" s="13">
        <f t="shared" si="620"/>
        <v>7.0913583860038473E-2</v>
      </c>
      <c r="R376" s="13">
        <f t="shared" si="621"/>
        <v>4.9219697149060465E-2</v>
      </c>
      <c r="S376" s="13">
        <f t="shared" si="622"/>
        <v>5.746819869344847E-2</v>
      </c>
      <c r="T376" s="13">
        <f t="shared" si="623"/>
        <v>9.0280406814914282E-2</v>
      </c>
      <c r="U376" s="13">
        <f t="shared" si="624"/>
        <v>7.5213926042901988E-2</v>
      </c>
      <c r="V376" s="13">
        <f t="shared" si="625"/>
        <v>1.2422484676441322E-2</v>
      </c>
      <c r="W376" s="13">
        <f t="shared" si="626"/>
        <v>3.6121643439706232E-2</v>
      </c>
      <c r="X376" s="13">
        <f t="shared" si="627"/>
        <v>4.5986628894632058E-2</v>
      </c>
      <c r="Y376" s="13">
        <f t="shared" si="628"/>
        <v>2.92728934194613E-2</v>
      </c>
      <c r="Z376" s="13">
        <f t="shared" si="629"/>
        <v>2.0887273589661373E-2</v>
      </c>
      <c r="AA376" s="13">
        <f t="shared" si="630"/>
        <v>3.1918397349192933E-2</v>
      </c>
      <c r="AB376" s="13">
        <f t="shared" si="631"/>
        <v>2.4387675226441162E-2</v>
      </c>
      <c r="AC376" s="13">
        <f t="shared" si="632"/>
        <v>1.5104692262458504E-3</v>
      </c>
      <c r="AD376" s="13">
        <f t="shared" si="633"/>
        <v>1.3799610600986799E-2</v>
      </c>
      <c r="AE376" s="13">
        <f t="shared" si="634"/>
        <v>1.7568347150573926E-2</v>
      </c>
      <c r="AF376" s="13">
        <f t="shared" si="635"/>
        <v>1.1183171414308168E-2</v>
      </c>
      <c r="AG376" s="13">
        <f t="shared" si="636"/>
        <v>4.7457821656912381E-3</v>
      </c>
      <c r="AH376" s="13">
        <f t="shared" si="637"/>
        <v>6.6479208012207415E-3</v>
      </c>
      <c r="AI376" s="13">
        <f t="shared" si="638"/>
        <v>1.0158864284918323E-2</v>
      </c>
      <c r="AJ376" s="13">
        <f t="shared" si="639"/>
        <v>7.7620151206102134E-3</v>
      </c>
      <c r="AK376" s="13">
        <f t="shared" si="640"/>
        <v>3.953780464877754E-3</v>
      </c>
      <c r="AL376" s="13">
        <f t="shared" si="641"/>
        <v>1.1754259308268829E-4</v>
      </c>
      <c r="AM376" s="13">
        <f t="shared" si="642"/>
        <v>4.2175102704112427E-3</v>
      </c>
      <c r="AN376" s="13">
        <f t="shared" si="643"/>
        <v>5.3693315473986765E-3</v>
      </c>
      <c r="AO376" s="13">
        <f t="shared" si="644"/>
        <v>3.4178602323924547E-3</v>
      </c>
      <c r="AP376" s="13">
        <f t="shared" si="645"/>
        <v>1.4504311464778594E-3</v>
      </c>
      <c r="AQ376" s="13">
        <f t="shared" si="646"/>
        <v>4.6163762580202466E-4</v>
      </c>
      <c r="AR376" s="13">
        <f t="shared" si="647"/>
        <v>1.692699654249893E-3</v>
      </c>
      <c r="AS376" s="13">
        <f t="shared" si="648"/>
        <v>2.58665928443299E-3</v>
      </c>
      <c r="AT376" s="13">
        <f t="shared" si="649"/>
        <v>1.9763713653939306E-3</v>
      </c>
      <c r="AU376" s="13">
        <f t="shared" si="650"/>
        <v>1.0067151859946371E-3</v>
      </c>
      <c r="AV376" s="13">
        <f t="shared" si="651"/>
        <v>3.8459705123923267E-4</v>
      </c>
      <c r="AW376" s="13">
        <f t="shared" si="652"/>
        <v>6.3520829545564586E-6</v>
      </c>
      <c r="AX376" s="13">
        <f t="shared" si="653"/>
        <v>1.0741482371824042E-3</v>
      </c>
      <c r="AY376" s="13">
        <f t="shared" si="654"/>
        <v>1.3675030164001906E-3</v>
      </c>
      <c r="AZ376" s="13">
        <f t="shared" si="655"/>
        <v>8.7048716142242271E-4</v>
      </c>
      <c r="BA376" s="13">
        <f t="shared" si="656"/>
        <v>3.6940705754149358E-4</v>
      </c>
      <c r="BB376" s="13">
        <f t="shared" si="657"/>
        <v>1.1757345215047073E-4</v>
      </c>
      <c r="BC376" s="13">
        <f t="shared" si="658"/>
        <v>2.9936659559410396E-5</v>
      </c>
      <c r="BD376" s="13">
        <f t="shared" si="659"/>
        <v>3.5916394077322767E-4</v>
      </c>
      <c r="BE376" s="13">
        <f t="shared" si="660"/>
        <v>5.4884795403724752E-4</v>
      </c>
      <c r="BF376" s="13">
        <f t="shared" si="661"/>
        <v>4.1935456549780509E-4</v>
      </c>
      <c r="BG376" s="13">
        <f t="shared" si="662"/>
        <v>2.1360894859892687E-4</v>
      </c>
      <c r="BH376" s="13">
        <f t="shared" si="663"/>
        <v>8.1605376468313015E-5</v>
      </c>
      <c r="BI376" s="13">
        <f t="shared" si="664"/>
        <v>2.4940668496201959E-5</v>
      </c>
      <c r="BJ376" s="14">
        <f t="shared" si="665"/>
        <v>0.43142903446983766</v>
      </c>
      <c r="BK376" s="14">
        <f t="shared" si="666"/>
        <v>0.25177972882567062</v>
      </c>
      <c r="BL376" s="14">
        <f t="shared" si="667"/>
        <v>0.29587915752367694</v>
      </c>
      <c r="BM376" s="14">
        <f t="shared" si="668"/>
        <v>0.52945377445419239</v>
      </c>
      <c r="BN376" s="14">
        <f t="shared" si="669"/>
        <v>0.46916026902120866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1.3216000000000001</v>
      </c>
      <c r="F377" s="10">
        <f>VLOOKUP(B377,home!$B$2:$E$405,3,FALSE)</f>
        <v>0.79869999999999997</v>
      </c>
      <c r="G377" s="10">
        <f>VLOOKUP(C377,away!$B$2:$E$405,4,FALSE)</f>
        <v>0.54649999999999999</v>
      </c>
      <c r="H377" s="10">
        <f>VLOOKUP(A377,away!$A$2:$E$405,3,FALSE)</f>
        <v>1.1162000000000001</v>
      </c>
      <c r="I377" s="10">
        <f>VLOOKUP(C377,away!$B$2:$E$405,3,FALSE)</f>
        <v>2.0407000000000002</v>
      </c>
      <c r="J377" s="10">
        <f>VLOOKUP(B377,home!$B$2:$E$405,4,FALSE)</f>
        <v>1.2941</v>
      </c>
      <c r="K377" s="12">
        <f t="shared" si="614"/>
        <v>0.57686458927999995</v>
      </c>
      <c r="L377" s="12">
        <f t="shared" si="615"/>
        <v>2.9477389488940005</v>
      </c>
      <c r="M377" s="13">
        <f t="shared" si="616"/>
        <v>2.9463486201388445E-2</v>
      </c>
      <c r="N377" s="13">
        <f t="shared" si="617"/>
        <v>1.6996441866320891E-2</v>
      </c>
      <c r="O377" s="13">
        <f t="shared" si="618"/>
        <v>8.6850665846033667E-2</v>
      </c>
      <c r="P377" s="13">
        <f t="shared" si="619"/>
        <v>5.0101073681966729E-2</v>
      </c>
      <c r="Q377" s="13">
        <f t="shared" si="620"/>
        <v>4.9023227282182971E-3</v>
      </c>
      <c r="R377" s="13">
        <f t="shared" si="621"/>
        <v>0.12800654522586569</v>
      </c>
      <c r="S377" s="13">
        <f t="shared" si="622"/>
        <v>2.1298545315791343E-2</v>
      </c>
      <c r="T377" s="13">
        <f t="shared" si="623"/>
        <v>1.4450767646017371E-2</v>
      </c>
      <c r="U377" s="13">
        <f t="shared" si="624"/>
        <v>7.3842443136870745E-2</v>
      </c>
      <c r="V377" s="13">
        <f t="shared" si="625"/>
        <v>4.0241145369314182E-3</v>
      </c>
      <c r="W377" s="13">
        <f t="shared" si="626"/>
        <v>9.4265879571055243E-4</v>
      </c>
      <c r="X377" s="13">
        <f t="shared" si="627"/>
        <v>2.7787120476335083E-3</v>
      </c>
      <c r="Y377" s="13">
        <f t="shared" si="628"/>
        <v>4.0954588652851471E-3</v>
      </c>
      <c r="Z377" s="13">
        <f t="shared" si="629"/>
        <v>0.12577662635854855</v>
      </c>
      <c r="AA377" s="13">
        <f t="shared" si="630"/>
        <v>7.2556081905348124E-2</v>
      </c>
      <c r="AB377" s="13">
        <f t="shared" si="631"/>
        <v>2.0927517194047337E-2</v>
      </c>
      <c r="AC377" s="13">
        <f t="shared" si="632"/>
        <v>4.2767439658492772E-4</v>
      </c>
      <c r="AD377" s="13">
        <f t="shared" si="633"/>
        <v>1.3594661975468677E-4</v>
      </c>
      <c r="AE377" s="13">
        <f t="shared" si="634"/>
        <v>4.0073514602137272E-4</v>
      </c>
      <c r="AF377" s="13">
        <f t="shared" si="635"/>
        <v>5.906312990589627E-4</v>
      </c>
      <c r="AG377" s="13">
        <f t="shared" si="636"/>
        <v>5.8034229489065483E-4</v>
      </c>
      <c r="AH377" s="13">
        <f t="shared" si="637"/>
        <v>9.2689165094395329E-2</v>
      </c>
      <c r="AI377" s="13">
        <f t="shared" si="638"/>
        <v>5.3469097152884462E-2</v>
      </c>
      <c r="AJ377" s="13">
        <f t="shared" si="639"/>
        <v>1.5422214384135553E-2</v>
      </c>
      <c r="AK377" s="13">
        <f t="shared" si="640"/>
        <v>2.9655097888308217E-3</v>
      </c>
      <c r="AL377" s="13">
        <f t="shared" si="641"/>
        <v>2.9089492409329879E-5</v>
      </c>
      <c r="AM377" s="13">
        <f t="shared" si="642"/>
        <v>1.5684558193758347E-5</v>
      </c>
      <c r="AN377" s="13">
        <f t="shared" si="643"/>
        <v>4.623398308393601E-5</v>
      </c>
      <c r="AO377" s="13">
        <f t="shared" si="644"/>
        <v>6.8142856349512283E-5</v>
      </c>
      <c r="AP377" s="13">
        <f t="shared" si="645"/>
        <v>6.6955783916782059E-5</v>
      </c>
      <c r="AQ377" s="13">
        <f t="shared" si="646"/>
        <v>4.9342043026307245E-5</v>
      </c>
      <c r="AR377" s="13">
        <f t="shared" si="647"/>
        <v>5.4644692417843047E-2</v>
      </c>
      <c r="AS377" s="13">
        <f t="shared" si="648"/>
        <v>3.1522588047950953E-2</v>
      </c>
      <c r="AT377" s="13">
        <f t="shared" si="649"/>
        <v>9.0921324036619296E-3</v>
      </c>
      <c r="AU377" s="13">
        <f t="shared" si="650"/>
        <v>1.7483097415726062E-3</v>
      </c>
      <c r="AV377" s="13">
        <f t="shared" si="651"/>
        <v>2.5213449525162605E-4</v>
      </c>
      <c r="AW377" s="13">
        <f t="shared" si="652"/>
        <v>1.3740310375745398E-6</v>
      </c>
      <c r="AX377" s="13">
        <f t="shared" si="653"/>
        <v>1.5079777034134437E-6</v>
      </c>
      <c r="AY377" s="13">
        <f t="shared" si="654"/>
        <v>4.4451246104155333E-6</v>
      </c>
      <c r="AZ377" s="13">
        <f t="shared" si="655"/>
        <v>6.5515334734045697E-6</v>
      </c>
      <c r="BA377" s="13">
        <f t="shared" si="656"/>
        <v>6.4374034648458152E-6</v>
      </c>
      <c r="BB377" s="13">
        <f t="shared" si="657"/>
        <v>4.7439462307677996E-6</v>
      </c>
      <c r="BC377" s="13">
        <f t="shared" si="658"/>
        <v>2.7967830151786244E-6</v>
      </c>
      <c r="BD377" s="13">
        <f t="shared" si="659"/>
        <v>2.6846381365068128E-2</v>
      </c>
      <c r="BE377" s="13">
        <f t="shared" si="660"/>
        <v>1.5486726759814268E-2</v>
      </c>
      <c r="BF377" s="13">
        <f t="shared" si="661"/>
        <v>4.4668721357959207E-3</v>
      </c>
      <c r="BG377" s="13">
        <f t="shared" si="662"/>
        <v>8.5892678666073003E-4</v>
      </c>
      <c r="BH377" s="13">
        <f t="shared" si="663"/>
        <v>1.2387111200215802E-4</v>
      </c>
      <c r="BI377" s="13">
        <f t="shared" si="664"/>
        <v>1.4291371629756356E-5</v>
      </c>
      <c r="BJ377" s="14">
        <f t="shared" si="665"/>
        <v>4.6146859301979773E-2</v>
      </c>
      <c r="BK377" s="14">
        <f t="shared" si="666"/>
        <v>0.1053484287496826</v>
      </c>
      <c r="BL377" s="14">
        <f t="shared" si="667"/>
        <v>0.69178616636566292</v>
      </c>
      <c r="BM377" s="14">
        <f t="shared" si="668"/>
        <v>0.65273447413250707</v>
      </c>
      <c r="BN377" s="14">
        <f t="shared" si="669"/>
        <v>0.31632053554979372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1.3216000000000001</v>
      </c>
      <c r="F378" s="10">
        <f>VLOOKUP(B378,home!$B$2:$E$405,3,FALSE)</f>
        <v>0.75670000000000004</v>
      </c>
      <c r="G378" s="10">
        <f>VLOOKUP(C378,away!$B$2:$E$405,4,FALSE)</f>
        <v>0.92479999999999996</v>
      </c>
      <c r="H378" s="10">
        <f>VLOOKUP(A378,away!$A$2:$E$405,3,FALSE)</f>
        <v>1.1162000000000001</v>
      </c>
      <c r="I378" s="10">
        <f>VLOOKUP(C378,away!$B$2:$E$405,3,FALSE)</f>
        <v>1.4434</v>
      </c>
      <c r="J378" s="10">
        <f>VLOOKUP(B378,home!$B$2:$E$405,4,FALSE)</f>
        <v>1.0845</v>
      </c>
      <c r="K378" s="12">
        <f t="shared" si="614"/>
        <v>0.92485060505600003</v>
      </c>
      <c r="L378" s="12">
        <f t="shared" si="615"/>
        <v>1.7472629802600002</v>
      </c>
      <c r="M378" s="13">
        <f t="shared" si="616"/>
        <v>6.9106009397166115E-2</v>
      </c>
      <c r="N378" s="13">
        <f t="shared" si="617"/>
        <v>6.3912734603974702E-2</v>
      </c>
      <c r="O378" s="13">
        <f t="shared" si="618"/>
        <v>0.12074637193316805</v>
      </c>
      <c r="P378" s="13">
        <f t="shared" si="619"/>
        <v>0.11167235514070728</v>
      </c>
      <c r="Q378" s="13">
        <f t="shared" si="620"/>
        <v>2.9554865634634775E-2</v>
      </c>
      <c r="R378" s="13">
        <f t="shared" si="621"/>
        <v>0.10548783283976484</v>
      </c>
      <c r="S378" s="13">
        <f t="shared" si="622"/>
        <v>4.5114437266231613E-2</v>
      </c>
      <c r="T378" s="13">
        <f t="shared" si="623"/>
        <v>5.1640122609955812E-2</v>
      </c>
      <c r="U378" s="13">
        <f t="shared" si="624"/>
        <v>9.7560486027902696E-2</v>
      </c>
      <c r="V378" s="13">
        <f t="shared" si="625"/>
        <v>8.1003334254400941E-3</v>
      </c>
      <c r="W378" s="13">
        <f t="shared" si="626"/>
        <v>9.1112784548469192E-3</v>
      </c>
      <c r="X378" s="13">
        <f t="shared" si="627"/>
        <v>1.5919799546994559E-2</v>
      </c>
      <c r="Y378" s="13">
        <f t="shared" si="628"/>
        <v>1.3908038200811759E-2</v>
      </c>
      <c r="Z378" s="13">
        <f t="shared" si="629"/>
        <v>6.1438328396258741E-2</v>
      </c>
      <c r="AA378" s="13">
        <f t="shared" si="630"/>
        <v>5.6821275190909126E-2</v>
      </c>
      <c r="AB378" s="13">
        <f t="shared" si="631"/>
        <v>2.627559537018289E-2</v>
      </c>
      <c r="AC378" s="13">
        <f t="shared" si="632"/>
        <v>8.181120199737855E-4</v>
      </c>
      <c r="AD378" s="13">
        <f t="shared" si="633"/>
        <v>2.1066428479497171E-3</v>
      </c>
      <c r="AE378" s="13">
        <f t="shared" si="634"/>
        <v>3.6808590608520373E-3</v>
      </c>
      <c r="AF378" s="13">
        <f t="shared" si="635"/>
        <v>3.2157143862906789E-3</v>
      </c>
      <c r="AG378" s="13">
        <f t="shared" si="636"/>
        <v>1.8728995674184028E-3</v>
      </c>
      <c r="AH378" s="13">
        <f t="shared" si="637"/>
        <v>2.6837229193959897E-2</v>
      </c>
      <c r="AI378" s="13">
        <f t="shared" si="638"/>
        <v>2.4820427658060359E-2</v>
      </c>
      <c r="AJ378" s="13">
        <f t="shared" si="639"/>
        <v>1.1477593768652898E-2</v>
      </c>
      <c r="AK378" s="13">
        <f t="shared" si="640"/>
        <v>3.5383531805085371E-3</v>
      </c>
      <c r="AL378" s="13">
        <f t="shared" si="641"/>
        <v>5.2881361164599682E-5</v>
      </c>
      <c r="AM378" s="13">
        <f t="shared" si="642"/>
        <v>3.8966598251263839E-4</v>
      </c>
      <c r="AN378" s="13">
        <f t="shared" si="643"/>
        <v>6.8084894591097364E-4</v>
      </c>
      <c r="AO378" s="13">
        <f t="shared" si="644"/>
        <v>5.9481107916964382E-4</v>
      </c>
      <c r="AP378" s="13">
        <f t="shared" si="645"/>
        <v>3.4643045962720625E-4</v>
      </c>
      <c r="AQ378" s="13">
        <f t="shared" si="646"/>
        <v>1.5132627933526845E-4</v>
      </c>
      <c r="AR378" s="13">
        <f t="shared" si="647"/>
        <v>9.3783394126718111E-3</v>
      </c>
      <c r="AS378" s="13">
        <f t="shared" si="648"/>
        <v>8.6735628802300565E-3</v>
      </c>
      <c r="AT378" s="13">
        <f t="shared" si="649"/>
        <v>4.0108749388860143E-3</v>
      </c>
      <c r="AU378" s="13">
        <f t="shared" si="650"/>
        <v>1.2364867046775593E-3</v>
      </c>
      <c r="AV378" s="13">
        <f t="shared" si="651"/>
        <v>2.8589136924118502E-4</v>
      </c>
      <c r="AW378" s="13">
        <f t="shared" si="652"/>
        <v>2.3737227115154769E-6</v>
      </c>
      <c r="AX378" s="13">
        <f t="shared" si="653"/>
        <v>6.0063803282759019E-5</v>
      </c>
      <c r="AY378" s="13">
        <f t="shared" si="654"/>
        <v>1.049472599295839E-4</v>
      </c>
      <c r="AZ378" s="13">
        <f t="shared" si="655"/>
        <v>9.1685231077342849E-5</v>
      </c>
      <c r="BA378" s="13">
        <f t="shared" si="656"/>
        <v>5.3399403366008287E-5</v>
      </c>
      <c r="BB378" s="13">
        <f t="shared" si="657"/>
        <v>2.3325700167349369E-5</v>
      </c>
      <c r="BC378" s="13">
        <f t="shared" si="658"/>
        <v>8.1512264782108076E-6</v>
      </c>
      <c r="BD378" s="13">
        <f t="shared" si="659"/>
        <v>2.7310708786791316E-3</v>
      </c>
      <c r="BE378" s="13">
        <f t="shared" si="660"/>
        <v>2.5258325545972167E-3</v>
      </c>
      <c r="BF378" s="13">
        <f t="shared" si="661"/>
        <v>1.1680088831946887E-3</v>
      </c>
      <c r="BG378" s="13">
        <f t="shared" si="662"/>
        <v>3.6007790744446369E-4</v>
      </c>
      <c r="BH378" s="13">
        <f t="shared" si="663"/>
        <v>8.3254567641827639E-5</v>
      </c>
      <c r="BI378" s="13">
        <f t="shared" si="664"/>
        <v>1.5399607451444E-5</v>
      </c>
      <c r="BJ378" s="14">
        <f t="shared" si="665"/>
        <v>0.19742761028458636</v>
      </c>
      <c r="BK378" s="14">
        <f t="shared" si="666"/>
        <v>0.23496907587061303</v>
      </c>
      <c r="BL378" s="14">
        <f t="shared" si="667"/>
        <v>0.50403396486782459</v>
      </c>
      <c r="BM378" s="14">
        <f t="shared" si="668"/>
        <v>0.49728623633264912</v>
      </c>
      <c r="BN378" s="14">
        <f t="shared" si="669"/>
        <v>0.50048016954941577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1.3216000000000001</v>
      </c>
      <c r="F379" s="10">
        <f>VLOOKUP(B379,home!$B$2:$E$405,3,FALSE)</f>
        <v>1.1947000000000001</v>
      </c>
      <c r="G379" s="10">
        <f>VLOOKUP(C379,away!$B$2:$E$405,4,FALSE)</f>
        <v>0.79649999999999999</v>
      </c>
      <c r="H379" s="10">
        <f>VLOOKUP(A379,away!$A$2:$E$405,3,FALSE)</f>
        <v>1.1162000000000001</v>
      </c>
      <c r="I379" s="10">
        <f>VLOOKUP(C379,away!$B$2:$E$405,3,FALSE)</f>
        <v>0.61299999999999999</v>
      </c>
      <c r="J379" s="10">
        <f>VLOOKUP(B379,home!$B$2:$E$405,4,FALSE)</f>
        <v>0.80159999999999998</v>
      </c>
      <c r="K379" s="12">
        <f t="shared" si="614"/>
        <v>1.2576062116800002</v>
      </c>
      <c r="L379" s="12">
        <f t="shared" si="615"/>
        <v>0.54847924896</v>
      </c>
      <c r="M379" s="13">
        <f t="shared" si="616"/>
        <v>0.16429602288714826</v>
      </c>
      <c r="N379" s="13">
        <f t="shared" si="617"/>
        <v>0.20661969893719712</v>
      </c>
      <c r="O379" s="13">
        <f t="shared" si="618"/>
        <v>9.0112959240258042E-2</v>
      </c>
      <c r="P379" s="13">
        <f t="shared" si="619"/>
        <v>0.11332661729341517</v>
      </c>
      <c r="Q379" s="13">
        <f t="shared" si="620"/>
        <v>0.12992310841943536</v>
      </c>
      <c r="R379" s="13">
        <f t="shared" si="621"/>
        <v>2.4712544102829907E-2</v>
      </c>
      <c r="S379" s="13">
        <f t="shared" si="622"/>
        <v>1.9542350997731918E-2</v>
      </c>
      <c r="T379" s="13">
        <f t="shared" si="623"/>
        <v>7.1260128928440553E-2</v>
      </c>
      <c r="U379" s="13">
        <f t="shared" si="624"/>
        <v>3.1078648970134844E-2</v>
      </c>
      <c r="V379" s="13">
        <f t="shared" si="625"/>
        <v>1.4977494711581724E-3</v>
      </c>
      <c r="W379" s="13">
        <f t="shared" si="626"/>
        <v>5.446403606301866E-2</v>
      </c>
      <c r="X379" s="13">
        <f t="shared" si="627"/>
        <v>2.9872393595174827E-2</v>
      </c>
      <c r="Y379" s="13">
        <f t="shared" si="628"/>
        <v>8.1921940018595003E-3</v>
      </c>
      <c r="Z379" s="13">
        <f t="shared" si="629"/>
        <v>4.518105876470343E-3</v>
      </c>
      <c r="AA379" s="13">
        <f t="shared" si="630"/>
        <v>5.6819980152770138E-3</v>
      </c>
      <c r="AB379" s="13">
        <f t="shared" si="631"/>
        <v>3.5728579993829042E-3</v>
      </c>
      <c r="AC379" s="13">
        <f t="shared" si="632"/>
        <v>6.4569001023515675E-5</v>
      </c>
      <c r="AD379" s="13">
        <f t="shared" si="633"/>
        <v>1.7123577516503969E-2</v>
      </c>
      <c r="AE379" s="13">
        <f t="shared" si="634"/>
        <v>9.391926935760438E-3</v>
      </c>
      <c r="AF379" s="13">
        <f t="shared" si="635"/>
        <v>2.575638516006539E-3</v>
      </c>
      <c r="AG379" s="13">
        <f t="shared" si="636"/>
        <v>4.7089475961723865E-4</v>
      </c>
      <c r="AH379" s="13">
        <f t="shared" si="637"/>
        <v>6.1952182946205378E-4</v>
      </c>
      <c r="AI379" s="13">
        <f t="shared" si="638"/>
        <v>7.7911450100283657E-4</v>
      </c>
      <c r="AJ379" s="13">
        <f t="shared" si="639"/>
        <v>4.8990961803556572E-4</v>
      </c>
      <c r="AK379" s="13">
        <f t="shared" si="640"/>
        <v>2.0537112626776782E-4</v>
      </c>
      <c r="AL379" s="13">
        <f t="shared" si="641"/>
        <v>1.7815127449643164E-6</v>
      </c>
      <c r="AM379" s="13">
        <f t="shared" si="642"/>
        <v>4.3069434901878735E-3</v>
      </c>
      <c r="AN379" s="13">
        <f t="shared" si="643"/>
        <v>2.3622691308114057E-3</v>
      </c>
      <c r="AO379" s="13">
        <f t="shared" si="644"/>
        <v>6.4782779935441579E-4</v>
      </c>
      <c r="AP379" s="13">
        <f t="shared" si="645"/>
        <v>1.1844003494843988E-4</v>
      </c>
      <c r="AQ379" s="13">
        <f t="shared" si="646"/>
        <v>1.6240475353829108E-5</v>
      </c>
      <c r="AR379" s="13">
        <f t="shared" si="647"/>
        <v>6.7958973547534502E-5</v>
      </c>
      <c r="AS379" s="13">
        <f t="shared" si="648"/>
        <v>8.5465627272776211E-5</v>
      </c>
      <c r="AT379" s="13">
        <f t="shared" si="649"/>
        <v>5.3741051871685521E-5</v>
      </c>
      <c r="AU379" s="13">
        <f t="shared" si="650"/>
        <v>2.2528360218682928E-5</v>
      </c>
      <c r="AV379" s="13">
        <f t="shared" si="651"/>
        <v>7.082951437495071E-6</v>
      </c>
      <c r="AW379" s="13">
        <f t="shared" si="652"/>
        <v>3.4134324114093562E-8</v>
      </c>
      <c r="AX379" s="13">
        <f t="shared" si="653"/>
        <v>9.0273981443583318E-4</v>
      </c>
      <c r="AY379" s="13">
        <f t="shared" si="654"/>
        <v>4.9513405542805553E-4</v>
      </c>
      <c r="AZ379" s="13">
        <f t="shared" si="655"/>
        <v>1.3578537742784942E-4</v>
      </c>
      <c r="BA379" s="13">
        <f t="shared" si="656"/>
        <v>2.4825153943792339E-5</v>
      </c>
      <c r="BB379" s="13">
        <f t="shared" si="657"/>
        <v>3.4040204476018996E-6</v>
      </c>
      <c r="BC379" s="13">
        <f t="shared" si="658"/>
        <v>3.734069157090347E-7</v>
      </c>
      <c r="BD379" s="13">
        <f t="shared" si="659"/>
        <v>6.2123477952407061E-6</v>
      </c>
      <c r="BE379" s="13">
        <f t="shared" si="660"/>
        <v>7.8126871764112657E-6</v>
      </c>
      <c r="BF379" s="13">
        <f t="shared" si="661"/>
        <v>4.9126419614837459E-6</v>
      </c>
      <c r="BG379" s="13">
        <f t="shared" si="662"/>
        <v>2.0593896821739257E-6</v>
      </c>
      <c r="BH379" s="13">
        <f t="shared" si="663"/>
        <v>6.4747531414290819E-7</v>
      </c>
      <c r="BI379" s="13">
        <f t="shared" si="664"/>
        <v>1.6285379539511605E-7</v>
      </c>
      <c r="BJ379" s="14">
        <f t="shared" si="665"/>
        <v>0.53890758043226894</v>
      </c>
      <c r="BK379" s="14">
        <f t="shared" si="666"/>
        <v>0.29922422521865011</v>
      </c>
      <c r="BL379" s="14">
        <f t="shared" si="667"/>
        <v>0.15751150976272399</v>
      </c>
      <c r="BM379" s="14">
        <f t="shared" si="668"/>
        <v>0.27067537048872575</v>
      </c>
      <c r="BN379" s="14">
        <f t="shared" si="669"/>
        <v>0.72899095088028376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1.3216000000000001</v>
      </c>
      <c r="F380" s="10">
        <f>VLOOKUP(B380,home!$B$2:$E$405,3,FALSE)</f>
        <v>0.50439999999999996</v>
      </c>
      <c r="G380" s="10">
        <f>VLOOKUP(C380,away!$B$2:$E$405,4,FALSE)</f>
        <v>1.8319000000000001</v>
      </c>
      <c r="H380" s="10">
        <f>VLOOKUP(A380,away!$A$2:$E$405,3,FALSE)</f>
        <v>1.1162000000000001</v>
      </c>
      <c r="I380" s="10">
        <f>VLOOKUP(C380,away!$B$2:$E$405,3,FALSE)</f>
        <v>0.51870000000000005</v>
      </c>
      <c r="J380" s="10">
        <f>VLOOKUP(B380,home!$B$2:$E$405,4,FALSE)</f>
        <v>1.095</v>
      </c>
      <c r="K380" s="12">
        <f t="shared" si="614"/>
        <v>1.2211720917760001</v>
      </c>
      <c r="L380" s="12">
        <f t="shared" si="615"/>
        <v>0.63397536930000009</v>
      </c>
      <c r="M380" s="13">
        <f t="shared" si="616"/>
        <v>0.15642987365661742</v>
      </c>
      <c r="N380" s="13">
        <f t="shared" si="617"/>
        <v>0.19102779602950687</v>
      </c>
      <c r="O380" s="13">
        <f t="shared" si="618"/>
        <v>9.9172686921006378E-2</v>
      </c>
      <c r="P380" s="13">
        <f t="shared" si="619"/>
        <v>0.12110691753437171</v>
      </c>
      <c r="Q380" s="13">
        <f t="shared" si="620"/>
        <v>0.11663890663235604</v>
      </c>
      <c r="R380" s="13">
        <f t="shared" si="621"/>
        <v>3.143652040760915E-2</v>
      </c>
      <c r="S380" s="13">
        <f t="shared" si="622"/>
        <v>2.344003279525865E-2</v>
      </c>
      <c r="T380" s="13">
        <f t="shared" si="623"/>
        <v>7.3946193906996152E-2</v>
      </c>
      <c r="U380" s="13">
        <f t="shared" si="624"/>
        <v>3.8389401384318976E-2</v>
      </c>
      <c r="V380" s="13">
        <f t="shared" si="625"/>
        <v>2.0163455514398453E-3</v>
      </c>
      <c r="W380" s="13">
        <f t="shared" si="626"/>
        <v>4.7478725864899929E-2</v>
      </c>
      <c r="X380" s="13">
        <f t="shared" si="627"/>
        <v>3.0100342764093395E-2</v>
      </c>
      <c r="Y380" s="13">
        <f t="shared" si="628"/>
        <v>9.5414379599613481E-3</v>
      </c>
      <c r="Z380" s="13">
        <f t="shared" si="629"/>
        <v>6.6433265449736692E-3</v>
      </c>
      <c r="AA380" s="13">
        <f t="shared" si="630"/>
        <v>8.1126449732765223E-3</v>
      </c>
      <c r="AB380" s="13">
        <f t="shared" si="631"/>
        <v>4.9534678159260728E-3</v>
      </c>
      <c r="AC380" s="13">
        <f t="shared" si="632"/>
        <v>9.7565041730398913E-5</v>
      </c>
      <c r="AD380" s="13">
        <f t="shared" si="633"/>
        <v>1.4494923744824776E-2</v>
      </c>
      <c r="AE380" s="13">
        <f t="shared" si="634"/>
        <v>9.1894246341006278E-3</v>
      </c>
      <c r="AF380" s="13">
        <f t="shared" si="635"/>
        <v>2.9129344380292312E-3</v>
      </c>
      <c r="AG380" s="13">
        <f t="shared" si="636"/>
        <v>6.1557622869875693E-4</v>
      </c>
      <c r="AH380" s="13">
        <f t="shared" si="637"/>
        <v>1.0529263499325437E-3</v>
      </c>
      <c r="AI380" s="13">
        <f t="shared" si="638"/>
        <v>1.2858042732331928E-3</v>
      </c>
      <c r="AJ380" s="13">
        <f t="shared" si="639"/>
        <v>7.8509414697934912E-4</v>
      </c>
      <c r="AK380" s="13">
        <f t="shared" si="640"/>
        <v>3.1957835390262199E-4</v>
      </c>
      <c r="AL380" s="13">
        <f t="shared" si="641"/>
        <v>3.0213670028317189E-6</v>
      </c>
      <c r="AM380" s="13">
        <f t="shared" si="642"/>
        <v>3.5401592699202578E-3</v>
      </c>
      <c r="AN380" s="13">
        <f t="shared" si="643"/>
        <v>2.2443737805285138E-3</v>
      </c>
      <c r="AO380" s="13">
        <f t="shared" si="644"/>
        <v>7.1143884817890092E-4</v>
      </c>
      <c r="AP380" s="13">
        <f t="shared" si="645"/>
        <v>1.5034490216952852E-4</v>
      </c>
      <c r="AQ380" s="13">
        <f t="shared" si="646"/>
        <v>2.3828741218824802E-5</v>
      </c>
      <c r="AR380" s="13">
        <f t="shared" si="647"/>
        <v>1.3350587430883715E-4</v>
      </c>
      <c r="AS380" s="13">
        <f t="shared" si="648"/>
        <v>1.630336477941064E-4</v>
      </c>
      <c r="AT380" s="13">
        <f t="shared" si="649"/>
        <v>9.9546070353300333E-5</v>
      </c>
      <c r="AU380" s="13">
        <f t="shared" si="650"/>
        <v>4.0520960987140204E-5</v>
      </c>
      <c r="AV380" s="13">
        <f t="shared" si="651"/>
        <v>1.2370766672359919E-5</v>
      </c>
      <c r="AW380" s="13">
        <f t="shared" si="652"/>
        <v>6.4975590783507283E-8</v>
      </c>
      <c r="AX380" s="13">
        <f t="shared" si="653"/>
        <v>7.2052395014478548E-4</v>
      </c>
      <c r="AY380" s="13">
        <f t="shared" si="654"/>
        <v>4.567944373825352E-4</v>
      </c>
      <c r="AZ380" s="13">
        <f t="shared" si="655"/>
        <v>1.4479821106688925E-4</v>
      </c>
      <c r="BA380" s="13">
        <f t="shared" si="656"/>
        <v>3.0599499778370167E-5</v>
      </c>
      <c r="BB380" s="13">
        <f t="shared" si="657"/>
        <v>4.8498322930968733E-6</v>
      </c>
      <c r="BC380" s="13">
        <f t="shared" si="658"/>
        <v>6.1493484381183154E-7</v>
      </c>
      <c r="BD380" s="13">
        <f t="shared" si="659"/>
        <v>1.4106572661444068E-5</v>
      </c>
      <c r="BE380" s="13">
        <f t="shared" si="660"/>
        <v>1.7226552844765786E-5</v>
      </c>
      <c r="BF380" s="13">
        <f t="shared" si="661"/>
        <v>1.0518292785766224E-5</v>
      </c>
      <c r="BG380" s="13">
        <f t="shared" si="662"/>
        <v>4.2815485343688495E-6</v>
      </c>
      <c r="BH380" s="13">
        <f t="shared" si="663"/>
        <v>1.3071268949389185E-6</v>
      </c>
      <c r="BI380" s="13">
        <f t="shared" si="664"/>
        <v>3.1924537690184547E-7</v>
      </c>
      <c r="BJ380" s="14">
        <f t="shared" si="665"/>
        <v>0.50397458861099265</v>
      </c>
      <c r="BK380" s="14">
        <f t="shared" si="666"/>
        <v>0.30355055038380341</v>
      </c>
      <c r="BL380" s="14">
        <f t="shared" si="667"/>
        <v>0.18600486128539873</v>
      </c>
      <c r="BM380" s="14">
        <f t="shared" si="668"/>
        <v>0.28390389618190909</v>
      </c>
      <c r="BN380" s="14">
        <f t="shared" si="669"/>
        <v>0.71581270118146756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1.8169999999999999</v>
      </c>
      <c r="F384" s="10">
        <f>VLOOKUP(B384,home!$B$2:$E$405,3,FALSE)</f>
        <v>0.98280000000000001</v>
      </c>
      <c r="G384" s="10">
        <f>VLOOKUP(C384,away!$B$2:$E$405,4,FALSE)</f>
        <v>1.258</v>
      </c>
      <c r="H384" s="10">
        <f>VLOOKUP(A384,away!$A$2:$E$405,3,FALSE)</f>
        <v>1.2277</v>
      </c>
      <c r="I384" s="10">
        <f>VLOOKUP(C384,away!$B$2:$E$405,3,FALSE)</f>
        <v>0.98909999999999998</v>
      </c>
      <c r="J384" s="10">
        <f>VLOOKUP(B384,home!$B$2:$E$405,4,FALSE)</f>
        <v>0.87270000000000003</v>
      </c>
      <c r="K384" s="12">
        <f t="shared" si="614"/>
        <v>2.2464704807999998</v>
      </c>
      <c r="L384" s="12">
        <f t="shared" si="615"/>
        <v>1.0597353796890001</v>
      </c>
      <c r="M384" s="13">
        <f t="shared" si="616"/>
        <v>3.6654984378286987E-2</v>
      </c>
      <c r="N384" s="13">
        <f t="shared" si="617"/>
        <v>8.2344340380006861E-2</v>
      </c>
      <c r="O384" s="13">
        <f t="shared" si="618"/>
        <v>3.8844583787618327E-2</v>
      </c>
      <c r="P384" s="13">
        <f t="shared" si="619"/>
        <v>8.7263210817846826E-2</v>
      </c>
      <c r="Q384" s="13">
        <f t="shared" si="620"/>
        <v>9.249206496231642E-2</v>
      </c>
      <c r="R384" s="13">
        <f t="shared" si="621"/>
        <v>2.0582489874516441E-2</v>
      </c>
      <c r="S384" s="13">
        <f t="shared" si="622"/>
        <v>5.1936101538422257E-2</v>
      </c>
      <c r="T384" s="13">
        <f t="shared" si="623"/>
        <v>9.801711358106005E-2</v>
      </c>
      <c r="U384" s="13">
        <f t="shared" si="624"/>
        <v>4.6237955924466077E-2</v>
      </c>
      <c r="V384" s="13">
        <f t="shared" si="625"/>
        <v>1.373804667882461E-2</v>
      </c>
      <c r="W384" s="13">
        <f t="shared" si="626"/>
        <v>6.9260231215359944E-2</v>
      </c>
      <c r="X384" s="13">
        <f t="shared" si="627"/>
        <v>7.3397517424357392E-2</v>
      </c>
      <c r="Y384" s="13">
        <f t="shared" si="628"/>
        <v>3.8890972997965692E-2</v>
      </c>
      <c r="Z384" s="13">
        <f t="shared" si="629"/>
        <v>7.2706642407052279E-3</v>
      </c>
      <c r="AA384" s="13">
        <f t="shared" si="630"/>
        <v>1.633333259255244E-2</v>
      </c>
      <c r="AB384" s="13">
        <f t="shared" si="631"/>
        <v>1.8346174761128795E-2</v>
      </c>
      <c r="AC384" s="13">
        <f t="shared" si="632"/>
        <v>2.044104785292569E-3</v>
      </c>
      <c r="AD384" s="13">
        <f t="shared" si="633"/>
        <v>3.8897766229672219E-2</v>
      </c>
      <c r="AE384" s="13">
        <f t="shared" si="634"/>
        <v>4.1221339064455645E-2</v>
      </c>
      <c r="AF384" s="13">
        <f t="shared" si="635"/>
        <v>2.1841855702379957E-2</v>
      </c>
      <c r="AG384" s="13">
        <f t="shared" si="636"/>
        <v>7.7155290819579938E-3</v>
      </c>
      <c r="AH384" s="13">
        <f t="shared" si="637"/>
        <v>1.9262450324287474E-3</v>
      </c>
      <c r="AI384" s="13">
        <f t="shared" si="638"/>
        <v>4.3272526041388199E-3</v>
      </c>
      <c r="AJ384" s="13">
        <f t="shared" si="639"/>
        <v>4.8605226190813929E-3</v>
      </c>
      <c r="AK384" s="13">
        <f t="shared" si="640"/>
        <v>3.6396735283423507E-3</v>
      </c>
      <c r="AL384" s="13">
        <f t="shared" si="641"/>
        <v>1.9465308725480457E-4</v>
      </c>
      <c r="AM384" s="13">
        <f t="shared" si="642"/>
        <v>1.7476536720803539E-2</v>
      </c>
      <c r="AN384" s="13">
        <f t="shared" si="643"/>
        <v>1.8520504277469488E-2</v>
      </c>
      <c r="AO384" s="13">
        <f t="shared" si="644"/>
        <v>9.8134168162579381E-3</v>
      </c>
      <c r="AP384" s="13">
        <f t="shared" si="645"/>
        <v>3.4665416652745092E-3</v>
      </c>
      <c r="AQ384" s="13">
        <f t="shared" si="646"/>
        <v>9.1840421196435497E-4</v>
      </c>
      <c r="AR384" s="13">
        <f t="shared" si="647"/>
        <v>4.0826200216298588E-4</v>
      </c>
      <c r="AS384" s="13">
        <f t="shared" si="648"/>
        <v>9.1714853629145353E-4</v>
      </c>
      <c r="AT384" s="13">
        <f t="shared" si="649"/>
        <v>1.0301735566438388E-3</v>
      </c>
      <c r="AU384" s="13">
        <f t="shared" si="650"/>
        <v>7.7141816170037689E-4</v>
      </c>
      <c r="AV384" s="13">
        <f t="shared" si="651"/>
        <v>4.3324203215322461E-4</v>
      </c>
      <c r="AW384" s="13">
        <f t="shared" si="652"/>
        <v>1.2872323488245888E-5</v>
      </c>
      <c r="AX384" s="13">
        <f t="shared" si="653"/>
        <v>6.5434206416503981E-3</v>
      </c>
      <c r="AY384" s="13">
        <f t="shared" si="654"/>
        <v>6.934294358144224E-3</v>
      </c>
      <c r="AZ384" s="13">
        <f t="shared" si="655"/>
        <v>3.6742585322516305E-3</v>
      </c>
      <c r="BA384" s="13">
        <f t="shared" si="656"/>
        <v>1.2979139202504101E-3</v>
      </c>
      <c r="BB384" s="13">
        <f t="shared" si="657"/>
        <v>3.4386132527005172E-4</v>
      </c>
      <c r="BC384" s="13">
        <f t="shared" si="658"/>
        <v>7.2880402419084214E-5</v>
      </c>
      <c r="BD384" s="13">
        <f t="shared" si="659"/>
        <v>7.2108281312463864E-5</v>
      </c>
      <c r="BE384" s="13">
        <f t="shared" si="660"/>
        <v>1.6198912538967236E-4</v>
      </c>
      <c r="BF384" s="13">
        <f t="shared" si="661"/>
        <v>1.8195189419925435E-4</v>
      </c>
      <c r="BG384" s="13">
        <f t="shared" si="662"/>
        <v>1.3624985308142323E-4</v>
      </c>
      <c r="BH384" s="13">
        <f t="shared" si="663"/>
        <v>7.6520318240188575E-5</v>
      </c>
      <c r="BI384" s="13">
        <f t="shared" si="664"/>
        <v>3.4380127221601065E-5</v>
      </c>
      <c r="BJ384" s="14">
        <f t="shared" si="665"/>
        <v>0.63314076351128767</v>
      </c>
      <c r="BK384" s="14">
        <f t="shared" si="666"/>
        <v>0.19876539564407228</v>
      </c>
      <c r="BL384" s="14">
        <f t="shared" si="667"/>
        <v>0.15932167461266988</v>
      </c>
      <c r="BM384" s="14">
        <f t="shared" si="668"/>
        <v>0.6333954017734873</v>
      </c>
      <c r="BN384" s="14">
        <f t="shared" si="669"/>
        <v>0.35818167420059188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1.8169999999999999</v>
      </c>
      <c r="F385" s="10">
        <f>VLOOKUP(B385,home!$B$2:$E$405,3,FALSE)</f>
        <v>0.82550000000000001</v>
      </c>
      <c r="G385" s="10">
        <f>VLOOKUP(C385,away!$B$2:$E$405,4,FALSE)</f>
        <v>1.1399999999999999</v>
      </c>
      <c r="H385" s="10">
        <f>VLOOKUP(A385,away!$A$2:$E$405,3,FALSE)</f>
        <v>1.2277</v>
      </c>
      <c r="I385" s="10">
        <f>VLOOKUP(C385,away!$B$2:$E$405,3,FALSE)</f>
        <v>0.46539999999999998</v>
      </c>
      <c r="J385" s="10">
        <f>VLOOKUP(B385,home!$B$2:$E$405,4,FALSE)</f>
        <v>0.75639999999999996</v>
      </c>
      <c r="K385" s="12">
        <f t="shared" si="614"/>
        <v>1.70992419</v>
      </c>
      <c r="L385" s="12">
        <f t="shared" si="615"/>
        <v>0.43218546311199996</v>
      </c>
      <c r="M385" s="13">
        <f t="shared" si="616"/>
        <v>0.11740689375149228</v>
      </c>
      <c r="N385" s="13">
        <f t="shared" si="617"/>
        <v>0.20075688769843647</v>
      </c>
      <c r="O385" s="13">
        <f t="shared" si="618"/>
        <v>5.0741552748530067E-2</v>
      </c>
      <c r="P385" s="13">
        <f t="shared" si="619"/>
        <v>8.6764208482872543E-2</v>
      </c>
      <c r="Q385" s="13">
        <f t="shared" si="620"/>
        <v>0.171639529292335</v>
      </c>
      <c r="R385" s="13">
        <f t="shared" si="621"/>
        <v>1.0964880736822721E-2</v>
      </c>
      <c r="S385" s="13">
        <f t="shared" si="622"/>
        <v>1.6029782479369294E-2</v>
      </c>
      <c r="T385" s="13">
        <f t="shared" si="623"/>
        <v>7.4180109455533494E-2</v>
      </c>
      <c r="U385" s="13">
        <f t="shared" si="624"/>
        <v>1.8749114812358192E-2</v>
      </c>
      <c r="V385" s="13">
        <f t="shared" si="625"/>
        <v>1.3162310477449826E-3</v>
      </c>
      <c r="W385" s="13">
        <f t="shared" si="626"/>
        <v>9.7830194365725723E-2</v>
      </c>
      <c r="X385" s="13">
        <f t="shared" si="627"/>
        <v>4.2280787858288142E-2</v>
      </c>
      <c r="Y385" s="13">
        <f t="shared" si="628"/>
        <v>9.1365709406372418E-3</v>
      </c>
      <c r="Z385" s="13">
        <f t="shared" si="629"/>
        <v>1.5796206864038586E-3</v>
      </c>
      <c r="AA385" s="13">
        <f t="shared" si="630"/>
        <v>2.7010316227063613E-3</v>
      </c>
      <c r="AB385" s="13">
        <f t="shared" si="631"/>
        <v>2.3092796548102807E-3</v>
      </c>
      <c r="AC385" s="13">
        <f t="shared" si="632"/>
        <v>6.0793781666634427E-5</v>
      </c>
      <c r="AD385" s="13">
        <f t="shared" si="633"/>
        <v>4.1820553964589044E-2</v>
      </c>
      <c r="AE385" s="13">
        <f t="shared" si="634"/>
        <v>1.8074235482786305E-2</v>
      </c>
      <c r="AF385" s="13">
        <f t="shared" si="635"/>
        <v>3.90571091626167E-3</v>
      </c>
      <c r="AG385" s="13">
        <f t="shared" si="636"/>
        <v>5.6266382704204794E-4</v>
      </c>
      <c r="AH385" s="13">
        <f t="shared" si="637"/>
        <v>1.7067227447368669E-4</v>
      </c>
      <c r="AI385" s="13">
        <f t="shared" si="638"/>
        <v>2.9183665068487633E-4</v>
      </c>
      <c r="AJ385" s="13">
        <f t="shared" si="639"/>
        <v>2.4950927426732513E-4</v>
      </c>
      <c r="AK385" s="13">
        <f t="shared" si="640"/>
        <v>1.4221398123301455E-4</v>
      </c>
      <c r="AL385" s="13">
        <f t="shared" si="641"/>
        <v>1.7970748321306503E-6</v>
      </c>
      <c r="AM385" s="13">
        <f t="shared" si="642"/>
        <v>1.4301995372650238E-2</v>
      </c>
      <c r="AN385" s="13">
        <f t="shared" si="643"/>
        <v>6.1811144935545242E-3</v>
      </c>
      <c r="AO385" s="13">
        <f t="shared" si="644"/>
        <v>1.3356939149725786E-3</v>
      </c>
      <c r="AP385" s="13">
        <f t="shared" si="645"/>
        <v>1.9242249773943475E-4</v>
      </c>
      <c r="AQ385" s="13">
        <f t="shared" si="646"/>
        <v>2.0790551574671339E-5</v>
      </c>
      <c r="AR385" s="13">
        <f t="shared" si="647"/>
        <v>1.4752415196757728E-5</v>
      </c>
      <c r="AS385" s="13">
        <f t="shared" si="648"/>
        <v>2.5225511605859643E-5</v>
      </c>
      <c r="AT385" s="13">
        <f t="shared" si="649"/>
        <v>2.156685624999258E-5</v>
      </c>
      <c r="AU385" s="13">
        <f t="shared" si="650"/>
        <v>1.229256306803833E-5</v>
      </c>
      <c r="AV385" s="13">
        <f t="shared" si="651"/>
        <v>5.2548377367848418E-6</v>
      </c>
      <c r="AW385" s="13">
        <f t="shared" si="652"/>
        <v>3.689017134536517E-8</v>
      </c>
      <c r="AX385" s="13">
        <f t="shared" si="653"/>
        <v>4.0758879754937815E-3</v>
      </c>
      <c r="AY385" s="13">
        <f t="shared" si="654"/>
        <v>1.761539532281412E-3</v>
      </c>
      <c r="AZ385" s="13">
        <f t="shared" si="655"/>
        <v>3.8065588927456889E-4</v>
      </c>
      <c r="BA385" s="13">
        <f t="shared" si="656"/>
        <v>5.4837980597479915E-5</v>
      </c>
      <c r="BB385" s="13">
        <f t="shared" si="657"/>
        <v>5.9250445101621805E-6</v>
      </c>
      <c r="BC385" s="13">
        <f t="shared" si="658"/>
        <v>5.1214362111673087E-7</v>
      </c>
      <c r="BD385" s="13">
        <f t="shared" si="659"/>
        <v>1.0626298989718742E-6</v>
      </c>
      <c r="BE385" s="13">
        <f t="shared" si="660"/>
        <v>1.8170165692692635E-6</v>
      </c>
      <c r="BF385" s="13">
        <f t="shared" si="661"/>
        <v>1.5534802927121625E-6</v>
      </c>
      <c r="BG385" s="13">
        <f t="shared" si="662"/>
        <v>8.854445103989356E-7</v>
      </c>
      <c r="BH385" s="13">
        <f t="shared" si="663"/>
        <v>3.7851074680846179E-7</v>
      </c>
      <c r="BI385" s="13">
        <f t="shared" si="664"/>
        <v>1.294449364285508E-7</v>
      </c>
      <c r="BJ385" s="14">
        <f t="shared" si="665"/>
        <v>0.688498619197905</v>
      </c>
      <c r="BK385" s="14">
        <f t="shared" si="666"/>
        <v>0.22334124615025927</v>
      </c>
      <c r="BL385" s="14">
        <f t="shared" si="667"/>
        <v>8.6405010466698545E-2</v>
      </c>
      <c r="BM385" s="14">
        <f t="shared" si="668"/>
        <v>0.35978904114866772</v>
      </c>
      <c r="BN385" s="14">
        <f t="shared" si="669"/>
        <v>0.63827395271048903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1.5815999999999999</v>
      </c>
      <c r="F386" s="10">
        <f>VLOOKUP(B386,home!$B$2:$E$405,3,FALSE)</f>
        <v>1.1240000000000001</v>
      </c>
      <c r="G386" s="10">
        <f>VLOOKUP(C386,away!$B$2:$E$405,4,FALSE)</f>
        <v>1.6597</v>
      </c>
      <c r="H386" s="10">
        <f>VLOOKUP(A386,away!$A$2:$E$405,3,FALSE)</f>
        <v>1.1631</v>
      </c>
      <c r="I386" s="10">
        <f>VLOOKUP(C386,away!$B$2:$E$405,3,FALSE)</f>
        <v>1.1821999999999999</v>
      </c>
      <c r="J386" s="10">
        <f>VLOOKUP(B386,home!$B$2:$E$405,4,FALSE)</f>
        <v>1.4330000000000001</v>
      </c>
      <c r="K386" s="12">
        <f t="shared" si="614"/>
        <v>2.9504792284800003</v>
      </c>
      <c r="L386" s="12">
        <f t="shared" si="615"/>
        <v>1.9703991030599999</v>
      </c>
      <c r="M386" s="13">
        <f t="shared" si="616"/>
        <v>7.2927226046438347E-3</v>
      </c>
      <c r="N386" s="13">
        <f t="shared" si="617"/>
        <v>2.1517026564068197E-2</v>
      </c>
      <c r="O386" s="13">
        <f t="shared" si="618"/>
        <v>1.4369574079055597E-2</v>
      </c>
      <c r="P386" s="13">
        <f t="shared" si="619"/>
        <v>4.2397129842358161E-2</v>
      </c>
      <c r="Q386" s="13">
        <f t="shared" si="620"/>
        <v>3.1742769967967807E-2</v>
      </c>
      <c r="R386" s="13">
        <f t="shared" si="621"/>
        <v>1.4156897938362688E-2</v>
      </c>
      <c r="S386" s="13">
        <f t="shared" si="622"/>
        <v>6.162021772654433E-2</v>
      </c>
      <c r="T386" s="13">
        <f t="shared" si="623"/>
        <v>6.2545925473523667E-2</v>
      </c>
      <c r="U386" s="13">
        <f t="shared" si="624"/>
        <v>4.1769633306850441E-2</v>
      </c>
      <c r="V386" s="13">
        <f t="shared" si="625"/>
        <v>3.9804070037392697E-2</v>
      </c>
      <c r="W386" s="13">
        <f t="shared" si="626"/>
        <v>3.121879448163593E-2</v>
      </c>
      <c r="X386" s="13">
        <f t="shared" si="627"/>
        <v>6.1513484645229911E-2</v>
      </c>
      <c r="Y386" s="13">
        <f t="shared" si="628"/>
        <v>6.060305748552805E-2</v>
      </c>
      <c r="Z386" s="13">
        <f t="shared" si="629"/>
        <v>9.2982463332872672E-3</v>
      </c>
      <c r="AA386" s="13">
        <f t="shared" si="630"/>
        <v>2.7434282667654405E-2</v>
      </c>
      <c r="AB386" s="13">
        <f t="shared" si="631"/>
        <v>4.0472140579581616E-2</v>
      </c>
      <c r="AC386" s="13">
        <f t="shared" si="632"/>
        <v>1.4462862646755602E-2</v>
      </c>
      <c r="AD386" s="13">
        <f t="shared" si="633"/>
        <v>2.3027601164063216E-2</v>
      </c>
      <c r="AE386" s="13">
        <f t="shared" si="634"/>
        <v>4.5373564679293571E-2</v>
      </c>
      <c r="AF386" s="13">
        <f t="shared" si="635"/>
        <v>4.4702015573357477E-2</v>
      </c>
      <c r="AG386" s="13">
        <f t="shared" si="636"/>
        <v>2.9360270463572574E-2</v>
      </c>
      <c r="AH386" s="13">
        <f t="shared" si="637"/>
        <v>4.5803140587850413E-3</v>
      </c>
      <c r="AI386" s="13">
        <f t="shared" si="638"/>
        <v>1.3514121490360185E-2</v>
      </c>
      <c r="AJ386" s="13">
        <f t="shared" si="639"/>
        <v>1.9936567374231461E-2</v>
      </c>
      <c r="AK386" s="13">
        <f t="shared" si="640"/>
        <v>1.9607475974953995E-2</v>
      </c>
      <c r="AL386" s="13">
        <f t="shared" si="641"/>
        <v>3.363264441931346E-3</v>
      </c>
      <c r="AM386" s="13">
        <f t="shared" si="642"/>
        <v>1.3588491783258079E-2</v>
      </c>
      <c r="AN386" s="13">
        <f t="shared" si="643"/>
        <v>2.6774752021669897E-2</v>
      </c>
      <c r="AO386" s="13">
        <f t="shared" si="644"/>
        <v>2.6378473684076142E-2</v>
      </c>
      <c r="AP386" s="13">
        <f t="shared" si="645"/>
        <v>1.7325373629065149E-2</v>
      </c>
      <c r="AQ386" s="13">
        <f t="shared" si="646"/>
        <v>8.5344751647223362E-3</v>
      </c>
      <c r="AR386" s="13">
        <f t="shared" si="647"/>
        <v>1.8050093426326297E-3</v>
      </c>
      <c r="AS386" s="13">
        <f t="shared" si="648"/>
        <v>5.325642572649913E-3</v>
      </c>
      <c r="AT386" s="13">
        <f t="shared" si="649"/>
        <v>7.8565988944561821E-3</v>
      </c>
      <c r="AU386" s="13">
        <f t="shared" si="650"/>
        <v>7.7269106148639671E-3</v>
      </c>
      <c r="AV386" s="13">
        <f t="shared" si="651"/>
        <v>5.69952231736944E-3</v>
      </c>
      <c r="AW386" s="13">
        <f t="shared" si="652"/>
        <v>5.4313185809809115E-4</v>
      </c>
      <c r="AX386" s="13">
        <f t="shared" si="653"/>
        <v>6.6820937921456885E-3</v>
      </c>
      <c r="AY386" s="13">
        <f t="shared" si="654"/>
        <v>1.3166391614606657E-2</v>
      </c>
      <c r="AZ386" s="13">
        <f t="shared" si="655"/>
        <v>1.2971523113978832E-2</v>
      </c>
      <c r="BA386" s="13">
        <f t="shared" si="656"/>
        <v>8.5196925030353154E-3</v>
      </c>
      <c r="BB386" s="13">
        <f t="shared" si="657"/>
        <v>4.1967986165819477E-3</v>
      </c>
      <c r="BC386" s="13">
        <f t="shared" si="658"/>
        <v>1.653873645967303E-3</v>
      </c>
      <c r="BD386" s="13">
        <f t="shared" si="659"/>
        <v>5.9276479828970915E-4</v>
      </c>
      <c r="BE386" s="13">
        <f t="shared" si="660"/>
        <v>1.748940224727924E-3</v>
      </c>
      <c r="BF386" s="13">
        <f t="shared" si="661"/>
        <v>2.5801059024564425E-3</v>
      </c>
      <c r="BG386" s="13">
        <f t="shared" si="662"/>
        <v>2.5375162908254597E-3</v>
      </c>
      <c r="BH386" s="13">
        <f t="shared" si="663"/>
        <v>1.8717222770025335E-3</v>
      </c>
      <c r="BI386" s="13">
        <f t="shared" si="664"/>
        <v>1.1044955399558529E-3</v>
      </c>
      <c r="BJ386" s="14">
        <f t="shared" si="665"/>
        <v>0.55139645006734772</v>
      </c>
      <c r="BK386" s="14">
        <f t="shared" si="666"/>
        <v>0.18210665891423267</v>
      </c>
      <c r="BL386" s="14">
        <f t="shared" si="667"/>
        <v>0.23469023624506552</v>
      </c>
      <c r="BM386" s="14">
        <f t="shared" si="668"/>
        <v>0.83339221080696824</v>
      </c>
      <c r="BN386" s="14">
        <f t="shared" si="669"/>
        <v>0.13147612099645628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1.5815999999999999</v>
      </c>
      <c r="F387" s="10">
        <f>VLOOKUP(B387,home!$B$2:$E$405,3,FALSE)</f>
        <v>1.1741999999999999</v>
      </c>
      <c r="G387" s="10">
        <f>VLOOKUP(C387,away!$B$2:$E$405,4,FALSE)</f>
        <v>0.98350000000000004</v>
      </c>
      <c r="H387" s="10">
        <f>VLOOKUP(A387,away!$A$2:$E$405,3,FALSE)</f>
        <v>1.1631</v>
      </c>
      <c r="I387" s="10">
        <f>VLOOKUP(C387,away!$B$2:$E$405,3,FALSE)</f>
        <v>0.95530000000000004</v>
      </c>
      <c r="J387" s="10">
        <f>VLOOKUP(B387,home!$B$2:$E$405,4,FALSE)</f>
        <v>0.61409999999999998</v>
      </c>
      <c r="K387" s="12">
        <f t="shared" si="614"/>
        <v>1.8264723271199998</v>
      </c>
      <c r="L387" s="12">
        <f t="shared" si="615"/>
        <v>0.68233230096300013</v>
      </c>
      <c r="M387" s="13">
        <f t="shared" si="616"/>
        <v>8.1365443097629928E-2</v>
      </c>
      <c r="N387" s="13">
        <f t="shared" si="617"/>
        <v>0.14861173020167803</v>
      </c>
      <c r="O387" s="13">
        <f t="shared" si="618"/>
        <v>5.5518270007679886E-2</v>
      </c>
      <c r="P387" s="13">
        <f t="shared" si="619"/>
        <v>0.10140258381860356</v>
      </c>
      <c r="Q387" s="13">
        <f t="shared" si="620"/>
        <v>0.13571760634939425</v>
      </c>
      <c r="R387" s="13">
        <f t="shared" si="621"/>
        <v>1.8940954459912663E-2</v>
      </c>
      <c r="S387" s="13">
        <f t="shared" si="622"/>
        <v>3.1593523041320591E-2</v>
      </c>
      <c r="T387" s="13">
        <f t="shared" si="623"/>
        <v>9.2604506621572866E-2</v>
      </c>
      <c r="U387" s="13">
        <f t="shared" si="624"/>
        <v>3.4595129170270619E-2</v>
      </c>
      <c r="V387" s="13">
        <f t="shared" si="625"/>
        <v>4.3748641879799788E-3</v>
      </c>
      <c r="W387" s="13">
        <f t="shared" si="626"/>
        <v>8.2628150766711414E-2</v>
      </c>
      <c r="X387" s="13">
        <f t="shared" si="627"/>
        <v>5.6379856236967882E-2</v>
      </c>
      <c r="Y387" s="13">
        <f t="shared" si="628"/>
        <v>1.923489851706672E-2</v>
      </c>
      <c r="Z387" s="13">
        <f t="shared" si="629"/>
        <v>4.3080083463558697E-3</v>
      </c>
      <c r="AA387" s="13">
        <f t="shared" si="630"/>
        <v>7.8684580296209863E-3</v>
      </c>
      <c r="AB387" s="13">
        <f t="shared" si="631"/>
        <v>7.1857604241039484E-3</v>
      </c>
      <c r="AC387" s="13">
        <f t="shared" si="632"/>
        <v>3.4076393155042079E-4</v>
      </c>
      <c r="AD387" s="13">
        <f t="shared" si="633"/>
        <v>3.77295077041244E-2</v>
      </c>
      <c r="AE387" s="13">
        <f t="shared" si="634"/>
        <v>2.5744061805956446E-2</v>
      </c>
      <c r="AF387" s="13">
        <f t="shared" si="635"/>
        <v>8.7830024640959733E-3</v>
      </c>
      <c r="AG387" s="13">
        <f t="shared" si="636"/>
        <v>1.9976420935634352E-3</v>
      </c>
      <c r="AH387" s="13">
        <f t="shared" si="637"/>
        <v>7.348733118842022E-4</v>
      </c>
      <c r="AI387" s="13">
        <f t="shared" si="638"/>
        <v>1.3422257680955202E-3</v>
      </c>
      <c r="AJ387" s="13">
        <f t="shared" si="639"/>
        <v>1.2257691110869272E-3</v>
      </c>
      <c r="AK387" s="13">
        <f t="shared" si="640"/>
        <v>7.4627778694625138E-4</v>
      </c>
      <c r="AL387" s="13">
        <f t="shared" si="641"/>
        <v>1.6987232818206058E-5</v>
      </c>
      <c r="AM387" s="13">
        <f t="shared" si="642"/>
        <v>1.3782380347488798E-2</v>
      </c>
      <c r="AN387" s="13">
        <f t="shared" si="643"/>
        <v>9.4041632952492661E-3</v>
      </c>
      <c r="AO387" s="13">
        <f t="shared" si="644"/>
        <v>3.2083821899396097E-3</v>
      </c>
      <c r="AP387" s="13">
        <f t="shared" si="645"/>
        <v>7.2972760067673448E-4</v>
      </c>
      <c r="AQ387" s="13">
        <f t="shared" si="646"/>
        <v>1.2447917821149137E-4</v>
      </c>
      <c r="AR387" s="13">
        <f t="shared" si="647"/>
        <v>1.0028555956284968E-4</v>
      </c>
      <c r="AS387" s="13">
        <f t="shared" si="648"/>
        <v>1.8316879935128936E-4</v>
      </c>
      <c r="AT387" s="13">
        <f t="shared" si="649"/>
        <v>1.6727637160346296E-4</v>
      </c>
      <c r="AU387" s="13">
        <f t="shared" si="650"/>
        <v>1.0184188790492229E-4</v>
      </c>
      <c r="AV387" s="13">
        <f t="shared" si="651"/>
        <v>4.6502847499999402E-5</v>
      </c>
      <c r="AW387" s="13">
        <f t="shared" si="652"/>
        <v>5.8807019093795198E-7</v>
      </c>
      <c r="AX387" s="13">
        <f t="shared" si="653"/>
        <v>4.1955227177551419E-3</v>
      </c>
      <c r="AY387" s="13">
        <f t="shared" si="654"/>
        <v>2.8627406697484059E-3</v>
      </c>
      <c r="AZ387" s="13">
        <f t="shared" si="655"/>
        <v>9.7667021412489469E-4</v>
      </c>
      <c r="BA387" s="13">
        <f t="shared" si="656"/>
        <v>2.2213787816195517E-4</v>
      </c>
      <c r="BB387" s="13">
        <f t="shared" si="657"/>
        <v>3.7892962384321353E-5</v>
      </c>
      <c r="BC387" s="13">
        <f t="shared" si="658"/>
        <v>5.1711184427996822E-6</v>
      </c>
      <c r="BD387" s="13">
        <f t="shared" si="659"/>
        <v>1.1404679434980198E-5</v>
      </c>
      <c r="BE387" s="13">
        <f t="shared" si="660"/>
        <v>2.0830331387665886E-5</v>
      </c>
      <c r="BF387" s="13">
        <f t="shared" si="661"/>
        <v>1.902301192215545E-5</v>
      </c>
      <c r="BG387" s="13">
        <f t="shared" si="662"/>
        <v>1.1581668284763588E-5</v>
      </c>
      <c r="BH387" s="13">
        <f t="shared" si="663"/>
        <v>5.288399156001013E-6</v>
      </c>
      <c r="BI387" s="13">
        <f t="shared" si="664"/>
        <v>1.9318229426401209E-6</v>
      </c>
      <c r="BJ387" s="14">
        <f t="shared" si="665"/>
        <v>0.6449802309333148</v>
      </c>
      <c r="BK387" s="14">
        <f t="shared" si="666"/>
        <v>0.22195690597965109</v>
      </c>
      <c r="BL387" s="14">
        <f t="shared" si="667"/>
        <v>0.12882685344865175</v>
      </c>
      <c r="BM387" s="14">
        <f t="shared" si="668"/>
        <v>0.45565325817351776</v>
      </c>
      <c r="BN387" s="14">
        <f t="shared" si="669"/>
        <v>0.54155658793489825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1.5815999999999999</v>
      </c>
      <c r="F388" s="10">
        <f>VLOOKUP(B388,home!$B$2:$E$405,3,FALSE)</f>
        <v>0.23710000000000001</v>
      </c>
      <c r="G388" s="10">
        <f>VLOOKUP(C388,away!$B$2:$E$405,4,FALSE)</f>
        <v>1.3549</v>
      </c>
      <c r="H388" s="10">
        <f>VLOOKUP(A388,away!$A$2:$E$405,3,FALSE)</f>
        <v>1.1631</v>
      </c>
      <c r="I388" s="10">
        <f>VLOOKUP(C388,away!$B$2:$E$405,3,FALSE)</f>
        <v>0.85980000000000001</v>
      </c>
      <c r="J388" s="10">
        <f>VLOOKUP(B388,home!$B$2:$E$405,4,FALSE)</f>
        <v>1.0747</v>
      </c>
      <c r="K388" s="12">
        <f t="shared" si="614"/>
        <v>0.50808392306399996</v>
      </c>
      <c r="L388" s="12">
        <f t="shared" si="615"/>
        <v>1.074735873486</v>
      </c>
      <c r="M388" s="13">
        <f t="shared" si="616"/>
        <v>0.20539510844444592</v>
      </c>
      <c r="N388" s="13">
        <f t="shared" si="617"/>
        <v>0.10435795247660978</v>
      </c>
      <c r="O388" s="13">
        <f t="shared" si="618"/>
        <v>0.22074549128379325</v>
      </c>
      <c r="P388" s="13">
        <f t="shared" si="619"/>
        <v>0.11215723521015969</v>
      </c>
      <c r="Q388" s="13">
        <f t="shared" si="620"/>
        <v>2.6511298948621177E-2</v>
      </c>
      <c r="R388" s="13">
        <f t="shared" si="621"/>
        <v>0.11862154919649184</v>
      </c>
      <c r="S388" s="13">
        <f t="shared" si="622"/>
        <v>1.5311033336255718E-2</v>
      </c>
      <c r="T388" s="13">
        <f t="shared" si="623"/>
        <v>2.8492644032794855E-2</v>
      </c>
      <c r="U388" s="13">
        <f t="shared" si="624"/>
        <v>6.026970207568285E-2</v>
      </c>
      <c r="V388" s="13">
        <f t="shared" si="625"/>
        <v>9.2896465646708512E-4</v>
      </c>
      <c r="W388" s="13">
        <f t="shared" si="626"/>
        <v>4.4899882584459828E-3</v>
      </c>
      <c r="X388" s="13">
        <f t="shared" si="627"/>
        <v>4.8255514528828267E-3</v>
      </c>
      <c r="Y388" s="13">
        <f t="shared" si="628"/>
        <v>2.59309662788283E-3</v>
      </c>
      <c r="Z388" s="13">
        <f t="shared" si="629"/>
        <v>4.2495611429984745E-2</v>
      </c>
      <c r="AA388" s="13">
        <f t="shared" si="630"/>
        <v>2.1591336968350004E-2</v>
      </c>
      <c r="AB388" s="13">
        <f t="shared" si="631"/>
        <v>5.4851055955380196E-3</v>
      </c>
      <c r="AC388" s="13">
        <f t="shared" si="632"/>
        <v>3.170417137316002E-5</v>
      </c>
      <c r="AD388" s="13">
        <f t="shared" si="633"/>
        <v>5.7032271221563278E-4</v>
      </c>
      <c r="AE388" s="13">
        <f t="shared" si="634"/>
        <v>6.1294627828197272E-4</v>
      </c>
      <c r="AF388" s="13">
        <f t="shared" si="635"/>
        <v>3.2937767689468429E-4</v>
      </c>
      <c r="AG388" s="13">
        <f t="shared" si="636"/>
        <v>1.1799800176139938E-4</v>
      </c>
      <c r="AH388" s="13">
        <f t="shared" si="637"/>
        <v>1.141788951738157E-2</v>
      </c>
      <c r="AI388" s="13">
        <f t="shared" si="638"/>
        <v>5.8012460991025494E-3</v>
      </c>
      <c r="AJ388" s="13">
        <f t="shared" si="639"/>
        <v>1.4737599383458746E-3</v>
      </c>
      <c r="AK388" s="13">
        <f t="shared" si="640"/>
        <v>2.4959791037644356E-4</v>
      </c>
      <c r="AL388" s="13">
        <f t="shared" si="641"/>
        <v>6.9249014404926563E-7</v>
      </c>
      <c r="AM388" s="13">
        <f t="shared" si="642"/>
        <v>5.7954360207003888E-5</v>
      </c>
      <c r="AN388" s="13">
        <f t="shared" si="643"/>
        <v>6.2285629939396603E-5</v>
      </c>
      <c r="AO388" s="13">
        <f t="shared" si="644"/>
        <v>3.3470300449271571E-5</v>
      </c>
      <c r="AP388" s="13">
        <f t="shared" si="645"/>
        <v>1.1990577529728917E-5</v>
      </c>
      <c r="AQ388" s="13">
        <f t="shared" si="646"/>
        <v>3.2216759537537021E-6</v>
      </c>
      <c r="AR388" s="13">
        <f t="shared" si="647"/>
        <v>2.4542430927659456E-3</v>
      </c>
      <c r="AS388" s="13">
        <f t="shared" si="648"/>
        <v>1.2469614587252461E-3</v>
      </c>
      <c r="AT388" s="13">
        <f t="shared" si="649"/>
        <v>3.1678053492936546E-4</v>
      </c>
      <c r="AU388" s="13">
        <f t="shared" si="650"/>
        <v>5.3650365645741498E-5</v>
      </c>
      <c r="AV388" s="13">
        <f t="shared" si="651"/>
        <v>6.8147220627765962E-6</v>
      </c>
      <c r="AW388" s="13">
        <f t="shared" si="652"/>
        <v>1.0503844754394693E-8</v>
      </c>
      <c r="AX388" s="13">
        <f t="shared" si="653"/>
        <v>4.9076131154397825E-6</v>
      </c>
      <c r="AY388" s="13">
        <f t="shared" si="654"/>
        <v>5.2743878683535239E-6</v>
      </c>
      <c r="AZ388" s="13">
        <f t="shared" si="655"/>
        <v>2.8342869263994424E-6</v>
      </c>
      <c r="BA388" s="13">
        <f t="shared" si="656"/>
        <v>1.0153699451846186E-6</v>
      </c>
      <c r="BB388" s="13">
        <f t="shared" si="657"/>
        <v>2.7281362623735567E-7</v>
      </c>
      <c r="BC388" s="13">
        <f t="shared" si="658"/>
        <v>5.8640518178617531E-8</v>
      </c>
      <c r="BD388" s="13">
        <f t="shared" si="659"/>
        <v>4.3961051567513167E-4</v>
      </c>
      <c r="BE388" s="13">
        <f t="shared" si="660"/>
        <v>2.2335903542440894E-4</v>
      </c>
      <c r="BF388" s="13">
        <f t="shared" si="661"/>
        <v>5.6742567485112307E-5</v>
      </c>
      <c r="BG388" s="13">
        <f t="shared" si="662"/>
        <v>9.6099954308532096E-6</v>
      </c>
      <c r="BH388" s="13">
        <f t="shared" si="663"/>
        <v>1.220671044783753E-6</v>
      </c>
      <c r="BI388" s="13">
        <f t="shared" si="664"/>
        <v>1.2404066664087219E-7</v>
      </c>
      <c r="BJ388" s="14">
        <f t="shared" si="665"/>
        <v>0.17308446212247014</v>
      </c>
      <c r="BK388" s="14">
        <f t="shared" si="666"/>
        <v>0.33383001269671397</v>
      </c>
      <c r="BL388" s="14">
        <f t="shared" si="667"/>
        <v>0.45046479558491842</v>
      </c>
      <c r="BM388" s="14">
        <f t="shared" si="668"/>
        <v>0.21208098238994202</v>
      </c>
      <c r="BN388" s="14">
        <f t="shared" si="669"/>
        <v>0.78778863556012169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1.2279</v>
      </c>
      <c r="F389" s="10">
        <f>VLOOKUP(B389,home!$B$2:$E$405,3,FALSE)</f>
        <v>0.50900000000000001</v>
      </c>
      <c r="G389" s="10">
        <f>VLOOKUP(C389,away!$B$2:$E$405,4,FALSE)</f>
        <v>0.36199999999999999</v>
      </c>
      <c r="H389" s="10">
        <f>VLOOKUP(A389,away!$A$2:$E$405,3,FALSE)</f>
        <v>0.89710000000000001</v>
      </c>
      <c r="I389" s="10">
        <f>VLOOKUP(C389,away!$B$2:$E$405,3,FALSE)</f>
        <v>0.49540000000000001</v>
      </c>
      <c r="J389" s="10">
        <f>VLOOKUP(B389,home!$B$2:$E$405,4,FALSE)</f>
        <v>0.97540000000000004</v>
      </c>
      <c r="K389" s="12">
        <f t="shared" si="614"/>
        <v>0.22625039819999998</v>
      </c>
      <c r="L389" s="12">
        <f t="shared" si="615"/>
        <v>0.43349052583600001</v>
      </c>
      <c r="M389" s="13">
        <f t="shared" si="616"/>
        <v>0.51698525559654795</v>
      </c>
      <c r="N389" s="13">
        <f t="shared" si="617"/>
        <v>0.11696811994224775</v>
      </c>
      <c r="O389" s="13">
        <f t="shared" si="618"/>
        <v>0.22410821029800643</v>
      </c>
      <c r="P389" s="13">
        <f t="shared" si="619"/>
        <v>5.0704571819813284E-2</v>
      </c>
      <c r="Q389" s="13">
        <f t="shared" si="620"/>
        <v>1.3232041856819454E-2</v>
      </c>
      <c r="R389" s="13">
        <f t="shared" si="621"/>
        <v>4.8574392963123839E-2</v>
      </c>
      <c r="S389" s="13">
        <f t="shared" si="622"/>
        <v>1.2432431948489454E-3</v>
      </c>
      <c r="T389" s="13">
        <f t="shared" si="623"/>
        <v>5.7359647823966263E-3</v>
      </c>
      <c r="U389" s="13">
        <f t="shared" si="624"/>
        <v>1.0989975750230046E-2</v>
      </c>
      <c r="V389" s="13">
        <f t="shared" si="625"/>
        <v>1.3548229466530046E-5</v>
      </c>
      <c r="W389" s="13">
        <f t="shared" si="626"/>
        <v>9.9791824636815568E-4</v>
      </c>
      <c r="X389" s="13">
        <f t="shared" si="627"/>
        <v>4.3258810535947074E-4</v>
      </c>
      <c r="Y389" s="13">
        <f t="shared" si="628"/>
        <v>9.3761422631337979E-5</v>
      </c>
      <c r="Z389" s="13">
        <f t="shared" si="629"/>
        <v>7.0188463825830187E-3</v>
      </c>
      <c r="AA389" s="13">
        <f t="shared" si="630"/>
        <v>1.5880167889640374E-3</v>
      </c>
      <c r="AB389" s="13">
        <f t="shared" si="631"/>
        <v>1.7964471542569936E-4</v>
      </c>
      <c r="AC389" s="13">
        <f t="shared" si="632"/>
        <v>8.3048448502692959E-8</v>
      </c>
      <c r="AD389" s="13">
        <f t="shared" si="633"/>
        <v>5.6444850152960248E-5</v>
      </c>
      <c r="AE389" s="13">
        <f t="shared" si="634"/>
        <v>2.446830777354096E-5</v>
      </c>
      <c r="AF389" s="13">
        <f t="shared" si="635"/>
        <v>5.303389801534679E-6</v>
      </c>
      <c r="AG389" s="13">
        <f t="shared" si="636"/>
        <v>7.6632307792684933E-7</v>
      </c>
      <c r="AH389" s="13">
        <f t="shared" si="637"/>
        <v>7.6065085228700451E-4</v>
      </c>
      <c r="AI389" s="13">
        <f t="shared" si="638"/>
        <v>1.7209755822110415E-4</v>
      </c>
      <c r="AJ389" s="13">
        <f t="shared" si="639"/>
        <v>1.9468570538386244E-5</v>
      </c>
      <c r="AK389" s="13">
        <f t="shared" si="640"/>
        <v>1.4682572788982245E-6</v>
      </c>
      <c r="AL389" s="13">
        <f t="shared" si="641"/>
        <v>3.2580704970163034E-10</v>
      </c>
      <c r="AM389" s="13">
        <f t="shared" si="642"/>
        <v>2.5541339646893186E-6</v>
      </c>
      <c r="AN389" s="13">
        <f t="shared" si="643"/>
        <v>1.1071928754087599E-6</v>
      </c>
      <c r="AO389" s="13">
        <f t="shared" si="644"/>
        <v>2.3997881088140812E-7</v>
      </c>
      <c r="AP389" s="13">
        <f t="shared" si="645"/>
        <v>3.4676180306159877E-8</v>
      </c>
      <c r="AQ389" s="13">
        <f t="shared" si="646"/>
        <v>3.757948908725297E-9</v>
      </c>
      <c r="AR389" s="13">
        <f t="shared" si="647"/>
        <v>6.5946987587099049E-5</v>
      </c>
      <c r="AS389" s="13">
        <f t="shared" si="648"/>
        <v>1.4920532201671616E-5</v>
      </c>
      <c r="AT389" s="13">
        <f t="shared" si="649"/>
        <v>1.6878881759920623E-6</v>
      </c>
      <c r="AU389" s="13">
        <f t="shared" si="650"/>
        <v>1.272951239784252E-7</v>
      </c>
      <c r="AV389" s="13">
        <f t="shared" si="651"/>
        <v>7.2001431222592691E-9</v>
      </c>
      <c r="AW389" s="13">
        <f t="shared" si="652"/>
        <v>8.8761971299331291E-13</v>
      </c>
      <c r="AX389" s="13">
        <f t="shared" si="653"/>
        <v>9.6312304427850344E-8</v>
      </c>
      <c r="AY389" s="13">
        <f t="shared" si="654"/>
        <v>4.1750471490905748E-8</v>
      </c>
      <c r="AZ389" s="13">
        <f t="shared" si="655"/>
        <v>9.0492169202468305E-9</v>
      </c>
      <c r="BA389" s="13">
        <f t="shared" si="656"/>
        <v>1.3075832670539427E-9</v>
      </c>
      <c r="BB389" s="13">
        <f t="shared" si="657"/>
        <v>1.4170623950239205E-10</v>
      </c>
      <c r="BC389" s="13">
        <f t="shared" si="658"/>
        <v>1.2285662455226821E-11</v>
      </c>
      <c r="BD389" s="13">
        <f t="shared" si="659"/>
        <v>4.7645657210719552E-6</v>
      </c>
      <c r="BE389" s="13">
        <f t="shared" si="660"/>
        <v>1.0779848916425999E-6</v>
      </c>
      <c r="BF389" s="13">
        <f t="shared" si="661"/>
        <v>1.21947255493861E-7</v>
      </c>
      <c r="BG389" s="13">
        <f t="shared" si="662"/>
        <v>9.1968717049610588E-9</v>
      </c>
      <c r="BH389" s="13">
        <f t="shared" si="663"/>
        <v>5.2019897136043819E-10</v>
      </c>
      <c r="BI389" s="13">
        <f t="shared" si="664"/>
        <v>2.353904488270592E-11</v>
      </c>
      <c r="BJ389" s="14">
        <f t="shared" si="665"/>
        <v>0.13755146553997702</v>
      </c>
      <c r="BK389" s="14">
        <f t="shared" si="666"/>
        <v>0.56894674396540368</v>
      </c>
      <c r="BL389" s="14">
        <f t="shared" si="667"/>
        <v>0.28648258989578529</v>
      </c>
      <c r="BM389" s="14">
        <f t="shared" si="668"/>
        <v>2.9427011557606398E-2</v>
      </c>
      <c r="BN389" s="14">
        <f t="shared" si="669"/>
        <v>0.97057259247655869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1.2279</v>
      </c>
      <c r="F390" s="10">
        <f>VLOOKUP(B390,home!$B$2:$E$405,3,FALSE)</f>
        <v>0.63339999999999996</v>
      </c>
      <c r="G390" s="10">
        <f>VLOOKUP(C390,away!$B$2:$E$405,4,FALSE)</f>
        <v>1.1197999999999999</v>
      </c>
      <c r="H390" s="10">
        <f>VLOOKUP(A390,away!$A$2:$E$405,3,FALSE)</f>
        <v>0.89710000000000001</v>
      </c>
      <c r="I390" s="10">
        <f>VLOOKUP(C390,away!$B$2:$E$405,3,FALSE)</f>
        <v>1.1147</v>
      </c>
      <c r="J390" s="10">
        <f>VLOOKUP(B390,home!$B$2:$E$405,4,FALSE)</f>
        <v>0.86699999999999999</v>
      </c>
      <c r="K390" s="12">
        <f t="shared" si="614"/>
        <v>0.87092653282799992</v>
      </c>
      <c r="L390" s="12">
        <f t="shared" si="615"/>
        <v>0.86699771978999995</v>
      </c>
      <c r="M390" s="13">
        <f t="shared" si="616"/>
        <v>0.17588511502560009</v>
      </c>
      <c r="N390" s="13">
        <f t="shared" si="617"/>
        <v>0.15318301340529983</v>
      </c>
      <c r="O390" s="13">
        <f t="shared" si="618"/>
        <v>0.15249199367219712</v>
      </c>
      <c r="P390" s="13">
        <f t="shared" si="619"/>
        <v>0.13280932333295592</v>
      </c>
      <c r="Q390" s="13">
        <f t="shared" si="620"/>
        <v>6.6705575376611398E-2</v>
      </c>
      <c r="R390" s="13">
        <f t="shared" si="621"/>
        <v>6.6105105400012992E-2</v>
      </c>
      <c r="S390" s="13">
        <f t="shared" si="622"/>
        <v>2.5070791751749959E-2</v>
      </c>
      <c r="T390" s="13">
        <f t="shared" si="623"/>
        <v>5.7833581748802043E-2</v>
      </c>
      <c r="U390" s="13">
        <f t="shared" si="624"/>
        <v>5.7572690248262802E-2</v>
      </c>
      <c r="V390" s="13">
        <f t="shared" si="625"/>
        <v>2.1034152431999202E-3</v>
      </c>
      <c r="W390" s="13">
        <f t="shared" si="626"/>
        <v>1.9365218494349658E-2</v>
      </c>
      <c r="X390" s="13">
        <f t="shared" si="627"/>
        <v>1.6789600277836287E-2</v>
      </c>
      <c r="Y390" s="13">
        <f t="shared" si="628"/>
        <v>7.278272578534804E-3</v>
      </c>
      <c r="Z390" s="13">
        <f t="shared" si="629"/>
        <v>1.9104325216096295E-2</v>
      </c>
      <c r="AA390" s="13">
        <f t="shared" si="630"/>
        <v>1.6638463722473278E-2</v>
      </c>
      <c r="AB390" s="13">
        <f t="shared" si="631"/>
        <v>7.2454397606990534E-3</v>
      </c>
      <c r="AC390" s="13">
        <f t="shared" si="632"/>
        <v>9.9266911776810379E-5</v>
      </c>
      <c r="AD390" s="13">
        <f t="shared" si="633"/>
        <v>4.2164206501851516E-3</v>
      </c>
      <c r="AE390" s="13">
        <f t="shared" si="634"/>
        <v>3.655627089385995E-3</v>
      </c>
      <c r="AF390" s="13">
        <f t="shared" si="635"/>
        <v>1.5847101754501056E-3</v>
      </c>
      <c r="AG390" s="13">
        <f t="shared" si="636"/>
        <v>4.5798003621441762E-4</v>
      </c>
      <c r="AH390" s="13">
        <f t="shared" si="637"/>
        <v>4.1408516001205202E-3</v>
      </c>
      <c r="AI390" s="13">
        <f t="shared" si="638"/>
        <v>3.6063775270482401E-3</v>
      </c>
      <c r="AJ390" s="13">
        <f t="shared" si="639"/>
        <v>1.5704449378504701E-3</v>
      </c>
      <c r="AK390" s="13">
        <f t="shared" si="640"/>
        <v>4.559140549064646E-4</v>
      </c>
      <c r="AL390" s="13">
        <f t="shared" si="641"/>
        <v>2.9982233301576571E-6</v>
      </c>
      <c r="AM390" s="13">
        <f t="shared" si="642"/>
        <v>7.3443852356202719E-4</v>
      </c>
      <c r="AN390" s="13">
        <f t="shared" si="643"/>
        <v>6.3675652525421169E-4</v>
      </c>
      <c r="AO390" s="13">
        <f t="shared" si="644"/>
        <v>2.7603322772840245E-4</v>
      </c>
      <c r="AP390" s="13">
        <f t="shared" si="645"/>
        <v>7.977339300893293E-5</v>
      </c>
      <c r="AQ390" s="13">
        <f t="shared" si="646"/>
        <v>1.7290837459664088E-5</v>
      </c>
      <c r="AR390" s="13">
        <f t="shared" si="647"/>
        <v>7.1802177905865309E-4</v>
      </c>
      <c r="AS390" s="13">
        <f t="shared" si="648"/>
        <v>6.2534421853054491E-4</v>
      </c>
      <c r="AT390" s="13">
        <f t="shared" si="649"/>
        <v>2.7231443603442125E-4</v>
      </c>
      <c r="AU390" s="13">
        <f t="shared" si="650"/>
        <v>7.9055289204823563E-5</v>
      </c>
      <c r="AV390" s="13">
        <f t="shared" si="651"/>
        <v>1.7212837232217945E-5</v>
      </c>
      <c r="AW390" s="13">
        <f t="shared" si="652"/>
        <v>6.2887011284067599E-8</v>
      </c>
      <c r="AX390" s="13">
        <f t="shared" si="653"/>
        <v>1.0660699948353188E-4</v>
      </c>
      <c r="AY390" s="13">
        <f t="shared" si="654"/>
        <v>9.2428025465875844E-5</v>
      </c>
      <c r="AZ390" s="13">
        <f t="shared" si="655"/>
        <v>4.0067443661803192E-5</v>
      </c>
      <c r="BA390" s="13">
        <f t="shared" si="656"/>
        <v>1.1579460764199221E-5</v>
      </c>
      <c r="BB390" s="13">
        <f t="shared" si="657"/>
        <v>2.5098415197396229E-6</v>
      </c>
      <c r="BC390" s="13">
        <f t="shared" si="658"/>
        <v>4.3520537492970441E-7</v>
      </c>
      <c r="BD390" s="13">
        <f t="shared" si="659"/>
        <v>1.0375387420056851E-4</v>
      </c>
      <c r="BE390" s="13">
        <f t="shared" si="660"/>
        <v>9.0362001924973595E-5</v>
      </c>
      <c r="BF390" s="13">
        <f t="shared" si="661"/>
        <v>3.9349332517957151E-5</v>
      </c>
      <c r="BG390" s="13">
        <f t="shared" si="662"/>
        <v>1.1423459246320165E-5</v>
      </c>
      <c r="BH390" s="13">
        <f t="shared" si="663"/>
        <v>2.4872484385748942E-6</v>
      </c>
      <c r="BI390" s="13">
        <f t="shared" si="664"/>
        <v>4.3324213177797799E-7</v>
      </c>
      <c r="BJ390" s="14">
        <f t="shared" si="665"/>
        <v>0.33306791931595281</v>
      </c>
      <c r="BK390" s="14">
        <f t="shared" si="666"/>
        <v>0.33606333851407877</v>
      </c>
      <c r="BL390" s="14">
        <f t="shared" si="667"/>
        <v>0.3117870386420919</v>
      </c>
      <c r="BM390" s="14">
        <f t="shared" si="668"/>
        <v>0.25275013033708782</v>
      </c>
      <c r="BN390" s="14">
        <f t="shared" si="669"/>
        <v>0.74718012621267738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1.5390999999999999</v>
      </c>
      <c r="F391" s="10">
        <f>VLOOKUP(B391,home!$B$2:$E$405,3,FALSE)</f>
        <v>0.56850000000000001</v>
      </c>
      <c r="G391" s="10">
        <f>VLOOKUP(C391,away!$B$2:$E$405,4,FALSE)</f>
        <v>0.92820000000000003</v>
      </c>
      <c r="H391" s="10">
        <f>VLOOKUP(A391,away!$A$2:$E$405,3,FALSE)</f>
        <v>1.1406000000000001</v>
      </c>
      <c r="I391" s="10">
        <f>VLOOKUP(C391,away!$B$2:$E$405,3,FALSE)</f>
        <v>0.75149999999999995</v>
      </c>
      <c r="J391" s="10">
        <f>VLOOKUP(B391,home!$B$2:$E$405,4,FALSE)</f>
        <v>1.6438999999999999</v>
      </c>
      <c r="K391" s="12">
        <f t="shared" si="614"/>
        <v>0.81215490446999994</v>
      </c>
      <c r="L391" s="12">
        <f t="shared" si="615"/>
        <v>1.4090868035099999</v>
      </c>
      <c r="M391" s="13">
        <f t="shared" si="616"/>
        <v>0.10847433172204851</v>
      </c>
      <c r="N391" s="13">
        <f t="shared" si="617"/>
        <v>8.8097960517167381E-2</v>
      </c>
      <c r="O391" s="13">
        <f t="shared" si="618"/>
        <v>0.15284974934910475</v>
      </c>
      <c r="P391" s="13">
        <f t="shared" si="619"/>
        <v>0.12413767358088558</v>
      </c>
      <c r="Q391" s="13">
        <f t="shared" si="620"/>
        <v>3.5774595353910948E-2</v>
      </c>
      <c r="R391" s="13">
        <f t="shared" si="621"/>
        <v>0.10768928236381735</v>
      </c>
      <c r="S391" s="13">
        <f t="shared" si="622"/>
        <v>3.5515687807049716E-2</v>
      </c>
      <c r="T391" s="13">
        <f t="shared" si="623"/>
        <v>5.0409510214106078E-2</v>
      </c>
      <c r="U391" s="13">
        <f t="shared" si="624"/>
        <v>8.7460378830628918E-2</v>
      </c>
      <c r="V391" s="13">
        <f t="shared" si="625"/>
        <v>4.5160042216656447E-3</v>
      </c>
      <c r="W391" s="13">
        <f t="shared" si="626"/>
        <v>9.6848376907028178E-3</v>
      </c>
      <c r="X391" s="13">
        <f t="shared" si="627"/>
        <v>1.3646776984105604E-2</v>
      </c>
      <c r="Y391" s="13">
        <f t="shared" si="628"/>
        <v>9.6147466793736012E-3</v>
      </c>
      <c r="Z391" s="13">
        <f t="shared" si="629"/>
        <v>5.058118221943906E-2</v>
      </c>
      <c r="AA391" s="13">
        <f t="shared" si="630"/>
        <v>4.1079755213408183E-2</v>
      </c>
      <c r="AB391" s="13">
        <f t="shared" si="631"/>
        <v>1.6681562335498255E-2</v>
      </c>
      <c r="AC391" s="13">
        <f t="shared" si="632"/>
        <v>3.2300628698243123E-4</v>
      </c>
      <c r="AD391" s="13">
        <f t="shared" si="633"/>
        <v>1.9663971073750502E-3</v>
      </c>
      <c r="AE391" s="13">
        <f t="shared" si="634"/>
        <v>2.7708242144624199E-3</v>
      </c>
      <c r="AF391" s="13">
        <f t="shared" si="635"/>
        <v>1.9521659177224788E-3</v>
      </c>
      <c r="AG391" s="13">
        <f t="shared" si="636"/>
        <v>9.1692374430824431E-4</v>
      </c>
      <c r="AH391" s="13">
        <f t="shared" si="637"/>
        <v>1.7818319092836564E-2</v>
      </c>
      <c r="AI391" s="13">
        <f t="shared" si="638"/>
        <v>1.4471235240658655E-2</v>
      </c>
      <c r="AJ391" s="13">
        <f t="shared" si="639"/>
        <v>5.8764423372200131E-3</v>
      </c>
      <c r="AK391" s="13">
        <f t="shared" si="640"/>
        <v>1.5908604883361278E-3</v>
      </c>
      <c r="AL391" s="13">
        <f t="shared" si="641"/>
        <v>1.4785893909258791E-5</v>
      </c>
      <c r="AM391" s="13">
        <f t="shared" si="642"/>
        <v>3.1940381097805365E-4</v>
      </c>
      <c r="AN391" s="13">
        <f t="shared" si="643"/>
        <v>4.500676950399779E-4</v>
      </c>
      <c r="AO391" s="13">
        <f t="shared" si="644"/>
        <v>3.1709222488349794E-4</v>
      </c>
      <c r="AP391" s="13">
        <f t="shared" si="645"/>
        <v>1.4893682319298739E-4</v>
      </c>
      <c r="AQ391" s="13">
        <f t="shared" si="646"/>
        <v>5.2466228029485182E-5</v>
      </c>
      <c r="AR391" s="13">
        <f t="shared" si="647"/>
        <v>5.0215116588892498E-3</v>
      </c>
      <c r="AS391" s="13">
        <f t="shared" si="648"/>
        <v>4.0782453216201891E-3</v>
      </c>
      <c r="AT391" s="13">
        <f t="shared" si="649"/>
        <v>1.6560834697928344E-3</v>
      </c>
      <c r="AU391" s="13">
        <f t="shared" si="650"/>
        <v>4.4833210406798184E-4</v>
      </c>
      <c r="AV391" s="13">
        <f t="shared" si="651"/>
        <v>9.1028779287541449E-5</v>
      </c>
      <c r="AW391" s="13">
        <f t="shared" si="652"/>
        <v>4.7002580717343525E-7</v>
      </c>
      <c r="AX391" s="13">
        <f t="shared" si="653"/>
        <v>4.3234228598705835E-5</v>
      </c>
      <c r="AY391" s="13">
        <f t="shared" si="654"/>
        <v>6.0920780978371037E-5</v>
      </c>
      <c r="AZ391" s="13">
        <f t="shared" si="655"/>
        <v>4.2921334268072821E-5</v>
      </c>
      <c r="BA391" s="13">
        <f t="shared" si="656"/>
        <v>2.0159961902060985E-5</v>
      </c>
      <c r="BB391" s="13">
        <f t="shared" si="657"/>
        <v>7.1017840688646255E-6</v>
      </c>
      <c r="BC391" s="13">
        <f t="shared" si="658"/>
        <v>2.0014060425629369E-6</v>
      </c>
      <c r="BD391" s="13">
        <f t="shared" si="659"/>
        <v>1.1792909687020766E-3</v>
      </c>
      <c r="BE391" s="13">
        <f t="shared" si="660"/>
        <v>9.5776694402856851E-4</v>
      </c>
      <c r="BF391" s="13">
        <f t="shared" si="661"/>
        <v>3.8892756046602289E-4</v>
      </c>
      <c r="BG391" s="13">
        <f t="shared" si="662"/>
        <v>1.05289808572011E-4</v>
      </c>
      <c r="BH391" s="13">
        <f t="shared" si="663"/>
        <v>2.1377908605616539E-5</v>
      </c>
      <c r="BI391" s="13">
        <f t="shared" si="664"/>
        <v>3.4724346642725785E-6</v>
      </c>
      <c r="BJ391" s="14">
        <f t="shared" si="665"/>
        <v>0.21629904470121722</v>
      </c>
      <c r="BK391" s="14">
        <f t="shared" si="666"/>
        <v>0.2730424102935195</v>
      </c>
      <c r="BL391" s="14">
        <f t="shared" si="667"/>
        <v>0.45946891221020508</v>
      </c>
      <c r="BM391" s="14">
        <f t="shared" si="668"/>
        <v>0.38230750578227524</v>
      </c>
      <c r="BN391" s="14">
        <f t="shared" si="669"/>
        <v>0.61702359288693454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1.5390999999999999</v>
      </c>
      <c r="F392" s="10">
        <f>VLOOKUP(B392,home!$B$2:$E$405,3,FALSE)</f>
        <v>0.97460000000000002</v>
      </c>
      <c r="G392" s="10">
        <f>VLOOKUP(C392,away!$B$2:$E$405,4,FALSE)</f>
        <v>0.83540000000000003</v>
      </c>
      <c r="H392" s="10">
        <f>VLOOKUP(A392,away!$A$2:$E$405,3,FALSE)</f>
        <v>1.1406000000000001</v>
      </c>
      <c r="I392" s="10">
        <f>VLOOKUP(C392,away!$B$2:$E$405,3,FALSE)</f>
        <v>0.2505</v>
      </c>
      <c r="J392" s="10">
        <f>VLOOKUP(B392,home!$B$2:$E$405,4,FALSE)</f>
        <v>0.98629999999999995</v>
      </c>
      <c r="K392" s="12">
        <f t="shared" si="614"/>
        <v>1.2531057308440001</v>
      </c>
      <c r="L392" s="12">
        <f t="shared" si="615"/>
        <v>0.28180593189000003</v>
      </c>
      <c r="M392" s="13">
        <f t="shared" si="616"/>
        <v>0.21547472477712012</v>
      </c>
      <c r="N392" s="13">
        <f t="shared" si="617"/>
        <v>0.27001261247024289</v>
      </c>
      <c r="O392" s="13">
        <f t="shared" si="618"/>
        <v>6.0722055614557617E-2</v>
      </c>
      <c r="P392" s="13">
        <f t="shared" si="619"/>
        <v>7.6091155879230238E-2</v>
      </c>
      <c r="Q392" s="13">
        <f t="shared" si="620"/>
        <v>0.16917717604331081</v>
      </c>
      <c r="R392" s="13">
        <f t="shared" si="621"/>
        <v>8.5559177343684078E-3</v>
      </c>
      <c r="S392" s="13">
        <f t="shared" si="622"/>
        <v>6.7175674653096309E-3</v>
      </c>
      <c r="T392" s="13">
        <f t="shared" si="623"/>
        <v>4.7675131749403792E-2</v>
      </c>
      <c r="U392" s="13">
        <f t="shared" si="624"/>
        <v>1.0721469545566867E-2</v>
      </c>
      <c r="V392" s="13">
        <f t="shared" si="625"/>
        <v>2.6357691715393869E-4</v>
      </c>
      <c r="W392" s="13">
        <f t="shared" si="626"/>
        <v>7.0665629609292333E-2</v>
      </c>
      <c r="X392" s="13">
        <f t="shared" si="627"/>
        <v>1.9913993604640204E-2</v>
      </c>
      <c r="Y392" s="13">
        <f t="shared" si="628"/>
        <v>2.8059407627035664E-3</v>
      </c>
      <c r="Z392" s="13">
        <f t="shared" si="629"/>
        <v>8.0370279010262254E-4</v>
      </c>
      <c r="AA392" s="13">
        <f t="shared" si="630"/>
        <v>1.007124572172909E-3</v>
      </c>
      <c r="AB392" s="13">
        <f t="shared" si="631"/>
        <v>6.3101678653184213E-4</v>
      </c>
      <c r="AC392" s="13">
        <f t="shared" si="632"/>
        <v>5.8173505935767035E-6</v>
      </c>
      <c r="AD392" s="13">
        <f t="shared" si="633"/>
        <v>2.2137876359275922E-2</v>
      </c>
      <c r="AE392" s="13">
        <f t="shared" si="634"/>
        <v>6.2385848774913523E-3</v>
      </c>
      <c r="AF392" s="13">
        <f t="shared" si="635"/>
        <v>8.7903511253815611E-4</v>
      </c>
      <c r="AG392" s="13">
        <f t="shared" si="636"/>
        <v>8.2572436350948722E-5</v>
      </c>
      <c r="AH392" s="13">
        <f t="shared" si="637"/>
        <v>5.662205343186565E-5</v>
      </c>
      <c r="AI392" s="13">
        <f t="shared" si="638"/>
        <v>7.0953419647626026E-5</v>
      </c>
      <c r="AJ392" s="13">
        <f t="shared" si="639"/>
        <v>4.4456068391709738E-5</v>
      </c>
      <c r="AK392" s="13">
        <f t="shared" si="640"/>
        <v>1.8569384690814754E-5</v>
      </c>
      <c r="AL392" s="13">
        <f t="shared" si="641"/>
        <v>8.2171852179477423E-8</v>
      </c>
      <c r="AM392" s="13">
        <f t="shared" si="642"/>
        <v>5.5482199469049122E-3</v>
      </c>
      <c r="AN392" s="13">
        <f t="shared" si="643"/>
        <v>1.5635212924682254E-3</v>
      </c>
      <c r="AO392" s="13">
        <f t="shared" si="644"/>
        <v>2.2030478742693274E-4</v>
      </c>
      <c r="AP392" s="13">
        <f t="shared" si="645"/>
        <v>2.0694398640225053E-5</v>
      </c>
      <c r="AQ392" s="13">
        <f t="shared" si="646"/>
        <v>1.4579510734279424E-6</v>
      </c>
      <c r="AR392" s="13">
        <f t="shared" si="647"/>
        <v>3.1912861065784545E-6</v>
      </c>
      <c r="AS392" s="13">
        <f t="shared" si="648"/>
        <v>3.9990189089162979E-6</v>
      </c>
      <c r="AT392" s="13">
        <f t="shared" si="649"/>
        <v>2.5055967562582674E-6</v>
      </c>
      <c r="AU392" s="13">
        <f t="shared" si="650"/>
        <v>1.0465925514837903E-6</v>
      </c>
      <c r="AV392" s="13">
        <f t="shared" si="651"/>
        <v>3.2787278103074556E-7</v>
      </c>
      <c r="AW392" s="13">
        <f t="shared" si="652"/>
        <v>8.0604339242380426E-10</v>
      </c>
      <c r="AX392" s="13">
        <f t="shared" si="653"/>
        <v>1.1587510352415885E-3</v>
      </c>
      <c r="AY392" s="13">
        <f t="shared" si="654"/>
        <v>3.2654291531475816E-4</v>
      </c>
      <c r="AZ392" s="13">
        <f t="shared" si="655"/>
        <v>4.6010865276176388E-5</v>
      </c>
      <c r="BA392" s="13">
        <f t="shared" si="656"/>
        <v>4.3220449220727114E-6</v>
      </c>
      <c r="BB392" s="13">
        <f t="shared" si="657"/>
        <v>3.0449447423378567E-7</v>
      </c>
      <c r="BC392" s="13">
        <f t="shared" si="658"/>
        <v>1.7161669813361514E-8</v>
      </c>
      <c r="BD392" s="13">
        <f t="shared" si="659"/>
        <v>1.4988722586532525E-7</v>
      </c>
      <c r="BE392" s="13">
        <f t="shared" si="660"/>
        <v>1.8782454171214812E-7</v>
      </c>
      <c r="BF392" s="13">
        <f t="shared" si="661"/>
        <v>1.1768200480632042E-7</v>
      </c>
      <c r="BG392" s="13">
        <f t="shared" si="662"/>
        <v>4.9155998213337073E-8</v>
      </c>
      <c r="BH392" s="13">
        <f t="shared" si="663"/>
        <v>1.5399415766622532E-8</v>
      </c>
      <c r="BI392" s="13">
        <f t="shared" si="664"/>
        <v>3.859419229760829E-9</v>
      </c>
      <c r="BJ392" s="14">
        <f t="shared" si="665"/>
        <v>0.61847869991866233</v>
      </c>
      <c r="BK392" s="14">
        <f t="shared" si="666"/>
        <v>0.2988794674765744</v>
      </c>
      <c r="BL392" s="14">
        <f t="shared" si="667"/>
        <v>8.1839779355069517E-2</v>
      </c>
      <c r="BM392" s="14">
        <f t="shared" si="668"/>
        <v>0.19964146491230747</v>
      </c>
      <c r="BN392" s="14">
        <f t="shared" si="669"/>
        <v>0.80003364251883002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1.5390999999999999</v>
      </c>
      <c r="F393" s="10">
        <f>VLOOKUP(B393,home!$B$2:$E$405,3,FALSE)</f>
        <v>0.89339999999999997</v>
      </c>
      <c r="G393" s="10">
        <f>VLOOKUP(C393,away!$B$2:$E$405,4,FALSE)</f>
        <v>0.97460000000000002</v>
      </c>
      <c r="H393" s="10">
        <f>VLOOKUP(A393,away!$A$2:$E$405,3,FALSE)</f>
        <v>1.1406000000000001</v>
      </c>
      <c r="I393" s="10">
        <f>VLOOKUP(C393,away!$B$2:$E$405,3,FALSE)</f>
        <v>1.5343</v>
      </c>
      <c r="J393" s="10">
        <f>VLOOKUP(B393,home!$B$2:$E$405,4,FALSE)</f>
        <v>0.87670000000000003</v>
      </c>
      <c r="K393" s="12">
        <f t="shared" si="614"/>
        <v>1.3401061287239999</v>
      </c>
      <c r="L393" s="12">
        <f t="shared" si="615"/>
        <v>1.5342447958860002</v>
      </c>
      <c r="M393" s="13">
        <f t="shared" si="616"/>
        <v>5.6452769718127363E-2</v>
      </c>
      <c r="N393" s="13">
        <f t="shared" si="617"/>
        <v>7.5652702682707101E-2</v>
      </c>
      <c r="O393" s="13">
        <f t="shared" si="618"/>
        <v>8.6612368153387687E-2</v>
      </c>
      <c r="P393" s="13">
        <f t="shared" si="619"/>
        <v>0.11606976538565422</v>
      </c>
      <c r="Q393" s="13">
        <f t="shared" si="620"/>
        <v>5.0691325259815206E-2</v>
      </c>
      <c r="R393" s="13">
        <f t="shared" si="621"/>
        <v>6.6442287549348694E-2</v>
      </c>
      <c r="S393" s="13">
        <f t="shared" si="622"/>
        <v>5.9661335059149501E-2</v>
      </c>
      <c r="T393" s="13">
        <f t="shared" si="623"/>
        <v>7.7772901976436021E-2</v>
      </c>
      <c r="U393" s="13">
        <f t="shared" si="624"/>
        <v>8.9039716751324494E-2</v>
      </c>
      <c r="V393" s="13">
        <f t="shared" si="625"/>
        <v>1.3629637654994682E-2</v>
      </c>
      <c r="W393" s="13">
        <f t="shared" si="626"/>
        <v>2.2643918551273349E-2</v>
      </c>
      <c r="X393" s="13">
        <f t="shared" si="627"/>
        <v>3.4741314195757593E-2</v>
      </c>
      <c r="Y393" s="13">
        <f t="shared" si="628"/>
        <v>2.6650840253540756E-2</v>
      </c>
      <c r="Z393" s="13">
        <f t="shared" si="629"/>
        <v>3.397957796644982E-2</v>
      </c>
      <c r="AA393" s="13">
        <f t="shared" si="630"/>
        <v>4.5536240684294384E-2</v>
      </c>
      <c r="AB393" s="13">
        <f t="shared" si="631"/>
        <v>3.0511697610037036E-2</v>
      </c>
      <c r="AC393" s="13">
        <f t="shared" si="632"/>
        <v>1.7514517587065407E-3</v>
      </c>
      <c r="AD393" s="13">
        <f t="shared" si="633"/>
        <v>7.5863135072221253E-3</v>
      </c>
      <c r="AE393" s="13">
        <f t="shared" si="634"/>
        <v>1.1639262018415216E-2</v>
      </c>
      <c r="AF393" s="13">
        <f t="shared" si="635"/>
        <v>8.9287385898535639E-3</v>
      </c>
      <c r="AG393" s="13">
        <f t="shared" si="636"/>
        <v>4.5662902384364466E-3</v>
      </c>
      <c r="AH393" s="13">
        <f t="shared" si="637"/>
        <v>1.3033247665357062E-2</v>
      </c>
      <c r="AI393" s="13">
        <f t="shared" si="638"/>
        <v>1.7465935073522759E-2</v>
      </c>
      <c r="AJ393" s="13">
        <f t="shared" si="639"/>
        <v>1.1703103317961663E-2</v>
      </c>
      <c r="AK393" s="13">
        <f t="shared" si="640"/>
        <v>5.2278001604968661E-3</v>
      </c>
      <c r="AL393" s="13">
        <f t="shared" si="641"/>
        <v>1.4404295536421253E-4</v>
      </c>
      <c r="AM393" s="13">
        <f t="shared" si="642"/>
        <v>2.0332930450900071E-3</v>
      </c>
      <c r="AN393" s="13">
        <f t="shared" si="643"/>
        <v>3.1195692729405417E-3</v>
      </c>
      <c r="AO393" s="13">
        <f t="shared" si="644"/>
        <v>2.3930914612074498E-3</v>
      </c>
      <c r="AP393" s="13">
        <f t="shared" si="645"/>
        <v>1.2238627068122516E-3</v>
      </c>
      <c r="AQ393" s="13">
        <f t="shared" si="646"/>
        <v>4.6942624720141282E-4</v>
      </c>
      <c r="AR393" s="13">
        <f t="shared" si="647"/>
        <v>3.9992384808134867E-3</v>
      </c>
      <c r="AS393" s="13">
        <f t="shared" si="648"/>
        <v>5.359403998367011E-3</v>
      </c>
      <c r="AT393" s="13">
        <f t="shared" si="649"/>
        <v>3.5910850722597723E-3</v>
      </c>
      <c r="AU393" s="13">
        <f t="shared" si="650"/>
        <v>1.6041450380348625E-3</v>
      </c>
      <c r="AV393" s="13">
        <f t="shared" si="651"/>
        <v>5.3743114920817847E-4</v>
      </c>
      <c r="AW393" s="13">
        <f t="shared" si="652"/>
        <v>8.2266567049764232E-6</v>
      </c>
      <c r="AX393" s="13">
        <f t="shared" si="653"/>
        <v>4.5413807853616675E-4</v>
      </c>
      <c r="AY393" s="13">
        <f t="shared" si="654"/>
        <v>6.967589836077815E-4</v>
      </c>
      <c r="AZ393" s="13">
        <f t="shared" si="655"/>
        <v>5.3449942229352883E-4</v>
      </c>
      <c r="BA393" s="13">
        <f t="shared" si="656"/>
        <v>2.7335098568597349E-4</v>
      </c>
      <c r="BB393" s="13">
        <f t="shared" si="657"/>
        <v>1.0484683180975337E-4</v>
      </c>
      <c r="BC393" s="13">
        <f t="shared" si="658"/>
        <v>3.2172141213849766E-5</v>
      </c>
      <c r="BD393" s="13">
        <f t="shared" si="659"/>
        <v>1.0226351377825213E-3</v>
      </c>
      <c r="BE393" s="13">
        <f t="shared" si="660"/>
        <v>1.3704396155908689E-3</v>
      </c>
      <c r="BF393" s="13">
        <f t="shared" si="661"/>
        <v>9.182672639497432E-4</v>
      </c>
      <c r="BG393" s="13">
        <f t="shared" si="662"/>
        <v>4.1019186274188983E-4</v>
      </c>
      <c r="BH393" s="13">
        <f t="shared" si="663"/>
        <v>1.3742515730328012E-4</v>
      </c>
      <c r="BI393" s="13">
        <f t="shared" si="664"/>
        <v>3.6832859108597097E-5</v>
      </c>
      <c r="BJ393" s="14">
        <f t="shared" si="665"/>
        <v>0.33220861644985616</v>
      </c>
      <c r="BK393" s="14">
        <f t="shared" si="666"/>
        <v>0.24840576151560426</v>
      </c>
      <c r="BL393" s="14">
        <f t="shared" si="667"/>
        <v>0.38455949260089073</v>
      </c>
      <c r="BM393" s="14">
        <f t="shared" si="668"/>
        <v>0.54654369745685816</v>
      </c>
      <c r="BN393" s="14">
        <f t="shared" si="669"/>
        <v>0.45192121874904023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1.5390999999999999</v>
      </c>
      <c r="F394" s="10">
        <f>VLOOKUP(B394,home!$B$2:$E$405,3,FALSE)</f>
        <v>1.2995000000000001</v>
      </c>
      <c r="G394" s="10">
        <f>VLOOKUP(C394,away!$B$2:$E$405,4,FALSE)</f>
        <v>0.89339999999999997</v>
      </c>
      <c r="H394" s="10">
        <f>VLOOKUP(A394,away!$A$2:$E$405,3,FALSE)</f>
        <v>1.1406000000000001</v>
      </c>
      <c r="I394" s="10">
        <f>VLOOKUP(C394,away!$B$2:$E$405,3,FALSE)</f>
        <v>1.0959000000000001</v>
      </c>
      <c r="J394" s="10">
        <f>VLOOKUP(B394,home!$B$2:$E$405,4,FALSE)</f>
        <v>1.6438999999999999</v>
      </c>
      <c r="K394" s="12">
        <f t="shared" si="614"/>
        <v>1.7868540060299998</v>
      </c>
      <c r="L394" s="12">
        <f t="shared" si="615"/>
        <v>2.0548479414059999</v>
      </c>
      <c r="M394" s="13">
        <f t="shared" si="616"/>
        <v>2.1457051477189827E-2</v>
      </c>
      <c r="N394" s="13">
        <f t="shared" si="617"/>
        <v>3.8340618389608568E-2</v>
      </c>
      <c r="O394" s="13">
        <f t="shared" si="618"/>
        <v>4.4090978056546083E-2</v>
      </c>
      <c r="P394" s="13">
        <f t="shared" si="619"/>
        <v>7.8784140770120178E-2</v>
      </c>
      <c r="Q394" s="13">
        <f t="shared" si="620"/>
        <v>3.425454378156978E-2</v>
      </c>
      <c r="R394" s="13">
        <f t="shared" si="621"/>
        <v>4.5300127747035422E-2</v>
      </c>
      <c r="S394" s="13">
        <f t="shared" si="622"/>
        <v>7.2318193898687308E-2</v>
      </c>
      <c r="T394" s="13">
        <f t="shared" si="623"/>
        <v>7.0387878773360363E-2</v>
      </c>
      <c r="U394" s="13">
        <f t="shared" si="624"/>
        <v>8.0944714738460988E-2</v>
      </c>
      <c r="V394" s="13">
        <f t="shared" si="625"/>
        <v>2.9503519180638857E-2</v>
      </c>
      <c r="W394" s="13">
        <f t="shared" si="626"/>
        <v>2.0402622926942657E-2</v>
      </c>
      <c r="X394" s="13">
        <f t="shared" si="627"/>
        <v>4.1924287720710975E-2</v>
      </c>
      <c r="Y394" s="13">
        <f t="shared" si="628"/>
        <v>4.3074018158907899E-2</v>
      </c>
      <c r="Z394" s="13">
        <f t="shared" si="629"/>
        <v>3.1028291415474855E-2</v>
      </c>
      <c r="AA394" s="13">
        <f t="shared" si="630"/>
        <v>5.5443026816007497E-2</v>
      </c>
      <c r="AB394" s="13">
        <f t="shared" si="631"/>
        <v>4.9534297286305866E-2</v>
      </c>
      <c r="AC394" s="13">
        <f t="shared" si="632"/>
        <v>6.7705289413027663E-3</v>
      </c>
      <c r="AD394" s="13">
        <f t="shared" si="633"/>
        <v>9.1141271276317503E-3</v>
      </c>
      <c r="AE394" s="13">
        <f t="shared" si="634"/>
        <v>1.8728145365926679E-2</v>
      </c>
      <c r="AF394" s="13">
        <f t="shared" si="635"/>
        <v>1.9241745475763381E-2</v>
      </c>
      <c r="AG394" s="13">
        <f t="shared" si="636"/>
        <v>1.3179620359976867E-2</v>
      </c>
      <c r="AH394" s="13">
        <f t="shared" si="637"/>
        <v>1.593960518510849E-2</v>
      </c>
      <c r="AI394" s="13">
        <f t="shared" si="638"/>
        <v>2.8481747379547662E-2</v>
      </c>
      <c r="AJ394" s="13">
        <f t="shared" si="639"/>
        <v>2.5446362201939601E-2</v>
      </c>
      <c r="AK394" s="13">
        <f t="shared" si="640"/>
        <v>1.5156311413142045E-2</v>
      </c>
      <c r="AL394" s="13">
        <f t="shared" si="641"/>
        <v>9.943776399414777E-4</v>
      </c>
      <c r="AM394" s="13">
        <f t="shared" si="642"/>
        <v>3.2571229138951005E-3</v>
      </c>
      <c r="AN394" s="13">
        <f t="shared" si="643"/>
        <v>6.6928923145236595E-3</v>
      </c>
      <c r="AO394" s="13">
        <f t="shared" si="644"/>
        <v>6.8764379972754905E-3</v>
      </c>
      <c r="AP394" s="13">
        <f t="shared" si="645"/>
        <v>4.7100114876358467E-3</v>
      </c>
      <c r="AQ394" s="13">
        <f t="shared" si="646"/>
        <v>2.4195893523417827E-3</v>
      </c>
      <c r="AR394" s="13">
        <f t="shared" si="647"/>
        <v>6.5506929802889163E-3</v>
      </c>
      <c r="AS394" s="13">
        <f t="shared" si="648"/>
        <v>1.1705131994101848E-2</v>
      </c>
      <c r="AT394" s="13">
        <f t="shared" si="649"/>
        <v>1.0457680997385407E-2</v>
      </c>
      <c r="AU394" s="13">
        <f t="shared" si="650"/>
        <v>6.2287830613206386E-3</v>
      </c>
      <c r="AV394" s="13">
        <f t="shared" si="651"/>
        <v>2.7824814914531467E-3</v>
      </c>
      <c r="AW394" s="13">
        <f t="shared" si="652"/>
        <v>1.0141859949486474E-4</v>
      </c>
      <c r="AX394" s="13">
        <f t="shared" si="653"/>
        <v>9.700005211375932E-4</v>
      </c>
      <c r="AY394" s="13">
        <f t="shared" si="654"/>
        <v>1.9932035740223304E-3</v>
      </c>
      <c r="AZ394" s="13">
        <f t="shared" si="655"/>
        <v>2.047865130441434E-3</v>
      </c>
      <c r="BA394" s="13">
        <f t="shared" si="656"/>
        <v>1.4026838158549034E-3</v>
      </c>
      <c r="BB394" s="13">
        <f t="shared" si="657"/>
        <v>7.2057548786324025E-4</v>
      </c>
      <c r="BC394" s="13">
        <f t="shared" si="658"/>
        <v>2.9613461157268066E-4</v>
      </c>
      <c r="BD394" s="13">
        <f t="shared" si="659"/>
        <v>2.2434463308882366E-3</v>
      </c>
      <c r="BE394" s="13">
        <f t="shared" si="660"/>
        <v>4.0087110636609505E-3</v>
      </c>
      <c r="BF394" s="13">
        <f t="shared" si="661"/>
        <v>3.5814907115596759E-3</v>
      </c>
      <c r="BG394" s="13">
        <f t="shared" si="662"/>
        <v>2.1332003418365469E-3</v>
      </c>
      <c r="BH394" s="13">
        <f t="shared" si="663"/>
        <v>9.5292939411879948E-4</v>
      </c>
      <c r="BI394" s="13">
        <f t="shared" si="664"/>
        <v>3.405491410689838E-4</v>
      </c>
      <c r="BJ394" s="14">
        <f t="shared" si="665"/>
        <v>0.34003412528696297</v>
      </c>
      <c r="BK394" s="14">
        <f t="shared" si="666"/>
        <v>0.21182101548190274</v>
      </c>
      <c r="BL394" s="14">
        <f t="shared" si="667"/>
        <v>0.41132226833177682</v>
      </c>
      <c r="BM394" s="14">
        <f t="shared" si="668"/>
        <v>0.73008645531951999</v>
      </c>
      <c r="BN394" s="14">
        <f t="shared" si="669"/>
        <v>0.26222746022206983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1.5216000000000001</v>
      </c>
      <c r="F395" s="10">
        <f>VLOOKUP(B395,home!$B$2:$E$405,3,FALSE)</f>
        <v>1.4552</v>
      </c>
      <c r="G395" s="10">
        <f>VLOOKUP(C395,away!$B$2:$E$405,4,FALSE)</f>
        <v>0.98580000000000001</v>
      </c>
      <c r="H395" s="10">
        <f>VLOOKUP(A395,away!$A$2:$E$405,3,FALSE)</f>
        <v>1.1121000000000001</v>
      </c>
      <c r="I395" s="10">
        <f>VLOOKUP(C395,away!$B$2:$E$405,3,FALSE)</f>
        <v>1.0919000000000001</v>
      </c>
      <c r="J395" s="10">
        <f>VLOOKUP(B395,home!$B$2:$E$405,4,FALSE)</f>
        <v>1.0277000000000001</v>
      </c>
      <c r="K395" s="12">
        <f t="shared" si="614"/>
        <v>2.1827902210560004</v>
      </c>
      <c r="L395" s="12">
        <f t="shared" si="615"/>
        <v>1.2479381551230004</v>
      </c>
      <c r="M395" s="13">
        <f t="shared" si="616"/>
        <v>3.2363359485803794E-2</v>
      </c>
      <c r="N395" s="13">
        <f t="shared" si="617"/>
        <v>7.0642424606132473E-2</v>
      </c>
      <c r="O395" s="13">
        <f t="shared" si="618"/>
        <v>4.0387471130296448E-2</v>
      </c>
      <c r="P395" s="13">
        <f t="shared" si="619"/>
        <v>8.8157377036392606E-2</v>
      </c>
      <c r="Q395" s="13">
        <f t="shared" si="620"/>
        <v>7.7098796810975895E-2</v>
      </c>
      <c r="R395" s="13">
        <f t="shared" si="621"/>
        <v>2.52005331062128E-2</v>
      </c>
      <c r="S395" s="13">
        <f t="shared" si="622"/>
        <v>6.0034891690908643E-2</v>
      </c>
      <c r="T395" s="13">
        <f t="shared" si="623"/>
        <v>9.6214530254492323E-2</v>
      </c>
      <c r="U395" s="13">
        <f t="shared" si="624"/>
        <v>5.5007477229639286E-2</v>
      </c>
      <c r="V395" s="13">
        <f t="shared" si="625"/>
        <v>1.8170475178731368E-2</v>
      </c>
      <c r="W395" s="13">
        <f t="shared" si="626"/>
        <v>5.6096833244727237E-2</v>
      </c>
      <c r="X395" s="13">
        <f t="shared" si="627"/>
        <v>7.0005378587667505E-2</v>
      </c>
      <c r="Y395" s="13">
        <f t="shared" si="628"/>
        <v>4.3681191501690503E-2</v>
      </c>
      <c r="Z395" s="13">
        <f t="shared" si="629"/>
        <v>1.048290226422776E-2</v>
      </c>
      <c r="AA395" s="13">
        <f t="shared" si="630"/>
        <v>2.2881976550642159E-2</v>
      </c>
      <c r="AB395" s="13">
        <f t="shared" si="631"/>
        <v>2.4973277326587214E-2</v>
      </c>
      <c r="AC395" s="13">
        <f t="shared" si="632"/>
        <v>3.0935088644854936E-3</v>
      </c>
      <c r="AD395" s="13">
        <f t="shared" si="633"/>
        <v>3.0611904759699944E-2</v>
      </c>
      <c r="AE395" s="13">
        <f t="shared" si="634"/>
        <v>3.8201763950620943E-2</v>
      </c>
      <c r="AF395" s="13">
        <f t="shared" si="635"/>
        <v>2.3836719413491126E-2</v>
      </c>
      <c r="AG395" s="13">
        <f t="shared" si="636"/>
        <v>9.9155838830189032E-3</v>
      </c>
      <c r="AH395" s="13">
        <f t="shared" si="637"/>
        <v>3.2705034279887804E-3</v>
      </c>
      <c r="AI395" s="13">
        <f t="shared" si="638"/>
        <v>7.1388229005440364E-3</v>
      </c>
      <c r="AJ395" s="13">
        <f t="shared" si="639"/>
        <v>7.79127640857908E-3</v>
      </c>
      <c r="AK395" s="13">
        <f t="shared" si="640"/>
        <v>5.6689073180635763E-3</v>
      </c>
      <c r="AL395" s="13">
        <f t="shared" si="641"/>
        <v>3.3706714218157405E-4</v>
      </c>
      <c r="AM395" s="13">
        <f t="shared" si="642"/>
        <v>1.3363873271474133E-2</v>
      </c>
      <c r="AN395" s="13">
        <f t="shared" si="643"/>
        <v>1.6677287355701006E-2</v>
      </c>
      <c r="AO395" s="13">
        <f t="shared" si="644"/>
        <v>1.0406111607564829E-2</v>
      </c>
      <c r="AP395" s="13">
        <f t="shared" si="645"/>
        <v>4.328727907182829E-3</v>
      </c>
      <c r="AQ395" s="13">
        <f t="shared" si="646"/>
        <v>1.3504961796297972E-3</v>
      </c>
      <c r="AR395" s="13">
        <f t="shared" si="647"/>
        <v>8.162772028495539E-4</v>
      </c>
      <c r="AS395" s="13">
        <f t="shared" si="648"/>
        <v>1.7817618960509513E-3</v>
      </c>
      <c r="AT395" s="13">
        <f t="shared" si="649"/>
        <v>1.9446062214751078E-3</v>
      </c>
      <c r="AU395" s="13">
        <f t="shared" si="650"/>
        <v>1.4148891480135078E-3</v>
      </c>
      <c r="AV395" s="13">
        <f t="shared" si="651"/>
        <v>7.7210154904053534E-4</v>
      </c>
      <c r="AW395" s="13">
        <f t="shared" si="652"/>
        <v>2.550462725954952E-5</v>
      </c>
      <c r="AX395" s="13">
        <f t="shared" si="653"/>
        <v>4.8617553154008961E-3</v>
      </c>
      <c r="AY395" s="13">
        <f t="shared" si="654"/>
        <v>6.0671699589608351E-3</v>
      </c>
      <c r="AZ395" s="13">
        <f t="shared" si="655"/>
        <v>3.7857264427016385E-3</v>
      </c>
      <c r="BA395" s="13">
        <f t="shared" si="656"/>
        <v>1.5747841575684798E-3</v>
      </c>
      <c r="BB395" s="13">
        <f t="shared" si="657"/>
        <v>4.9130830907823456E-4</v>
      </c>
      <c r="BC395" s="13">
        <f t="shared" si="658"/>
        <v>1.2262447696553865E-4</v>
      </c>
      <c r="BD395" s="13">
        <f t="shared" si="659"/>
        <v>1.6977724443217253E-4</v>
      </c>
      <c r="BE395" s="13">
        <f t="shared" si="660"/>
        <v>3.7058810890438045E-4</v>
      </c>
      <c r="BF395" s="13">
        <f t="shared" si="661"/>
        <v>4.04458050078059E-4</v>
      </c>
      <c r="BG395" s="13">
        <f t="shared" si="662"/>
        <v>2.9428235884592177E-4</v>
      </c>
      <c r="BH395" s="13">
        <f t="shared" si="663"/>
        <v>1.6058916377954271E-4</v>
      </c>
      <c r="BI395" s="13">
        <f t="shared" si="664"/>
        <v>7.0106491261109249E-5</v>
      </c>
      <c r="BJ395" s="14">
        <f t="shared" si="665"/>
        <v>0.57933499199474514</v>
      </c>
      <c r="BK395" s="14">
        <f t="shared" si="666"/>
        <v>0.20822384935746435</v>
      </c>
      <c r="BL395" s="14">
        <f t="shared" si="667"/>
        <v>0.20051968283328425</v>
      </c>
      <c r="BM395" s="14">
        <f t="shared" si="668"/>
        <v>0.65866979894220612</v>
      </c>
      <c r="BN395" s="14">
        <f t="shared" si="669"/>
        <v>0.33384996217581403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1.5216000000000001</v>
      </c>
      <c r="F396" s="10">
        <f>VLOOKUP(B396,home!$B$2:$E$405,3,FALSE)</f>
        <v>0.78859999999999997</v>
      </c>
      <c r="G396" s="10">
        <f>VLOOKUP(C396,away!$B$2:$E$405,4,FALSE)</f>
        <v>0.79800000000000004</v>
      </c>
      <c r="H396" s="10">
        <f>VLOOKUP(A396,away!$A$2:$E$405,3,FALSE)</f>
        <v>1.1121000000000001</v>
      </c>
      <c r="I396" s="10">
        <f>VLOOKUP(C396,away!$B$2:$E$405,3,FALSE)</f>
        <v>0.70650000000000002</v>
      </c>
      <c r="J396" s="10">
        <f>VLOOKUP(B396,home!$B$2:$E$405,4,FALSE)</f>
        <v>0.8992</v>
      </c>
      <c r="K396" s="12">
        <f t="shared" si="614"/>
        <v>0.95754714048</v>
      </c>
      <c r="L396" s="12">
        <f t="shared" si="615"/>
        <v>0.70650022608000007</v>
      </c>
      <c r="M396" s="13">
        <f t="shared" si="616"/>
        <v>0.18937097320282933</v>
      </c>
      <c r="N396" s="13">
        <f t="shared" si="617"/>
        <v>0.18133163388028392</v>
      </c>
      <c r="O396" s="13">
        <f t="shared" si="618"/>
        <v>0.13379063538078853</v>
      </c>
      <c r="P396" s="13">
        <f t="shared" si="619"/>
        <v>0.12811084033187636</v>
      </c>
      <c r="Q396" s="13">
        <f t="shared" si="620"/>
        <v>8.6816793750316076E-2</v>
      </c>
      <c r="R396" s="13">
        <f t="shared" si="621"/>
        <v>4.7261557071956978E-2</v>
      </c>
      <c r="S396" s="13">
        <f t="shared" si="622"/>
        <v>2.1666978752019096E-2</v>
      </c>
      <c r="T396" s="13">
        <f t="shared" si="623"/>
        <v>6.133608441213903E-2</v>
      </c>
      <c r="U396" s="13">
        <f t="shared" si="624"/>
        <v>4.5255168828884723E-2</v>
      </c>
      <c r="V396" s="13">
        <f t="shared" si="625"/>
        <v>1.628652074595187E-3</v>
      </c>
      <c r="W396" s="13">
        <f t="shared" si="626"/>
        <v>2.7710390867085703E-2</v>
      </c>
      <c r="X396" s="13">
        <f t="shared" si="627"/>
        <v>1.9577397412361214E-2</v>
      </c>
      <c r="Y396" s="13">
        <f t="shared" si="628"/>
        <v>6.9157178489456031E-3</v>
      </c>
      <c r="Z396" s="13">
        <f t="shared" si="629"/>
        <v>1.1130100252076811E-2</v>
      </c>
      <c r="AA396" s="13">
        <f t="shared" si="630"/>
        <v>1.0657595669631877E-2</v>
      </c>
      <c r="AB396" s="13">
        <f t="shared" si="631"/>
        <v>5.1025751289240171E-3</v>
      </c>
      <c r="AC396" s="13">
        <f t="shared" si="632"/>
        <v>6.8862185673106981E-5</v>
      </c>
      <c r="AD396" s="13">
        <f t="shared" si="633"/>
        <v>6.6335013840902552E-3</v>
      </c>
      <c r="AE396" s="13">
        <f t="shared" si="634"/>
        <v>4.6865702275617578E-3</v>
      </c>
      <c r="AF396" s="13">
        <f t="shared" si="635"/>
        <v>1.6555314626560897E-3</v>
      </c>
      <c r="AG396" s="13">
        <f t="shared" si="636"/>
        <v>3.8987778421636021E-4</v>
      </c>
      <c r="AH396" s="13">
        <f t="shared" si="637"/>
        <v>1.9658545860963329E-3</v>
      </c>
      <c r="AI396" s="13">
        <f t="shared" si="638"/>
        <v>1.8823984375160375E-3</v>
      </c>
      <c r="AJ396" s="13">
        <f t="shared" si="639"/>
        <v>9.0124262054375073E-4</v>
      </c>
      <c r="AK396" s="13">
        <f t="shared" si="640"/>
        <v>2.8766076472679011E-4</v>
      </c>
      <c r="AL396" s="13">
        <f t="shared" si="641"/>
        <v>1.8634307728296836E-6</v>
      </c>
      <c r="AM396" s="13">
        <f t="shared" si="642"/>
        <v>1.2703780563411494E-3</v>
      </c>
      <c r="AN396" s="13">
        <f t="shared" si="643"/>
        <v>8.9752238401209295E-4</v>
      </c>
      <c r="AO396" s="13">
        <f t="shared" si="644"/>
        <v>3.1704988360820214E-4</v>
      </c>
      <c r="AP396" s="13">
        <f t="shared" si="645"/>
        <v>7.4665271482610851E-5</v>
      </c>
      <c r="AQ396" s="13">
        <f t="shared" si="646"/>
        <v>1.3187757795697284E-5</v>
      </c>
      <c r="AR396" s="13">
        <f t="shared" si="647"/>
        <v>2.7777534190349295E-4</v>
      </c>
      <c r="AS396" s="13">
        <f t="shared" si="648"/>
        <v>2.6598298433554396E-4</v>
      </c>
      <c r="AT396" s="13">
        <f t="shared" si="649"/>
        <v>1.2734562303341838E-4</v>
      </c>
      <c r="AU396" s="13">
        <f t="shared" si="650"/>
        <v>4.06464790627646E-5</v>
      </c>
      <c r="AV396" s="13">
        <f t="shared" si="651"/>
        <v>9.7302299492826072E-6</v>
      </c>
      <c r="AW396" s="13">
        <f t="shared" si="652"/>
        <v>3.501734631265514E-8</v>
      </c>
      <c r="AX396" s="13">
        <f t="shared" si="653"/>
        <v>2.0274114586300125E-4</v>
      </c>
      <c r="AY396" s="13">
        <f t="shared" si="654"/>
        <v>1.4323666538792863E-4</v>
      </c>
      <c r="AZ396" s="13">
        <f t="shared" si="655"/>
        <v>5.0598368239758448E-5</v>
      </c>
      <c r="BA396" s="13">
        <f t="shared" si="656"/>
        <v>1.1915919533556146E-5</v>
      </c>
      <c r="BB396" s="13">
        <f t="shared" si="657"/>
        <v>2.1046499611021263E-6</v>
      </c>
      <c r="BC396" s="13">
        <f t="shared" si="658"/>
        <v>2.9738713466758322E-7</v>
      </c>
      <c r="BD396" s="13">
        <f t="shared" si="659"/>
        <v>3.2708056975711156E-5</v>
      </c>
      <c r="BE396" s="13">
        <f t="shared" si="660"/>
        <v>3.1319506427749131E-5</v>
      </c>
      <c r="BF396" s="13">
        <f t="shared" si="661"/>
        <v>1.4994951910568081E-5</v>
      </c>
      <c r="BG396" s="13">
        <f t="shared" si="662"/>
        <v>4.7861244411998606E-6</v>
      </c>
      <c r="BH396" s="13">
        <f t="shared" si="663"/>
        <v>1.145734943163091E-6</v>
      </c>
      <c r="BI396" s="13">
        <f t="shared" si="664"/>
        <v>2.1941904371476665E-7</v>
      </c>
      <c r="BJ396" s="14">
        <f t="shared" si="665"/>
        <v>0.40003719651901559</v>
      </c>
      <c r="BK396" s="14">
        <f t="shared" si="666"/>
        <v>0.34099140664315386</v>
      </c>
      <c r="BL396" s="14">
        <f t="shared" si="667"/>
        <v>0.24791134294109565</v>
      </c>
      <c r="BM396" s="14">
        <f t="shared" si="668"/>
        <v>0.23324441108924926</v>
      </c>
      <c r="BN396" s="14">
        <f t="shared" si="669"/>
        <v>0.76668243361805122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1.6325000000000001</v>
      </c>
      <c r="F397" s="10">
        <f>VLOOKUP(B397,home!$B$2:$E$405,3,FALSE)</f>
        <v>0.90080000000000005</v>
      </c>
      <c r="G397" s="10">
        <f>VLOOKUP(C397,away!$B$2:$E$405,4,FALSE)</f>
        <v>1.0549999999999999</v>
      </c>
      <c r="H397" s="10">
        <f>VLOOKUP(A397,away!$A$2:$E$405,3,FALSE)</f>
        <v>1.1474</v>
      </c>
      <c r="I397" s="10">
        <f>VLOOKUP(C397,away!$B$2:$E$405,3,FALSE)</f>
        <v>1.0167999999999999</v>
      </c>
      <c r="J397" s="10">
        <f>VLOOKUP(B397,home!$B$2:$E$405,4,FALSE)</f>
        <v>1.2303999999999999</v>
      </c>
      <c r="K397" s="12">
        <f t="shared" si="614"/>
        <v>1.5514365800000001</v>
      </c>
      <c r="L397" s="12">
        <f t="shared" si="615"/>
        <v>1.4354785441279998</v>
      </c>
      <c r="M397" s="13">
        <f t="shared" si="616"/>
        <v>5.0442806749212497E-2</v>
      </c>
      <c r="N397" s="13">
        <f t="shared" si="617"/>
        <v>7.8258815588599151E-2</v>
      </c>
      <c r="O397" s="13">
        <f t="shared" si="618"/>
        <v>7.2409566794089608E-2</v>
      </c>
      <c r="P397" s="13">
        <f t="shared" si="619"/>
        <v>0.11233885066630393</v>
      </c>
      <c r="Q397" s="13">
        <f t="shared" si="620"/>
        <v>6.0706794605813484E-2</v>
      </c>
      <c r="R397" s="13">
        <f t="shared" si="621"/>
        <v>5.1971189761259459E-2</v>
      </c>
      <c r="S397" s="13">
        <f t="shared" si="622"/>
        <v>6.2546169525068904E-2</v>
      </c>
      <c r="T397" s="13">
        <f t="shared" si="623"/>
        <v>8.7143301139430668E-2</v>
      </c>
      <c r="U397" s="13">
        <f t="shared" si="624"/>
        <v>8.0630004901739383E-2</v>
      </c>
      <c r="V397" s="13">
        <f t="shared" si="625"/>
        <v>1.547707691330757E-2</v>
      </c>
      <c r="W397" s="13">
        <f t="shared" si="626"/>
        <v>3.1394247268668574E-2</v>
      </c>
      <c r="X397" s="13">
        <f t="shared" si="627"/>
        <v>4.5065768363222805E-2</v>
      </c>
      <c r="Y397" s="13">
        <f t="shared" si="628"/>
        <v>3.2345471780024372E-2</v>
      </c>
      <c r="Z397" s="13">
        <f t="shared" si="629"/>
        <v>2.4867842605030922E-2</v>
      </c>
      <c r="AA397" s="13">
        <f t="shared" si="630"/>
        <v>3.8580880683127462E-2</v>
      </c>
      <c r="AB397" s="13">
        <f t="shared" si="631"/>
        <v>2.9927894790209672E-2</v>
      </c>
      <c r="AC397" s="13">
        <f t="shared" si="632"/>
        <v>2.1542678036820659E-3</v>
      </c>
      <c r="AD397" s="13">
        <f t="shared" si="633"/>
        <v>1.2176545903544382E-2</v>
      </c>
      <c r="AE397" s="13">
        <f t="shared" si="634"/>
        <v>1.7479170386127649E-2</v>
      </c>
      <c r="AF397" s="13">
        <f t="shared" si="635"/>
        <v>1.2545487029221885E-2</v>
      </c>
      <c r="AG397" s="13">
        <f t="shared" si="636"/>
        <v>6.0029258186947146E-3</v>
      </c>
      <c r="AH397" s="13">
        <f t="shared" si="637"/>
        <v>8.9243136245685008E-3</v>
      </c>
      <c r="AI397" s="13">
        <f t="shared" si="638"/>
        <v>1.3845506608547959E-2</v>
      </c>
      <c r="AJ397" s="13">
        <f t="shared" si="639"/>
        <v>1.0740212710566525E-2</v>
      </c>
      <c r="AK397" s="13">
        <f t="shared" si="640"/>
        <v>5.5542529587179522E-3</v>
      </c>
      <c r="AL397" s="13">
        <f t="shared" si="641"/>
        <v>1.9190682254955564E-4</v>
      </c>
      <c r="AM397" s="13">
        <f t="shared" si="642"/>
        <v>3.7782277465615828E-3</v>
      </c>
      <c r="AN397" s="13">
        <f t="shared" si="643"/>
        <v>5.4235648650182346E-3</v>
      </c>
      <c r="AO397" s="13">
        <f t="shared" si="644"/>
        <v>3.8927054982100741E-3</v>
      </c>
      <c r="AP397" s="13">
        <f t="shared" si="645"/>
        <v>1.8626317404298865E-3</v>
      </c>
      <c r="AQ397" s="13">
        <f t="shared" si="646"/>
        <v>6.6844197474972341E-4</v>
      </c>
      <c r="AR397" s="13">
        <f t="shared" si="647"/>
        <v>2.5621321458274529E-3</v>
      </c>
      <c r="AS397" s="13">
        <f t="shared" si="648"/>
        <v>3.974985533830605E-3</v>
      </c>
      <c r="AT397" s="13">
        <f t="shared" si="649"/>
        <v>3.0834689810778143E-3</v>
      </c>
      <c r="AU397" s="13">
        <f t="shared" si="650"/>
        <v>1.5946021901798162E-3</v>
      </c>
      <c r="AV397" s="13">
        <f t="shared" si="651"/>
        <v>6.1848104209827109E-4</v>
      </c>
      <c r="AW397" s="13">
        <f t="shared" si="652"/>
        <v>1.1871856723366107E-5</v>
      </c>
      <c r="AX397" s="13">
        <f t="shared" si="653"/>
        <v>9.7694678893110124E-4</v>
      </c>
      <c r="AY397" s="13">
        <f t="shared" si="654"/>
        <v>1.4023861542653416E-3</v>
      </c>
      <c r="AZ397" s="13">
        <f t="shared" si="655"/>
        <v>1.0065476175150387E-3</v>
      </c>
      <c r="BA397" s="13">
        <f t="shared" si="656"/>
        <v>4.8162583619533168E-4</v>
      </c>
      <c r="BB397" s="13">
        <f t="shared" si="657"/>
        <v>1.7284088853902619E-4</v>
      </c>
      <c r="BC397" s="13">
        <f t="shared" si="658"/>
        <v>4.9621877409158239E-5</v>
      </c>
      <c r="BD397" s="13">
        <f t="shared" si="659"/>
        <v>6.1298095375932418E-4</v>
      </c>
      <c r="BE397" s="13">
        <f t="shared" si="660"/>
        <v>9.5100107450550402E-4</v>
      </c>
      <c r="BF397" s="13">
        <f t="shared" si="661"/>
        <v>7.3770892730357226E-4</v>
      </c>
      <c r="BG397" s="13">
        <f t="shared" si="662"/>
        <v>3.8150287173710761E-4</v>
      </c>
      <c r="BH397" s="13">
        <f t="shared" si="663"/>
        <v>1.4796937764699925E-4</v>
      </c>
      <c r="BI397" s="13">
        <f t="shared" si="664"/>
        <v>4.5913021040277816E-5</v>
      </c>
      <c r="BJ397" s="14">
        <f t="shared" si="665"/>
        <v>0.40283406887117224</v>
      </c>
      <c r="BK397" s="14">
        <f t="shared" si="666"/>
        <v>0.24455346463438984</v>
      </c>
      <c r="BL397" s="14">
        <f t="shared" si="667"/>
        <v>0.32729456895183334</v>
      </c>
      <c r="BM397" s="14">
        <f t="shared" si="668"/>
        <v>0.57203140659960638</v>
      </c>
      <c r="BN397" s="14">
        <f t="shared" si="669"/>
        <v>0.42612802416527812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1.6325000000000001</v>
      </c>
      <c r="F398" s="10">
        <f>VLOOKUP(B398,home!$B$2:$E$405,3,FALSE)</f>
        <v>0.86480000000000001</v>
      </c>
      <c r="G398" s="10">
        <f>VLOOKUP(C398,away!$B$2:$E$405,4,FALSE)</f>
        <v>1.153</v>
      </c>
      <c r="H398" s="10">
        <f>VLOOKUP(A398,away!$A$2:$E$405,3,FALSE)</f>
        <v>1.1474</v>
      </c>
      <c r="I398" s="10">
        <f>VLOOKUP(C398,away!$B$2:$E$405,3,FALSE)</f>
        <v>1.0766</v>
      </c>
      <c r="J398" s="10">
        <f>VLOOKUP(B398,home!$B$2:$E$405,4,FALSE)</f>
        <v>0.7177</v>
      </c>
      <c r="K398" s="12">
        <f t="shared" si="614"/>
        <v>1.627789258</v>
      </c>
      <c r="L398" s="12">
        <f t="shared" si="615"/>
        <v>0.88656823586800004</v>
      </c>
      <c r="M398" s="13">
        <f t="shared" si="616"/>
        <v>8.0914883817899408E-2</v>
      </c>
      <c r="N398" s="13">
        <f t="shared" si="617"/>
        <v>0.13171237869109467</v>
      </c>
      <c r="O398" s="13">
        <f t="shared" si="618"/>
        <v>7.1736565801899257E-2</v>
      </c>
      <c r="P398" s="13">
        <f t="shared" si="619"/>
        <v>0.11677201121814176</v>
      </c>
      <c r="Q398" s="13">
        <f t="shared" si="620"/>
        <v>0.10719999758949604</v>
      </c>
      <c r="R398" s="13">
        <f t="shared" si="621"/>
        <v>3.1799680295109267E-2</v>
      </c>
      <c r="S398" s="13">
        <f t="shared" si="622"/>
        <v>4.2129772547833282E-2</v>
      </c>
      <c r="T398" s="13">
        <f t="shared" si="623"/>
        <v>9.504011274797336E-2</v>
      </c>
      <c r="U398" s="13">
        <f t="shared" si="624"/>
        <v>5.1763177992213132E-2</v>
      </c>
      <c r="V398" s="13">
        <f t="shared" si="625"/>
        <v>6.7554914778581937E-3</v>
      </c>
      <c r="W398" s="13">
        <f t="shared" si="626"/>
        <v>5.8166334844602492E-2</v>
      </c>
      <c r="X398" s="13">
        <f t="shared" si="627"/>
        <v>5.1568424870086615E-2</v>
      </c>
      <c r="Y398" s="13">
        <f t="shared" si="628"/>
        <v>2.2859463731782097E-2</v>
      </c>
      <c r="Z398" s="13">
        <f t="shared" si="629"/>
        <v>9.3975288201338086E-3</v>
      </c>
      <c r="AA398" s="13">
        <f t="shared" si="630"/>
        <v>1.5297196465159228E-2</v>
      </c>
      <c r="AB398" s="13">
        <f t="shared" si="631"/>
        <v>1.2450306041750885E-2</v>
      </c>
      <c r="AC398" s="13">
        <f t="shared" si="632"/>
        <v>6.0932263742404197E-4</v>
      </c>
      <c r="AD398" s="13">
        <f t="shared" si="633"/>
        <v>2.3670633759318771E-2</v>
      </c>
      <c r="AE398" s="13">
        <f t="shared" si="634"/>
        <v>2.0985632013876768E-2</v>
      </c>
      <c r="AF398" s="13">
        <f t="shared" si="635"/>
        <v>9.3025973765588754E-3</v>
      </c>
      <c r="AG398" s="13">
        <f t="shared" si="636"/>
        <v>2.7491291150420296E-3</v>
      </c>
      <c r="AH398" s="13">
        <f t="shared" si="637"/>
        <v>2.0828876368961793E-3</v>
      </c>
      <c r="AI398" s="13">
        <f t="shared" si="638"/>
        <v>3.3905021209606049E-3</v>
      </c>
      <c r="AJ398" s="13">
        <f t="shared" si="639"/>
        <v>2.7595114658629455E-3</v>
      </c>
      <c r="AK398" s="13">
        <f t="shared" si="640"/>
        <v>1.4973010404865116E-3</v>
      </c>
      <c r="AL398" s="13">
        <f t="shared" si="641"/>
        <v>3.5173667189772671E-5</v>
      </c>
      <c r="AM398" s="13">
        <f t="shared" si="642"/>
        <v>7.7061606726942424E-3</v>
      </c>
      <c r="AN398" s="13">
        <f t="shared" si="643"/>
        <v>6.8320372729058949E-3</v>
      </c>
      <c r="AO398" s="13">
        <f t="shared" si="644"/>
        <v>3.0285336162123007E-3</v>
      </c>
      <c r="AP398" s="13">
        <f t="shared" si="645"/>
        <v>8.9500056846409141E-4</v>
      </c>
      <c r="AQ398" s="13">
        <f t="shared" si="646"/>
        <v>1.9836976877101665E-4</v>
      </c>
      <c r="AR398" s="13">
        <f t="shared" si="647"/>
        <v>3.6932440355086273E-4</v>
      </c>
      <c r="AS398" s="13">
        <f t="shared" si="648"/>
        <v>6.0118229681735142E-4</v>
      </c>
      <c r="AT398" s="13">
        <f t="shared" si="649"/>
        <v>4.8929904242952626E-4</v>
      </c>
      <c r="AU398" s="13">
        <f t="shared" si="650"/>
        <v>2.6549190840548958E-4</v>
      </c>
      <c r="AV398" s="13">
        <f t="shared" si="651"/>
        <v>1.08041219147094E-4</v>
      </c>
      <c r="AW398" s="13">
        <f t="shared" si="652"/>
        <v>1.410020720357236E-6</v>
      </c>
      <c r="AX398" s="13">
        <f t="shared" si="653"/>
        <v>2.0906675939056231E-3</v>
      </c>
      <c r="AY398" s="13">
        <f t="shared" si="654"/>
        <v>1.8535194805153045E-3</v>
      </c>
      <c r="AZ398" s="13">
        <f t="shared" si="655"/>
        <v>8.2163574799371279E-4</v>
      </c>
      <c r="BA398" s="13">
        <f t="shared" si="656"/>
        <v>2.4281205187495688E-4</v>
      </c>
      <c r="BB398" s="13">
        <f t="shared" si="657"/>
        <v>5.3817363119567445E-5</v>
      </c>
      <c r="BC398" s="13">
        <f t="shared" si="658"/>
        <v>9.5425529359964987E-6</v>
      </c>
      <c r="BD398" s="13">
        <f t="shared" si="659"/>
        <v>5.4571880819848255E-5</v>
      </c>
      <c r="BE398" s="13">
        <f t="shared" si="660"/>
        <v>8.8831521387405218E-5</v>
      </c>
      <c r="BF398" s="13">
        <f t="shared" si="661"/>
        <v>7.2299498143107757E-5</v>
      </c>
      <c r="BG398" s="13">
        <f t="shared" si="662"/>
        <v>3.9229448812047239E-5</v>
      </c>
      <c r="BH398" s="13">
        <f t="shared" si="663"/>
        <v>1.5964318843377846E-5</v>
      </c>
      <c r="BI398" s="13">
        <f t="shared" si="664"/>
        <v>5.1973093449074834E-6</v>
      </c>
      <c r="BJ398" s="14">
        <f t="shared" si="665"/>
        <v>0.5469868014292244</v>
      </c>
      <c r="BK398" s="14">
        <f t="shared" si="666"/>
        <v>0.24907017484686178</v>
      </c>
      <c r="BL398" s="14">
        <f t="shared" si="667"/>
        <v>0.194886561708039</v>
      </c>
      <c r="BM398" s="14">
        <f t="shared" si="668"/>
        <v>0.4583534399308235</v>
      </c>
      <c r="BN398" s="14">
        <f t="shared" si="669"/>
        <v>0.54013551741364041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1.375</v>
      </c>
      <c r="F399" s="10">
        <f>VLOOKUP(B399,home!$B$2:$E$405,3,FALSE)</f>
        <v>1.2562</v>
      </c>
      <c r="G399" s="10">
        <f>VLOOKUP(C399,away!$B$2:$E$405,4,FALSE)</f>
        <v>0.8</v>
      </c>
      <c r="H399" s="10">
        <f>VLOOKUP(A399,away!$A$2:$E$405,3,FALSE)</f>
        <v>1.0101</v>
      </c>
      <c r="I399" s="10">
        <f>VLOOKUP(C399,away!$B$2:$E$405,3,FALSE)</f>
        <v>0.89100000000000001</v>
      </c>
      <c r="J399" s="10">
        <f>VLOOKUP(B399,home!$B$2:$E$405,4,FALSE)</f>
        <v>1.17</v>
      </c>
      <c r="K399" s="12">
        <f t="shared" si="614"/>
        <v>1.38182</v>
      </c>
      <c r="L399" s="12">
        <f t="shared" si="615"/>
        <v>1.0529989470000001</v>
      </c>
      <c r="M399" s="13">
        <f t="shared" si="616"/>
        <v>8.7613608318775904E-2</v>
      </c>
      <c r="N399" s="13">
        <f t="shared" si="617"/>
        <v>0.12106623624705092</v>
      </c>
      <c r="O399" s="13">
        <f t="shared" si="618"/>
        <v>9.2257037302541464E-2</v>
      </c>
      <c r="P399" s="13">
        <f t="shared" si="619"/>
        <v>0.12748261928539786</v>
      </c>
      <c r="Q399" s="13">
        <f t="shared" si="620"/>
        <v>8.3645873285449965E-2</v>
      </c>
      <c r="R399" s="13">
        <f t="shared" si="621"/>
        <v>4.8573281566457946E-2</v>
      </c>
      <c r="S399" s="13">
        <f t="shared" si="622"/>
        <v>4.6373555808632519E-2</v>
      </c>
      <c r="T399" s="13">
        <f t="shared" si="623"/>
        <v>8.8079016490474255E-2</v>
      </c>
      <c r="U399" s="13">
        <f t="shared" si="624"/>
        <v>6.7119531934162924E-2</v>
      </c>
      <c r="V399" s="13">
        <f t="shared" si="625"/>
        <v>7.4973416084865869E-3</v>
      </c>
      <c r="W399" s="13">
        <f t="shared" si="626"/>
        <v>3.8527846874433468E-2</v>
      </c>
      <c r="X399" s="13">
        <f t="shared" si="627"/>
        <v>4.0569782188955683E-2</v>
      </c>
      <c r="Y399" s="13">
        <f t="shared" si="628"/>
        <v>2.1359968962494848E-2</v>
      </c>
      <c r="Z399" s="13">
        <f t="shared" si="629"/>
        <v>1.7049204780604912E-2</v>
      </c>
      <c r="AA399" s="13">
        <f t="shared" si="630"/>
        <v>2.3558932149935482E-2</v>
      </c>
      <c r="AB399" s="13">
        <f t="shared" si="631"/>
        <v>1.6277101811711929E-2</v>
      </c>
      <c r="AC399" s="13">
        <f t="shared" si="632"/>
        <v>6.8181527694999159E-4</v>
      </c>
      <c r="AD399" s="13">
        <f t="shared" si="633"/>
        <v>1.330963734200742E-2</v>
      </c>
      <c r="AE399" s="13">
        <f t="shared" si="634"/>
        <v>1.4015034106085693E-2</v>
      </c>
      <c r="AF399" s="13">
        <f t="shared" si="635"/>
        <v>7.3789080779386616E-3</v>
      </c>
      <c r="AG399" s="13">
        <f t="shared" si="636"/>
        <v>2.5899941453597351E-3</v>
      </c>
      <c r="AH399" s="13">
        <f t="shared" si="637"/>
        <v>4.4881986702910845E-3</v>
      </c>
      <c r="AI399" s="13">
        <f t="shared" si="638"/>
        <v>6.2018826865816272E-3</v>
      </c>
      <c r="AJ399" s="13">
        <f t="shared" si="639"/>
        <v>4.2849427669861134E-3</v>
      </c>
      <c r="AK399" s="13">
        <f t="shared" si="640"/>
        <v>1.9736732047589156E-3</v>
      </c>
      <c r="AL399" s="13">
        <f t="shared" si="641"/>
        <v>3.9683149246922058E-5</v>
      </c>
      <c r="AM399" s="13">
        <f t="shared" si="642"/>
        <v>3.6783046143865393E-3</v>
      </c>
      <c r="AN399" s="13">
        <f t="shared" si="643"/>
        <v>3.873250885694267E-3</v>
      </c>
      <c r="AO399" s="13">
        <f t="shared" si="644"/>
        <v>2.0392645520514404E-3</v>
      </c>
      <c r="AP399" s="13">
        <f t="shared" si="645"/>
        <v>7.1578114198819797E-4</v>
      </c>
      <c r="AQ399" s="13">
        <f t="shared" si="646"/>
        <v>1.884291971990075E-4</v>
      </c>
      <c r="AR399" s="13">
        <f t="shared" si="647"/>
        <v>9.4521369474866266E-4</v>
      </c>
      <c r="AS399" s="13">
        <f t="shared" si="648"/>
        <v>1.3061151876775973E-3</v>
      </c>
      <c r="AT399" s="13">
        <f t="shared" si="649"/>
        <v>9.024080443183289E-4</v>
      </c>
      <c r="AU399" s="13">
        <f t="shared" si="650"/>
        <v>4.1565516126665077E-4</v>
      </c>
      <c r="AV399" s="13">
        <f t="shared" si="651"/>
        <v>1.4359015373537092E-4</v>
      </c>
      <c r="AW399" s="13">
        <f t="shared" si="652"/>
        <v>1.6039212478793156E-6</v>
      </c>
      <c r="AX399" s="13">
        <f t="shared" si="653"/>
        <v>8.4712581370860083E-4</v>
      </c>
      <c r="AY399" s="13">
        <f t="shared" si="654"/>
        <v>8.9202258981167489E-4</v>
      </c>
      <c r="AZ399" s="13">
        <f t="shared" si="655"/>
        <v>4.6964942388595334E-4</v>
      </c>
      <c r="BA399" s="13">
        <f t="shared" si="656"/>
        <v>1.6484678293702187E-4</v>
      </c>
      <c r="BB399" s="13">
        <f t="shared" si="657"/>
        <v>4.3395872212255397E-5</v>
      </c>
      <c r="BC399" s="13">
        <f t="shared" si="658"/>
        <v>9.1391615487303003E-6</v>
      </c>
      <c r="BD399" s="13">
        <f t="shared" si="659"/>
        <v>1.6588483754338684E-4</v>
      </c>
      <c r="BE399" s="13">
        <f t="shared" si="660"/>
        <v>2.2922298621420281E-4</v>
      </c>
      <c r="BF399" s="13">
        <f t="shared" si="661"/>
        <v>1.583724534052549E-4</v>
      </c>
      <c r="BG399" s="13">
        <f t="shared" si="662"/>
        <v>7.2947407854816399E-5</v>
      </c>
      <c r="BH399" s="13">
        <f t="shared" si="663"/>
        <v>2.5200046780485612E-5</v>
      </c>
      <c r="BI399" s="13">
        <f t="shared" si="664"/>
        <v>6.9643857284421263E-6</v>
      </c>
      <c r="BJ399" s="14">
        <f t="shared" si="665"/>
        <v>0.44346350775567439</v>
      </c>
      <c r="BK399" s="14">
        <f t="shared" si="666"/>
        <v>0.27058064603730148</v>
      </c>
      <c r="BL399" s="14">
        <f t="shared" si="667"/>
        <v>0.26910615645270064</v>
      </c>
      <c r="BM399" s="14">
        <f t="shared" si="668"/>
        <v>0.43867044035204361</v>
      </c>
      <c r="BN399" s="14">
        <f t="shared" si="669"/>
        <v>0.56063865600567397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1.375</v>
      </c>
      <c r="F400" s="10">
        <f>VLOOKUP(B400,home!$B$2:$E$405,3,FALSE)</f>
        <v>0.92559999999999998</v>
      </c>
      <c r="G400" s="10">
        <f>VLOOKUP(C400,away!$B$2:$E$405,4,FALSE)</f>
        <v>0.72729999999999995</v>
      </c>
      <c r="H400" s="10">
        <f>VLOOKUP(A400,away!$A$2:$E$405,3,FALSE)</f>
        <v>1.0101</v>
      </c>
      <c r="I400" s="10">
        <f>VLOOKUP(C400,away!$B$2:$E$405,3,FALSE)</f>
        <v>0.72</v>
      </c>
      <c r="J400" s="10">
        <f>VLOOKUP(B400,home!$B$2:$E$405,4,FALSE)</f>
        <v>1.17</v>
      </c>
      <c r="K400" s="12">
        <f t="shared" si="614"/>
        <v>0.92563470999999986</v>
      </c>
      <c r="L400" s="12">
        <f t="shared" si="615"/>
        <v>0.85090823999999987</v>
      </c>
      <c r="M400" s="13">
        <f t="shared" si="616"/>
        <v>0.16922214665151972</v>
      </c>
      <c r="N400" s="13">
        <f t="shared" si="617"/>
        <v>0.15663789264135689</v>
      </c>
      <c r="O400" s="13">
        <f t="shared" si="618"/>
        <v>0.14399251897626653</v>
      </c>
      <c r="P400" s="13">
        <f t="shared" si="619"/>
        <v>0.13328447354476591</v>
      </c>
      <c r="Q400" s="13">
        <f t="shared" si="620"/>
        <v>7.2494735165046745E-2</v>
      </c>
      <c r="R400" s="13">
        <f t="shared" si="621"/>
        <v>6.1262210447630756E-2</v>
      </c>
      <c r="S400" s="13">
        <f t="shared" si="622"/>
        <v>2.6244719204349291E-2</v>
      </c>
      <c r="T400" s="13">
        <f t="shared" si="623"/>
        <v>6.168636750855603E-2</v>
      </c>
      <c r="U400" s="13">
        <f t="shared" si="624"/>
        <v>5.6706428401651653E-2</v>
      </c>
      <c r="V400" s="13">
        <f t="shared" si="625"/>
        <v>2.2967926097268443E-3</v>
      </c>
      <c r="W400" s="13">
        <f t="shared" si="626"/>
        <v>2.2367881053674949E-2</v>
      </c>
      <c r="X400" s="13">
        <f t="shared" si="627"/>
        <v>1.9033014299911891E-2</v>
      </c>
      <c r="Y400" s="13">
        <f t="shared" si="628"/>
        <v>8.0976743499164283E-3</v>
      </c>
      <c r="Z400" s="13">
        <f t="shared" si="629"/>
        <v>1.7376173223501035E-2</v>
      </c>
      <c r="AA400" s="13">
        <f t="shared" si="630"/>
        <v>1.6083989062645142E-2</v>
      </c>
      <c r="AB400" s="13">
        <f t="shared" si="631"/>
        <v>7.443949275822352E-3</v>
      </c>
      <c r="AC400" s="13">
        <f t="shared" si="632"/>
        <v>1.1306395169250522E-4</v>
      </c>
      <c r="AD400" s="13">
        <f t="shared" si="633"/>
        <v>5.1761217731082247E-3</v>
      </c>
      <c r="AE400" s="13">
        <f t="shared" si="634"/>
        <v>4.4044046679811979E-3</v>
      </c>
      <c r="AF400" s="13">
        <f t="shared" si="635"/>
        <v>1.8738721121398325E-3</v>
      </c>
      <c r="AG400" s="13">
        <f t="shared" si="636"/>
        <v>5.3149774030866249E-4</v>
      </c>
      <c r="AH400" s="13">
        <f t="shared" si="637"/>
        <v>3.6963822438860964E-3</v>
      </c>
      <c r="AI400" s="13">
        <f t="shared" si="638"/>
        <v>3.4214997063686551E-3</v>
      </c>
      <c r="AJ400" s="13">
        <f t="shared" si="639"/>
        <v>1.5835294442348175E-3</v>
      </c>
      <c r="AK400" s="13">
        <f t="shared" si="640"/>
        <v>4.8858993929691878E-4</v>
      </c>
      <c r="AL400" s="13">
        <f t="shared" si="641"/>
        <v>3.5621033242792942E-6</v>
      </c>
      <c r="AM400" s="13">
        <f t="shared" si="642"/>
        <v>9.5823959527514368E-4</v>
      </c>
      <c r="AN400" s="13">
        <f t="shared" si="643"/>
        <v>8.1537396751388475E-4</v>
      </c>
      <c r="AO400" s="13">
        <f t="shared" si="644"/>
        <v>3.4690421381952831E-4</v>
      </c>
      <c r="AP400" s="13">
        <f t="shared" si="645"/>
        <v>9.8394551343252852E-5</v>
      </c>
      <c r="AQ400" s="13">
        <f t="shared" si="646"/>
        <v>2.093118362726922E-5</v>
      </c>
      <c r="AR400" s="13">
        <f t="shared" si="647"/>
        <v>6.2905642190247391E-4</v>
      </c>
      <c r="AS400" s="13">
        <f t="shared" si="648"/>
        <v>5.8227645866133391E-4</v>
      </c>
      <c r="AT400" s="13">
        <f t="shared" si="649"/>
        <v>2.6948765047640538E-4</v>
      </c>
      <c r="AU400" s="13">
        <f t="shared" si="650"/>
        <v>8.3149041065769613E-5</v>
      </c>
      <c r="AV400" s="13">
        <f t="shared" si="651"/>
        <v>1.9241409628422932E-5</v>
      </c>
      <c r="AW400" s="13">
        <f t="shared" si="652"/>
        <v>7.793389335379392E-8</v>
      </c>
      <c r="AX400" s="13">
        <f t="shared" si="653"/>
        <v>1.4782997164717077E-4</v>
      </c>
      <c r="AY400" s="13">
        <f t="shared" si="654"/>
        <v>1.2578974099354396E-4</v>
      </c>
      <c r="AZ400" s="13">
        <f t="shared" si="655"/>
        <v>5.3517763559436154E-5</v>
      </c>
      <c r="BA400" s="13">
        <f t="shared" si="656"/>
        <v>1.5179568666365319E-5</v>
      </c>
      <c r="BB400" s="13">
        <f t="shared" si="657"/>
        <v>3.2291050144640139E-6</v>
      </c>
      <c r="BC400" s="13">
        <f t="shared" si="658"/>
        <v>5.4953441292654985E-7</v>
      </c>
      <c r="BD400" s="13">
        <f t="shared" si="659"/>
        <v>8.9211548803621874E-5</v>
      </c>
      <c r="BE400" s="13">
        <f t="shared" si="660"/>
        <v>8.257730610549137E-5</v>
      </c>
      <c r="BF400" s="13">
        <f t="shared" si="661"/>
        <v>3.821821039476886E-5</v>
      </c>
      <c r="BG400" s="13">
        <f t="shared" si="662"/>
        <v>1.1792034031826951E-5</v>
      </c>
      <c r="BH400" s="13">
        <f t="shared" si="663"/>
        <v>2.7287790003400669E-6</v>
      </c>
      <c r="BI400" s="13">
        <f t="shared" si="664"/>
        <v>5.0517051172677366E-7</v>
      </c>
      <c r="BJ400" s="14">
        <f t="shared" si="665"/>
        <v>0.35488940050787393</v>
      </c>
      <c r="BK400" s="14">
        <f t="shared" si="666"/>
        <v>0.33129054780637213</v>
      </c>
      <c r="BL400" s="14">
        <f t="shared" si="667"/>
        <v>0.29648734152838513</v>
      </c>
      <c r="BM400" s="14">
        <f t="shared" si="668"/>
        <v>0.26302377383244546</v>
      </c>
      <c r="BN400" s="14">
        <f t="shared" si="669"/>
        <v>0.73689397742658669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1.375</v>
      </c>
      <c r="F401" s="10">
        <f>VLOOKUP(B401,home!$B$2:$E$405,3,FALSE)</f>
        <v>0.92559999999999998</v>
      </c>
      <c r="G401" s="10">
        <f>VLOOKUP(C401,away!$B$2:$E$405,4,FALSE)</f>
        <v>1.5868</v>
      </c>
      <c r="H401" s="10">
        <f>VLOOKUP(A401,away!$A$2:$E$405,3,FALSE)</f>
        <v>1.0101</v>
      </c>
      <c r="I401" s="10">
        <f>VLOOKUP(C401,away!$B$2:$E$405,3,FALSE)</f>
        <v>0.18</v>
      </c>
      <c r="J401" s="10">
        <f>VLOOKUP(B401,home!$B$2:$E$405,4,FALSE)</f>
        <v>1.08</v>
      </c>
      <c r="K401" s="12">
        <f t="shared" si="614"/>
        <v>2.01952036</v>
      </c>
      <c r="L401" s="12">
        <f t="shared" si="615"/>
        <v>0.19636344</v>
      </c>
      <c r="M401" s="13">
        <f t="shared" si="616"/>
        <v>0.10905708699005337</v>
      </c>
      <c r="N401" s="13">
        <f t="shared" si="617"/>
        <v>0.22024300757870388</v>
      </c>
      <c r="O401" s="13">
        <f t="shared" si="618"/>
        <v>2.1414824757746125E-2</v>
      </c>
      <c r="P401" s="13">
        <f t="shared" si="619"/>
        <v>4.324767460410036E-2</v>
      </c>
      <c r="Q401" s="13">
        <f t="shared" si="620"/>
        <v>0.22239261897641346</v>
      </c>
      <c r="R401" s="13">
        <f t="shared" si="621"/>
        <v>2.1025443282140979E-3</v>
      </c>
      <c r="S401" s="13">
        <f t="shared" si="622"/>
        <v>4.2875740822619253E-3</v>
      </c>
      <c r="T401" s="13">
        <f t="shared" si="623"/>
        <v>4.3669779692817823E-2</v>
      </c>
      <c r="U401" s="13">
        <f t="shared" si="624"/>
        <v>4.2461310786308928E-3</v>
      </c>
      <c r="V401" s="13">
        <f t="shared" si="625"/>
        <v>1.8892002535184991E-4</v>
      </c>
      <c r="W401" s="13">
        <f t="shared" si="626"/>
        <v>0.14970880731219641</v>
      </c>
      <c r="X401" s="13">
        <f t="shared" si="627"/>
        <v>2.9397336402120038E-2</v>
      </c>
      <c r="Y401" s="13">
        <f t="shared" si="628"/>
        <v>2.8862810513787568E-3</v>
      </c>
      <c r="Z401" s="13">
        <f t="shared" si="629"/>
        <v>1.3762094568020317E-4</v>
      </c>
      <c r="AA401" s="13">
        <f t="shared" si="630"/>
        <v>2.7792830176362433E-4</v>
      </c>
      <c r="AB401" s="13">
        <f t="shared" si="631"/>
        <v>2.8064093201593169E-4</v>
      </c>
      <c r="AC401" s="13">
        <f t="shared" si="632"/>
        <v>4.6823824155510734E-6</v>
      </c>
      <c r="AD401" s="13">
        <f t="shared" si="633"/>
        <v>7.5584996109574407E-2</v>
      </c>
      <c r="AE401" s="13">
        <f t="shared" si="634"/>
        <v>1.4842129848462646E-2</v>
      </c>
      <c r="AF401" s="13">
        <f t="shared" si="635"/>
        <v>1.4572258369854019E-3</v>
      </c>
      <c r="AG401" s="13">
        <f t="shared" si="636"/>
        <v>9.538195940244429E-5</v>
      </c>
      <c r="AH401" s="13">
        <f t="shared" si="637"/>
        <v>6.7559305774544546E-6</v>
      </c>
      <c r="AI401" s="13">
        <f t="shared" si="638"/>
        <v>1.3643739351915826E-5</v>
      </c>
      <c r="AJ401" s="13">
        <f t="shared" si="639"/>
        <v>1.3776904703863613E-5</v>
      </c>
      <c r="AK401" s="13">
        <f t="shared" si="640"/>
        <v>9.2742465157441086E-6</v>
      </c>
      <c r="AL401" s="13">
        <f t="shared" si="641"/>
        <v>7.4273816280526024E-8</v>
      </c>
      <c r="AM401" s="13">
        <f t="shared" si="642"/>
        <v>3.0529087710761245E-2</v>
      </c>
      <c r="AN401" s="13">
        <f t="shared" si="643"/>
        <v>5.9947966829468026E-3</v>
      </c>
      <c r="AO401" s="13">
        <f t="shared" si="644"/>
        <v>5.8857944938201174E-4</v>
      </c>
      <c r="AP401" s="13">
        <f t="shared" si="645"/>
        <v>3.852516179798592E-5</v>
      </c>
      <c r="AQ401" s="13">
        <f t="shared" si="646"/>
        <v>1.891233324302274E-6</v>
      </c>
      <c r="AR401" s="13">
        <f t="shared" si="647"/>
        <v>2.6532355371802863E-7</v>
      </c>
      <c r="AS401" s="13">
        <f t="shared" si="648"/>
        <v>5.3582631872111249E-7</v>
      </c>
      <c r="AT401" s="13">
        <f t="shared" si="649"/>
        <v>5.4105608004056803E-7</v>
      </c>
      <c r="AU401" s="13">
        <f t="shared" si="650"/>
        <v>3.6422458984790548E-7</v>
      </c>
      <c r="AV401" s="13">
        <f t="shared" si="651"/>
        <v>1.8388974370262366E-7</v>
      </c>
      <c r="AW401" s="13">
        <f t="shared" si="652"/>
        <v>8.181672774323875E-10</v>
      </c>
      <c r="AX401" s="13">
        <f t="shared" si="653"/>
        <v>1.0275685700684689E-2</v>
      </c>
      <c r="AY401" s="13">
        <f t="shared" si="654"/>
        <v>2.0177689925452557E-3</v>
      </c>
      <c r="AZ401" s="13">
        <f t="shared" si="655"/>
        <v>1.9810803025076037E-4</v>
      </c>
      <c r="BA401" s="13">
        <f t="shared" si="656"/>
        <v>1.2967058103887796E-5</v>
      </c>
      <c r="BB401" s="13">
        <f t="shared" si="657"/>
        <v>6.3656403398982094E-7</v>
      </c>
      <c r="BC401" s="13">
        <f t="shared" si="658"/>
        <v>2.4999580698903631E-8</v>
      </c>
      <c r="BD401" s="13">
        <f t="shared" si="659"/>
        <v>8.683307620182821E-9</v>
      </c>
      <c r="BE401" s="13">
        <f t="shared" si="660"/>
        <v>1.7536116531102353E-8</v>
      </c>
      <c r="BF401" s="13">
        <f t="shared" si="661"/>
        <v>1.7707272184946893E-8</v>
      </c>
      <c r="BG401" s="13">
        <f t="shared" si="662"/>
        <v>1.1920065565853976E-8</v>
      </c>
      <c r="BH401" s="13">
        <f t="shared" si="663"/>
        <v>6.0182037756942582E-9</v>
      </c>
      <c r="BI401" s="13">
        <f t="shared" si="664"/>
        <v>2.4307770111286845E-9</v>
      </c>
      <c r="BJ401" s="14">
        <f t="shared" si="665"/>
        <v>0.80993563635146704</v>
      </c>
      <c r="BK401" s="14">
        <f t="shared" si="666"/>
        <v>0.1588037813505446</v>
      </c>
      <c r="BL401" s="14">
        <f t="shared" si="667"/>
        <v>2.8367474835548374E-2</v>
      </c>
      <c r="BM401" s="14">
        <f t="shared" si="668"/>
        <v>0.3767689880736308</v>
      </c>
      <c r="BN401" s="14">
        <f t="shared" si="669"/>
        <v>0.61845775723523133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1.375</v>
      </c>
      <c r="F402" s="10">
        <f>VLOOKUP(B402,home!$B$2:$E$405,3,FALSE)</f>
        <v>1.1900999999999999</v>
      </c>
      <c r="G402" s="10">
        <f>VLOOKUP(C402,away!$B$2:$E$405,4,FALSE)</f>
        <v>0.60609999999999997</v>
      </c>
      <c r="H402" s="10">
        <f>VLOOKUP(A402,away!$A$2:$E$405,3,FALSE)</f>
        <v>1.0101</v>
      </c>
      <c r="I402" s="10">
        <f>VLOOKUP(C402,away!$B$2:$E$405,3,FALSE)</f>
        <v>1.2375</v>
      </c>
      <c r="J402" s="10">
        <f>VLOOKUP(B402,home!$B$2:$E$405,4,FALSE)</f>
        <v>0.72</v>
      </c>
      <c r="K402" s="12">
        <f t="shared" si="614"/>
        <v>0.99181446374999993</v>
      </c>
      <c r="L402" s="12">
        <f t="shared" si="615"/>
        <v>0.89999910000000005</v>
      </c>
      <c r="M402" s="13">
        <f t="shared" si="616"/>
        <v>0.15079807876870743</v>
      </c>
      <c r="N402" s="13">
        <f t="shared" si="617"/>
        <v>0.14956371562851581</v>
      </c>
      <c r="O402" s="13">
        <f t="shared" si="618"/>
        <v>0.13571813517356579</v>
      </c>
      <c r="P402" s="13">
        <f t="shared" si="619"/>
        <v>0.13460720945832017</v>
      </c>
      <c r="Q402" s="13">
        <f t="shared" si="620"/>
        <v>7.416972820627693E-2</v>
      </c>
      <c r="R402" s="13">
        <f t="shared" si="621"/>
        <v>6.107309975494378E-2</v>
      </c>
      <c r="S402" s="13">
        <f t="shared" si="622"/>
        <v>3.0038679846092348E-2</v>
      </c>
      <c r="T402" s="13">
        <f t="shared" si="623"/>
        <v>6.6752688632893853E-2</v>
      </c>
      <c r="U402" s="13">
        <f t="shared" si="624"/>
        <v>6.0573183682999812E-2</v>
      </c>
      <c r="V402" s="13">
        <f t="shared" si="625"/>
        <v>2.9792767350512884E-3</v>
      </c>
      <c r="W402" s="13">
        <f t="shared" si="626"/>
        <v>2.4520869735797271E-2</v>
      </c>
      <c r="X402" s="13">
        <f t="shared" si="627"/>
        <v>2.2068760693434782E-2</v>
      </c>
      <c r="Y402" s="13">
        <f t="shared" si="628"/>
        <v>9.9309323811033381E-3</v>
      </c>
      <c r="Z402" s="13">
        <f t="shared" si="629"/>
        <v>1.8321911604553213E-2</v>
      </c>
      <c r="AA402" s="13">
        <f t="shared" si="630"/>
        <v>1.8171936932944846E-2</v>
      </c>
      <c r="AB402" s="13">
        <f t="shared" si="631"/>
        <v>9.0115949422237534E-3</v>
      </c>
      <c r="AC402" s="13">
        <f t="shared" si="632"/>
        <v>1.662123826376992E-4</v>
      </c>
      <c r="AD402" s="13">
        <f t="shared" si="633"/>
        <v>6.080038316923342E-3</v>
      </c>
      <c r="AE402" s="13">
        <f t="shared" si="634"/>
        <v>5.4720290131965226E-3</v>
      </c>
      <c r="AF402" s="13">
        <f t="shared" si="635"/>
        <v>2.462410593525379E-3</v>
      </c>
      <c r="AG402" s="13">
        <f t="shared" si="636"/>
        <v>7.3872243933443594E-4</v>
      </c>
      <c r="AH402" s="13">
        <f t="shared" si="637"/>
        <v>4.1224259885943608E-3</v>
      </c>
      <c r="AI402" s="13">
        <f t="shared" si="638"/>
        <v>4.0886817212267791E-3</v>
      </c>
      <c r="AJ402" s="13">
        <f t="shared" si="639"/>
        <v>2.0276068343914821E-3</v>
      </c>
      <c r="AK402" s="13">
        <f t="shared" si="640"/>
        <v>6.7033659504927439E-4</v>
      </c>
      <c r="AL402" s="13">
        <f t="shared" si="641"/>
        <v>5.9346604908926784E-6</v>
      </c>
      <c r="AM402" s="13">
        <f t="shared" si="642"/>
        <v>1.2060539885757557E-3</v>
      </c>
      <c r="AN402" s="13">
        <f t="shared" si="643"/>
        <v>1.0854475042695905E-3</v>
      </c>
      <c r="AO402" s="13">
        <f t="shared" si="644"/>
        <v>4.8845088846993876E-4</v>
      </c>
      <c r="AP402" s="13">
        <f t="shared" si="645"/>
        <v>1.4653512000571513E-4</v>
      </c>
      <c r="AQ402" s="13">
        <f t="shared" si="646"/>
        <v>3.2970369030883899E-5</v>
      </c>
      <c r="AR402" s="13">
        <f t="shared" si="647"/>
        <v>7.4203593591030731E-4</v>
      </c>
      <c r="AS402" s="13">
        <f t="shared" si="648"/>
        <v>7.3596197385811073E-4</v>
      </c>
      <c r="AT402" s="13">
        <f t="shared" si="649"/>
        <v>3.6496886522123669E-4</v>
      </c>
      <c r="AU402" s="13">
        <f t="shared" si="650"/>
        <v>1.2066046644828232E-4</v>
      </c>
      <c r="AV402" s="13">
        <f t="shared" si="651"/>
        <v>2.9918198956556993E-5</v>
      </c>
      <c r="AW402" s="13">
        <f t="shared" si="652"/>
        <v>1.4715190565577293E-7</v>
      </c>
      <c r="AX402" s="13">
        <f t="shared" si="653"/>
        <v>1.9936363165546855E-4</v>
      </c>
      <c r="AY402" s="13">
        <f t="shared" si="654"/>
        <v>1.7942708906265321E-4</v>
      </c>
      <c r="AZ402" s="13">
        <f t="shared" si="655"/>
        <v>8.0742109336003854E-5</v>
      </c>
      <c r="BA402" s="13">
        <f t="shared" si="656"/>
        <v>2.4222608578168365E-5</v>
      </c>
      <c r="BB402" s="13">
        <f t="shared" si="657"/>
        <v>5.4500814800009507E-6</v>
      </c>
      <c r="BC402" s="13">
        <f t="shared" si="658"/>
        <v>9.8101368538550523E-7</v>
      </c>
      <c r="BD402" s="13">
        <f t="shared" si="659"/>
        <v>1.1130527908115568E-4</v>
      </c>
      <c r="BE402" s="13">
        <f t="shared" si="660"/>
        <v>1.103941856844205E-4</v>
      </c>
      <c r="BF402" s="13">
        <f t="shared" si="661"/>
        <v>5.4745275037855709E-5</v>
      </c>
      <c r="BG402" s="13">
        <f t="shared" si="662"/>
        <v>1.8099051868172376E-5</v>
      </c>
      <c r="BH402" s="13">
        <f t="shared" si="663"/>
        <v>4.4877253557537043E-6</v>
      </c>
      <c r="BI402" s="13">
        <f t="shared" si="664"/>
        <v>8.901981834348279E-7</v>
      </c>
      <c r="BJ402" s="14">
        <f t="shared" si="665"/>
        <v>0.36520954004515122</v>
      </c>
      <c r="BK402" s="14">
        <f t="shared" si="666"/>
        <v>0.31877481894036241</v>
      </c>
      <c r="BL402" s="14">
        <f t="shared" si="667"/>
        <v>0.29775046878154515</v>
      </c>
      <c r="BM402" s="14">
        <f t="shared" si="668"/>
        <v>0.29394749244412521</v>
      </c>
      <c r="BN402" s="14">
        <f t="shared" si="669"/>
        <v>0.70592996699032984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1.6315999999999999</v>
      </c>
      <c r="F403" s="10">
        <f>VLOOKUP(B403,home!$B$2:$E$405,3,FALSE)</f>
        <v>0.3831</v>
      </c>
      <c r="G403" s="10">
        <f>VLOOKUP(C403,away!$B$2:$E$405,4,FALSE)</f>
        <v>1.0726</v>
      </c>
      <c r="H403" s="10">
        <f>VLOOKUP(A403,away!$A$2:$E$405,3,FALSE)</f>
        <v>1.3368</v>
      </c>
      <c r="I403" s="10">
        <f>VLOOKUP(C403,away!$B$2:$E$405,3,FALSE)</f>
        <v>0.74809999999999999</v>
      </c>
      <c r="J403" s="10">
        <f>VLOOKUP(B403,home!$B$2:$E$405,4,FALSE)</f>
        <v>1.4026000000000001</v>
      </c>
      <c r="K403" s="12">
        <f t="shared" si="614"/>
        <v>0.67044574869599993</v>
      </c>
      <c r="L403" s="12">
        <f t="shared" si="615"/>
        <v>1.4026842682079999</v>
      </c>
      <c r="M403" s="13">
        <f t="shared" si="616"/>
        <v>0.12579143555227057</v>
      </c>
      <c r="N403" s="13">
        <f t="shared" si="617"/>
        <v>8.4336333188386667E-2</v>
      </c>
      <c r="O403" s="13">
        <f t="shared" si="618"/>
        <v>0.17644566772447037</v>
      </c>
      <c r="P403" s="13">
        <f t="shared" si="619"/>
        <v>0.11829724780169819</v>
      </c>
      <c r="Q403" s="13">
        <f t="shared" si="620"/>
        <v>2.82714680233816E-2</v>
      </c>
      <c r="R403" s="13">
        <f t="shared" si="621"/>
        <v>0.12374878115528534</v>
      </c>
      <c r="S403" s="13">
        <f t="shared" si="622"/>
        <v>2.7812383998991157E-2</v>
      </c>
      <c r="T403" s="13">
        <f t="shared" si="623"/>
        <v>3.9655943435542879E-2</v>
      </c>
      <c r="U403" s="13">
        <f t="shared" si="624"/>
        <v>8.2966844231872727E-2</v>
      </c>
      <c r="V403" s="13">
        <f t="shared" si="625"/>
        <v>2.9061583542276167E-3</v>
      </c>
      <c r="W403" s="13">
        <f t="shared" si="626"/>
        <v>6.3181618485570329E-3</v>
      </c>
      <c r="X403" s="13">
        <f t="shared" si="627"/>
        <v>8.8623862289629249E-3</v>
      </c>
      <c r="Y403" s="13">
        <f t="shared" si="628"/>
        <v>6.2155648710747581E-3</v>
      </c>
      <c r="Z403" s="13">
        <f t="shared" si="629"/>
        <v>5.7860156178811122E-2</v>
      </c>
      <c r="AA403" s="13">
        <f t="shared" si="630"/>
        <v>3.8792095728970515E-2</v>
      </c>
      <c r="AB403" s="13">
        <f t="shared" si="631"/>
        <v>1.3003997832248267E-2</v>
      </c>
      <c r="AC403" s="13">
        <f t="shared" si="632"/>
        <v>1.7081376281286216E-4</v>
      </c>
      <c r="AD403" s="13">
        <f t="shared" si="633"/>
        <v>1.0589961877345807E-3</v>
      </c>
      <c r="AE403" s="13">
        <f t="shared" si="634"/>
        <v>1.4854372926275416E-3</v>
      </c>
      <c r="AF403" s="13">
        <f t="shared" si="635"/>
        <v>1.0417997608890681E-3</v>
      </c>
      <c r="AG403" s="13">
        <f t="shared" si="636"/>
        <v>4.871053784073173E-4</v>
      </c>
      <c r="AH403" s="13">
        <f t="shared" si="637"/>
        <v>2.0289882707019063E-2</v>
      </c>
      <c r="AI403" s="13">
        <f t="shared" si="638"/>
        <v>1.3603265602461419E-2</v>
      </c>
      <c r="AJ403" s="13">
        <f t="shared" si="639"/>
        <v>4.5601257957763935E-3</v>
      </c>
      <c r="AK403" s="13">
        <f t="shared" si="640"/>
        <v>1.0191056510990824E-3</v>
      </c>
      <c r="AL403" s="13">
        <f t="shared" si="641"/>
        <v>6.4254924633615653E-6</v>
      </c>
      <c r="AM403" s="13">
        <f t="shared" si="642"/>
        <v>1.4199989839038413E-4</v>
      </c>
      <c r="AN403" s="13">
        <f t="shared" si="643"/>
        <v>1.991810235593263E-4</v>
      </c>
      <c r="AO403" s="13">
        <f t="shared" si="644"/>
        <v>1.3969404413611701E-4</v>
      </c>
      <c r="AP403" s="13">
        <f t="shared" si="645"/>
        <v>6.5315546024028449E-5</v>
      </c>
      <c r="AQ403" s="13">
        <f t="shared" si="646"/>
        <v>2.2904272219330071E-5</v>
      </c>
      <c r="AR403" s="13">
        <f t="shared" si="647"/>
        <v>5.6920598553842384E-3</v>
      </c>
      <c r="AS403" s="13">
        <f t="shared" si="648"/>
        <v>3.8162173313655312E-3</v>
      </c>
      <c r="AT403" s="13">
        <f t="shared" si="649"/>
        <v>1.2792833429570072E-3</v>
      </c>
      <c r="AU403" s="13">
        <f t="shared" si="650"/>
        <v>2.8589669288771075E-4</v>
      </c>
      <c r="AV403" s="13">
        <f t="shared" si="651"/>
        <v>4.7919555578202896E-5</v>
      </c>
      <c r="AW403" s="13">
        <f t="shared" si="652"/>
        <v>1.6785237291328708E-7</v>
      </c>
      <c r="AX403" s="13">
        <f t="shared" si="653"/>
        <v>1.5867204698516166E-5</v>
      </c>
      <c r="AY403" s="13">
        <f t="shared" si="654"/>
        <v>2.2256678411044682E-5</v>
      </c>
      <c r="AZ403" s="13">
        <f t="shared" si="655"/>
        <v>1.5609546334868502E-5</v>
      </c>
      <c r="BA403" s="13">
        <f t="shared" si="656"/>
        <v>7.2984216925946313E-6</v>
      </c>
      <c r="BB403" s="13">
        <f t="shared" si="657"/>
        <v>2.5593453227376231E-6</v>
      </c>
      <c r="BC403" s="13">
        <f t="shared" si="658"/>
        <v>7.1799068422315817E-7</v>
      </c>
      <c r="BD403" s="13">
        <f t="shared" si="659"/>
        <v>1.3306938021409634E-3</v>
      </c>
      <c r="BE403" s="13">
        <f t="shared" si="660"/>
        <v>8.9215800246152512E-4</v>
      </c>
      <c r="BF403" s="13">
        <f t="shared" si="661"/>
        <v>2.9907176995772245E-4</v>
      </c>
      <c r="BG403" s="13">
        <f t="shared" si="662"/>
        <v>6.6837132241047699E-5</v>
      </c>
      <c r="BH403" s="13">
        <f t="shared" si="663"/>
        <v>1.1202667791510695E-5</v>
      </c>
      <c r="BI403" s="13">
        <f t="shared" si="664"/>
        <v>1.5021561989743906E-6</v>
      </c>
      <c r="BJ403" s="14">
        <f t="shared" si="665"/>
        <v>0.17836660018703748</v>
      </c>
      <c r="BK403" s="14">
        <f t="shared" si="666"/>
        <v>0.27500672164087486</v>
      </c>
      <c r="BL403" s="14">
        <f t="shared" si="667"/>
        <v>0.48815260873816768</v>
      </c>
      <c r="BM403" s="14">
        <f t="shared" si="668"/>
        <v>0.34247306447336034</v>
      </c>
      <c r="BN403" s="14">
        <f t="shared" si="669"/>
        <v>0.65689093344549276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1.6315999999999999</v>
      </c>
      <c r="F404" s="10">
        <f>VLOOKUP(B404,home!$B$2:$E$405,3,FALSE)</f>
        <v>0.8427</v>
      </c>
      <c r="G404" s="10">
        <f>VLOOKUP(C404,away!$B$2:$E$405,4,FALSE)</f>
        <v>0.996</v>
      </c>
      <c r="H404" s="10">
        <f>VLOOKUP(A404,away!$A$2:$E$405,3,FALSE)</f>
        <v>1.3368</v>
      </c>
      <c r="I404" s="10">
        <f>VLOOKUP(C404,away!$B$2:$E$405,3,FALSE)</f>
        <v>1.0286</v>
      </c>
      <c r="J404" s="10">
        <f>VLOOKUP(B404,home!$B$2:$E$405,4,FALSE)</f>
        <v>0.74809999999999999</v>
      </c>
      <c r="K404" s="12">
        <f t="shared" si="614"/>
        <v>1.3694495227200001</v>
      </c>
      <c r="L404" s="12">
        <f t="shared" si="615"/>
        <v>1.028661798288</v>
      </c>
      <c r="M404" s="13">
        <f t="shared" si="616"/>
        <v>9.0889452284282204E-2</v>
      </c>
      <c r="N404" s="13">
        <f t="shared" si="617"/>
        <v>0.12446851705099247</v>
      </c>
      <c r="O404" s="13">
        <f t="shared" si="618"/>
        <v>9.3494507432161089E-2</v>
      </c>
      <c r="P404" s="13">
        <f t="shared" si="619"/>
        <v>0.12803600857991451</v>
      </c>
      <c r="Q404" s="13">
        <f t="shared" si="620"/>
        <v>8.5226675634573951E-2</v>
      </c>
      <c r="R404" s="13">
        <f t="shared" si="621"/>
        <v>4.8087114072608801E-2</v>
      </c>
      <c r="S404" s="13">
        <f t="shared" si="622"/>
        <v>4.5091094403896179E-2</v>
      </c>
      <c r="T404" s="13">
        <f t="shared" si="623"/>
        <v>8.7669425420368902E-2</v>
      </c>
      <c r="U404" s="13">
        <f t="shared" si="624"/>
        <v>6.5852875415716314E-2</v>
      </c>
      <c r="V404" s="13">
        <f t="shared" si="625"/>
        <v>7.0577603461955928E-3</v>
      </c>
      <c r="W404" s="13">
        <f t="shared" si="626"/>
        <v>3.8904543423593195E-2</v>
      </c>
      <c r="X404" s="13">
        <f t="shared" si="627"/>
        <v>4.001961759968696E-2</v>
      </c>
      <c r="Y404" s="13">
        <f t="shared" si="628"/>
        <v>2.058332590344604E-2</v>
      </c>
      <c r="Z404" s="13">
        <f t="shared" si="629"/>
        <v>1.6488459078803322E-2</v>
      </c>
      <c r="AA404" s="13">
        <f t="shared" si="630"/>
        <v>2.2580112415855461E-2</v>
      </c>
      <c r="AB404" s="13">
        <f t="shared" si="631"/>
        <v>1.5461162085428609E-2</v>
      </c>
      <c r="AC404" s="13">
        <f t="shared" si="632"/>
        <v>6.2139186776458144E-4</v>
      </c>
      <c r="AD404" s="13">
        <f t="shared" si="633"/>
        <v>1.33194521057698E-2</v>
      </c>
      <c r="AE404" s="13">
        <f t="shared" si="634"/>
        <v>1.3701211555332049E-2</v>
      </c>
      <c r="AF404" s="13">
        <f t="shared" si="635"/>
        <v>7.0469564586160948E-3</v>
      </c>
      <c r="AG404" s="13">
        <f t="shared" si="636"/>
        <v>2.4163116343924236E-3</v>
      </c>
      <c r="AH404" s="13">
        <f t="shared" si="637"/>
        <v>4.2402619917499803E-3</v>
      </c>
      <c r="AI404" s="13">
        <f t="shared" si="638"/>
        <v>5.8068247608097671E-3</v>
      </c>
      <c r="AJ404" s="13">
        <f t="shared" si="639"/>
        <v>3.9760766986048079E-3</v>
      </c>
      <c r="AK404" s="13">
        <f t="shared" si="640"/>
        <v>1.8150121124008234E-3</v>
      </c>
      <c r="AL404" s="13">
        <f t="shared" si="641"/>
        <v>3.5014199123457022E-5</v>
      </c>
      <c r="AM404" s="13">
        <f t="shared" si="642"/>
        <v>3.6480634658276698E-3</v>
      </c>
      <c r="AN404" s="13">
        <f t="shared" si="643"/>
        <v>3.7526235250270445E-3</v>
      </c>
      <c r="AO404" s="13">
        <f t="shared" si="644"/>
        <v>1.9300902317760864E-3</v>
      </c>
      <c r="AP404" s="13">
        <f t="shared" si="645"/>
        <v>6.6180336289229735E-4</v>
      </c>
      <c r="AQ404" s="13">
        <f t="shared" si="646"/>
        <v>1.7019295934645907E-4</v>
      </c>
      <c r="AR404" s="13">
        <f t="shared" si="647"/>
        <v>8.7235910512915859E-4</v>
      </c>
      <c r="AS404" s="13">
        <f t="shared" si="648"/>
        <v>1.1946517601595726E-3</v>
      </c>
      <c r="AT404" s="13">
        <f t="shared" si="649"/>
        <v>8.180076413835675E-4</v>
      </c>
      <c r="AU404" s="13">
        <f t="shared" si="650"/>
        <v>3.7340672469134665E-4</v>
      </c>
      <c r="AV404" s="13">
        <f t="shared" si="651"/>
        <v>1.2784041522725074E-4</v>
      </c>
      <c r="AW404" s="13">
        <f t="shared" si="652"/>
        <v>1.3701254615477806E-6</v>
      </c>
      <c r="AX404" s="13">
        <f t="shared" si="653"/>
        <v>8.3263979535499522E-4</v>
      </c>
      <c r="AY404" s="13">
        <f t="shared" si="654"/>
        <v>8.5650474921602159E-4</v>
      </c>
      <c r="AZ404" s="13">
        <f t="shared" si="655"/>
        <v>4.4052685778538255E-4</v>
      </c>
      <c r="BA404" s="13">
        <f t="shared" si="656"/>
        <v>1.5105104990789124E-4</v>
      </c>
      <c r="BB404" s="13">
        <f t="shared" si="657"/>
        <v>3.8845111157885453E-5</v>
      </c>
      <c r="BC404" s="13">
        <f t="shared" si="658"/>
        <v>7.9916963796735426E-6</v>
      </c>
      <c r="BD404" s="13">
        <f t="shared" si="659"/>
        <v>1.4956041430584505E-4</v>
      </c>
      <c r="BE404" s="13">
        <f t="shared" si="660"/>
        <v>2.0481543798894498E-4</v>
      </c>
      <c r="BF404" s="13">
        <f t="shared" si="661"/>
        <v>1.4024220189982428E-4</v>
      </c>
      <c r="BG404" s="13">
        <f t="shared" si="662"/>
        <v>6.4018205485638768E-5</v>
      </c>
      <c r="BH404" s="13">
        <f t="shared" si="663"/>
        <v>2.191742523692472E-5</v>
      </c>
      <c r="BI404" s="13">
        <f t="shared" si="664"/>
        <v>6.0029615059915677E-6</v>
      </c>
      <c r="BJ404" s="14">
        <f t="shared" si="665"/>
        <v>0.44584636959144314</v>
      </c>
      <c r="BK404" s="14">
        <f t="shared" si="666"/>
        <v>0.27258722643039257</v>
      </c>
      <c r="BL404" s="14">
        <f t="shared" si="667"/>
        <v>0.26528676927834977</v>
      </c>
      <c r="BM404" s="14">
        <f t="shared" si="668"/>
        <v>0.42915141470070128</v>
      </c>
      <c r="BN404" s="14">
        <f t="shared" si="669"/>
        <v>0.57020227505453303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1.6315999999999999</v>
      </c>
      <c r="F405" s="10">
        <f>VLOOKUP(B405,home!$B$2:$E$405,3,FALSE)</f>
        <v>0.6895</v>
      </c>
      <c r="G405" s="10">
        <f>VLOOKUP(C405,away!$B$2:$E$405,4,FALSE)</f>
        <v>1.0507</v>
      </c>
      <c r="H405" s="10">
        <f>VLOOKUP(A405,away!$A$2:$E$405,3,FALSE)</f>
        <v>1.3368</v>
      </c>
      <c r="I405" s="10">
        <f>VLOOKUP(C405,away!$B$2:$E$405,3,FALSE)</f>
        <v>1.603</v>
      </c>
      <c r="J405" s="10">
        <f>VLOOKUP(B405,home!$B$2:$E$405,4,FALSE)</f>
        <v>0.93510000000000004</v>
      </c>
      <c r="K405" s="12">
        <f t="shared" si="614"/>
        <v>1.1820251017399999</v>
      </c>
      <c r="L405" s="12">
        <f t="shared" si="615"/>
        <v>2.0038168130399998</v>
      </c>
      <c r="M405" s="13">
        <f t="shared" si="616"/>
        <v>4.1343423505019801E-2</v>
      </c>
      <c r="N405" s="13">
        <f t="shared" si="617"/>
        <v>4.8868964374800934E-2</v>
      </c>
      <c r="O405" s="13">
        <f t="shared" si="618"/>
        <v>8.2844647127991791E-2</v>
      </c>
      <c r="P405" s="13">
        <f t="shared" si="619"/>
        <v>9.7924452450078886E-2</v>
      </c>
      <c r="Q405" s="13">
        <f t="shared" si="620"/>
        <v>2.8882171293526254E-2</v>
      </c>
      <c r="R405" s="13">
        <f t="shared" si="621"/>
        <v>8.3002748392717957E-2</v>
      </c>
      <c r="S405" s="13">
        <f t="shared" si="622"/>
        <v>5.7985028661713706E-2</v>
      </c>
      <c r="T405" s="13">
        <f t="shared" si="623"/>
        <v>5.7874580435069149E-2</v>
      </c>
      <c r="U405" s="13">
        <f t="shared" si="624"/>
        <v>9.8111332113602054E-2</v>
      </c>
      <c r="V405" s="13">
        <f t="shared" si="625"/>
        <v>1.5260124694885191E-2</v>
      </c>
      <c r="W405" s="13">
        <f t="shared" si="626"/>
        <v>1.1379817153900827E-2</v>
      </c>
      <c r="X405" s="13">
        <f t="shared" si="627"/>
        <v>2.2803068942307478E-2</v>
      </c>
      <c r="Y405" s="13">
        <f t="shared" si="628"/>
        <v>2.2846586467752988E-2</v>
      </c>
      <c r="Z405" s="13">
        <f t="shared" si="629"/>
        <v>5.5440767585952351E-2</v>
      </c>
      <c r="AA405" s="13">
        <f t="shared" si="630"/>
        <v>6.5532378946329017E-2</v>
      </c>
      <c r="AB405" s="13">
        <f t="shared" si="631"/>
        <v>3.8730458445649395E-2</v>
      </c>
      <c r="AC405" s="13">
        <f t="shared" si="632"/>
        <v>2.2590342495541062E-3</v>
      </c>
      <c r="AD405" s="13">
        <f t="shared" si="633"/>
        <v>3.3628073822805559E-3</v>
      </c>
      <c r="AE405" s="13">
        <f t="shared" si="634"/>
        <v>6.7384499716288074E-3</v>
      </c>
      <c r="AF405" s="13">
        <f t="shared" si="635"/>
        <v>6.7513096734893585E-3</v>
      </c>
      <c r="AG405" s="13">
        <f t="shared" si="636"/>
        <v>4.5094626112591888E-3</v>
      </c>
      <c r="AH405" s="13">
        <f t="shared" si="637"/>
        <v>2.7773285554143597E-2</v>
      </c>
      <c r="AI405" s="13">
        <f t="shared" si="638"/>
        <v>3.2828720682790656E-2</v>
      </c>
      <c r="AJ405" s="13">
        <f t="shared" si="639"/>
        <v>1.9402185952534835E-2</v>
      </c>
      <c r="AK405" s="13">
        <f t="shared" si="640"/>
        <v>7.6446236081744627E-3</v>
      </c>
      <c r="AL405" s="13">
        <f t="shared" si="641"/>
        <v>2.1402648663258479E-4</v>
      </c>
      <c r="AM405" s="13">
        <f t="shared" si="642"/>
        <v>7.9498454763443822E-4</v>
      </c>
      <c r="AN405" s="13">
        <f t="shared" si="643"/>
        <v>1.5930034026568861E-3</v>
      </c>
      <c r="AO405" s="13">
        <f t="shared" si="644"/>
        <v>1.5960435007368987E-3</v>
      </c>
      <c r="AP405" s="13">
        <f t="shared" si="645"/>
        <v>1.0660596003732722E-3</v>
      </c>
      <c r="AQ405" s="13">
        <f t="shared" si="646"/>
        <v>5.3404703773266666E-4</v>
      </c>
      <c r="AR405" s="13">
        <f t="shared" si="647"/>
        <v>1.1130515309350771E-2</v>
      </c>
      <c r="AS405" s="13">
        <f t="shared" si="648"/>
        <v>1.3156548490953971E-2</v>
      </c>
      <c r="AT405" s="13">
        <f t="shared" si="649"/>
        <v>7.775685284283556E-3</v>
      </c>
      <c r="AU405" s="13">
        <f t="shared" si="650"/>
        <v>3.0636850630844973E-3</v>
      </c>
      <c r="AV405" s="13">
        <f t="shared" si="651"/>
        <v>9.0533816209794281E-4</v>
      </c>
      <c r="AW405" s="13">
        <f t="shared" si="652"/>
        <v>1.4081526513834176E-5</v>
      </c>
      <c r="AX405" s="13">
        <f t="shared" si="653"/>
        <v>1.5661528179988749E-4</v>
      </c>
      <c r="AY405" s="13">
        <f t="shared" si="654"/>
        <v>3.1382833484961206E-4</v>
      </c>
      <c r="AZ405" s="13">
        <f t="shared" si="655"/>
        <v>3.1442724688999981E-4</v>
      </c>
      <c r="BA405" s="13">
        <f t="shared" si="656"/>
        <v>2.1001820126535353E-4</v>
      </c>
      <c r="BB405" s="13">
        <f t="shared" si="657"/>
        <v>1.0520950068498351E-4</v>
      </c>
      <c r="BC405" s="13">
        <f t="shared" si="658"/>
        <v>4.2164113272822638E-5</v>
      </c>
      <c r="BD405" s="13">
        <f t="shared" si="659"/>
        <v>3.7172522857793666E-3</v>
      </c>
      <c r="BE405" s="13">
        <f t="shared" si="660"/>
        <v>4.393885511291603E-3</v>
      </c>
      <c r="BF405" s="13">
        <f t="shared" si="661"/>
        <v>2.5968414842591843E-3</v>
      </c>
      <c r="BG405" s="13">
        <f t="shared" si="662"/>
        <v>1.0231772732113718E-3</v>
      </c>
      <c r="BH405" s="13">
        <f t="shared" si="663"/>
        <v>3.0235530511643188E-4</v>
      </c>
      <c r="BI405" s="13">
        <f t="shared" si="664"/>
        <v>7.1478312058375731E-5</v>
      </c>
      <c r="BJ405" s="14">
        <f t="shared" si="665"/>
        <v>0.22074361907391232</v>
      </c>
      <c r="BK405" s="14">
        <f t="shared" si="666"/>
        <v>0.21529991838273385</v>
      </c>
      <c r="BL405" s="14">
        <f t="shared" si="667"/>
        <v>0.50400714330542085</v>
      </c>
      <c r="BM405" s="14">
        <f t="shared" si="668"/>
        <v>0.61232529439554784</v>
      </c>
      <c r="BN405" s="14">
        <f t="shared" si="669"/>
        <v>0.38286640714413567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1.2514000000000001</v>
      </c>
      <c r="F406" s="10">
        <f>VLOOKUP(B406,home!$B$2:$E$405,3,FALSE)</f>
        <v>0.66590000000000005</v>
      </c>
      <c r="G406" s="10">
        <f>VLOOKUP(C406,away!$B$2:$E$405,4,FALSE)</f>
        <v>1.2874000000000001</v>
      </c>
      <c r="H406" s="10">
        <f>VLOOKUP(A406,away!$A$2:$E$405,3,FALSE)</f>
        <v>0.95709999999999995</v>
      </c>
      <c r="I406" s="10">
        <f>VLOOKUP(C406,away!$B$2:$E$405,3,FALSE)</f>
        <v>0.81259999999999999</v>
      </c>
      <c r="J406" s="10">
        <f>VLOOKUP(B406,home!$B$2:$E$405,4,FALSE)</f>
        <v>0.81259999999999999</v>
      </c>
      <c r="K406" s="12">
        <f t="shared" si="614"/>
        <v>1.0727997665240001</v>
      </c>
      <c r="L406" s="12">
        <f t="shared" si="615"/>
        <v>0.63199108519599989</v>
      </c>
      <c r="M406" s="13">
        <f t="shared" si="616"/>
        <v>0.1818104075331998</v>
      </c>
      <c r="N406" s="13">
        <f t="shared" si="617"/>
        <v>0.19504616275325004</v>
      </c>
      <c r="O406" s="13">
        <f t="shared" si="618"/>
        <v>0.11490255675683392</v>
      </c>
      <c r="P406" s="13">
        <f t="shared" si="619"/>
        <v>0.12326743606174208</v>
      </c>
      <c r="Q406" s="13">
        <f t="shared" si="620"/>
        <v>0.10462273893154439</v>
      </c>
      <c r="R406" s="13">
        <f t="shared" si="621"/>
        <v>3.6308695768273218E-2</v>
      </c>
      <c r="S406" s="13">
        <f t="shared" si="622"/>
        <v>2.0893826980808283E-2</v>
      </c>
      <c r="T406" s="13">
        <f t="shared" si="623"/>
        <v>6.6120638313524521E-2</v>
      </c>
      <c r="U406" s="13">
        <f t="shared" si="624"/>
        <v>3.8951960342994453E-2</v>
      </c>
      <c r="V406" s="13">
        <f t="shared" si="625"/>
        <v>1.5740013740361059E-3</v>
      </c>
      <c r="W406" s="13">
        <f t="shared" si="626"/>
        <v>3.7413083299620752E-2</v>
      </c>
      <c r="X406" s="13">
        <f t="shared" si="627"/>
        <v>2.3644735115055653E-2</v>
      </c>
      <c r="Y406" s="13">
        <f t="shared" si="628"/>
        <v>7.4716309022679938E-3</v>
      </c>
      <c r="Z406" s="13">
        <f t="shared" si="629"/>
        <v>7.6489240135474675E-3</v>
      </c>
      <c r="AA406" s="13">
        <f t="shared" si="630"/>
        <v>8.2057638958935395E-3</v>
      </c>
      <c r="AB406" s="13">
        <f t="shared" si="631"/>
        <v>4.4015707958328298E-3</v>
      </c>
      <c r="AC406" s="13">
        <f t="shared" si="632"/>
        <v>6.6698297270076506E-5</v>
      </c>
      <c r="AD406" s="13">
        <f t="shared" si="633"/>
        <v>1.0034186757194025E-2</v>
      </c>
      <c r="AE406" s="13">
        <f t="shared" si="634"/>
        <v>6.3415165777383825E-3</v>
      </c>
      <c r="AF406" s="13">
        <f t="shared" si="635"/>
        <v>2.0038909718766516E-3</v>
      </c>
      <c r="AG406" s="13">
        <f t="shared" si="636"/>
        <v>4.2214707664359739E-4</v>
      </c>
      <c r="AH406" s="13">
        <f t="shared" si="637"/>
        <v>1.2085129469759017E-3</v>
      </c>
      <c r="AI406" s="13">
        <f t="shared" si="638"/>
        <v>1.2964924073569784E-3</v>
      </c>
      <c r="AJ406" s="13">
        <f t="shared" si="639"/>
        <v>6.9543837595635268E-4</v>
      </c>
      <c r="AK406" s="13">
        <f t="shared" si="640"/>
        <v>2.4868870911926835E-4</v>
      </c>
      <c r="AL406" s="13">
        <f t="shared" si="641"/>
        <v>1.8088575248729664E-6</v>
      </c>
      <c r="AM406" s="13">
        <f t="shared" si="642"/>
        <v>2.1529346420751934E-3</v>
      </c>
      <c r="AN406" s="13">
        <f t="shared" si="643"/>
        <v>1.3606355008011627E-3</v>
      </c>
      <c r="AO406" s="13">
        <f t="shared" si="644"/>
        <v>4.2995475335376481E-4</v>
      </c>
      <c r="AP406" s="13">
        <f t="shared" si="645"/>
        <v>9.0575857052408107E-5</v>
      </c>
      <c r="AQ406" s="13">
        <f t="shared" si="646"/>
        <v>1.4310783547777288E-5</v>
      </c>
      <c r="AR406" s="13">
        <f t="shared" si="647"/>
        <v>1.5275388176654321E-4</v>
      </c>
      <c r="AS406" s="13">
        <f t="shared" si="648"/>
        <v>1.6387432869478227E-4</v>
      </c>
      <c r="AT406" s="13">
        <f t="shared" si="649"/>
        <v>8.7902170781519839E-5</v>
      </c>
      <c r="AU406" s="13">
        <f t="shared" si="650"/>
        <v>3.1433809430455756E-5</v>
      </c>
      <c r="AV406" s="13">
        <f t="shared" si="651"/>
        <v>8.4305458544882108E-6</v>
      </c>
      <c r="AW406" s="13">
        <f t="shared" si="652"/>
        <v>3.4066811123218345E-8</v>
      </c>
      <c r="AX406" s="13">
        <f t="shared" si="653"/>
        <v>3.8494463022661641E-4</v>
      </c>
      <c r="AY406" s="13">
        <f t="shared" si="654"/>
        <v>2.4328157459729214E-4</v>
      </c>
      <c r="AZ406" s="13">
        <f t="shared" si="655"/>
        <v>7.687589316896713E-5</v>
      </c>
      <c r="BA406" s="13">
        <f t="shared" si="656"/>
        <v>1.6194959716422433E-5</v>
      </c>
      <c r="BB406" s="13">
        <f t="shared" si="657"/>
        <v>2.5587675414718285E-6</v>
      </c>
      <c r="BC406" s="13">
        <f t="shared" si="658"/>
        <v>3.234236550598164E-7</v>
      </c>
      <c r="BD406" s="13">
        <f t="shared" si="659"/>
        <v>1.6089848584256514E-5</v>
      </c>
      <c r="BE406" s="13">
        <f t="shared" si="660"/>
        <v>1.72611858045969E-5</v>
      </c>
      <c r="BF406" s="13">
        <f t="shared" si="661"/>
        <v>9.258898050549471E-6</v>
      </c>
      <c r="BG406" s="13">
        <f t="shared" si="662"/>
        <v>3.3109812222996642E-6</v>
      </c>
      <c r="BH406" s="13">
        <f t="shared" si="663"/>
        <v>8.8800497056210699E-7</v>
      </c>
      <c r="BI406" s="13">
        <f t="shared" si="664"/>
        <v>1.9053030501823603E-7</v>
      </c>
      <c r="BJ406" s="14">
        <f t="shared" si="665"/>
        <v>0.45789332148445222</v>
      </c>
      <c r="BK406" s="14">
        <f t="shared" si="666"/>
        <v>0.32785746067917854</v>
      </c>
      <c r="BL406" s="14">
        <f t="shared" si="667"/>
        <v>0.20671107418470153</v>
      </c>
      <c r="BM406" s="14">
        <f t="shared" si="668"/>
        <v>0.24390953504925</v>
      </c>
      <c r="BN406" s="14">
        <f t="shared" si="669"/>
        <v>0.75595799780484341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1.2514000000000001</v>
      </c>
      <c r="F407" s="10">
        <f>VLOOKUP(B407,home!$B$2:$E$405,3,FALSE)</f>
        <v>1.1099000000000001</v>
      </c>
      <c r="G407" s="10">
        <f>VLOOKUP(C407,away!$B$2:$E$405,4,FALSE)</f>
        <v>0.98709999999999998</v>
      </c>
      <c r="H407" s="10">
        <f>VLOOKUP(A407,away!$A$2:$E$405,3,FALSE)</f>
        <v>0.95709999999999995</v>
      </c>
      <c r="I407" s="10">
        <f>VLOOKUP(C407,away!$B$2:$E$405,3,FALSE)</f>
        <v>0.86040000000000005</v>
      </c>
      <c r="J407" s="10">
        <f>VLOOKUP(B407,home!$B$2:$E$405,4,FALSE)</f>
        <v>0.98680000000000001</v>
      </c>
      <c r="K407" s="12">
        <f t="shared" si="614"/>
        <v>1.3710116777060002</v>
      </c>
      <c r="L407" s="12">
        <f t="shared" si="615"/>
        <v>0.81261878731199999</v>
      </c>
      <c r="M407" s="13">
        <f t="shared" si="616"/>
        <v>0.11263188137648052</v>
      </c>
      <c r="N407" s="13">
        <f t="shared" si="617"/>
        <v>0.15441962464915177</v>
      </c>
      <c r="O407" s="13">
        <f t="shared" si="618"/>
        <v>9.1526782856824654E-2</v>
      </c>
      <c r="P407" s="13">
        <f t="shared" si="619"/>
        <v>0.12548428811956794</v>
      </c>
      <c r="Q407" s="13">
        <f t="shared" si="620"/>
        <v>0.10585555433048222</v>
      </c>
      <c r="R407" s="13">
        <f t="shared" si="621"/>
        <v>3.7188191645840793E-2</v>
      </c>
      <c r="S407" s="13">
        <f t="shared" si="622"/>
        <v>3.4950820257191491E-2</v>
      </c>
      <c r="T407" s="13">
        <f t="shared" si="623"/>
        <v>8.6020212190275988E-2</v>
      </c>
      <c r="U407" s="13">
        <f t="shared" si="624"/>
        <v>5.0985445019216445E-2</v>
      </c>
      <c r="V407" s="13">
        <f t="shared" si="625"/>
        <v>4.3265614451943385E-3</v>
      </c>
      <c r="W407" s="13">
        <f t="shared" si="626"/>
        <v>4.8376400379044331E-2</v>
      </c>
      <c r="X407" s="13">
        <f t="shared" si="627"/>
        <v>3.9311571810538785E-2</v>
      </c>
      <c r="Y407" s="13">
        <f t="shared" si="628"/>
        <v>1.5972660906004313E-2</v>
      </c>
      <c r="Z407" s="13">
        <f t="shared" si="629"/>
        <v>1.0073274399189798E-2</v>
      </c>
      <c r="AA407" s="13">
        <f t="shared" si="630"/>
        <v>1.3810576834026107E-2</v>
      </c>
      <c r="AB407" s="13">
        <f t="shared" si="631"/>
        <v>9.4672310576528786E-3</v>
      </c>
      <c r="AC407" s="13">
        <f t="shared" si="632"/>
        <v>3.0126654433938949E-4</v>
      </c>
      <c r="AD407" s="13">
        <f t="shared" si="633"/>
        <v>1.6581152461262707E-2</v>
      </c>
      <c r="AE407" s="13">
        <f t="shared" si="634"/>
        <v>1.3474156005306687E-2</v>
      </c>
      <c r="AF407" s="13">
        <f t="shared" si="635"/>
        <v>5.4746761565425102E-3</v>
      </c>
      <c r="AG407" s="13">
        <f t="shared" si="636"/>
        <v>1.4829415664184987E-3</v>
      </c>
      <c r="AH407" s="13">
        <f t="shared" si="637"/>
        <v>2.0464330066326569E-3</v>
      </c>
      <c r="AI407" s="13">
        <f t="shared" si="638"/>
        <v>2.8056835497363738E-3</v>
      </c>
      <c r="AJ407" s="13">
        <f t="shared" si="639"/>
        <v>1.9233124553180961E-3</v>
      </c>
      <c r="AK407" s="13">
        <f t="shared" si="640"/>
        <v>8.7896127870616941E-4</v>
      </c>
      <c r="AL407" s="13">
        <f t="shared" si="641"/>
        <v>1.3425760943939864E-5</v>
      </c>
      <c r="AM407" s="13">
        <f t="shared" si="642"/>
        <v>4.5465907308429466E-3</v>
      </c>
      <c r="AN407" s="13">
        <f t="shared" si="643"/>
        <v>3.6946450461015751E-3</v>
      </c>
      <c r="AO407" s="13">
        <f t="shared" si="644"/>
        <v>1.5011689884556747E-3</v>
      </c>
      <c r="AP407" s="13">
        <f t="shared" si="645"/>
        <v>4.0662604098307744E-4</v>
      </c>
      <c r="AQ407" s="13">
        <f t="shared" si="646"/>
        <v>8.2607990078286992E-5</v>
      </c>
      <c r="AR407" s="13">
        <f t="shared" si="647"/>
        <v>3.3259398163301603E-4</v>
      </c>
      <c r="AS407" s="13">
        <f t="shared" si="648"/>
        <v>4.5599023275360001E-4</v>
      </c>
      <c r="AT407" s="13">
        <f t="shared" si="649"/>
        <v>3.1258396701253137E-4</v>
      </c>
      <c r="AU407" s="13">
        <f t="shared" si="650"/>
        <v>1.4285208967928248E-4</v>
      </c>
      <c r="AV407" s="13">
        <f t="shared" si="651"/>
        <v>4.8962970783750326E-5</v>
      </c>
      <c r="AW407" s="13">
        <f t="shared" si="652"/>
        <v>4.1549367972625778E-7</v>
      </c>
      <c r="AX407" s="13">
        <f t="shared" si="653"/>
        <v>1.0389048309559217E-3</v>
      </c>
      <c r="AY407" s="13">
        <f t="shared" si="654"/>
        <v>8.4423358386397952E-4</v>
      </c>
      <c r="AZ407" s="13">
        <f t="shared" si="655"/>
        <v>3.4302003556380524E-4</v>
      </c>
      <c r="BA407" s="13">
        <f t="shared" si="656"/>
        <v>9.2914841774526194E-5</v>
      </c>
      <c r="BB407" s="13">
        <f t="shared" si="657"/>
        <v>1.8876086511525455E-5</v>
      </c>
      <c r="BC407" s="13">
        <f t="shared" si="658"/>
        <v>3.0678125060384438E-6</v>
      </c>
      <c r="BD407" s="13">
        <f t="shared" si="659"/>
        <v>4.5045353003648495E-5</v>
      </c>
      <c r="BE407" s="13">
        <f t="shared" si="660"/>
        <v>6.1757704994391138E-5</v>
      </c>
      <c r="BF407" s="13">
        <f t="shared" si="661"/>
        <v>4.2335267367816221E-5</v>
      </c>
      <c r="BG407" s="13">
        <f t="shared" si="662"/>
        <v>1.9347381980027256E-5</v>
      </c>
      <c r="BH407" s="13">
        <f t="shared" si="663"/>
        <v>6.6313716569140089E-6</v>
      </c>
      <c r="BI407" s="13">
        <f t="shared" si="664"/>
        <v>1.8183375961675364E-6</v>
      </c>
      <c r="BJ407" s="14">
        <f t="shared" si="665"/>
        <v>0.4995416064426651</v>
      </c>
      <c r="BK407" s="14">
        <f t="shared" si="666"/>
        <v>0.27855247708758157</v>
      </c>
      <c r="BL407" s="14">
        <f t="shared" si="667"/>
        <v>0.21210253636241536</v>
      </c>
      <c r="BM407" s="14">
        <f t="shared" si="668"/>
        <v>0.37231975322331967</v>
      </c>
      <c r="BN407" s="14">
        <f t="shared" si="669"/>
        <v>0.62710632297834779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1.2514000000000001</v>
      </c>
      <c r="F408" s="10">
        <f>VLOOKUP(B408,home!$B$2:$E$405,3,FALSE)</f>
        <v>1.3632</v>
      </c>
      <c r="G408" s="10">
        <f>VLOOKUP(C408,away!$B$2:$E$405,4,FALSE)</f>
        <v>1.0654999999999999</v>
      </c>
      <c r="H408" s="10">
        <f>VLOOKUP(A408,away!$A$2:$E$405,3,FALSE)</f>
        <v>0.95709999999999995</v>
      </c>
      <c r="I408" s="10">
        <f>VLOOKUP(C408,away!$B$2:$E$405,3,FALSE)</f>
        <v>0.58050000000000002</v>
      </c>
      <c r="J408" s="10">
        <f>VLOOKUP(B408,home!$B$2:$E$405,4,FALSE)</f>
        <v>0.79900000000000004</v>
      </c>
      <c r="K408" s="12">
        <f t="shared" si="614"/>
        <v>1.8176454854399997</v>
      </c>
      <c r="L408" s="12">
        <f t="shared" si="615"/>
        <v>0.44392164345000001</v>
      </c>
      <c r="M408" s="13">
        <f t="shared" si="616"/>
        <v>0.10418708216532127</v>
      </c>
      <c r="N408" s="13">
        <f t="shared" si="617"/>
        <v>0.18937517953896252</v>
      </c>
      <c r="O408" s="13">
        <f t="shared" si="618"/>
        <v>4.6250900741089604E-2</v>
      </c>
      <c r="P408" s="13">
        <f t="shared" si="619"/>
        <v>8.4067740929575044E-2</v>
      </c>
      <c r="Q408" s="13">
        <f t="shared" si="620"/>
        <v>0.17210847007169233</v>
      </c>
      <c r="R408" s="13">
        <f t="shared" si="621"/>
        <v>1.0265887934013659E-2</v>
      </c>
      <c r="S408" s="13">
        <f t="shared" si="622"/>
        <v>1.6958400499660343E-2</v>
      </c>
      <c r="T408" s="13">
        <f t="shared" si="623"/>
        <v>7.6402674885890795E-2</v>
      </c>
      <c r="U408" s="13">
        <f t="shared" si="624"/>
        <v>1.8659744857292895E-2</v>
      </c>
      <c r="V408" s="13">
        <f t="shared" si="625"/>
        <v>1.5204000664062198E-3</v>
      </c>
      <c r="W408" s="13">
        <f t="shared" si="626"/>
        <v>0.10427739454393231</v>
      </c>
      <c r="X408" s="13">
        <f t="shared" si="627"/>
        <v>4.6290992360626497E-2</v>
      </c>
      <c r="Y408" s="13">
        <f t="shared" si="628"/>
        <v>1.0274786702830356E-2</v>
      </c>
      <c r="Z408" s="13">
        <f t="shared" si="629"/>
        <v>1.5190832810469568E-3</v>
      </c>
      <c r="AA408" s="13">
        <f t="shared" si="630"/>
        <v>2.7611548678023834E-3</v>
      </c>
      <c r="AB408" s="13">
        <f t="shared" si="631"/>
        <v>2.5094003400308409E-3</v>
      </c>
      <c r="AC408" s="13">
        <f t="shared" si="632"/>
        <v>7.6674931908263575E-5</v>
      </c>
      <c r="AD408" s="13">
        <f t="shared" si="633"/>
        <v>4.7384833856556036E-2</v>
      </c>
      <c r="AE408" s="13">
        <f t="shared" si="634"/>
        <v>2.1035153320207559E-2</v>
      </c>
      <c r="AF408" s="13">
        <f t="shared" si="635"/>
        <v>4.6689799160646323E-3</v>
      </c>
      <c r="AG408" s="13">
        <f t="shared" si="636"/>
        <v>6.9088707919148502E-4</v>
      </c>
      <c r="AH408" s="13">
        <f t="shared" si="637"/>
        <v>1.6858848666494582E-4</v>
      </c>
      <c r="AI408" s="13">
        <f t="shared" si="638"/>
        <v>3.0643410168370032E-4</v>
      </c>
      <c r="AJ408" s="13">
        <f t="shared" si="639"/>
        <v>2.784942807551199E-4</v>
      </c>
      <c r="AK408" s="13">
        <f t="shared" si="640"/>
        <v>1.6873462404513455E-4</v>
      </c>
      <c r="AL408" s="13">
        <f t="shared" si="641"/>
        <v>2.4747360910745333E-6</v>
      </c>
      <c r="AM408" s="13">
        <f t="shared" si="642"/>
        <v>1.7225765867538705E-2</v>
      </c>
      <c r="AN408" s="13">
        <f t="shared" si="643"/>
        <v>7.6468902936026976E-3</v>
      </c>
      <c r="AO408" s="13">
        <f t="shared" si="644"/>
        <v>1.6973100532089813E-3</v>
      </c>
      <c r="AP408" s="13">
        <f t="shared" si="645"/>
        <v>2.5115755608824604E-4</v>
      </c>
      <c r="AQ408" s="13">
        <f t="shared" si="646"/>
        <v>2.7873568765894932E-5</v>
      </c>
      <c r="AR408" s="13">
        <f t="shared" si="647"/>
        <v>1.4968015613410231E-5</v>
      </c>
      <c r="AS408" s="13">
        <f t="shared" si="648"/>
        <v>2.7206546005710534E-5</v>
      </c>
      <c r="AT408" s="13">
        <f t="shared" si="649"/>
        <v>2.4725927760847708E-5</v>
      </c>
      <c r="AU408" s="13">
        <f t="shared" si="650"/>
        <v>1.4980990322606803E-5</v>
      </c>
      <c r="AV408" s="13">
        <f t="shared" si="651"/>
        <v>6.807532356826642E-6</v>
      </c>
      <c r="AW408" s="13">
        <f t="shared" si="652"/>
        <v>5.5467921595597247E-8</v>
      </c>
      <c r="AX408" s="13">
        <f t="shared" si="653"/>
        <v>5.2183892603963637E-3</v>
      </c>
      <c r="AY408" s="13">
        <f t="shared" si="654"/>
        <v>2.3165559366369838E-3</v>
      </c>
      <c r="AZ408" s="13">
        <f t="shared" si="655"/>
        <v>5.1418465926787195E-4</v>
      </c>
      <c r="BA408" s="13">
        <f t="shared" si="656"/>
        <v>7.6085899659657347E-5</v>
      </c>
      <c r="BB408" s="13">
        <f t="shared" si="657"/>
        <v>8.4440444050717208E-6</v>
      </c>
      <c r="BC408" s="13">
        <f t="shared" si="658"/>
        <v>7.4969881393284324E-7</v>
      </c>
      <c r="BD408" s="13">
        <f t="shared" si="659"/>
        <v>1.1074376817150548E-6</v>
      </c>
      <c r="BE408" s="13">
        <f t="shared" si="660"/>
        <v>2.0129291025755086E-6</v>
      </c>
      <c r="BF408" s="13">
        <f t="shared" si="661"/>
        <v>1.8293957479035819E-6</v>
      </c>
      <c r="BG408" s="13">
        <f t="shared" si="662"/>
        <v>1.1083976407533595E-6</v>
      </c>
      <c r="BH408" s="13">
        <f t="shared" si="663"/>
        <v>5.0366849194692237E-7</v>
      </c>
      <c r="BI408" s="13">
        <f t="shared" si="664"/>
        <v>1.8309815210913925E-7</v>
      </c>
      <c r="BJ408" s="14">
        <f t="shared" si="665"/>
        <v>0.70749275911433884</v>
      </c>
      <c r="BK408" s="14">
        <f t="shared" si="666"/>
        <v>0.20912932926559924</v>
      </c>
      <c r="BL408" s="14">
        <f t="shared" si="667"/>
        <v>8.1464774172254686E-2</v>
      </c>
      <c r="BM408" s="14">
        <f t="shared" si="668"/>
        <v>0.39103418398386991</v>
      </c>
      <c r="BN408" s="14">
        <f t="shared" si="669"/>
        <v>0.60625526138065444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1.2514000000000001</v>
      </c>
      <c r="F409" s="10">
        <f>VLOOKUP(B409,home!$B$2:$E$405,3,FALSE)</f>
        <v>1.0810999999999999</v>
      </c>
      <c r="G409" s="10">
        <f>VLOOKUP(C409,away!$B$2:$E$405,4,FALSE)</f>
        <v>0.98709999999999998</v>
      </c>
      <c r="H409" s="10">
        <f>VLOOKUP(A409,away!$A$2:$E$405,3,FALSE)</f>
        <v>0.95709999999999995</v>
      </c>
      <c r="I409" s="10">
        <f>VLOOKUP(C409,away!$B$2:$E$405,3,FALSE)</f>
        <v>0.79900000000000004</v>
      </c>
      <c r="J409" s="10">
        <f>VLOOKUP(B409,home!$B$2:$E$405,4,FALSE)</f>
        <v>1.1677</v>
      </c>
      <c r="K409" s="12">
        <f t="shared" si="614"/>
        <v>1.3354362778339999</v>
      </c>
      <c r="L409" s="12">
        <f t="shared" si="615"/>
        <v>0.89296693032999996</v>
      </c>
      <c r="M409" s="13">
        <f t="shared" si="616"/>
        <v>0.10770026781316203</v>
      </c>
      <c r="N409" s="13">
        <f t="shared" si="617"/>
        <v>0.14382684477013402</v>
      </c>
      <c r="O409" s="13">
        <f t="shared" si="618"/>
        <v>9.6172777544838189E-2</v>
      </c>
      <c r="P409" s="13">
        <f t="shared" si="619"/>
        <v>0.12843261607343598</v>
      </c>
      <c r="Q409" s="13">
        <f t="shared" si="620"/>
        <v>9.6035793116218168E-2</v>
      </c>
      <c r="R409" s="13">
        <f t="shared" si="621"/>
        <v>4.2939554972762049E-2</v>
      </c>
      <c r="S409" s="13">
        <f t="shared" si="622"/>
        <v>3.8288987591196061E-2</v>
      </c>
      <c r="T409" s="13">
        <f t="shared" si="623"/>
        <v>8.5756787380796284E-2</v>
      </c>
      <c r="U409" s="13">
        <f t="shared" si="624"/>
        <v>5.734303946467377E-2</v>
      </c>
      <c r="V409" s="13">
        <f t="shared" si="625"/>
        <v>5.0732927008042923E-3</v>
      </c>
      <c r="W409" s="13">
        <f t="shared" si="626"/>
        <v>4.2749894032652828E-2</v>
      </c>
      <c r="X409" s="13">
        <f t="shared" si="627"/>
        <v>3.8174241646270778E-2</v>
      </c>
      <c r="Y409" s="13">
        <f t="shared" si="628"/>
        <v>1.7044167690273032E-2</v>
      </c>
      <c r="Z409" s="13">
        <f t="shared" si="629"/>
        <v>1.2781200864587875E-2</v>
      </c>
      <c r="AA409" s="13">
        <f t="shared" si="630"/>
        <v>1.7068479308853933E-2</v>
      </c>
      <c r="AB409" s="13">
        <f t="shared" si="631"/>
        <v>1.1396933238251273E-2</v>
      </c>
      <c r="AC409" s="13">
        <f t="shared" si="632"/>
        <v>3.7811898411485047E-4</v>
      </c>
      <c r="AD409" s="13">
        <f t="shared" si="633"/>
        <v>1.4272439841190946E-2</v>
      </c>
      <c r="AE409" s="13">
        <f t="shared" si="634"/>
        <v>1.2744816793307873E-2</v>
      </c>
      <c r="AF409" s="13">
        <f t="shared" si="635"/>
        <v>5.690349964769182E-3</v>
      </c>
      <c r="AG409" s="13">
        <f t="shared" si="636"/>
        <v>1.6937647801811204E-3</v>
      </c>
      <c r="AH409" s="13">
        <f t="shared" si="637"/>
        <v>2.8532974254955432E-3</v>
      </c>
      <c r="AI409" s="13">
        <f t="shared" si="638"/>
        <v>3.8103968934571028E-3</v>
      </c>
      <c r="AJ409" s="13">
        <f t="shared" si="639"/>
        <v>2.5442711222342955E-3</v>
      </c>
      <c r="AK409" s="13">
        <f t="shared" si="640"/>
        <v>1.1325706524257008E-3</v>
      </c>
      <c r="AL409" s="13">
        <f t="shared" si="641"/>
        <v>1.8036282101413824E-5</v>
      </c>
      <c r="AM409" s="13">
        <f t="shared" si="642"/>
        <v>3.8119867874259437E-3</v>
      </c>
      <c r="AN409" s="13">
        <f t="shared" si="643"/>
        <v>3.4039781400262634E-3</v>
      </c>
      <c r="AO409" s="13">
        <f t="shared" si="644"/>
        <v>1.5198199553048376E-3</v>
      </c>
      <c r="AP409" s="13">
        <f t="shared" si="645"/>
        <v>4.523829867142796E-4</v>
      </c>
      <c r="AQ409" s="13">
        <f t="shared" si="646"/>
        <v>1.0099076174494183E-4</v>
      </c>
      <c r="AR409" s="13">
        <f t="shared" si="647"/>
        <v>5.095800486726495E-4</v>
      </c>
      <c r="AS409" s="13">
        <f t="shared" si="648"/>
        <v>6.8051168345787153E-4</v>
      </c>
      <c r="AT409" s="13">
        <f t="shared" si="649"/>
        <v>4.543899947897647E-4</v>
      </c>
      <c r="AU409" s="13">
        <f t="shared" si="650"/>
        <v>2.0226962777568472E-4</v>
      </c>
      <c r="AV409" s="13">
        <f t="shared" si="651"/>
        <v>6.7529549708907229E-5</v>
      </c>
      <c r="AW409" s="13">
        <f t="shared" si="652"/>
        <v>5.9745206188077361E-7</v>
      </c>
      <c r="AX409" s="13">
        <f t="shared" si="653"/>
        <v>8.4844424109208148E-4</v>
      </c>
      <c r="AY409" s="13">
        <f t="shared" si="654"/>
        <v>7.5763264952416237E-4</v>
      </c>
      <c r="AZ409" s="13">
        <f t="shared" si="655"/>
        <v>3.3827045068168799E-4</v>
      </c>
      <c r="BA409" s="13">
        <f t="shared" si="656"/>
        <v>1.0068810865552422E-4</v>
      </c>
      <c r="BB409" s="13">
        <f t="shared" si="657"/>
        <v>2.2477787826714234E-5</v>
      </c>
      <c r="BC409" s="13">
        <f t="shared" si="658"/>
        <v>4.0143842392460116E-6</v>
      </c>
      <c r="BD409" s="13">
        <f t="shared" si="659"/>
        <v>7.5839688636771281E-5</v>
      </c>
      <c r="BE409" s="13">
        <f t="shared" si="660"/>
        <v>1.0127907150517933E-4</v>
      </c>
      <c r="BF409" s="13">
        <f t="shared" si="661"/>
        <v>6.7625873136680122E-5</v>
      </c>
      <c r="BG409" s="13">
        <f t="shared" si="662"/>
        <v>3.0103348102307467E-5</v>
      </c>
      <c r="BH409" s="13">
        <f t="shared" si="663"/>
        <v>1.0050275785021668E-5</v>
      </c>
      <c r="BI409" s="13">
        <f t="shared" si="664"/>
        <v>2.684300577110903E-6</v>
      </c>
      <c r="BJ409" s="14">
        <f t="shared" si="665"/>
        <v>0.4693497862690299</v>
      </c>
      <c r="BK409" s="14">
        <f t="shared" si="666"/>
        <v>0.28064895209433877</v>
      </c>
      <c r="BL409" s="14">
        <f t="shared" si="667"/>
        <v>0.23746318408513986</v>
      </c>
      <c r="BM409" s="14">
        <f t="shared" si="668"/>
        <v>0.38437823382508374</v>
      </c>
      <c r="BN409" s="14">
        <f t="shared" si="669"/>
        <v>0.61510785429055048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1.2514000000000001</v>
      </c>
      <c r="F410" s="10">
        <f>VLOOKUP(B410,home!$B$2:$E$405,3,FALSE)</f>
        <v>0.75209999999999999</v>
      </c>
      <c r="G410" s="10">
        <f>VLOOKUP(C410,away!$B$2:$E$405,4,FALSE)</f>
        <v>1.0210999999999999</v>
      </c>
      <c r="H410" s="10">
        <f>VLOOKUP(A410,away!$A$2:$E$405,3,FALSE)</f>
        <v>0.95709999999999995</v>
      </c>
      <c r="I410" s="10">
        <f>VLOOKUP(C410,away!$B$2:$E$405,3,FALSE)</f>
        <v>0.98680000000000001</v>
      </c>
      <c r="J410" s="10">
        <f>VLOOKUP(B410,home!$B$2:$E$405,4,FALSE)</f>
        <v>1.0448</v>
      </c>
      <c r="K410" s="12">
        <f t="shared" si="614"/>
        <v>0.96103679453399993</v>
      </c>
      <c r="L410" s="12">
        <f t="shared" si="615"/>
        <v>0.98677836934399998</v>
      </c>
      <c r="M410" s="13">
        <f t="shared" si="616"/>
        <v>0.14258525693805099</v>
      </c>
      <c r="N410" s="13">
        <f t="shared" si="617"/>
        <v>0.13702967827555129</v>
      </c>
      <c r="O410" s="13">
        <f t="shared" si="618"/>
        <v>0.14070004733382521</v>
      </c>
      <c r="P410" s="13">
        <f t="shared" si="619"/>
        <v>0.13521792248048145</v>
      </c>
      <c r="Q410" s="13">
        <f t="shared" si="620"/>
        <v>6.5845281382980542E-2</v>
      </c>
      <c r="R410" s="13">
        <f t="shared" si="621"/>
        <v>6.9419881637347816E-2</v>
      </c>
      <c r="S410" s="13">
        <f t="shared" si="622"/>
        <v>3.2057813957373733E-2</v>
      </c>
      <c r="T410" s="13">
        <f t="shared" si="623"/>
        <v>6.4974699392094382E-2</v>
      </c>
      <c r="U410" s="13">
        <f t="shared" si="624"/>
        <v>6.6715060525686432E-2</v>
      </c>
      <c r="V410" s="13">
        <f t="shared" si="625"/>
        <v>3.3779330000476646E-3</v>
      </c>
      <c r="W410" s="13">
        <f t="shared" si="626"/>
        <v>2.1093246051829627E-2</v>
      </c>
      <c r="X410" s="13">
        <f t="shared" si="627"/>
        <v>2.0814358943196207E-2</v>
      </c>
      <c r="Y410" s="13">
        <f t="shared" si="628"/>
        <v>1.0269579588453927E-2</v>
      </c>
      <c r="Z410" s="13">
        <f t="shared" si="629"/>
        <v>2.2834012534051859E-2</v>
      </c>
      <c r="AA410" s="13">
        <f t="shared" si="630"/>
        <v>2.1944326212074376E-2</v>
      </c>
      <c r="AB410" s="13">
        <f t="shared" si="631"/>
        <v>1.0544652460530194E-2</v>
      </c>
      <c r="AC410" s="13">
        <f t="shared" si="632"/>
        <v>2.0021226788858698E-4</v>
      </c>
      <c r="AD410" s="13">
        <f t="shared" si="633"/>
        <v>5.067846392991824E-3</v>
      </c>
      <c r="AE410" s="13">
        <f t="shared" si="634"/>
        <v>5.0008411997623445E-3</v>
      </c>
      <c r="AF410" s="13">
        <f t="shared" si="635"/>
        <v>2.4673609622248888E-3</v>
      </c>
      <c r="AG410" s="13">
        <f t="shared" si="636"/>
        <v>8.115794756291064E-4</v>
      </c>
      <c r="AH410" s="13">
        <f t="shared" si="637"/>
        <v>5.6330274134830357E-3</v>
      </c>
      <c r="AI410" s="13">
        <f t="shared" si="638"/>
        <v>5.4135466089758853E-3</v>
      </c>
      <c r="AJ410" s="13">
        <f t="shared" si="639"/>
        <v>2.6013087400752945E-3</v>
      </c>
      <c r="AK410" s="13">
        <f t="shared" si="640"/>
        <v>8.3331780438507979E-4</v>
      </c>
      <c r="AL410" s="13">
        <f t="shared" si="641"/>
        <v>7.5946945709155476E-6</v>
      </c>
      <c r="AM410" s="13">
        <f t="shared" si="642"/>
        <v>9.7407737054231152E-4</v>
      </c>
      <c r="AN410" s="13">
        <f t="shared" si="643"/>
        <v>9.6119847931863353E-4</v>
      </c>
      <c r="AO410" s="13">
        <f t="shared" si="644"/>
        <v>4.7424493401898674E-4</v>
      </c>
      <c r="AP410" s="13">
        <f t="shared" si="645"/>
        <v>1.5599154755363624E-4</v>
      </c>
      <c r="AQ410" s="13">
        <f t="shared" si="646"/>
        <v>3.8482271231606038E-5</v>
      </c>
      <c r="AR410" s="13">
        <f t="shared" si="647"/>
        <v>1.1117099211093685E-3</v>
      </c>
      <c r="AS410" s="13">
        <f t="shared" si="648"/>
        <v>1.0683941390345934E-3</v>
      </c>
      <c r="AT410" s="13">
        <f t="shared" si="649"/>
        <v>5.1338303933835903E-4</v>
      </c>
      <c r="AU410" s="13">
        <f t="shared" si="650"/>
        <v>1.6445999683128634E-4</v>
      </c>
      <c r="AV410" s="13">
        <f t="shared" si="651"/>
        <v>3.9513027045952804E-5</v>
      </c>
      <c r="AW410" s="13">
        <f t="shared" si="652"/>
        <v>2.0006330945156027E-7</v>
      </c>
      <c r="AX410" s="13">
        <f t="shared" si="653"/>
        <v>1.5602069896901498E-4</v>
      </c>
      <c r="AY410" s="13">
        <f t="shared" si="654"/>
        <v>1.5395785091255572E-4</v>
      </c>
      <c r="AZ410" s="13">
        <f t="shared" si="655"/>
        <v>7.5961138535599171E-5</v>
      </c>
      <c r="BA410" s="13">
        <f t="shared" si="656"/>
        <v>2.498560280589075E-5</v>
      </c>
      <c r="BB410" s="13">
        <f t="shared" si="657"/>
        <v>6.1638130984684347E-6</v>
      </c>
      <c r="BC410" s="13">
        <f t="shared" si="658"/>
        <v>1.2164634876495745E-6</v>
      </c>
      <c r="BD410" s="13">
        <f t="shared" si="659"/>
        <v>1.8283521718930818E-4</v>
      </c>
      <c r="BE410" s="13">
        <f t="shared" si="660"/>
        <v>1.757113710555404E-4</v>
      </c>
      <c r="BF410" s="13">
        <f t="shared" si="661"/>
        <v>8.4432546401195388E-5</v>
      </c>
      <c r="BG410" s="13">
        <f t="shared" si="662"/>
        <v>2.704759458258268E-5</v>
      </c>
      <c r="BH410" s="13">
        <f t="shared" si="663"/>
        <v>6.4984333993751103E-6</v>
      </c>
      <c r="BI410" s="13">
        <f t="shared" si="664"/>
        <v>1.2490467207256284E-6</v>
      </c>
      <c r="BJ410" s="14">
        <f t="shared" si="665"/>
        <v>0.33639677183518851</v>
      </c>
      <c r="BK410" s="14">
        <f t="shared" si="666"/>
        <v>0.31360069118932588</v>
      </c>
      <c r="BL410" s="14">
        <f t="shared" si="667"/>
        <v>0.32718040306909163</v>
      </c>
      <c r="BM410" s="14">
        <f t="shared" si="668"/>
        <v>0.30906005279181753</v>
      </c>
      <c r="BN410" s="14">
        <f t="shared" si="669"/>
        <v>0.69079806804823729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1.2514000000000001</v>
      </c>
      <c r="F411" s="10">
        <f>VLOOKUP(B411,home!$B$2:$E$405,3,FALSE)</f>
        <v>1.0810999999999999</v>
      </c>
      <c r="G411" s="10">
        <f>VLOOKUP(C411,away!$B$2:$E$405,4,FALSE)</f>
        <v>1.1543000000000001</v>
      </c>
      <c r="H411" s="10">
        <f>VLOOKUP(A411,away!$A$2:$E$405,3,FALSE)</f>
        <v>0.95709999999999995</v>
      </c>
      <c r="I411" s="10">
        <f>VLOOKUP(C411,away!$B$2:$E$405,3,FALSE)</f>
        <v>0.75460000000000005</v>
      </c>
      <c r="J411" s="10">
        <f>VLOOKUP(B411,home!$B$2:$E$405,4,FALSE)</f>
        <v>1.1063000000000001</v>
      </c>
      <c r="K411" s="12">
        <f t="shared" si="614"/>
        <v>1.561639241722</v>
      </c>
      <c r="L411" s="12">
        <f t="shared" si="615"/>
        <v>0.79900046025800009</v>
      </c>
      <c r="M411" s="13">
        <f t="shared" si="616"/>
        <v>9.4359841707709627E-2</v>
      </c>
      <c r="N411" s="13">
        <f t="shared" si="617"/>
        <v>0.14735603165343558</v>
      </c>
      <c r="O411" s="13">
        <f t="shared" si="618"/>
        <v>7.5393556954332017E-2</v>
      </c>
      <c r="P411" s="13">
        <f t="shared" si="619"/>
        <v>0.11773753711288745</v>
      </c>
      <c r="Q411" s="13">
        <f t="shared" si="620"/>
        <v>0.1150584807672171</v>
      </c>
      <c r="R411" s="13">
        <f t="shared" si="621"/>
        <v>3.0119743353499515E-2</v>
      </c>
      <c r="S411" s="13">
        <f t="shared" si="622"/>
        <v>3.6726766902460684E-2</v>
      </c>
      <c r="T411" s="13">
        <f t="shared" si="623"/>
        <v>9.1931779089592713E-2</v>
      </c>
      <c r="U411" s="13">
        <f t="shared" si="624"/>
        <v>4.7036173171420219E-2</v>
      </c>
      <c r="V411" s="13">
        <f t="shared" si="625"/>
        <v>5.0917600855966815E-3</v>
      </c>
      <c r="W411" s="13">
        <f t="shared" si="626"/>
        <v>5.9893279553000743E-2</v>
      </c>
      <c r="X411" s="13">
        <f t="shared" si="627"/>
        <v>4.7854757929208652E-2</v>
      </c>
      <c r="Y411" s="13">
        <f t="shared" si="628"/>
        <v>1.9117986805486448E-2</v>
      </c>
      <c r="Z411" s="13">
        <f t="shared" si="629"/>
        <v>8.0218962674329843E-3</v>
      </c>
      <c r="AA411" s="13">
        <f t="shared" si="630"/>
        <v>1.2527308004246585E-2</v>
      </c>
      <c r="AB411" s="13">
        <f t="shared" si="631"/>
        <v>9.78156788628479E-3</v>
      </c>
      <c r="AC411" s="13">
        <f t="shared" si="632"/>
        <v>3.970778784162568E-4</v>
      </c>
      <c r="AD411" s="13">
        <f t="shared" si="633"/>
        <v>2.3382923916347966E-2</v>
      </c>
      <c r="AE411" s="13">
        <f t="shared" si="634"/>
        <v>1.8682966971339823E-2</v>
      </c>
      <c r="AF411" s="13">
        <f t="shared" si="635"/>
        <v>7.4638496045427664E-3</v>
      </c>
      <c r="AG411" s="13">
        <f t="shared" si="636"/>
        <v>1.9878730897753875E-3</v>
      </c>
      <c r="AH411" s="13">
        <f t="shared" si="637"/>
        <v>1.6023747024552218E-3</v>
      </c>
      <c r="AI411" s="13">
        <f t="shared" si="638"/>
        <v>2.5023312152966872E-3</v>
      </c>
      <c r="AJ411" s="13">
        <f t="shared" si="639"/>
        <v>1.953869310796605E-3</v>
      </c>
      <c r="AK411" s="13">
        <f t="shared" si="640"/>
        <v>1.0170796629787656E-3</v>
      </c>
      <c r="AL411" s="13">
        <f t="shared" si="641"/>
        <v>1.9818164422766667E-5</v>
      </c>
      <c r="AM411" s="13">
        <f t="shared" si="642"/>
        <v>7.3031383147937647E-3</v>
      </c>
      <c r="AN411" s="13">
        <f t="shared" si="643"/>
        <v>5.8352108748480529E-3</v>
      </c>
      <c r="AO411" s="13">
        <f t="shared" si="644"/>
        <v>2.3311680873530408E-3</v>
      </c>
      <c r="AP411" s="13">
        <f t="shared" si="645"/>
        <v>6.2086812491128044E-4</v>
      </c>
      <c r="AQ411" s="13">
        <f t="shared" si="646"/>
        <v>1.2401847939090863E-4</v>
      </c>
      <c r="AR411" s="13">
        <f t="shared" si="647"/>
        <v>2.560596249534997E-4</v>
      </c>
      <c r="AS411" s="13">
        <f t="shared" si="648"/>
        <v>3.998727585480029E-4</v>
      </c>
      <c r="AT411" s="13">
        <f t="shared" si="649"/>
        <v>3.1222849572209386E-4</v>
      </c>
      <c r="AU411" s="13">
        <f t="shared" si="650"/>
        <v>1.625294237678171E-4</v>
      </c>
      <c r="AV411" s="13">
        <f t="shared" si="651"/>
        <v>6.34530815225719E-5</v>
      </c>
      <c r="AW411" s="13">
        <f t="shared" si="652"/>
        <v>6.8689233417708291E-7</v>
      </c>
      <c r="AX411" s="13">
        <f t="shared" si="653"/>
        <v>1.9008112300175682E-3</v>
      </c>
      <c r="AY411" s="13">
        <f t="shared" si="654"/>
        <v>1.5187490476476122E-3</v>
      </c>
      <c r="AZ411" s="13">
        <f t="shared" si="655"/>
        <v>6.0674059404342072E-4</v>
      </c>
      <c r="BA411" s="13">
        <f t="shared" si="656"/>
        <v>1.6159533796596853E-4</v>
      </c>
      <c r="BB411" s="13">
        <f t="shared" si="657"/>
        <v>3.2278687352588981E-5</v>
      </c>
      <c r="BC411" s="13">
        <f t="shared" si="658"/>
        <v>5.158137210248538E-6</v>
      </c>
      <c r="BD411" s="13">
        <f t="shared" si="659"/>
        <v>3.409862636522285E-5</v>
      </c>
      <c r="BE411" s="13">
        <f t="shared" si="660"/>
        <v>5.3249753020748402E-5</v>
      </c>
      <c r="BF411" s="13">
        <f t="shared" si="661"/>
        <v>4.157845196460266E-5</v>
      </c>
      <c r="BG411" s="13">
        <f t="shared" si="662"/>
        <v>2.1643514065992231E-5</v>
      </c>
      <c r="BH411" s="13">
        <f t="shared" si="663"/>
        <v>8.44984022355389E-6</v>
      </c>
      <c r="BI411" s="13">
        <f t="shared" si="664"/>
        <v>2.6391204158765477E-6</v>
      </c>
      <c r="BJ411" s="14">
        <f t="shared" si="665"/>
        <v>0.55316966629548159</v>
      </c>
      <c r="BK411" s="14">
        <f t="shared" si="666"/>
        <v>0.25585155089914108</v>
      </c>
      <c r="BL411" s="14">
        <f t="shared" si="667"/>
        <v>0.18328980695188041</v>
      </c>
      <c r="BM411" s="14">
        <f t="shared" si="668"/>
        <v>0.41878966670954143</v>
      </c>
      <c r="BN411" s="14">
        <f t="shared" si="669"/>
        <v>0.58002519154908139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1.3216000000000001</v>
      </c>
      <c r="F422" s="10">
        <f>VLOOKUP(B422,home!$B$2:$E$405,3,FALSE)</f>
        <v>0.92479999999999996</v>
      </c>
      <c r="G422" s="10">
        <f>VLOOKUP(C422,away!$B$2:$E$405,4,FALSE)</f>
        <v>1.177</v>
      </c>
      <c r="H422" s="10">
        <f>VLOOKUP(A422,away!$A$2:$E$405,3,FALSE)</f>
        <v>1.1162000000000001</v>
      </c>
      <c r="I422" s="10">
        <f>VLOOKUP(C422,away!$B$2:$E$405,3,FALSE)</f>
        <v>1.1448</v>
      </c>
      <c r="J422" s="10">
        <f>VLOOKUP(B422,home!$B$2:$E$405,4,FALSE)</f>
        <v>0.64700000000000002</v>
      </c>
      <c r="K422" s="12">
        <f t="shared" si="670"/>
        <v>1.4385478553600002</v>
      </c>
      <c r="L422" s="12">
        <f t="shared" si="671"/>
        <v>0.82675326672000005</v>
      </c>
      <c r="M422" s="13">
        <f t="shared" si="672"/>
        <v>0.10379877373172565</v>
      </c>
      <c r="N422" s="13">
        <f t="shared" si="673"/>
        <v>0.14931950334077188</v>
      </c>
      <c r="O422" s="13">
        <f t="shared" si="674"/>
        <v>8.5815975264234318E-2</v>
      </c>
      <c r="P422" s="13">
        <f t="shared" si="675"/>
        <v>0.12345038717199111</v>
      </c>
      <c r="Q422" s="13">
        <f t="shared" si="676"/>
        <v>0.10740162564714389</v>
      </c>
      <c r="R422" s="13">
        <f t="shared" si="677"/>
        <v>3.5474318943234218E-2</v>
      </c>
      <c r="S422" s="13">
        <f t="shared" si="678"/>
        <v>3.6705631350480168E-2</v>
      </c>
      <c r="T422" s="13">
        <f t="shared" si="679"/>
        <v>8.8794644854814753E-2</v>
      </c>
      <c r="U422" s="13">
        <f t="shared" si="680"/>
        <v>5.1031505436146214E-2</v>
      </c>
      <c r="V422" s="13">
        <f t="shared" si="681"/>
        <v>4.8505437103617396E-3</v>
      </c>
      <c r="W422" s="13">
        <f t="shared" si="682"/>
        <v>5.1500792745625447E-2</v>
      </c>
      <c r="X422" s="13">
        <f t="shared" si="683"/>
        <v>4.257844864111552E-2</v>
      </c>
      <c r="Y422" s="13">
        <f t="shared" si="684"/>
        <v>1.7600935752955998E-2</v>
      </c>
      <c r="Z422" s="13">
        <f t="shared" si="685"/>
        <v>9.7761696903286913E-3</v>
      </c>
      <c r="AA422" s="13">
        <f t="shared" si="686"/>
        <v>1.4063487941657776E-2</v>
      </c>
      <c r="AB422" s="13">
        <f t="shared" si="687"/>
        <v>1.011550020867651E-2</v>
      </c>
      <c r="AC422" s="13">
        <f t="shared" si="688"/>
        <v>3.6055429505028565E-4</v>
      </c>
      <c r="AD422" s="13">
        <f t="shared" si="689"/>
        <v>1.8521588738389848E-2</v>
      </c>
      <c r="AE422" s="13">
        <f t="shared" si="690"/>
        <v>1.531278399430817E-2</v>
      </c>
      <c r="AF422" s="13">
        <f t="shared" si="691"/>
        <v>6.3299470949360042E-3</v>
      </c>
      <c r="AG422" s="13">
        <f t="shared" si="692"/>
        <v>1.7444348129677055E-3</v>
      </c>
      <c r="AH422" s="13">
        <f t="shared" si="693"/>
        <v>2.0206200568720738E-3</v>
      </c>
      <c r="AI422" s="13">
        <f t="shared" si="694"/>
        <v>2.9067586493107234E-3</v>
      </c>
      <c r="AJ422" s="13">
        <f t="shared" si="695"/>
        <v>2.0907557105075362E-3</v>
      </c>
      <c r="AK422" s="13">
        <f t="shared" si="696"/>
        <v>1.0025507144774293E-3</v>
      </c>
      <c r="AL422" s="13">
        <f t="shared" si="697"/>
        <v>1.7152637057359608E-5</v>
      </c>
      <c r="AM422" s="13">
        <f t="shared" si="698"/>
        <v>5.3288383514941253E-3</v>
      </c>
      <c r="AN422" s="13">
        <f t="shared" si="699"/>
        <v>4.4056345149205882E-3</v>
      </c>
      <c r="AO422" s="13">
        <f t="shared" si="700"/>
        <v>1.821186363592489E-3</v>
      </c>
      <c r="AP422" s="13">
        <f t="shared" si="701"/>
        <v>5.0189059180200276E-4</v>
      </c>
      <c r="AQ422" s="13">
        <f t="shared" si="702"/>
        <v>1.0373492157708496E-4</v>
      </c>
      <c r="AR422" s="13">
        <f t="shared" si="703"/>
        <v>3.3411084656378797E-4</v>
      </c>
      <c r="AS422" s="13">
        <f t="shared" si="704"/>
        <v>4.8063444177685129E-4</v>
      </c>
      <c r="AT422" s="13">
        <f t="shared" si="705"/>
        <v>3.4570782271512021E-4</v>
      </c>
      <c r="AU422" s="13">
        <f t="shared" si="706"/>
        <v>1.6577241564933701E-4</v>
      </c>
      <c r="AV422" s="13">
        <f t="shared" si="707"/>
        <v>5.9617888252550108E-5</v>
      </c>
      <c r="AW422" s="13">
        <f t="shared" si="708"/>
        <v>5.6666792487690708E-7</v>
      </c>
      <c r="AX422" s="13">
        <f t="shared" si="709"/>
        <v>1.2776314970169992E-3</v>
      </c>
      <c r="AY422" s="13">
        <f t="shared" si="710"/>
        <v>1.0562860138231681E-3</v>
      </c>
      <c r="AZ422" s="13">
        <f t="shared" si="711"/>
        <v>4.3664395625947559E-4</v>
      </c>
      <c r="BA422" s="13">
        <f t="shared" si="712"/>
        <v>1.2033227241035545E-4</v>
      </c>
      <c r="BB422" s="13">
        <f t="shared" si="713"/>
        <v>2.4871274826775571E-5</v>
      </c>
      <c r="BC422" s="13">
        <f t="shared" si="714"/>
        <v>4.1124815421055227E-6</v>
      </c>
      <c r="BD422" s="13">
        <f t="shared" si="715"/>
        <v>4.6037872307199373E-5</v>
      </c>
      <c r="BE422" s="13">
        <f t="shared" si="716"/>
        <v>6.6227682472859206E-5</v>
      </c>
      <c r="BF422" s="13">
        <f t="shared" si="717"/>
        <v>4.7635845293397351E-5</v>
      </c>
      <c r="BG422" s="13">
        <f t="shared" si="718"/>
        <v>2.2842147695025825E-5</v>
      </c>
      <c r="BH422" s="13">
        <f t="shared" si="719"/>
        <v>8.2148806446239469E-6</v>
      </c>
      <c r="BI422" s="13">
        <f t="shared" si="720"/>
        <v>2.3634997866724291E-6</v>
      </c>
      <c r="BJ422" s="14">
        <f t="shared" si="721"/>
        <v>0.51418586786229459</v>
      </c>
      <c r="BK422" s="14">
        <f t="shared" si="722"/>
        <v>0.27023932891048952</v>
      </c>
      <c r="BL422" s="14">
        <f t="shared" si="723"/>
        <v>0.20610063826827418</v>
      </c>
      <c r="BM422" s="14">
        <f t="shared" si="724"/>
        <v>0.39398570128638744</v>
      </c>
      <c r="BN422" s="14">
        <f t="shared" si="725"/>
        <v>0.605260584099101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1.3216000000000001</v>
      </c>
      <c r="F423" s="10">
        <f>VLOOKUP(B423,home!$B$2:$E$405,3,FALSE)</f>
        <v>1.8915999999999999</v>
      </c>
      <c r="G423" s="10">
        <f>VLOOKUP(C423,away!$B$2:$E$405,4,FALSE)</f>
        <v>1.3452</v>
      </c>
      <c r="H423" s="10">
        <f>VLOOKUP(A423,away!$A$2:$E$405,3,FALSE)</f>
        <v>1.1162000000000001</v>
      </c>
      <c r="I423" s="10">
        <f>VLOOKUP(C423,away!$B$2:$E$405,3,FALSE)</f>
        <v>0.44790000000000002</v>
      </c>
      <c r="J423" s="10">
        <f>VLOOKUP(B423,home!$B$2:$E$405,4,FALSE)</f>
        <v>0.54749999999999999</v>
      </c>
      <c r="K423" s="12">
        <f t="shared" si="670"/>
        <v>3.3629173509119998</v>
      </c>
      <c r="L423" s="12">
        <f t="shared" si="671"/>
        <v>0.27372042405000002</v>
      </c>
      <c r="M423" s="13">
        <f t="shared" si="672"/>
        <v>2.6340758805879431E-2</v>
      </c>
      <c r="N423" s="13">
        <f t="shared" si="673"/>
        <v>8.858179482447999E-2</v>
      </c>
      <c r="O423" s="13">
        <f t="shared" si="674"/>
        <v>7.2100036701440908E-3</v>
      </c>
      <c r="P423" s="13">
        <f t="shared" si="675"/>
        <v>2.4246646442466765E-2</v>
      </c>
      <c r="Q423" s="13">
        <f t="shared" si="676"/>
        <v>0.1489466273950853</v>
      </c>
      <c r="R423" s="13">
        <f t="shared" si="677"/>
        <v>9.8676263099694845E-4</v>
      </c>
      <c r="S423" s="13">
        <f t="shared" si="678"/>
        <v>5.579754441003071E-3</v>
      </c>
      <c r="T423" s="13">
        <f t="shared" si="679"/>
        <v>4.0769734011400105E-2</v>
      </c>
      <c r="U423" s="13">
        <f t="shared" si="680"/>
        <v>3.3184011730112129E-3</v>
      </c>
      <c r="V423" s="13">
        <f t="shared" si="681"/>
        <v>5.7068436606308459E-4</v>
      </c>
      <c r="W423" s="13">
        <f t="shared" si="682"/>
        <v>0.16696506587558566</v>
      </c>
      <c r="X423" s="13">
        <f t="shared" si="683"/>
        <v>4.5701748633001499E-2</v>
      </c>
      <c r="Y423" s="13">
        <f t="shared" si="684"/>
        <v>6.2547510078258383E-3</v>
      </c>
      <c r="Z423" s="13">
        <f t="shared" si="685"/>
        <v>9.0032361931059485E-5</v>
      </c>
      <c r="AA423" s="13">
        <f t="shared" si="686"/>
        <v>3.0277139208154894E-4</v>
      </c>
      <c r="AB423" s="13">
        <f t="shared" si="687"/>
        <v>5.0909758389541056E-4</v>
      </c>
      <c r="AC423" s="13">
        <f t="shared" si="688"/>
        <v>3.2832155093151531E-5</v>
      </c>
      <c r="AD423" s="13">
        <f t="shared" si="689"/>
        <v>0.14037242925729304</v>
      </c>
      <c r="AE423" s="13">
        <f t="shared" si="690"/>
        <v>3.8422800861234882E-2</v>
      </c>
      <c r="AF423" s="13">
        <f t="shared" si="691"/>
        <v>5.2585526724629583E-3</v>
      </c>
      <c r="AG423" s="13">
        <f t="shared" si="692"/>
        <v>4.7979108913194068E-4</v>
      </c>
      <c r="AH423" s="13">
        <f t="shared" si="693"/>
        <v>6.1609240714981684E-6</v>
      </c>
      <c r="AI423" s="13">
        <f t="shared" si="694"/>
        <v>2.0718678457692591E-5</v>
      </c>
      <c r="AJ423" s="13">
        <f t="shared" si="695"/>
        <v>3.4837601636670549E-5</v>
      </c>
      <c r="AK423" s="13">
        <f t="shared" si="696"/>
        <v>3.9051991669373228E-5</v>
      </c>
      <c r="AL423" s="13">
        <f t="shared" si="697"/>
        <v>1.2088788517515165E-6</v>
      </c>
      <c r="AM423" s="13">
        <f t="shared" si="698"/>
        <v>9.4412175587803557E-2</v>
      </c>
      <c r="AN423" s="13">
        <f t="shared" si="699"/>
        <v>2.584254073737665E-2</v>
      </c>
      <c r="AO423" s="13">
        <f t="shared" si="700"/>
        <v>3.536815604582068E-3</v>
      </c>
      <c r="AP423" s="13">
        <f t="shared" si="701"/>
        <v>3.2269955569095367E-4</v>
      </c>
      <c r="AQ423" s="13">
        <f t="shared" si="702"/>
        <v>2.2082364806118602E-5</v>
      </c>
      <c r="AR423" s="13">
        <f t="shared" si="703"/>
        <v>3.3727414987806635E-7</v>
      </c>
      <c r="AS423" s="13">
        <f t="shared" si="704"/>
        <v>1.1342250906390438E-6</v>
      </c>
      <c r="AT423" s="13">
        <f t="shared" si="705"/>
        <v>1.9071526185748882E-6</v>
      </c>
      <c r="AU423" s="13">
        <f t="shared" si="706"/>
        <v>2.1378655439475825E-6</v>
      </c>
      <c r="AV423" s="13">
        <f t="shared" si="707"/>
        <v>1.7973662829145616E-6</v>
      </c>
      <c r="AW423" s="13">
        <f t="shared" si="708"/>
        <v>3.0910332544798446E-8</v>
      </c>
      <c r="AX423" s="13">
        <f t="shared" si="709"/>
        <v>5.291672390359585E-2</v>
      </c>
      <c r="AY423" s="13">
        <f t="shared" si="710"/>
        <v>1.448438810622903E-2</v>
      </c>
      <c r="AZ423" s="13">
        <f t="shared" si="711"/>
        <v>1.9823364272708931E-3</v>
      </c>
      <c r="BA423" s="13">
        <f t="shared" si="712"/>
        <v>1.8086865582745031E-4</v>
      </c>
      <c r="BB423" s="13">
        <f t="shared" si="713"/>
        <v>1.2376861292610798E-5</v>
      </c>
      <c r="BC423" s="13">
        <f t="shared" si="714"/>
        <v>6.7755994428429205E-7</v>
      </c>
      <c r="BD423" s="13">
        <f t="shared" si="715"/>
        <v>1.5386470554287922E-8</v>
      </c>
      <c r="BE423" s="13">
        <f t="shared" si="716"/>
        <v>5.1743428796311429E-8</v>
      </c>
      <c r="BF423" s="13">
        <f t="shared" si="717"/>
        <v>8.7004437247397677E-8</v>
      </c>
      <c r="BG423" s="13">
        <f t="shared" si="718"/>
        <v>9.7529577208535966E-8</v>
      </c>
      <c r="BH423" s="13">
        <f t="shared" si="719"/>
        <v>8.1995976855424298E-8</v>
      </c>
      <c r="BI423" s="13">
        <f t="shared" si="720"/>
        <v>5.5149138654416997E-8</v>
      </c>
      <c r="BJ423" s="14">
        <f t="shared" si="721"/>
        <v>0.87546698099192066</v>
      </c>
      <c r="BK423" s="14">
        <f t="shared" si="722"/>
        <v>7.1256273195586278E-2</v>
      </c>
      <c r="BL423" s="14">
        <f t="shared" si="723"/>
        <v>1.2435508338679716E-2</v>
      </c>
      <c r="BM423" s="14">
        <f t="shared" si="724"/>
        <v>0.64845184392316868</v>
      </c>
      <c r="BN423" s="14">
        <f t="shared" si="725"/>
        <v>0.2963125937690525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1.3216000000000001</v>
      </c>
      <c r="F424" s="10">
        <f>VLOOKUP(B424,home!$B$2:$E$405,3,FALSE)</f>
        <v>1.2744</v>
      </c>
      <c r="G424" s="10">
        <f>VLOOKUP(C424,away!$B$2:$E$405,4,FALSE)</f>
        <v>1.2344999999999999</v>
      </c>
      <c r="H424" s="10">
        <f>VLOOKUP(A424,away!$A$2:$E$405,3,FALSE)</f>
        <v>1.1162000000000001</v>
      </c>
      <c r="I424" s="10">
        <f>VLOOKUP(C424,away!$B$2:$E$405,3,FALSE)</f>
        <v>0.75439999999999996</v>
      </c>
      <c r="J424" s="10">
        <f>VLOOKUP(B424,home!$B$2:$E$405,4,FALSE)</f>
        <v>0.94299999999999995</v>
      </c>
      <c r="K424" s="12">
        <f t="shared" si="670"/>
        <v>2.0792029708799999</v>
      </c>
      <c r="L424" s="12">
        <f t="shared" si="671"/>
        <v>0.79406378704000002</v>
      </c>
      <c r="M424" s="13">
        <f t="shared" si="672"/>
        <v>5.6514007120391563E-2</v>
      </c>
      <c r="N424" s="13">
        <f t="shared" si="673"/>
        <v>0.11750409150105162</v>
      </c>
      <c r="O424" s="13">
        <f t="shared" si="674"/>
        <v>4.4875726514823654E-2</v>
      </c>
      <c r="P424" s="13">
        <f t="shared" si="675"/>
        <v>9.3305743890019735E-2</v>
      </c>
      <c r="Q424" s="13">
        <f t="shared" si="676"/>
        <v>0.12215742806977095</v>
      </c>
      <c r="R424" s="13">
        <f t="shared" si="677"/>
        <v>1.7817094671266104E-2</v>
      </c>
      <c r="S424" s="13">
        <f t="shared" si="678"/>
        <v>3.8512407306049268E-2</v>
      </c>
      <c r="T424" s="13">
        <f t="shared" si="679"/>
        <v>9.700078994814873E-2</v>
      </c>
      <c r="U424" s="13">
        <f t="shared" si="680"/>
        <v>3.70453561729467E-2</v>
      </c>
      <c r="V424" s="13">
        <f t="shared" si="681"/>
        <v>7.0649718259350987E-3</v>
      </c>
      <c r="W424" s="13">
        <f t="shared" si="682"/>
        <v>8.4663362452575872E-2</v>
      </c>
      <c r="X424" s="13">
        <f t="shared" si="683"/>
        <v>6.7228110212632544E-2</v>
      </c>
      <c r="Y424" s="13">
        <f t="shared" si="684"/>
        <v>2.6691703895492747E-2</v>
      </c>
      <c r="Z424" s="13">
        <f t="shared" si="685"/>
        <v>4.7159698895719226E-3</v>
      </c>
      <c r="AA424" s="13">
        <f t="shared" si="686"/>
        <v>9.8054586049785685E-3</v>
      </c>
      <c r="AB424" s="13">
        <f t="shared" si="687"/>
        <v>1.0193769331156151E-2</v>
      </c>
      <c r="AC424" s="13">
        <f t="shared" si="688"/>
        <v>7.2902551660401771E-4</v>
      </c>
      <c r="AD424" s="13">
        <f t="shared" si="689"/>
        <v>4.4008078684021526E-2</v>
      </c>
      <c r="AE424" s="13">
        <f t="shared" si="690"/>
        <v>3.4945221620188434E-2</v>
      </c>
      <c r="AF424" s="13">
        <f t="shared" si="691"/>
        <v>1.3874367509339455E-2</v>
      </c>
      <c r="AG424" s="13">
        <f t="shared" si="692"/>
        <v>3.6723776024169407E-3</v>
      </c>
      <c r="AH424" s="13">
        <f t="shared" si="693"/>
        <v>9.361952275200228E-4</v>
      </c>
      <c r="AI424" s="13">
        <f t="shared" si="694"/>
        <v>1.9465398983833091E-3</v>
      </c>
      <c r="AJ424" s="13">
        <f t="shared" si="695"/>
        <v>2.0236257698275149E-3</v>
      </c>
      <c r="AK424" s="13">
        <f t="shared" si="696"/>
        <v>1.4025095708582317E-3</v>
      </c>
      <c r="AL424" s="13">
        <f t="shared" si="697"/>
        <v>4.8145422069708279E-5</v>
      </c>
      <c r="AM424" s="13">
        <f t="shared" si="698"/>
        <v>1.8300345588507662E-2</v>
      </c>
      <c r="AN424" s="13">
        <f t="shared" si="699"/>
        <v>1.4531641722151151E-2</v>
      </c>
      <c r="AO424" s="13">
        <f t="shared" si="700"/>
        <v>5.7695252288999053E-3</v>
      </c>
      <c r="AP424" s="13">
        <f t="shared" si="701"/>
        <v>1.5271236842276941E-3</v>
      </c>
      <c r="AQ424" s="13">
        <f t="shared" si="702"/>
        <v>3.0315840399407993E-4</v>
      </c>
      <c r="AR424" s="13">
        <f t="shared" si="703"/>
        <v>1.4867974555466478E-4</v>
      </c>
      <c r="AS424" s="13">
        <f t="shared" si="704"/>
        <v>3.0913536866694147E-4</v>
      </c>
      <c r="AT424" s="13">
        <f t="shared" si="705"/>
        <v>3.2137758846819444E-4</v>
      </c>
      <c r="AU424" s="13">
        <f t="shared" si="706"/>
        <v>2.2273641223910658E-4</v>
      </c>
      <c r="AV424" s="13">
        <f t="shared" si="707"/>
        <v>1.1577855251267576E-4</v>
      </c>
      <c r="AW424" s="13">
        <f t="shared" si="708"/>
        <v>2.2080290110611644E-6</v>
      </c>
      <c r="AX424" s="13">
        <f t="shared" si="709"/>
        <v>6.3416888192926388E-3</v>
      </c>
      <c r="AY424" s="13">
        <f t="shared" si="710"/>
        <v>5.0357054400767395E-3</v>
      </c>
      <c r="AZ424" s="13">
        <f t="shared" si="711"/>
        <v>1.9993356660826327E-3</v>
      </c>
      <c r="BA424" s="13">
        <f t="shared" si="712"/>
        <v>5.2920001685790555E-4</v>
      </c>
      <c r="BB424" s="13">
        <f t="shared" si="713"/>
        <v>1.0505464237195505E-4</v>
      </c>
      <c r="BC424" s="13">
        <f t="shared" si="714"/>
        <v>1.66840174336015E-5</v>
      </c>
      <c r="BD424" s="13">
        <f t="shared" si="715"/>
        <v>1.9676866968546781E-5</v>
      </c>
      <c r="BE424" s="13">
        <f t="shared" si="716"/>
        <v>4.0912200258613014E-5</v>
      </c>
      <c r="BF424" s="13">
        <f t="shared" si="717"/>
        <v>4.2532384161472841E-5</v>
      </c>
      <c r="BG424" s="13">
        <f t="shared" si="718"/>
        <v>2.9477819835714591E-5</v>
      </c>
      <c r="BH424" s="13">
        <f t="shared" si="719"/>
        <v>1.53225926443708E-5</v>
      </c>
      <c r="BI424" s="13">
        <f t="shared" si="720"/>
        <v>6.3717560295519573E-6</v>
      </c>
      <c r="BJ424" s="14">
        <f t="shared" si="721"/>
        <v>0.66620499472553485</v>
      </c>
      <c r="BK424" s="14">
        <f t="shared" si="722"/>
        <v>0.2012100065211461</v>
      </c>
      <c r="BL424" s="14">
        <f t="shared" si="723"/>
        <v>0.12731827704910012</v>
      </c>
      <c r="BM424" s="14">
        <f t="shared" si="724"/>
        <v>0.54224165900696375</v>
      </c>
      <c r="BN424" s="14">
        <f t="shared" si="725"/>
        <v>0.4521740917673237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1.3216000000000001</v>
      </c>
      <c r="F425" s="10">
        <f>VLOOKUP(B425,home!$B$2:$E$405,3,FALSE)</f>
        <v>1.0354000000000001</v>
      </c>
      <c r="G425" s="10">
        <f>VLOOKUP(C425,away!$B$2:$E$405,4,FALSE)</f>
        <v>0.88280000000000003</v>
      </c>
      <c r="H425" s="10">
        <f>VLOOKUP(A425,away!$A$2:$E$405,3,FALSE)</f>
        <v>1.1162000000000001</v>
      </c>
      <c r="I425" s="10">
        <f>VLOOKUP(C425,away!$B$2:$E$405,3,FALSE)</f>
        <v>0.99539999999999995</v>
      </c>
      <c r="J425" s="10">
        <f>VLOOKUP(B425,home!$B$2:$E$405,4,FALSE)</f>
        <v>0.84870000000000001</v>
      </c>
      <c r="K425" s="12">
        <f t="shared" si="670"/>
        <v>1.2080099601920002</v>
      </c>
      <c r="L425" s="12">
        <f t="shared" si="671"/>
        <v>0.94296127287599996</v>
      </c>
      <c r="M425" s="13">
        <f t="shared" si="672"/>
        <v>0.11637107942917167</v>
      </c>
      <c r="N425" s="13">
        <f t="shared" si="673"/>
        <v>0.14057742302873374</v>
      </c>
      <c r="O425" s="13">
        <f t="shared" si="674"/>
        <v>0.1097334211844858</v>
      </c>
      <c r="P425" s="13">
        <f t="shared" si="675"/>
        <v>0.13255906575680265</v>
      </c>
      <c r="Q425" s="13">
        <f t="shared" si="676"/>
        <v>8.4909463598417348E-2</v>
      </c>
      <c r="R425" s="13">
        <f t="shared" si="677"/>
        <v>5.1737183258580483E-2</v>
      </c>
      <c r="S425" s="13">
        <f t="shared" si="678"/>
        <v>3.7749726995123703E-2</v>
      </c>
      <c r="T425" s="13">
        <f t="shared" si="679"/>
        <v>8.0066335873982E-2</v>
      </c>
      <c r="U425" s="13">
        <f t="shared" si="680"/>
        <v>6.2499032688644013E-2</v>
      </c>
      <c r="V425" s="13">
        <f t="shared" si="681"/>
        <v>4.7778848372084289E-3</v>
      </c>
      <c r="W425" s="13">
        <f t="shared" si="682"/>
        <v>3.4190492580482741E-2</v>
      </c>
      <c r="X425" s="13">
        <f t="shared" si="683"/>
        <v>3.2240310403949431E-2</v>
      </c>
      <c r="Y425" s="13">
        <f t="shared" si="684"/>
        <v>1.5200682068212753E-2</v>
      </c>
      <c r="Z425" s="13">
        <f t="shared" si="685"/>
        <v>1.6262053393509977E-2</v>
      </c>
      <c r="AA425" s="13">
        <f t="shared" si="686"/>
        <v>1.9644722472534164E-2</v>
      </c>
      <c r="AB425" s="13">
        <f t="shared" si="687"/>
        <v>1.186551020601445E-2</v>
      </c>
      <c r="AC425" s="13">
        <f t="shared" si="688"/>
        <v>3.4015751240594266E-4</v>
      </c>
      <c r="AD425" s="13">
        <f t="shared" si="689"/>
        <v>1.0325613895273457E-2</v>
      </c>
      <c r="AE425" s="13">
        <f t="shared" si="690"/>
        <v>9.73665402191317E-3</v>
      </c>
      <c r="AF425" s="13">
        <f t="shared" si="691"/>
        <v>4.5906438350282342E-3</v>
      </c>
      <c r="AG425" s="13">
        <f t="shared" si="692"/>
        <v>1.4429331179995287E-3</v>
      </c>
      <c r="AH425" s="13">
        <f t="shared" si="693"/>
        <v>3.8336216418804092E-3</v>
      </c>
      <c r="AI425" s="13">
        <f t="shared" si="694"/>
        <v>4.6310531269991425E-3</v>
      </c>
      <c r="AJ425" s="13">
        <f t="shared" si="695"/>
        <v>2.7971791517966377E-3</v>
      </c>
      <c r="AK425" s="13">
        <f t="shared" si="696"/>
        <v>1.1263400919372497E-3</v>
      </c>
      <c r="AL425" s="13">
        <f t="shared" si="697"/>
        <v>1.5499026828958517E-5</v>
      </c>
      <c r="AM425" s="13">
        <f t="shared" si="698"/>
        <v>2.4946888861174538E-3</v>
      </c>
      <c r="AN425" s="13">
        <f t="shared" si="699"/>
        <v>2.3523950074829242E-3</v>
      </c>
      <c r="AO425" s="13">
        <f t="shared" si="700"/>
        <v>1.109108695281623E-3</v>
      </c>
      <c r="AP425" s="13">
        <f t="shared" si="701"/>
        <v>3.4861551568686629E-4</v>
      </c>
      <c r="AQ425" s="13">
        <f t="shared" si="702"/>
        <v>8.218273260410262E-5</v>
      </c>
      <c r="AR425" s="13">
        <f t="shared" si="703"/>
        <v>7.229913486305066E-4</v>
      </c>
      <c r="AS425" s="13">
        <f t="shared" si="704"/>
        <v>8.7338075027829868E-4</v>
      </c>
      <c r="AT425" s="13">
        <f t="shared" si="705"/>
        <v>5.2752632268807369E-4</v>
      </c>
      <c r="AU425" s="13">
        <f t="shared" si="706"/>
        <v>2.1241901735688404E-4</v>
      </c>
      <c r="AV425" s="13">
        <f t="shared" si="707"/>
        <v>6.4151072175328312E-5</v>
      </c>
      <c r="AW425" s="13">
        <f t="shared" si="708"/>
        <v>4.9041788624811096E-7</v>
      </c>
      <c r="AX425" s="13">
        <f t="shared" si="709"/>
        <v>5.0226817033502695E-4</v>
      </c>
      <c r="AY425" s="13">
        <f t="shared" si="710"/>
        <v>4.7361943322421653E-4</v>
      </c>
      <c r="AZ425" s="13">
        <f t="shared" si="711"/>
        <v>2.2330239180595848E-4</v>
      </c>
      <c r="BA425" s="13">
        <f t="shared" si="712"/>
        <v>7.018850253786729E-5</v>
      </c>
      <c r="BB425" s="13">
        <f t="shared" si="713"/>
        <v>1.6546259923591918E-5</v>
      </c>
      <c r="BC425" s="13">
        <f t="shared" si="714"/>
        <v>3.1204964637774776E-6</v>
      </c>
      <c r="BD425" s="13">
        <f t="shared" si="715"/>
        <v>1.1362547373049301E-4</v>
      </c>
      <c r="BE425" s="13">
        <f t="shared" si="716"/>
        <v>1.3726070399797002E-4</v>
      </c>
      <c r="BF425" s="13">
        <f t="shared" si="717"/>
        <v>8.290614878625687E-5</v>
      </c>
      <c r="BG425" s="13">
        <f t="shared" si="718"/>
        <v>3.3383817831652737E-5</v>
      </c>
      <c r="BH425" s="13">
        <f t="shared" si="719"/>
        <v>1.0081996112467951E-5</v>
      </c>
      <c r="BI425" s="13">
        <f t="shared" si="720"/>
        <v>2.435830344495665E-6</v>
      </c>
      <c r="BJ425" s="14">
        <f t="shared" si="721"/>
        <v>0.42095658851545587</v>
      </c>
      <c r="BK425" s="14">
        <f t="shared" si="722"/>
        <v>0.29228703299076558</v>
      </c>
      <c r="BL425" s="14">
        <f t="shared" si="723"/>
        <v>0.27064822630480467</v>
      </c>
      <c r="BM425" s="14">
        <f t="shared" si="724"/>
        <v>0.3637931359330065</v>
      </c>
      <c r="BN425" s="14">
        <f t="shared" si="725"/>
        <v>0.63588763625619171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1.8169999999999999</v>
      </c>
      <c r="F430" s="10">
        <f>VLOOKUP(B430,home!$B$2:$E$405,3,FALSE)</f>
        <v>0.82550000000000001</v>
      </c>
      <c r="G430" s="10">
        <f>VLOOKUP(C430,away!$B$2:$E$405,4,FALSE)</f>
        <v>0.47170000000000001</v>
      </c>
      <c r="H430" s="10">
        <f>VLOOKUP(A430,away!$A$2:$E$405,3,FALSE)</f>
        <v>1.2277</v>
      </c>
      <c r="I430" s="10">
        <f>VLOOKUP(C430,away!$B$2:$E$405,3,FALSE)</f>
        <v>1.28</v>
      </c>
      <c r="J430" s="10">
        <f>VLOOKUP(B430,home!$B$2:$E$405,4,FALSE)</f>
        <v>0.75639999999999996</v>
      </c>
      <c r="K430" s="12">
        <f t="shared" si="670"/>
        <v>0.70751863194999998</v>
      </c>
      <c r="L430" s="12">
        <f t="shared" si="671"/>
        <v>1.1886493184</v>
      </c>
      <c r="M430" s="13">
        <f t="shared" si="672"/>
        <v>0.15014287317969155</v>
      </c>
      <c r="N430" s="13">
        <f t="shared" si="673"/>
        <v>0.10622888022913771</v>
      </c>
      <c r="O430" s="13">
        <f t="shared" si="674"/>
        <v>0.17846722386765798</v>
      </c>
      <c r="P430" s="13">
        <f t="shared" si="675"/>
        <v>0.12626888607875975</v>
      </c>
      <c r="Q430" s="13">
        <f t="shared" si="676"/>
        <v>3.7579456006649949E-2</v>
      </c>
      <c r="R430" s="13">
        <f t="shared" si="677"/>
        <v>0.10606747200351598</v>
      </c>
      <c r="S430" s="13">
        <f t="shared" si="678"/>
        <v>2.6547766227453862E-2</v>
      </c>
      <c r="T430" s="13">
        <f t="shared" si="679"/>
        <v>4.4668794768147238E-2</v>
      </c>
      <c r="U430" s="13">
        <f t="shared" si="680"/>
        <v>7.504471268632254E-2</v>
      </c>
      <c r="V430" s="13">
        <f t="shared" si="681"/>
        <v>2.4807163103521216E-3</v>
      </c>
      <c r="W430" s="13">
        <f t="shared" si="682"/>
        <v>8.8627217677500619E-3</v>
      </c>
      <c r="X430" s="13">
        <f t="shared" si="683"/>
        <v>1.0534668188404954E-2</v>
      </c>
      <c r="Y430" s="13">
        <f t="shared" si="684"/>
        <v>6.2610130808588571E-3</v>
      </c>
      <c r="Z430" s="13">
        <f t="shared" si="685"/>
        <v>4.2025676100463448E-2</v>
      </c>
      <c r="AA430" s="13">
        <f t="shared" si="686"/>
        <v>2.9733948861373708E-2</v>
      </c>
      <c r="AB430" s="13">
        <f t="shared" si="687"/>
        <v>1.0518661410435191E-2</v>
      </c>
      <c r="AC430" s="13">
        <f t="shared" si="688"/>
        <v>1.3039133932563101E-4</v>
      </c>
      <c r="AD430" s="13">
        <f t="shared" si="689"/>
        <v>1.5676351951180022E-3</v>
      </c>
      <c r="AE430" s="13">
        <f t="shared" si="690"/>
        <v>1.8633685061768643E-3</v>
      </c>
      <c r="AF430" s="13">
        <f t="shared" si="691"/>
        <v>1.1074458523975784E-3</v>
      </c>
      <c r="AG430" s="13">
        <f t="shared" si="692"/>
        <v>4.387882525390962E-4</v>
      </c>
      <c r="AH430" s="13">
        <f t="shared" si="693"/>
        <v>1.2488447813028767E-2</v>
      </c>
      <c r="AI430" s="13">
        <f t="shared" si="694"/>
        <v>8.8358095118530825E-3</v>
      </c>
      <c r="AJ430" s="13">
        <f t="shared" si="695"/>
        <v>3.1257499289985445E-3</v>
      </c>
      <c r="AK430" s="13">
        <f t="shared" si="696"/>
        <v>7.371754378609534E-4</v>
      </c>
      <c r="AL430" s="13">
        <f t="shared" si="697"/>
        <v>4.3863205285169618E-6</v>
      </c>
      <c r="AM430" s="13">
        <f t="shared" si="698"/>
        <v>2.2182622172931213E-4</v>
      </c>
      <c r="AN430" s="13">
        <f t="shared" si="699"/>
        <v>2.6367358726179412E-4</v>
      </c>
      <c r="AO430" s="13">
        <f t="shared" si="700"/>
        <v>1.5670771488940732E-4</v>
      </c>
      <c r="AP430" s="13">
        <f t="shared" si="701"/>
        <v>6.2090172830438515E-5</v>
      </c>
      <c r="AQ430" s="13">
        <f t="shared" si="702"/>
        <v>1.8450860403559741E-5</v>
      </c>
      <c r="AR430" s="13">
        <f t="shared" si="703"/>
        <v>2.9688769961661193E-3</v>
      </c>
      <c r="AS430" s="13">
        <f t="shared" si="704"/>
        <v>2.1005357907552783E-3</v>
      </c>
      <c r="AT430" s="13">
        <f t="shared" si="705"/>
        <v>7.4308410451859276E-4</v>
      </c>
      <c r="AU430" s="13">
        <f t="shared" si="706"/>
        <v>1.7524861635092855E-4</v>
      </c>
      <c r="AV430" s="13">
        <f t="shared" si="707"/>
        <v>3.0997915322934839E-5</v>
      </c>
      <c r="AW430" s="13">
        <f t="shared" si="708"/>
        <v>1.0246829040433312E-7</v>
      </c>
      <c r="AX430" s="13">
        <f t="shared" si="709"/>
        <v>2.6157697488093361E-5</v>
      </c>
      <c r="AY430" s="13">
        <f t="shared" si="710"/>
        <v>3.1092329290135564E-5</v>
      </c>
      <c r="AZ430" s="13">
        <f t="shared" si="711"/>
        <v>1.8478938009094004E-5</v>
      </c>
      <c r="BA430" s="13">
        <f t="shared" si="712"/>
        <v>7.32165902308848E-6</v>
      </c>
      <c r="BB430" s="13">
        <f t="shared" si="713"/>
        <v>2.1757212518378341E-6</v>
      </c>
      <c r="BC430" s="13">
        <f t="shared" si="714"/>
        <v>5.1723391660508656E-7</v>
      </c>
      <c r="BD430" s="13">
        <f t="shared" si="715"/>
        <v>5.8815893631771626E-4</v>
      </c>
      <c r="BE430" s="13">
        <f t="shared" si="716"/>
        <v>4.161334059926778E-4</v>
      </c>
      <c r="BF430" s="13">
        <f t="shared" si="717"/>
        <v>1.4721106905831664E-4</v>
      </c>
      <c r="BG430" s="13">
        <f t="shared" si="718"/>
        <v>3.471819139601239E-5</v>
      </c>
      <c r="BH430" s="13">
        <f t="shared" si="719"/>
        <v>6.1409418200712368E-6</v>
      </c>
      <c r="BI430" s="13">
        <f t="shared" si="720"/>
        <v>8.6896615108426918E-7</v>
      </c>
      <c r="BJ430" s="14">
        <f t="shared" si="721"/>
        <v>0.21992126398327361</v>
      </c>
      <c r="BK430" s="14">
        <f t="shared" si="722"/>
        <v>0.30560611178540159</v>
      </c>
      <c r="BL430" s="14">
        <f t="shared" si="723"/>
        <v>0.43223117645489634</v>
      </c>
      <c r="BM430" s="14">
        <f t="shared" si="724"/>
        <v>0.29499844709762241</v>
      </c>
      <c r="BN430" s="14">
        <f t="shared" si="725"/>
        <v>0.70475479136541286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1.8169999999999999</v>
      </c>
      <c r="F431" s="10">
        <f>VLOOKUP(B431,home!$B$2:$E$405,3,FALSE)</f>
        <v>0.74690000000000001</v>
      </c>
      <c r="G431" s="10">
        <f>VLOOKUP(C431,away!$B$2:$E$405,4,FALSE)</f>
        <v>0.86480000000000001</v>
      </c>
      <c r="H431" s="10">
        <f>VLOOKUP(A431,away!$A$2:$E$405,3,FALSE)</f>
        <v>1.2277</v>
      </c>
      <c r="I431" s="10">
        <f>VLOOKUP(C431,away!$B$2:$E$405,3,FALSE)</f>
        <v>1.1636</v>
      </c>
      <c r="J431" s="10">
        <f>VLOOKUP(B431,home!$B$2:$E$405,4,FALSE)</f>
        <v>1.1053999999999999</v>
      </c>
      <c r="K431" s="12">
        <f t="shared" si="670"/>
        <v>1.17363504104</v>
      </c>
      <c r="L431" s="12">
        <f t="shared" si="671"/>
        <v>1.5791210712879999</v>
      </c>
      <c r="M431" s="13">
        <f t="shared" si="672"/>
        <v>6.375191142039914E-2</v>
      </c>
      <c r="N431" s="13">
        <f t="shared" si="673"/>
        <v>7.4821477176258588E-2</v>
      </c>
      <c r="O431" s="13">
        <f t="shared" si="674"/>
        <v>0.10067198665883836</v>
      </c>
      <c r="P431" s="13">
        <f t="shared" si="675"/>
        <v>0.1181521711939241</v>
      </c>
      <c r="Q431" s="13">
        <f t="shared" si="676"/>
        <v>4.3906553718215856E-2</v>
      </c>
      <c r="R431" s="13">
        <f t="shared" si="677"/>
        <v>7.9486627710698046E-2</v>
      </c>
      <c r="S431" s="13">
        <f t="shared" si="678"/>
        <v>5.4743203955809158E-2</v>
      </c>
      <c r="T431" s="13">
        <f t="shared" si="679"/>
        <v>6.9333764144073134E-2</v>
      </c>
      <c r="U431" s="13">
        <f t="shared" si="680"/>
        <v>9.3288291575376311E-2</v>
      </c>
      <c r="V431" s="13">
        <f t="shared" si="681"/>
        <v>1.1272914126341604E-2</v>
      </c>
      <c r="W431" s="13">
        <f t="shared" si="682"/>
        <v>1.7176756658334406E-2</v>
      </c>
      <c r="X431" s="13">
        <f t="shared" si="683"/>
        <v>2.7124178375562309E-2</v>
      </c>
      <c r="Y431" s="13">
        <f t="shared" si="684"/>
        <v>2.1416180807112384E-2</v>
      </c>
      <c r="Z431" s="13">
        <f t="shared" si="685"/>
        <v>4.1839669567862642E-2</v>
      </c>
      <c r="AA431" s="13">
        <f t="shared" si="686"/>
        <v>4.9104502310378516E-2</v>
      </c>
      <c r="AB431" s="13">
        <f t="shared" si="687"/>
        <v>2.8815382292144944E-2</v>
      </c>
      <c r="AC431" s="13">
        <f t="shared" si="688"/>
        <v>1.305764064592948E-3</v>
      </c>
      <c r="AD431" s="13">
        <f t="shared" si="689"/>
        <v>5.0398108764095999E-3</v>
      </c>
      <c r="AE431" s="13">
        <f t="shared" si="690"/>
        <v>7.958471550244841E-3</v>
      </c>
      <c r="AF431" s="13">
        <f t="shared" si="691"/>
        <v>6.2836950601188532E-3</v>
      </c>
      <c r="AG431" s="13">
        <f t="shared" si="692"/>
        <v>3.307571758327332E-3</v>
      </c>
      <c r="AH431" s="13">
        <f t="shared" si="693"/>
        <v>1.6517475957584803E-2</v>
      </c>
      <c r="AI431" s="13">
        <f t="shared" si="694"/>
        <v>1.9385488573357253E-2</v>
      </c>
      <c r="AJ431" s="13">
        <f t="shared" si="695"/>
        <v>1.13757443386863E-2</v>
      </c>
      <c r="AK431" s="13">
        <f t="shared" si="696"/>
        <v>4.450324057931547E-3</v>
      </c>
      <c r="AL431" s="13">
        <f t="shared" si="697"/>
        <v>9.6799519174444246E-5</v>
      </c>
      <c r="AM431" s="13">
        <f t="shared" si="698"/>
        <v>1.1829797289537633E-3</v>
      </c>
      <c r="AN431" s="13">
        <f t="shared" si="699"/>
        <v>1.8680682168974543E-3</v>
      </c>
      <c r="AO431" s="13">
        <f t="shared" si="700"/>
        <v>1.4749529419530864E-3</v>
      </c>
      <c r="AP431" s="13">
        <f t="shared" si="701"/>
        <v>7.7637642326544825E-4</v>
      </c>
      <c r="AQ431" s="13">
        <f t="shared" si="702"/>
        <v>3.0649809230742022E-4</v>
      </c>
      <c r="AR431" s="13">
        <f t="shared" si="703"/>
        <v>5.216618865823015E-3</v>
      </c>
      <c r="AS431" s="13">
        <f t="shared" si="704"/>
        <v>6.1224066966802321E-3</v>
      </c>
      <c r="AT431" s="13">
        <f t="shared" si="705"/>
        <v>3.5927355173609389E-3</v>
      </c>
      <c r="AU431" s="13">
        <f t="shared" si="706"/>
        <v>1.4055200987879233E-3</v>
      </c>
      <c r="AV431" s="13">
        <f t="shared" si="707"/>
        <v>4.1239190970587748E-4</v>
      </c>
      <c r="AW431" s="13">
        <f t="shared" si="708"/>
        <v>4.983324816015236E-6</v>
      </c>
      <c r="AX431" s="13">
        <f t="shared" si="709"/>
        <v>2.3139774379002287E-4</v>
      </c>
      <c r="AY431" s="13">
        <f t="shared" si="710"/>
        <v>3.6540505306732702E-4</v>
      </c>
      <c r="AZ431" s="13">
        <f t="shared" si="711"/>
        <v>2.8850940942686302E-4</v>
      </c>
      <c r="BA431" s="13">
        <f t="shared" si="712"/>
        <v>1.5186376256360538E-4</v>
      </c>
      <c r="BB431" s="13">
        <f t="shared" si="713"/>
        <v>5.9952816857316764E-5</v>
      </c>
      <c r="BC431" s="13">
        <f t="shared" si="714"/>
        <v>1.8934551276491848E-5</v>
      </c>
      <c r="BD431" s="13">
        <f t="shared" si="715"/>
        <v>1.3729454619832739E-3</v>
      </c>
      <c r="BE431" s="13">
        <f t="shared" si="716"/>
        <v>1.6113369036204214E-3</v>
      </c>
      <c r="BF431" s="13">
        <f t="shared" si="717"/>
        <v>9.4556072650491029E-4</v>
      </c>
      <c r="BG431" s="13">
        <f t="shared" si="718"/>
        <v>3.6991440068580078E-4</v>
      </c>
      <c r="BH431" s="13">
        <f t="shared" si="719"/>
        <v>1.0853612570754173E-4</v>
      </c>
      <c r="BI431" s="13">
        <f t="shared" si="720"/>
        <v>2.5476360069818655E-5</v>
      </c>
      <c r="BJ431" s="14">
        <f t="shared" si="721"/>
        <v>0.28309339886501605</v>
      </c>
      <c r="BK431" s="14">
        <f t="shared" si="722"/>
        <v>0.2496881693333087</v>
      </c>
      <c r="BL431" s="14">
        <f t="shared" si="723"/>
        <v>0.42427926654192588</v>
      </c>
      <c r="BM431" s="14">
        <f t="shared" si="724"/>
        <v>0.51774935470152761</v>
      </c>
      <c r="BN431" s="14">
        <f t="shared" si="725"/>
        <v>0.4807907278783341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1.8169999999999999</v>
      </c>
      <c r="F432" s="10">
        <f>VLOOKUP(B432,home!$B$2:$E$405,3,FALSE)</f>
        <v>1.0613999999999999</v>
      </c>
      <c r="G432" s="10">
        <f>VLOOKUP(C432,away!$B$2:$E$405,4,FALSE)</f>
        <v>1.1007</v>
      </c>
      <c r="H432" s="10">
        <f>VLOOKUP(A432,away!$A$2:$E$405,3,FALSE)</f>
        <v>1.2277</v>
      </c>
      <c r="I432" s="10">
        <f>VLOOKUP(C432,away!$B$2:$E$405,3,FALSE)</f>
        <v>0.93089999999999995</v>
      </c>
      <c r="J432" s="10">
        <f>VLOOKUP(B432,home!$B$2:$E$405,4,FALSE)</f>
        <v>1.6291</v>
      </c>
      <c r="K432" s="12">
        <f t="shared" si="670"/>
        <v>2.1227701746599998</v>
      </c>
      <c r="L432" s="12">
        <f t="shared" si="671"/>
        <v>1.8618428865629999</v>
      </c>
      <c r="M432" s="13">
        <f t="shared" si="672"/>
        <v>1.8599639852430433E-2</v>
      </c>
      <c r="N432" s="13">
        <f t="shared" si="673"/>
        <v>3.9482760738156847E-2</v>
      </c>
      <c r="O432" s="13">
        <f t="shared" si="674"/>
        <v>3.4629607151881285E-2</v>
      </c>
      <c r="P432" s="13">
        <f t="shared" si="675"/>
        <v>7.3510697222206212E-2</v>
      </c>
      <c r="Q432" s="13">
        <f t="shared" si="676"/>
        <v>4.1906413454098096E-2</v>
      </c>
      <c r="R432" s="13">
        <f t="shared" si="677"/>
        <v>3.223744387010069E-2</v>
      </c>
      <c r="S432" s="13">
        <f t="shared" si="678"/>
        <v>7.2633430660066736E-2</v>
      </c>
      <c r="T432" s="13">
        <f t="shared" si="679"/>
        <v>7.8023157790880537E-2</v>
      </c>
      <c r="U432" s="13">
        <f t="shared" si="680"/>
        <v>6.8432684354725576E-2</v>
      </c>
      <c r="V432" s="13">
        <f t="shared" si="681"/>
        <v>3.1896281456251348E-2</v>
      </c>
      <c r="W432" s="13">
        <f t="shared" si="682"/>
        <v>2.965256153577666E-2</v>
      </c>
      <c r="X432" s="13">
        <f t="shared" si="683"/>
        <v>5.5208410763757397E-2</v>
      </c>
      <c r="Y432" s="13">
        <f t="shared" si="684"/>
        <v>5.1394693429474947E-2</v>
      </c>
      <c r="Z432" s="13">
        <f t="shared" si="685"/>
        <v>2.0007018516840312E-2</v>
      </c>
      <c r="AA432" s="13">
        <f t="shared" si="686"/>
        <v>4.2470302191418959E-2</v>
      </c>
      <c r="AB432" s="13">
        <f t="shared" si="687"/>
        <v>4.50773454003707E-2</v>
      </c>
      <c r="AC432" s="13">
        <f t="shared" si="688"/>
        <v>7.8789089037736727E-3</v>
      </c>
      <c r="AD432" s="13">
        <f t="shared" si="689"/>
        <v>1.5736393307604256E-2</v>
      </c>
      <c r="AE432" s="13">
        <f t="shared" si="690"/>
        <v>2.9298691939920581E-2</v>
      </c>
      <c r="AF432" s="13">
        <f t="shared" si="691"/>
        <v>2.7274780586970922E-2</v>
      </c>
      <c r="AG432" s="13">
        <f t="shared" si="692"/>
        <v>1.69271187394728E-2</v>
      </c>
      <c r="AH432" s="13">
        <f t="shared" si="693"/>
        <v>9.3124812767283408E-3</v>
      </c>
      <c r="AI432" s="13">
        <f t="shared" si="694"/>
        <v>1.9768257506318596E-2</v>
      </c>
      <c r="AJ432" s="13">
        <f t="shared" si="695"/>
        <v>2.0981733719705891E-2</v>
      </c>
      <c r="AK432" s="13">
        <f t="shared" si="696"/>
        <v>1.4846466184283227E-2</v>
      </c>
      <c r="AL432" s="13">
        <f t="shared" si="697"/>
        <v>1.2455812939646111E-3</v>
      </c>
      <c r="AM432" s="13">
        <f t="shared" si="698"/>
        <v>6.6809492740203067E-3</v>
      </c>
      <c r="AN432" s="13">
        <f t="shared" si="699"/>
        <v>1.2438877881322946E-2</v>
      </c>
      <c r="AO432" s="13">
        <f t="shared" si="700"/>
        <v>1.1579618150083485E-2</v>
      </c>
      <c r="AP432" s="13">
        <f t="shared" si="701"/>
        <v>7.1864765606162451E-3</v>
      </c>
      <c r="AQ432" s="13">
        <f t="shared" si="702"/>
        <v>3.3450225659587729E-3</v>
      </c>
      <c r="AR432" s="13">
        <f t="shared" si="703"/>
        <v>3.4676754042655567E-3</v>
      </c>
      <c r="AS432" s="13">
        <f t="shared" si="704"/>
        <v>7.3610779235769811E-3</v>
      </c>
      <c r="AT432" s="13">
        <f t="shared" si="705"/>
        <v>7.8129383347586897E-3</v>
      </c>
      <c r="AU432" s="13">
        <f t="shared" si="706"/>
        <v>5.5283574911611701E-3</v>
      </c>
      <c r="AV432" s="13">
        <f t="shared" si="707"/>
        <v>2.9338580992737794E-3</v>
      </c>
      <c r="AW432" s="13">
        <f t="shared" si="708"/>
        <v>1.3674629976819991E-4</v>
      </c>
      <c r="AX432" s="13">
        <f t="shared" si="709"/>
        <v>2.3636866428844504E-3</v>
      </c>
      <c r="AY432" s="13">
        <f t="shared" si="710"/>
        <v>4.4008131621183916E-3</v>
      </c>
      <c r="AZ432" s="13">
        <f t="shared" si="711"/>
        <v>4.0968113404914758E-3</v>
      </c>
      <c r="BA432" s="13">
        <f t="shared" si="712"/>
        <v>2.5425396839615596E-3</v>
      </c>
      <c r="BB432" s="13">
        <f t="shared" si="713"/>
        <v>1.1834523560969922E-3</v>
      </c>
      <c r="BC432" s="13">
        <f t="shared" si="714"/>
        <v>4.4068047015708144E-4</v>
      </c>
      <c r="BD432" s="13">
        <f t="shared" si="715"/>
        <v>1.0760444640568823E-3</v>
      </c>
      <c r="BE432" s="13">
        <f t="shared" si="716"/>
        <v>2.2841950949079536E-3</v>
      </c>
      <c r="BF432" s="13">
        <f t="shared" si="717"/>
        <v>2.4244106102876361E-3</v>
      </c>
      <c r="BG432" s="13">
        <f t="shared" si="718"/>
        <v>1.715488844882614E-3</v>
      </c>
      <c r="BH432" s="13">
        <f t="shared" si="719"/>
        <v>9.1039713871968707E-4</v>
      </c>
      <c r="BI432" s="13">
        <f t="shared" si="720"/>
        <v>3.8651277863399077E-4</v>
      </c>
      <c r="BJ432" s="14">
        <f t="shared" si="721"/>
        <v>0.44116391037382469</v>
      </c>
      <c r="BK432" s="14">
        <f t="shared" si="722"/>
        <v>0.21016535255081142</v>
      </c>
      <c r="BL432" s="14">
        <f t="shared" si="723"/>
        <v>0.32365727784005827</v>
      </c>
      <c r="BM432" s="14">
        <f t="shared" si="724"/>
        <v>0.75036293013031086</v>
      </c>
      <c r="BN432" s="14">
        <f t="shared" si="725"/>
        <v>0.24036656228887357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1.8169999999999999</v>
      </c>
      <c r="F433" s="10">
        <f>VLOOKUP(B433,home!$B$2:$E$405,3,FALSE)</f>
        <v>0.629</v>
      </c>
      <c r="G433" s="10">
        <f>VLOOKUP(C433,away!$B$2:$E$405,4,FALSE)</f>
        <v>0.82550000000000001</v>
      </c>
      <c r="H433" s="10">
        <f>VLOOKUP(A433,away!$A$2:$E$405,3,FALSE)</f>
        <v>1.2277</v>
      </c>
      <c r="I433" s="10">
        <f>VLOOKUP(C433,away!$B$2:$E$405,3,FALSE)</f>
        <v>1.0472999999999999</v>
      </c>
      <c r="J433" s="10">
        <f>VLOOKUP(B433,home!$B$2:$E$405,4,FALSE)</f>
        <v>1.1053999999999999</v>
      </c>
      <c r="K433" s="12">
        <f t="shared" si="670"/>
        <v>0.9434581715</v>
      </c>
      <c r="L433" s="12">
        <f t="shared" si="671"/>
        <v>1.4212903901339997</v>
      </c>
      <c r="M433" s="13">
        <f t="shared" si="672"/>
        <v>9.3972925797095846E-2</v>
      </c>
      <c r="N433" s="13">
        <f t="shared" si="673"/>
        <v>8.8659524743033222E-2</v>
      </c>
      <c r="O433" s="13">
        <f t="shared" si="674"/>
        <v>0.13356281636818776</v>
      </c>
      <c r="P433" s="13">
        <f t="shared" si="675"/>
        <v>0.12601093051112069</v>
      </c>
      <c r="Q433" s="13">
        <f t="shared" si="676"/>
        <v>4.1823276550060566E-2</v>
      </c>
      <c r="R433" s="13">
        <f t="shared" si="677"/>
        <v>9.4915773691668689E-2</v>
      </c>
      <c r="S433" s="13">
        <f t="shared" si="678"/>
        <v>4.2242897285553097E-2</v>
      </c>
      <c r="T433" s="13">
        <f t="shared" si="679"/>
        <v>5.9443021044517742E-2</v>
      </c>
      <c r="U433" s="13">
        <f t="shared" si="680"/>
        <v>8.9549062293649548E-2</v>
      </c>
      <c r="V433" s="13">
        <f t="shared" si="681"/>
        <v>6.2938539055998168E-3</v>
      </c>
      <c r="W433" s="13">
        <f t="shared" si="682"/>
        <v>1.3152837340019657E-2</v>
      </c>
      <c r="X433" s="13">
        <f t="shared" si="683"/>
        <v>1.8694001314365577E-2</v>
      </c>
      <c r="Y433" s="13">
        <f t="shared" si="684"/>
        <v>1.3284802210630079E-2</v>
      </c>
      <c r="Z433" s="13">
        <f t="shared" si="685"/>
        <v>4.4967625673367415E-2</v>
      </c>
      <c r="AA433" s="13">
        <f t="shared" si="686"/>
        <v>4.2425073894491676E-2</v>
      </c>
      <c r="AB433" s="13">
        <f t="shared" si="687"/>
        <v>2.001314132112475E-2</v>
      </c>
      <c r="AC433" s="13">
        <f t="shared" si="688"/>
        <v>5.2747532096246701E-4</v>
      </c>
      <c r="AD433" s="13">
        <f t="shared" si="689"/>
        <v>3.1022879667129666E-3</v>
      </c>
      <c r="AE433" s="13">
        <f t="shared" si="690"/>
        <v>4.4092520745174849E-3</v>
      </c>
      <c r="AF433" s="13">
        <f t="shared" si="691"/>
        <v>3.1334138005950527E-3</v>
      </c>
      <c r="AG433" s="13">
        <f t="shared" si="692"/>
        <v>1.484496974366334E-3</v>
      </c>
      <c r="AH433" s="13">
        <f t="shared" si="693"/>
        <v>1.5978013559175004E-2</v>
      </c>
      <c r="AI433" s="13">
        <f t="shared" si="694"/>
        <v>1.5074587456741456E-2</v>
      </c>
      <c r="AJ433" s="13">
        <f t="shared" si="695"/>
        <v>7.1111213590270639E-3</v>
      </c>
      <c r="AK433" s="13">
        <f t="shared" si="696"/>
        <v>2.2363485182340897E-3</v>
      </c>
      <c r="AL433" s="13">
        <f t="shared" si="697"/>
        <v>2.8292257776308003E-5</v>
      </c>
      <c r="AM433" s="13">
        <f t="shared" si="698"/>
        <v>5.8537578650829367E-4</v>
      </c>
      <c r="AN433" s="13">
        <f t="shared" si="699"/>
        <v>8.3198897998136958E-4</v>
      </c>
      <c r="AO433" s="13">
        <f t="shared" si="700"/>
        <v>5.9124897097245484E-4</v>
      </c>
      <c r="AP433" s="13">
        <f t="shared" si="701"/>
        <v>2.8011216020658878E-4</v>
      </c>
      <c r="AQ433" s="13">
        <f t="shared" si="702"/>
        <v>9.9530180365324961E-5</v>
      </c>
      <c r="AR433" s="13">
        <f t="shared" si="703"/>
        <v>4.5418794250172336E-3</v>
      </c>
      <c r="AS433" s="13">
        <f t="shared" si="704"/>
        <v>4.2850732575002307E-3</v>
      </c>
      <c r="AT433" s="13">
        <f t="shared" si="705"/>
        <v>2.0213936901323582E-3</v>
      </c>
      <c r="AU433" s="13">
        <f t="shared" si="706"/>
        <v>6.3570013159130404E-4</v>
      </c>
      <c r="AV433" s="13">
        <f t="shared" si="707"/>
        <v>1.4993912094336023E-4</v>
      </c>
      <c r="AW433" s="13">
        <f t="shared" si="708"/>
        <v>1.0538300433085557E-6</v>
      </c>
      <c r="AX433" s="13">
        <f t="shared" si="709"/>
        <v>9.2046261529914837E-5</v>
      </c>
      <c r="AY433" s="13">
        <f t="shared" si="710"/>
        <v>1.3082446696022882E-4</v>
      </c>
      <c r="AZ433" s="13">
        <f t="shared" si="711"/>
        <v>9.2969778842488113E-5</v>
      </c>
      <c r="BA433" s="13">
        <f t="shared" si="712"/>
        <v>4.4045684413903877E-5</v>
      </c>
      <c r="BB433" s="13">
        <f t="shared" si="713"/>
        <v>1.5650426996089112E-5</v>
      </c>
      <c r="BC433" s="13">
        <f t="shared" si="714"/>
        <v>4.4487602982070329E-6</v>
      </c>
      <c r="BD433" s="13">
        <f t="shared" si="715"/>
        <v>1.0758882633207236E-3</v>
      </c>
      <c r="BE433" s="13">
        <f t="shared" si="716"/>
        <v>1.0150555736508804E-3</v>
      </c>
      <c r="BF433" s="13">
        <f t="shared" si="717"/>
        <v>4.7883123774377159E-4</v>
      </c>
      <c r="BG433" s="13">
        <f t="shared" si="718"/>
        <v>1.5058574800627349E-4</v>
      </c>
      <c r="BH433" s="13">
        <f t="shared" si="719"/>
        <v>3.5517838616989639E-5</v>
      </c>
      <c r="BI433" s="13">
        <f t="shared" si="720"/>
        <v>6.7019190154434262E-6</v>
      </c>
      <c r="BJ433" s="14">
        <f t="shared" si="721"/>
        <v>0.24995515547589356</v>
      </c>
      <c r="BK433" s="14">
        <f t="shared" si="722"/>
        <v>0.26920719954506844</v>
      </c>
      <c r="BL433" s="14">
        <f t="shared" si="723"/>
        <v>0.43526250466783856</v>
      </c>
      <c r="BM433" s="14">
        <f t="shared" si="724"/>
        <v>0.42031746706408424</v>
      </c>
      <c r="BN433" s="14">
        <f t="shared" si="725"/>
        <v>0.57894524766116673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1.8169999999999999</v>
      </c>
      <c r="F434" s="10">
        <f>VLOOKUP(B434,home!$B$2:$E$405,3,FALSE)</f>
        <v>1.2185999999999999</v>
      </c>
      <c r="G434" s="10">
        <f>VLOOKUP(C434,away!$B$2:$E$405,4,FALSE)</f>
        <v>0.82550000000000001</v>
      </c>
      <c r="H434" s="10">
        <f>VLOOKUP(A434,away!$A$2:$E$405,3,FALSE)</f>
        <v>1.2277</v>
      </c>
      <c r="I434" s="10">
        <f>VLOOKUP(C434,away!$B$2:$E$405,3,FALSE)</f>
        <v>1.28</v>
      </c>
      <c r="J434" s="10">
        <f>VLOOKUP(B434,home!$B$2:$E$405,4,FALSE)</f>
        <v>1.2218</v>
      </c>
      <c r="K434" s="12">
        <f t="shared" si="670"/>
        <v>1.8278189630999999</v>
      </c>
      <c r="L434" s="12">
        <f t="shared" si="671"/>
        <v>1.9200049407999999</v>
      </c>
      <c r="M434" s="13">
        <f t="shared" si="672"/>
        <v>2.356897845435868E-2</v>
      </c>
      <c r="N434" s="13">
        <f t="shared" si="673"/>
        <v>4.3079825759772122E-2</v>
      </c>
      <c r="O434" s="13">
        <f t="shared" si="674"/>
        <v>4.5252555081977404E-2</v>
      </c>
      <c r="P434" s="13">
        <f t="shared" si="675"/>
        <v>8.2713478307565563E-2</v>
      </c>
      <c r="Q434" s="13">
        <f t="shared" si="676"/>
        <v>3.9371061225377681E-2</v>
      </c>
      <c r="R434" s="13">
        <f t="shared" si="677"/>
        <v>4.3442564670610397E-2</v>
      </c>
      <c r="S434" s="13">
        <f t="shared" si="678"/>
        <v>7.256911353821216E-2</v>
      </c>
      <c r="T434" s="13">
        <f t="shared" si="679"/>
        <v>7.5592632077264424E-2</v>
      </c>
      <c r="U434" s="13">
        <f t="shared" si="680"/>
        <v>7.9405143510639778E-2</v>
      </c>
      <c r="V434" s="13">
        <f t="shared" si="681"/>
        <v>2.8297289215077105E-2</v>
      </c>
      <c r="W434" s="13">
        <f t="shared" si="682"/>
        <v>2.3987724101705486E-2</v>
      </c>
      <c r="X434" s="13">
        <f t="shared" si="683"/>
        <v>4.6056548793821768E-2</v>
      </c>
      <c r="Y434" s="13">
        <f t="shared" si="684"/>
        <v>4.4214400620167051E-2</v>
      </c>
      <c r="Z434" s="13">
        <f t="shared" si="685"/>
        <v>2.7803312936198494E-2</v>
      </c>
      <c r="AA434" s="13">
        <f t="shared" si="686"/>
        <v>5.0819422621787146E-2</v>
      </c>
      <c r="AB434" s="13">
        <f t="shared" si="687"/>
        <v>4.6444352180947834E-2</v>
      </c>
      <c r="AC434" s="13">
        <f t="shared" si="688"/>
        <v>6.2066945916501469E-3</v>
      </c>
      <c r="AD434" s="13">
        <f t="shared" si="689"/>
        <v>1.0961304248677051E-2</v>
      </c>
      <c r="AE434" s="13">
        <f t="shared" si="690"/>
        <v>2.1045758315071966E-2</v>
      </c>
      <c r="AF434" s="13">
        <f t="shared" si="691"/>
        <v>2.0203979973910435E-2</v>
      </c>
      <c r="AG434" s="13">
        <f t="shared" si="692"/>
        <v>1.2930580457910762E-2</v>
      </c>
      <c r="AH434" s="13">
        <f t="shared" si="693"/>
        <v>1.3345624552027414E-2</v>
      </c>
      <c r="AI434" s="13">
        <f t="shared" si="694"/>
        <v>2.4393385630608649E-2</v>
      </c>
      <c r="AJ434" s="13">
        <f t="shared" si="695"/>
        <v>2.2293346414918772E-2</v>
      </c>
      <c r="AK434" s="13">
        <f t="shared" si="696"/>
        <v>1.3582733776048647E-2</v>
      </c>
      <c r="AL434" s="13">
        <f t="shared" si="697"/>
        <v>8.7127628286867763E-4</v>
      </c>
      <c r="AM434" s="13">
        <f t="shared" si="698"/>
        <v>4.0070559532081043E-3</v>
      </c>
      <c r="AN434" s="13">
        <f t="shared" si="699"/>
        <v>7.693567228221611E-3</v>
      </c>
      <c r="AO434" s="13">
        <f t="shared" si="700"/>
        <v>7.3858435452812295E-3</v>
      </c>
      <c r="AP434" s="13">
        <f t="shared" si="701"/>
        <v>4.7269520329719164E-3</v>
      </c>
      <c r="AQ434" s="13">
        <f t="shared" si="702"/>
        <v>2.2689428145576708E-3</v>
      </c>
      <c r="AR434" s="13">
        <f t="shared" si="703"/>
        <v>5.1247330155908873E-3</v>
      </c>
      <c r="AS434" s="13">
        <f t="shared" si="704"/>
        <v>9.3670841867216706E-3</v>
      </c>
      <c r="AT434" s="13">
        <f t="shared" si="705"/>
        <v>8.5606670527220066E-3</v>
      </c>
      <c r="AU434" s="13">
        <f t="shared" si="706"/>
        <v>5.2157831919168911E-3</v>
      </c>
      <c r="AV434" s="13">
        <f t="shared" si="707"/>
        <v>2.3833768564009853E-3</v>
      </c>
      <c r="AW434" s="13">
        <f t="shared" si="708"/>
        <v>8.4935435202711853E-5</v>
      </c>
      <c r="AX434" s="13">
        <f t="shared" si="709"/>
        <v>1.2206954762460846E-3</v>
      </c>
      <c r="AY434" s="13">
        <f t="shared" si="710"/>
        <v>2.343741345604691E-3</v>
      </c>
      <c r="AZ434" s="13">
        <f t="shared" si="711"/>
        <v>2.249997481759124E-3</v>
      </c>
      <c r="BA434" s="13">
        <f t="shared" si="712"/>
        <v>1.4400020939216919E-3</v>
      </c>
      <c r="BB434" s="13">
        <f t="shared" si="713"/>
        <v>6.9120278377299846E-4</v>
      </c>
      <c r="BC434" s="13">
        <f t="shared" si="714"/>
        <v>2.6542255198777436E-4</v>
      </c>
      <c r="BD434" s="13">
        <f t="shared" si="715"/>
        <v>1.6399187850358961E-3</v>
      </c>
      <c r="BE434" s="13">
        <f t="shared" si="716"/>
        <v>2.9974746532325232E-3</v>
      </c>
      <c r="BF434" s="13">
        <f t="shared" si="717"/>
        <v>2.7394205062950014E-3</v>
      </c>
      <c r="BG434" s="13">
        <f t="shared" si="718"/>
        <v>1.6690549164370028E-3</v>
      </c>
      <c r="BH434" s="13">
        <f t="shared" si="719"/>
        <v>7.626825566797098E-4</v>
      </c>
      <c r="BI434" s="13">
        <f t="shared" si="720"/>
        <v>2.7880912798495296E-4</v>
      </c>
      <c r="BJ434" s="14">
        <f t="shared" si="721"/>
        <v>0.37173723888121152</v>
      </c>
      <c r="BK434" s="14">
        <f t="shared" si="722"/>
        <v>0.21657057173533703</v>
      </c>
      <c r="BL434" s="14">
        <f t="shared" si="723"/>
        <v>0.37971813328858356</v>
      </c>
      <c r="BM434" s="14">
        <f t="shared" si="724"/>
        <v>0.71614198743126667</v>
      </c>
      <c r="BN434" s="14">
        <f t="shared" si="725"/>
        <v>0.27742846349966183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1.8169999999999999</v>
      </c>
      <c r="F435" s="10">
        <f>VLOOKUP(B435,home!$B$2:$E$405,3,FALSE)</f>
        <v>0.70760000000000001</v>
      </c>
      <c r="G435" s="10">
        <f>VLOOKUP(C435,away!$B$2:$E$405,4,FALSE)</f>
        <v>1.258</v>
      </c>
      <c r="H435" s="10">
        <f>VLOOKUP(A435,away!$A$2:$E$405,3,FALSE)</f>
        <v>1.2277</v>
      </c>
      <c r="I435" s="10">
        <f>VLOOKUP(C435,away!$B$2:$E$405,3,FALSE)</f>
        <v>0.98909999999999998</v>
      </c>
      <c r="J435" s="10">
        <f>VLOOKUP(B435,home!$B$2:$E$405,4,FALSE)</f>
        <v>1.3382000000000001</v>
      </c>
      <c r="K435" s="12">
        <f t="shared" si="670"/>
        <v>1.6174221735999998</v>
      </c>
      <c r="L435" s="12">
        <f t="shared" si="671"/>
        <v>1.625000441274</v>
      </c>
      <c r="M435" s="13">
        <f t="shared" si="672"/>
        <v>3.9069130899124629E-2</v>
      </c>
      <c r="N435" s="13">
        <f t="shared" si="673"/>
        <v>6.3191278619525074E-2</v>
      </c>
      <c r="O435" s="13">
        <f t="shared" si="674"/>
        <v>6.3487354951269198E-2</v>
      </c>
      <c r="P435" s="13">
        <f t="shared" si="675"/>
        <v>0.10268585564139653</v>
      </c>
      <c r="Q435" s="13">
        <f t="shared" si="676"/>
        <v>5.1103487608677736E-2</v>
      </c>
      <c r="R435" s="13">
        <f t="shared" si="677"/>
        <v>5.1583489905565778E-2</v>
      </c>
      <c r="S435" s="13">
        <f t="shared" si="678"/>
        <v>6.7472610128127955E-2</v>
      </c>
      <c r="T435" s="13">
        <f t="shared" si="679"/>
        <v>8.3043189914741702E-2</v>
      </c>
      <c r="U435" s="13">
        <f t="shared" si="680"/>
        <v>8.3432280364933845E-2</v>
      </c>
      <c r="V435" s="13">
        <f t="shared" si="681"/>
        <v>1.9704339302368971E-2</v>
      </c>
      <c r="W435" s="13">
        <f t="shared" si="682"/>
        <v>2.7551971335522729E-2</v>
      </c>
      <c r="X435" s="13">
        <f t="shared" si="683"/>
        <v>4.4771965578193032E-2</v>
      </c>
      <c r="Y435" s="13">
        <f t="shared" si="684"/>
        <v>3.6377231910634023E-2</v>
      </c>
      <c r="Z435" s="13">
        <f t="shared" si="685"/>
        <v>2.7941064619665765E-2</v>
      </c>
      <c r="AA435" s="13">
        <f t="shared" si="686"/>
        <v>4.5192497469837847E-2</v>
      </c>
      <c r="AB435" s="13">
        <f t="shared" si="687"/>
        <v>3.6547673744038819E-2</v>
      </c>
      <c r="AC435" s="13">
        <f t="shared" si="688"/>
        <v>3.2368216520102643E-3</v>
      </c>
      <c r="AD435" s="13">
        <f t="shared" si="689"/>
        <v>1.1140792341116522E-2</v>
      </c>
      <c r="AE435" s="13">
        <f t="shared" si="690"/>
        <v>1.8103792470456348E-2</v>
      </c>
      <c r="AF435" s="13">
        <f t="shared" si="691"/>
        <v>1.4709335376612247E-2</v>
      </c>
      <c r="AG435" s="13">
        <f t="shared" si="692"/>
        <v>7.9675588259473847E-3</v>
      </c>
      <c r="AH435" s="13">
        <f t="shared" si="693"/>
        <v>1.1351060584155557E-2</v>
      </c>
      <c r="AI435" s="13">
        <f t="shared" si="694"/>
        <v>1.8359457082690163E-2</v>
      </c>
      <c r="AJ435" s="13">
        <f t="shared" si="695"/>
        <v>1.4847496490400323E-2</v>
      </c>
      <c r="AK435" s="13">
        <f t="shared" si="696"/>
        <v>8.0048900153405524E-3</v>
      </c>
      <c r="AL435" s="13">
        <f t="shared" si="697"/>
        <v>3.4029505468494511E-4</v>
      </c>
      <c r="AM435" s="13">
        <f t="shared" si="698"/>
        <v>3.603872912798982E-3</v>
      </c>
      <c r="AN435" s="13">
        <f t="shared" si="699"/>
        <v>5.8562950735937614E-3</v>
      </c>
      <c r="AO435" s="13">
        <f t="shared" si="700"/>
        <v>4.7582410394103091E-3</v>
      </c>
      <c r="AP435" s="13">
        <f t="shared" si="701"/>
        <v>2.5773812629099357E-3</v>
      </c>
      <c r="AQ435" s="13">
        <f t="shared" si="702"/>
        <v>1.0470614223899964E-3</v>
      </c>
      <c r="AR435" s="13">
        <f t="shared" si="703"/>
        <v>3.6890956916361354E-3</v>
      </c>
      <c r="AS435" s="13">
        <f t="shared" si="704"/>
        <v>5.9668251721845126E-3</v>
      </c>
      <c r="AT435" s="13">
        <f t="shared" si="705"/>
        <v>4.8254376697429349E-3</v>
      </c>
      <c r="AU435" s="13">
        <f t="shared" si="706"/>
        <v>2.6015899614556452E-3</v>
      </c>
      <c r="AV435" s="13">
        <f t="shared" si="707"/>
        <v>1.0519673225683828E-3</v>
      </c>
      <c r="AW435" s="13">
        <f t="shared" si="708"/>
        <v>2.4844485813196178E-5</v>
      </c>
      <c r="AX435" s="13">
        <f t="shared" si="709"/>
        <v>9.7149732666624905E-4</v>
      </c>
      <c r="AY435" s="13">
        <f t="shared" si="710"/>
        <v>1.578683584529166E-3</v>
      </c>
      <c r="AZ435" s="13">
        <f t="shared" si="711"/>
        <v>1.282680760745958E-3</v>
      </c>
      <c r="BA435" s="13">
        <f t="shared" si="712"/>
        <v>6.9478560074195039E-4</v>
      </c>
      <c r="BB435" s="13">
        <f t="shared" si="713"/>
        <v>2.8225672694912274E-4</v>
      </c>
      <c r="BC435" s="13">
        <f t="shared" si="714"/>
        <v>9.1733461168975821E-5</v>
      </c>
      <c r="BD435" s="13">
        <f t="shared" si="715"/>
        <v>9.9913035446845544E-4</v>
      </c>
      <c r="BE435" s="13">
        <f t="shared" si="716"/>
        <v>1.6160155896341075E-3</v>
      </c>
      <c r="BF435" s="13">
        <f t="shared" si="717"/>
        <v>1.3068897237787421E-3</v>
      </c>
      <c r="BG435" s="13">
        <f t="shared" si="718"/>
        <v>7.0459747256323881E-4</v>
      </c>
      <c r="BH435" s="13">
        <f t="shared" si="719"/>
        <v>2.8490789389657513E-4</v>
      </c>
      <c r="BI435" s="13">
        <f t="shared" si="720"/>
        <v>9.21632690043993E-5</v>
      </c>
      <c r="BJ435" s="14">
        <f t="shared" si="721"/>
        <v>0.38070509315333118</v>
      </c>
      <c r="BK435" s="14">
        <f t="shared" si="722"/>
        <v>0.23408773626224244</v>
      </c>
      <c r="BL435" s="14">
        <f t="shared" si="723"/>
        <v>0.35594482072916522</v>
      </c>
      <c r="BM435" s="14">
        <f t="shared" si="724"/>
        <v>0.62600427804012981</v>
      </c>
      <c r="BN435" s="14">
        <f t="shared" si="725"/>
        <v>0.37112059762555893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1.5815999999999999</v>
      </c>
      <c r="F436" s="10">
        <f>VLOOKUP(B436,home!$B$2:$E$405,3,FALSE)</f>
        <v>0.94840000000000002</v>
      </c>
      <c r="G436" s="10">
        <f>VLOOKUP(C436,away!$B$2:$E$405,4,FALSE)</f>
        <v>1.4452</v>
      </c>
      <c r="H436" s="10">
        <f>VLOOKUP(A436,away!$A$2:$E$405,3,FALSE)</f>
        <v>1.1631</v>
      </c>
      <c r="I436" s="10">
        <f>VLOOKUP(C436,away!$B$2:$E$405,3,FALSE)</f>
        <v>0.61409999999999998</v>
      </c>
      <c r="J436" s="10">
        <f>VLOOKUP(B436,home!$B$2:$E$405,4,FALSE)</f>
        <v>0.96719999999999995</v>
      </c>
      <c r="K436" s="12">
        <f t="shared" si="670"/>
        <v>2.1677847386880003</v>
      </c>
      <c r="L436" s="12">
        <f t="shared" si="671"/>
        <v>0.69083199151199992</v>
      </c>
      <c r="M436" s="13">
        <f t="shared" si="672"/>
        <v>5.7348033227332743E-2</v>
      </c>
      <c r="N436" s="13">
        <f t="shared" si="673"/>
        <v>0.12431819122398426</v>
      </c>
      <c r="O436" s="13">
        <f t="shared" si="674"/>
        <v>3.9617856003734624E-2</v>
      </c>
      <c r="P436" s="13">
        <f t="shared" si="675"/>
        <v>8.5882983624434681E-2</v>
      </c>
      <c r="Q436" s="13">
        <f t="shared" si="676"/>
        <v>0.1347475388383248</v>
      </c>
      <c r="R436" s="13">
        <f t="shared" si="677"/>
        <v>1.3684641181247816E-2</v>
      </c>
      <c r="S436" s="13">
        <f t="shared" si="678"/>
        <v>3.2154053335169491E-2</v>
      </c>
      <c r="T436" s="13">
        <f t="shared" si="679"/>
        <v>9.3087910607020485E-2</v>
      </c>
      <c r="U436" s="13">
        <f t="shared" si="680"/>
        <v>2.9665356307130342E-2</v>
      </c>
      <c r="V436" s="13">
        <f t="shared" si="681"/>
        <v>5.3503453303500263E-3</v>
      </c>
      <c r="W436" s="13">
        <f t="shared" si="682"/>
        <v>9.73678860898297E-2</v>
      </c>
      <c r="X436" s="13">
        <f t="shared" si="683"/>
        <v>6.7264850656750613E-2</v>
      </c>
      <c r="Y436" s="13">
        <f t="shared" si="684"/>
        <v>2.323435536898014E-2</v>
      </c>
      <c r="Z436" s="13">
        <f t="shared" si="685"/>
        <v>3.1512626401228525E-3</v>
      </c>
      <c r="AA436" s="13">
        <f t="shared" si="686"/>
        <v>6.8312590588559749E-3</v>
      </c>
      <c r="AB436" s="13">
        <f t="shared" si="687"/>
        <v>7.4043495669060683E-3</v>
      </c>
      <c r="AC436" s="13">
        <f t="shared" si="688"/>
        <v>5.0078397912314636E-4</v>
      </c>
      <c r="AD436" s="13">
        <f t="shared" si="689"/>
        <v>5.27681543759611E-2</v>
      </c>
      <c r="AE436" s="13">
        <f t="shared" si="690"/>
        <v>3.6453929175957862E-2</v>
      </c>
      <c r="AF436" s="13">
        <f t="shared" si="691"/>
        <v>1.2591770245532184E-2</v>
      </c>
      <c r="AG436" s="13">
        <f t="shared" si="692"/>
        <v>2.899599238460848E-3</v>
      </c>
      <c r="AH436" s="13">
        <f t="shared" si="693"/>
        <v>5.4424826136335804E-4</v>
      </c>
      <c r="AI436" s="13">
        <f t="shared" si="694"/>
        <v>1.1798130750409655E-3</v>
      </c>
      <c r="AJ436" s="13">
        <f t="shared" si="695"/>
        <v>1.2787903892891828E-3</v>
      </c>
      <c r="AK436" s="13">
        <f t="shared" si="696"/>
        <v>9.240474299606592E-4</v>
      </c>
      <c r="AL436" s="13">
        <f t="shared" si="697"/>
        <v>2.9998463666868297E-5</v>
      </c>
      <c r="AM436" s="13">
        <f t="shared" si="698"/>
        <v>2.2877999948988172E-2</v>
      </c>
      <c r="AN436" s="13">
        <f t="shared" si="699"/>
        <v>1.5804854266570932E-2</v>
      </c>
      <c r="AO436" s="13">
        <f t="shared" si="700"/>
        <v>5.4592494742660633E-3</v>
      </c>
      <c r="AP436" s="13">
        <f t="shared" si="701"/>
        <v>1.2571413954893544E-3</v>
      </c>
      <c r="AQ436" s="13">
        <f t="shared" si="702"/>
        <v>2.1711837346452128E-4</v>
      </c>
      <c r="AR436" s="13">
        <f t="shared" si="703"/>
        <v>7.5196822054918457E-5</v>
      </c>
      <c r="AS436" s="13">
        <f t="shared" si="704"/>
        <v>1.6301052324848946E-4</v>
      </c>
      <c r="AT436" s="13">
        <f t="shared" si="705"/>
        <v>1.7668586227181048E-4</v>
      </c>
      <c r="AU436" s="13">
        <f t="shared" si="706"/>
        <v>1.2767230525825355E-4</v>
      </c>
      <c r="AV436" s="13">
        <f t="shared" si="707"/>
        <v>6.919151872298943E-5</v>
      </c>
      <c r="AW436" s="13">
        <f t="shared" si="708"/>
        <v>1.2479152964375232E-6</v>
      </c>
      <c r="AX436" s="13">
        <f t="shared" si="709"/>
        <v>8.2657631901869137E-3</v>
      </c>
      <c r="AY436" s="13">
        <f t="shared" si="710"/>
        <v>5.7102536460434073E-3</v>
      </c>
      <c r="AZ436" s="13">
        <f t="shared" si="711"/>
        <v>1.9724129491674128E-3</v>
      </c>
      <c r="BA436" s="13">
        <f t="shared" si="712"/>
        <v>4.5420198858579368E-4</v>
      </c>
      <c r="BB436" s="13">
        <f t="shared" si="713"/>
        <v>7.8444316080858599E-5</v>
      </c>
      <c r="BC436" s="13">
        <f t="shared" si="714"/>
        <v>1.0838368620187275E-5</v>
      </c>
      <c r="BD436" s="13">
        <f t="shared" si="715"/>
        <v>8.6580617225954616E-6</v>
      </c>
      <c r="BE436" s="13">
        <f t="shared" si="716"/>
        <v>1.876881406886118E-5</v>
      </c>
      <c r="BF436" s="13">
        <f t="shared" si="717"/>
        <v>2.034337435087495E-5</v>
      </c>
      <c r="BG436" s="13">
        <f t="shared" si="718"/>
        <v>1.4700018817081207E-5</v>
      </c>
      <c r="BH436" s="13">
        <f t="shared" si="719"/>
        <v>7.9666191125237662E-6</v>
      </c>
      <c r="BI436" s="13">
        <f t="shared" si="720"/>
        <v>3.4539830662138314E-6</v>
      </c>
      <c r="BJ436" s="14">
        <f t="shared" si="721"/>
        <v>0.70684246373826543</v>
      </c>
      <c r="BK436" s="14">
        <f t="shared" si="722"/>
        <v>0.18697645160612036</v>
      </c>
      <c r="BL436" s="14">
        <f t="shared" si="723"/>
        <v>0.1018160091762236</v>
      </c>
      <c r="BM436" s="14">
        <f t="shared" si="724"/>
        <v>0.53747793733092619</v>
      </c>
      <c r="BN436" s="14">
        <f t="shared" si="725"/>
        <v>0.45559924409905889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1.5815999999999999</v>
      </c>
      <c r="F437" s="10">
        <f>VLOOKUP(B437,home!$B$2:$E$405,3,FALSE)</f>
        <v>0.81289999999999996</v>
      </c>
      <c r="G437" s="10">
        <f>VLOOKUP(C437,away!$B$2:$E$405,4,FALSE)</f>
        <v>0.47420000000000001</v>
      </c>
      <c r="H437" s="10">
        <f>VLOOKUP(A437,away!$A$2:$E$405,3,FALSE)</f>
        <v>1.1631</v>
      </c>
      <c r="I437" s="10">
        <f>VLOOKUP(C437,away!$B$2:$E$405,3,FALSE)</f>
        <v>0.64480000000000004</v>
      </c>
      <c r="J437" s="10">
        <f>VLOOKUP(B437,home!$B$2:$E$405,4,FALSE)</f>
        <v>1.1053999999999999</v>
      </c>
      <c r="K437" s="12">
        <f t="shared" si="670"/>
        <v>0.60967070788799993</v>
      </c>
      <c r="L437" s="12">
        <f t="shared" si="671"/>
        <v>0.82901338915200007</v>
      </c>
      <c r="M437" s="13">
        <f t="shared" si="672"/>
        <v>0.23723973784320987</v>
      </c>
      <c r="N437" s="13">
        <f t="shared" si="673"/>
        <v>0.14463811891003331</v>
      </c>
      <c r="O437" s="13">
        <f t="shared" si="674"/>
        <v>0.19667491911093141</v>
      </c>
      <c r="P437" s="13">
        <f t="shared" si="675"/>
        <v>0.1199069371581767</v>
      </c>
      <c r="Q437" s="13">
        <f t="shared" si="676"/>
        <v>4.4090812171734349E-2</v>
      </c>
      <c r="R437" s="13">
        <f t="shared" si="677"/>
        <v>8.1523070626674354E-2</v>
      </c>
      <c r="S437" s="13">
        <f t="shared" si="678"/>
        <v>1.5150996318497279E-2</v>
      </c>
      <c r="T437" s="13">
        <f t="shared" si="679"/>
        <v>3.6551873628953742E-2</v>
      </c>
      <c r="U437" s="13">
        <f t="shared" si="680"/>
        <v>4.9702228178167975E-2</v>
      </c>
      <c r="V437" s="13">
        <f t="shared" si="681"/>
        <v>8.5085500429128073E-4</v>
      </c>
      <c r="W437" s="13">
        <f t="shared" si="682"/>
        <v>8.9602922226993762E-3</v>
      </c>
      <c r="X437" s="13">
        <f t="shared" si="683"/>
        <v>7.4282022233323171E-3</v>
      </c>
      <c r="Y437" s="13">
        <f t="shared" si="684"/>
        <v>3.0790395502355728E-3</v>
      </c>
      <c r="Z437" s="13">
        <f t="shared" si="685"/>
        <v>2.2527905691432391E-2</v>
      </c>
      <c r="AA437" s="13">
        <f t="shared" si="686"/>
        <v>1.3734604210129691E-2</v>
      </c>
      <c r="AB437" s="13">
        <f t="shared" si="687"/>
        <v>4.186792935675635E-3</v>
      </c>
      <c r="AC437" s="13">
        <f t="shared" si="688"/>
        <v>2.6877721471165735E-5</v>
      </c>
      <c r="AD437" s="13">
        <f t="shared" si="689"/>
        <v>1.3657069255741171E-3</v>
      </c>
      <c r="AE437" s="13">
        <f t="shared" si="690"/>
        <v>1.132189326958557E-3</v>
      </c>
      <c r="AF437" s="13">
        <f t="shared" si="691"/>
        <v>4.6930005555181767E-4</v>
      </c>
      <c r="AG437" s="13">
        <f t="shared" si="692"/>
        <v>1.296853431940781E-4</v>
      </c>
      <c r="AH437" s="13">
        <f t="shared" si="693"/>
        <v>4.6689838619377493E-3</v>
      </c>
      <c r="AI437" s="13">
        <f t="shared" si="694"/>
        <v>2.846542696225236E-3</v>
      </c>
      <c r="AJ437" s="13">
        <f t="shared" si="695"/>
        <v>8.6772685032052751E-4</v>
      </c>
      <c r="AK437" s="13">
        <f t="shared" si="696"/>
        <v>1.7634254769611355E-4</v>
      </c>
      <c r="AL437" s="13">
        <f t="shared" si="697"/>
        <v>5.4338708830103161E-7</v>
      </c>
      <c r="AM437" s="13">
        <f t="shared" si="698"/>
        <v>1.6652630161646321E-4</v>
      </c>
      <c r="AN437" s="13">
        <f t="shared" si="699"/>
        <v>1.3805253368601235E-4</v>
      </c>
      <c r="AO437" s="13">
        <f t="shared" si="700"/>
        <v>5.7223699416030874E-5</v>
      </c>
      <c r="AP437" s="13">
        <f t="shared" si="701"/>
        <v>1.5813070997566363E-5</v>
      </c>
      <c r="AQ437" s="13">
        <f t="shared" si="702"/>
        <v>3.2773118951484218E-6</v>
      </c>
      <c r="AR437" s="13">
        <f t="shared" si="703"/>
        <v>7.7413002705620172E-4</v>
      </c>
      <c r="AS437" s="13">
        <f t="shared" si="704"/>
        <v>4.7196440159271114E-4</v>
      </c>
      <c r="AT437" s="13">
        <f t="shared" si="705"/>
        <v>1.438714354084822E-4</v>
      </c>
      <c r="AU437" s="13">
        <f t="shared" si="706"/>
        <v>2.923806662345067E-5</v>
      </c>
      <c r="AV437" s="13">
        <f t="shared" si="707"/>
        <v>4.4563981938989187E-6</v>
      </c>
      <c r="AW437" s="13">
        <f t="shared" si="708"/>
        <v>7.6289310225714738E-9</v>
      </c>
      <c r="AX437" s="13">
        <f t="shared" si="709"/>
        <v>1.6921034698079949E-5</v>
      </c>
      <c r="AY437" s="13">
        <f t="shared" si="710"/>
        <v>1.4027764323013847E-5</v>
      </c>
      <c r="AZ437" s="13">
        <f t="shared" si="711"/>
        <v>5.8146022218236105E-6</v>
      </c>
      <c r="BA437" s="13">
        <f t="shared" si="712"/>
        <v>1.6067943648282471E-6</v>
      </c>
      <c r="BB437" s="13">
        <f t="shared" si="713"/>
        <v>3.3301351051415007E-7</v>
      </c>
      <c r="BC437" s="13">
        <f t="shared" si="714"/>
        <v>5.5214531796948168E-8</v>
      </c>
      <c r="BD437" s="13">
        <f t="shared" si="715"/>
        <v>1.0696069289569849E-4</v>
      </c>
      <c r="BE437" s="13">
        <f t="shared" si="716"/>
        <v>6.5210801353911472E-5</v>
      </c>
      <c r="BF437" s="13">
        <f t="shared" si="717"/>
        <v>1.987855771169147E-5</v>
      </c>
      <c r="BG437" s="13">
        <f t="shared" si="718"/>
        <v>4.0397914506264672E-6</v>
      </c>
      <c r="BH437" s="13">
        <f t="shared" si="719"/>
        <v>6.1573562835583203E-7</v>
      </c>
      <c r="BI437" s="13">
        <f t="shared" si="720"/>
        <v>7.5079195282312521E-8</v>
      </c>
      <c r="BJ437" s="14">
        <f t="shared" si="721"/>
        <v>0.24826487169952852</v>
      </c>
      <c r="BK437" s="14">
        <f t="shared" si="722"/>
        <v>0.3731899751970576</v>
      </c>
      <c r="BL437" s="14">
        <f t="shared" si="723"/>
        <v>0.35600165200486911</v>
      </c>
      <c r="BM437" s="14">
        <f t="shared" si="724"/>
        <v>0.17589678863673552</v>
      </c>
      <c r="BN437" s="14">
        <f t="shared" si="725"/>
        <v>0.8240735958207599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1.2279</v>
      </c>
      <c r="F438" s="10">
        <f>VLOOKUP(B438,home!$B$2:$E$405,3,FALSE)</f>
        <v>0.99539999999999995</v>
      </c>
      <c r="G438" s="10">
        <f>VLOOKUP(C438,away!$B$2:$E$405,4,FALSE)</f>
        <v>0.45240000000000002</v>
      </c>
      <c r="H438" s="10">
        <f>VLOOKUP(A438,away!$A$2:$E$405,3,FALSE)</f>
        <v>0.89710000000000001</v>
      </c>
      <c r="I438" s="10">
        <f>VLOOKUP(C438,away!$B$2:$E$405,3,FALSE)</f>
        <v>1.3624000000000001</v>
      </c>
      <c r="J438" s="10">
        <f>VLOOKUP(B438,home!$B$2:$E$405,4,FALSE)</f>
        <v>1.2385999999999999</v>
      </c>
      <c r="K438" s="12">
        <f t="shared" si="670"/>
        <v>0.55294665098399998</v>
      </c>
      <c r="L438" s="12">
        <f t="shared" si="671"/>
        <v>1.513828116944</v>
      </c>
      <c r="M438" s="13">
        <f t="shared" si="672"/>
        <v>0.12659341714130956</v>
      </c>
      <c r="N438" s="13">
        <f t="shared" si="673"/>
        <v>6.9999406044907606E-2</v>
      </c>
      <c r="O438" s="13">
        <f t="shared" si="674"/>
        <v>0.19164067428853493</v>
      </c>
      <c r="P438" s="13">
        <f t="shared" si="675"/>
        <v>0.10596706904016091</v>
      </c>
      <c r="Q438" s="13">
        <f t="shared" si="676"/>
        <v>1.9352968571700414E-2</v>
      </c>
      <c r="R438" s="13">
        <f t="shared" si="677"/>
        <v>0.14505552054404566</v>
      </c>
      <c r="S438" s="13">
        <f t="shared" si="678"/>
        <v>2.2175362618634179E-2</v>
      </c>
      <c r="T438" s="13">
        <f t="shared" si="679"/>
        <v>2.9297067970173646E-2</v>
      </c>
      <c r="U438" s="13">
        <f t="shared" si="680"/>
        <v>8.0207964291570844E-2</v>
      </c>
      <c r="V438" s="13">
        <f t="shared" si="681"/>
        <v>2.0624718046721099E-3</v>
      </c>
      <c r="W438" s="13">
        <f t="shared" si="682"/>
        <v>3.5670530527734503E-3</v>
      </c>
      <c r="X438" s="13">
        <f t="shared" si="683"/>
        <v>5.3999052059193788E-3</v>
      </c>
      <c r="Y438" s="13">
        <f t="shared" si="684"/>
        <v>4.087264164776519E-3</v>
      </c>
      <c r="Z438" s="13">
        <f t="shared" si="685"/>
        <v>7.3196375172508127E-2</v>
      </c>
      <c r="AA438" s="13">
        <f t="shared" si="686"/>
        <v>4.0473690515806765E-2</v>
      </c>
      <c r="AB438" s="13">
        <f t="shared" si="687"/>
        <v>1.1189895811839119E-2</v>
      </c>
      <c r="AC438" s="13">
        <f t="shared" si="688"/>
        <v>1.0790158813862054E-4</v>
      </c>
      <c r="AD438" s="13">
        <f t="shared" si="689"/>
        <v>4.9309750985333301E-4</v>
      </c>
      <c r="AE438" s="13">
        <f t="shared" si="690"/>
        <v>7.4646487481104659E-4</v>
      </c>
      <c r="AF438" s="13">
        <f t="shared" si="691"/>
        <v>5.6500975790002279E-4</v>
      </c>
      <c r="AG438" s="13">
        <f t="shared" si="692"/>
        <v>2.8510921928559231E-4</v>
      </c>
      <c r="AH438" s="13">
        <f t="shared" si="693"/>
        <v>2.7701682698631134E-2</v>
      </c>
      <c r="AI438" s="13">
        <f t="shared" si="694"/>
        <v>1.5317552674829496E-2</v>
      </c>
      <c r="AJ438" s="13">
        <f t="shared" si="695"/>
        <v>4.2348947264089906E-3</v>
      </c>
      <c r="AK438" s="13">
        <f t="shared" si="696"/>
        <v>7.8055695207921826E-4</v>
      </c>
      <c r="AL438" s="13">
        <f t="shared" si="697"/>
        <v>3.6128308400317599E-6</v>
      </c>
      <c r="AM438" s="13">
        <f t="shared" si="698"/>
        <v>5.4531323336390089E-5</v>
      </c>
      <c r="AN438" s="13">
        <f t="shared" si="699"/>
        <v>8.2551050520791804E-5</v>
      </c>
      <c r="AO438" s="13">
        <f t="shared" si="700"/>
        <v>6.2484050680819655E-5</v>
      </c>
      <c r="AP438" s="13">
        <f t="shared" si="701"/>
        <v>3.1530037593726226E-5</v>
      </c>
      <c r="AQ438" s="13">
        <f t="shared" si="702"/>
        <v>1.1932764359421027E-5</v>
      </c>
      <c r="AR438" s="13">
        <f t="shared" si="703"/>
        <v>8.3871172311697859E-3</v>
      </c>
      <c r="AS438" s="13">
        <f t="shared" si="704"/>
        <v>4.6376283843855308E-3</v>
      </c>
      <c r="AT438" s="13">
        <f t="shared" si="705"/>
        <v>1.2821805418271593E-3</v>
      </c>
      <c r="AU438" s="13">
        <f t="shared" si="706"/>
        <v>2.3632581218672612E-4</v>
      </c>
      <c r="AV438" s="13">
        <f t="shared" si="707"/>
        <v>3.2668891597430983E-5</v>
      </c>
      <c r="AW438" s="13">
        <f t="shared" si="708"/>
        <v>8.4004959363707385E-8</v>
      </c>
      <c r="AX438" s="13">
        <f t="shared" si="709"/>
        <v>5.0254854354304234E-6</v>
      </c>
      <c r="AY438" s="13">
        <f t="shared" si="710"/>
        <v>7.607721153447136E-6</v>
      </c>
      <c r="AZ438" s="13">
        <f t="shared" si="711"/>
        <v>5.7583910939789579E-6</v>
      </c>
      <c r="BA438" s="13">
        <f t="shared" si="712"/>
        <v>2.9057381154750892E-6</v>
      </c>
      <c r="BB438" s="13">
        <f t="shared" si="713"/>
        <v>1.0996970149205154E-6</v>
      </c>
      <c r="BC438" s="13">
        <f t="shared" si="714"/>
        <v>3.3295045226121217E-7</v>
      </c>
      <c r="BD438" s="13">
        <f t="shared" si="715"/>
        <v>2.1161089807750569E-3</v>
      </c>
      <c r="BE438" s="13">
        <f t="shared" si="716"/>
        <v>1.1700953740367331E-3</v>
      </c>
      <c r="BF438" s="13">
        <f t="shared" si="717"/>
        <v>3.2350015920274122E-4</v>
      </c>
      <c r="BG438" s="13">
        <f t="shared" si="718"/>
        <v>5.962610987464887E-5</v>
      </c>
      <c r="BH438" s="13">
        <f t="shared" si="719"/>
        <v>8.2425144415977736E-6</v>
      </c>
      <c r="BI438" s="13">
        <f t="shared" si="720"/>
        <v>9.1153415123374878E-7</v>
      </c>
      <c r="BJ438" s="14">
        <f t="shared" si="721"/>
        <v>0.13405910558185774</v>
      </c>
      <c r="BK438" s="14">
        <f t="shared" si="722"/>
        <v>0.25691744274490885</v>
      </c>
      <c r="BL438" s="14">
        <f t="shared" si="723"/>
        <v>0.53485683803739514</v>
      </c>
      <c r="BM438" s="14">
        <f t="shared" si="724"/>
        <v>0.3404131821898162</v>
      </c>
      <c r="BN438" s="14">
        <f t="shared" si="725"/>
        <v>0.65860905563065908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1.2279</v>
      </c>
      <c r="F439" s="10">
        <f>VLOOKUP(B439,home!$B$2:$E$405,3,FALSE)</f>
        <v>0.63339999999999996</v>
      </c>
      <c r="G439" s="10">
        <f>VLOOKUP(C439,away!$B$2:$E$405,4,FALSE)</f>
        <v>0.91620000000000001</v>
      </c>
      <c r="H439" s="10">
        <f>VLOOKUP(A439,away!$A$2:$E$405,3,FALSE)</f>
        <v>0.89710000000000001</v>
      </c>
      <c r="I439" s="10">
        <f>VLOOKUP(C439,away!$B$2:$E$405,3,FALSE)</f>
        <v>2.0901000000000001</v>
      </c>
      <c r="J439" s="10">
        <f>VLOOKUP(B439,home!$B$2:$E$405,4,FALSE)</f>
        <v>0.74309999999999998</v>
      </c>
      <c r="K439" s="12">
        <f t="shared" si="670"/>
        <v>0.71257625413199999</v>
      </c>
      <c r="L439" s="12">
        <f t="shared" si="671"/>
        <v>1.393333834401</v>
      </c>
      <c r="M439" s="13">
        <f t="shared" si="672"/>
        <v>0.12173483436284661</v>
      </c>
      <c r="N439" s="13">
        <f t="shared" si="673"/>
        <v>8.67453522676567E-2</v>
      </c>
      <c r="O439" s="13">
        <f t="shared" si="674"/>
        <v>0.1696172635429557</v>
      </c>
      <c r="P439" s="13">
        <f t="shared" si="675"/>
        <v>0.12086523429155958</v>
      </c>
      <c r="Q439" s="13">
        <f t="shared" si="676"/>
        <v>3.0906339091123801E-2</v>
      </c>
      <c r="R439" s="13">
        <f t="shared" si="677"/>
        <v>0.11816673609645571</v>
      </c>
      <c r="S439" s="13">
        <f t="shared" si="678"/>
        <v>3.0000461529383064E-2</v>
      </c>
      <c r="T439" s="13">
        <f t="shared" si="679"/>
        <v>4.3062847953133046E-2</v>
      </c>
      <c r="U439" s="13">
        <f t="shared" si="680"/>
        <v>8.4202810170616996E-2</v>
      </c>
      <c r="V439" s="13">
        <f t="shared" si="681"/>
        <v>3.3095729296312632E-3</v>
      </c>
      <c r="W439" s="13">
        <f t="shared" si="682"/>
        <v>7.3410411128288005E-3</v>
      </c>
      <c r="X439" s="13">
        <f t="shared" si="683"/>
        <v>1.0228520962233137E-2</v>
      </c>
      <c r="Y439" s="13">
        <f t="shared" si="684"/>
        <v>7.1258721662796525E-3</v>
      </c>
      <c r="Z439" s="13">
        <f t="shared" si="685"/>
        <v>5.4881903834641907E-2</v>
      </c>
      <c r="AA439" s="13">
        <f t="shared" si="686"/>
        <v>3.9107541454121771E-2</v>
      </c>
      <c r="AB439" s="13">
        <f t="shared" si="687"/>
        <v>1.3933552698844999E-2</v>
      </c>
      <c r="AC439" s="13">
        <f t="shared" si="688"/>
        <v>2.0537070882305802E-4</v>
      </c>
      <c r="AD439" s="13">
        <f t="shared" si="689"/>
        <v>1.3077628944021388E-3</v>
      </c>
      <c r="AE439" s="13">
        <f t="shared" si="690"/>
        <v>1.8221502881446822E-3</v>
      </c>
      <c r="AF439" s="13">
        <f t="shared" si="691"/>
        <v>1.2694318239177588E-3</v>
      </c>
      <c r="AG439" s="13">
        <f t="shared" si="692"/>
        <v>5.8958077024332868E-4</v>
      </c>
      <c r="AH439" s="13">
        <f t="shared" si="693"/>
        <v>1.9117203377287138E-2</v>
      </c>
      <c r="AI439" s="13">
        <f t="shared" si="694"/>
        <v>1.3622465172066884E-2</v>
      </c>
      <c r="AJ439" s="13">
        <f t="shared" si="695"/>
        <v>4.8535226021775256E-3</v>
      </c>
      <c r="AK439" s="13">
        <f t="shared" si="696"/>
        <v>1.1528349850682196E-3</v>
      </c>
      <c r="AL439" s="13">
        <f t="shared" si="697"/>
        <v>8.1561465848096755E-6</v>
      </c>
      <c r="AM439" s="13">
        <f t="shared" si="698"/>
        <v>1.8637615691717972E-4</v>
      </c>
      <c r="AN439" s="13">
        <f t="shared" si="699"/>
        <v>2.596842053583365E-4</v>
      </c>
      <c r="AO439" s="13">
        <f t="shared" si="700"/>
        <v>1.8091339479265388E-4</v>
      </c>
      <c r="AP439" s="13">
        <f t="shared" si="701"/>
        <v>8.4024251353650127E-5</v>
      </c>
      <c r="AQ439" s="13">
        <f t="shared" si="702"/>
        <v>2.9268458080313683E-5</v>
      </c>
      <c r="AR439" s="13">
        <f t="shared" si="703"/>
        <v>5.3273292569398448E-3</v>
      </c>
      <c r="AS439" s="13">
        <f t="shared" si="704"/>
        <v>3.7961283264380044E-3</v>
      </c>
      <c r="AT439" s="13">
        <f t="shared" si="705"/>
        <v>1.3525154515287858E-3</v>
      </c>
      <c r="AU439" s="13">
        <f t="shared" si="706"/>
        <v>3.2125679803534426E-4</v>
      </c>
      <c r="AV439" s="13">
        <f t="shared" si="707"/>
        <v>5.7229991439616518E-5</v>
      </c>
      <c r="AW439" s="13">
        <f t="shared" si="708"/>
        <v>2.2494122232713586E-7</v>
      </c>
      <c r="AX439" s="13">
        <f t="shared" si="709"/>
        <v>2.2134537292593611E-5</v>
      </c>
      <c r="AY439" s="13">
        <f t="shared" si="710"/>
        <v>3.0840799718581385E-5</v>
      </c>
      <c r="AZ439" s="13">
        <f t="shared" si="711"/>
        <v>2.1485764863942146E-5</v>
      </c>
      <c r="BA439" s="13">
        <f t="shared" si="712"/>
        <v>9.9789477143049314E-6</v>
      </c>
      <c r="BB439" s="13">
        <f t="shared" si="713"/>
        <v>3.4760013705148956E-6</v>
      </c>
      <c r="BC439" s="13">
        <f t="shared" si="714"/>
        <v>9.6864606359252987E-7</v>
      </c>
      <c r="BD439" s="13">
        <f t="shared" si="715"/>
        <v>1.2371246834481048E-3</v>
      </c>
      <c r="BE439" s="13">
        <f t="shared" si="716"/>
        <v>8.8154567282568651E-4</v>
      </c>
      <c r="BF439" s="13">
        <f t="shared" si="717"/>
        <v>3.1408425669420068E-4</v>
      </c>
      <c r="BG439" s="13">
        <f t="shared" si="718"/>
        <v>7.4602994372329026E-5</v>
      </c>
      <c r="BH439" s="13">
        <f t="shared" si="719"/>
        <v>1.3290080569216222E-5</v>
      </c>
      <c r="BI439" s="13">
        <f t="shared" si="720"/>
        <v>1.8940391658249155E-6</v>
      </c>
      <c r="BJ439" s="14">
        <f t="shared" si="721"/>
        <v>0.19122805049348868</v>
      </c>
      <c r="BK439" s="14">
        <f t="shared" si="722"/>
        <v>0.27615447076854699</v>
      </c>
      <c r="BL439" s="14">
        <f t="shared" si="723"/>
        <v>0.47715093165105193</v>
      </c>
      <c r="BM439" s="14">
        <f t="shared" si="724"/>
        <v>0.35134898123663527</v>
      </c>
      <c r="BN439" s="14">
        <f t="shared" si="725"/>
        <v>0.64803575965259808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1.5390999999999999</v>
      </c>
      <c r="F440" s="10">
        <f>VLOOKUP(B440,home!$B$2:$E$405,3,FALSE)</f>
        <v>1.1137999999999999</v>
      </c>
      <c r="G440" s="10">
        <f>VLOOKUP(C440,away!$B$2:$E$405,4,FALSE)</f>
        <v>0.64970000000000006</v>
      </c>
      <c r="H440" s="10">
        <f>VLOOKUP(A440,away!$A$2:$E$405,3,FALSE)</f>
        <v>1.1406000000000001</v>
      </c>
      <c r="I440" s="10">
        <f>VLOOKUP(C440,away!$B$2:$E$405,3,FALSE)</f>
        <v>1.6438999999999999</v>
      </c>
      <c r="J440" s="10">
        <f>VLOOKUP(B440,home!$B$2:$E$405,4,FALSE)</f>
        <v>1.002</v>
      </c>
      <c r="K440" s="12">
        <f t="shared" si="670"/>
        <v>1.1137479521259999</v>
      </c>
      <c r="L440" s="12">
        <f t="shared" si="671"/>
        <v>1.8787824046799999</v>
      </c>
      <c r="M440" s="13">
        <f t="shared" si="672"/>
        <v>5.0160352417947848E-2</v>
      </c>
      <c r="N440" s="13">
        <f t="shared" si="673"/>
        <v>5.5865989783407864E-2</v>
      </c>
      <c r="O440" s="13">
        <f t="shared" si="674"/>
        <v>9.4240387535388312E-2</v>
      </c>
      <c r="P440" s="13">
        <f t="shared" si="675"/>
        <v>0.10496003862509933</v>
      </c>
      <c r="Q440" s="13">
        <f t="shared" si="676"/>
        <v>3.1110315857381277E-2</v>
      </c>
      <c r="R440" s="13">
        <f t="shared" si="677"/>
        <v>8.8528590955855996E-2</v>
      </c>
      <c r="S440" s="13">
        <f t="shared" si="678"/>
        <v>5.4906959267298244E-2</v>
      </c>
      <c r="T440" s="13">
        <f t="shared" si="679"/>
        <v>5.8449514036885128E-2</v>
      </c>
      <c r="U440" s="13">
        <f t="shared" si="680"/>
        <v>9.859853688168492E-2</v>
      </c>
      <c r="V440" s="13">
        <f t="shared" si="681"/>
        <v>1.2765807361743924E-2</v>
      </c>
      <c r="W440" s="13">
        <f t="shared" si="682"/>
        <v>1.1549683525383797E-2</v>
      </c>
      <c r="X440" s="13">
        <f t="shared" si="683"/>
        <v>2.1699342187113547E-2</v>
      </c>
      <c r="Y440" s="13">
        <f t="shared" si="684"/>
        <v>2.0384171147139685E-2</v>
      </c>
      <c r="Z440" s="13">
        <f t="shared" si="685"/>
        <v>5.5441986332991737E-2</v>
      </c>
      <c r="AA440" s="13">
        <f t="shared" si="686"/>
        <v>6.1748398740167222E-2</v>
      </c>
      <c r="AB440" s="13">
        <f t="shared" si="687"/>
        <v>3.4386076321960467E-2</v>
      </c>
      <c r="AC440" s="13">
        <f t="shared" si="688"/>
        <v>1.6695203098416032E-3</v>
      </c>
      <c r="AD440" s="13">
        <f t="shared" si="689"/>
        <v>3.2158590935249041E-3</v>
      </c>
      <c r="AE440" s="13">
        <f t="shared" si="690"/>
        <v>6.0418994808447641E-3</v>
      </c>
      <c r="AF440" s="13">
        <f t="shared" si="691"/>
        <v>5.6757072177281856E-3</v>
      </c>
      <c r="AG440" s="13">
        <f t="shared" si="692"/>
        <v>3.554472951594331E-3</v>
      </c>
      <c r="AH440" s="13">
        <f t="shared" si="693"/>
        <v>2.6040857100733471E-2</v>
      </c>
      <c r="AI440" s="13">
        <f t="shared" si="694"/>
        <v>2.9002951267547705E-2</v>
      </c>
      <c r="AJ440" s="13">
        <f t="shared" si="695"/>
        <v>1.6150988789920721E-2</v>
      </c>
      <c r="AK440" s="13">
        <f t="shared" si="696"/>
        <v>5.9960435631947221E-3</v>
      </c>
      <c r="AL440" s="13">
        <f t="shared" si="697"/>
        <v>1.3973818584549059E-4</v>
      </c>
      <c r="AM440" s="13">
        <f t="shared" si="698"/>
        <v>7.1633129594782729E-4</v>
      </c>
      <c r="AN440" s="13">
        <f t="shared" si="699"/>
        <v>1.3458306347483996E-3</v>
      </c>
      <c r="AO440" s="13">
        <f t="shared" si="700"/>
        <v>1.2642614581223049E-3</v>
      </c>
      <c r="AP440" s="13">
        <f t="shared" si="701"/>
        <v>7.9175739414508888E-4</v>
      </c>
      <c r="AQ440" s="13">
        <f t="shared" si="702"/>
        <v>3.7188496522377011E-4</v>
      </c>
      <c r="AR440" s="13">
        <f t="shared" si="703"/>
        <v>9.7850208247288583E-3</v>
      </c>
      <c r="AS440" s="13">
        <f t="shared" si="704"/>
        <v>1.0898046905052028E-2</v>
      </c>
      <c r="AT440" s="13">
        <f t="shared" si="705"/>
        <v>6.0688387113373952E-3</v>
      </c>
      <c r="AU440" s="13">
        <f t="shared" si="706"/>
        <v>2.2530522288450035E-3</v>
      </c>
      <c r="AV440" s="13">
        <f t="shared" si="707"/>
        <v>6.2733307647726126E-4</v>
      </c>
      <c r="AW440" s="13">
        <f t="shared" si="708"/>
        <v>8.1222434523229436E-6</v>
      </c>
      <c r="AX440" s="13">
        <f t="shared" si="709"/>
        <v>1.3296875231760911E-4</v>
      </c>
      <c r="AY440" s="13">
        <f t="shared" si="710"/>
        <v>2.4981935222657693E-4</v>
      </c>
      <c r="AZ440" s="13">
        <f t="shared" si="711"/>
        <v>2.3467810165592412E-4</v>
      </c>
      <c r="BA440" s="13">
        <f t="shared" si="712"/>
        <v>1.4696969605161819E-4</v>
      </c>
      <c r="BB440" s="13">
        <f t="shared" si="713"/>
        <v>6.9031019740736969E-5</v>
      </c>
      <c r="BC440" s="13">
        <f t="shared" si="714"/>
        <v>2.5938853053202873E-5</v>
      </c>
      <c r="BD440" s="13">
        <f t="shared" si="715"/>
        <v>3.0639874924879937E-3</v>
      </c>
      <c r="BE440" s="13">
        <f t="shared" si="716"/>
        <v>3.4125097950981802E-3</v>
      </c>
      <c r="BF440" s="13">
        <f t="shared" si="717"/>
        <v>1.9003378979502575E-3</v>
      </c>
      <c r="BG440" s="13">
        <f t="shared" si="718"/>
        <v>7.0549914739650825E-4</v>
      </c>
      <c r="BH440" s="13">
        <f t="shared" si="719"/>
        <v>1.9643705765987524E-4</v>
      </c>
      <c r="BI440" s="13">
        <f t="shared" si="720"/>
        <v>4.3756274138068602E-5</v>
      </c>
      <c r="BJ440" s="14">
        <f t="shared" si="721"/>
        <v>0.2228964268042366</v>
      </c>
      <c r="BK440" s="14">
        <f t="shared" si="722"/>
        <v>0.224852235520003</v>
      </c>
      <c r="BL440" s="14">
        <f t="shared" si="723"/>
        <v>0.49364765056762483</v>
      </c>
      <c r="BM440" s="14">
        <f t="shared" si="724"/>
        <v>0.57173092694100147</v>
      </c>
      <c r="BN440" s="14">
        <f t="shared" si="725"/>
        <v>0.42486567517508067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1.5390999999999999</v>
      </c>
      <c r="F441" s="10">
        <f>VLOOKUP(B441,home!$B$2:$E$405,3,FALSE)</f>
        <v>1.0209999999999999</v>
      </c>
      <c r="G441" s="10">
        <f>VLOOKUP(C441,away!$B$2:$E$405,4,FALSE)</f>
        <v>1.9492</v>
      </c>
      <c r="H441" s="10">
        <f>VLOOKUP(A441,away!$A$2:$E$405,3,FALSE)</f>
        <v>1.1406000000000001</v>
      </c>
      <c r="I441" s="10">
        <f>VLOOKUP(C441,away!$B$2:$E$405,3,FALSE)</f>
        <v>1.002</v>
      </c>
      <c r="J441" s="10">
        <f>VLOOKUP(B441,home!$B$2:$E$405,4,FALSE)</f>
        <v>0.75149999999999995</v>
      </c>
      <c r="K441" s="12">
        <f t="shared" si="670"/>
        <v>3.0630140081199997</v>
      </c>
      <c r="L441" s="12">
        <f t="shared" si="671"/>
        <v>0.85887522180000009</v>
      </c>
      <c r="M441" s="13">
        <f t="shared" si="672"/>
        <v>1.9803645740561458E-2</v>
      </c>
      <c r="N441" s="13">
        <f t="shared" si="673"/>
        <v>6.0658844315185707E-2</v>
      </c>
      <c r="O441" s="13">
        <f t="shared" si="674"/>
        <v>1.7008860627873344E-2</v>
      </c>
      <c r="P441" s="13">
        <f t="shared" si="675"/>
        <v>5.2098378365336789E-2</v>
      </c>
      <c r="Q441" s="13">
        <f t="shared" si="676"/>
        <v>9.2899444926892019E-2</v>
      </c>
      <c r="R441" s="13">
        <f t="shared" si="677"/>
        <v>7.3042444721650038E-3</v>
      </c>
      <c r="S441" s="13">
        <f t="shared" si="678"/>
        <v>3.4264411006132769E-2</v>
      </c>
      <c r="T441" s="13">
        <f t="shared" si="679"/>
        <v>7.9789031366681265E-2</v>
      </c>
      <c r="U441" s="13">
        <f t="shared" si="680"/>
        <v>2.2373003136974479E-2</v>
      </c>
      <c r="V441" s="13">
        <f t="shared" si="681"/>
        <v>1.0015665647566801E-2</v>
      </c>
      <c r="W441" s="13">
        <f t="shared" si="682"/>
        <v>9.485076705254758E-2</v>
      </c>
      <c r="X441" s="13">
        <f t="shared" si="683"/>
        <v>8.1464973590156933E-2</v>
      </c>
      <c r="Y441" s="13">
        <f t="shared" si="684"/>
        <v>3.4984123630588587E-2</v>
      </c>
      <c r="Z441" s="13">
        <f t="shared" si="685"/>
        <v>2.0911448637040476E-3</v>
      </c>
      <c r="AA441" s="13">
        <f t="shared" si="686"/>
        <v>6.4052060105336851E-3</v>
      </c>
      <c r="AB441" s="13">
        <f t="shared" si="687"/>
        <v>9.8096178675795495E-3</v>
      </c>
      <c r="AC441" s="13">
        <f t="shared" si="688"/>
        <v>1.646792544298107E-3</v>
      </c>
      <c r="AD441" s="13">
        <f t="shared" si="689"/>
        <v>7.2632307040720046E-2</v>
      </c>
      <c r="AE441" s="13">
        <f t="shared" si="690"/>
        <v>6.2382088819444126E-2</v>
      </c>
      <c r="AF441" s="13">
        <f t="shared" si="691"/>
        <v>2.678921518557369E-2</v>
      </c>
      <c r="AG441" s="13">
        <f t="shared" si="692"/>
        <v>7.6695310447858446E-3</v>
      </c>
      <c r="AH441" s="13">
        <f t="shared" si="693"/>
        <v>4.4900812715743615E-4</v>
      </c>
      <c r="AI441" s="13">
        <f t="shared" si="694"/>
        <v>1.3753181832429529E-3</v>
      </c>
      <c r="AJ441" s="13">
        <f t="shared" si="695"/>
        <v>2.1063094304476569E-3</v>
      </c>
      <c r="AK441" s="13">
        <f t="shared" si="696"/>
        <v>2.1505517636321442E-3</v>
      </c>
      <c r="AL441" s="13">
        <f t="shared" si="697"/>
        <v>1.7329177099211445E-4</v>
      </c>
      <c r="AM441" s="13">
        <f t="shared" si="698"/>
        <v>4.4494754781559669E-2</v>
      </c>
      <c r="AN441" s="13">
        <f t="shared" si="699"/>
        <v>3.8215442381948669E-2</v>
      </c>
      <c r="AO441" s="13">
        <f t="shared" si="700"/>
        <v>1.6411148275990644E-2</v>
      </c>
      <c r="AP441" s="13">
        <f t="shared" si="701"/>
        <v>4.6983762051780514E-3</v>
      </c>
      <c r="AQ441" s="13">
        <f t="shared" si="702"/>
        <v>1.0088297263305354E-3</v>
      </c>
      <c r="AR441" s="13">
        <f t="shared" si="703"/>
        <v>7.7128390960469156E-5</v>
      </c>
      <c r="AS441" s="13">
        <f t="shared" si="704"/>
        <v>2.3624534193567297E-4</v>
      </c>
      <c r="AT441" s="13">
        <f t="shared" si="705"/>
        <v>3.618113958510328E-4</v>
      </c>
      <c r="AU441" s="13">
        <f t="shared" si="706"/>
        <v>3.6941112459638799E-4</v>
      </c>
      <c r="AV441" s="13">
        <f t="shared" si="707"/>
        <v>2.8287786234852474E-4</v>
      </c>
      <c r="AW441" s="13">
        <f t="shared" si="708"/>
        <v>1.2663521615920105E-5</v>
      </c>
      <c r="AX441" s="13">
        <f t="shared" si="709"/>
        <v>2.2714676197296932E-2</v>
      </c>
      <c r="AY441" s="13">
        <f t="shared" si="710"/>
        <v>1.9509072557068581E-2</v>
      </c>
      <c r="AZ441" s="13">
        <f t="shared" si="711"/>
        <v>8.3779295097822851E-3</v>
      </c>
      <c r="BA441" s="13">
        <f t="shared" si="712"/>
        <v>2.3985320219796756E-3</v>
      </c>
      <c r="BB441" s="13">
        <f t="shared" si="713"/>
        <v>5.150099305930491E-4</v>
      </c>
      <c r="BC441" s="13">
        <f t="shared" si="714"/>
        <v>8.8465853673461579E-5</v>
      </c>
      <c r="BD441" s="13">
        <f t="shared" si="715"/>
        <v>1.1040610648875007E-5</v>
      </c>
      <c r="BE441" s="13">
        <f t="shared" si="716"/>
        <v>3.3817545075702983E-5</v>
      </c>
      <c r="BF441" s="13">
        <f t="shared" si="717"/>
        <v>5.1791807143553884E-5</v>
      </c>
      <c r="BG441" s="13">
        <f t="shared" si="718"/>
        <v>5.2879676928851677E-5</v>
      </c>
      <c r="BH441" s="13">
        <f t="shared" si="719"/>
        <v>4.0492797794483164E-5</v>
      </c>
      <c r="BI441" s="13">
        <f t="shared" si="720"/>
        <v>2.4806001374494508E-5</v>
      </c>
      <c r="BJ441" s="14">
        <f t="shared" si="721"/>
        <v>0.77255256441397746</v>
      </c>
      <c r="BK441" s="14">
        <f t="shared" si="722"/>
        <v>0.1375112576319566</v>
      </c>
      <c r="BL441" s="14">
        <f t="shared" si="723"/>
        <v>7.0524422174264301E-2</v>
      </c>
      <c r="BM441" s="14">
        <f t="shared" si="724"/>
        <v>0.71340956160043523</v>
      </c>
      <c r="BN441" s="14">
        <f t="shared" si="725"/>
        <v>0.24977341844801434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1.5390999999999999</v>
      </c>
      <c r="F442" s="10">
        <f>VLOOKUP(B442,home!$B$2:$E$405,3,FALSE)</f>
        <v>1.0106999999999999</v>
      </c>
      <c r="G442" s="10">
        <f>VLOOKUP(C442,away!$B$2:$E$405,4,FALSE)</f>
        <v>0.79410000000000003</v>
      </c>
      <c r="H442" s="10">
        <f>VLOOKUP(A442,away!$A$2:$E$405,3,FALSE)</f>
        <v>1.1406000000000001</v>
      </c>
      <c r="I442" s="10">
        <f>VLOOKUP(C442,away!$B$2:$E$405,3,FALSE)</f>
        <v>0.77929999999999999</v>
      </c>
      <c r="J442" s="10">
        <f>VLOOKUP(B442,home!$B$2:$E$405,4,FALSE)</f>
        <v>1.0716000000000001</v>
      </c>
      <c r="K442" s="12">
        <f t="shared" si="670"/>
        <v>1.235276842617</v>
      </c>
      <c r="L442" s="12">
        <f t="shared" si="671"/>
        <v>0.95251264192800011</v>
      </c>
      <c r="M442" s="13">
        <f t="shared" si="672"/>
        <v>0.11216441595521018</v>
      </c>
      <c r="N442" s="13">
        <f t="shared" si="673"/>
        <v>0.13855410559513187</v>
      </c>
      <c r="O442" s="13">
        <f t="shared" si="674"/>
        <v>0.10683802417180835</v>
      </c>
      <c r="P442" s="13">
        <f t="shared" si="675"/>
        <v>0.13197453717039015</v>
      </c>
      <c r="Q442" s="13">
        <f t="shared" si="676"/>
        <v>8.5576339045588465E-2</v>
      </c>
      <c r="R442" s="13">
        <f t="shared" si="677"/>
        <v>5.0882284331128361E-2</v>
      </c>
      <c r="S442" s="13">
        <f t="shared" si="678"/>
        <v>3.8820864694498594E-2</v>
      </c>
      <c r="T442" s="13">
        <f t="shared" si="679"/>
        <v>8.1512544790839719E-2</v>
      </c>
      <c r="U442" s="13">
        <f t="shared" si="680"/>
        <v>6.2853707533696693E-2</v>
      </c>
      <c r="V442" s="13">
        <f t="shared" si="681"/>
        <v>5.0752535482838463E-3</v>
      </c>
      <c r="W442" s="13">
        <f t="shared" si="682"/>
        <v>3.5236823299652123E-2</v>
      </c>
      <c r="X442" s="13">
        <f t="shared" si="683"/>
        <v>3.3563519654301745E-2</v>
      </c>
      <c r="Y442" s="13">
        <f t="shared" si="684"/>
        <v>1.598483838916066E-2</v>
      </c>
      <c r="Z442" s="13">
        <f t="shared" si="685"/>
        <v>1.6155339691858252E-2</v>
      </c>
      <c r="AA442" s="13">
        <f t="shared" si="686"/>
        <v>1.9956317005963762E-2</v>
      </c>
      <c r="AB442" s="13">
        <f t="shared" si="687"/>
        <v>1.2325788130695429E-2</v>
      </c>
      <c r="AC442" s="13">
        <f t="shared" si="688"/>
        <v>3.7322678963788399E-4</v>
      </c>
      <c r="AD442" s="13">
        <f t="shared" si="689"/>
        <v>1.0881807957361864E-2</v>
      </c>
      <c r="AE442" s="13">
        <f t="shared" si="690"/>
        <v>1.0365059646419881E-2</v>
      </c>
      <c r="AF442" s="13">
        <f t="shared" si="691"/>
        <v>4.9364251737763522E-3</v>
      </c>
      <c r="AG442" s="13">
        <f t="shared" si="692"/>
        <v>1.5673357946512001E-3</v>
      </c>
      <c r="AH442" s="13">
        <f t="shared" si="693"/>
        <v>3.8470413227840471E-3</v>
      </c>
      <c r="AI442" s="13">
        <f t="shared" si="694"/>
        <v>4.7521610586258043E-3</v>
      </c>
      <c r="AJ442" s="13">
        <f t="shared" si="695"/>
        <v>2.9351172540533722E-3</v>
      </c>
      <c r="AK442" s="13">
        <f t="shared" si="696"/>
        <v>1.2085607914325757E-3</v>
      </c>
      <c r="AL442" s="13">
        <f t="shared" si="697"/>
        <v>1.7565796568394564E-5</v>
      </c>
      <c r="AM442" s="13">
        <f t="shared" si="698"/>
        <v>2.6884090751068995E-3</v>
      </c>
      <c r="AN442" s="13">
        <f t="shared" si="699"/>
        <v>2.5607436307132836E-3</v>
      </c>
      <c r="AO442" s="13">
        <f t="shared" si="700"/>
        <v>1.2195703404955045E-3</v>
      </c>
      <c r="AP442" s="13">
        <f t="shared" si="701"/>
        <v>3.8721872234746791E-4</v>
      </c>
      <c r="AQ442" s="13">
        <f t="shared" si="702"/>
        <v>9.2207682056792846E-5</v>
      </c>
      <c r="AR442" s="13">
        <f t="shared" si="703"/>
        <v>7.3287109879424433E-4</v>
      </c>
      <c r="AS442" s="13">
        <f t="shared" si="704"/>
        <v>9.0529869696380559E-4</v>
      </c>
      <c r="AT442" s="13">
        <f t="shared" si="705"/>
        <v>5.5914725800536704E-4</v>
      </c>
      <c r="AU442" s="13">
        <f t="shared" si="706"/>
        <v>2.3023388647560754E-4</v>
      </c>
      <c r="AV442" s="13">
        <f t="shared" si="707"/>
        <v>7.1100647087257387E-5</v>
      </c>
      <c r="AW442" s="13">
        <f t="shared" si="708"/>
        <v>5.7411698621186637E-7</v>
      </c>
      <c r="AX442" s="13">
        <f t="shared" si="709"/>
        <v>5.534882456601567E-4</v>
      </c>
      <c r="AY442" s="13">
        <f t="shared" si="710"/>
        <v>5.2720455114984969E-4</v>
      </c>
      <c r="AZ442" s="13">
        <f t="shared" si="711"/>
        <v>2.5108449992610442E-4</v>
      </c>
      <c r="BA442" s="13">
        <f t="shared" si="712"/>
        <v>7.9720386790594835E-5</v>
      </c>
      <c r="BB442" s="13">
        <f t="shared" si="713"/>
        <v>1.8983669059357881E-5</v>
      </c>
      <c r="BC442" s="13">
        <f t="shared" si="714"/>
        <v>3.6164369538431623E-6</v>
      </c>
      <c r="BD442" s="13">
        <f t="shared" si="715"/>
        <v>1.1634483108419697E-4</v>
      </c>
      <c r="BE442" s="13">
        <f t="shared" si="716"/>
        <v>1.4371807559649503E-4</v>
      </c>
      <c r="BF442" s="13">
        <f t="shared" si="717"/>
        <v>8.8765805324914849E-5</v>
      </c>
      <c r="BG442" s="13">
        <f t="shared" si="718"/>
        <v>3.6550114578038681E-5</v>
      </c>
      <c r="BH442" s="13">
        <f t="shared" si="719"/>
        <v>1.1287377533312311E-5</v>
      </c>
      <c r="BI442" s="13">
        <f t="shared" si="720"/>
        <v>2.7886072161552165E-6</v>
      </c>
      <c r="BJ442" s="14">
        <f t="shared" si="721"/>
        <v>0.42656104658714383</v>
      </c>
      <c r="BK442" s="14">
        <f t="shared" si="722"/>
        <v>0.28895306850573893</v>
      </c>
      <c r="BL442" s="14">
        <f t="shared" si="723"/>
        <v>0.26849710799884774</v>
      </c>
      <c r="BM442" s="14">
        <f t="shared" si="724"/>
        <v>0.37365022608016768</v>
      </c>
      <c r="BN442" s="14">
        <f t="shared" si="725"/>
        <v>0.62598970626925732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1.5216000000000001</v>
      </c>
      <c r="F443" s="10">
        <f>VLOOKUP(B443,home!$B$2:$E$405,3,FALSE)</f>
        <v>1.0077</v>
      </c>
      <c r="G443" s="10">
        <f>VLOOKUP(C443,away!$B$2:$E$405,4,FALSE)</f>
        <v>1.0952999999999999</v>
      </c>
      <c r="H443" s="10">
        <f>VLOOKUP(A443,away!$A$2:$E$405,3,FALSE)</f>
        <v>1.1121000000000001</v>
      </c>
      <c r="I443" s="10">
        <f>VLOOKUP(C443,away!$B$2:$E$405,3,FALSE)</f>
        <v>1.0190999999999999</v>
      </c>
      <c r="J443" s="10">
        <f>VLOOKUP(B443,home!$B$2:$E$405,4,FALSE)</f>
        <v>1.3188</v>
      </c>
      <c r="K443" s="12">
        <f t="shared" si="670"/>
        <v>1.6794413652960001</v>
      </c>
      <c r="L443" s="12">
        <f t="shared" si="671"/>
        <v>1.4946502558679999</v>
      </c>
      <c r="M443" s="13">
        <f t="shared" si="672"/>
        <v>4.1832086213009129E-2</v>
      </c>
      <c r="N443" s="13">
        <f t="shared" si="673"/>
        <v>7.0254535982756036E-2</v>
      </c>
      <c r="O443" s="13">
        <f t="shared" si="674"/>
        <v>6.2524338361766338E-2</v>
      </c>
      <c r="P443" s="13">
        <f t="shared" si="675"/>
        <v>0.10500596018251392</v>
      </c>
      <c r="Q443" s="13">
        <f t="shared" si="676"/>
        <v>5.8994186914558384E-2</v>
      </c>
      <c r="R443" s="13">
        <f t="shared" si="677"/>
        <v>4.6726009165195738E-2</v>
      </c>
      <c r="S443" s="13">
        <f t="shared" si="678"/>
        <v>6.5895898770778435E-2</v>
      </c>
      <c r="T443" s="13">
        <f t="shared" si="679"/>
        <v>8.8175676566569314E-2</v>
      </c>
      <c r="U443" s="13">
        <f t="shared" si="680"/>
        <v>7.8473592627229735E-2</v>
      </c>
      <c r="V443" s="13">
        <f t="shared" si="681"/>
        <v>1.8378933357735126E-2</v>
      </c>
      <c r="W443" s="13">
        <f t="shared" si="682"/>
        <v>3.3025759272104452E-2</v>
      </c>
      <c r="X443" s="13">
        <f t="shared" si="683"/>
        <v>4.9361959546285888E-2</v>
      </c>
      <c r="Y443" s="13">
        <f t="shared" si="684"/>
        <v>3.6889432733001042E-2</v>
      </c>
      <c r="Z443" s="13">
        <f t="shared" si="685"/>
        <v>2.3279680518150107E-2</v>
      </c>
      <c r="AA443" s="13">
        <f t="shared" si="686"/>
        <v>3.9096858433056707E-2</v>
      </c>
      <c r="AB443" s="13">
        <f t="shared" si="687"/>
        <v>3.2830440652798602E-2</v>
      </c>
      <c r="AC443" s="13">
        <f t="shared" si="688"/>
        <v>2.8833990231391517E-3</v>
      </c>
      <c r="AD443" s="13">
        <f t="shared" si="689"/>
        <v>1.3866206560470034E-2</v>
      </c>
      <c r="AE443" s="13">
        <f t="shared" si="690"/>
        <v>2.0725129183525075E-2</v>
      </c>
      <c r="AF443" s="13">
        <f t="shared" si="691"/>
        <v>1.5488409818526557E-2</v>
      </c>
      <c r="AG443" s="13">
        <f t="shared" si="692"/>
        <v>7.7165852327497203E-3</v>
      </c>
      <c r="AH443" s="13">
        <f t="shared" si="693"/>
        <v>8.6987451107445931E-3</v>
      </c>
      <c r="AI443" s="13">
        <f t="shared" si="694"/>
        <v>1.4609032365150805E-2</v>
      </c>
      <c r="AJ443" s="13">
        <f t="shared" si="695"/>
        <v>1.2267506630491162E-2</v>
      </c>
      <c r="AK443" s="13">
        <f t="shared" si="696"/>
        <v>6.8675193614299362E-3</v>
      </c>
      <c r="AL443" s="13">
        <f t="shared" si="697"/>
        <v>2.8951373017575317E-4</v>
      </c>
      <c r="AM443" s="13">
        <f t="shared" si="698"/>
        <v>4.6574961754784275E-3</v>
      </c>
      <c r="AN443" s="13">
        <f t="shared" si="699"/>
        <v>6.9613278503830632E-3</v>
      </c>
      <c r="AO443" s="13">
        <f t="shared" si="700"/>
        <v>5.2023752263780408E-3</v>
      </c>
      <c r="AP443" s="13">
        <f t="shared" si="701"/>
        <v>2.5919104877424274E-3</v>
      </c>
      <c r="AQ443" s="13">
        <f t="shared" si="702"/>
        <v>9.684999184227936E-4</v>
      </c>
      <c r="AR443" s="13">
        <f t="shared" si="703"/>
        <v>2.6003163211009844E-3</v>
      </c>
      <c r="AS443" s="13">
        <f t="shared" si="704"/>
        <v>4.3670787925113091E-3</v>
      </c>
      <c r="AT443" s="13">
        <f t="shared" si="705"/>
        <v>3.6671263848252005E-3</v>
      </c>
      <c r="AU443" s="13">
        <f t="shared" si="706"/>
        <v>2.0529079141479397E-3</v>
      </c>
      <c r="AV443" s="13">
        <f t="shared" si="707"/>
        <v>8.6193461754089501E-4</v>
      </c>
      <c r="AW443" s="13">
        <f t="shared" si="708"/>
        <v>2.0186967824654125E-5</v>
      </c>
      <c r="AX443" s="13">
        <f t="shared" si="709"/>
        <v>1.3036652893010652E-3</v>
      </c>
      <c r="AY443" s="13">
        <f t="shared" si="710"/>
        <v>1.9485236582200674E-3</v>
      </c>
      <c r="AZ443" s="13">
        <f t="shared" si="711"/>
        <v>1.4561806921617379E-3</v>
      </c>
      <c r="BA443" s="13">
        <f t="shared" si="712"/>
        <v>7.2549361470986094E-4</v>
      </c>
      <c r="BB443" s="13">
        <f t="shared" si="713"/>
        <v>2.7108980421417363E-4</v>
      </c>
      <c r="BC443" s="13">
        <f t="shared" si="714"/>
        <v>8.1036889046384134E-5</v>
      </c>
      <c r="BD443" s="13">
        <f t="shared" si="715"/>
        <v>6.4776057577855368E-4</v>
      </c>
      <c r="BE443" s="13">
        <f t="shared" si="716"/>
        <v>1.0878759057704572E-3</v>
      </c>
      <c r="BF443" s="13">
        <f t="shared" si="717"/>
        <v>9.1351189822987979E-4</v>
      </c>
      <c r="BG443" s="13">
        <f t="shared" si="718"/>
        <v>5.1139655652577664E-4</v>
      </c>
      <c r="BH443" s="13">
        <f t="shared" si="719"/>
        <v>2.1471513277483085E-4</v>
      </c>
      <c r="BI443" s="13">
        <f t="shared" si="720"/>
        <v>7.2120295147414749E-5</v>
      </c>
      <c r="BJ443" s="14">
        <f t="shared" si="721"/>
        <v>0.42066548141660465</v>
      </c>
      <c r="BK443" s="14">
        <f t="shared" si="722"/>
        <v>0.23623431493557159</v>
      </c>
      <c r="BL443" s="14">
        <f t="shared" si="723"/>
        <v>0.31909078710221678</v>
      </c>
      <c r="BM443" s="14">
        <f t="shared" si="724"/>
        <v>0.61200481046234789</v>
      </c>
      <c r="BN443" s="14">
        <f t="shared" si="725"/>
        <v>0.38533711681979954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1.5216000000000001</v>
      </c>
      <c r="F444" s="10">
        <f>VLOOKUP(B444,home!$B$2:$E$405,3,FALSE)</f>
        <v>0.70099999999999996</v>
      </c>
      <c r="G444" s="10">
        <f>VLOOKUP(C444,away!$B$2:$E$405,4,FALSE)</f>
        <v>0.56330000000000002</v>
      </c>
      <c r="H444" s="10">
        <f>VLOOKUP(A444,away!$A$2:$E$405,3,FALSE)</f>
        <v>1.1121000000000001</v>
      </c>
      <c r="I444" s="10">
        <f>VLOOKUP(C444,away!$B$2:$E$405,3,FALSE)</f>
        <v>0.96340000000000003</v>
      </c>
      <c r="J444" s="10">
        <f>VLOOKUP(B444,home!$B$2:$E$405,4,FALSE)</f>
        <v>0.65939999999999999</v>
      </c>
      <c r="K444" s="12">
        <f t="shared" si="670"/>
        <v>0.60083921328000012</v>
      </c>
      <c r="L444" s="12">
        <f t="shared" si="671"/>
        <v>0.70647927411600009</v>
      </c>
      <c r="M444" s="13">
        <f t="shared" si="672"/>
        <v>0.27054455320624854</v>
      </c>
      <c r="N444" s="13">
        <f t="shared" si="673"/>
        <v>0.16255377650563149</v>
      </c>
      <c r="O444" s="13">
        <f t="shared" si="674"/>
        <v>0.19113411956518805</v>
      </c>
      <c r="P444" s="13">
        <f t="shared" si="675"/>
        <v>0.11484087403051306</v>
      </c>
      <c r="Q444" s="13">
        <f t="shared" si="676"/>
        <v>4.8834341595668296E-2</v>
      </c>
      <c r="R444" s="13">
        <f t="shared" si="677"/>
        <v>6.7516147024607398E-2</v>
      </c>
      <c r="S444" s="13">
        <f t="shared" si="678"/>
        <v>1.2186926507847693E-2</v>
      </c>
      <c r="T444" s="13">
        <f t="shared" si="679"/>
        <v>3.4500450202440532E-2</v>
      </c>
      <c r="U444" s="13">
        <f t="shared" si="680"/>
        <v>4.0566348661961925E-2</v>
      </c>
      <c r="V444" s="13">
        <f t="shared" si="681"/>
        <v>5.7479022927835112E-4</v>
      </c>
      <c r="W444" s="13">
        <f t="shared" si="682"/>
        <v>9.7805291284627106E-3</v>
      </c>
      <c r="X444" s="13">
        <f t="shared" si="683"/>
        <v>6.9097411191467303E-3</v>
      </c>
      <c r="Y444" s="13">
        <f t="shared" si="684"/>
        <v>2.4407944450921294E-3</v>
      </c>
      <c r="Z444" s="13">
        <f t="shared" si="685"/>
        <v>1.5899586180351262E-2</v>
      </c>
      <c r="AA444" s="13">
        <f t="shared" si="686"/>
        <v>9.5530948520798128E-3</v>
      </c>
      <c r="AB444" s="13">
        <f t="shared" si="687"/>
        <v>2.8699369976564267E-3</v>
      </c>
      <c r="AC444" s="13">
        <f t="shared" si="688"/>
        <v>1.524920099394008E-5</v>
      </c>
      <c r="AD444" s="13">
        <f t="shared" si="689"/>
        <v>1.4691313567519147E-3</v>
      </c>
      <c r="AE444" s="13">
        <f t="shared" si="690"/>
        <v>1.0379108544991472E-3</v>
      </c>
      <c r="AF444" s="13">
        <f t="shared" si="691"/>
        <v>3.6663125354183734E-4</v>
      </c>
      <c r="AG444" s="13">
        <f t="shared" si="692"/>
        <v>8.6339127290158829E-5</v>
      </c>
      <c r="AH444" s="13">
        <f t="shared" si="693"/>
        <v>2.8081820258598353E-3</v>
      </c>
      <c r="AI444" s="13">
        <f t="shared" si="694"/>
        <v>1.6872658791646602E-3</v>
      </c>
      <c r="AJ444" s="13">
        <f t="shared" si="695"/>
        <v>5.0688775171574111E-4</v>
      </c>
      <c r="AK444" s="13">
        <f t="shared" si="696"/>
        <v>1.0151934598738465E-4</v>
      </c>
      <c r="AL444" s="13">
        <f t="shared" si="697"/>
        <v>2.5891950876955993E-7</v>
      </c>
      <c r="AM444" s="13">
        <f t="shared" si="698"/>
        <v>1.7654234571916E-4</v>
      </c>
      <c r="AN444" s="13">
        <f t="shared" si="699"/>
        <v>1.247235082544081E-4</v>
      </c>
      <c r="AO444" s="13">
        <f t="shared" si="700"/>
        <v>4.4057286788387582E-5</v>
      </c>
      <c r="AP444" s="13">
        <f t="shared" si="701"/>
        <v>1.0375186663260168E-5</v>
      </c>
      <c r="AQ444" s="13">
        <f t="shared" si="702"/>
        <v>1.8324635856695115E-6</v>
      </c>
      <c r="AR444" s="13">
        <f t="shared" si="703"/>
        <v>3.967844798430111E-4</v>
      </c>
      <c r="AS444" s="13">
        <f t="shared" si="704"/>
        <v>2.3840367471058885E-4</v>
      </c>
      <c r="AT444" s="13">
        <f t="shared" si="705"/>
        <v>7.162113817808563E-5</v>
      </c>
      <c r="AU444" s="13">
        <f t="shared" si="706"/>
        <v>1.4344262772379719E-5</v>
      </c>
      <c r="AV444" s="13">
        <f t="shared" si="707"/>
        <v>2.1546488898095554E-6</v>
      </c>
      <c r="AW444" s="13">
        <f t="shared" si="708"/>
        <v>3.0529519422813189E-9</v>
      </c>
      <c r="AX444" s="13">
        <f t="shared" si="709"/>
        <v>1.7678927352084306E-5</v>
      </c>
      <c r="AY444" s="13">
        <f t="shared" si="710"/>
        <v>1.2489795762850022E-5</v>
      </c>
      <c r="AZ444" s="13">
        <f t="shared" si="711"/>
        <v>4.4118909221976873E-6</v>
      </c>
      <c r="BA444" s="13">
        <f t="shared" si="712"/>
        <v>1.0389698320643978E-6</v>
      </c>
      <c r="BB444" s="13">
        <f t="shared" si="713"/>
        <v>1.8350266319631949E-7</v>
      </c>
      <c r="BC444" s="13">
        <f t="shared" si="714"/>
        <v>2.5928165658657735E-8</v>
      </c>
      <c r="BD444" s="13">
        <f t="shared" si="715"/>
        <v>4.6720001883330846E-5</v>
      </c>
      <c r="BE444" s="13">
        <f t="shared" si="716"/>
        <v>2.8071209176020627E-5</v>
      </c>
      <c r="BF444" s="13">
        <f t="shared" si="717"/>
        <v>8.4331416185692771E-6</v>
      </c>
      <c r="BG444" s="13">
        <f t="shared" si="718"/>
        <v>1.6889873918599974E-6</v>
      </c>
      <c r="BH444" s="13">
        <f t="shared" si="719"/>
        <v>2.5370246394125E-7</v>
      </c>
      <c r="BI444" s="13">
        <f t="shared" si="720"/>
        <v>3.0486877768331659E-8</v>
      </c>
      <c r="BJ444" s="14">
        <f t="shared" si="721"/>
        <v>0.26837300539423398</v>
      </c>
      <c r="BK444" s="14">
        <f t="shared" si="722"/>
        <v>0.39817514189015324</v>
      </c>
      <c r="BL444" s="14">
        <f t="shared" si="723"/>
        <v>0.31755200783802662</v>
      </c>
      <c r="BM444" s="14">
        <f t="shared" si="724"/>
        <v>0.14456344263209719</v>
      </c>
      <c r="BN444" s="14">
        <f t="shared" si="725"/>
        <v>0.85542381192785688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1.5216000000000001</v>
      </c>
      <c r="F445" s="10">
        <f>VLOOKUP(B445,home!$B$2:$E$405,3,FALSE)</f>
        <v>1.4083000000000001</v>
      </c>
      <c r="G445" s="10">
        <f>VLOOKUP(C445,away!$B$2:$E$405,4,FALSE)</f>
        <v>0.75109999999999999</v>
      </c>
      <c r="H445" s="10">
        <f>VLOOKUP(A445,away!$A$2:$E$405,3,FALSE)</f>
        <v>1.1121000000000001</v>
      </c>
      <c r="I445" s="10">
        <f>VLOOKUP(C445,away!$B$2:$E$405,3,FALSE)</f>
        <v>1.413</v>
      </c>
      <c r="J445" s="10">
        <f>VLOOKUP(B445,home!$B$2:$E$405,4,FALSE)</f>
        <v>1.0277000000000001</v>
      </c>
      <c r="K445" s="12">
        <f t="shared" si="670"/>
        <v>1.6095091162080002</v>
      </c>
      <c r="L445" s="12">
        <f t="shared" si="671"/>
        <v>1.6149250052100002</v>
      </c>
      <c r="M445" s="13">
        <f t="shared" si="672"/>
        <v>3.9778284887996528E-2</v>
      </c>
      <c r="N445" s="13">
        <f t="shared" si="673"/>
        <v>6.4023512154349344E-2</v>
      </c>
      <c r="O445" s="13">
        <f t="shared" si="674"/>
        <v>6.4238946929992657E-2</v>
      </c>
      <c r="P445" s="13">
        <f t="shared" si="675"/>
        <v>0.10339317069942511</v>
      </c>
      <c r="Q445" s="13">
        <f t="shared" si="676"/>
        <v>5.152321323203949E-2</v>
      </c>
      <c r="R445" s="13">
        <f t="shared" si="677"/>
        <v>5.1870540852801669E-2</v>
      </c>
      <c r="S445" s="13">
        <f t="shared" si="678"/>
        <v>6.7185826245278343E-2</v>
      </c>
      <c r="T445" s="13">
        <f t="shared" si="679"/>
        <v>8.3206125397187317E-2</v>
      </c>
      <c r="U445" s="13">
        <f t="shared" si="680"/>
        <v>8.3486108365223771E-2</v>
      </c>
      <c r="V445" s="13">
        <f t="shared" si="681"/>
        <v>1.940353922894629E-2</v>
      </c>
      <c r="W445" s="13">
        <f t="shared" si="682"/>
        <v>2.7642360464432063E-2</v>
      </c>
      <c r="X445" s="13">
        <f t="shared" si="683"/>
        <v>4.464033911703965E-2</v>
      </c>
      <c r="Y445" s="13">
        <f t="shared" si="684"/>
        <v>3.6045399940580723E-2</v>
      </c>
      <c r="Z445" s="13">
        <f t="shared" si="685"/>
        <v>2.7922344485652093E-2</v>
      </c>
      <c r="AA445" s="13">
        <f t="shared" si="686"/>
        <v>4.4941267995557227E-2</v>
      </c>
      <c r="AB445" s="13">
        <f t="shared" si="687"/>
        <v>3.6166690266398099E-2</v>
      </c>
      <c r="AC445" s="13">
        <f t="shared" si="688"/>
        <v>3.1521492337469141E-3</v>
      </c>
      <c r="AD445" s="13">
        <f t="shared" si="689"/>
        <v>1.1122657790252758E-2</v>
      </c>
      <c r="AE445" s="13">
        <f t="shared" si="690"/>
        <v>1.7962258189872984E-2</v>
      </c>
      <c r="AF445" s="13">
        <f t="shared" si="691"/>
        <v>1.4503849950432E-2</v>
      </c>
      <c r="AG445" s="13">
        <f t="shared" si="692"/>
        <v>7.8075433189221544E-3</v>
      </c>
      <c r="AH445" s="13">
        <f t="shared" si="693"/>
        <v>1.1273123078491777E-2</v>
      </c>
      <c r="AI445" s="13">
        <f t="shared" si="694"/>
        <v>1.8144194362967308E-2</v>
      </c>
      <c r="AJ445" s="13">
        <f t="shared" si="695"/>
        <v>1.4601623116722848E-2</v>
      </c>
      <c r="AK445" s="13">
        <f t="shared" si="696"/>
        <v>7.8338151725996282E-3</v>
      </c>
      <c r="AL445" s="13">
        <f t="shared" si="697"/>
        <v>3.2772725592621364E-4</v>
      </c>
      <c r="AM445" s="13">
        <f t="shared" si="698"/>
        <v>3.5804038219747472E-3</v>
      </c>
      <c r="AN445" s="13">
        <f t="shared" si="699"/>
        <v>5.7820836608564723E-3</v>
      </c>
      <c r="AO445" s="13">
        <f t="shared" si="700"/>
        <v>4.6688157430666488E-3</v>
      </c>
      <c r="AP445" s="13">
        <f t="shared" si="701"/>
        <v>2.5132624293988134E-3</v>
      </c>
      <c r="AQ445" s="13">
        <f t="shared" si="702"/>
        <v>1.0146825854727437E-3</v>
      </c>
      <c r="AR445" s="13">
        <f t="shared" si="703"/>
        <v>3.6410496692532639E-3</v>
      </c>
      <c r="AS445" s="13">
        <f t="shared" si="704"/>
        <v>5.8603026352292515E-3</v>
      </c>
      <c r="AT445" s="13">
        <f t="shared" si="705"/>
        <v>4.7161052575696244E-3</v>
      </c>
      <c r="AU445" s="13">
        <f t="shared" si="706"/>
        <v>2.5302048016849288E-3</v>
      </c>
      <c r="AV445" s="13">
        <f t="shared" si="707"/>
        <v>1.0180969235462874E-3</v>
      </c>
      <c r="AW445" s="13">
        <f t="shared" si="708"/>
        <v>2.3662240319646668E-5</v>
      </c>
      <c r="AX445" s="13">
        <f t="shared" si="709"/>
        <v>9.6044876519572008E-4</v>
      </c>
      <c r="AY445" s="13">
        <f t="shared" si="710"/>
        <v>1.5510527271376364E-3</v>
      </c>
      <c r="AZ445" s="13">
        <f t="shared" si="711"/>
        <v>1.2524169167268664E-3</v>
      </c>
      <c r="BA445" s="13">
        <f t="shared" si="712"/>
        <v>6.7418646525674254E-4</v>
      </c>
      <c r="BB445" s="13">
        <f t="shared" si="713"/>
        <v>2.7219014522931399E-4</v>
      </c>
      <c r="BC445" s="13">
        <f t="shared" si="714"/>
        <v>8.7913334340512195E-5</v>
      </c>
      <c r="BD445" s="13">
        <f t="shared" si="715"/>
        <v>9.8000369268144857E-4</v>
      </c>
      <c r="BE445" s="13">
        <f t="shared" si="716"/>
        <v>1.5773248772882947E-3</v>
      </c>
      <c r="BF445" s="13">
        <f t="shared" si="717"/>
        <v>1.2693593846085881E-3</v>
      </c>
      <c r="BG445" s="13">
        <f t="shared" si="718"/>
        <v>6.8101516709056619E-4</v>
      </c>
      <c r="BH445" s="13">
        <f t="shared" si="719"/>
        <v>2.7402502992704533E-4</v>
      </c>
      <c r="BI445" s="13">
        <f t="shared" si="720"/>
        <v>8.8209156747349863E-5</v>
      </c>
      <c r="BJ445" s="14">
        <f t="shared" si="721"/>
        <v>0.38083471614976461</v>
      </c>
      <c r="BK445" s="14">
        <f t="shared" si="722"/>
        <v>0.234791750278457</v>
      </c>
      <c r="BL445" s="14">
        <f t="shared" si="723"/>
        <v>0.35519200673638163</v>
      </c>
      <c r="BM445" s="14">
        <f t="shared" si="724"/>
        <v>0.62238575840683286</v>
      </c>
      <c r="BN445" s="14">
        <f t="shared" si="725"/>
        <v>0.37482766875660484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1.5216000000000001</v>
      </c>
      <c r="F446" s="10">
        <f>VLOOKUP(B446,home!$B$2:$E$405,3,FALSE)</f>
        <v>0.84499999999999997</v>
      </c>
      <c r="G446" s="10">
        <f>VLOOKUP(C446,away!$B$2:$E$405,4,FALSE)</f>
        <v>1.0515000000000001</v>
      </c>
      <c r="H446" s="10">
        <f>VLOOKUP(A446,away!$A$2:$E$405,3,FALSE)</f>
        <v>1.1121000000000001</v>
      </c>
      <c r="I446" s="10">
        <f>VLOOKUP(C446,away!$B$2:$E$405,3,FALSE)</f>
        <v>1.0190999999999999</v>
      </c>
      <c r="J446" s="10">
        <f>VLOOKUP(B446,home!$B$2:$E$405,4,FALSE)</f>
        <v>1.413</v>
      </c>
      <c r="K446" s="12">
        <f t="shared" si="670"/>
        <v>1.351968228</v>
      </c>
      <c r="L446" s="12">
        <f t="shared" si="671"/>
        <v>1.6014109884299998</v>
      </c>
      <c r="M446" s="13">
        <f t="shared" si="672"/>
        <v>5.2163137254087881E-2</v>
      </c>
      <c r="N446" s="13">
        <f t="shared" si="673"/>
        <v>7.0522904240329989E-2</v>
      </c>
      <c r="O446" s="13">
        <f t="shared" si="674"/>
        <v>8.3534621189678623E-2</v>
      </c>
      <c r="P446" s="13">
        <f t="shared" si="675"/>
        <v>0.11293615378646107</v>
      </c>
      <c r="Q446" s="13">
        <f t="shared" si="676"/>
        <v>4.7672362939606319E-2</v>
      </c>
      <c r="R446" s="13">
        <f t="shared" si="677"/>
        <v>6.6886630143744435E-2</v>
      </c>
      <c r="S446" s="13">
        <f t="shared" si="678"/>
        <v>6.1128296261933744E-2</v>
      </c>
      <c r="T446" s="13">
        <f t="shared" si="679"/>
        <v>7.6343045855908634E-2</v>
      </c>
      <c r="U446" s="13">
        <f t="shared" si="680"/>
        <v>9.0428598832329579E-2</v>
      </c>
      <c r="V446" s="13">
        <f t="shared" si="681"/>
        <v>1.4705136894138963E-2</v>
      </c>
      <c r="W446" s="13">
        <f t="shared" si="682"/>
        <v>2.1483840016010804E-2</v>
      </c>
      <c r="X446" s="13">
        <f t="shared" si="683"/>
        <v>3.4404457475311845E-2</v>
      </c>
      <c r="Y446" s="13">
        <f t="shared" si="684"/>
        <v>2.7547838125968525E-2</v>
      </c>
      <c r="Z446" s="13">
        <f t="shared" si="685"/>
        <v>3.5704328163748529E-2</v>
      </c>
      <c r="AA446" s="13">
        <f t="shared" si="686"/>
        <v>4.8271117279473606E-2</v>
      </c>
      <c r="AB446" s="13">
        <f t="shared" si="687"/>
        <v>3.263050844595506E-2</v>
      </c>
      <c r="AC446" s="13">
        <f t="shared" si="688"/>
        <v>1.9898410174673852E-3</v>
      </c>
      <c r="AD446" s="13">
        <f t="shared" si="689"/>
        <v>7.2613672792704101E-3</v>
      </c>
      <c r="AE446" s="13">
        <f t="shared" si="690"/>
        <v>1.1628433352049685E-2</v>
      </c>
      <c r="AF446" s="13">
        <f t="shared" si="691"/>
        <v>9.3109504740991333E-3</v>
      </c>
      <c r="AG446" s="13">
        <f t="shared" si="692"/>
        <v>4.9702194673166226E-3</v>
      </c>
      <c r="AH446" s="13">
        <f t="shared" si="693"/>
        <v>1.4294325863984403E-2</v>
      </c>
      <c r="AI446" s="13">
        <f t="shared" si="694"/>
        <v>1.9325474408785567E-2</v>
      </c>
      <c r="AJ446" s="13">
        <f t="shared" si="695"/>
        <v>1.3063713695852587E-2</v>
      </c>
      <c r="AK446" s="13">
        <f t="shared" si="696"/>
        <v>5.8872419521603832E-3</v>
      </c>
      <c r="AL446" s="13">
        <f t="shared" si="697"/>
        <v>1.7232475114728143E-4</v>
      </c>
      <c r="AM446" s="13">
        <f t="shared" si="698"/>
        <v>1.9634275706824781E-3</v>
      </c>
      <c r="AN446" s="13">
        <f t="shared" si="699"/>
        <v>3.1442544866773403E-3</v>
      </c>
      <c r="AO446" s="13">
        <f t="shared" si="700"/>
        <v>2.517621842692711E-3</v>
      </c>
      <c r="AP446" s="13">
        <f t="shared" si="701"/>
        <v>1.3439157611998306E-3</v>
      </c>
      <c r="AQ446" s="13">
        <f t="shared" si="702"/>
        <v>5.3804036687741912E-4</v>
      </c>
      <c r="AR446" s="13">
        <f t="shared" si="703"/>
        <v>4.5782181021567538E-3</v>
      </c>
      <c r="AS446" s="13">
        <f t="shared" si="704"/>
        <v>6.1896054149703904E-3</v>
      </c>
      <c r="AT446" s="13">
        <f t="shared" si="705"/>
        <v>4.1840749324483619E-3</v>
      </c>
      <c r="AU446" s="13">
        <f t="shared" si="706"/>
        <v>1.8855787907471435E-3</v>
      </c>
      <c r="AV446" s="13">
        <f t="shared" si="707"/>
        <v>6.3731065412020004E-4</v>
      </c>
      <c r="AW446" s="13">
        <f t="shared" si="708"/>
        <v>1.0363690838898901E-5</v>
      </c>
      <c r="AX446" s="13">
        <f t="shared" si="709"/>
        <v>4.4241528225698849E-4</v>
      </c>
      <c r="AY446" s="13">
        <f t="shared" si="710"/>
        <v>7.0848869445570123E-4</v>
      </c>
      <c r="AZ446" s="13">
        <f t="shared" si="711"/>
        <v>5.6729079023989254E-4</v>
      </c>
      <c r="BA446" s="13">
        <f t="shared" si="712"/>
        <v>3.0282190170843393E-4</v>
      </c>
      <c r="BB446" s="13">
        <f t="shared" si="713"/>
        <v>1.2123558023328887E-4</v>
      </c>
      <c r="BC446" s="13">
        <f t="shared" si="714"/>
        <v>3.882959807485512E-5</v>
      </c>
      <c r="BD446" s="13">
        <f t="shared" si="715"/>
        <v>1.2219347960371618E-3</v>
      </c>
      <c r="BE446" s="13">
        <f t="shared" si="716"/>
        <v>1.6520170209299034E-3</v>
      </c>
      <c r="BF446" s="13">
        <f t="shared" si="717"/>
        <v>1.1167372622062203E-3</v>
      </c>
      <c r="BG446" s="13">
        <f t="shared" si="718"/>
        <v>5.0326443250883833E-4</v>
      </c>
      <c r="BH446" s="13">
        <f t="shared" si="719"/>
        <v>1.7009938075860005E-4</v>
      </c>
      <c r="BI446" s="13">
        <f t="shared" si="720"/>
        <v>4.5993791677620322E-5</v>
      </c>
      <c r="BJ446" s="14">
        <f t="shared" si="721"/>
        <v>0.3228337611009709</v>
      </c>
      <c r="BK446" s="14">
        <f t="shared" si="722"/>
        <v>0.24380337865969204</v>
      </c>
      <c r="BL446" s="14">
        <f t="shared" si="723"/>
        <v>0.39650706639052546</v>
      </c>
      <c r="BM446" s="14">
        <f t="shared" si="724"/>
        <v>0.56443459975741128</v>
      </c>
      <c r="BN446" s="14">
        <f t="shared" si="725"/>
        <v>0.43371580955390832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1.6325000000000001</v>
      </c>
      <c r="F447" s="10">
        <f>VLOOKUP(B447,home!$B$2:$E$405,3,FALSE)</f>
        <v>1.0449999999999999</v>
      </c>
      <c r="G447" s="10">
        <f>VLOOKUP(C447,away!$B$2:$E$405,4,FALSE)</f>
        <v>0.74870000000000003</v>
      </c>
      <c r="H447" s="10">
        <f>VLOOKUP(A447,away!$A$2:$E$405,3,FALSE)</f>
        <v>1.1474</v>
      </c>
      <c r="I447" s="10">
        <f>VLOOKUP(C447,away!$B$2:$E$405,3,FALSE)</f>
        <v>0.96840000000000004</v>
      </c>
      <c r="J447" s="10">
        <f>VLOOKUP(B447,home!$B$2:$E$405,4,FALSE)</f>
        <v>1.1791</v>
      </c>
      <c r="K447" s="12">
        <f t="shared" si="670"/>
        <v>1.2772541237500001</v>
      </c>
      <c r="L447" s="12">
        <f t="shared" si="671"/>
        <v>1.310147720856</v>
      </c>
      <c r="M447" s="13">
        <f t="shared" si="672"/>
        <v>7.5215207234635387E-2</v>
      </c>
      <c r="N447" s="13">
        <f t="shared" si="673"/>
        <v>9.6068933609148907E-2</v>
      </c>
      <c r="O447" s="13">
        <f t="shared" si="674"/>
        <v>9.8543032332169281E-2</v>
      </c>
      <c r="P447" s="13">
        <f t="shared" si="675"/>
        <v>0.12586449441309283</v>
      </c>
      <c r="Q447" s="13">
        <f t="shared" si="676"/>
        <v>6.135222080827521E-2</v>
      </c>
      <c r="R447" s="13">
        <f t="shared" si="677"/>
        <v>6.4552964608115368E-2</v>
      </c>
      <c r="S447" s="13">
        <f t="shared" si="678"/>
        <v>5.2655146267311451E-2</v>
      </c>
      <c r="T447" s="13">
        <f t="shared" si="679"/>
        <v>8.0380472261415828E-2</v>
      </c>
      <c r="U447" s="13">
        <f t="shared" si="680"/>
        <v>8.2450540246003165E-2</v>
      </c>
      <c r="V447" s="13">
        <f t="shared" si="681"/>
        <v>9.7902975960525492E-3</v>
      </c>
      <c r="W447" s="13">
        <f t="shared" si="682"/>
        <v>2.612079234286337E-2</v>
      </c>
      <c r="X447" s="13">
        <f t="shared" si="683"/>
        <v>3.4222096554955304E-2</v>
      </c>
      <c r="Y447" s="13">
        <f t="shared" si="684"/>
        <v>2.2418000902194334E-2</v>
      </c>
      <c r="Z447" s="13">
        <f t="shared" si="685"/>
        <v>2.8191306485273449E-2</v>
      </c>
      <c r="AA447" s="13">
        <f t="shared" si="686"/>
        <v>3.6007462462215638E-2</v>
      </c>
      <c r="AB447" s="13">
        <f t="shared" si="687"/>
        <v>2.299533995781913E-2</v>
      </c>
      <c r="AC447" s="13">
        <f t="shared" si="688"/>
        <v>1.0239375971843373E-3</v>
      </c>
      <c r="AD447" s="13">
        <f t="shared" si="689"/>
        <v>8.3407224338849176E-3</v>
      </c>
      <c r="AE447" s="13">
        <f t="shared" si="690"/>
        <v>1.0927578487046834E-2</v>
      </c>
      <c r="AF447" s="13">
        <f t="shared" si="691"/>
        <v>7.1583710246397349E-3</v>
      </c>
      <c r="AG447" s="13">
        <f t="shared" si="692"/>
        <v>3.1261744943244583E-3</v>
      </c>
      <c r="AH447" s="13">
        <f t="shared" si="693"/>
        <v>9.2336939849084997E-3</v>
      </c>
      <c r="AI447" s="13">
        <f t="shared" si="694"/>
        <v>1.1793773719669954E-2</v>
      </c>
      <c r="AJ447" s="13">
        <f t="shared" si="695"/>
        <v>7.5318230590114147E-3</v>
      </c>
      <c r="AK447" s="13">
        <f t="shared" si="696"/>
        <v>3.2066840204925573E-3</v>
      </c>
      <c r="AL447" s="13">
        <f t="shared" si="697"/>
        <v>6.8537942109567196E-5</v>
      </c>
      <c r="AM447" s="13">
        <f t="shared" si="698"/>
        <v>2.1306444247467297E-3</v>
      </c>
      <c r="AN447" s="13">
        <f t="shared" si="699"/>
        <v>2.7914589370364711E-3</v>
      </c>
      <c r="AO447" s="13">
        <f t="shared" si="700"/>
        <v>1.8286117821107229E-3</v>
      </c>
      <c r="AP447" s="13">
        <f t="shared" si="701"/>
        <v>7.9858385288759709E-4</v>
      </c>
      <c r="AQ447" s="13">
        <f t="shared" si="702"/>
        <v>2.6156570369327228E-4</v>
      </c>
      <c r="AR447" s="13">
        <f t="shared" si="703"/>
        <v>2.419500625881922E-3</v>
      </c>
      <c r="AS447" s="13">
        <f t="shared" si="704"/>
        <v>3.0903171518233915E-3</v>
      </c>
      <c r="AT447" s="13">
        <f t="shared" si="705"/>
        <v>1.9735601629308911E-3</v>
      </c>
      <c r="AU447" s="13">
        <f t="shared" si="706"/>
        <v>8.4024595219073456E-4</v>
      </c>
      <c r="AV447" s="13">
        <f t="shared" si="707"/>
        <v>2.6830190184996529E-4</v>
      </c>
      <c r="AW447" s="13">
        <f t="shared" si="708"/>
        <v>3.1858559772449451E-6</v>
      </c>
      <c r="AX447" s="13">
        <f t="shared" si="709"/>
        <v>4.5356239629211806E-4</v>
      </c>
      <c r="AY447" s="13">
        <f t="shared" si="710"/>
        <v>5.9423373976810431E-4</v>
      </c>
      <c r="AZ447" s="13">
        <f t="shared" si="711"/>
        <v>3.8926698990645974E-4</v>
      </c>
      <c r="BA447" s="13">
        <f t="shared" si="712"/>
        <v>1.6999908654347453E-4</v>
      </c>
      <c r="BB447" s="13">
        <f t="shared" si="713"/>
        <v>5.56809789456338E-5</v>
      </c>
      <c r="BC447" s="13">
        <f t="shared" si="714"/>
        <v>1.4590061532130586E-5</v>
      </c>
      <c r="BD447" s="13">
        <f t="shared" si="715"/>
        <v>5.2831720510147708E-4</v>
      </c>
      <c r="BE447" s="13">
        <f t="shared" si="716"/>
        <v>6.7479532886393636E-4</v>
      </c>
      <c r="BF447" s="13">
        <f t="shared" si="717"/>
        <v>4.3094255823935011E-4</v>
      </c>
      <c r="BG447" s="13">
        <f t="shared" si="718"/>
        <v>1.8347438653686156E-4</v>
      </c>
      <c r="BH447" s="13">
        <f t="shared" si="719"/>
        <v>5.8585854201676991E-5</v>
      </c>
      <c r="BI447" s="13">
        <f t="shared" si="720"/>
        <v>1.4965804774501641E-5</v>
      </c>
      <c r="BJ447" s="14">
        <f t="shared" si="721"/>
        <v>0.35960356087221157</v>
      </c>
      <c r="BK447" s="14">
        <f t="shared" si="722"/>
        <v>0.26521185479015419</v>
      </c>
      <c r="BL447" s="14">
        <f t="shared" si="723"/>
        <v>0.34679832132279964</v>
      </c>
      <c r="BM447" s="14">
        <f t="shared" si="724"/>
        <v>0.47761714258121107</v>
      </c>
      <c r="BN447" s="14">
        <f t="shared" si="725"/>
        <v>0.5215968530054369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1.6325000000000001</v>
      </c>
      <c r="F448" s="10">
        <f>VLOOKUP(B448,home!$B$2:$E$405,3,FALSE)</f>
        <v>1.3271999999999999</v>
      </c>
      <c r="G448" s="10">
        <f>VLOOKUP(C448,away!$B$2:$E$405,4,FALSE)</f>
        <v>0.64859999999999995</v>
      </c>
      <c r="H448" s="10">
        <f>VLOOKUP(A448,away!$A$2:$E$405,3,FALSE)</f>
        <v>1.1474</v>
      </c>
      <c r="I448" s="10">
        <f>VLOOKUP(C448,away!$B$2:$E$405,3,FALSE)</f>
        <v>0.51270000000000004</v>
      </c>
      <c r="J448" s="10">
        <f>VLOOKUP(B448,home!$B$2:$E$405,4,FALSE)</f>
        <v>0.62939999999999996</v>
      </c>
      <c r="K448" s="12">
        <f t="shared" si="670"/>
        <v>1.4052917843999999</v>
      </c>
      <c r="L448" s="12">
        <f t="shared" si="671"/>
        <v>0.37025838421199997</v>
      </c>
      <c r="M448" s="13">
        <f t="shared" si="672"/>
        <v>0.1693902306706902</v>
      </c>
      <c r="N448" s="13">
        <f t="shared" si="673"/>
        <v>0.23804269951914178</v>
      </c>
      <c r="O448" s="13">
        <f t="shared" si="674"/>
        <v>6.2718153109427702E-2</v>
      </c>
      <c r="P448" s="13">
        <f t="shared" si="675"/>
        <v>8.813730529742006E-2</v>
      </c>
      <c r="Q448" s="13">
        <f t="shared" si="676"/>
        <v>0.16725972498532396</v>
      </c>
      <c r="R448" s="13">
        <f t="shared" si="677"/>
        <v>1.1610961015528762E-2</v>
      </c>
      <c r="S448" s="13">
        <f t="shared" si="678"/>
        <v>1.1464924149304516E-2</v>
      </c>
      <c r="T448" s="13">
        <f t="shared" si="679"/>
        <v>6.1929315516809524E-2</v>
      </c>
      <c r="U448" s="13">
        <f t="shared" si="680"/>
        <v>1.6316788124111248E-2</v>
      </c>
      <c r="V448" s="13">
        <f t="shared" si="681"/>
        <v>6.628268387262119E-4</v>
      </c>
      <c r="W448" s="13">
        <f t="shared" si="682"/>
        <v>7.8349572460959721E-2</v>
      </c>
      <c r="X448" s="13">
        <f t="shared" si="683"/>
        <v>2.9009586103095959E-2</v>
      </c>
      <c r="Y448" s="13">
        <f t="shared" si="684"/>
        <v>5.3705212385955995E-3</v>
      </c>
      <c r="Z448" s="13">
        <f t="shared" si="685"/>
        <v>1.4330185549194009E-3</v>
      </c>
      <c r="AA448" s="13">
        <f t="shared" si="686"/>
        <v>2.0138092021209941E-3</v>
      </c>
      <c r="AB448" s="13">
        <f t="shared" si="687"/>
        <v>1.4149947635448766E-3</v>
      </c>
      <c r="AC448" s="13">
        <f t="shared" si="688"/>
        <v>2.155517293294691E-5</v>
      </c>
      <c r="AD448" s="13">
        <f t="shared" si="689"/>
        <v>2.7526002622659786E-2</v>
      </c>
      <c r="AE448" s="13">
        <f t="shared" si="690"/>
        <v>1.0191733254881286E-2</v>
      </c>
      <c r="AF448" s="13">
        <f t="shared" si="691"/>
        <v>1.8867873436360261E-3</v>
      </c>
      <c r="AG448" s="13">
        <f t="shared" si="692"/>
        <v>2.3286627773544226E-4</v>
      </c>
      <c r="AH448" s="13">
        <f t="shared" si="693"/>
        <v>1.326467836725681E-4</v>
      </c>
      <c r="AI448" s="13">
        <f t="shared" si="694"/>
        <v>1.8640743532214398E-4</v>
      </c>
      <c r="AJ448" s="13">
        <f t="shared" si="695"/>
        <v>1.309784187046417E-4</v>
      </c>
      <c r="AK448" s="13">
        <f t="shared" si="696"/>
        <v>6.1354298579778763E-5</v>
      </c>
      <c r="AL448" s="13">
        <f t="shared" si="697"/>
        <v>4.4862442184714629E-7</v>
      </c>
      <c r="AM448" s="13">
        <f t="shared" si="698"/>
        <v>7.7364130685993304E-3</v>
      </c>
      <c r="AN448" s="13">
        <f t="shared" si="699"/>
        <v>2.8644718023761884E-3</v>
      </c>
      <c r="AO448" s="13">
        <f t="shared" si="700"/>
        <v>5.3029735058432144E-4</v>
      </c>
      <c r="AP448" s="13">
        <f t="shared" si="701"/>
        <v>6.5449013393085133E-5</v>
      </c>
      <c r="AQ448" s="13">
        <f t="shared" si="702"/>
        <v>6.0582614867983094E-6</v>
      </c>
      <c r="AR448" s="13">
        <f t="shared" si="703"/>
        <v>9.8227167587047568E-6</v>
      </c>
      <c r="AS448" s="13">
        <f t="shared" si="704"/>
        <v>1.380378316149599E-5</v>
      </c>
      <c r="AT448" s="13">
        <f t="shared" si="705"/>
        <v>9.6991715352446892E-6</v>
      </c>
      <c r="AU448" s="13">
        <f t="shared" si="706"/>
        <v>4.5433886913218998E-6</v>
      </c>
      <c r="AV448" s="13">
        <f t="shared" si="707"/>
        <v>1.5961967003126324E-6</v>
      </c>
      <c r="AW448" s="13">
        <f t="shared" si="708"/>
        <v>6.4841315876990899E-9</v>
      </c>
      <c r="AX448" s="13">
        <f t="shared" si="709"/>
        <v>1.8119862876712373E-3</v>
      </c>
      <c r="AY448" s="13">
        <f t="shared" si="710"/>
        <v>6.7090311508745252E-4</v>
      </c>
      <c r="AZ448" s="13">
        <f t="shared" si="711"/>
        <v>1.2420375167753882E-4</v>
      </c>
      <c r="BA448" s="13">
        <f t="shared" si="712"/>
        <v>1.5329160136398003E-5</v>
      </c>
      <c r="BB448" s="13">
        <f t="shared" si="713"/>
        <v>1.418937515857431E-6</v>
      </c>
      <c r="BC448" s="13">
        <f t="shared" si="714"/>
        <v>1.0507470238383234E-7</v>
      </c>
      <c r="BD448" s="13">
        <f t="shared" si="715"/>
        <v>6.0615720594169269E-7</v>
      </c>
      <c r="BE448" s="13">
        <f t="shared" si="716"/>
        <v>8.518277415647195E-7</v>
      </c>
      <c r="BF448" s="13">
        <f t="shared" si="717"/>
        <v>5.9853326347245352E-7</v>
      </c>
      <c r="BG448" s="13">
        <f t="shared" si="718"/>
        <v>2.8037129261598654E-7</v>
      </c>
      <c r="BH448" s="13">
        <f t="shared" si="719"/>
        <v>9.8500868523713524E-8</v>
      </c>
      <c r="BI448" s="13">
        <f t="shared" si="720"/>
        <v>2.7684492258527836E-8</v>
      </c>
      <c r="BJ448" s="14">
        <f t="shared" si="721"/>
        <v>0.63362544514606955</v>
      </c>
      <c r="BK448" s="14">
        <f t="shared" si="722"/>
        <v>0.27034819386858322</v>
      </c>
      <c r="BL448" s="14">
        <f t="shared" si="723"/>
        <v>9.4628021482724173E-2</v>
      </c>
      <c r="BM448" s="14">
        <f t="shared" si="724"/>
        <v>0.26220470782380811</v>
      </c>
      <c r="BN448" s="14">
        <f t="shared" si="725"/>
        <v>0.73715907459753238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1.6325000000000001</v>
      </c>
      <c r="F449" s="10">
        <f>VLOOKUP(B449,home!$B$2:$E$405,3,FALSE)</f>
        <v>0.86480000000000001</v>
      </c>
      <c r="G449" s="10">
        <f>VLOOKUP(C449,away!$B$2:$E$405,4,FALSE)</f>
        <v>0.82879999999999998</v>
      </c>
      <c r="H449" s="10">
        <f>VLOOKUP(A449,away!$A$2:$E$405,3,FALSE)</f>
        <v>1.1474</v>
      </c>
      <c r="I449" s="10">
        <f>VLOOKUP(C449,away!$B$2:$E$405,3,FALSE)</f>
        <v>1.7431000000000001</v>
      </c>
      <c r="J449" s="10">
        <f>VLOOKUP(B449,home!$B$2:$E$405,4,FALSE)</f>
        <v>1.3842000000000001</v>
      </c>
      <c r="K449" s="12">
        <f t="shared" si="670"/>
        <v>1.1700882368000001</v>
      </c>
      <c r="L449" s="12">
        <f t="shared" si="671"/>
        <v>2.7684455955480005</v>
      </c>
      <c r="M449" s="13">
        <f t="shared" si="672"/>
        <v>1.9476750002357841E-2</v>
      </c>
      <c r="N449" s="13">
        <f t="shared" si="673"/>
        <v>2.278951606885328E-2</v>
      </c>
      <c r="O449" s="13">
        <f t="shared" si="674"/>
        <v>5.3920322759617077E-2</v>
      </c>
      <c r="P449" s="13">
        <f t="shared" si="675"/>
        <v>6.3091535385487257E-2</v>
      </c>
      <c r="Q449" s="13">
        <f t="shared" si="676"/>
        <v>1.3332872337264906E-2</v>
      </c>
      <c r="R449" s="13">
        <f t="shared" si="677"/>
        <v>7.4637740027194255E-2</v>
      </c>
      <c r="S449" s="13">
        <f t="shared" si="678"/>
        <v>5.1093506832714783E-2</v>
      </c>
      <c r="T449" s="13">
        <f t="shared" si="679"/>
        <v>3.6911331698104809E-2</v>
      </c>
      <c r="U449" s="13">
        <f t="shared" si="680"/>
        <v>8.7332741627156513E-2</v>
      </c>
      <c r="V449" s="13">
        <f t="shared" si="681"/>
        <v>1.8389833998169416E-2</v>
      </c>
      <c r="W449" s="13">
        <f t="shared" si="682"/>
        <v>5.2002123615299285E-3</v>
      </c>
      <c r="X449" s="13">
        <f t="shared" si="683"/>
        <v>1.4396505008191797E-2</v>
      </c>
      <c r="Y449" s="13">
        <f t="shared" si="684"/>
        <v>1.9927970440606659E-2</v>
      </c>
      <c r="Z449" s="13">
        <f t="shared" si="685"/>
        <v>6.8876840879980875E-2</v>
      </c>
      <c r="AA449" s="13">
        <f t="shared" si="686"/>
        <v>8.0591981301610993E-2</v>
      </c>
      <c r="AB449" s="13">
        <f t="shared" si="687"/>
        <v>4.7149864650710305E-2</v>
      </c>
      <c r="AC449" s="13">
        <f t="shared" si="688"/>
        <v>3.723166282517247E-3</v>
      </c>
      <c r="AD449" s="13">
        <f t="shared" si="689"/>
        <v>1.5211768282720301E-3</v>
      </c>
      <c r="AE449" s="13">
        <f t="shared" si="690"/>
        <v>4.2112952902793798E-3</v>
      </c>
      <c r="AF449" s="13">
        <f t="shared" si="691"/>
        <v>5.8293709489629936E-3</v>
      </c>
      <c r="AG449" s="13">
        <f t="shared" si="692"/>
        <v>5.379432109490689E-3</v>
      </c>
      <c r="AH449" s="13">
        <f t="shared" si="693"/>
        <v>4.7670446692360882E-2</v>
      </c>
      <c r="AI449" s="13">
        <f t="shared" si="694"/>
        <v>5.5778628917732935E-2</v>
      </c>
      <c r="AJ449" s="13">
        <f t="shared" si="695"/>
        <v>3.2632958780735827E-2</v>
      </c>
      <c r="AK449" s="13">
        <f t="shared" si="696"/>
        <v>1.2727813733772748E-2</v>
      </c>
      <c r="AL449" s="13">
        <f t="shared" si="697"/>
        <v>4.824219178888736E-4</v>
      </c>
      <c r="AM449" s="13">
        <f t="shared" si="698"/>
        <v>3.5598222257076723E-4</v>
      </c>
      <c r="AN449" s="13">
        <f t="shared" si="699"/>
        <v>9.8551741616942877E-4</v>
      </c>
      <c r="AO449" s="13">
        <f t="shared" si="700"/>
        <v>1.3641756750650503E-3</v>
      </c>
      <c r="AP449" s="13">
        <f t="shared" si="701"/>
        <v>1.2588820463958531E-3</v>
      </c>
      <c r="AQ449" s="13">
        <f t="shared" si="702"/>
        <v>8.712866141647633E-4</v>
      </c>
      <c r="AR449" s="13">
        <f t="shared" si="703"/>
        <v>2.6394607636654438E-2</v>
      </c>
      <c r="AS449" s="13">
        <f t="shared" si="704"/>
        <v>3.0884019910600805E-2</v>
      </c>
      <c r="AT449" s="13">
        <f t="shared" si="705"/>
        <v>1.8068514201245504E-2</v>
      </c>
      <c r="AU449" s="13">
        <f t="shared" si="706"/>
        <v>7.0472519744437011E-3</v>
      </c>
      <c r="AV449" s="13">
        <f t="shared" si="707"/>
        <v>2.061476659265538E-3</v>
      </c>
      <c r="AW449" s="13">
        <f t="shared" si="708"/>
        <v>4.3408935582076982E-5</v>
      </c>
      <c r="AX449" s="13">
        <f t="shared" si="709"/>
        <v>6.9421768523329012E-5</v>
      </c>
      <c r="AY449" s="13">
        <f t="shared" si="710"/>
        <v>1.9219038930356303E-4</v>
      </c>
      <c r="AZ449" s="13">
        <f t="shared" si="711"/>
        <v>2.660343183870523E-4</v>
      </c>
      <c r="BA449" s="13">
        <f t="shared" si="712"/>
        <v>2.4550051233441649E-4</v>
      </c>
      <c r="BB449" s="13">
        <f t="shared" si="713"/>
        <v>1.6991370301924823E-4</v>
      </c>
      <c r="BC449" s="13">
        <f t="shared" si="714"/>
        <v>9.4079368549377707E-5</v>
      </c>
      <c r="BD449" s="13">
        <f t="shared" si="715"/>
        <v>1.2178672542985604E-2</v>
      </c>
      <c r="BE449" s="13">
        <f t="shared" si="716"/>
        <v>1.4250121482386597E-2</v>
      </c>
      <c r="BF449" s="13">
        <f t="shared" si="717"/>
        <v>8.3369497597557719E-3</v>
      </c>
      <c r="BG449" s="13">
        <f t="shared" si="718"/>
        <v>3.25165561489427E-3</v>
      </c>
      <c r="BH449" s="13">
        <f t="shared" si="719"/>
        <v>9.5118099627811462E-4</v>
      </c>
      <c r="BI449" s="13">
        <f t="shared" si="720"/>
        <v>2.2259313896254529E-4</v>
      </c>
      <c r="BJ449" s="14">
        <f t="shared" si="721"/>
        <v>0.13537266712603935</v>
      </c>
      <c r="BK449" s="14">
        <f t="shared" si="722"/>
        <v>0.15644940480843902</v>
      </c>
      <c r="BL449" s="14">
        <f t="shared" si="723"/>
        <v>0.61608954240836455</v>
      </c>
      <c r="BM449" s="14">
        <f t="shared" si="724"/>
        <v>0.72939093718832748</v>
      </c>
      <c r="BN449" s="14">
        <f t="shared" si="725"/>
        <v>0.24724873658077462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1.6325000000000001</v>
      </c>
      <c r="F450" s="10">
        <f>VLOOKUP(B450,home!$B$2:$E$405,3,FALSE)</f>
        <v>0.90080000000000005</v>
      </c>
      <c r="G450" s="10">
        <f>VLOOKUP(C450,away!$B$2:$E$405,4,FALSE)</f>
        <v>0.82879999999999998</v>
      </c>
      <c r="H450" s="10">
        <f>VLOOKUP(A450,away!$A$2:$E$405,3,FALSE)</f>
        <v>1.1474</v>
      </c>
      <c r="I450" s="10">
        <f>VLOOKUP(C450,away!$B$2:$E$405,3,FALSE)</f>
        <v>1.3329</v>
      </c>
      <c r="J450" s="10">
        <f>VLOOKUP(B450,home!$B$2:$E$405,4,FALSE)</f>
        <v>1.0766</v>
      </c>
      <c r="K450" s="12">
        <f t="shared" si="670"/>
        <v>1.2187968128000002</v>
      </c>
      <c r="L450" s="12">
        <f t="shared" si="671"/>
        <v>1.6465191606359999</v>
      </c>
      <c r="M450" s="13">
        <f t="shared" si="672"/>
        <v>5.69651288205721E-2</v>
      </c>
      <c r="N450" s="13">
        <f t="shared" si="673"/>
        <v>6.9428917447254698E-2</v>
      </c>
      <c r="O450" s="13">
        <f t="shared" si="674"/>
        <v>9.3794176091169967E-2</v>
      </c>
      <c r="P450" s="13">
        <f t="shared" si="675"/>
        <v>0.11431604287911994</v>
      </c>
      <c r="Q450" s="13">
        <f t="shared" si="676"/>
        <v>4.2309871650434185E-2</v>
      </c>
      <c r="R450" s="13">
        <f t="shared" si="677"/>
        <v>7.7216954045089201E-2</v>
      </c>
      <c r="S450" s="13">
        <f t="shared" si="678"/>
        <v>5.7351567222390917E-2</v>
      </c>
      <c r="T450" s="13">
        <f t="shared" si="679"/>
        <v>6.9664014356489778E-2</v>
      </c>
      <c r="U450" s="13">
        <f t="shared" si="680"/>
        <v>9.4111777484278791E-2</v>
      </c>
      <c r="V450" s="13">
        <f t="shared" si="681"/>
        <v>1.278794852906162E-2</v>
      </c>
      <c r="W450" s="13">
        <f t="shared" si="682"/>
        <v>1.7189045572508749E-2</v>
      </c>
      <c r="X450" s="13">
        <f t="shared" si="683"/>
        <v>2.8302092888181054E-2</v>
      </c>
      <c r="Y450" s="13">
        <f t="shared" si="684"/>
        <v>2.3299969113244993E-2</v>
      </c>
      <c r="Z450" s="13">
        <f t="shared" si="685"/>
        <v>4.2379731453729606E-2</v>
      </c>
      <c r="AA450" s="13">
        <f t="shared" si="686"/>
        <v>5.1652281623125559E-2</v>
      </c>
      <c r="AB450" s="13">
        <f t="shared" si="687"/>
        <v>3.1476818108056727E-2</v>
      </c>
      <c r="AC450" s="13">
        <f t="shared" si="688"/>
        <v>1.6039063092755784E-3</v>
      </c>
      <c r="AD450" s="13">
        <f t="shared" si="689"/>
        <v>5.2374884897119067E-3</v>
      </c>
      <c r="AE450" s="13">
        <f t="shared" si="690"/>
        <v>8.623625151921159E-3</v>
      </c>
      <c r="AF450" s="13">
        <f t="shared" si="691"/>
        <v>7.0994820233903641E-3</v>
      </c>
      <c r="AG450" s="13">
        <f t="shared" si="692"/>
        <v>3.8964777273676897E-3</v>
      </c>
      <c r="AH450" s="13">
        <f t="shared" si="693"/>
        <v>1.7444759965293481E-2</v>
      </c>
      <c r="AI450" s="13">
        <f t="shared" si="694"/>
        <v>2.1261617845760736E-2</v>
      </c>
      <c r="AJ450" s="13">
        <f t="shared" si="695"/>
        <v>1.2956796032692397E-2</v>
      </c>
      <c r="AK450" s="13">
        <f t="shared" si="696"/>
        <v>5.2639005695817248E-3</v>
      </c>
      <c r="AL450" s="13">
        <f t="shared" si="697"/>
        <v>1.2874699046341696E-4</v>
      </c>
      <c r="AM450" s="13">
        <f t="shared" si="698"/>
        <v>1.276686855667511E-3</v>
      </c>
      <c r="AN450" s="13">
        <f t="shared" si="699"/>
        <v>2.1020893699886839E-3</v>
      </c>
      <c r="AO450" s="13">
        <f t="shared" si="700"/>
        <v>1.7305652125278136E-3</v>
      </c>
      <c r="AP450" s="13">
        <f t="shared" si="701"/>
        <v>9.4980292705238519E-4</v>
      </c>
      <c r="AQ450" s="13">
        <f t="shared" si="702"/>
        <v>3.909671795549771E-4</v>
      </c>
      <c r="AR450" s="13">
        <f t="shared" si="703"/>
        <v>5.7446263071103008E-3</v>
      </c>
      <c r="AS450" s="13">
        <f t="shared" si="704"/>
        <v>7.0015322338330688E-3</v>
      </c>
      <c r="AT450" s="13">
        <f t="shared" si="705"/>
        <v>4.2667225856561058E-3</v>
      </c>
      <c r="AU450" s="13">
        <f t="shared" si="706"/>
        <v>1.7334226294998117E-3</v>
      </c>
      <c r="AV450" s="13">
        <f t="shared" si="707"/>
        <v>5.2817249401744168E-4</v>
      </c>
      <c r="AW450" s="13">
        <f t="shared" si="708"/>
        <v>7.176830412207907E-6</v>
      </c>
      <c r="AX450" s="13">
        <f t="shared" si="709"/>
        <v>2.5933697843853574E-4</v>
      </c>
      <c r="AY450" s="13">
        <f t="shared" si="710"/>
        <v>4.2700330406049419E-4</v>
      </c>
      <c r="AZ450" s="13">
        <f t="shared" si="711"/>
        <v>3.515345608952419E-4</v>
      </c>
      <c r="BA450" s="13">
        <f t="shared" si="712"/>
        <v>1.9293613004659277E-4</v>
      </c>
      <c r="BB450" s="13">
        <f t="shared" si="713"/>
        <v>7.9418258725168491E-5</v>
      </c>
      <c r="BC450" s="13">
        <f t="shared" si="714"/>
        <v>2.6152736939067403E-5</v>
      </c>
      <c r="BD450" s="13">
        <f t="shared" si="715"/>
        <v>1.5764395475584587E-3</v>
      </c>
      <c r="BE450" s="13">
        <f t="shared" si="716"/>
        <v>1.9213594961361236E-3</v>
      </c>
      <c r="BF450" s="13">
        <f t="shared" si="717"/>
        <v>1.1708734150668611E-3</v>
      </c>
      <c r="BG450" s="13">
        <f t="shared" si="718"/>
        <v>4.7568559549191375E-4</v>
      </c>
      <c r="BH450" s="13">
        <f t="shared" si="719"/>
        <v>1.4494102192010372E-4</v>
      </c>
      <c r="BI450" s="13">
        <f t="shared" si="720"/>
        <v>3.5330731112039455E-5</v>
      </c>
      <c r="BJ450" s="14">
        <f t="shared" si="721"/>
        <v>0.28283747793440106</v>
      </c>
      <c r="BK450" s="14">
        <f t="shared" si="722"/>
        <v>0.24358034405494405</v>
      </c>
      <c r="BL450" s="14">
        <f t="shared" si="723"/>
        <v>0.42977818782245092</v>
      </c>
      <c r="BM450" s="14">
        <f t="shared" si="724"/>
        <v>0.54412482385823702</v>
      </c>
      <c r="BN450" s="14">
        <f t="shared" si="725"/>
        <v>0.45403109093364014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1.6325000000000001</v>
      </c>
      <c r="F451" s="10">
        <f>VLOOKUP(B451,home!$B$2:$E$405,3,FALSE)</f>
        <v>0.75670000000000004</v>
      </c>
      <c r="G451" s="10">
        <f>VLOOKUP(C451,away!$B$2:$E$405,4,FALSE)</f>
        <v>0.75670000000000004</v>
      </c>
      <c r="H451" s="10">
        <f>VLOOKUP(A451,away!$A$2:$E$405,3,FALSE)</f>
        <v>1.1474</v>
      </c>
      <c r="I451" s="10">
        <f>VLOOKUP(C451,away!$B$2:$E$405,3,FALSE)</f>
        <v>1.0253000000000001</v>
      </c>
      <c r="J451" s="10">
        <f>VLOOKUP(B451,home!$B$2:$E$405,4,FALSE)</f>
        <v>1.1278999999999999</v>
      </c>
      <c r="K451" s="12">
        <f t="shared" si="670"/>
        <v>0.93476115792500014</v>
      </c>
      <c r="L451" s="12">
        <f t="shared" si="671"/>
        <v>1.326894517238</v>
      </c>
      <c r="M451" s="13">
        <f t="shared" si="672"/>
        <v>0.10417785719592509</v>
      </c>
      <c r="N451" s="13">
        <f t="shared" si="673"/>
        <v>9.7381414422608253E-2</v>
      </c>
      <c r="O451" s="13">
        <f t="shared" si="674"/>
        <v>0.1382330275308763</v>
      </c>
      <c r="P451" s="13">
        <f t="shared" si="675"/>
        <v>0.12921486487824035</v>
      </c>
      <c r="Q451" s="13">
        <f t="shared" si="676"/>
        <v>4.5514181853025797E-2</v>
      </c>
      <c r="R451" s="13">
        <f t="shared" si="677"/>
        <v>9.1710323165964669E-2</v>
      </c>
      <c r="S451" s="13">
        <f t="shared" si="678"/>
        <v>4.0067250745283625E-2</v>
      </c>
      <c r="T451" s="13">
        <f t="shared" si="679"/>
        <v>6.0392518357353195E-2</v>
      </c>
      <c r="U451" s="13">
        <f t="shared" si="680"/>
        <v>8.57272478762931E-2</v>
      </c>
      <c r="V451" s="13">
        <f t="shared" si="681"/>
        <v>5.5218434772644955E-3</v>
      </c>
      <c r="W451" s="13">
        <f t="shared" si="682"/>
        <v>1.4181629776981144E-2</v>
      </c>
      <c r="X451" s="13">
        <f t="shared" si="683"/>
        <v>1.8817526796575435E-2</v>
      </c>
      <c r="Y451" s="13">
        <f t="shared" si="684"/>
        <v>1.248443656717755E-2</v>
      </c>
      <c r="Z451" s="13">
        <f t="shared" si="685"/>
        <v>4.0563308327681215E-2</v>
      </c>
      <c r="AA451" s="13">
        <f t="shared" si="686"/>
        <v>3.791700506165209E-2</v>
      </c>
      <c r="AB451" s="13">
        <f t="shared" si="687"/>
        <v>1.7721671778238999E-2</v>
      </c>
      <c r="AC451" s="13">
        <f t="shared" si="688"/>
        <v>4.2805656955228262E-4</v>
      </c>
      <c r="AD451" s="13">
        <f t="shared" si="689"/>
        <v>3.3141091678986381E-3</v>
      </c>
      <c r="AE451" s="13">
        <f t="shared" si="690"/>
        <v>4.3974732844128924E-3</v>
      </c>
      <c r="AF451" s="13">
        <f t="shared" si="691"/>
        <v>2.9174915953940244E-3</v>
      </c>
      <c r="AG451" s="13">
        <f t="shared" si="692"/>
        <v>1.2904012006720918E-3</v>
      </c>
      <c r="AH451" s="13">
        <f t="shared" si="693"/>
        <v>1.3455807855258673E-2</v>
      </c>
      <c r="AI451" s="13">
        <f t="shared" si="694"/>
        <v>1.2577966531597909E-2</v>
      </c>
      <c r="AJ451" s="13">
        <f t="shared" si="695"/>
        <v>5.8786972797091799E-3</v>
      </c>
      <c r="AK451" s="13">
        <f t="shared" si="696"/>
        <v>1.8317259587571674E-3</v>
      </c>
      <c r="AL451" s="13">
        <f t="shared" si="697"/>
        <v>2.1237246871345635E-5</v>
      </c>
      <c r="AM451" s="13">
        <f t="shared" si="698"/>
        <v>6.1958010465495809E-4</v>
      </c>
      <c r="AN451" s="13">
        <f t="shared" si="699"/>
        <v>8.2211744385640999E-4</v>
      </c>
      <c r="AO451" s="13">
        <f t="shared" si="700"/>
        <v>5.45431564389395E-4</v>
      </c>
      <c r="AP451" s="13">
        <f t="shared" si="701"/>
        <v>2.4124338410561109E-4</v>
      </c>
      <c r="AQ451" s="13">
        <f t="shared" si="702"/>
        <v>8.0026130922419034E-5</v>
      </c>
      <c r="AR451" s="13">
        <f t="shared" si="703"/>
        <v>3.5708875336301483E-3</v>
      </c>
      <c r="AS451" s="13">
        <f t="shared" si="704"/>
        <v>3.3379269657560656E-3</v>
      </c>
      <c r="AT451" s="13">
        <f t="shared" si="705"/>
        <v>1.5600822377896111E-3</v>
      </c>
      <c r="AU451" s="13">
        <f t="shared" si="706"/>
        <v>4.8610142635148083E-4</v>
      </c>
      <c r="AV451" s="13">
        <f t="shared" si="707"/>
        <v>1.1359718304132608E-4</v>
      </c>
      <c r="AW451" s="13">
        <f t="shared" si="708"/>
        <v>7.3169952349051263E-7</v>
      </c>
      <c r="AX451" s="13">
        <f t="shared" si="709"/>
        <v>9.6526569342426859E-5</v>
      </c>
      <c r="AY451" s="13">
        <f t="shared" si="710"/>
        <v>1.280805756282598E-4</v>
      </c>
      <c r="AZ451" s="13">
        <f t="shared" si="711"/>
        <v>8.4974706782912487E-5</v>
      </c>
      <c r="BA451" s="13">
        <f t="shared" si="712"/>
        <v>3.758415751138442E-5</v>
      </c>
      <c r="BB451" s="13">
        <f t="shared" si="713"/>
        <v>1.2467553134216342E-5</v>
      </c>
      <c r="BC451" s="13">
        <f t="shared" si="714"/>
        <v>3.3086255794330207E-6</v>
      </c>
      <c r="BD451" s="13">
        <f t="shared" si="715"/>
        <v>7.8969851500789465E-4</v>
      </c>
      <c r="BE451" s="13">
        <f t="shared" si="716"/>
        <v>7.3817949830043265E-4</v>
      </c>
      <c r="BF451" s="13">
        <f t="shared" si="717"/>
        <v>3.4501076129390403E-4</v>
      </c>
      <c r="BG451" s="13">
        <f t="shared" si="718"/>
        <v>1.0750088624122521E-4</v>
      </c>
      <c r="BH451" s="13">
        <f t="shared" si="719"/>
        <v>2.5121913225202842E-5</v>
      </c>
      <c r="BI451" s="13">
        <f t="shared" si="720"/>
        <v>4.6965977391363982E-6</v>
      </c>
      <c r="BJ451" s="14">
        <f t="shared" si="721"/>
        <v>0.26336252383800646</v>
      </c>
      <c r="BK451" s="14">
        <f t="shared" si="722"/>
        <v>0.27955919068876545</v>
      </c>
      <c r="BL451" s="14">
        <f t="shared" si="723"/>
        <v>0.41613227655672452</v>
      </c>
      <c r="BM451" s="14">
        <f t="shared" si="724"/>
        <v>0.39325828148843245</v>
      </c>
      <c r="BN451" s="14">
        <f t="shared" si="725"/>
        <v>0.6062316690466405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1.6325000000000001</v>
      </c>
      <c r="F452" s="10">
        <f>VLOOKUP(B452,home!$B$2:$E$405,3,FALSE)</f>
        <v>1.081</v>
      </c>
      <c r="G452" s="10">
        <f>VLOOKUP(C452,away!$B$2:$E$405,4,FALSE)</f>
        <v>1.117</v>
      </c>
      <c r="H452" s="10">
        <f>VLOOKUP(A452,away!$A$2:$E$405,3,FALSE)</f>
        <v>1.1474</v>
      </c>
      <c r="I452" s="10">
        <f>VLOOKUP(C452,away!$B$2:$E$405,3,FALSE)</f>
        <v>0.41010000000000002</v>
      </c>
      <c r="J452" s="10">
        <f>VLOOKUP(B452,home!$B$2:$E$405,4,FALSE)</f>
        <v>1.0766</v>
      </c>
      <c r="K452" s="12">
        <f t="shared" si="670"/>
        <v>1.9712062025000001</v>
      </c>
      <c r="L452" s="12">
        <f t="shared" si="671"/>
        <v>0.506592773484</v>
      </c>
      <c r="M452" s="13">
        <f t="shared" si="672"/>
        <v>8.3927749439117058E-2</v>
      </c>
      <c r="N452" s="13">
        <f t="shared" si="673"/>
        <v>0.16543890025625346</v>
      </c>
      <c r="O452" s="13">
        <f t="shared" si="674"/>
        <v>4.2517191360632534E-2</v>
      </c>
      <c r="P452" s="13">
        <f t="shared" si="675"/>
        <v>8.3810151322958271E-2</v>
      </c>
      <c r="Q452" s="13">
        <f t="shared" si="676"/>
        <v>0.16305709315995284</v>
      </c>
      <c r="R452" s="13">
        <f t="shared" si="677"/>
        <v>1.0769450946066397E-2</v>
      </c>
      <c r="S452" s="13">
        <f t="shared" si="678"/>
        <v>2.0923179495813307E-2</v>
      </c>
      <c r="T452" s="13">
        <f t="shared" si="679"/>
        <v>8.2603545060139477E-2</v>
      </c>
      <c r="U452" s="13">
        <f t="shared" si="680"/>
        <v>2.1228808502405577E-2</v>
      </c>
      <c r="V452" s="13">
        <f t="shared" si="681"/>
        <v>2.3215402552533345E-3</v>
      </c>
      <c r="W452" s="13">
        <f t="shared" si="682"/>
        <v>0.10713971779950647</v>
      </c>
      <c r="X452" s="13">
        <f t="shared" si="683"/>
        <v>5.4276206790345068E-2</v>
      </c>
      <c r="Y452" s="13">
        <f t="shared" si="684"/>
        <v>1.3747967066056006E-2</v>
      </c>
      <c r="Z452" s="13">
        <f t="shared" si="685"/>
        <v>1.8185753412225548E-3</v>
      </c>
      <c r="AA452" s="13">
        <f t="shared" si="686"/>
        <v>3.5847869923314544E-3</v>
      </c>
      <c r="AB452" s="13">
        <f t="shared" si="687"/>
        <v>3.533177176962542E-3</v>
      </c>
      <c r="AC452" s="13">
        <f t="shared" si="688"/>
        <v>1.4489295956597253E-4</v>
      </c>
      <c r="AD452" s="13">
        <f t="shared" si="689"/>
        <v>5.279861906512167E-2</v>
      </c>
      <c r="AE452" s="13">
        <f t="shared" si="690"/>
        <v>2.6747398868325185E-2</v>
      </c>
      <c r="AF452" s="13">
        <f t="shared" si="691"/>
        <v>6.7750194880938277E-3</v>
      </c>
      <c r="AG452" s="13">
        <f t="shared" si="692"/>
        <v>1.1440586376272009E-3</v>
      </c>
      <c r="AH452" s="13">
        <f t="shared" si="693"/>
        <v>2.3031928147488641E-4</v>
      </c>
      <c r="AI452" s="13">
        <f t="shared" si="694"/>
        <v>4.5400679619863953E-4</v>
      </c>
      <c r="AJ452" s="13">
        <f t="shared" si="695"/>
        <v>4.4747050632195588E-4</v>
      </c>
      <c r="AK452" s="13">
        <f t="shared" si="696"/>
        <v>2.9401887916588501E-4</v>
      </c>
      <c r="AL452" s="13">
        <f t="shared" si="697"/>
        <v>5.7875975219207291E-6</v>
      </c>
      <c r="AM452" s="13">
        <f t="shared" si="698"/>
        <v>2.081539307692053E-2</v>
      </c>
      <c r="AN452" s="13">
        <f t="shared" si="699"/>
        <v>1.0544927709996824E-2</v>
      </c>
      <c r="AO452" s="13">
        <f t="shared" si="700"/>
        <v>2.6709920873977874E-3</v>
      </c>
      <c r="AP452" s="13">
        <f t="shared" si="701"/>
        <v>4.5103509650288795E-4</v>
      </c>
      <c r="AQ452" s="13">
        <f t="shared" si="702"/>
        <v>5.7122780119005398E-5</v>
      </c>
      <c r="AR452" s="13">
        <f t="shared" si="703"/>
        <v>2.3335616717840959E-5</v>
      </c>
      <c r="AS452" s="13">
        <f t="shared" si="704"/>
        <v>4.5999312413370799E-5</v>
      </c>
      <c r="AT452" s="13">
        <f t="shared" si="705"/>
        <v>4.533706496998589E-5</v>
      </c>
      <c r="AU452" s="13">
        <f t="shared" si="706"/>
        <v>2.9789567890660555E-5</v>
      </c>
      <c r="AV452" s="13">
        <f t="shared" si="707"/>
        <v>1.4680345248966223E-5</v>
      </c>
      <c r="AW452" s="13">
        <f t="shared" si="708"/>
        <v>1.6054133444479545E-7</v>
      </c>
      <c r="AX452" s="13">
        <f t="shared" si="709"/>
        <v>6.8385719901168842E-3</v>
      </c>
      <c r="AY452" s="13">
        <f t="shared" si="710"/>
        <v>3.4643711511433096E-3</v>
      </c>
      <c r="AZ452" s="13">
        <f t="shared" si="711"/>
        <v>8.7751269491782326E-4</v>
      </c>
      <c r="BA452" s="13">
        <f t="shared" si="712"/>
        <v>1.4818052996194643E-4</v>
      </c>
      <c r="BB452" s="13">
        <f t="shared" si="713"/>
        <v>1.8766796412437852E-5</v>
      </c>
      <c r="BC452" s="13">
        <f t="shared" si="714"/>
        <v>1.9014246887972949E-6</v>
      </c>
      <c r="BD452" s="13">
        <f t="shared" si="715"/>
        <v>1.9702757990084403E-6</v>
      </c>
      <c r="BE452" s="13">
        <f t="shared" si="716"/>
        <v>3.8838198756410813E-6</v>
      </c>
      <c r="BF452" s="13">
        <f t="shared" si="717"/>
        <v>3.82790491412824E-6</v>
      </c>
      <c r="BG452" s="13">
        <f t="shared" si="718"/>
        <v>2.5151966364366058E-6</v>
      </c>
      <c r="BH452" s="13">
        <f t="shared" si="719"/>
        <v>1.239492802562743E-6</v>
      </c>
      <c r="BI452" s="13">
        <f t="shared" si="720"/>
        <v>4.8865918007315773E-7</v>
      </c>
      <c r="BJ452" s="14">
        <f t="shared" si="721"/>
        <v>0.71961730152959924</v>
      </c>
      <c r="BK452" s="14">
        <f t="shared" si="722"/>
        <v>0.19459767222137317</v>
      </c>
      <c r="BL452" s="14">
        <f t="shared" si="723"/>
        <v>8.3232297698008578E-2</v>
      </c>
      <c r="BM452" s="14">
        <f t="shared" si="724"/>
        <v>0.4462810996954143</v>
      </c>
      <c r="BN452" s="14">
        <f t="shared" si="725"/>
        <v>0.54952053648498056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1.6325000000000001</v>
      </c>
      <c r="F453" s="10">
        <f>VLOOKUP(B453,home!$B$2:$E$405,3,FALSE)</f>
        <v>0.90080000000000005</v>
      </c>
      <c r="G453" s="10">
        <f>VLOOKUP(C453,away!$B$2:$E$405,4,FALSE)</f>
        <v>1.0088999999999999</v>
      </c>
      <c r="H453" s="10">
        <f>VLOOKUP(A453,away!$A$2:$E$405,3,FALSE)</f>
        <v>1.1474</v>
      </c>
      <c r="I453" s="10">
        <f>VLOOKUP(C453,away!$B$2:$E$405,3,FALSE)</f>
        <v>0.97409999999999997</v>
      </c>
      <c r="J453" s="10">
        <f>VLOOKUP(B453,home!$B$2:$E$405,4,FALSE)</f>
        <v>0.7177</v>
      </c>
      <c r="K453" s="12">
        <f t="shared" si="670"/>
        <v>1.4836439484000001</v>
      </c>
      <c r="L453" s="12">
        <f t="shared" si="671"/>
        <v>0.80216061541799999</v>
      </c>
      <c r="M453" s="13">
        <f t="shared" si="672"/>
        <v>0.10169221130981211</v>
      </c>
      <c r="N453" s="13">
        <f t="shared" si="673"/>
        <v>0.15087503390921678</v>
      </c>
      <c r="O453" s="13">
        <f t="shared" si="674"/>
        <v>8.1573486807496168E-2</v>
      </c>
      <c r="P453" s="13">
        <f t="shared" si="675"/>
        <v>0.12102601005182893</v>
      </c>
      <c r="Q453" s="13">
        <f t="shared" si="676"/>
        <v>0.11192241551202718</v>
      </c>
      <c r="R453" s="13">
        <f t="shared" si="677"/>
        <v>3.2717519189646618E-2</v>
      </c>
      <c r="S453" s="13">
        <f t="shared" si="678"/>
        <v>3.6008891242519658E-2</v>
      </c>
      <c r="T453" s="13">
        <f t="shared" si="679"/>
        <v>8.9779753706196827E-2</v>
      </c>
      <c r="U453" s="13">
        <f t="shared" si="680"/>
        <v>4.8541149352380075E-2</v>
      </c>
      <c r="V453" s="13">
        <f t="shared" si="681"/>
        <v>4.7616587099668425E-3</v>
      </c>
      <c r="W453" s="13">
        <f t="shared" si="682"/>
        <v>5.5351004821576469E-2</v>
      </c>
      <c r="X453" s="13">
        <f t="shared" si="683"/>
        <v>4.4400396091680457E-2</v>
      </c>
      <c r="Y453" s="13">
        <f t="shared" si="684"/>
        <v>1.7808124526852681E-2</v>
      </c>
      <c r="Z453" s="13">
        <f t="shared" si="685"/>
        <v>8.7482351093723862E-3</v>
      </c>
      <c r="AA453" s="13">
        <f t="shared" si="686"/>
        <v>1.2979266079200753E-2</v>
      </c>
      <c r="AB453" s="13">
        <f t="shared" si="687"/>
        <v>9.628304786539801E-3</v>
      </c>
      <c r="AC453" s="13">
        <f t="shared" si="688"/>
        <v>3.5418430002725126E-4</v>
      </c>
      <c r="AD453" s="13">
        <f t="shared" si="689"/>
        <v>2.0530295835347798E-2</v>
      </c>
      <c r="AE453" s="13">
        <f t="shared" si="690"/>
        <v>1.646859474199619E-2</v>
      </c>
      <c r="AF453" s="13">
        <f t="shared" si="691"/>
        <v>6.6052290466546513E-3</v>
      </c>
      <c r="AG453" s="13">
        <f t="shared" si="692"/>
        <v>1.766151532347115E-3</v>
      </c>
      <c r="AH453" s="13">
        <f t="shared" si="693"/>
        <v>1.7543724147888766E-3</v>
      </c>
      <c r="AI453" s="13">
        <f t="shared" si="694"/>
        <v>2.6028640164414115E-3</v>
      </c>
      <c r="AJ453" s="13">
        <f t="shared" si="695"/>
        <v>1.9308617232507098E-3</v>
      </c>
      <c r="AK453" s="13">
        <f t="shared" si="696"/>
        <v>9.549037702993703E-4</v>
      </c>
      <c r="AL453" s="13">
        <f t="shared" si="697"/>
        <v>1.6860883288182404E-5</v>
      </c>
      <c r="AM453" s="13">
        <f t="shared" si="698"/>
        <v>6.091929834995095E-3</v>
      </c>
      <c r="AN453" s="13">
        <f t="shared" si="699"/>
        <v>4.8867061855229401E-3</v>
      </c>
      <c r="AO453" s="13">
        <f t="shared" si="700"/>
        <v>1.9599616205730145E-3</v>
      </c>
      <c r="AP453" s="13">
        <f t="shared" si="701"/>
        <v>5.2406800658483677E-4</v>
      </c>
      <c r="AQ453" s="13">
        <f t="shared" si="702"/>
        <v>1.0509667867074425E-4</v>
      </c>
      <c r="AR453" s="13">
        <f t="shared" si="703"/>
        <v>2.8145769118388165E-4</v>
      </c>
      <c r="AS453" s="13">
        <f t="shared" si="704"/>
        <v>4.1758300025560203E-4</v>
      </c>
      <c r="AT453" s="13">
        <f t="shared" si="705"/>
        <v>3.0977224564196997E-4</v>
      </c>
      <c r="AU453" s="13">
        <f t="shared" si="706"/>
        <v>1.5319723920966232E-4</v>
      </c>
      <c r="AV453" s="13">
        <f t="shared" si="707"/>
        <v>5.6822539216250703E-5</v>
      </c>
      <c r="AW453" s="13">
        <f t="shared" si="708"/>
        <v>5.5740241504649494E-7</v>
      </c>
      <c r="AX453" s="13">
        <f t="shared" si="709"/>
        <v>1.5063758056279818E-3</v>
      </c>
      <c r="AY453" s="13">
        <f t="shared" si="710"/>
        <v>1.2083553432933273E-3</v>
      </c>
      <c r="AZ453" s="13">
        <f t="shared" si="711"/>
        <v>4.8464753290990208E-4</v>
      </c>
      <c r="BA453" s="13">
        <f t="shared" si="712"/>
        <v>1.2958838775327416E-4</v>
      </c>
      <c r="BB453" s="13">
        <f t="shared" si="713"/>
        <v>2.5987675217798195E-5</v>
      </c>
      <c r="BC453" s="13">
        <f t="shared" si="714"/>
        <v>4.1692579091984231E-6</v>
      </c>
      <c r="BD453" s="13">
        <f t="shared" si="715"/>
        <v>3.7629045795698636E-5</v>
      </c>
      <c r="BE453" s="13">
        <f t="shared" si="716"/>
        <v>5.5828106078854747E-5</v>
      </c>
      <c r="BF453" s="13">
        <f t="shared" si="717"/>
        <v>4.1414515867263071E-5</v>
      </c>
      <c r="BG453" s="13">
        <f t="shared" si="718"/>
        <v>2.0481465280793541E-5</v>
      </c>
      <c r="BH453" s="13">
        <f t="shared" si="719"/>
        <v>7.5968005045535148E-6</v>
      </c>
      <c r="BI453" s="13">
        <f t="shared" si="720"/>
        <v>2.2541894191565772E-6</v>
      </c>
      <c r="BJ453" s="14">
        <f t="shared" si="721"/>
        <v>0.53243388605295416</v>
      </c>
      <c r="BK453" s="14">
        <f t="shared" si="722"/>
        <v>0.26506817184073633</v>
      </c>
      <c r="BL453" s="14">
        <f t="shared" si="723"/>
        <v>0.19406676497849745</v>
      </c>
      <c r="BM453" s="14">
        <f t="shared" si="724"/>
        <v>0.39930258326065432</v>
      </c>
      <c r="BN453" s="14">
        <f t="shared" si="725"/>
        <v>0.59980667678002775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1.6325000000000001</v>
      </c>
      <c r="F454" s="10">
        <f>VLOOKUP(B454,home!$B$2:$E$405,3,FALSE)</f>
        <v>0.82879999999999998</v>
      </c>
      <c r="G454" s="10">
        <f>VLOOKUP(C454,away!$B$2:$E$405,4,FALSE)</f>
        <v>0.82879999999999998</v>
      </c>
      <c r="H454" s="10">
        <f>VLOOKUP(A454,away!$A$2:$E$405,3,FALSE)</f>
        <v>1.1474</v>
      </c>
      <c r="I454" s="10">
        <f>VLOOKUP(C454,away!$B$2:$E$405,3,FALSE)</f>
        <v>0.66649999999999998</v>
      </c>
      <c r="J454" s="10">
        <f>VLOOKUP(B454,home!$B$2:$E$405,4,FALSE)</f>
        <v>0.92279999999999995</v>
      </c>
      <c r="K454" s="12">
        <f t="shared" si="670"/>
        <v>1.1213796608</v>
      </c>
      <c r="L454" s="12">
        <f t="shared" si="671"/>
        <v>0.70570400987999993</v>
      </c>
      <c r="M454" s="13">
        <f t="shared" si="672"/>
        <v>0.16088206938664476</v>
      </c>
      <c r="N454" s="13">
        <f t="shared" si="673"/>
        <v>0.18040988039759773</v>
      </c>
      <c r="O454" s="13">
        <f t="shared" si="674"/>
        <v>0.11353512148394759</v>
      </c>
      <c r="P454" s="13">
        <f t="shared" si="675"/>
        <v>0.1273159760185559</v>
      </c>
      <c r="Q454" s="13">
        <f t="shared" si="676"/>
        <v>0.10115398524261339</v>
      </c>
      <c r="R454" s="13">
        <f t="shared" si="677"/>
        <v>4.0061095246717374E-2</v>
      </c>
      <c r="S454" s="13">
        <f t="shared" si="678"/>
        <v>2.5188260275608897E-2</v>
      </c>
      <c r="T454" s="13">
        <f t="shared" si="679"/>
        <v>7.1384773001054613E-2</v>
      </c>
      <c r="U454" s="13">
        <f t="shared" si="680"/>
        <v>4.492369739904041E-2</v>
      </c>
      <c r="V454" s="13">
        <f t="shared" si="681"/>
        <v>2.2147816813372794E-3</v>
      </c>
      <c r="W454" s="13">
        <f t="shared" si="682"/>
        <v>3.781067388664331E-2</v>
      </c>
      <c r="X454" s="13">
        <f t="shared" si="683"/>
        <v>2.6683144178069187E-2</v>
      </c>
      <c r="Y454" s="13">
        <f t="shared" si="684"/>
        <v>9.4152009213348004E-3</v>
      </c>
      <c r="Z454" s="13">
        <f t="shared" si="685"/>
        <v>9.4237585185976847E-3</v>
      </c>
      <c r="AA454" s="13">
        <f t="shared" si="686"/>
        <v>1.056761113104618E-2</v>
      </c>
      <c r="AB454" s="13">
        <f t="shared" si="687"/>
        <v>5.9251520927994369E-3</v>
      </c>
      <c r="AC454" s="13">
        <f t="shared" si="688"/>
        <v>1.0954339586385331E-4</v>
      </c>
      <c r="AD454" s="13">
        <f t="shared" si="689"/>
        <v>1.0600030164405883E-2</v>
      </c>
      <c r="AE454" s="13">
        <f t="shared" si="690"/>
        <v>7.4804837918701862E-3</v>
      </c>
      <c r="AF454" s="13">
        <f t="shared" si="691"/>
        <v>2.6395037038825686E-3</v>
      </c>
      <c r="AG454" s="13">
        <f t="shared" si="692"/>
        <v>6.2090278264101352E-4</v>
      </c>
      <c r="AH454" s="13">
        <f t="shared" si="693"/>
        <v>1.6625960436787983E-3</v>
      </c>
      <c r="AI454" s="13">
        <f t="shared" si="694"/>
        <v>1.8644013875079525E-3</v>
      </c>
      <c r="AJ454" s="13">
        <f t="shared" si="695"/>
        <v>1.0453508977593588E-3</v>
      </c>
      <c r="AK454" s="13">
        <f t="shared" si="696"/>
        <v>3.9074507838212155E-4</v>
      </c>
      <c r="AL454" s="13">
        <f t="shared" si="697"/>
        <v>3.4675397734413444E-6</v>
      </c>
      <c r="AM454" s="13">
        <f t="shared" si="698"/>
        <v>2.3773316460462455E-3</v>
      </c>
      <c r="AN454" s="13">
        <f t="shared" si="699"/>
        <v>1.6776924754294562E-3</v>
      </c>
      <c r="AO454" s="13">
        <f t="shared" si="700"/>
        <v>5.9197715362803525E-4</v>
      </c>
      <c r="AP454" s="13">
        <f t="shared" si="701"/>
        <v>1.3925355035755108E-4</v>
      </c>
      <c r="AQ454" s="13">
        <f t="shared" si="702"/>
        <v>2.456794721933757E-5</v>
      </c>
      <c r="AR454" s="13">
        <f t="shared" si="703"/>
        <v>2.3466013896695037E-4</v>
      </c>
      <c r="AS454" s="13">
        <f t="shared" si="704"/>
        <v>2.6314310703803964E-4</v>
      </c>
      <c r="AT454" s="13">
        <f t="shared" si="705"/>
        <v>1.4754166405608755E-4</v>
      </c>
      <c r="AU454" s="13">
        <f t="shared" si="706"/>
        <v>5.5150073731027623E-5</v>
      </c>
      <c r="AV454" s="13">
        <f t="shared" si="707"/>
        <v>1.5461042743398701E-5</v>
      </c>
      <c r="AW454" s="13">
        <f t="shared" si="708"/>
        <v>7.6224434374325427E-8</v>
      </c>
      <c r="AX454" s="13">
        <f t="shared" si="709"/>
        <v>4.4431522580874088E-4</v>
      </c>
      <c r="AY454" s="13">
        <f t="shared" si="710"/>
        <v>3.1355503650396606E-4</v>
      </c>
      <c r="AZ454" s="13">
        <f t="shared" si="711"/>
        <v>1.1063852328945931E-4</v>
      </c>
      <c r="BA454" s="13">
        <f t="shared" si="712"/>
        <v>2.6026016510857729E-5</v>
      </c>
      <c r="BB454" s="13">
        <f t="shared" si="713"/>
        <v>4.5916660532288454E-6</v>
      </c>
      <c r="BC454" s="13">
        <f t="shared" si="714"/>
        <v>6.4807142915869416E-7</v>
      </c>
      <c r="BD454" s="13">
        <f t="shared" si="715"/>
        <v>2.7600100171329141E-5</v>
      </c>
      <c r="BE454" s="13">
        <f t="shared" si="716"/>
        <v>3.0950190968171086E-5</v>
      </c>
      <c r="BF454" s="13">
        <f t="shared" si="717"/>
        <v>1.7353457324791465E-5</v>
      </c>
      <c r="BG454" s="13">
        <f t="shared" si="718"/>
        <v>6.4866046961939713E-6</v>
      </c>
      <c r="BH454" s="13">
        <f t="shared" si="719"/>
        <v>1.8184866434904223E-6</v>
      </c>
      <c r="BI454" s="13">
        <f t="shared" si="720"/>
        <v>4.0784278708932373E-7</v>
      </c>
      <c r="BJ454" s="14">
        <f t="shared" si="721"/>
        <v>0.45390917538238862</v>
      </c>
      <c r="BK454" s="14">
        <f t="shared" si="722"/>
        <v>0.31602765333428806</v>
      </c>
      <c r="BL454" s="14">
        <f t="shared" si="723"/>
        <v>0.22077634347000577</v>
      </c>
      <c r="BM454" s="14">
        <f t="shared" si="724"/>
        <v>0.27646532411713387</v>
      </c>
      <c r="BN454" s="14">
        <f t="shared" si="725"/>
        <v>0.72335812777607689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1.375</v>
      </c>
      <c r="F455" s="10">
        <f>VLOOKUP(B455,home!$B$2:$E$405,3,FALSE)</f>
        <v>0.66120000000000001</v>
      </c>
      <c r="G455" s="10">
        <f>VLOOKUP(C455,away!$B$2:$E$405,4,FALSE)</f>
        <v>1.0909</v>
      </c>
      <c r="H455" s="10">
        <f>VLOOKUP(A455,away!$A$2:$E$405,3,FALSE)</f>
        <v>1.0101</v>
      </c>
      <c r="I455" s="10">
        <f>VLOOKUP(C455,away!$B$2:$E$405,3,FALSE)</f>
        <v>0.69299999999999995</v>
      </c>
      <c r="J455" s="10">
        <f>VLOOKUP(B455,home!$B$2:$E$405,4,FALSE)</f>
        <v>0.81</v>
      </c>
      <c r="K455" s="12">
        <f t="shared" si="670"/>
        <v>0.99179173499999995</v>
      </c>
      <c r="L455" s="12">
        <f t="shared" si="671"/>
        <v>0.566999433</v>
      </c>
      <c r="M455" s="13">
        <f t="shared" si="672"/>
        <v>0.21039024400314368</v>
      </c>
      <c r="N455" s="13">
        <f t="shared" si="673"/>
        <v>0.20866330512695117</v>
      </c>
      <c r="O455" s="13">
        <f t="shared" si="674"/>
        <v>0.11929114905851412</v>
      </c>
      <c r="P455" s="13">
        <f t="shared" si="675"/>
        <v>0.11831197569488731</v>
      </c>
      <c r="Q455" s="13">
        <f t="shared" si="676"/>
        <v>0.10347527071134664</v>
      </c>
      <c r="R455" s="13">
        <f t="shared" si="677"/>
        <v>3.3819006939047984E-2</v>
      </c>
      <c r="S455" s="13">
        <f t="shared" si="678"/>
        <v>1.6633047386715383E-2</v>
      </c>
      <c r="T455" s="13">
        <f t="shared" si="679"/>
        <v>5.8670419822855056E-2</v>
      </c>
      <c r="U455" s="13">
        <f t="shared" si="680"/>
        <v>3.3541411568055436E-2</v>
      </c>
      <c r="V455" s="13">
        <f t="shared" si="681"/>
        <v>1.0392796530577907E-3</v>
      </c>
      <c r="W455" s="13">
        <f t="shared" si="682"/>
        <v>3.4208639422800391E-2</v>
      </c>
      <c r="X455" s="13">
        <f t="shared" si="683"/>
        <v>1.9396279156429271E-2</v>
      </c>
      <c r="Y455" s="13">
        <f t="shared" si="684"/>
        <v>5.4988396420025563E-3</v>
      </c>
      <c r="Z455" s="13">
        <f t="shared" si="685"/>
        <v>6.3917859196877579E-3</v>
      </c>
      <c r="AA455" s="13">
        <f t="shared" si="686"/>
        <v>6.3393204470356913E-3</v>
      </c>
      <c r="AB455" s="13">
        <f t="shared" si="687"/>
        <v>3.1436428124432519E-3</v>
      </c>
      <c r="AC455" s="13">
        <f t="shared" si="688"/>
        <v>3.6527130106293988E-5</v>
      </c>
      <c r="AD455" s="13">
        <f t="shared" si="689"/>
        <v>8.4819614612821476E-3</v>
      </c>
      <c r="AE455" s="13">
        <f t="shared" si="690"/>
        <v>4.8092673392748295E-3</v>
      </c>
      <c r="AF455" s="13">
        <f t="shared" si="691"/>
        <v>1.3634259272571232E-3</v>
      </c>
      <c r="AG455" s="13">
        <f t="shared" si="692"/>
        <v>2.5768724256409602E-4</v>
      </c>
      <c r="AH455" s="13">
        <f t="shared" si="693"/>
        <v>9.0603474808008573E-4</v>
      </c>
      <c r="AI455" s="13">
        <f t="shared" si="694"/>
        <v>8.9859777476863608E-4</v>
      </c>
      <c r="AJ455" s="13">
        <f t="shared" si="695"/>
        <v>4.4561092305246236E-4</v>
      </c>
      <c r="AK455" s="13">
        <f t="shared" si="696"/>
        <v>1.4731774350305104E-4</v>
      </c>
      <c r="AL455" s="13">
        <f t="shared" si="697"/>
        <v>8.2163447260896163E-7</v>
      </c>
      <c r="AM455" s="13">
        <f t="shared" si="698"/>
        <v>1.6824678547776317E-3</v>
      </c>
      <c r="AN455" s="13">
        <f t="shared" si="699"/>
        <v>9.5395831969964358E-4</v>
      </c>
      <c r="AO455" s="13">
        <f t="shared" si="700"/>
        <v>2.7044691318766528E-4</v>
      </c>
      <c r="AP455" s="13">
        <f t="shared" si="701"/>
        <v>5.111441547800214E-5</v>
      </c>
      <c r="AQ455" s="13">
        <f t="shared" si="702"/>
        <v>7.245461148538411E-6</v>
      </c>
      <c r="AR455" s="13">
        <f t="shared" si="703"/>
        <v>1.0274423768794131E-4</v>
      </c>
      <c r="AS455" s="13">
        <f t="shared" si="704"/>
        <v>1.0190088575777568E-4</v>
      </c>
      <c r="AT455" s="13">
        <f t="shared" si="705"/>
        <v>5.0532228141870565E-5</v>
      </c>
      <c r="AU455" s="13">
        <f t="shared" si="706"/>
        <v>1.6705815407413879E-5</v>
      </c>
      <c r="AV455" s="13">
        <f t="shared" si="707"/>
        <v>4.1421724118771847E-6</v>
      </c>
      <c r="AW455" s="13">
        <f t="shared" si="708"/>
        <v>1.2834509061691364E-8</v>
      </c>
      <c r="AX455" s="13">
        <f t="shared" si="709"/>
        <v>2.7810961879527247E-4</v>
      </c>
      <c r="AY455" s="13">
        <f t="shared" si="710"/>
        <v>1.5768799616876566E-4</v>
      </c>
      <c r="AZ455" s="13">
        <f t="shared" si="711"/>
        <v>4.4704502209298139E-5</v>
      </c>
      <c r="BA455" s="13">
        <f t="shared" si="712"/>
        <v>8.4491424684064314E-6</v>
      </c>
      <c r="BB455" s="13">
        <f t="shared" si="713"/>
        <v>1.1976647472306669E-6</v>
      </c>
      <c r="BC455" s="13">
        <f t="shared" si="714"/>
        <v>1.358150465207753E-7</v>
      </c>
      <c r="BD455" s="13">
        <f t="shared" si="715"/>
        <v>9.7093207521799888E-6</v>
      </c>
      <c r="BE455" s="13">
        <f t="shared" si="716"/>
        <v>9.6296240744760943E-6</v>
      </c>
      <c r="BF455" s="13">
        <f t="shared" si="717"/>
        <v>4.7752907841112064E-6</v>
      </c>
      <c r="BG455" s="13">
        <f t="shared" si="718"/>
        <v>1.5786979773010548E-6</v>
      </c>
      <c r="BH455" s="13">
        <f t="shared" si="719"/>
        <v>3.9143490148710085E-7</v>
      </c>
      <c r="BI455" s="13">
        <f t="shared" si="720"/>
        <v>7.7644380017089187E-8</v>
      </c>
      <c r="BJ455" s="14">
        <f t="shared" si="721"/>
        <v>0.44828061355649024</v>
      </c>
      <c r="BK455" s="14">
        <f t="shared" si="722"/>
        <v>0.34656958349855183</v>
      </c>
      <c r="BL455" s="14">
        <f t="shared" si="723"/>
        <v>0.19883427936677714</v>
      </c>
      <c r="BM455" s="14">
        <f t="shared" si="724"/>
        <v>0.20596763564595641</v>
      </c>
      <c r="BN455" s="14">
        <f t="shared" si="725"/>
        <v>0.79395095153389084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1.375</v>
      </c>
      <c r="F456" s="10">
        <f>VLOOKUP(B456,home!$B$2:$E$405,3,FALSE)</f>
        <v>1.1900999999999999</v>
      </c>
      <c r="G456" s="10">
        <f>VLOOKUP(C456,away!$B$2:$E$405,4,FALSE)</f>
        <v>1.2121</v>
      </c>
      <c r="H456" s="10">
        <f>VLOOKUP(A456,away!$A$2:$E$405,3,FALSE)</f>
        <v>1.0101</v>
      </c>
      <c r="I456" s="10">
        <f>VLOOKUP(C456,away!$B$2:$E$405,3,FALSE)</f>
        <v>0.57750000000000001</v>
      </c>
      <c r="J456" s="10">
        <f>VLOOKUP(B456,home!$B$2:$E$405,4,FALSE)</f>
        <v>0.45</v>
      </c>
      <c r="K456" s="12">
        <f t="shared" si="670"/>
        <v>1.9834652887499997</v>
      </c>
      <c r="L456" s="12">
        <f t="shared" si="671"/>
        <v>0.26249973750000005</v>
      </c>
      <c r="M456" s="13">
        <f t="shared" si="672"/>
        <v>0.10582536682449474</v>
      </c>
      <c r="N456" s="13">
        <f t="shared" si="673"/>
        <v>0.20990094176562107</v>
      </c>
      <c r="O456" s="13">
        <f t="shared" si="674"/>
        <v>2.7779131012271089E-2</v>
      </c>
      <c r="P456" s="13">
        <f t="shared" si="675"/>
        <v>5.5098942114478341E-2</v>
      </c>
      <c r="Q456" s="13">
        <f t="shared" si="676"/>
        <v>0.20816561603402234</v>
      </c>
      <c r="R456" s="13">
        <f t="shared" si="677"/>
        <v>3.6460072993496355E-3</v>
      </c>
      <c r="S456" s="13">
        <f t="shared" si="678"/>
        <v>7.1719416460173709E-3</v>
      </c>
      <c r="T456" s="13">
        <f t="shared" si="679"/>
        <v>5.4643419565456673E-2</v>
      </c>
      <c r="U456" s="13">
        <f t="shared" si="680"/>
        <v>7.2317289207891305E-3</v>
      </c>
      <c r="V456" s="13">
        <f t="shared" si="681"/>
        <v>4.1490408990679518E-4</v>
      </c>
      <c r="W456" s="13">
        <f t="shared" si="682"/>
        <v>0.1376297579049145</v>
      </c>
      <c r="X456" s="13">
        <f t="shared" si="683"/>
        <v>3.612777532222862E-2</v>
      </c>
      <c r="Y456" s="13">
        <f t="shared" si="684"/>
        <v>4.7417657692719961E-3</v>
      </c>
      <c r="Z456" s="13">
        <f t="shared" si="685"/>
        <v>3.1902531966745469E-4</v>
      </c>
      <c r="AA456" s="13">
        <f t="shared" si="686"/>
        <v>6.3277564779276889E-4</v>
      </c>
      <c r="AB456" s="13">
        <f t="shared" si="687"/>
        <v>6.2754426648162643E-4</v>
      </c>
      <c r="AC456" s="13">
        <f t="shared" si="688"/>
        <v>1.3501474834684542E-5</v>
      </c>
      <c r="AD456" s="13">
        <f t="shared" si="689"/>
        <v>6.8245961875865971E-2</v>
      </c>
      <c r="AE456" s="13">
        <f t="shared" si="690"/>
        <v>1.7914547077849834E-2</v>
      </c>
      <c r="AF456" s="13">
        <f t="shared" si="691"/>
        <v>2.3512819526834866E-3</v>
      </c>
      <c r="AG456" s="13">
        <f t="shared" si="692"/>
        <v>2.0573696512263438E-4</v>
      </c>
      <c r="AH456" s="13">
        <f t="shared" si="693"/>
        <v>2.0936015667140102E-5</v>
      </c>
      <c r="AI456" s="13">
        <f t="shared" si="694"/>
        <v>4.1525860360498556E-5</v>
      </c>
      <c r="AJ456" s="13">
        <f t="shared" si="695"/>
        <v>4.1182551305264237E-5</v>
      </c>
      <c r="AK456" s="13">
        <f t="shared" si="696"/>
        <v>2.7228053672052524E-5</v>
      </c>
      <c r="AL456" s="13">
        <f t="shared" si="697"/>
        <v>2.8118663896912833E-7</v>
      </c>
      <c r="AM456" s="13">
        <f t="shared" si="698"/>
        <v>2.7072699295627192E-2</v>
      </c>
      <c r="AN456" s="13">
        <f t="shared" si="699"/>
        <v>7.1065764585185754E-3</v>
      </c>
      <c r="AO456" s="13">
        <f t="shared" si="700"/>
        <v>9.3273722744240291E-4</v>
      </c>
      <c r="AP456" s="13">
        <f t="shared" si="701"/>
        <v>8.1614425786702915E-5</v>
      </c>
      <c r="AQ456" s="13">
        <f t="shared" si="702"/>
        <v>5.3559413363056847E-6</v>
      </c>
      <c r="AR456" s="13">
        <f t="shared" si="703"/>
        <v>1.0991397233840329E-6</v>
      </c>
      <c r="AS456" s="13">
        <f t="shared" si="704"/>
        <v>2.1801054888185054E-6</v>
      </c>
      <c r="AT456" s="13">
        <f t="shared" si="705"/>
        <v>2.1620817814424289E-6</v>
      </c>
      <c r="AU456" s="13">
        <f t="shared" si="706"/>
        <v>1.4294713883099397E-6</v>
      </c>
      <c r="AV456" s="13">
        <f t="shared" si="707"/>
        <v>7.0882671999350965E-7</v>
      </c>
      <c r="AW456" s="13">
        <f t="shared" si="708"/>
        <v>4.0667329815846321E-9</v>
      </c>
      <c r="AX456" s="13">
        <f t="shared" si="709"/>
        <v>8.9496265542738512E-3</v>
      </c>
      <c r="AY456" s="13">
        <f t="shared" si="710"/>
        <v>2.3492746212199159E-3</v>
      </c>
      <c r="AZ456" s="13">
        <f t="shared" si="711"/>
        <v>3.0834198569282002E-4</v>
      </c>
      <c r="BA456" s="13">
        <f t="shared" si="712"/>
        <v>2.6979896768198024E-5</v>
      </c>
      <c r="BB456" s="13">
        <f t="shared" si="713"/>
        <v>1.7705539548572692E-6</v>
      </c>
      <c r="BC456" s="13">
        <f t="shared" si="714"/>
        <v>9.2953989675924006E-8</v>
      </c>
      <c r="BD456" s="13">
        <f t="shared" si="715"/>
        <v>4.8087314810688596E-8</v>
      </c>
      <c r="BE456" s="13">
        <f t="shared" si="716"/>
        <v>9.5379519756194593E-8</v>
      </c>
      <c r="BF456" s="13">
        <f t="shared" si="717"/>
        <v>9.459098334702844E-8</v>
      </c>
      <c r="BG456" s="13">
        <f t="shared" si="718"/>
        <v>6.2539310699186709E-8</v>
      </c>
      <c r="BH456" s="13">
        <f t="shared" si="719"/>
        <v>3.1011137988547085E-8</v>
      </c>
      <c r="BI456" s="13">
        <f t="shared" si="720"/>
        <v>1.2301903152983923E-8</v>
      </c>
      <c r="BJ456" s="14">
        <f t="shared" si="721"/>
        <v>0.78676187414764776</v>
      </c>
      <c r="BK456" s="14">
        <f t="shared" si="722"/>
        <v>0.17087421195759081</v>
      </c>
      <c r="BL456" s="14">
        <f t="shared" si="723"/>
        <v>4.0055983162960912E-2</v>
      </c>
      <c r="BM456" s="14">
        <f t="shared" si="724"/>
        <v>0.38524581898314258</v>
      </c>
      <c r="BN456" s="14">
        <f t="shared" si="725"/>
        <v>0.61041600505023719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1.2514000000000001</v>
      </c>
      <c r="F457" s="10">
        <f>VLOOKUP(B457,home!$B$2:$E$405,3,FALSE)</f>
        <v>1.2431000000000001</v>
      </c>
      <c r="G457" s="10">
        <f>VLOOKUP(C457,away!$B$2:$E$405,4,FALSE)</f>
        <v>0.97670000000000001</v>
      </c>
      <c r="H457" s="10">
        <f>VLOOKUP(A457,away!$A$2:$E$405,3,FALSE)</f>
        <v>0.95709999999999995</v>
      </c>
      <c r="I457" s="10">
        <f>VLOOKUP(C457,away!$B$2:$E$405,3,FALSE)</f>
        <v>0.81259999999999999</v>
      </c>
      <c r="J457" s="10">
        <f>VLOOKUP(B457,home!$B$2:$E$405,4,FALSE)</f>
        <v>1.1609</v>
      </c>
      <c r="K457" s="12">
        <f t="shared" si="670"/>
        <v>1.5193695025780001</v>
      </c>
      <c r="L457" s="12">
        <f t="shared" si="671"/>
        <v>0.90287773911399993</v>
      </c>
      <c r="M457" s="13">
        <f t="shared" si="672"/>
        <v>8.8722013456531676E-2</v>
      </c>
      <c r="N457" s="13">
        <f t="shared" si="673"/>
        <v>0.13480152145316915</v>
      </c>
      <c r="O457" s="13">
        <f t="shared" si="674"/>
        <v>8.0105130919275194E-2</v>
      </c>
      <c r="P457" s="13">
        <f t="shared" si="675"/>
        <v>0.12170929291876473</v>
      </c>
      <c r="Q457" s="13">
        <f t="shared" si="676"/>
        <v>0.10240666029852963</v>
      </c>
      <c r="R457" s="13">
        <f t="shared" si="677"/>
        <v>3.6162569747913077E-2</v>
      </c>
      <c r="S457" s="13">
        <f t="shared" si="678"/>
        <v>4.1740351141949697E-2</v>
      </c>
      <c r="T457" s="13">
        <f t="shared" si="679"/>
        <v>9.246069392055184E-2</v>
      </c>
      <c r="U457" s="13">
        <f t="shared" si="680"/>
        <v>5.4944305609828922E-2</v>
      </c>
      <c r="V457" s="13">
        <f t="shared" si="681"/>
        <v>6.3621798090311883E-3</v>
      </c>
      <c r="W457" s="13">
        <f t="shared" si="682"/>
        <v>5.1864518839483731E-2</v>
      </c>
      <c r="X457" s="13">
        <f t="shared" si="683"/>
        <v>4.6827319510028526E-2</v>
      </c>
      <c r="Y457" s="13">
        <f t="shared" si="684"/>
        <v>2.1139672183991723E-2</v>
      </c>
      <c r="Z457" s="13">
        <f t="shared" si="685"/>
        <v>1.0883459738182697E-2</v>
      </c>
      <c r="AA457" s="13">
        <f t="shared" si="686"/>
        <v>1.6535996808730333E-2</v>
      </c>
      <c r="AB457" s="13">
        <f t="shared" si="687"/>
        <v>1.2562144622956005E-2</v>
      </c>
      <c r="AC457" s="13">
        <f t="shared" si="688"/>
        <v>5.4547934033770309E-4</v>
      </c>
      <c r="AD457" s="13">
        <f t="shared" si="689"/>
        <v>1.9700342047648429E-2</v>
      </c>
      <c r="AE457" s="13">
        <f t="shared" si="690"/>
        <v>1.778700028775328E-2</v>
      </c>
      <c r="AF457" s="13">
        <f t="shared" si="691"/>
        <v>8.0297433027133724E-3</v>
      </c>
      <c r="AG457" s="13">
        <f t="shared" si="692"/>
        <v>2.4166254929398781E-3</v>
      </c>
      <c r="AH457" s="13">
        <f t="shared" si="693"/>
        <v>2.4566083805371594E-3</v>
      </c>
      <c r="AI457" s="13">
        <f t="shared" si="694"/>
        <v>3.7324958531656902E-3</v>
      </c>
      <c r="AJ457" s="13">
        <f t="shared" si="695"/>
        <v>2.8355201838994016E-3</v>
      </c>
      <c r="AK457" s="13">
        <f t="shared" si="696"/>
        <v>1.4360676304537045E-3</v>
      </c>
      <c r="AL457" s="13">
        <f t="shared" si="697"/>
        <v>2.9931649306774575E-5</v>
      </c>
      <c r="AM457" s="13">
        <f t="shared" si="698"/>
        <v>5.9864197795104056E-3</v>
      </c>
      <c r="AN457" s="13">
        <f t="shared" si="699"/>
        <v>5.4050051559116855E-3</v>
      </c>
      <c r="AO457" s="13">
        <f t="shared" si="700"/>
        <v>2.4400294175345272E-3</v>
      </c>
      <c r="AP457" s="13">
        <f t="shared" si="701"/>
        <v>7.3434941462507486E-4</v>
      </c>
      <c r="AQ457" s="13">
        <f t="shared" si="702"/>
        <v>1.6575693479909417E-4</v>
      </c>
      <c r="AR457" s="13">
        <f t="shared" si="703"/>
        <v>4.4360340410157912E-4</v>
      </c>
      <c r="AS457" s="13">
        <f t="shared" si="704"/>
        <v>6.7399748343172376E-4</v>
      </c>
      <c r="AT457" s="13">
        <f t="shared" si="705"/>
        <v>5.1202561057024111E-4</v>
      </c>
      <c r="AU457" s="13">
        <f t="shared" si="706"/>
        <v>2.59318699079768E-4</v>
      </c>
      <c r="AV457" s="13">
        <f t="shared" si="707"/>
        <v>9.85002307075003E-5</v>
      </c>
      <c r="AW457" s="13">
        <f t="shared" si="708"/>
        <v>1.1405662006948113E-6</v>
      </c>
      <c r="AX457" s="13">
        <f t="shared" si="709"/>
        <v>1.5159306071029716E-3</v>
      </c>
      <c r="AY457" s="13">
        <f t="shared" si="710"/>
        <v>1.3686999991948442E-3</v>
      </c>
      <c r="AZ457" s="13">
        <f t="shared" si="711"/>
        <v>6.1788438039918716E-4</v>
      </c>
      <c r="BA457" s="13">
        <f t="shared" si="712"/>
        <v>1.8595801746955763E-4</v>
      </c>
      <c r="BB457" s="13">
        <f t="shared" si="713"/>
        <v>4.197433859575897E-5</v>
      </c>
      <c r="BC457" s="13">
        <f t="shared" si="714"/>
        <v>7.5795391864288736E-6</v>
      </c>
      <c r="BD457" s="13">
        <f t="shared" si="715"/>
        <v>6.6753273093084648E-5</v>
      </c>
      <c r="BE457" s="13">
        <f t="shared" si="716"/>
        <v>1.0142288733489341E-4</v>
      </c>
      <c r="BF457" s="13">
        <f t="shared" si="717"/>
        <v>7.7049420940020783E-5</v>
      </c>
      <c r="BG457" s="13">
        <f t="shared" si="718"/>
        <v>3.9022180122520774E-5</v>
      </c>
      <c r="BH457" s="13">
        <f t="shared" si="719"/>
        <v>1.4822277600565878E-5</v>
      </c>
      <c r="BI457" s="13">
        <f t="shared" si="720"/>
        <v>4.5041033090089589E-6</v>
      </c>
      <c r="BJ457" s="14">
        <f t="shared" si="721"/>
        <v>0.51590368492113914</v>
      </c>
      <c r="BK457" s="14">
        <f t="shared" si="722"/>
        <v>0.26047794831511661</v>
      </c>
      <c r="BL457" s="14">
        <f t="shared" si="723"/>
        <v>0.21306185932705043</v>
      </c>
      <c r="BM457" s="14">
        <f t="shared" si="724"/>
        <v>0.43505220407431133</v>
      </c>
      <c r="BN457" s="14">
        <f t="shared" si="725"/>
        <v>0.56390718879418344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1.5815999999999999</v>
      </c>
      <c r="F460" s="10">
        <f>VLOOKUP(B460,home!$B$2:$E$405,3,FALSE)</f>
        <v>1.0538000000000001</v>
      </c>
      <c r="G460" s="10">
        <f>VLOOKUP(C460,away!$B$2:$E$405,4,FALSE)</f>
        <v>0.99360000000000004</v>
      </c>
      <c r="H460" s="10">
        <f>VLOOKUP(A460,away!$A$2:$E$405,3,FALSE)</f>
        <v>1.1631</v>
      </c>
      <c r="I460" s="10">
        <f>VLOOKUP(C460,away!$B$2:$E$405,3,FALSE)</f>
        <v>1.1053999999999999</v>
      </c>
      <c r="J460" s="10">
        <f>VLOOKUP(B460,home!$B$2:$E$405,4,FALSE)</f>
        <v>0.95530000000000004</v>
      </c>
      <c r="K460" s="12">
        <f t="shared" si="670"/>
        <v>1.6560232634880001</v>
      </c>
      <c r="L460" s="12">
        <f t="shared" si="671"/>
        <v>1.228220363922</v>
      </c>
      <c r="M460" s="13">
        <f t="shared" si="672"/>
        <v>5.5897052549587704E-2</v>
      </c>
      <c r="N460" s="13">
        <f t="shared" si="673"/>
        <v>9.2566819382528476E-2</v>
      </c>
      <c r="O460" s="13">
        <f t="shared" si="674"/>
        <v>6.865389822462177E-2</v>
      </c>
      <c r="P460" s="13">
        <f t="shared" si="675"/>
        <v>0.11369245258911115</v>
      </c>
      <c r="Q460" s="13">
        <f t="shared" si="676"/>
        <v>7.6646403162279539E-2</v>
      </c>
      <c r="R460" s="13">
        <f t="shared" si="677"/>
        <v>4.2161057931054451E-2</v>
      </c>
      <c r="S460" s="13">
        <f t="shared" si="678"/>
        <v>5.7811517719383899E-2</v>
      </c>
      <c r="T460" s="13">
        <f t="shared" si="679"/>
        <v>9.4138673185287305E-2</v>
      </c>
      <c r="U460" s="13">
        <f t="shared" si="680"/>
        <v>6.9819692747091419E-2</v>
      </c>
      <c r="V460" s="13">
        <f t="shared" si="681"/>
        <v>1.3065155669850542E-2</v>
      </c>
      <c r="W460" s="13">
        <f t="shared" si="682"/>
        <v>4.230940889980505E-2</v>
      </c>
      <c r="X460" s="13">
        <f t="shared" si="683"/>
        <v>5.196527759624326E-2</v>
      </c>
      <c r="Y460" s="13">
        <f t="shared" si="684"/>
        <v>3.1912406080282826E-2</v>
      </c>
      <c r="Z460" s="13">
        <f t="shared" si="685"/>
        <v>1.7261023305138741E-2</v>
      </c>
      <c r="AA460" s="13">
        <f t="shared" si="686"/>
        <v>2.8584656144918282E-2</v>
      </c>
      <c r="AB460" s="13">
        <f t="shared" si="687"/>
        <v>2.3668427777394949E-2</v>
      </c>
      <c r="AC460" s="13">
        <f t="shared" si="688"/>
        <v>1.6608764726973914E-3</v>
      </c>
      <c r="AD460" s="13">
        <f t="shared" si="689"/>
        <v>1.7516341350625846E-2</v>
      </c>
      <c r="AE460" s="13">
        <f t="shared" si="690"/>
        <v>2.1513927148247652E-2</v>
      </c>
      <c r="AF460" s="13">
        <f t="shared" si="691"/>
        <v>1.3211921715706064E-2</v>
      </c>
      <c r="AG460" s="13">
        <f t="shared" si="692"/>
        <v>5.4090504325911594E-3</v>
      </c>
      <c r="AH460" s="13">
        <f t="shared" si="693"/>
        <v>5.3000850813759073E-3</v>
      </c>
      <c r="AI460" s="13">
        <f t="shared" si="694"/>
        <v>8.7770641932241929E-3</v>
      </c>
      <c r="AJ460" s="13">
        <f t="shared" si="695"/>
        <v>7.2675112445534E-3</v>
      </c>
      <c r="AK460" s="13">
        <f t="shared" si="696"/>
        <v>4.011722562880354E-3</v>
      </c>
      <c r="AL460" s="13">
        <f t="shared" si="697"/>
        <v>1.3512635175960523E-4</v>
      </c>
      <c r="AM460" s="13">
        <f t="shared" si="698"/>
        <v>5.801493753566641E-3</v>
      </c>
      <c r="AN460" s="13">
        <f t="shared" si="699"/>
        <v>7.125512769296829E-3</v>
      </c>
      <c r="AO460" s="13">
        <f t="shared" si="700"/>
        <v>4.3758499433183048E-3</v>
      </c>
      <c r="AP460" s="13">
        <f t="shared" si="701"/>
        <v>1.7915026699501574E-3</v>
      </c>
      <c r="AQ460" s="13">
        <f t="shared" si="702"/>
        <v>5.5009001531335425E-4</v>
      </c>
      <c r="AR460" s="13">
        <f t="shared" si="703"/>
        <v>1.3019344854930152E-3</v>
      </c>
      <c r="AS460" s="13">
        <f t="shared" si="704"/>
        <v>2.1560337955137134E-3</v>
      </c>
      <c r="AT460" s="13">
        <f t="shared" si="705"/>
        <v>1.7852210611185198E-3</v>
      </c>
      <c r="AU460" s="13">
        <f t="shared" si="706"/>
        <v>9.8545586922700059E-4</v>
      </c>
      <c r="AV460" s="13">
        <f t="shared" si="707"/>
        <v>4.0798446114517528E-4</v>
      </c>
      <c r="AW460" s="13">
        <f t="shared" si="708"/>
        <v>7.6344943468171453E-6</v>
      </c>
      <c r="AX460" s="13">
        <f t="shared" si="709"/>
        <v>1.6012347698144457E-3</v>
      </c>
      <c r="AY460" s="13">
        <f t="shared" si="710"/>
        <v>1.9666691517060582E-3</v>
      </c>
      <c r="AZ460" s="13">
        <f t="shared" si="711"/>
        <v>1.2077515506112931E-3</v>
      </c>
      <c r="BA460" s="13">
        <f t="shared" si="712"/>
        <v>4.9446168300638742E-4</v>
      </c>
      <c r="BB460" s="13">
        <f t="shared" si="713"/>
        <v>1.5182697706189746E-4</v>
      </c>
      <c r="BC460" s="13">
        <f t="shared" si="714"/>
        <v>3.7295397004028144E-5</v>
      </c>
      <c r="BD460" s="13">
        <f t="shared" si="715"/>
        <v>2.6651040792913857E-4</v>
      </c>
      <c r="BE460" s="13">
        <f t="shared" si="716"/>
        <v>4.4134743549233021E-4</v>
      </c>
      <c r="BF460" s="13">
        <f t="shared" si="717"/>
        <v>3.6544081022803421E-4</v>
      </c>
      <c r="BG460" s="13">
        <f t="shared" si="718"/>
        <v>2.0172616105517609E-4</v>
      </c>
      <c r="BH460" s="13">
        <f t="shared" si="719"/>
        <v>8.3515803890374626E-5</v>
      </c>
      <c r="BI460" s="13">
        <f t="shared" si="720"/>
        <v>2.7660822822272393E-5</v>
      </c>
      <c r="BJ460" s="14">
        <f t="shared" si="721"/>
        <v>0.47229391763424666</v>
      </c>
      <c r="BK460" s="14">
        <f t="shared" si="722"/>
        <v>0.24422885050409635</v>
      </c>
      <c r="BL460" s="14">
        <f t="shared" si="723"/>
        <v>0.26626694702102949</v>
      </c>
      <c r="BM460" s="14">
        <f t="shared" si="724"/>
        <v>0.54847401996796896</v>
      </c>
      <c r="BN460" s="14">
        <f t="shared" si="725"/>
        <v>0.4496176838391831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1.2279</v>
      </c>
      <c r="F461" s="10">
        <f>VLOOKUP(B461,home!$B$2:$E$405,3,FALSE)</f>
        <v>0.72389999999999999</v>
      </c>
      <c r="G461" s="10">
        <f>VLOOKUP(C461,away!$B$2:$E$405,4,FALSE)</f>
        <v>0.72389999999999999</v>
      </c>
      <c r="H461" s="10">
        <f>VLOOKUP(A461,away!$A$2:$E$405,3,FALSE)</f>
        <v>0.89710000000000001</v>
      </c>
      <c r="I461" s="10">
        <f>VLOOKUP(C461,away!$B$2:$E$405,3,FALSE)</f>
        <v>1.3624000000000001</v>
      </c>
      <c r="J461" s="10">
        <f>VLOOKUP(B461,home!$B$2:$E$405,4,FALSE)</f>
        <v>1.1147</v>
      </c>
      <c r="K461" s="12">
        <f t="shared" si="670"/>
        <v>0.64345792275899993</v>
      </c>
      <c r="L461" s="12">
        <f t="shared" si="671"/>
        <v>1.3623964168880001</v>
      </c>
      <c r="M461" s="13">
        <f t="shared" si="672"/>
        <v>0.13454529919604544</v>
      </c>
      <c r="N461" s="13">
        <f t="shared" si="673"/>
        <v>8.657423873767553E-2</v>
      </c>
      <c r="O461" s="13">
        <f t="shared" si="674"/>
        <v>0.18330403353381625</v>
      </c>
      <c r="P461" s="13">
        <f t="shared" si="675"/>
        <v>0.11794843265101544</v>
      </c>
      <c r="Q461" s="13">
        <f t="shared" si="676"/>
        <v>2.7853439911293222E-2</v>
      </c>
      <c r="R461" s="13">
        <f t="shared" si="677"/>
        <v>0.12486637924379455</v>
      </c>
      <c r="S461" s="13">
        <f t="shared" si="678"/>
        <v>2.5849719105682487E-2</v>
      </c>
      <c r="T461" s="13">
        <f t="shared" si="679"/>
        <v>3.7947426733151102E-2</v>
      </c>
      <c r="U461" s="13">
        <f t="shared" si="680"/>
        <v>8.0346261010649539E-2</v>
      </c>
      <c r="V461" s="13">
        <f t="shared" si="681"/>
        <v>2.5178912242466455E-3</v>
      </c>
      <c r="W461" s="13">
        <f t="shared" si="682"/>
        <v>5.9741721956711206E-3</v>
      </c>
      <c r="X461" s="13">
        <f t="shared" si="683"/>
        <v>8.1391907932542515E-3</v>
      </c>
      <c r="Y461" s="13">
        <f t="shared" si="684"/>
        <v>5.5444021865486961E-3</v>
      </c>
      <c r="Z461" s="13">
        <f t="shared" si="685"/>
        <v>5.6705835890507948E-2</v>
      </c>
      <c r="AA461" s="13">
        <f t="shared" si="686"/>
        <v>3.6487819370418985E-2</v>
      </c>
      <c r="AB461" s="13">
        <f t="shared" si="687"/>
        <v>1.17391882290477E-2</v>
      </c>
      <c r="AC461" s="13">
        <f t="shared" si="688"/>
        <v>1.3795601056865422E-4</v>
      </c>
      <c r="AD461" s="13">
        <f t="shared" si="689"/>
        <v>9.6103210780777791E-4</v>
      </c>
      <c r="AE461" s="13">
        <f t="shared" si="690"/>
        <v>1.3093067001916389E-3</v>
      </c>
      <c r="AF461" s="13">
        <f t="shared" si="691"/>
        <v>8.9189737847427005E-4</v>
      </c>
      <c r="AG461" s="13">
        <f t="shared" si="692"/>
        <v>4.0503926422171536E-4</v>
      </c>
      <c r="AH461" s="13">
        <f t="shared" si="693"/>
        <v>1.9313956908466746E-2</v>
      </c>
      <c r="AI461" s="13">
        <f t="shared" si="694"/>
        <v>1.2427718592578846E-2</v>
      </c>
      <c r="AJ461" s="13">
        <f t="shared" si="695"/>
        <v>3.9983569951070937E-3</v>
      </c>
      <c r="AK461" s="13">
        <f t="shared" si="696"/>
        <v>8.5759149550684248E-4</v>
      </c>
      <c r="AL461" s="13">
        <f t="shared" si="697"/>
        <v>4.8375365972913755E-6</v>
      </c>
      <c r="AM461" s="13">
        <f t="shared" si="698"/>
        <v>1.2367674475893923E-4</v>
      </c>
      <c r="AN461" s="13">
        <f t="shared" si="699"/>
        <v>1.6849675391195055E-4</v>
      </c>
      <c r="AO461" s="13">
        <f t="shared" si="700"/>
        <v>1.147796868934503E-4</v>
      </c>
      <c r="AP461" s="13">
        <f t="shared" si="701"/>
        <v>5.2125144718387745E-5</v>
      </c>
      <c r="AQ461" s="13">
        <f t="shared" si="702"/>
        <v>1.7753777598524983E-5</v>
      </c>
      <c r="AR461" s="13">
        <f t="shared" si="703"/>
        <v>5.2626531376048658E-3</v>
      </c>
      <c r="AS461" s="13">
        <f t="shared" si="704"/>
        <v>3.3862958561243599E-3</v>
      </c>
      <c r="AT461" s="13">
        <f t="shared" si="705"/>
        <v>1.089469448714595E-3</v>
      </c>
      <c r="AU461" s="13">
        <f t="shared" si="706"/>
        <v>2.3367591612642871E-4</v>
      </c>
      <c r="AV461" s="13">
        <f t="shared" si="707"/>
        <v>3.7590154897379514E-5</v>
      </c>
      <c r="AW461" s="13">
        <f t="shared" si="708"/>
        <v>1.1780003194129816E-7</v>
      </c>
      <c r="AX461" s="13">
        <f t="shared" si="709"/>
        <v>1.3263463546030343E-5</v>
      </c>
      <c r="AY461" s="13">
        <f t="shared" si="710"/>
        <v>1.8070095210636346E-5</v>
      </c>
      <c r="AZ461" s="13">
        <f t="shared" si="711"/>
        <v>1.2309316483897988E-5</v>
      </c>
      <c r="BA461" s="13">
        <f t="shared" si="712"/>
        <v>5.5900562240010051E-6</v>
      </c>
      <c r="BB461" s="13">
        <f t="shared" si="713"/>
        <v>1.9039681424453582E-6</v>
      </c>
      <c r="BC461" s="13">
        <f t="shared" si="714"/>
        <v>5.1879187502729148E-7</v>
      </c>
      <c r="BD461" s="13">
        <f t="shared" si="715"/>
        <v>1.1949699629995433E-3</v>
      </c>
      <c r="BE461" s="13">
        <f t="shared" si="716"/>
        <v>7.6891289015108507E-4</v>
      </c>
      <c r="BF461" s="13">
        <f t="shared" si="717"/>
        <v>2.4738154553961817E-4</v>
      </c>
      <c r="BG461" s="13">
        <f t="shared" si="718"/>
        <v>5.3059871807277887E-5</v>
      </c>
      <c r="BH461" s="13">
        <f t="shared" si="719"/>
        <v>8.5354487237424594E-6</v>
      </c>
      <c r="BI461" s="13">
        <f t="shared" si="720"/>
        <v>1.0984404211190563E-6</v>
      </c>
      <c r="BJ461" s="14">
        <f t="shared" si="721"/>
        <v>0.17612863380765262</v>
      </c>
      <c r="BK461" s="14">
        <f t="shared" si="722"/>
        <v>0.28102220581936665</v>
      </c>
      <c r="BL461" s="14">
        <f t="shared" si="723"/>
        <v>0.48562494805249667</v>
      </c>
      <c r="BM461" s="14">
        <f t="shared" si="724"/>
        <v>0.32437184800120467</v>
      </c>
      <c r="BN461" s="14">
        <f t="shared" si="725"/>
        <v>0.67509182327364037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1.2279</v>
      </c>
      <c r="F462" s="10">
        <f>VLOOKUP(B462,home!$B$2:$E$405,3,FALSE)</f>
        <v>0.90490000000000004</v>
      </c>
      <c r="G462" s="10">
        <f>VLOOKUP(C462,away!$B$2:$E$405,4,FALSE)</f>
        <v>1.6288</v>
      </c>
      <c r="H462" s="10">
        <f>VLOOKUP(A462,away!$A$2:$E$405,3,FALSE)</f>
        <v>0.89710000000000001</v>
      </c>
      <c r="I462" s="10">
        <f>VLOOKUP(C462,away!$B$2:$E$405,3,FALSE)</f>
        <v>0.99080000000000001</v>
      </c>
      <c r="J462" s="10">
        <f>VLOOKUP(B462,home!$B$2:$E$405,4,FALSE)</f>
        <v>1.734</v>
      </c>
      <c r="K462" s="12">
        <f t="shared" si="670"/>
        <v>1.8098031852479999</v>
      </c>
      <c r="L462" s="12">
        <f t="shared" si="671"/>
        <v>1.5412601431199999</v>
      </c>
      <c r="M462" s="13">
        <f t="shared" si="672"/>
        <v>3.5047067739192896E-2</v>
      </c>
      <c r="N462" s="13">
        <f t="shared" si="673"/>
        <v>6.3428294827993711E-2</v>
      </c>
      <c r="O462" s="13">
        <f t="shared" si="674"/>
        <v>5.4016648639644761E-2</v>
      </c>
      <c r="P462" s="13">
        <f t="shared" si="675"/>
        <v>9.7759502764451126E-2</v>
      </c>
      <c r="Q462" s="13">
        <f t="shared" si="676"/>
        <v>5.7396365007276143E-2</v>
      </c>
      <c r="R462" s="13">
        <f t="shared" si="677"/>
        <v>4.1626853806600826E-2</v>
      </c>
      <c r="S462" s="13">
        <f t="shared" si="678"/>
        <v>6.8172039754308009E-2</v>
      </c>
      <c r="T462" s="13">
        <f t="shared" si="679"/>
        <v>8.8462729745682173E-2</v>
      </c>
      <c r="U462" s="13">
        <f t="shared" si="680"/>
        <v>7.5336412611039003E-2</v>
      </c>
      <c r="V462" s="13">
        <f t="shared" si="681"/>
        <v>2.1128617214661742E-2</v>
      </c>
      <c r="W462" s="13">
        <f t="shared" si="682"/>
        <v>3.4625374737275061E-2</v>
      </c>
      <c r="X462" s="13">
        <f t="shared" si="683"/>
        <v>5.336671002315619E-2</v>
      </c>
      <c r="Y462" s="13">
        <f t="shared" si="684"/>
        <v>4.1125991564066627E-2</v>
      </c>
      <c r="Z462" s="13">
        <f t="shared" si="685"/>
        <v>2.1385936885198964E-2</v>
      </c>
      <c r="AA462" s="13">
        <f t="shared" si="686"/>
        <v>3.8704336694345774E-2</v>
      </c>
      <c r="AB462" s="13">
        <f t="shared" si="687"/>
        <v>3.5023615916169024E-2</v>
      </c>
      <c r="AC462" s="13">
        <f t="shared" si="688"/>
        <v>3.6834806130868836E-3</v>
      </c>
      <c r="AD462" s="13">
        <f t="shared" si="689"/>
        <v>1.5666278372481517E-2</v>
      </c>
      <c r="AE462" s="13">
        <f t="shared" si="690"/>
        <v>2.4145810446528616E-2</v>
      </c>
      <c r="AF462" s="13">
        <f t="shared" si="691"/>
        <v>1.8607487632282548E-2</v>
      </c>
      <c r="AG462" s="13">
        <f t="shared" si="692"/>
        <v>9.5596596837451402E-3</v>
      </c>
      <c r="AH462" s="13">
        <f t="shared" si="693"/>
        <v>8.2403230361092639E-3</v>
      </c>
      <c r="AI462" s="13">
        <f t="shared" si="694"/>
        <v>1.4913362878223015E-2</v>
      </c>
      <c r="AJ462" s="13">
        <f t="shared" si="695"/>
        <v>1.3495125819883649E-2</v>
      </c>
      <c r="AK462" s="13">
        <f t="shared" si="696"/>
        <v>8.141173898049317E-3</v>
      </c>
      <c r="AL462" s="13">
        <f t="shared" si="697"/>
        <v>4.1098472015697608E-4</v>
      </c>
      <c r="AM462" s="13">
        <f t="shared" si="698"/>
        <v>5.6705760998997821E-3</v>
      </c>
      <c r="AN462" s="13">
        <f t="shared" si="699"/>
        <v>8.739832931304389E-3</v>
      </c>
      <c r="AO462" s="13">
        <f t="shared" si="700"/>
        <v>6.7351780772735466E-3</v>
      </c>
      <c r="AP462" s="13">
        <f t="shared" si="701"/>
        <v>3.4602205091057697E-3</v>
      </c>
      <c r="AQ462" s="13">
        <f t="shared" si="702"/>
        <v>1.33327498927278E-3</v>
      </c>
      <c r="AR462" s="13">
        <f t="shared" si="703"/>
        <v>2.5400962923977583E-3</v>
      </c>
      <c r="AS462" s="13">
        <f t="shared" si="704"/>
        <v>4.5970743608180972E-3</v>
      </c>
      <c r="AT462" s="13">
        <f t="shared" si="705"/>
        <v>4.1598999105152542E-3</v>
      </c>
      <c r="AU462" s="13">
        <f t="shared" si="706"/>
        <v>2.5095333694544583E-3</v>
      </c>
      <c r="AV462" s="13">
        <f t="shared" si="707"/>
        <v>1.1354403713812065E-3</v>
      </c>
      <c r="AW462" s="13">
        <f t="shared" si="708"/>
        <v>3.1844209387628298E-5</v>
      </c>
      <c r="AX462" s="13">
        <f t="shared" si="709"/>
        <v>1.7104377812983001E-3</v>
      </c>
      <c r="AY462" s="13">
        <f t="shared" si="710"/>
        <v>2.636229579601673E-3</v>
      </c>
      <c r="AZ462" s="13">
        <f t="shared" si="711"/>
        <v>2.0315577895770264E-3</v>
      </c>
      <c r="BA462" s="13">
        <f t="shared" si="712"/>
        <v>1.0437196831733458E-3</v>
      </c>
      <c r="BB462" s="13">
        <f t="shared" si="713"/>
        <v>4.0216088706622818E-4</v>
      </c>
      <c r="BC462" s="13">
        <f t="shared" si="714"/>
        <v>1.2396690927139213E-4</v>
      </c>
      <c r="BD462" s="13">
        <f t="shared" si="715"/>
        <v>6.5249152919325795E-4</v>
      </c>
      <c r="BE462" s="13">
        <f t="shared" si="716"/>
        <v>1.1808812478812966E-3</v>
      </c>
      <c r="BF462" s="13">
        <f t="shared" si="717"/>
        <v>1.068581321907602E-3</v>
      </c>
      <c r="BG462" s="13">
        <f t="shared" si="718"/>
        <v>6.4464062669496538E-4</v>
      </c>
      <c r="BH462" s="13">
        <f t="shared" si="719"/>
        <v>2.9166816488320391E-4</v>
      </c>
      <c r="BI462" s="13">
        <f t="shared" si="720"/>
        <v>1.055723947682123E-4</v>
      </c>
      <c r="BJ462" s="14">
        <f t="shared" si="721"/>
        <v>0.44027185727733203</v>
      </c>
      <c r="BK462" s="14">
        <f t="shared" si="722"/>
        <v>0.2288379223854593</v>
      </c>
      <c r="BL462" s="14">
        <f t="shared" si="723"/>
        <v>0.30838373288995996</v>
      </c>
      <c r="BM462" s="14">
        <f t="shared" si="724"/>
        <v>0.64700033128257661</v>
      </c>
      <c r="BN462" s="14">
        <f t="shared" si="725"/>
        <v>0.34927473278515941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1.5390999999999999</v>
      </c>
      <c r="F463" s="10">
        <f>VLOOKUP(B463,home!$B$2:$E$405,3,FALSE)</f>
        <v>1.4851000000000001</v>
      </c>
      <c r="G463" s="10">
        <f>VLOOKUP(C463,away!$B$2:$E$405,4,FALSE)</f>
        <v>1.2995000000000001</v>
      </c>
      <c r="H463" s="10">
        <f>VLOOKUP(A463,away!$A$2:$E$405,3,FALSE)</f>
        <v>1.1406000000000001</v>
      </c>
      <c r="I463" s="10">
        <f>VLOOKUP(C463,away!$B$2:$E$405,3,FALSE)</f>
        <v>0.54800000000000004</v>
      </c>
      <c r="J463" s="10">
        <f>VLOOKUP(B463,home!$B$2:$E$405,4,FALSE)</f>
        <v>0.87670000000000003</v>
      </c>
      <c r="K463" s="12">
        <f t="shared" si="670"/>
        <v>2.9702897742950003</v>
      </c>
      <c r="L463" s="12">
        <f t="shared" si="671"/>
        <v>0.54798028296000012</v>
      </c>
      <c r="M463" s="13">
        <f t="shared" si="672"/>
        <v>2.9650684812711159E-2</v>
      </c>
      <c r="N463" s="13">
        <f t="shared" si="673"/>
        <v>8.8071125900040015E-2</v>
      </c>
      <c r="O463" s="13">
        <f t="shared" si="674"/>
        <v>1.6247990653627239E-2</v>
      </c>
      <c r="P463" s="13">
        <f t="shared" si="675"/>
        <v>4.8261240491309719E-2</v>
      </c>
      <c r="Q463" s="13">
        <f t="shared" si="676"/>
        <v>0.13079838233576824</v>
      </c>
      <c r="R463" s="13">
        <f t="shared" si="677"/>
        <v>4.4517892579530446E-3</v>
      </c>
      <c r="S463" s="13">
        <f t="shared" si="678"/>
        <v>1.9638225461503803E-2</v>
      </c>
      <c r="T463" s="13">
        <f t="shared" si="679"/>
        <v>7.1674934563064563E-2</v>
      </c>
      <c r="U463" s="13">
        <f t="shared" si="680"/>
        <v>1.3223104110214256E-2</v>
      </c>
      <c r="V463" s="13">
        <f t="shared" si="681"/>
        <v>3.5515953989924301E-3</v>
      </c>
      <c r="W463" s="13">
        <f t="shared" si="682"/>
        <v>0.12950303251542006</v>
      </c>
      <c r="X463" s="13">
        <f t="shared" si="683"/>
        <v>7.0965108401977978E-2</v>
      </c>
      <c r="Y463" s="13">
        <f t="shared" si="684"/>
        <v>1.9443740091201485E-2</v>
      </c>
      <c r="Z463" s="13">
        <f t="shared" si="685"/>
        <v>8.1316424575046632E-4</v>
      </c>
      <c r="AA463" s="13">
        <f t="shared" si="686"/>
        <v>2.4153334439749167E-3</v>
      </c>
      <c r="AB463" s="13">
        <f t="shared" si="687"/>
        <v>3.5871201150757112E-3</v>
      </c>
      <c r="AC463" s="13">
        <f t="shared" si="688"/>
        <v>3.6129941171949399E-4</v>
      </c>
      <c r="AD463" s="13">
        <f t="shared" si="689"/>
        <v>9.6165383305186314E-2</v>
      </c>
      <c r="AE463" s="13">
        <f t="shared" si="690"/>
        <v>5.2696733954532865E-2</v>
      </c>
      <c r="AF463" s="13">
        <f t="shared" si="691"/>
        <v>1.443838559173638E-2</v>
      </c>
      <c r="AG463" s="13">
        <f t="shared" si="692"/>
        <v>2.6373168740150971E-3</v>
      </c>
      <c r="AH463" s="13">
        <f t="shared" si="693"/>
        <v>1.113994933698239E-4</v>
      </c>
      <c r="AI463" s="13">
        <f t="shared" si="694"/>
        <v>3.3088877601803157E-4</v>
      </c>
      <c r="AJ463" s="13">
        <f t="shared" si="695"/>
        <v>4.9141777391767405E-4</v>
      </c>
      <c r="AK463" s="13">
        <f t="shared" si="696"/>
        <v>4.8655106292482659E-4</v>
      </c>
      <c r="AL463" s="13">
        <f t="shared" si="697"/>
        <v>2.3522907357455877E-5</v>
      </c>
      <c r="AM463" s="13">
        <f t="shared" si="698"/>
        <v>5.7127810934510762E-2</v>
      </c>
      <c r="AN463" s="13">
        <f t="shared" si="699"/>
        <v>3.1304914000778596E-2</v>
      </c>
      <c r="AO463" s="13">
        <f t="shared" si="700"/>
        <v>8.5772378160925613E-3</v>
      </c>
      <c r="AP463" s="13">
        <f t="shared" si="701"/>
        <v>1.5667190684925385E-3</v>
      </c>
      <c r="AQ463" s="13">
        <f t="shared" si="702"/>
        <v>2.1463278961784228E-4</v>
      </c>
      <c r="AR463" s="13">
        <f t="shared" si="703"/>
        <v>1.2208945179679352E-5</v>
      </c>
      <c r="AS463" s="13">
        <f t="shared" si="704"/>
        <v>3.6264105022129811E-5</v>
      </c>
      <c r="AT463" s="13">
        <f t="shared" si="705"/>
        <v>5.3857450160596085E-5</v>
      </c>
      <c r="AU463" s="13">
        <f t="shared" si="706"/>
        <v>5.3324077827207054E-5</v>
      </c>
      <c r="AV463" s="13">
        <f t="shared" si="707"/>
        <v>3.9596990773465981E-5</v>
      </c>
      <c r="AW463" s="13">
        <f t="shared" si="708"/>
        <v>1.0635361339729232E-6</v>
      </c>
      <c r="AX463" s="13">
        <f t="shared" si="709"/>
        <v>2.8281025441105924E-2</v>
      </c>
      <c r="AY463" s="13">
        <f t="shared" si="710"/>
        <v>1.5497444323616187E-2</v>
      </c>
      <c r="AZ463" s="13">
        <f t="shared" si="711"/>
        <v>4.2461469628060217E-3</v>
      </c>
      <c r="BA463" s="13">
        <f t="shared" si="712"/>
        <v>7.7560160472272979E-4</v>
      </c>
      <c r="BB463" s="13">
        <f t="shared" si="713"/>
        <v>1.0625359670504791E-4</v>
      </c>
      <c r="BC463" s="13">
        <f t="shared" si="714"/>
        <v>1.1644975197589977E-5</v>
      </c>
      <c r="BD463" s="13">
        <f t="shared" si="715"/>
        <v>1.11504353903397E-6</v>
      </c>
      <c r="BE463" s="13">
        <f t="shared" si="716"/>
        <v>3.312002421886309E-6</v>
      </c>
      <c r="BF463" s="13">
        <f t="shared" si="717"/>
        <v>4.9188034630845913E-6</v>
      </c>
      <c r="BG463" s="13">
        <f t="shared" si="718"/>
        <v>4.8700905427223319E-6</v>
      </c>
      <c r="BH463" s="13">
        <f t="shared" si="719"/>
        <v>3.6163950347347335E-6</v>
      </c>
      <c r="BI463" s="13">
        <f t="shared" si="720"/>
        <v>2.1483482382967568E-6</v>
      </c>
      <c r="BJ463" s="14">
        <f t="shared" si="721"/>
        <v>0.82410357504658882</v>
      </c>
      <c r="BK463" s="14">
        <f t="shared" si="722"/>
        <v>0.11698401280721024</v>
      </c>
      <c r="BL463" s="14">
        <f t="shared" si="723"/>
        <v>4.1560826939278366E-2</v>
      </c>
      <c r="BM463" s="14">
        <f t="shared" si="724"/>
        <v>0.65048398479993619</v>
      </c>
      <c r="BN463" s="14">
        <f t="shared" si="725"/>
        <v>0.31748121345140939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1.5216000000000001</v>
      </c>
      <c r="F464" s="10">
        <f>VLOOKUP(B464,home!$B$2:$E$405,3,FALSE)</f>
        <v>0.92010000000000003</v>
      </c>
      <c r="G464" s="10">
        <f>VLOOKUP(C464,away!$B$2:$E$405,4,FALSE)</f>
        <v>0.74480000000000002</v>
      </c>
      <c r="H464" s="10">
        <f>VLOOKUP(A464,away!$A$2:$E$405,3,FALSE)</f>
        <v>1.1121000000000001</v>
      </c>
      <c r="I464" s="10">
        <f>VLOOKUP(C464,away!$B$2:$E$405,3,FALSE)</f>
        <v>0.95909999999999995</v>
      </c>
      <c r="J464" s="10">
        <f>VLOOKUP(B464,home!$B$2:$E$405,4,FALSE)</f>
        <v>1.139</v>
      </c>
      <c r="K464" s="12">
        <f t="shared" si="670"/>
        <v>1.0427379943680002</v>
      </c>
      <c r="L464" s="12">
        <f t="shared" si="671"/>
        <v>1.2148746102900001</v>
      </c>
      <c r="M464" s="13">
        <f t="shared" si="672"/>
        <v>0.10459990823376092</v>
      </c>
      <c r="N464" s="13">
        <f t="shared" si="673"/>
        <v>0.10907029852274872</v>
      </c>
      <c r="O464" s="13">
        <f t="shared" si="674"/>
        <v>0.12707577275186008</v>
      </c>
      <c r="P464" s="13">
        <f t="shared" si="675"/>
        <v>0.13250673641203833</v>
      </c>
      <c r="Q464" s="13">
        <f t="shared" si="676"/>
        <v>5.6865872163365035E-2</v>
      </c>
      <c r="R464" s="13">
        <f t="shared" si="677"/>
        <v>7.7190564949608326E-2</v>
      </c>
      <c r="S464" s="13">
        <f t="shared" si="678"/>
        <v>4.1964748084029238E-2</v>
      </c>
      <c r="T464" s="13">
        <f t="shared" si="679"/>
        <v>6.9084904283269064E-2</v>
      </c>
      <c r="U464" s="13">
        <f t="shared" si="680"/>
        <v>8.0489534879687435E-2</v>
      </c>
      <c r="V464" s="13">
        <f t="shared" si="681"/>
        <v>5.9067523808499205E-3</v>
      </c>
      <c r="W464" s="13">
        <f t="shared" si="682"/>
        <v>1.9765401829204783E-2</v>
      </c>
      <c r="X464" s="13">
        <f t="shared" si="683"/>
        <v>2.4012484844480417E-2</v>
      </c>
      <c r="Y464" s="13">
        <f t="shared" si="684"/>
        <v>1.4586079083766343E-2</v>
      </c>
      <c r="Z464" s="13">
        <f t="shared" si="685"/>
        <v>3.1258952503740126E-2</v>
      </c>
      <c r="AA464" s="13">
        <f t="shared" si="686"/>
        <v>3.259489743979456E-2</v>
      </c>
      <c r="AB464" s="13">
        <f t="shared" si="687"/>
        <v>1.6993968991501022E-2</v>
      </c>
      <c r="AC464" s="13">
        <f t="shared" si="688"/>
        <v>4.6766561151714235E-4</v>
      </c>
      <c r="AD464" s="13">
        <f t="shared" si="689"/>
        <v>5.1525338653156481E-3</v>
      </c>
      <c r="AE464" s="13">
        <f t="shared" si="690"/>
        <v>6.2596825716313767E-3</v>
      </c>
      <c r="AF464" s="13">
        <f t="shared" si="691"/>
        <v>3.8023647123748877E-3</v>
      </c>
      <c r="AG464" s="13">
        <f t="shared" si="692"/>
        <v>1.5397987827089638E-3</v>
      </c>
      <c r="AH464" s="13">
        <f t="shared" si="693"/>
        <v>9.4939269352637291E-3</v>
      </c>
      <c r="AI464" s="13">
        <f t="shared" si="694"/>
        <v>9.8996783311532353E-3</v>
      </c>
      <c r="AJ464" s="13">
        <f t="shared" si="695"/>
        <v>5.1613853639575387E-3</v>
      </c>
      <c r="AK464" s="13">
        <f t="shared" si="696"/>
        <v>1.7939908741911449E-3</v>
      </c>
      <c r="AL464" s="13">
        <f t="shared" si="697"/>
        <v>2.3697475441675562E-5</v>
      </c>
      <c r="AM464" s="13">
        <f t="shared" si="698"/>
        <v>1.074548565726488E-3</v>
      </c>
      <c r="AN464" s="13">
        <f t="shared" si="699"/>
        <v>1.3054417700246459E-3</v>
      </c>
      <c r="AO464" s="13">
        <f t="shared" si="700"/>
        <v>7.9297403080748992E-4</v>
      </c>
      <c r="AP464" s="13">
        <f t="shared" si="701"/>
        <v>3.2112133888244674E-4</v>
      </c>
      <c r="AQ464" s="13">
        <f t="shared" si="702"/>
        <v>9.7530540357653896E-5</v>
      </c>
      <c r="AR464" s="13">
        <f t="shared" si="703"/>
        <v>2.3067861571200499E-3</v>
      </c>
      <c r="AS464" s="13">
        <f t="shared" si="704"/>
        <v>2.4053735709112273E-3</v>
      </c>
      <c r="AT464" s="13">
        <f t="shared" si="705"/>
        <v>1.2540872065188841E-3</v>
      </c>
      <c r="AU464" s="13">
        <f t="shared" si="706"/>
        <v>4.358947928293564E-4</v>
      </c>
      <c r="AV464" s="13">
        <f t="shared" si="707"/>
        <v>1.1363101550758448E-4</v>
      </c>
      <c r="AW464" s="13">
        <f t="shared" si="708"/>
        <v>8.3388514095787447E-7</v>
      </c>
      <c r="AX464" s="13">
        <f t="shared" si="709"/>
        <v>1.8674543604610814E-4</v>
      </c>
      <c r="AY464" s="13">
        <f t="shared" si="710"/>
        <v>2.268722888399518E-4</v>
      </c>
      <c r="AZ464" s="13">
        <f t="shared" si="711"/>
        <v>1.378106917450184E-4</v>
      </c>
      <c r="BA464" s="13">
        <f t="shared" si="712"/>
        <v>5.5807570142508206E-5</v>
      </c>
      <c r="BB464" s="13">
        <f t="shared" si="713"/>
        <v>1.6949800007027881E-5</v>
      </c>
      <c r="BC464" s="13">
        <f t="shared" si="714"/>
        <v>4.1183763356062838E-6</v>
      </c>
      <c r="BD464" s="13">
        <f t="shared" si="715"/>
        <v>4.6707598894226489E-4</v>
      </c>
      <c r="BE464" s="13">
        <f t="shared" si="716"/>
        <v>4.8703787992710753E-4</v>
      </c>
      <c r="BF464" s="13">
        <f t="shared" si="717"/>
        <v>2.5392645104821751E-4</v>
      </c>
      <c r="BG464" s="13">
        <f t="shared" si="718"/>
        <v>8.8259586094334181E-5</v>
      </c>
      <c r="BH464" s="13">
        <f t="shared" si="719"/>
        <v>2.3007905946938959E-5</v>
      </c>
      <c r="BI464" s="13">
        <f t="shared" si="720"/>
        <v>4.7982435403437446E-6</v>
      </c>
      <c r="BJ464" s="14">
        <f t="shared" si="721"/>
        <v>0.3143593410677803</v>
      </c>
      <c r="BK464" s="14">
        <f t="shared" si="722"/>
        <v>0.28569638048647716</v>
      </c>
      <c r="BL464" s="14">
        <f t="shared" si="723"/>
        <v>0.36853359931540336</v>
      </c>
      <c r="BM464" s="14">
        <f t="shared" si="724"/>
        <v>0.39231308193632047</v>
      </c>
      <c r="BN464" s="14">
        <f t="shared" si="725"/>
        <v>0.6073091530333814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1.5216000000000001</v>
      </c>
      <c r="F465" s="10">
        <f>VLOOKUP(B465,home!$B$2:$E$405,3,FALSE)</f>
        <v>0.70409999999999995</v>
      </c>
      <c r="G465" s="10">
        <f>VLOOKUP(C465,away!$B$2:$E$405,4,FALSE)</f>
        <v>1.4897</v>
      </c>
      <c r="H465" s="10">
        <f>VLOOKUP(A465,away!$A$2:$E$405,3,FALSE)</f>
        <v>1.1121000000000001</v>
      </c>
      <c r="I465" s="10">
        <f>VLOOKUP(C465,away!$B$2:$E$405,3,FALSE)</f>
        <v>0.59950000000000003</v>
      </c>
      <c r="J465" s="10">
        <f>VLOOKUP(B465,home!$B$2:$E$405,4,FALSE)</f>
        <v>0.8992</v>
      </c>
      <c r="K465" s="12">
        <f t="shared" si="670"/>
        <v>1.596002846832</v>
      </c>
      <c r="L465" s="12">
        <f t="shared" si="671"/>
        <v>0.59950019184000003</v>
      </c>
      <c r="M465" s="13">
        <f t="shared" si="672"/>
        <v>0.11130255792918049</v>
      </c>
      <c r="N465" s="13">
        <f t="shared" si="673"/>
        <v>0.17763919931465563</v>
      </c>
      <c r="O465" s="13">
        <f t="shared" si="674"/>
        <v>6.6725904830826424E-2</v>
      </c>
      <c r="P465" s="13">
        <f t="shared" si="675"/>
        <v>0.10649473406744006</v>
      </c>
      <c r="Q465" s="13">
        <f t="shared" si="676"/>
        <v>0.14175633390757375</v>
      </c>
      <c r="R465" s="13">
        <f t="shared" si="677"/>
        <v>2.000109637338901E-2</v>
      </c>
      <c r="S465" s="13">
        <f t="shared" si="678"/>
        <v>2.5473647225859139E-2</v>
      </c>
      <c r="T465" s="13">
        <f t="shared" si="679"/>
        <v>8.4982949372125569E-2</v>
      </c>
      <c r="U465" s="13">
        <f t="shared" si="680"/>
        <v>3.1921806751690047E-2</v>
      </c>
      <c r="V465" s="13">
        <f t="shared" si="681"/>
        <v>2.7081430986336643E-3</v>
      </c>
      <c r="W465" s="13">
        <f t="shared" si="682"/>
        <v>7.5414504157651788E-2</v>
      </c>
      <c r="X465" s="13">
        <f t="shared" si="683"/>
        <v>4.5211009710030725E-2</v>
      </c>
      <c r="Y465" s="13">
        <f t="shared" si="684"/>
        <v>1.3552004497221761E-2</v>
      </c>
      <c r="Z465" s="13">
        <f t="shared" si="685"/>
        <v>3.9968870376190149E-3</v>
      </c>
      <c r="AA465" s="13">
        <f t="shared" si="686"/>
        <v>6.3790430905058659E-3</v>
      </c>
      <c r="AB465" s="13">
        <f t="shared" si="687"/>
        <v>5.0904854662556821E-3</v>
      </c>
      <c r="AC465" s="13">
        <f t="shared" si="688"/>
        <v>1.6194763650954777E-4</v>
      </c>
      <c r="AD465" s="13">
        <f t="shared" si="689"/>
        <v>3.0090440832008968E-2</v>
      </c>
      <c r="AE465" s="13">
        <f t="shared" si="690"/>
        <v>1.8039225051339546E-2</v>
      </c>
      <c r="AF465" s="13">
        <f t="shared" si="691"/>
        <v>5.407259439461496E-3</v>
      </c>
      <c r="AG465" s="13">
        <f t="shared" si="692"/>
        <v>1.0805510237619396E-3</v>
      </c>
      <c r="AH465" s="13">
        <f t="shared" si="693"/>
        <v>5.9903363645385209E-4</v>
      </c>
      <c r="AI465" s="13">
        <f t="shared" si="694"/>
        <v>9.5605938912847314E-4</v>
      </c>
      <c r="AJ465" s="13">
        <f t="shared" si="695"/>
        <v>7.6293675339475313E-4</v>
      </c>
      <c r="AK465" s="13">
        <f t="shared" si="696"/>
        <v>4.0588307679026333E-4</v>
      </c>
      <c r="AL465" s="13">
        <f t="shared" si="697"/>
        <v>6.1980859393755836E-6</v>
      </c>
      <c r="AM465" s="13">
        <f t="shared" si="698"/>
        <v>9.6048858460632356E-3</v>
      </c>
      <c r="AN465" s="13">
        <f t="shared" si="699"/>
        <v>5.7581309073162111E-3</v>
      </c>
      <c r="AO465" s="13">
        <f t="shared" si="700"/>
        <v>1.7260002917879507E-3</v>
      </c>
      <c r="AP465" s="13">
        <f t="shared" si="701"/>
        <v>3.4491250201425765E-4</v>
      </c>
      <c r="AQ465" s="13">
        <f t="shared" si="702"/>
        <v>5.1693777781390455E-5</v>
      </c>
      <c r="AR465" s="13">
        <f t="shared" si="703"/>
        <v>7.1824155994539465E-5</v>
      </c>
      <c r="AS465" s="13">
        <f t="shared" si="704"/>
        <v>1.1463155743859062E-4</v>
      </c>
      <c r="AT465" s="13">
        <f t="shared" si="705"/>
        <v>9.1476146004388284E-5</v>
      </c>
      <c r="AU465" s="13">
        <f t="shared" si="706"/>
        <v>4.8665396480074482E-5</v>
      </c>
      <c r="AV465" s="13">
        <f t="shared" si="707"/>
        <v>1.9417527831101703E-5</v>
      </c>
      <c r="AW465" s="13">
        <f t="shared" si="708"/>
        <v>1.6473204163339238E-7</v>
      </c>
      <c r="AX465" s="13">
        <f t="shared" si="709"/>
        <v>2.5549041923022165E-3</v>
      </c>
      <c r="AY465" s="13">
        <f t="shared" si="710"/>
        <v>1.5316655534179991E-3</v>
      </c>
      <c r="AZ465" s="13">
        <f t="shared" si="711"/>
        <v>4.5911689655440513E-4</v>
      </c>
      <c r="BA465" s="13">
        <f t="shared" si="712"/>
        <v>9.1746889187117138E-5</v>
      </c>
      <c r="BB465" s="13">
        <f t="shared" si="713"/>
        <v>1.3750569417099984E-5</v>
      </c>
      <c r="BC465" s="13">
        <f t="shared" si="714"/>
        <v>1.6486938006921362E-6</v>
      </c>
      <c r="BD465" s="13">
        <f t="shared" si="715"/>
        <v>7.1764325495787478E-6</v>
      </c>
      <c r="BE465" s="13">
        <f t="shared" si="716"/>
        <v>1.1453606779225508E-5</v>
      </c>
      <c r="BF465" s="13">
        <f t="shared" si="717"/>
        <v>9.139994513069104E-6</v>
      </c>
      <c r="BG465" s="13">
        <f t="shared" si="718"/>
        <v>4.8624857542957181E-6</v>
      </c>
      <c r="BH465" s="13">
        <f t="shared" si="719"/>
        <v>1.9401352766340015E-6</v>
      </c>
      <c r="BI465" s="13">
        <f t="shared" si="720"/>
        <v>6.1929228494941139E-7</v>
      </c>
      <c r="BJ465" s="14">
        <f t="shared" si="721"/>
        <v>0.61531193342547374</v>
      </c>
      <c r="BK465" s="14">
        <f t="shared" si="722"/>
        <v>0.24767889359698028</v>
      </c>
      <c r="BL465" s="14">
        <f t="shared" si="723"/>
        <v>0.13322345609934083</v>
      </c>
      <c r="BM465" s="14">
        <f t="shared" si="724"/>
        <v>0.37475984291497211</v>
      </c>
      <c r="BN465" s="14">
        <f t="shared" si="725"/>
        <v>0.62391982642306543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1.6325000000000001</v>
      </c>
      <c r="F466" s="10">
        <f>VLOOKUP(B466,home!$B$2:$E$405,3,FALSE)</f>
        <v>1.2931999999999999</v>
      </c>
      <c r="G466" s="10">
        <f>VLOOKUP(C466,away!$B$2:$E$405,4,FALSE)</f>
        <v>1.3331999999999999</v>
      </c>
      <c r="H466" s="10">
        <f>VLOOKUP(A466,away!$A$2:$E$405,3,FALSE)</f>
        <v>1.1474</v>
      </c>
      <c r="I466" s="10">
        <f>VLOOKUP(C466,away!$B$2:$E$405,3,FALSE)</f>
        <v>1.2303999999999999</v>
      </c>
      <c r="J466" s="10">
        <f>VLOOKUP(B466,home!$B$2:$E$405,4,FALSE)</f>
        <v>0.92</v>
      </c>
      <c r="K466" s="12">
        <f t="shared" si="670"/>
        <v>2.8145838467999993</v>
      </c>
      <c r="L466" s="12">
        <f t="shared" si="671"/>
        <v>1.2988200831999999</v>
      </c>
      <c r="M466" s="13">
        <f t="shared" si="672"/>
        <v>1.6352018558890253E-2</v>
      </c>
      <c r="N466" s="13">
        <f t="shared" si="673"/>
        <v>4.6024127298426309E-2</v>
      </c>
      <c r="O466" s="13">
        <f t="shared" si="674"/>
        <v>2.1238330105145777E-2</v>
      </c>
      <c r="P466" s="13">
        <f t="shared" si="675"/>
        <v>5.9777060846949434E-2</v>
      </c>
      <c r="Q466" s="13">
        <f t="shared" si="676"/>
        <v>6.476938262860879E-2</v>
      </c>
      <c r="R466" s="13">
        <f t="shared" si="677"/>
        <v>1.3792384837097254E-2</v>
      </c>
      <c r="S466" s="13">
        <f t="shared" si="678"/>
        <v>5.4630824179764184E-2</v>
      </c>
      <c r="T466" s="13">
        <f t="shared" si="679"/>
        <v>8.4123774934502293E-2</v>
      </c>
      <c r="U466" s="13">
        <f t="shared" si="680"/>
        <v>3.8819823571343177E-2</v>
      </c>
      <c r="V466" s="13">
        <f t="shared" si="681"/>
        <v>2.2190057585257463E-2</v>
      </c>
      <c r="W466" s="13">
        <f t="shared" si="682"/>
        <v>6.0766286037896931E-2</v>
      </c>
      <c r="X466" s="13">
        <f t="shared" si="683"/>
        <v>7.8924472687496278E-2</v>
      </c>
      <c r="Y466" s="13">
        <f t="shared" si="684"/>
        <v>5.1254345091245032E-2</v>
      </c>
      <c r="Z466" s="13">
        <f t="shared" si="685"/>
        <v>5.9712754738816924E-3</v>
      </c>
      <c r="AA466" s="13">
        <f t="shared" si="686"/>
        <v>1.6806655493580423E-2</v>
      </c>
      <c r="AB466" s="13">
        <f t="shared" si="687"/>
        <v>2.3651870535481966E-2</v>
      </c>
      <c r="AC466" s="13">
        <f t="shared" si="688"/>
        <v>5.0699261443401455E-3</v>
      </c>
      <c r="AD466" s="13">
        <f t="shared" si="689"/>
        <v>4.2757951778073261E-2</v>
      </c>
      <c r="AE466" s="13">
        <f t="shared" si="690"/>
        <v>5.5534886485858685E-2</v>
      </c>
      <c r="AF466" s="13">
        <f t="shared" si="691"/>
        <v>3.6064912943032774E-2</v>
      </c>
      <c r="AG466" s="13">
        <f t="shared" si="692"/>
        <v>1.5613944409756865E-2</v>
      </c>
      <c r="AH466" s="13">
        <f t="shared" si="693"/>
        <v>1.9389031269492843E-3</v>
      </c>
      <c r="AI466" s="13">
        <f t="shared" si="694"/>
        <v>5.457205421621464E-3</v>
      </c>
      <c r="AJ466" s="13">
        <f t="shared" si="695"/>
        <v>7.679881114182577E-3</v>
      </c>
      <c r="AK466" s="13">
        <f t="shared" si="696"/>
        <v>7.2052231097742211E-3</v>
      </c>
      <c r="AL466" s="13">
        <f t="shared" si="697"/>
        <v>7.4135259210549346E-4</v>
      </c>
      <c r="AM466" s="13">
        <f t="shared" si="698"/>
        <v>2.4069168079363656E-2</v>
      </c>
      <c r="AN466" s="13">
        <f t="shared" si="699"/>
        <v>3.1261518887393883E-2</v>
      </c>
      <c r="AO466" s="13">
        <f t="shared" si="700"/>
        <v>2.0301544281141649E-2</v>
      </c>
      <c r="AP466" s="13">
        <f t="shared" si="701"/>
        <v>8.7893511441069615E-3</v>
      </c>
      <c r="AQ466" s="13">
        <f t="shared" si="702"/>
        <v>2.8539464460657542E-3</v>
      </c>
      <c r="AR466" s="13">
        <f t="shared" si="703"/>
        <v>5.0365726413220192E-4</v>
      </c>
      <c r="AS466" s="13">
        <f t="shared" si="704"/>
        <v>1.4175855999499763E-3</v>
      </c>
      <c r="AT466" s="13">
        <f t="shared" si="705"/>
        <v>1.9949567655377447E-3</v>
      </c>
      <c r="AU466" s="13">
        <f t="shared" si="706"/>
        <v>1.8716576957823032E-3</v>
      </c>
      <c r="AV466" s="13">
        <f t="shared" si="707"/>
        <v>1.3169843793219445E-3</v>
      </c>
      <c r="AW466" s="13">
        <f t="shared" si="708"/>
        <v>7.5281020178596668E-5</v>
      </c>
      <c r="AX466" s="13">
        <f t="shared" si="709"/>
        <v>1.129078194701519E-2</v>
      </c>
      <c r="AY466" s="13">
        <f t="shared" si="710"/>
        <v>1.4664694347815324E-2</v>
      </c>
      <c r="AZ466" s="13">
        <f t="shared" si="711"/>
        <v>9.5233997664660366E-3</v>
      </c>
      <c r="BA466" s="13">
        <f t="shared" si="712"/>
        <v>4.123060959009427E-3</v>
      </c>
      <c r="BB466" s="13">
        <f t="shared" si="713"/>
        <v>1.3387785944548236E-3</v>
      </c>
      <c r="BC466" s="13">
        <f t="shared" si="714"/>
        <v>3.4776650508723858E-4</v>
      </c>
      <c r="BD466" s="13">
        <f t="shared" si="715"/>
        <v>1.0902669495074504E-4</v>
      </c>
      <c r="BE466" s="13">
        <f t="shared" si="716"/>
        <v>3.0686477447835803E-4</v>
      </c>
      <c r="BF466" s="13">
        <f t="shared" si="717"/>
        <v>4.3184831869935567E-4</v>
      </c>
      <c r="BG466" s="13">
        <f t="shared" si="718"/>
        <v>4.0515776735964817E-4</v>
      </c>
      <c r="BH466" s="13">
        <f t="shared" si="719"/>
        <v>2.8508762685400447E-4</v>
      </c>
      <c r="BI466" s="13">
        <f t="shared" si="720"/>
        <v>1.6048060589316529E-4</v>
      </c>
      <c r="BJ466" s="14">
        <f t="shared" si="721"/>
        <v>0.66439809525281723</v>
      </c>
      <c r="BK466" s="14">
        <f t="shared" si="722"/>
        <v>0.17342593425512232</v>
      </c>
      <c r="BL466" s="14">
        <f t="shared" si="723"/>
        <v>0.14539358480813558</v>
      </c>
      <c r="BM466" s="14">
        <f t="shared" si="724"/>
        <v>0.75264617218720209</v>
      </c>
      <c r="BN466" s="14">
        <f t="shared" si="725"/>
        <v>0.22195330427511781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1.6325000000000001</v>
      </c>
      <c r="F467" s="10">
        <f>VLOOKUP(B467,home!$B$2:$E$405,3,FALSE)</f>
        <v>1.2931999999999999</v>
      </c>
      <c r="G467" s="10">
        <f>VLOOKUP(C467,away!$B$2:$E$405,4,FALSE)</f>
        <v>0.64859999999999995</v>
      </c>
      <c r="H467" s="10">
        <f>VLOOKUP(A467,away!$A$2:$E$405,3,FALSE)</f>
        <v>1.1474</v>
      </c>
      <c r="I467" s="10">
        <f>VLOOKUP(C467,away!$B$2:$E$405,3,FALSE)</f>
        <v>1.2817000000000001</v>
      </c>
      <c r="J467" s="10">
        <f>VLOOKUP(B467,home!$B$2:$E$405,4,FALSE)</f>
        <v>1.1135999999999999</v>
      </c>
      <c r="K467" s="12">
        <f t="shared" si="670"/>
        <v>1.3692912413999998</v>
      </c>
      <c r="L467" s="12">
        <f t="shared" si="671"/>
        <v>1.637685305088</v>
      </c>
      <c r="M467" s="13">
        <f t="shared" si="672"/>
        <v>4.9440935381250439E-2</v>
      </c>
      <c r="N467" s="13">
        <f t="shared" si="673"/>
        <v>6.7699039784169579E-2</v>
      </c>
      <c r="O467" s="13">
        <f t="shared" si="674"/>
        <v>8.0968693343679204E-2</v>
      </c>
      <c r="P467" s="13">
        <f t="shared" si="675"/>
        <v>0.11086972262310241</v>
      </c>
      <c r="Q467" s="13">
        <f t="shared" si="676"/>
        <v>4.6349851113826779E-2</v>
      </c>
      <c r="R467" s="13">
        <f t="shared" si="677"/>
        <v>6.6300619630560012E-2</v>
      </c>
      <c r="S467" s="13">
        <f t="shared" si="678"/>
        <v>6.2155455290926906E-2</v>
      </c>
      <c r="T467" s="13">
        <f t="shared" si="679"/>
        <v>7.590647006213079E-2</v>
      </c>
      <c r="U467" s="13">
        <f t="shared" si="680"/>
        <v>9.0784857759518708E-2</v>
      </c>
      <c r="V467" s="13">
        <f t="shared" si="681"/>
        <v>1.5486847610247574E-2</v>
      </c>
      <c r="W467" s="13">
        <f t="shared" si="682"/>
        <v>2.1155481723452347E-2</v>
      </c>
      <c r="X467" s="13">
        <f t="shared" si="683"/>
        <v>3.4646021540555662E-2</v>
      </c>
      <c r="Y467" s="13">
        <f t="shared" si="684"/>
        <v>2.8369640178365164E-2</v>
      </c>
      <c r="Z467" s="13">
        <f t="shared" si="685"/>
        <v>3.6193183495732362E-2</v>
      </c>
      <c r="AA467" s="13">
        <f t="shared" si="686"/>
        <v>4.9559009159089354E-2</v>
      </c>
      <c r="AB467" s="13">
        <f t="shared" si="687"/>
        <v>3.3930358587001719E-2</v>
      </c>
      <c r="AC467" s="13">
        <f t="shared" si="688"/>
        <v>2.1705476514729772E-3</v>
      </c>
      <c r="AD467" s="13">
        <f t="shared" si="689"/>
        <v>7.242003957880265E-3</v>
      </c>
      <c r="AE467" s="13">
        <f t="shared" si="690"/>
        <v>1.1860123461209645E-2</v>
      </c>
      <c r="AF467" s="13">
        <f t="shared" si="691"/>
        <v>9.7115749544762348E-3</v>
      </c>
      <c r="AG467" s="13">
        <f t="shared" si="692"/>
        <v>5.3015011974021295E-3</v>
      </c>
      <c r="AH467" s="13">
        <f t="shared" si="693"/>
        <v>1.4818261188828617E-2</v>
      </c>
      <c r="AI467" s="13">
        <f t="shared" si="694"/>
        <v>2.0290515258640573E-2</v>
      </c>
      <c r="AJ467" s="13">
        <f t="shared" si="695"/>
        <v>1.3891812413574798E-2</v>
      </c>
      <c r="AK467" s="13">
        <f t="shared" si="696"/>
        <v>6.3406456883599209E-3</v>
      </c>
      <c r="AL467" s="13">
        <f t="shared" si="697"/>
        <v>1.9469535857551489E-4</v>
      </c>
      <c r="AM467" s="13">
        <f t="shared" si="698"/>
        <v>1.9832825179419171E-3</v>
      </c>
      <c r="AN467" s="13">
        <f t="shared" si="699"/>
        <v>3.2479926354714054E-3</v>
      </c>
      <c r="AO467" s="13">
        <f t="shared" si="700"/>
        <v>2.6595949050727831E-3</v>
      </c>
      <c r="AP467" s="13">
        <f t="shared" si="701"/>
        <v>1.45185983117487E-3</v>
      </c>
      <c r="AQ467" s="13">
        <f t="shared" si="702"/>
        <v>5.9442237764065773E-4</v>
      </c>
      <c r="AR467" s="13">
        <f t="shared" si="703"/>
        <v>4.8535297191800901E-3</v>
      </c>
      <c r="AS467" s="13">
        <f t="shared" si="704"/>
        <v>6.6458957343478973E-3</v>
      </c>
      <c r="AT467" s="13">
        <f t="shared" si="705"/>
        <v>4.5500834101500996E-3</v>
      </c>
      <c r="AU467" s="13">
        <f t="shared" si="706"/>
        <v>2.0767964537193244E-3</v>
      </c>
      <c r="AV467" s="13">
        <f t="shared" si="707"/>
        <v>7.1093479856211257E-4</v>
      </c>
      <c r="AW467" s="13">
        <f t="shared" si="708"/>
        <v>1.2127726096480085E-5</v>
      </c>
      <c r="AX467" s="13">
        <f t="shared" si="709"/>
        <v>4.5261523017326691E-4</v>
      </c>
      <c r="AY467" s="13">
        <f t="shared" si="710"/>
        <v>7.4124131131378184E-4</v>
      </c>
      <c r="AZ467" s="13">
        <f t="shared" si="711"/>
        <v>6.0696000153137011E-4</v>
      </c>
      <c r="BA467" s="13">
        <f t="shared" si="712"/>
        <v>3.3133649176137153E-4</v>
      </c>
      <c r="BB467" s="13">
        <f t="shared" si="713"/>
        <v>1.3565622589925243E-4</v>
      </c>
      <c r="BC467" s="13">
        <f t="shared" si="714"/>
        <v>4.4432441539780755E-5</v>
      </c>
      <c r="BD467" s="13">
        <f t="shared" si="715"/>
        <v>1.3247590498181858E-3</v>
      </c>
      <c r="BE467" s="13">
        <f t="shared" si="716"/>
        <v>1.8139809638814278E-3</v>
      </c>
      <c r="BF467" s="13">
        <f t="shared" si="717"/>
        <v>1.2419341229545845E-3</v>
      </c>
      <c r="BG467" s="13">
        <f t="shared" si="718"/>
        <v>5.6685650565250101E-4</v>
      </c>
      <c r="BH467" s="13">
        <f t="shared" si="719"/>
        <v>1.9404791208014473E-4</v>
      </c>
      <c r="BI467" s="13">
        <f t="shared" si="720"/>
        <v>5.3141621284659907E-5</v>
      </c>
      <c r="BJ467" s="14">
        <f t="shared" si="721"/>
        <v>0.32049110194298908</v>
      </c>
      <c r="BK467" s="14">
        <f t="shared" si="722"/>
        <v>0.24105944522688963</v>
      </c>
      <c r="BL467" s="14">
        <f t="shared" si="723"/>
        <v>0.4009167333208839</v>
      </c>
      <c r="BM467" s="14">
        <f t="shared" si="724"/>
        <v>0.57630248852468924</v>
      </c>
      <c r="BN467" s="14">
        <f t="shared" si="725"/>
        <v>0.42162886187658838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1.375</v>
      </c>
      <c r="F468" s="10">
        <f>VLOOKUP(B468,home!$B$2:$E$405,3,FALSE)</f>
        <v>1.4544999999999999</v>
      </c>
      <c r="G468" s="10">
        <f>VLOOKUP(C468,away!$B$2:$E$405,4,FALSE)</f>
        <v>1.0182</v>
      </c>
      <c r="H468" s="10">
        <f>VLOOKUP(A468,away!$A$2:$E$405,3,FALSE)</f>
        <v>1.0101</v>
      </c>
      <c r="I468" s="10">
        <f>VLOOKUP(C468,away!$B$2:$E$405,3,FALSE)</f>
        <v>0.69299999999999995</v>
      </c>
      <c r="J468" s="10">
        <f>VLOOKUP(B468,home!$B$2:$E$405,4,FALSE)</f>
        <v>0.9</v>
      </c>
      <c r="K468" s="12">
        <f t="shared" si="670"/>
        <v>2.0363363624999997</v>
      </c>
      <c r="L468" s="12">
        <f t="shared" si="671"/>
        <v>0.62999937000000006</v>
      </c>
      <c r="M468" s="13">
        <f t="shared" si="672"/>
        <v>6.9506449476073096E-2</v>
      </c>
      <c r="N468" s="13">
        <f t="shared" si="673"/>
        <v>0.14153851049639668</v>
      </c>
      <c r="O468" s="13">
        <f t="shared" si="674"/>
        <v>4.3789019380862888E-2</v>
      </c>
      <c r="P468" s="13">
        <f t="shared" si="675"/>
        <v>8.9169172443468295E-2</v>
      </c>
      <c r="Q468" s="13">
        <f t="shared" si="676"/>
        <v>0.14411000780895025</v>
      </c>
      <c r="R468" s="13">
        <f t="shared" si="677"/>
        <v>1.3793527311430704E-2</v>
      </c>
      <c r="S468" s="13">
        <f t="shared" si="678"/>
        <v>2.859857385245268E-2</v>
      </c>
      <c r="T468" s="13">
        <f t="shared" si="679"/>
        <v>9.0789214130333751E-2</v>
      </c>
      <c r="U468" s="13">
        <f t="shared" si="680"/>
        <v>2.8088261231403195E-2</v>
      </c>
      <c r="V468" s="13">
        <f t="shared" si="681"/>
        <v>4.0765380330552679E-3</v>
      </c>
      <c r="W468" s="13">
        <f t="shared" si="682"/>
        <v>9.7818816367174766E-2</v>
      </c>
      <c r="X468" s="13">
        <f t="shared" si="683"/>
        <v>6.1625792685465801E-2</v>
      </c>
      <c r="Y468" s="13">
        <f t="shared" si="684"/>
        <v>1.941210528379703E-2</v>
      </c>
      <c r="Z468" s="13">
        <f t="shared" si="685"/>
        <v>2.8966378387597128E-3</v>
      </c>
      <c r="AA468" s="13">
        <f t="shared" si="686"/>
        <v>5.898528960059813E-3</v>
      </c>
      <c r="AB468" s="13">
        <f t="shared" si="687"/>
        <v>6.0056945033145548E-3</v>
      </c>
      <c r="AC468" s="13">
        <f t="shared" si="688"/>
        <v>3.2685952668949267E-4</v>
      </c>
      <c r="AD468" s="13">
        <f t="shared" si="689"/>
        <v>4.9798003176297026E-2</v>
      </c>
      <c r="AE468" s="13">
        <f t="shared" si="690"/>
        <v>3.1372710628325126E-2</v>
      </c>
      <c r="AF468" s="13">
        <f t="shared" si="691"/>
        <v>9.8823939655185676E-3</v>
      </c>
      <c r="AG468" s="13">
        <f t="shared" si="692"/>
        <v>2.0753006574561667E-3</v>
      </c>
      <c r="AH468" s="13">
        <f t="shared" si="693"/>
        <v>4.5622000338419518E-4</v>
      </c>
      <c r="AI468" s="13">
        <f t="shared" si="694"/>
        <v>9.2901738219110935E-4</v>
      </c>
      <c r="AJ468" s="13">
        <f t="shared" si="695"/>
        <v>9.4589593837515805E-4</v>
      </c>
      <c r="AK468" s="13">
        <f t="shared" si="696"/>
        <v>6.4205409815146436E-4</v>
      </c>
      <c r="AL468" s="13">
        <f t="shared" si="697"/>
        <v>1.6773000905591625E-5</v>
      </c>
      <c r="AM468" s="13">
        <f t="shared" si="698"/>
        <v>2.0281096929556826E-2</v>
      </c>
      <c r="AN468" s="13">
        <f t="shared" si="699"/>
        <v>1.2777078288529736E-2</v>
      </c>
      <c r="AO468" s="13">
        <f t="shared" si="700"/>
        <v>4.0247756361072055E-3</v>
      </c>
      <c r="AP468" s="13">
        <f t="shared" si="701"/>
        <v>8.4520203837962975E-4</v>
      </c>
      <c r="AQ468" s="13">
        <f t="shared" si="702"/>
        <v>1.3311918792547063E-4</v>
      </c>
      <c r="AR468" s="13">
        <f t="shared" si="703"/>
        <v>5.7483662942688177E-5</v>
      </c>
      <c r="AS468" s="13">
        <f t="shared" si="704"/>
        <v>1.1705607309988965E-4</v>
      </c>
      <c r="AT468" s="13">
        <f t="shared" si="705"/>
        <v>1.1918276905238171E-4</v>
      </c>
      <c r="AU468" s="13">
        <f t="shared" si="706"/>
        <v>8.0898735468268166E-5</v>
      </c>
      <c r="AV468" s="13">
        <f t="shared" si="707"/>
        <v>4.1184259178575727E-5</v>
      </c>
      <c r="AW468" s="13">
        <f t="shared" si="708"/>
        <v>5.9772015619452479E-7</v>
      </c>
      <c r="AX468" s="13">
        <f t="shared" si="709"/>
        <v>6.8831891915072767E-3</v>
      </c>
      <c r="AY468" s="13">
        <f t="shared" si="710"/>
        <v>4.336404854240394E-3</v>
      </c>
      <c r="AZ468" s="13">
        <f t="shared" si="711"/>
        <v>1.3659661631181951E-3</v>
      </c>
      <c r="BA468" s="13">
        <f t="shared" si="712"/>
        <v>2.8685260740192675E-4</v>
      </c>
      <c r="BB468" s="13">
        <f t="shared" si="713"/>
        <v>4.5179240486517794E-5</v>
      </c>
      <c r="BC468" s="13">
        <f t="shared" si="714"/>
        <v>5.6925786087169421E-6</v>
      </c>
      <c r="BD468" s="13">
        <f t="shared" si="715"/>
        <v>6.0357785731976475E-6</v>
      </c>
      <c r="BE468" s="13">
        <f t="shared" si="716"/>
        <v>1.2290875384600732E-5</v>
      </c>
      <c r="BF468" s="13">
        <f t="shared" si="717"/>
        <v>1.2514178236309324E-5</v>
      </c>
      <c r="BG468" s="13">
        <f t="shared" si="718"/>
        <v>8.4943587298009307E-6</v>
      </c>
      <c r="BH468" s="13">
        <f t="shared" si="719"/>
        <v>4.3243428894032354E-6</v>
      </c>
      <c r="BI468" s="13">
        <f t="shared" si="720"/>
        <v>1.7611633339220248E-6</v>
      </c>
      <c r="BJ468" s="14">
        <f t="shared" si="721"/>
        <v>0.6994074119155772</v>
      </c>
      <c r="BK468" s="14">
        <f t="shared" si="722"/>
        <v>0.19603077118688478</v>
      </c>
      <c r="BL468" s="14">
        <f t="shared" si="723"/>
        <v>0.10100944500606208</v>
      </c>
      <c r="BM468" s="14">
        <f t="shared" si="724"/>
        <v>0.49310177189601767</v>
      </c>
      <c r="BN468" s="14">
        <f t="shared" si="725"/>
        <v>0.50190668691718188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1.375</v>
      </c>
      <c r="F469" s="10">
        <f>VLOOKUP(B469,home!$B$2:$E$405,3,FALSE)</f>
        <v>1.3332999999999999</v>
      </c>
      <c r="G469" s="10">
        <f>VLOOKUP(C469,away!$B$2:$E$405,4,FALSE)</f>
        <v>0.85950000000000004</v>
      </c>
      <c r="H469" s="10">
        <f>VLOOKUP(A469,away!$A$2:$E$405,3,FALSE)</f>
        <v>1.0101</v>
      </c>
      <c r="I469" s="10">
        <f>VLOOKUP(C469,away!$B$2:$E$405,3,FALSE)</f>
        <v>1.35</v>
      </c>
      <c r="J469" s="10">
        <f>VLOOKUP(B469,home!$B$2:$E$405,4,FALSE)</f>
        <v>1.5674999999999999</v>
      </c>
      <c r="K469" s="12">
        <f t="shared" si="670"/>
        <v>1.5757106062500001</v>
      </c>
      <c r="L469" s="12">
        <f t="shared" si="671"/>
        <v>2.1374978625000001</v>
      </c>
      <c r="M469" s="13">
        <f t="shared" si="672"/>
        <v>2.4399113757659904E-2</v>
      </c>
      <c r="N469" s="13">
        <f t="shared" si="673"/>
        <v>3.8445942331045001E-2</v>
      </c>
      <c r="O469" s="13">
        <f t="shared" si="674"/>
        <v>5.2153053503892391E-2</v>
      </c>
      <c r="P469" s="13">
        <f t="shared" si="675"/>
        <v>8.2178119554406959E-2</v>
      </c>
      <c r="Q469" s="13">
        <f t="shared" si="676"/>
        <v>3.0289839549151744E-2</v>
      </c>
      <c r="R469" s="13">
        <f t="shared" si="677"/>
        <v>5.5738520193709069E-2</v>
      </c>
      <c r="S469" s="13">
        <f t="shared" si="678"/>
        <v>6.9195580222440281E-2</v>
      </c>
      <c r="T469" s="13">
        <f t="shared" si="679"/>
        <v>6.4744467291779823E-2</v>
      </c>
      <c r="U469" s="13">
        <f t="shared" si="680"/>
        <v>8.7827777445907182E-2</v>
      </c>
      <c r="V469" s="13">
        <f t="shared" si="681"/>
        <v>2.5895123899604158E-2</v>
      </c>
      <c r="W469" s="13">
        <f t="shared" si="682"/>
        <v>1.5909340479736377E-2</v>
      </c>
      <c r="X469" s="13">
        <f t="shared" si="683"/>
        <v>3.4006181269221232E-2</v>
      </c>
      <c r="Y469" s="13">
        <f t="shared" si="684"/>
        <v>3.6344069887373966E-2</v>
      </c>
      <c r="Z469" s="13">
        <f t="shared" si="685"/>
        <v>3.9713655924322078E-2</v>
      </c>
      <c r="AA469" s="13">
        <f t="shared" si="686"/>
        <v>6.2577228852917444E-2</v>
      </c>
      <c r="AB469" s="13">
        <f t="shared" si="687"/>
        <v>4.9301801606637795E-2</v>
      </c>
      <c r="AC469" s="13">
        <f t="shared" si="688"/>
        <v>5.4510499050139131E-3</v>
      </c>
      <c r="AD469" s="13">
        <f t="shared" si="689"/>
        <v>6.2671291330907665E-3</v>
      </c>
      <c r="AE469" s="13">
        <f t="shared" si="690"/>
        <v>1.3395975125992993E-2</v>
      </c>
      <c r="AF469" s="13">
        <f t="shared" si="691"/>
        <v>1.4316934098956596E-2</v>
      </c>
      <c r="AG469" s="13">
        <f t="shared" si="692"/>
        <v>1.0200805344691031E-2</v>
      </c>
      <c r="AH469" s="13">
        <f t="shared" si="693"/>
        <v>2.1221963662574724E-2</v>
      </c>
      <c r="AI469" s="13">
        <f t="shared" si="694"/>
        <v>3.3439673228571089E-2</v>
      </c>
      <c r="AJ469" s="13">
        <f t="shared" si="695"/>
        <v>2.6345623887896838E-2</v>
      </c>
      <c r="AK469" s="13">
        <f t="shared" si="696"/>
        <v>1.3837692996144138E-2</v>
      </c>
      <c r="AL469" s="13">
        <f t="shared" si="697"/>
        <v>7.3438246198698795E-4</v>
      </c>
      <c r="AM469" s="13">
        <f t="shared" si="698"/>
        <v>1.9750363691498967E-3</v>
      </c>
      <c r="AN469" s="13">
        <f t="shared" si="699"/>
        <v>4.2216360174176654E-3</v>
      </c>
      <c r="AO469" s="13">
        <f t="shared" si="700"/>
        <v>4.5118689817416372E-3</v>
      </c>
      <c r="AP469" s="13">
        <f t="shared" si="701"/>
        <v>3.2147034347842674E-3</v>
      </c>
      <c r="AQ469" s="13">
        <f t="shared" si="702"/>
        <v>1.7178554301056949E-3</v>
      </c>
      <c r="AR469" s="13">
        <f t="shared" si="703"/>
        <v>9.072380393361227E-3</v>
      </c>
      <c r="AS469" s="13">
        <f t="shared" si="704"/>
        <v>1.429544600975383E-2</v>
      </c>
      <c r="AT469" s="13">
        <f t="shared" si="705"/>
        <v>1.1262742949321683E-2</v>
      </c>
      <c r="AU469" s="13">
        <f t="shared" si="706"/>
        <v>5.9156078402378609E-3</v>
      </c>
      <c r="AV469" s="13">
        <f t="shared" si="707"/>
        <v>2.3303215040696131E-3</v>
      </c>
      <c r="AW469" s="13">
        <f t="shared" si="708"/>
        <v>6.8707151460094864E-5</v>
      </c>
      <c r="AX469" s="13">
        <f t="shared" si="709"/>
        <v>5.1868095909983068E-4</v>
      </c>
      <c r="AY469" s="13">
        <f t="shared" si="710"/>
        <v>1.108679441395338E-3</v>
      </c>
      <c r="AZ469" s="13">
        <f t="shared" si="711"/>
        <v>1.1848999680901147E-3</v>
      </c>
      <c r="BA469" s="13">
        <f t="shared" si="712"/>
        <v>8.4424038302297955E-4</v>
      </c>
      <c r="BB469" s="13">
        <f t="shared" si="713"/>
        <v>4.5114050353695003E-4</v>
      </c>
      <c r="BC469" s="13">
        <f t="shared" si="714"/>
        <v>1.928623723994808E-4</v>
      </c>
      <c r="BD469" s="13">
        <f t="shared" si="715"/>
        <v>3.2320322830994212E-3</v>
      </c>
      <c r="BE469" s="13">
        <f t="shared" si="716"/>
        <v>5.0927475482221603E-3</v>
      </c>
      <c r="BF469" s="13">
        <f t="shared" si="717"/>
        <v>4.0123481633436734E-3</v>
      </c>
      <c r="BG469" s="13">
        <f t="shared" si="718"/>
        <v>2.1074331856494447E-3</v>
      </c>
      <c r="BH469" s="13">
        <f t="shared" si="719"/>
        <v>8.3017620564776364E-4</v>
      </c>
      <c r="BI469" s="13">
        <f t="shared" si="720"/>
        <v>2.6162349045911234E-4</v>
      </c>
      <c r="BJ469" s="14">
        <f t="shared" si="721"/>
        <v>0.28386228837178346</v>
      </c>
      <c r="BK469" s="14">
        <f t="shared" si="722"/>
        <v>0.20896204924250752</v>
      </c>
      <c r="BL469" s="14">
        <f t="shared" si="723"/>
        <v>0.46085619495141639</v>
      </c>
      <c r="BM469" s="14">
        <f t="shared" si="724"/>
        <v>0.70914962731022912</v>
      </c>
      <c r="BN469" s="14">
        <f t="shared" si="725"/>
        <v>0.28320458888986505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1.2514000000000001</v>
      </c>
      <c r="F470" s="15">
        <f>VLOOKUP(B470,home!$B$2:$E$405,3,FALSE)</f>
        <v>0.61109999999999998</v>
      </c>
      <c r="G470" s="15">
        <f>VLOOKUP(C470,away!$B$2:$E$405,4,FALSE)</f>
        <v>1.1543000000000001</v>
      </c>
      <c r="H470" s="15">
        <f>VLOOKUP(A470,away!$A$2:$E$405,3,FALSE)</f>
        <v>0.95709999999999995</v>
      </c>
      <c r="I470" s="15">
        <f>VLOOKUP(C470,away!$B$2:$E$405,3,FALSE)</f>
        <v>1.1029</v>
      </c>
      <c r="J470" s="15">
        <f>VLOOKUP(B470,home!$B$2:$E$405,4,FALSE)</f>
        <v>1.8438000000000001</v>
      </c>
      <c r="K470" s="16">
        <f t="shared" si="670"/>
        <v>0.88272846232200008</v>
      </c>
      <c r="L470" s="16">
        <f t="shared" si="671"/>
        <v>1.9462887108419999</v>
      </c>
      <c r="M470" s="17">
        <f t="shared" si="672"/>
        <v>5.9070881596734202E-2</v>
      </c>
      <c r="N470" s="17">
        <f t="shared" si="673"/>
        <v>5.2143548479890119E-2</v>
      </c>
      <c r="O470" s="17">
        <f t="shared" si="674"/>
        <v>0.11496898999120821</v>
      </c>
      <c r="P470" s="17">
        <f t="shared" si="675"/>
        <v>0.10148639974965265</v>
      </c>
      <c r="Q470" s="17">
        <f t="shared" si="676"/>
        <v>2.301429718483303E-2</v>
      </c>
      <c r="R470" s="17">
        <f t="shared" si="677"/>
        <v>0.11188142365839773</v>
      </c>
      <c r="S470" s="17">
        <f t="shared" si="678"/>
        <v>4.3589536230638028E-2</v>
      </c>
      <c r="T470" s="17">
        <f t="shared" si="679"/>
        <v>4.4792466798803339E-2</v>
      </c>
      <c r="U470" s="17">
        <f t="shared" si="680"/>
        <v>9.8760917068373685E-2</v>
      </c>
      <c r="V470" s="17">
        <f t="shared" si="681"/>
        <v>8.3209733783230766E-3</v>
      </c>
      <c r="W470" s="17">
        <f t="shared" si="682"/>
        <v>6.7717917217963988E-3</v>
      </c>
      <c r="X470" s="17">
        <f t="shared" si="683"/>
        <v>1.3179861780305639E-2</v>
      </c>
      <c r="Y470" s="17">
        <f t="shared" si="684"/>
        <v>1.2825908096733406E-2</v>
      </c>
      <c r="Z470" s="17">
        <f t="shared" si="685"/>
        <v>7.2584517273090191E-2</v>
      </c>
      <c r="AA470" s="17">
        <f t="shared" si="686"/>
        <v>6.4072419320859567E-2</v>
      </c>
      <c r="AB470" s="17">
        <f t="shared" si="687"/>
        <v>2.8279274092176378E-2</v>
      </c>
      <c r="AC470" s="17">
        <f t="shared" si="688"/>
        <v>8.9348762849829517E-4</v>
      </c>
      <c r="AD470" s="17">
        <f t="shared" si="689"/>
        <v>1.494413323436546E-3</v>
      </c>
      <c r="AE470" s="17">
        <f t="shared" si="690"/>
        <v>2.9085597807364232E-3</v>
      </c>
      <c r="AF470" s="17">
        <f t="shared" si="691"/>
        <v>2.8304485330281925E-3</v>
      </c>
      <c r="AG470" s="17">
        <f t="shared" si="692"/>
        <v>1.8362900088173568E-3</v>
      </c>
      <c r="AH470" s="17">
        <f t="shared" si="693"/>
        <v>3.531760663763292E-2</v>
      </c>
      <c r="AI470" s="17">
        <f t="shared" si="694"/>
        <v>3.1175856600130974E-2</v>
      </c>
      <c r="AJ470" s="17">
        <f t="shared" si="695"/>
        <v>1.3759907979102393E-2</v>
      </c>
      <c r="AK470" s="17">
        <f t="shared" si="696"/>
        <v>4.0487541373617581E-3</v>
      </c>
      <c r="AL470" s="17">
        <f t="shared" si="697"/>
        <v>6.1402058128186298E-5</v>
      </c>
      <c r="AM470" s="17">
        <f t="shared" si="698"/>
        <v>2.6383223501413048E-4</v>
      </c>
      <c r="AN470" s="17">
        <f t="shared" si="699"/>
        <v>5.1349370056421554E-4</v>
      </c>
      <c r="AO470" s="17">
        <f t="shared" si="700"/>
        <v>4.9970349624830763E-4</v>
      </c>
      <c r="AP470" s="17">
        <f t="shared" si="701"/>
        <v>3.2418909117211956E-4</v>
      </c>
      <c r="AQ470" s="17">
        <f t="shared" si="702"/>
        <v>1.5774139208160615E-4</v>
      </c>
      <c r="AR470" s="17">
        <f t="shared" si="703"/>
        <v>1.3747651818556677E-2</v>
      </c>
      <c r="AS470" s="17">
        <f t="shared" si="704"/>
        <v>1.2135443550332786E-2</v>
      </c>
      <c r="AT470" s="17">
        <f t="shared" si="705"/>
        <v>5.3561507123903451E-3</v>
      </c>
      <c r="AU470" s="17">
        <f t="shared" si="706"/>
        <v>1.5760088941044049E-3</v>
      </c>
      <c r="AV470" s="17">
        <f t="shared" si="707"/>
        <v>3.4779697692464425E-4</v>
      </c>
      <c r="AW470" s="17">
        <f t="shared" si="708"/>
        <v>2.9303184619555968E-6</v>
      </c>
      <c r="AX470" s="17">
        <f t="shared" si="709"/>
        <v>3.8815370520833314E-5</v>
      </c>
      <c r="AY470" s="17">
        <f t="shared" si="710"/>
        <v>7.5545917451847223E-5</v>
      </c>
      <c r="AZ470" s="17">
        <f t="shared" si="711"/>
        <v>7.3517083143365952E-5</v>
      </c>
      <c r="BA470" s="17">
        <f t="shared" si="712"/>
        <v>4.7695156325321953E-5</v>
      </c>
      <c r="BB470" s="17">
        <f t="shared" si="713"/>
        <v>2.3207136079454647E-5</v>
      </c>
      <c r="BC470" s="17">
        <f t="shared" si="714"/>
        <v>9.0335573924833227E-6</v>
      </c>
      <c r="BD470" s="17">
        <f t="shared" si="715"/>
        <v>4.4594832558405573E-3</v>
      </c>
      <c r="BE470" s="17">
        <f t="shared" si="716"/>
        <v>3.9365127971788426E-3</v>
      </c>
      <c r="BF470" s="17">
        <f t="shared" si="717"/>
        <v>1.7374359441822769E-3</v>
      </c>
      <c r="BG470" s="17">
        <f t="shared" si="718"/>
        <v>5.1122805313033126E-4</v>
      </c>
      <c r="BH470" s="17">
        <f t="shared" si="719"/>
        <v>1.1281888830890177E-4</v>
      </c>
      <c r="BI470" s="17">
        <f t="shared" si="720"/>
        <v>1.991768875955887E-5</v>
      </c>
      <c r="BJ470" s="18">
        <f t="shared" si="721"/>
        <v>0.16382435984437418</v>
      </c>
      <c r="BK470" s="18">
        <f t="shared" si="722"/>
        <v>0.2134982265594263</v>
      </c>
      <c r="BL470" s="18">
        <f t="shared" si="723"/>
        <v>0.54620559806495306</v>
      </c>
      <c r="BM470" s="18">
        <f t="shared" si="724"/>
        <v>0.5334745454821378</v>
      </c>
      <c r="BN470" s="18">
        <f t="shared" si="725"/>
        <v>0.46256554066071598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1.2514000000000001</v>
      </c>
      <c r="F472" s="10">
        <f>VLOOKUP(B472,home!$B$2:$E$405,3,FALSE)</f>
        <v>0.75209999999999999</v>
      </c>
      <c r="G472" s="10">
        <f>VLOOKUP(C472,away!$B$2:$E$405,4,FALSE)</f>
        <v>1.2874000000000001</v>
      </c>
      <c r="H472" s="10">
        <f>VLOOKUP(A472,away!$A$2:$E$405,3,FALSE)</f>
        <v>0.95709999999999995</v>
      </c>
      <c r="I472" s="10">
        <f>VLOOKUP(C472,away!$B$2:$E$405,3,FALSE)</f>
        <v>0.81259999999999999</v>
      </c>
      <c r="J472" s="10">
        <f>VLOOKUP(B472,home!$B$2:$E$405,4,FALSE)</f>
        <v>1.0448</v>
      </c>
      <c r="K472" s="12">
        <f t="shared" si="726"/>
        <v>1.2116724799560001</v>
      </c>
      <c r="L472" s="12">
        <f t="shared" si="727"/>
        <v>0.81258218780799985</v>
      </c>
      <c r="M472" s="13">
        <f t="shared" si="728"/>
        <v>0.13209225912584119</v>
      </c>
      <c r="N472" s="13">
        <f t="shared" si="729"/>
        <v>0.16005255519799857</v>
      </c>
      <c r="O472" s="13">
        <f t="shared" si="730"/>
        <v>0.10733581691297725</v>
      </c>
      <c r="P472" s="13">
        <f t="shared" si="731"/>
        <v>0.13005585546705034</v>
      </c>
      <c r="Q472" s="13">
        <f t="shared" si="732"/>
        <v>9.6965638240026811E-2</v>
      </c>
      <c r="R472" s="13">
        <f t="shared" si="733"/>
        <v>4.3609586468652983E-2</v>
      </c>
      <c r="S472" s="13">
        <f t="shared" si="734"/>
        <v>3.2012711519212159E-2</v>
      </c>
      <c r="T472" s="13">
        <f t="shared" si="735"/>
        <v>7.8792550463280028E-2</v>
      </c>
      <c r="U472" s="13">
        <f t="shared" si="736"/>
        <v>5.2840535786328385E-2</v>
      </c>
      <c r="V472" s="13">
        <f t="shared" si="737"/>
        <v>3.5021318601305283E-3</v>
      </c>
      <c r="W472" s="13">
        <f t="shared" si="738"/>
        <v>3.9163531785603209E-2</v>
      </c>
      <c r="X472" s="13">
        <f t="shared" si="739"/>
        <v>3.1823588340633591E-2</v>
      </c>
      <c r="Y472" s="13">
        <f t="shared" si="740"/>
        <v>1.29296405188666E-2</v>
      </c>
      <c r="Z472" s="13">
        <f t="shared" si="741"/>
        <v>1.1812124394033396E-2</v>
      </c>
      <c r="AA472" s="13">
        <f t="shared" si="742"/>
        <v>1.431242605806721E-2</v>
      </c>
      <c r="AB472" s="13">
        <f t="shared" si="743"/>
        <v>8.6709863879825926E-3</v>
      </c>
      <c r="AC472" s="13">
        <f t="shared" si="744"/>
        <v>2.1550882222485583E-4</v>
      </c>
      <c r="AD472" s="13">
        <f t="shared" si="745"/>
        <v>1.1863343420624367E-2</v>
      </c>
      <c r="AE472" s="13">
        <f t="shared" si="746"/>
        <v>9.6399415514485873E-3</v>
      </c>
      <c r="AF472" s="13">
        <f t="shared" si="747"/>
        <v>3.9166223981086682E-3</v>
      </c>
      <c r="AG472" s="13">
        <f t="shared" si="748"/>
        <v>1.0608591990243191E-3</v>
      </c>
      <c r="AH472" s="13">
        <f t="shared" si="749"/>
        <v>2.399580470690975E-3</v>
      </c>
      <c r="AI472" s="13">
        <f t="shared" si="750"/>
        <v>2.9075056197761196E-3</v>
      </c>
      <c r="AJ472" s="13">
        <f t="shared" si="751"/>
        <v>1.76147227240007E-3</v>
      </c>
      <c r="AK472" s="13">
        <f t="shared" si="752"/>
        <v>7.1144249222424103E-4</v>
      </c>
      <c r="AL472" s="13">
        <f t="shared" si="753"/>
        <v>8.4874570003222744E-6</v>
      </c>
      <c r="AM472" s="13">
        <f t="shared" si="754"/>
        <v>2.8748973486075256E-3</v>
      </c>
      <c r="AN472" s="13">
        <f t="shared" si="755"/>
        <v>2.3360903772549207E-3</v>
      </c>
      <c r="AO472" s="13">
        <f t="shared" si="756"/>
        <v>9.4913271483350965E-4</v>
      </c>
      <c r="AP472" s="13">
        <f t="shared" si="757"/>
        <v>2.5708277931318658E-4</v>
      </c>
      <c r="AQ472" s="13">
        <f t="shared" si="758"/>
        <v>5.2225221815517582E-5</v>
      </c>
      <c r="AR472" s="13">
        <f t="shared" si="759"/>
        <v>3.8997126973908466E-4</v>
      </c>
      <c r="AS472" s="13">
        <f t="shared" si="760"/>
        <v>4.7251745551634696E-4</v>
      </c>
      <c r="AT472" s="13">
        <f t="shared" si="761"/>
        <v>2.8626819857399568E-4</v>
      </c>
      <c r="AU472" s="13">
        <f t="shared" si="762"/>
        <v>1.1562109936622999E-4</v>
      </c>
      <c r="AV472" s="13">
        <f t="shared" si="763"/>
        <v>3.5023726051079745E-5</v>
      </c>
      <c r="AW472" s="13">
        <f t="shared" si="764"/>
        <v>2.3212805290234277E-7</v>
      </c>
      <c r="AX472" s="13">
        <f t="shared" si="765"/>
        <v>5.8057233333436761E-4</v>
      </c>
      <c r="AY472" s="13">
        <f t="shared" si="766"/>
        <v>4.7176273680163574E-4</v>
      </c>
      <c r="AZ472" s="13">
        <f t="shared" si="767"/>
        <v>1.9167299839828136E-4</v>
      </c>
      <c r="BA472" s="13">
        <f t="shared" si="768"/>
        <v>5.1916688127398246E-5</v>
      </c>
      <c r="BB472" s="13">
        <f t="shared" si="769"/>
        <v>1.0546644005576718E-5</v>
      </c>
      <c r="BC472" s="13">
        <f t="shared" si="770"/>
        <v>1.7140030120167318E-6</v>
      </c>
      <c r="BD472" s="13">
        <f t="shared" si="771"/>
        <v>5.2813951257808144E-5</v>
      </c>
      <c r="BE472" s="13">
        <f t="shared" si="772"/>
        <v>6.3993211296823702E-5</v>
      </c>
      <c r="BF472" s="13">
        <f t="shared" si="773"/>
        <v>3.8769406516185373E-5</v>
      </c>
      <c r="BG472" s="13">
        <f t="shared" si="774"/>
        <v>1.5658607646629541E-5</v>
      </c>
      <c r="BH472" s="13">
        <f t="shared" si="775"/>
        <v>4.7432759899624005E-6</v>
      </c>
      <c r="BI472" s="13">
        <f t="shared" si="776"/>
        <v>1.1494593963746991E-6</v>
      </c>
      <c r="BJ472" s="14">
        <f t="shared" si="777"/>
        <v>0.45398588496111869</v>
      </c>
      <c r="BK472" s="14">
        <f t="shared" si="778"/>
        <v>0.29835871698826111</v>
      </c>
      <c r="BL472" s="14">
        <f t="shared" si="779"/>
        <v>0.23602588213045031</v>
      </c>
      <c r="BM472" s="14">
        <f t="shared" si="780"/>
        <v>0.32959936645256771</v>
      </c>
      <c r="BN472" s="14">
        <f t="shared" si="781"/>
        <v>0.67011171141254711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1.6325000000000001</v>
      </c>
      <c r="F476" s="10">
        <f>VLOOKUP(B476,home!$B$2:$E$405,3,FALSE)</f>
        <v>1.0449999999999999</v>
      </c>
      <c r="G476" s="10">
        <f>VLOOKUP(C476,away!$B$2:$E$405,4,FALSE)</f>
        <v>0.75670000000000004</v>
      </c>
      <c r="H476" s="10">
        <f>VLOOKUP(A476,away!$A$2:$E$405,3,FALSE)</f>
        <v>1.1474</v>
      </c>
      <c r="I476" s="10">
        <f>VLOOKUP(C476,away!$B$2:$E$405,3,FALSE)</f>
        <v>1.0253000000000001</v>
      </c>
      <c r="J476" s="10">
        <f>VLOOKUP(B476,home!$B$2:$E$405,4,FALSE)</f>
        <v>1.1278999999999999</v>
      </c>
      <c r="K476" s="12">
        <f t="shared" si="726"/>
        <v>1.2909018237500001</v>
      </c>
      <c r="L476" s="12">
        <f t="shared" si="727"/>
        <v>1.326894517238</v>
      </c>
      <c r="M476" s="13">
        <f t="shared" si="728"/>
        <v>7.2963472411588584E-2</v>
      </c>
      <c r="N476" s="13">
        <f t="shared" si="729"/>
        <v>9.4188679603252529E-2</v>
      </c>
      <c r="O476" s="13">
        <f t="shared" si="730"/>
        <v>9.6814831501582946E-2</v>
      </c>
      <c r="P476" s="13">
        <f t="shared" si="731"/>
        <v>0.12497844255144239</v>
      </c>
      <c r="Q476" s="13">
        <f t="shared" si="732"/>
        <v>6.0794169138221554E-2</v>
      </c>
      <c r="R476" s="13">
        <f t="shared" si="733"/>
        <v>6.4231534553385636E-2</v>
      </c>
      <c r="S476" s="13">
        <f t="shared" si="734"/>
        <v>5.3518598369584218E-2</v>
      </c>
      <c r="T476" s="13">
        <f t="shared" si="735"/>
        <v>8.0667449709545785E-2</v>
      </c>
      <c r="U476" s="13">
        <f t="shared" si="736"/>
        <v>8.2916605097226662E-2</v>
      </c>
      <c r="V476" s="13">
        <f t="shared" si="737"/>
        <v>1.0185722390628949E-2</v>
      </c>
      <c r="W476" s="13">
        <f t="shared" si="738"/>
        <v>2.615976793796539E-2</v>
      </c>
      <c r="X476" s="13">
        <f t="shared" si="739"/>
        <v>3.4711252649104685E-2</v>
      </c>
      <c r="Y476" s="13">
        <f t="shared" si="740"/>
        <v>2.3029085413280016E-2</v>
      </c>
      <c r="Z476" s="13">
        <f t="shared" si="741"/>
        <v>2.840949034422351E-2</v>
      </c>
      <c r="AA476" s="13">
        <f t="shared" si="742"/>
        <v>3.6673862897166148E-2</v>
      </c>
      <c r="AB476" s="13">
        <f t="shared" si="743"/>
        <v>2.3671178248954618E-2</v>
      </c>
      <c r="AC476" s="13">
        <f t="shared" si="744"/>
        <v>1.0904392281568327E-3</v>
      </c>
      <c r="AD476" s="13">
        <f t="shared" si="745"/>
        <v>8.4424230349990741E-3</v>
      </c>
      <c r="AE476" s="13">
        <f t="shared" si="746"/>
        <v>1.1202204837344064E-2</v>
      </c>
      <c r="AF476" s="13">
        <f t="shared" si="747"/>
        <v>7.4320720898244227E-3</v>
      </c>
      <c r="AG476" s="13">
        <f t="shared" si="748"/>
        <v>3.28719190256853E-3</v>
      </c>
      <c r="AH476" s="13">
        <f t="shared" si="749"/>
        <v>9.4240992438190171E-3</v>
      </c>
      <c r="AI476" s="13">
        <f t="shared" si="750"/>
        <v>1.2165586901046965E-2</v>
      </c>
      <c r="AJ476" s="13">
        <f t="shared" si="751"/>
        <v>7.8522891587753177E-3</v>
      </c>
      <c r="AK476" s="13">
        <f t="shared" si="752"/>
        <v>3.3788447985584704E-3</v>
      </c>
      <c r="AL476" s="13">
        <f t="shared" si="753"/>
        <v>7.4712122067475837E-5</v>
      </c>
      <c r="AM476" s="13">
        <f t="shared" si="754"/>
        <v>2.1796678585498611E-3</v>
      </c>
      <c r="AN476" s="13">
        <f t="shared" si="755"/>
        <v>2.8921893309097027E-3</v>
      </c>
      <c r="AO476" s="13">
        <f t="shared" si="756"/>
        <v>1.9188150829991628E-3</v>
      </c>
      <c r="AP476" s="13">
        <f t="shared" si="757"/>
        <v>8.4868840440838883E-4</v>
      </c>
      <c r="AQ476" s="13">
        <f t="shared" si="758"/>
        <v>2.8152999766323933E-4</v>
      </c>
      <c r="AR476" s="13">
        <f t="shared" si="759"/>
        <v>2.5009571233060466E-3</v>
      </c>
      <c r="AS476" s="13">
        <f t="shared" si="760"/>
        <v>3.2284901115963295E-3</v>
      </c>
      <c r="AT476" s="13">
        <f t="shared" si="761"/>
        <v>2.0838318865092713E-3</v>
      </c>
      <c r="AU476" s="13">
        <f t="shared" si="762"/>
        <v>8.9667412756107377E-4</v>
      </c>
      <c r="AV476" s="13">
        <f t="shared" si="763"/>
        <v>2.8937956664450756E-4</v>
      </c>
      <c r="AW476" s="13">
        <f t="shared" si="764"/>
        <v>3.5548246673934896E-6</v>
      </c>
      <c r="AX476" s="13">
        <f t="shared" si="765"/>
        <v>4.6895620229521218E-4</v>
      </c>
      <c r="AY476" s="13">
        <f t="shared" si="766"/>
        <v>6.2225541365027131E-4</v>
      </c>
      <c r="AZ476" s="13">
        <f t="shared" si="767"/>
        <v>4.128336483471045E-4</v>
      </c>
      <c r="BA476" s="13">
        <f t="shared" si="768"/>
        <v>1.8259556817437779E-4</v>
      </c>
      <c r="BB476" s="13">
        <f t="shared" si="769"/>
        <v>6.0571264570634816E-5</v>
      </c>
      <c r="BC476" s="13">
        <f t="shared" si="770"/>
        <v>1.6074335772189531E-5</v>
      </c>
      <c r="BD476" s="13">
        <f t="shared" si="771"/>
        <v>5.5308438246035225E-4</v>
      </c>
      <c r="BE476" s="13">
        <f t="shared" si="772"/>
        <v>7.1397763800571128E-4</v>
      </c>
      <c r="BF476" s="13">
        <f t="shared" si="773"/>
        <v>4.6083751750914499E-4</v>
      </c>
      <c r="BG476" s="13">
        <f t="shared" si="774"/>
        <v>1.9829866393499261E-4</v>
      </c>
      <c r="BH476" s="13">
        <f t="shared" si="775"/>
        <v>6.3996026730217569E-5</v>
      </c>
      <c r="BI476" s="13">
        <f t="shared" si="776"/>
        <v>1.652251752375831E-5</v>
      </c>
      <c r="BJ476" s="14">
        <f t="shared" si="777"/>
        <v>0.35979847342344623</v>
      </c>
      <c r="BK476" s="14">
        <f t="shared" si="778"/>
        <v>0.26343364248711876</v>
      </c>
      <c r="BL476" s="14">
        <f t="shared" si="779"/>
        <v>0.34813488196229725</v>
      </c>
      <c r="BM476" s="14">
        <f t="shared" si="780"/>
        <v>0.4851866578686293</v>
      </c>
      <c r="BN476" s="14">
        <f t="shared" si="781"/>
        <v>0.51397112975947357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1.6325000000000001</v>
      </c>
      <c r="F477" s="10">
        <f>VLOOKUP(B477,home!$B$2:$E$405,3,FALSE)</f>
        <v>0.90080000000000005</v>
      </c>
      <c r="G477" s="10">
        <f>VLOOKUP(C477,away!$B$2:$E$405,4,FALSE)</f>
        <v>1.123</v>
      </c>
      <c r="H477" s="10">
        <f>VLOOKUP(A477,away!$A$2:$E$405,3,FALSE)</f>
        <v>1.1474</v>
      </c>
      <c r="I477" s="10">
        <f>VLOOKUP(C477,away!$B$2:$E$405,3,FALSE)</f>
        <v>0.92</v>
      </c>
      <c r="J477" s="10">
        <f>VLOOKUP(B477,home!$B$2:$E$405,4,FALSE)</f>
        <v>1.2303999999999999</v>
      </c>
      <c r="K477" s="12">
        <f t="shared" si="726"/>
        <v>1.6514343880000002</v>
      </c>
      <c r="L477" s="12">
        <f t="shared" si="727"/>
        <v>1.2988200832000001</v>
      </c>
      <c r="M477" s="13">
        <f t="shared" si="728"/>
        <v>5.2326388695152611E-2</v>
      </c>
      <c r="N477" s="13">
        <f t="shared" si="729"/>
        <v>8.6413597691029478E-2</v>
      </c>
      <c r="O477" s="13">
        <f t="shared" si="730"/>
        <v>6.7962564518593657E-2</v>
      </c>
      <c r="P477" s="13">
        <f t="shared" si="731"/>
        <v>0.11223571614267423</v>
      </c>
      <c r="Q477" s="13">
        <f t="shared" si="732"/>
        <v>7.1353193408881757E-2</v>
      </c>
      <c r="R477" s="13">
        <f t="shared" si="733"/>
        <v>4.4135571851262601E-2</v>
      </c>
      <c r="S477" s="13">
        <f t="shared" si="734"/>
        <v>6.0184050018465614E-2</v>
      </c>
      <c r="T477" s="13">
        <f t="shared" si="735"/>
        <v>9.2674960599909498E-2</v>
      </c>
      <c r="U477" s="13">
        <f t="shared" si="736"/>
        <v>7.2887001089219888E-2</v>
      </c>
      <c r="V477" s="13">
        <f t="shared" si="737"/>
        <v>1.4343304534462389E-2</v>
      </c>
      <c r="W477" s="13">
        <f t="shared" si="738"/>
        <v>3.9278372429680762E-2</v>
      </c>
      <c r="X477" s="13">
        <f t="shared" si="739"/>
        <v>5.1015538947078554E-2</v>
      </c>
      <c r="Y477" s="13">
        <f t="shared" si="740"/>
        <v>3.3130003269868716E-2</v>
      </c>
      <c r="Z477" s="13">
        <f t="shared" si="741"/>
        <v>1.9108055701312163E-2</v>
      </c>
      <c r="AA477" s="13">
        <f t="shared" si="742"/>
        <v>3.1555700272966364E-2</v>
      </c>
      <c r="AB477" s="13">
        <f t="shared" si="743"/>
        <v>2.6056084284098831E-2</v>
      </c>
      <c r="AC477" s="13">
        <f t="shared" si="744"/>
        <v>1.9228240955731486E-3</v>
      </c>
      <c r="AD477" s="13">
        <f t="shared" si="745"/>
        <v>1.6216413733761481E-2</v>
      </c>
      <c r="AE477" s="13">
        <f t="shared" si="746"/>
        <v>2.1062203834889711E-2</v>
      </c>
      <c r="AF477" s="13">
        <f t="shared" si="747"/>
        <v>1.3678006668603412E-2</v>
      </c>
      <c r="AG477" s="13">
        <f t="shared" si="748"/>
        <v>5.9217565864418805E-3</v>
      </c>
      <c r="AH477" s="13">
        <f t="shared" si="749"/>
        <v>6.2044816239421267E-3</v>
      </c>
      <c r="AI477" s="13">
        <f t="shared" si="750"/>
        <v>1.0246294313492114E-2</v>
      </c>
      <c r="AJ477" s="13">
        <f t="shared" si="751"/>
        <v>8.4605413894348665E-3</v>
      </c>
      <c r="AK477" s="13">
        <f t="shared" si="752"/>
        <v>4.657342997203346E-3</v>
      </c>
      <c r="AL477" s="13">
        <f t="shared" si="753"/>
        <v>1.6497185818828297E-4</v>
      </c>
      <c r="AM477" s="13">
        <f t="shared" si="754"/>
        <v>5.3560686579938437E-3</v>
      </c>
      <c r="AN477" s="13">
        <f t="shared" si="755"/>
        <v>6.9565695400004759E-3</v>
      </c>
      <c r="AO477" s="13">
        <f t="shared" si="756"/>
        <v>4.5176661143650036E-3</v>
      </c>
      <c r="AP477" s="13">
        <f t="shared" si="757"/>
        <v>1.9558784928431256E-3</v>
      </c>
      <c r="AQ477" s="13">
        <f t="shared" si="758"/>
        <v>6.350835667008999E-4</v>
      </c>
      <c r="AR477" s="13">
        <f t="shared" si="759"/>
        <v>1.6117010678042753E-3</v>
      </c>
      <c r="AS477" s="13">
        <f t="shared" si="760"/>
        <v>2.6616185665483002E-3</v>
      </c>
      <c r="AT477" s="13">
        <f t="shared" si="761"/>
        <v>2.1977442142685653E-3</v>
      </c>
      <c r="AU477" s="13">
        <f t="shared" si="762"/>
        <v>1.2098101238237164E-3</v>
      </c>
      <c r="AV477" s="13">
        <f t="shared" si="763"/>
        <v>4.9948051035825594E-4</v>
      </c>
      <c r="AW477" s="13">
        <f t="shared" si="764"/>
        <v>9.8291889665313114E-6</v>
      </c>
      <c r="AX477" s="13">
        <f t="shared" si="765"/>
        <v>1.4741993277166715E-3</v>
      </c>
      <c r="AY477" s="13">
        <f t="shared" si="766"/>
        <v>1.9147196934783512E-3</v>
      </c>
      <c r="AZ477" s="13">
        <f t="shared" si="767"/>
        <v>1.2434381957941159E-3</v>
      </c>
      <c r="BA477" s="13">
        <f t="shared" si="768"/>
        <v>5.3833416697179057E-4</v>
      </c>
      <c r="BB477" s="13">
        <f t="shared" si="769"/>
        <v>1.74799806883926E-4</v>
      </c>
      <c r="BC477" s="13">
        <f t="shared" si="770"/>
        <v>4.5406699944064899E-5</v>
      </c>
      <c r="BD477" s="13">
        <f t="shared" si="771"/>
        <v>3.4888495249651329E-4</v>
      </c>
      <c r="BE477" s="13">
        <f t="shared" si="772"/>
        <v>5.7616060800848854E-4</v>
      </c>
      <c r="BF477" s="13">
        <f t="shared" si="773"/>
        <v>4.7574572053810327E-4</v>
      </c>
      <c r="BG477" s="13">
        <f t="shared" si="774"/>
        <v>2.6188761428015385E-4</v>
      </c>
      <c r="BH477" s="13">
        <f t="shared" si="775"/>
        <v>1.081225530033815E-4</v>
      </c>
      <c r="BI477" s="13">
        <f t="shared" si="776"/>
        <v>3.5711460429627419E-5</v>
      </c>
      <c r="BJ477" s="14">
        <f t="shared" si="777"/>
        <v>0.45555621143283748</v>
      </c>
      <c r="BK477" s="14">
        <f t="shared" si="778"/>
        <v>0.24309197503799462</v>
      </c>
      <c r="BL477" s="14">
        <f t="shared" si="779"/>
        <v>0.28215244973177311</v>
      </c>
      <c r="BM477" s="14">
        <f t="shared" si="780"/>
        <v>0.56357676909181142</v>
      </c>
      <c r="BN477" s="14">
        <f t="shared" si="781"/>
        <v>0.43442703230759433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1.6325000000000001</v>
      </c>
      <c r="F482" s="10">
        <f>VLOOKUP(B482,home!$B$2:$E$405,3,FALSE)</f>
        <v>0.90080000000000005</v>
      </c>
      <c r="G482" s="10">
        <f>VLOOKUP(C482,away!$B$2:$E$405,4,FALSE)</f>
        <v>1.4053</v>
      </c>
      <c r="H482" s="10">
        <f>VLOOKUP(A482,away!$A$2:$E$405,3,FALSE)</f>
        <v>1.1474</v>
      </c>
      <c r="I482" s="10">
        <f>VLOOKUP(C482,away!$B$2:$E$405,3,FALSE)</f>
        <v>0.76900000000000002</v>
      </c>
      <c r="J482" s="10">
        <f>VLOOKUP(B482,home!$B$2:$E$405,4,FALSE)</f>
        <v>0.7177</v>
      </c>
      <c r="K482" s="12">
        <f t="shared" si="726"/>
        <v>2.0665723468000001</v>
      </c>
      <c r="L482" s="12">
        <f t="shared" si="727"/>
        <v>0.63326302562000003</v>
      </c>
      <c r="M482" s="13">
        <f t="shared" si="728"/>
        <v>6.7216577531434701E-2</v>
      </c>
      <c r="N482" s="13">
        <f t="shared" si="729"/>
        <v>0.13890792037300118</v>
      </c>
      <c r="O482" s="13">
        <f t="shared" si="730"/>
        <v>4.2565773259377652E-2</v>
      </c>
      <c r="P482" s="13">
        <f t="shared" si="731"/>
        <v>8.7965249937988765E-2</v>
      </c>
      <c r="Q482" s="13">
        <f t="shared" si="732"/>
        <v>0.14353163349717032</v>
      </c>
      <c r="R482" s="13">
        <f t="shared" si="733"/>
        <v>1.347766518104419E-2</v>
      </c>
      <c r="S482" s="13">
        <f t="shared" si="734"/>
        <v>2.8779675642642291E-2</v>
      </c>
      <c r="T482" s="13">
        <f t="shared" si="735"/>
        <v>9.089327650059903E-2</v>
      </c>
      <c r="U482" s="13">
        <f t="shared" si="736"/>
        <v>2.7852570162575141E-2</v>
      </c>
      <c r="V482" s="13">
        <f t="shared" si="737"/>
        <v>4.1848329914601409E-3</v>
      </c>
      <c r="W482" s="13">
        <f t="shared" si="738"/>
        <v>9.8872834892094932E-2</v>
      </c>
      <c r="X482" s="13">
        <f t="shared" si="739"/>
        <v>6.2612510575394742E-2</v>
      </c>
      <c r="Y482" s="13">
        <f t="shared" si="740"/>
        <v>1.9825093944319361E-2</v>
      </c>
      <c r="Z482" s="13">
        <f t="shared" si="741"/>
        <v>2.8449690102804572E-3</v>
      </c>
      <c r="AA482" s="13">
        <f t="shared" si="742"/>
        <v>5.8793342841485579E-3</v>
      </c>
      <c r="AB482" s="13">
        <f t="shared" si="743"/>
        <v>6.0750348246072939E-3</v>
      </c>
      <c r="AC482" s="13">
        <f t="shared" si="744"/>
        <v>3.4228896125957189E-4</v>
      </c>
      <c r="AD482" s="13">
        <f t="shared" si="745"/>
        <v>5.1081966609431366E-2</v>
      </c>
      <c r="AE482" s="13">
        <f t="shared" si="746"/>
        <v>3.2348320729708321E-2</v>
      </c>
      <c r="AF482" s="13">
        <f t="shared" si="747"/>
        <v>1.0242497729510629E-2</v>
      </c>
      <c r="AG482" s="13">
        <f t="shared" si="748"/>
        <v>2.1620650340319612E-3</v>
      </c>
      <c r="AH482" s="13">
        <f t="shared" si="749"/>
        <v>4.5040342081133466E-4</v>
      </c>
      <c r="AI482" s="13">
        <f t="shared" si="750"/>
        <v>9.307912543528279E-4</v>
      </c>
      <c r="AJ482" s="13">
        <f t="shared" si="751"/>
        <v>9.6177373344441997E-4</v>
      </c>
      <c r="AK482" s="13">
        <f t="shared" si="752"/>
        <v>6.6252500047161089E-4</v>
      </c>
      <c r="AL482" s="13">
        <f t="shared" si="753"/>
        <v>1.7917921521149558E-5</v>
      </c>
      <c r="AM482" s="13">
        <f t="shared" si="754"/>
        <v>2.1112915923042361E-2</v>
      </c>
      <c r="AN482" s="13">
        <f t="shared" si="755"/>
        <v>1.337002901708648E-2</v>
      </c>
      <c r="AO482" s="13">
        <f t="shared" si="756"/>
        <v>4.2333725139936896E-3</v>
      </c>
      <c r="AP482" s="13">
        <f t="shared" si="757"/>
        <v>8.9361276226273016E-4</v>
      </c>
      <c r="AQ482" s="13">
        <f t="shared" si="758"/>
        <v>1.4147298039078553E-4</v>
      </c>
      <c r="AR482" s="13">
        <f t="shared" si="759"/>
        <v>5.7044766602516789E-5</v>
      </c>
      <c r="AS482" s="13">
        <f t="shared" si="760"/>
        <v>1.1788713719042138E-4</v>
      </c>
      <c r="AT482" s="13">
        <f t="shared" si="761"/>
        <v>1.2181114888057138E-4</v>
      </c>
      <c r="AU482" s="13">
        <f t="shared" si="762"/>
        <v>8.3910517269508871E-5</v>
      </c>
      <c r="AV482" s="13">
        <f t="shared" si="763"/>
        <v>4.3351788648712699E-5</v>
      </c>
      <c r="AW482" s="13">
        <f t="shared" si="764"/>
        <v>6.5135818460197272E-7</v>
      </c>
      <c r="AX482" s="13">
        <f t="shared" si="765"/>
        <v>7.2718947011454638E-3</v>
      </c>
      <c r="AY482" s="13">
        <f t="shared" si="766"/>
        <v>4.6050220404374219E-3</v>
      </c>
      <c r="AZ482" s="13">
        <f t="shared" si="767"/>
        <v>1.4580950951870941E-3</v>
      </c>
      <c r="BA482" s="13">
        <f t="shared" si="768"/>
        <v>3.0778590387328712E-4</v>
      </c>
      <c r="BB482" s="13">
        <f t="shared" si="769"/>
        <v>4.8727358182496056E-5</v>
      </c>
      <c r="BC482" s="13">
        <f t="shared" si="770"/>
        <v>6.1714468546233847E-6</v>
      </c>
      <c r="BD482" s="13">
        <f t="shared" si="771"/>
        <v>6.0207235824160846E-6</v>
      </c>
      <c r="BE482" s="13">
        <f t="shared" si="772"/>
        <v>1.2442260863147712E-5</v>
      </c>
      <c r="BF482" s="13">
        <f t="shared" si="773"/>
        <v>1.2856416115726484E-5</v>
      </c>
      <c r="BG482" s="13">
        <f t="shared" si="774"/>
        <v>8.8562380079047408E-6</v>
      </c>
      <c r="BH482" s="13">
        <f t="shared" si="775"/>
        <v>4.5755141409537622E-6</v>
      </c>
      <c r="BI482" s="13">
        <f t="shared" si="776"/>
        <v>1.8911261992174802E-6</v>
      </c>
      <c r="BJ482" s="14">
        <f t="shared" si="777"/>
        <v>0.7039272196277182</v>
      </c>
      <c r="BK482" s="14">
        <f t="shared" si="778"/>
        <v>0.19311156502674404</v>
      </c>
      <c r="BL482" s="14">
        <f t="shared" si="779"/>
        <v>9.9326518758334134E-2</v>
      </c>
      <c r="BM482" s="14">
        <f t="shared" si="780"/>
        <v>0.50094108196080744</v>
      </c>
      <c r="BN482" s="14">
        <f t="shared" si="781"/>
        <v>0.49366481978001686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1.6325000000000001</v>
      </c>
      <c r="F483" s="10">
        <f>VLOOKUP(B483,home!$B$2:$E$405,3,FALSE)</f>
        <v>1.117</v>
      </c>
      <c r="G483" s="10">
        <f>VLOOKUP(C483,away!$B$2:$E$405,4,FALSE)</f>
        <v>1.3331999999999999</v>
      </c>
      <c r="H483" s="10">
        <f>VLOOKUP(A483,away!$A$2:$E$405,3,FALSE)</f>
        <v>1.1474</v>
      </c>
      <c r="I483" s="10">
        <f>VLOOKUP(C483,away!$B$2:$E$405,3,FALSE)</f>
        <v>1.2303999999999999</v>
      </c>
      <c r="J483" s="10">
        <f>VLOOKUP(B483,home!$B$2:$E$405,4,FALSE)</f>
        <v>0.92279999999999995</v>
      </c>
      <c r="K483" s="12">
        <f t="shared" si="726"/>
        <v>2.4310935329999999</v>
      </c>
      <c r="L483" s="12">
        <f t="shared" si="727"/>
        <v>1.3027730138879998</v>
      </c>
      <c r="M483" s="13">
        <f t="shared" si="728"/>
        <v>2.3900245529705655E-2</v>
      </c>
      <c r="N483" s="13">
        <f t="shared" si="729"/>
        <v>5.8103732344379565E-2</v>
      </c>
      <c r="O483" s="13">
        <f t="shared" si="730"/>
        <v>3.1136594901397828E-2</v>
      </c>
      <c r="P483" s="13">
        <f t="shared" si="731"/>
        <v>7.5695974504429026E-2</v>
      </c>
      <c r="Q483" s="13">
        <f t="shared" si="732"/>
        <v>7.0627803972792058E-2</v>
      </c>
      <c r="R483" s="13">
        <f t="shared" si="733"/>
        <v>2.0281957790951891E-2</v>
      </c>
      <c r="S483" s="13">
        <f t="shared" si="734"/>
        <v>5.9935373352686824E-2</v>
      </c>
      <c r="T483" s="13">
        <f t="shared" si="735"/>
        <v>9.2011997045925151E-2</v>
      </c>
      <c r="U483" s="13">
        <f t="shared" si="736"/>
        <v>4.9307336422162097E-2</v>
      </c>
      <c r="V483" s="13">
        <f t="shared" si="737"/>
        <v>2.1091677756938793E-2</v>
      </c>
      <c r="W483" s="13">
        <f t="shared" si="738"/>
        <v>5.7234265829415487E-2</v>
      </c>
      <c r="X483" s="13">
        <f t="shared" si="739"/>
        <v>7.4563256992254578E-2</v>
      </c>
      <c r="Y483" s="13">
        <f t="shared" si="740"/>
        <v>4.8569499518552488E-2</v>
      </c>
      <c r="Z483" s="13">
        <f t="shared" si="741"/>
        <v>8.8075957596225295E-3</v>
      </c>
      <c r="AA483" s="13">
        <f t="shared" si="742"/>
        <v>2.1412089092496551E-2</v>
      </c>
      <c r="AB483" s="13">
        <f t="shared" si="743"/>
        <v>2.6027395660394109E-2</v>
      </c>
      <c r="AC483" s="13">
        <f t="shared" si="744"/>
        <v>4.1750489021140794E-3</v>
      </c>
      <c r="AD483" s="13">
        <f t="shared" si="745"/>
        <v>3.4785463380973707E-2</v>
      </c>
      <c r="AE483" s="13">
        <f t="shared" si="746"/>
        <v>4.5317562968321776E-2</v>
      </c>
      <c r="AF483" s="13">
        <f t="shared" si="747"/>
        <v>2.9519249045149885E-2</v>
      </c>
      <c r="AG483" s="13">
        <f t="shared" si="748"/>
        <v>1.2818960348753457E-2</v>
      </c>
      <c r="AH483" s="13">
        <f t="shared" si="749"/>
        <v>2.8685745182176546E-3</v>
      </c>
      <c r="AI483" s="13">
        <f t="shared" si="750"/>
        <v>6.9737729601675293E-3</v>
      </c>
      <c r="AJ483" s="13">
        <f t="shared" si="751"/>
        <v>8.4769471720367758E-3</v>
      </c>
      <c r="AK483" s="13">
        <f t="shared" si="752"/>
        <v>6.8694171498404136E-3</v>
      </c>
      <c r="AL483" s="13">
        <f t="shared" si="753"/>
        <v>5.2892242442676427E-4</v>
      </c>
      <c r="AM483" s="13">
        <f t="shared" si="754"/>
        <v>1.6913343013578691E-2</v>
      </c>
      <c r="AN483" s="13">
        <f t="shared" si="755"/>
        <v>2.2034246852721456E-2</v>
      </c>
      <c r="AO483" s="13">
        <f t="shared" si="756"/>
        <v>1.4352811090536054E-2</v>
      </c>
      <c r="AP483" s="13">
        <f t="shared" si="757"/>
        <v>6.2328183207275879E-3</v>
      </c>
      <c r="AQ483" s="13">
        <f t="shared" si="758"/>
        <v>2.0299868771776566E-3</v>
      </c>
      <c r="AR483" s="13">
        <f t="shared" si="759"/>
        <v>7.4742029413214512E-4</v>
      </c>
      <c r="AS483" s="13">
        <f t="shared" si="760"/>
        <v>1.8170486434976156E-3</v>
      </c>
      <c r="AT483" s="13">
        <f t="shared" si="761"/>
        <v>2.2087076031767384E-3</v>
      </c>
      <c r="AU483" s="13">
        <f t="shared" si="762"/>
        <v>1.7898582567902994E-3</v>
      </c>
      <c r="AV483" s="13">
        <f t="shared" si="763"/>
        <v>1.0878282082673874E-3</v>
      </c>
      <c r="AW483" s="13">
        <f t="shared" si="764"/>
        <v>4.653287662355085E-5</v>
      </c>
      <c r="AX483" s="13">
        <f t="shared" si="765"/>
        <v>6.8529864702869875E-3</v>
      </c>
      <c r="AY483" s="13">
        <f t="shared" si="766"/>
        <v>8.9278858380294635E-3</v>
      </c>
      <c r="AZ483" s="13">
        <f t="shared" si="767"/>
        <v>5.8155043704288178E-3</v>
      </c>
      <c r="BA483" s="13">
        <f t="shared" si="768"/>
        <v>2.5254273853141285E-3</v>
      </c>
      <c r="BB483" s="13">
        <f t="shared" si="769"/>
        <v>8.2251466153024507E-4</v>
      </c>
      <c r="BC483" s="13">
        <f t="shared" si="770"/>
        <v>2.143099809137648E-4</v>
      </c>
      <c r="BD483" s="13">
        <f t="shared" si="771"/>
        <v>1.6228649820459836E-4</v>
      </c>
      <c r="BE483" s="13">
        <f t="shared" si="772"/>
        <v>3.945336562784151E-4</v>
      </c>
      <c r="BF483" s="13">
        <f t="shared" si="773"/>
        <v>4.7957411016465E-4</v>
      </c>
      <c r="BG483" s="13">
        <f t="shared" si="774"/>
        <v>3.8862983927183669E-4</v>
      </c>
      <c r="BH483" s="13">
        <f t="shared" si="775"/>
        <v>2.3619887224614786E-4</v>
      </c>
      <c r="BI483" s="13">
        <f t="shared" si="776"/>
        <v>1.1484431016390059E-4</v>
      </c>
      <c r="BJ483" s="14">
        <f t="shared" si="777"/>
        <v>0.61027362630776316</v>
      </c>
      <c r="BK483" s="14">
        <f t="shared" si="778"/>
        <v>0.19425512830833061</v>
      </c>
      <c r="BL483" s="14">
        <f t="shared" si="779"/>
        <v>0.18278101595985854</v>
      </c>
      <c r="BM483" s="14">
        <f t="shared" si="780"/>
        <v>0.70748970433051295</v>
      </c>
      <c r="BN483" s="14">
        <f t="shared" si="781"/>
        <v>0.27974630904365605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1.6325000000000001</v>
      </c>
      <c r="F484" s="10">
        <f>VLOOKUP(B484,home!$B$2:$E$405,3,FALSE)</f>
        <v>0.61260000000000003</v>
      </c>
      <c r="G484" s="10">
        <f>VLOOKUP(C484,away!$B$2:$E$405,4,FALSE)</f>
        <v>0.75670000000000004</v>
      </c>
      <c r="H484" s="10">
        <f>VLOOKUP(A484,away!$A$2:$E$405,3,FALSE)</f>
        <v>1.1474</v>
      </c>
      <c r="I484" s="10">
        <f>VLOOKUP(C484,away!$B$2:$E$405,3,FALSE)</f>
        <v>0.87150000000000005</v>
      </c>
      <c r="J484" s="10">
        <f>VLOOKUP(B484,home!$B$2:$E$405,4,FALSE)</f>
        <v>1.4866999999999999</v>
      </c>
      <c r="K484" s="12">
        <f t="shared" si="726"/>
        <v>0.75675259065000011</v>
      </c>
      <c r="L484" s="12">
        <f t="shared" si="727"/>
        <v>1.4866391939699999</v>
      </c>
      <c r="M484" s="13">
        <f t="shared" si="728"/>
        <v>0.10609803172980437</v>
      </c>
      <c r="N484" s="13">
        <f t="shared" si="729"/>
        <v>8.0289960374395369E-2</v>
      </c>
      <c r="O484" s="13">
        <f t="shared" si="730"/>
        <v>0.15772949237259981</v>
      </c>
      <c r="P484" s="13">
        <f t="shared" si="731"/>
        <v>0.11936220197487435</v>
      </c>
      <c r="Q484" s="13">
        <f t="shared" si="732"/>
        <v>3.0379817758254768E-2</v>
      </c>
      <c r="R484" s="13">
        <f t="shared" si="733"/>
        <v>0.11724342270304956</v>
      </c>
      <c r="S484" s="13">
        <f t="shared" si="734"/>
        <v>3.357115826751108E-2</v>
      </c>
      <c r="T484" s="13">
        <f t="shared" si="735"/>
        <v>4.5163827785087353E-2</v>
      </c>
      <c r="U484" s="13">
        <f t="shared" si="736"/>
        <v>8.8724263867205791E-2</v>
      </c>
      <c r="V484" s="13">
        <f t="shared" si="737"/>
        <v>4.196462154780198E-3</v>
      </c>
      <c r="W484" s="13">
        <f t="shared" si="738"/>
        <v>7.6633352640113929E-3</v>
      </c>
      <c r="X484" s="13">
        <f t="shared" si="739"/>
        <v>1.1392614560011772E-2</v>
      </c>
      <c r="Y484" s="13">
        <f t="shared" si="740"/>
        <v>8.4683536633533962E-3</v>
      </c>
      <c r="Z484" s="13">
        <f t="shared" si="741"/>
        <v>5.8099555808515231E-2</v>
      </c>
      <c r="AA484" s="13">
        <f t="shared" si="742"/>
        <v>4.396698937370816E-2</v>
      </c>
      <c r="AB484" s="13">
        <f t="shared" si="743"/>
        <v>1.6636066555817335E-2</v>
      </c>
      <c r="AC484" s="13">
        <f t="shared" si="744"/>
        <v>2.9506848238146951E-4</v>
      </c>
      <c r="AD484" s="13">
        <f t="shared" si="745"/>
        <v>1.4498122035150308E-3</v>
      </c>
      <c r="AE484" s="13">
        <f t="shared" si="746"/>
        <v>2.1553476456414545E-3</v>
      </c>
      <c r="AF484" s="13">
        <f t="shared" si="747"/>
        <v>1.6021121433207751E-3</v>
      </c>
      <c r="AG484" s="13">
        <f t="shared" si="748"/>
        <v>7.9392090179864914E-4</v>
      </c>
      <c r="AH484" s="13">
        <f t="shared" si="749"/>
        <v>2.1593269204296509E-2</v>
      </c>
      <c r="AI484" s="13">
        <f t="shared" si="750"/>
        <v>1.6340762410954248E-2</v>
      </c>
      <c r="AJ484" s="13">
        <f t="shared" si="751"/>
        <v>6.1829571438428831E-3</v>
      </c>
      <c r="AK484" s="13">
        <f t="shared" si="752"/>
        <v>1.5596562788270094E-3</v>
      </c>
      <c r="AL484" s="13">
        <f t="shared" si="753"/>
        <v>1.3278294881145412E-5</v>
      </c>
      <c r="AM484" s="13">
        <f t="shared" si="754"/>
        <v>2.1942982819319704E-4</v>
      </c>
      <c r="AN484" s="13">
        <f t="shared" si="755"/>
        <v>3.2621298291810995E-4</v>
      </c>
      <c r="AO484" s="13">
        <f t="shared" si="756"/>
        <v>2.4248050299396424E-4</v>
      </c>
      <c r="AP484" s="13">
        <f t="shared" si="757"/>
        <v>1.2016033984146245E-4</v>
      </c>
      <c r="AQ484" s="13">
        <f t="shared" si="758"/>
        <v>4.4658767692268213E-5</v>
      </c>
      <c r="AR484" s="13">
        <f t="shared" si="759"/>
        <v>6.420280065010513E-3</v>
      </c>
      <c r="AS484" s="13">
        <f t="shared" si="760"/>
        <v>4.8585635718952566E-3</v>
      </c>
      <c r="AT484" s="13">
        <f t="shared" si="761"/>
        <v>1.8383652849347264E-3</v>
      </c>
      <c r="AU484" s="13">
        <f t="shared" si="762"/>
        <v>4.6372923064512671E-4</v>
      </c>
      <c r="AV484" s="13">
        <f t="shared" si="763"/>
        <v>8.7732074162707747E-5</v>
      </c>
      <c r="AW484" s="13">
        <f t="shared" si="764"/>
        <v>4.1495337682959763E-7</v>
      </c>
      <c r="AX484" s="13">
        <f t="shared" si="765"/>
        <v>2.767568182518103E-5</v>
      </c>
      <c r="AY484" s="13">
        <f t="shared" si="766"/>
        <v>4.1143753321157294E-5</v>
      </c>
      <c r="AZ484" s="13">
        <f t="shared" si="767"/>
        <v>3.0582958137132906E-5</v>
      </c>
      <c r="BA484" s="13">
        <f t="shared" si="768"/>
        <v>1.515527474473518E-5</v>
      </c>
      <c r="BB484" s="13">
        <f t="shared" si="769"/>
        <v>5.632606357726746E-6</v>
      </c>
      <c r="BC484" s="13">
        <f t="shared" si="770"/>
        <v>1.6747306751202364E-6</v>
      </c>
      <c r="BD484" s="13">
        <f t="shared" si="771"/>
        <v>1.5907733301514836E-3</v>
      </c>
      <c r="BE484" s="13">
        <f t="shared" si="772"/>
        <v>1.2038218387290633E-3</v>
      </c>
      <c r="BF484" s="13">
        <f t="shared" si="773"/>
        <v>4.5549764756963249E-4</v>
      </c>
      <c r="BG484" s="13">
        <f t="shared" si="774"/>
        <v>1.1489967494443339E-4</v>
      </c>
      <c r="BH484" s="13">
        <f t="shared" si="775"/>
        <v>2.1737656669760718E-5</v>
      </c>
      <c r="BI484" s="13">
        <f t="shared" si="776"/>
        <v>3.2900055999003367E-6</v>
      </c>
      <c r="BJ484" s="14">
        <f t="shared" si="777"/>
        <v>0.19043390972609001</v>
      </c>
      <c r="BK484" s="14">
        <f t="shared" si="778"/>
        <v>0.26357734465755372</v>
      </c>
      <c r="BL484" s="14">
        <f t="shared" si="779"/>
        <v>0.48703557029061378</v>
      </c>
      <c r="BM484" s="14">
        <f t="shared" si="780"/>
        <v>0.3880027247698502</v>
      </c>
      <c r="BN484" s="14">
        <f t="shared" si="781"/>
        <v>0.61110292691297829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1.6325000000000001</v>
      </c>
      <c r="F485" s="10">
        <f>VLOOKUP(B485,home!$B$2:$E$405,3,FALSE)</f>
        <v>0.93689999999999996</v>
      </c>
      <c r="G485" s="10">
        <f>VLOOKUP(C485,away!$B$2:$E$405,4,FALSE)</f>
        <v>1.2971999999999999</v>
      </c>
      <c r="H485" s="10">
        <f>VLOOKUP(A485,away!$A$2:$E$405,3,FALSE)</f>
        <v>1.1474</v>
      </c>
      <c r="I485" s="10">
        <f>VLOOKUP(C485,away!$B$2:$E$405,3,FALSE)</f>
        <v>0.66649999999999998</v>
      </c>
      <c r="J485" s="10">
        <f>VLOOKUP(B485,home!$B$2:$E$405,4,FALSE)</f>
        <v>1.7943</v>
      </c>
      <c r="K485" s="12">
        <f t="shared" si="726"/>
        <v>1.9840534550999998</v>
      </c>
      <c r="L485" s="12">
        <f t="shared" si="727"/>
        <v>1.3721767500299999</v>
      </c>
      <c r="M485" s="13">
        <f t="shared" si="728"/>
        <v>3.4866450873679046E-2</v>
      </c>
      <c r="N485" s="13">
        <f t="shared" si="729"/>
        <v>6.9176902322997322E-2</v>
      </c>
      <c r="O485" s="13">
        <f t="shared" si="730"/>
        <v>4.7842933244925563E-2</v>
      </c>
      <c r="P485" s="13">
        <f t="shared" si="731"/>
        <v>9.4922937006713226E-2</v>
      </c>
      <c r="Q485" s="13">
        <f t="shared" si="732"/>
        <v>6.8625336033529036E-2</v>
      </c>
      <c r="R485" s="13">
        <f t="shared" si="733"/>
        <v>3.2824480325962108E-2</v>
      </c>
      <c r="S485" s="13">
        <f t="shared" si="734"/>
        <v>6.4606260059454773E-2</v>
      </c>
      <c r="T485" s="13">
        <f t="shared" si="735"/>
        <v>9.4166090568204519E-2</v>
      </c>
      <c r="U485" s="13">
        <f t="shared" si="736"/>
        <v>6.5125523602587096E-2</v>
      </c>
      <c r="V485" s="13">
        <f t="shared" si="737"/>
        <v>1.9543192827975363E-2</v>
      </c>
      <c r="W485" s="13">
        <f t="shared" si="738"/>
        <v>4.5385445021573927E-2</v>
      </c>
      <c r="X485" s="13">
        <f t="shared" si="739"/>
        <v>6.2276852448368544E-2</v>
      </c>
      <c r="Y485" s="13">
        <f t="shared" si="740"/>
        <v>4.2727424497350112E-2</v>
      </c>
      <c r="Z485" s="13">
        <f t="shared" si="741"/>
        <v>1.5013662911700788E-2</v>
      </c>
      <c r="AA485" s="13">
        <f t="shared" si="742"/>
        <v>2.9787909773666677E-2</v>
      </c>
      <c r="AB485" s="13">
        <f t="shared" si="743"/>
        <v>2.9550402653325213E-2</v>
      </c>
      <c r="AC485" s="13">
        <f t="shared" si="744"/>
        <v>3.3253622308034763E-3</v>
      </c>
      <c r="AD485" s="13">
        <f t="shared" si="745"/>
        <v>2.2511787251576217E-2</v>
      </c>
      <c r="AE485" s="13">
        <f t="shared" si="746"/>
        <v>3.0890151068234638E-2</v>
      </c>
      <c r="AF485" s="13">
        <f t="shared" si="747"/>
        <v>2.1193373550372974E-2</v>
      </c>
      <c r="AG485" s="13">
        <f t="shared" si="748"/>
        <v>9.6936848135075176E-3</v>
      </c>
      <c r="AH485" s="13">
        <f t="shared" si="749"/>
        <v>5.1503497950558816E-3</v>
      </c>
      <c r="AI485" s="13">
        <f t="shared" si="750"/>
        <v>1.0218569305854198E-2</v>
      </c>
      <c r="AJ485" s="13">
        <f t="shared" si="751"/>
        <v>1.0137093868729415E-2</v>
      </c>
      <c r="AK485" s="13">
        <f t="shared" si="752"/>
        <v>6.7041787049752057E-3</v>
      </c>
      <c r="AL485" s="13">
        <f t="shared" si="753"/>
        <v>3.6212822544247038E-4</v>
      </c>
      <c r="AM485" s="13">
        <f t="shared" si="754"/>
        <v>8.9329178553931819E-3</v>
      </c>
      <c r="AN485" s="13">
        <f t="shared" si="755"/>
        <v>1.2257542191098373E-2</v>
      </c>
      <c r="AO485" s="13">
        <f t="shared" si="756"/>
        <v>8.4097572035684871E-3</v>
      </c>
      <c r="AP485" s="13">
        <f t="shared" si="757"/>
        <v>3.8465577693779967E-3</v>
      </c>
      <c r="AQ485" s="13">
        <f t="shared" si="758"/>
        <v>1.3195392846969357E-3</v>
      </c>
      <c r="AR485" s="13">
        <f t="shared" si="759"/>
        <v>1.4134380486594909E-3</v>
      </c>
      <c r="AS485" s="13">
        <f t="shared" si="760"/>
        <v>2.8043366440126645E-3</v>
      </c>
      <c r="AT485" s="13">
        <f t="shared" si="761"/>
        <v>2.7819769039084332E-3</v>
      </c>
      <c r="AU485" s="13">
        <f t="shared" si="762"/>
        <v>1.8398636294026419E-3</v>
      </c>
      <c r="AV485" s="13">
        <f t="shared" si="763"/>
        <v>9.1259694770728483E-4</v>
      </c>
      <c r="AW485" s="13">
        <f t="shared" si="764"/>
        <v>2.7385665614144415E-5</v>
      </c>
      <c r="AX485" s="13">
        <f t="shared" si="765"/>
        <v>2.9538977558528873E-3</v>
      </c>
      <c r="AY485" s="13">
        <f t="shared" si="766"/>
        <v>4.053269822547125E-3</v>
      </c>
      <c r="AZ485" s="13">
        <f t="shared" si="767"/>
        <v>2.7809013060486952E-3</v>
      </c>
      <c r="BA485" s="13">
        <f t="shared" si="768"/>
        <v>1.2719627054293603E-3</v>
      </c>
      <c r="BB485" s="13">
        <f t="shared" si="769"/>
        <v>4.3633941282385626E-4</v>
      </c>
      <c r="BC485" s="13">
        <f t="shared" si="770"/>
        <v>1.197469594797275E-4</v>
      </c>
      <c r="BD485" s="13">
        <f t="shared" si="771"/>
        <v>3.2324780466305399E-4</v>
      </c>
      <c r="BE485" s="13">
        <f t="shared" si="772"/>
        <v>6.4134092369522221E-4</v>
      </c>
      <c r="BF485" s="13">
        <f t="shared" si="773"/>
        <v>6.3622733777726553E-4</v>
      </c>
      <c r="BG485" s="13">
        <f t="shared" si="774"/>
        <v>4.2076968258201937E-4</v>
      </c>
      <c r="BH485" s="13">
        <f t="shared" si="775"/>
        <v>2.0870738563204651E-4</v>
      </c>
      <c r="BI485" s="13">
        <f t="shared" si="776"/>
        <v>8.2817321913629979E-5</v>
      </c>
      <c r="BJ485" s="14">
        <f t="shared" si="777"/>
        <v>0.51302947984203151</v>
      </c>
      <c r="BK485" s="14">
        <f t="shared" si="778"/>
        <v>0.22167960104661547</v>
      </c>
      <c r="BL485" s="14">
        <f t="shared" si="779"/>
        <v>0.24940676390503505</v>
      </c>
      <c r="BM485" s="14">
        <f t="shared" si="780"/>
        <v>0.6468445837406438</v>
      </c>
      <c r="BN485" s="14">
        <f t="shared" si="781"/>
        <v>0.34825903980780626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1.6325000000000001</v>
      </c>
      <c r="F486" s="10">
        <f>VLOOKUP(B486,home!$B$2:$E$405,3,FALSE)</f>
        <v>0.83819999999999995</v>
      </c>
      <c r="G486" s="10">
        <f>VLOOKUP(C486,away!$B$2:$E$405,4,FALSE)</f>
        <v>0.82879999999999998</v>
      </c>
      <c r="H486" s="10">
        <f>VLOOKUP(A486,away!$A$2:$E$405,3,FALSE)</f>
        <v>1.1474</v>
      </c>
      <c r="I486" s="10">
        <f>VLOOKUP(C486,away!$B$2:$E$405,3,FALSE)</f>
        <v>0.97409999999999997</v>
      </c>
      <c r="J486" s="10">
        <f>VLOOKUP(B486,home!$B$2:$E$405,4,FALSE)</f>
        <v>0.50460000000000005</v>
      </c>
      <c r="K486" s="12">
        <f t="shared" si="726"/>
        <v>1.1340980112000001</v>
      </c>
      <c r="L486" s="12">
        <f t="shared" si="727"/>
        <v>0.56398250876400002</v>
      </c>
      <c r="M486" s="13">
        <f t="shared" si="728"/>
        <v>0.1830345181854082</v>
      </c>
      <c r="N486" s="13">
        <f t="shared" si="729"/>
        <v>0.20757908305502171</v>
      </c>
      <c r="O486" s="13">
        <f t="shared" si="730"/>
        <v>0.10322826675661648</v>
      </c>
      <c r="P486" s="13">
        <f t="shared" si="731"/>
        <v>0.11707097202830186</v>
      </c>
      <c r="Q486" s="13">
        <f t="shared" si="732"/>
        <v>0.1177075126297099</v>
      </c>
      <c r="R486" s="13">
        <f t="shared" si="733"/>
        <v>2.9109468430377993E-2</v>
      </c>
      <c r="S486" s="13">
        <f t="shared" si="734"/>
        <v>1.8719983295402351E-2</v>
      </c>
      <c r="T486" s="13">
        <f t="shared" si="735"/>
        <v>6.6384978273273998E-2</v>
      </c>
      <c r="U486" s="13">
        <f t="shared" si="736"/>
        <v>3.3012990253980877E-2</v>
      </c>
      <c r="V486" s="13">
        <f t="shared" si="737"/>
        <v>1.3303906112436359E-3</v>
      </c>
      <c r="W486" s="13">
        <f t="shared" si="738"/>
        <v>4.4497285325550952E-2</v>
      </c>
      <c r="X486" s="13">
        <f t="shared" si="739"/>
        <v>2.5095690611091747E-2</v>
      </c>
      <c r="Y486" s="13">
        <f t="shared" si="740"/>
        <v>7.0767652750043418E-3</v>
      </c>
      <c r="Z486" s="13">
        <f t="shared" si="741"/>
        <v>5.4724103447170132E-3</v>
      </c>
      <c r="AA486" s="13">
        <f t="shared" si="742"/>
        <v>6.2062496884138724E-3</v>
      </c>
      <c r="AB486" s="13">
        <f t="shared" si="743"/>
        <v>3.5192477143203972E-3</v>
      </c>
      <c r="AC486" s="13">
        <f t="shared" si="744"/>
        <v>5.3183316041871271E-5</v>
      </c>
      <c r="AD486" s="13">
        <f t="shared" si="745"/>
        <v>1.2616070697876581E-2</v>
      </c>
      <c r="AE486" s="13">
        <f t="shared" si="746"/>
        <v>7.115243202932422E-3</v>
      </c>
      <c r="AF486" s="13">
        <f t="shared" si="747"/>
        <v>2.0064363560279132E-3</v>
      </c>
      <c r="AG486" s="13">
        <f t="shared" si="748"/>
        <v>3.7719833658264026E-4</v>
      </c>
      <c r="AH486" s="13">
        <f t="shared" si="749"/>
        <v>7.7158592879989158E-4</v>
      </c>
      <c r="AI486" s="13">
        <f t="shared" si="750"/>
        <v>8.7505406732186206E-4</v>
      </c>
      <c r="AJ486" s="13">
        <f t="shared" si="751"/>
        <v>4.9619853872109746E-4</v>
      </c>
      <c r="AK486" s="13">
        <f t="shared" si="752"/>
        <v>1.8757925864131426E-4</v>
      </c>
      <c r="AL486" s="13">
        <f t="shared" si="753"/>
        <v>1.360666297578532E-6</v>
      </c>
      <c r="AM486" s="13">
        <f t="shared" si="754"/>
        <v>2.8615721375240839E-3</v>
      </c>
      <c r="AN486" s="13">
        <f t="shared" si="755"/>
        <v>1.6138766331299948E-3</v>
      </c>
      <c r="AO486" s="13">
        <f t="shared" si="756"/>
        <v>4.5509909619412606E-4</v>
      </c>
      <c r="AP486" s="13">
        <f t="shared" si="757"/>
        <v>8.5555976669264062E-5</v>
      </c>
      <c r="AQ486" s="13">
        <f t="shared" si="758"/>
        <v>1.2063018590421447E-5</v>
      </c>
      <c r="AR486" s="13">
        <f t="shared" si="759"/>
        <v>8.7032193570312803E-5</v>
      </c>
      <c r="AS486" s="13">
        <f t="shared" si="760"/>
        <v>9.87030376384652E-5</v>
      </c>
      <c r="AT486" s="13">
        <f t="shared" si="761"/>
        <v>5.5969459342591083E-5</v>
      </c>
      <c r="AU486" s="13">
        <f t="shared" si="762"/>
        <v>2.1158284176123933E-5</v>
      </c>
      <c r="AV486" s="13">
        <f t="shared" si="763"/>
        <v>5.9988920011366505E-6</v>
      </c>
      <c r="AW486" s="13">
        <f t="shared" si="764"/>
        <v>2.4174937001395572E-8</v>
      </c>
      <c r="AX486" s="13">
        <f t="shared" si="765"/>
        <v>5.4088387834523262E-4</v>
      </c>
      <c r="AY486" s="13">
        <f t="shared" si="766"/>
        <v>3.0504904665914644E-4</v>
      </c>
      <c r="AZ486" s="13">
        <f t="shared" si="767"/>
        <v>8.602116331544596E-5</v>
      </c>
      <c r="BA486" s="13">
        <f t="shared" si="768"/>
        <v>1.6171477164480991E-5</v>
      </c>
      <c r="BB486" s="13">
        <f t="shared" si="769"/>
        <v>2.2801075654109311E-6</v>
      </c>
      <c r="BC486" s="13">
        <f t="shared" si="770"/>
        <v>2.5718815699844673E-7</v>
      </c>
      <c r="BD486" s="13">
        <f t="shared" si="771"/>
        <v>8.1807724788365119E-6</v>
      </c>
      <c r="BE486" s="13">
        <f t="shared" si="772"/>
        <v>9.2777977983281848E-6</v>
      </c>
      <c r="BF486" s="13">
        <f t="shared" si="773"/>
        <v>5.2609660156998679E-6</v>
      </c>
      <c r="BG486" s="13">
        <f t="shared" si="774"/>
        <v>1.988817031798669E-6</v>
      </c>
      <c r="BH486" s="13">
        <f t="shared" si="775"/>
        <v>5.6387836010088996E-7</v>
      </c>
      <c r="BI486" s="13">
        <f t="shared" si="776"/>
        <v>1.2789866534982728E-7</v>
      </c>
      <c r="BJ486" s="14">
        <f t="shared" si="777"/>
        <v>0.49643509348638681</v>
      </c>
      <c r="BK486" s="14">
        <f t="shared" si="778"/>
        <v>0.32051545714935459</v>
      </c>
      <c r="BL486" s="14">
        <f t="shared" si="779"/>
        <v>0.17770090263427249</v>
      </c>
      <c r="BM486" s="14">
        <f t="shared" si="780"/>
        <v>0.24208901765757262</v>
      </c>
      <c r="BN486" s="14">
        <f t="shared" si="781"/>
        <v>0.75772982108543607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1.6325000000000001</v>
      </c>
      <c r="F487" s="10">
        <f>VLOOKUP(B487,home!$B$2:$E$405,3,FALSE)</f>
        <v>0.68459999999999999</v>
      </c>
      <c r="G487" s="10">
        <f>VLOOKUP(C487,away!$B$2:$E$405,4,FALSE)</f>
        <v>0.82879999999999998</v>
      </c>
      <c r="H487" s="10">
        <f>VLOOKUP(A487,away!$A$2:$E$405,3,FALSE)</f>
        <v>1.1474</v>
      </c>
      <c r="I487" s="10">
        <f>VLOOKUP(C487,away!$B$2:$E$405,3,FALSE)</f>
        <v>0.66649999999999998</v>
      </c>
      <c r="J487" s="10">
        <f>VLOOKUP(B487,home!$B$2:$E$405,4,FALSE)</f>
        <v>0.56389999999999996</v>
      </c>
      <c r="K487" s="12">
        <f t="shared" si="726"/>
        <v>0.92627475359999989</v>
      </c>
      <c r="L487" s="12">
        <f t="shared" si="727"/>
        <v>0.43123807018999993</v>
      </c>
      <c r="M487" s="13">
        <f t="shared" si="728"/>
        <v>0.25729993204822105</v>
      </c>
      <c r="N487" s="13">
        <f t="shared" si="729"/>
        <v>0.23833043115926264</v>
      </c>
      <c r="O487" s="13">
        <f t="shared" si="730"/>
        <v>0.11095752615649294</v>
      </c>
      <c r="P487" s="13">
        <f t="shared" si="731"/>
        <v>0.10277715520067104</v>
      </c>
      <c r="Q487" s="13">
        <f t="shared" si="732"/>
        <v>0.11037973069871386</v>
      </c>
      <c r="R487" s="13">
        <f t="shared" si="733"/>
        <v>2.3924554726391229E-2</v>
      </c>
      <c r="S487" s="13">
        <f t="shared" si="734"/>
        <v>1.0263453576391893E-2</v>
      </c>
      <c r="T487" s="13">
        <f t="shared" si="735"/>
        <v>4.759994205460525E-2</v>
      </c>
      <c r="U487" s="13">
        <f t="shared" si="736"/>
        <v>2.2160711034177747E-2</v>
      </c>
      <c r="V487" s="13">
        <f t="shared" si="737"/>
        <v>4.5552050770677213E-4</v>
      </c>
      <c r="W487" s="13">
        <f t="shared" si="738"/>
        <v>3.4080652618461847E-2</v>
      </c>
      <c r="X487" s="13">
        <f t="shared" si="739"/>
        <v>1.4696874866001254E-2</v>
      </c>
      <c r="Y487" s="13">
        <f t="shared" si="740"/>
        <v>3.1689259775191467E-3</v>
      </c>
      <c r="Z487" s="13">
        <f t="shared" si="741"/>
        <v>3.439059603454666E-3</v>
      </c>
      <c r="AA487" s="13">
        <f t="shared" si="742"/>
        <v>3.1855140868056841E-3</v>
      </c>
      <c r="AB487" s="13">
        <f t="shared" si="743"/>
        <v>1.4753306379226316E-3</v>
      </c>
      <c r="AC487" s="13">
        <f t="shared" si="744"/>
        <v>1.1372210037373157E-5</v>
      </c>
      <c r="AD487" s="13">
        <f t="shared" si="745"/>
        <v>7.8920120266732334E-3</v>
      </c>
      <c r="AE487" s="13">
        <f t="shared" si="746"/>
        <v>3.4033360362988349E-3</v>
      </c>
      <c r="AF487" s="13">
        <f t="shared" si="747"/>
        <v>7.3382403225079654E-4</v>
      </c>
      <c r="AG487" s="13">
        <f t="shared" si="748"/>
        <v>1.0548428650895929E-4</v>
      </c>
      <c r="AH487" s="13">
        <f t="shared" si="749"/>
        <v>3.7076335666554402E-4</v>
      </c>
      <c r="AI487" s="13">
        <f t="shared" si="750"/>
        <v>3.4342873683928561E-4</v>
      </c>
      <c r="AJ487" s="13">
        <f t="shared" si="751"/>
        <v>1.5905468429748424E-4</v>
      </c>
      <c r="AK487" s="13">
        <f t="shared" si="752"/>
        <v>4.9109446168859332E-5</v>
      </c>
      <c r="AL487" s="13">
        <f t="shared" si="753"/>
        <v>1.8170286897187101E-7</v>
      </c>
      <c r="AM487" s="13">
        <f t="shared" si="754"/>
        <v>1.4620342990829974E-3</v>
      </c>
      <c r="AN487" s="13">
        <f t="shared" si="755"/>
        <v>6.3048484968814087E-4</v>
      </c>
      <c r="AO487" s="13">
        <f t="shared" si="756"/>
        <v>1.3594453493177302E-4</v>
      </c>
      <c r="AP487" s="13">
        <f t="shared" si="757"/>
        <v>1.954148629895162E-5</v>
      </c>
      <c r="AQ487" s="13">
        <f t="shared" si="758"/>
        <v>2.1067582100510542E-6</v>
      </c>
      <c r="AR487" s="13">
        <f t="shared" si="759"/>
        <v>3.1977454885123169E-5</v>
      </c>
      <c r="AS487" s="13">
        <f t="shared" si="760"/>
        <v>2.9619909144472574E-5</v>
      </c>
      <c r="AT487" s="13">
        <f t="shared" si="761"/>
        <v>1.3718087022225358E-5</v>
      </c>
      <c r="AU487" s="13">
        <f t="shared" si="762"/>
        <v>4.235572558791717E-6</v>
      </c>
      <c r="AV487" s="13">
        <f t="shared" si="763"/>
        <v>9.8082598206242952E-7</v>
      </c>
      <c r="AW487" s="13">
        <f t="shared" si="764"/>
        <v>2.0161191968615411E-9</v>
      </c>
      <c r="AX487" s="13">
        <f t="shared" si="765"/>
        <v>2.2570757668964193E-4</v>
      </c>
      <c r="AY487" s="13">
        <f t="shared" si="766"/>
        <v>9.733369979890258E-5</v>
      </c>
      <c r="AZ487" s="13">
        <f t="shared" si="767"/>
        <v>2.0986998432865768E-5</v>
      </c>
      <c r="BA487" s="13">
        <f t="shared" si="768"/>
        <v>3.0167975677565298E-6</v>
      </c>
      <c r="BB487" s="13">
        <f t="shared" si="769"/>
        <v>3.2523949031830272E-7</v>
      </c>
      <c r="BC487" s="13">
        <f t="shared" si="770"/>
        <v>2.8051130030888806E-8</v>
      </c>
      <c r="BD487" s="13">
        <f t="shared" si="771"/>
        <v>2.2983159890413843E-6</v>
      </c>
      <c r="BE487" s="13">
        <f t="shared" si="772"/>
        <v>2.128872076444248E-6</v>
      </c>
      <c r="BF487" s="13">
        <f t="shared" si="773"/>
        <v>9.85960229027158E-7</v>
      </c>
      <c r="BG487" s="13">
        <f t="shared" si="774"/>
        <v>3.0442335606717677E-7</v>
      </c>
      <c r="BH487" s="13">
        <f t="shared" si="775"/>
        <v>7.0494917282802292E-8</v>
      </c>
      <c r="BI487" s="13">
        <f t="shared" si="776"/>
        <v>1.3059532427236017E-8</v>
      </c>
      <c r="BJ487" s="14">
        <f t="shared" si="777"/>
        <v>0.46298872404761732</v>
      </c>
      <c r="BK487" s="14">
        <f t="shared" si="778"/>
        <v>0.37090494894569603</v>
      </c>
      <c r="BL487" s="14">
        <f t="shared" si="779"/>
        <v>0.1627123258414544</v>
      </c>
      <c r="BM487" s="14">
        <f t="shared" si="780"/>
        <v>0.15627839676478983</v>
      </c>
      <c r="BN487" s="14">
        <f t="shared" si="781"/>
        <v>0.84366932998975264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1.6325000000000001</v>
      </c>
      <c r="F488" s="10">
        <f>VLOOKUP(B488,home!$B$2:$E$405,3,FALSE)</f>
        <v>0.90080000000000005</v>
      </c>
      <c r="G488" s="10">
        <f>VLOOKUP(C488,away!$B$2:$E$405,4,FALSE)</f>
        <v>0.64859999999999995</v>
      </c>
      <c r="H488" s="10">
        <f>VLOOKUP(A488,away!$A$2:$E$405,3,FALSE)</f>
        <v>1.1474</v>
      </c>
      <c r="I488" s="10">
        <f>VLOOKUP(C488,away!$B$2:$E$405,3,FALSE)</f>
        <v>1.2817000000000001</v>
      </c>
      <c r="J488" s="10">
        <f>VLOOKUP(B488,home!$B$2:$E$405,4,FALSE)</f>
        <v>1.0766</v>
      </c>
      <c r="K488" s="12">
        <f t="shared" si="726"/>
        <v>0.95380262160000007</v>
      </c>
      <c r="L488" s="12">
        <f t="shared" si="727"/>
        <v>1.5832722696280002</v>
      </c>
      <c r="M488" s="13">
        <f t="shared" si="728"/>
        <v>7.9097430318500681E-2</v>
      </c>
      <c r="N488" s="13">
        <f t="shared" si="729"/>
        <v>7.544333639960929E-2</v>
      </c>
      <c r="O488" s="13">
        <f t="shared" si="730"/>
        <v>0.12523276802211519</v>
      </c>
      <c r="P488" s="13">
        <f t="shared" si="731"/>
        <v>0.11944734244971814</v>
      </c>
      <c r="Q488" s="13">
        <f t="shared" si="732"/>
        <v>3.5979026020099017E-2</v>
      </c>
      <c r="R488" s="13">
        <f t="shared" si="733"/>
        <v>9.913878442908558E-2</v>
      </c>
      <c r="S488" s="13">
        <f t="shared" si="734"/>
        <v>4.5095231162532022E-2</v>
      </c>
      <c r="T488" s="13">
        <f t="shared" si="735"/>
        <v>5.6964594185847053E-2</v>
      </c>
      <c r="U488" s="13">
        <f t="shared" si="736"/>
        <v>9.4558832490699102E-2</v>
      </c>
      <c r="V488" s="13">
        <f t="shared" si="737"/>
        <v>7.5666252477487933E-3</v>
      </c>
      <c r="W488" s="13">
        <f t="shared" si="738"/>
        <v>1.1438963113528357E-2</v>
      </c>
      <c r="X488" s="13">
        <f t="shared" si="739"/>
        <v>1.811099309094702E-2</v>
      </c>
      <c r="Y488" s="13">
        <f t="shared" si="740"/>
        <v>1.4337316568160358E-2</v>
      </c>
      <c r="Z488" s="13">
        <f t="shared" si="741"/>
        <v>5.2321229410399794E-2</v>
      </c>
      <c r="AA488" s="13">
        <f t="shared" si="742"/>
        <v>4.9904125776974353E-2</v>
      </c>
      <c r="AB488" s="13">
        <f t="shared" si="743"/>
        <v>2.3799342997367134E-2</v>
      </c>
      <c r="AC488" s="13">
        <f t="shared" si="744"/>
        <v>7.1416137787058849E-4</v>
      </c>
      <c r="AD488" s="13">
        <f t="shared" si="745"/>
        <v>2.7276282515172607E-3</v>
      </c>
      <c r="AE488" s="13">
        <f t="shared" si="746"/>
        <v>4.3185781724811873E-3</v>
      </c>
      <c r="AF488" s="13">
        <f t="shared" si="747"/>
        <v>3.4187425323551155E-3</v>
      </c>
      <c r="AG488" s="13">
        <f t="shared" si="748"/>
        <v>1.8042667494918869E-3</v>
      </c>
      <c r="AH488" s="13">
        <f t="shared" si="749"/>
        <v>2.0709687909582736E-2</v>
      </c>
      <c r="AI488" s="13">
        <f t="shared" si="750"/>
        <v>1.9752954620677842E-2</v>
      </c>
      <c r="AJ488" s="13">
        <f t="shared" si="751"/>
        <v>9.420209950774177E-3</v>
      </c>
      <c r="AK488" s="13">
        <f t="shared" si="752"/>
        <v>2.9950069823569403E-3</v>
      </c>
      <c r="AL488" s="13">
        <f t="shared" si="753"/>
        <v>4.3139039194257216E-5</v>
      </c>
      <c r="AM488" s="13">
        <f t="shared" si="754"/>
        <v>5.203237954094777E-4</v>
      </c>
      <c r="AN488" s="13">
        <f t="shared" si="755"/>
        <v>8.2381423649941909E-4</v>
      </c>
      <c r="AO488" s="13">
        <f t="shared" si="756"/>
        <v>6.521611179871467E-4</v>
      </c>
      <c r="AP488" s="13">
        <f t="shared" si="757"/>
        <v>3.4418287114621458E-4</v>
      </c>
      <c r="AQ488" s="13">
        <f t="shared" si="758"/>
        <v>1.3623379889168716E-4</v>
      </c>
      <c r="AR488" s="13">
        <f t="shared" si="759"/>
        <v>6.5578149159785234E-3</v>
      </c>
      <c r="AS488" s="13">
        <f t="shared" si="760"/>
        <v>6.2548610588279005E-3</v>
      </c>
      <c r="AT488" s="13">
        <f t="shared" si="761"/>
        <v>2.9829514378269008E-3</v>
      </c>
      <c r="AU488" s="13">
        <f t="shared" si="762"/>
        <v>9.4838230050159616E-4</v>
      </c>
      <c r="AV488" s="13">
        <f t="shared" si="763"/>
        <v>2.2614238112436531E-4</v>
      </c>
      <c r="AW488" s="13">
        <f t="shared" si="764"/>
        <v>1.8095979037917623E-6</v>
      </c>
      <c r="AX488" s="13">
        <f t="shared" si="765"/>
        <v>8.2714366690403608E-5</v>
      </c>
      <c r="AY488" s="13">
        <f t="shared" si="766"/>
        <v>1.30959363080758E-4</v>
      </c>
      <c r="AZ488" s="13">
        <f t="shared" si="767"/>
        <v>1.0367216400695452E-4</v>
      </c>
      <c r="BA488" s="13">
        <f t="shared" si="768"/>
        <v>5.4713754134845719E-5</v>
      </c>
      <c r="BB488" s="13">
        <f t="shared" si="769"/>
        <v>2.1656692422236387E-5</v>
      </c>
      <c r="BC488" s="13">
        <f t="shared" si="770"/>
        <v>6.8576881127979445E-6</v>
      </c>
      <c r="BD488" s="13">
        <f t="shared" si="771"/>
        <v>1.7304677509702806E-3</v>
      </c>
      <c r="BE488" s="13">
        <f t="shared" si="772"/>
        <v>1.6505246774697099E-3</v>
      </c>
      <c r="BF488" s="13">
        <f t="shared" si="773"/>
        <v>7.8713738219305177E-4</v>
      </c>
      <c r="BG488" s="13">
        <f t="shared" si="774"/>
        <v>2.5025789956503139E-4</v>
      </c>
      <c r="BH488" s="13">
        <f t="shared" si="775"/>
        <v>5.9674160170309096E-5</v>
      </c>
      <c r="BI488" s="13">
        <f t="shared" si="776"/>
        <v>1.1383474082443828E-5</v>
      </c>
      <c r="BJ488" s="14">
        <f t="shared" si="777"/>
        <v>0.22742073493241846</v>
      </c>
      <c r="BK488" s="14">
        <f t="shared" si="778"/>
        <v>0.25209488895864529</v>
      </c>
      <c r="BL488" s="14">
        <f t="shared" si="779"/>
        <v>0.46697131061834313</v>
      </c>
      <c r="BM488" s="14">
        <f t="shared" si="780"/>
        <v>0.46434032651550194</v>
      </c>
      <c r="BN488" s="14">
        <f t="shared" si="781"/>
        <v>0.53433868763912784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1.6325000000000001</v>
      </c>
      <c r="F489" s="10">
        <f>VLOOKUP(B489,home!$B$2:$E$405,3,FALSE)</f>
        <v>1.2931999999999999</v>
      </c>
      <c r="G489" s="10">
        <f>VLOOKUP(C489,away!$B$2:$E$405,4,FALSE)</f>
        <v>1.123</v>
      </c>
      <c r="H489" s="10">
        <f>VLOOKUP(A489,away!$A$2:$E$405,3,FALSE)</f>
        <v>1.1474</v>
      </c>
      <c r="I489" s="10">
        <f>VLOOKUP(C489,away!$B$2:$E$405,3,FALSE)</f>
        <v>1.0651999999999999</v>
      </c>
      <c r="J489" s="10">
        <f>VLOOKUP(B489,home!$B$2:$E$405,4,FALSE)</f>
        <v>0.92</v>
      </c>
      <c r="K489" s="12">
        <f t="shared" si="726"/>
        <v>2.3708203269999997</v>
      </c>
      <c r="L489" s="12">
        <f t="shared" si="727"/>
        <v>1.1244336416</v>
      </c>
      <c r="M489" s="13">
        <f t="shared" si="728"/>
        <v>3.0341041786135056E-2</v>
      </c>
      <c r="N489" s="13">
        <f t="shared" si="729"/>
        <v>7.1933158608925352E-2</v>
      </c>
      <c r="O489" s="13">
        <f t="shared" si="730"/>
        <v>3.4116488105521606E-2</v>
      </c>
      <c r="P489" s="13">
        <f t="shared" si="731"/>
        <v>8.088406348642431E-2</v>
      </c>
      <c r="Q489" s="13">
        <f t="shared" si="732"/>
        <v>8.5270297307677656E-2</v>
      </c>
      <c r="R489" s="13">
        <f t="shared" si="733"/>
        <v>1.918086347954738E-2</v>
      </c>
      <c r="S489" s="13">
        <f t="shared" si="734"/>
        <v>5.3905793447948852E-2</v>
      </c>
      <c r="T489" s="13">
        <f t="shared" si="735"/>
        <v>9.5880790921986633E-2</v>
      </c>
      <c r="U489" s="13">
        <f t="shared" si="736"/>
        <v>4.5474381026722861E-2</v>
      </c>
      <c r="V489" s="13">
        <f t="shared" si="737"/>
        <v>1.596707650706684E-2</v>
      </c>
      <c r="W489" s="13">
        <f t="shared" si="738"/>
        <v>6.7386851382125162E-2</v>
      </c>
      <c r="X489" s="13">
        <f t="shared" si="739"/>
        <v>7.5772042695560982E-2</v>
      </c>
      <c r="Y489" s="13">
        <f t="shared" si="740"/>
        <v>4.2600316949820173E-2</v>
      </c>
      <c r="Z489" s="13">
        <f t="shared" si="741"/>
        <v>7.1892027237799704E-3</v>
      </c>
      <c r="AA489" s="13">
        <f t="shared" si="742"/>
        <v>1.7044307952461316E-2</v>
      </c>
      <c r="AB489" s="13">
        <f t="shared" si="743"/>
        <v>2.0204495876671523E-2</v>
      </c>
      <c r="AC489" s="13">
        <f t="shared" si="744"/>
        <v>2.6603446063945733E-3</v>
      </c>
      <c r="AD489" s="13">
        <f t="shared" si="745"/>
        <v>3.9940529257317593E-2</v>
      </c>
      <c r="AE489" s="13">
        <f t="shared" si="746"/>
        <v>4.4910474760236956E-2</v>
      </c>
      <c r="AF489" s="13">
        <f t="shared" si="747"/>
        <v>2.5249424340319074E-2</v>
      </c>
      <c r="AG489" s="13">
        <f t="shared" si="748"/>
        <v>9.463767386429553E-3</v>
      </c>
      <c r="AH489" s="13">
        <f t="shared" si="749"/>
        <v>2.020945349725137E-3</v>
      </c>
      <c r="AI489" s="13">
        <f t="shared" si="750"/>
        <v>4.7912983148844773E-3</v>
      </c>
      <c r="AJ489" s="13">
        <f t="shared" si="751"/>
        <v>5.6796537188244832E-3</v>
      </c>
      <c r="AK489" s="13">
        <f t="shared" si="752"/>
        <v>4.4884794956367418E-3</v>
      </c>
      <c r="AL489" s="13">
        <f t="shared" si="753"/>
        <v>2.8368107272798518E-4</v>
      </c>
      <c r="AM489" s="13">
        <f t="shared" si="754"/>
        <v>1.8938363726877364E-2</v>
      </c>
      <c r="AN489" s="13">
        <f t="shared" si="755"/>
        <v>2.1294933291358058E-2</v>
      </c>
      <c r="AO489" s="13">
        <f t="shared" si="756"/>
        <v>1.1972369694215414E-2</v>
      </c>
      <c r="AP489" s="13">
        <f t="shared" si="757"/>
        <v>4.4873784179493732E-3</v>
      </c>
      <c r="AQ489" s="13">
        <f t="shared" si="758"/>
        <v>1.2614398139330146E-3</v>
      </c>
      <c r="AR489" s="13">
        <f t="shared" si="759"/>
        <v>4.5448378781320431E-4</v>
      </c>
      <c r="AS489" s="13">
        <f t="shared" si="760"/>
        <v>1.0774994024394993E-3</v>
      </c>
      <c r="AT489" s="13">
        <f t="shared" si="761"/>
        <v>1.2772787428169594E-3</v>
      </c>
      <c r="AU489" s="13">
        <f t="shared" si="762"/>
        <v>1.0093994689051506E-3</v>
      </c>
      <c r="AV489" s="13">
        <f t="shared" si="763"/>
        <v>5.9827619473583381E-4</v>
      </c>
      <c r="AW489" s="13">
        <f t="shared" si="764"/>
        <v>2.1006820891284373E-5</v>
      </c>
      <c r="AX489" s="13">
        <f t="shared" si="765"/>
        <v>7.4832429473000468E-3</v>
      </c>
      <c r="AY489" s="13">
        <f t="shared" si="766"/>
        <v>8.4144101182101073E-3</v>
      </c>
      <c r="AZ489" s="13">
        <f t="shared" si="767"/>
        <v>4.7307229055674411E-3</v>
      </c>
      <c r="BA489" s="13">
        <f t="shared" si="768"/>
        <v>1.7731279947025772E-3</v>
      </c>
      <c r="BB489" s="13">
        <f t="shared" si="769"/>
        <v>4.9844119202658091E-4</v>
      </c>
      <c r="BC489" s="13">
        <f t="shared" si="770"/>
        <v>1.1209280893477866E-4</v>
      </c>
      <c r="BD489" s="13">
        <f t="shared" si="771"/>
        <v>8.5172810096493864E-5</v>
      </c>
      <c r="BE489" s="13">
        <f t="shared" si="772"/>
        <v>2.0192942948447844E-4</v>
      </c>
      <c r="BF489" s="13">
        <f t="shared" si="773"/>
        <v>2.3936919802065734E-4</v>
      </c>
      <c r="BG489" s="13">
        <f t="shared" si="774"/>
        <v>1.8916712010835416E-4</v>
      </c>
      <c r="BH489" s="13">
        <f t="shared" si="775"/>
        <v>1.121203133882341E-4</v>
      </c>
      <c r="BI489" s="13">
        <f t="shared" si="776"/>
        <v>5.3163423610087165E-5</v>
      </c>
      <c r="BJ489" s="14">
        <f t="shared" si="777"/>
        <v>0.63937417652147377</v>
      </c>
      <c r="BK489" s="14">
        <f t="shared" si="778"/>
        <v>0.19245641102490776</v>
      </c>
      <c r="BL489" s="14">
        <f t="shared" si="779"/>
        <v>0.15829877321141447</v>
      </c>
      <c r="BM489" s="14">
        <f t="shared" si="780"/>
        <v>0.66719924741002556</v>
      </c>
      <c r="BN489" s="14">
        <f t="shared" si="781"/>
        <v>0.32172591277423135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1.6325000000000001</v>
      </c>
      <c r="F490" s="10">
        <f>VLOOKUP(B490,home!$B$2:$E$405,3,FALSE)</f>
        <v>1.1606000000000001</v>
      </c>
      <c r="G490" s="10">
        <f>VLOOKUP(C490,away!$B$2:$E$405,4,FALSE)</f>
        <v>1.0208999999999999</v>
      </c>
      <c r="H490" s="10">
        <f>VLOOKUP(A490,away!$A$2:$E$405,3,FALSE)</f>
        <v>1.1474</v>
      </c>
      <c r="I490" s="10">
        <f>VLOOKUP(C490,away!$B$2:$E$405,3,FALSE)</f>
        <v>1.0651999999999999</v>
      </c>
      <c r="J490" s="10">
        <f>VLOOKUP(B490,home!$B$2:$E$405,4,FALSE)</f>
        <v>0.91739999999999999</v>
      </c>
      <c r="K490" s="12">
        <f t="shared" si="726"/>
        <v>1.9342783015500002</v>
      </c>
      <c r="L490" s="12">
        <f t="shared" si="727"/>
        <v>1.1212558943519999</v>
      </c>
      <c r="M490" s="13">
        <f t="shared" si="728"/>
        <v>4.7097554728398001E-2</v>
      </c>
      <c r="N490" s="13">
        <f t="shared" si="729"/>
        <v>9.1099778167203882E-2</v>
      </c>
      <c r="O490" s="13">
        <f t="shared" si="730"/>
        <v>5.2808410848782163E-2</v>
      </c>
      <c r="P490" s="13">
        <f t="shared" si="731"/>
        <v>0.10214616324413699</v>
      </c>
      <c r="Q490" s="13">
        <f t="shared" si="732"/>
        <v>8.8106162092420476E-2</v>
      </c>
      <c r="R490" s="13">
        <f t="shared" si="733"/>
        <v>2.9605870967779557E-2</v>
      </c>
      <c r="S490" s="13">
        <f t="shared" si="734"/>
        <v>5.5384184623106798E-2</v>
      </c>
      <c r="T490" s="13">
        <f t="shared" si="735"/>
        <v>9.8789553574859204E-2</v>
      </c>
      <c r="U490" s="13">
        <f t="shared" si="736"/>
        <v>5.7265993811465118E-2</v>
      </c>
      <c r="V490" s="13">
        <f t="shared" si="737"/>
        <v>1.3346486637693188E-2</v>
      </c>
      <c r="W490" s="13">
        <f t="shared" si="738"/>
        <v>5.6807279189405369E-2</v>
      </c>
      <c r="X490" s="13">
        <f t="shared" si="739"/>
        <v>6.3695496633220466E-2</v>
      </c>
      <c r="Y490" s="13">
        <f t="shared" si="740"/>
        <v>3.5709475521838216E-2</v>
      </c>
      <c r="Z490" s="13">
        <f t="shared" si="741"/>
        <v>1.1065252443349194E-2</v>
      </c>
      <c r="AA490" s="13">
        <f t="shared" si="742"/>
        <v>2.1403277702343473E-2</v>
      </c>
      <c r="AB490" s="13">
        <f t="shared" si="743"/>
        <v>2.0699947820845964E-2</v>
      </c>
      <c r="AC490" s="13">
        <f t="shared" si="744"/>
        <v>1.8091337367344895E-3</v>
      </c>
      <c r="AD490" s="13">
        <f t="shared" si="745"/>
        <v>2.7470271876539925E-2</v>
      </c>
      <c r="AE490" s="13">
        <f t="shared" si="746"/>
        <v>3.0801204261022366E-2</v>
      </c>
      <c r="AF490" s="13">
        <f t="shared" si="747"/>
        <v>1.7268015915405638E-2</v>
      </c>
      <c r="AG490" s="13">
        <f t="shared" si="748"/>
        <v>6.4539548763042388E-3</v>
      </c>
      <c r="AH490" s="13">
        <f t="shared" si="749"/>
        <v>3.1017448811495366E-3</v>
      </c>
      <c r="AI490" s="13">
        <f t="shared" si="750"/>
        <v>5.9996378205513347E-3</v>
      </c>
      <c r="AJ490" s="13">
        <f t="shared" si="751"/>
        <v>5.8024846267255917E-3</v>
      </c>
      <c r="AK490" s="13">
        <f t="shared" si="752"/>
        <v>3.7412067028509215E-3</v>
      </c>
      <c r="AL490" s="13">
        <f t="shared" si="753"/>
        <v>1.5694748576110829E-4</v>
      </c>
      <c r="AM490" s="13">
        <f t="shared" si="754"/>
        <v>1.0627030165694076E-2</v>
      </c>
      <c r="AN490" s="13">
        <f t="shared" si="755"/>
        <v>1.1915620212740993E-2</v>
      </c>
      <c r="AO490" s="13">
        <f t="shared" si="756"/>
        <v>6.680229699197837E-3</v>
      </c>
      <c r="AP490" s="13">
        <f t="shared" si="757"/>
        <v>2.4967489752836208E-3</v>
      </c>
      <c r="AQ490" s="13">
        <f t="shared" si="758"/>
        <v>6.9987362631351857E-4</v>
      </c>
      <c r="AR490" s="13">
        <f t="shared" si="759"/>
        <v>6.9556994615301211E-4</v>
      </c>
      <c r="AS490" s="13">
        <f t="shared" si="760"/>
        <v>1.3454258540540737E-3</v>
      </c>
      <c r="AT490" s="13">
        <f t="shared" si="761"/>
        <v>1.3012140179205862E-3</v>
      </c>
      <c r="AU490" s="13">
        <f t="shared" si="762"/>
        <v>8.3897001351216109E-4</v>
      </c>
      <c r="AV490" s="13">
        <f t="shared" si="763"/>
        <v>4.0570037319692101E-4</v>
      </c>
      <c r="AW490" s="13">
        <f t="shared" si="764"/>
        <v>9.4553054079641011E-6</v>
      </c>
      <c r="AX490" s="13">
        <f t="shared" si="765"/>
        <v>3.4259389765698939E-3</v>
      </c>
      <c r="AY490" s="13">
        <f t="shared" si="766"/>
        <v>3.8413542711692519E-3</v>
      </c>
      <c r="AZ490" s="13">
        <f t="shared" si="767"/>
        <v>2.1535705594213778E-3</v>
      </c>
      <c r="BA490" s="13">
        <f t="shared" si="768"/>
        <v>8.0490122788471794E-4</v>
      </c>
      <c r="BB490" s="13">
        <f t="shared" si="769"/>
        <v>2.2562506153422549E-4</v>
      </c>
      <c r="BC490" s="13">
        <f t="shared" si="770"/>
        <v>5.0596686031756591E-5</v>
      </c>
      <c r="BD490" s="13">
        <f t="shared" si="771"/>
        <v>1.2998531700969475E-4</v>
      </c>
      <c r="BE490" s="13">
        <f t="shared" si="772"/>
        <v>2.5142777821195075E-4</v>
      </c>
      <c r="BF490" s="13">
        <f t="shared" si="773"/>
        <v>2.4316564790115118E-4</v>
      </c>
      <c r="BG490" s="13">
        <f t="shared" si="774"/>
        <v>1.5678334547251468E-4</v>
      </c>
      <c r="BH490" s="13">
        <f t="shared" si="775"/>
        <v>7.5815655797975662E-5</v>
      </c>
      <c r="BI490" s="13">
        <f t="shared" si="776"/>
        <v>2.9329715585561556E-5</v>
      </c>
      <c r="BJ490" s="14">
        <f t="shared" si="777"/>
        <v>0.55912268157006106</v>
      </c>
      <c r="BK490" s="14">
        <f t="shared" si="778"/>
        <v>0.22378182472699984</v>
      </c>
      <c r="BL490" s="14">
        <f t="shared" si="779"/>
        <v>0.20590196284730916</v>
      </c>
      <c r="BM490" s="14">
        <f t="shared" si="780"/>
        <v>0.58517588257323705</v>
      </c>
      <c r="BN490" s="14">
        <f t="shared" si="781"/>
        <v>0.41086394004872107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1.6325000000000001</v>
      </c>
      <c r="F491" s="10">
        <f>VLOOKUP(B491,home!$B$2:$E$405,3,FALSE)</f>
        <v>0.97289999999999999</v>
      </c>
      <c r="G491" s="10">
        <f>VLOOKUP(C491,away!$B$2:$E$405,4,FALSE)</f>
        <v>1.0549999999999999</v>
      </c>
      <c r="H491" s="10">
        <f>VLOOKUP(A491,away!$A$2:$E$405,3,FALSE)</f>
        <v>1.1474</v>
      </c>
      <c r="I491" s="10">
        <f>VLOOKUP(C491,away!$B$2:$E$405,3,FALSE)</f>
        <v>1.0167999999999999</v>
      </c>
      <c r="J491" s="10">
        <f>VLOOKUP(B491,home!$B$2:$E$405,4,FALSE)</f>
        <v>1.2817000000000001</v>
      </c>
      <c r="K491" s="12">
        <f t="shared" si="726"/>
        <v>1.6756135087499999</v>
      </c>
      <c r="L491" s="12">
        <f t="shared" si="727"/>
        <v>1.495329039344</v>
      </c>
      <c r="M491" s="13">
        <f t="shared" si="728"/>
        <v>4.1964026144373182E-2</v>
      </c>
      <c r="N491" s="13">
        <f t="shared" si="729"/>
        <v>7.0315489089049887E-2</v>
      </c>
      <c r="O491" s="13">
        <f t="shared" si="730"/>
        <v>6.275002690147205E-2</v>
      </c>
      <c r="P491" s="13">
        <f t="shared" si="731"/>
        <v>0.10514479275053247</v>
      </c>
      <c r="Q491" s="13">
        <f t="shared" si="732"/>
        <v>5.8910791695987612E-2</v>
      </c>
      <c r="R491" s="13">
        <f t="shared" si="733"/>
        <v>4.6915968722694185E-2</v>
      </c>
      <c r="S491" s="13">
        <f t="shared" si="734"/>
        <v>6.5862528326746439E-2</v>
      </c>
      <c r="T491" s="13">
        <f t="shared" si="735"/>
        <v>8.8091017553755646E-2</v>
      </c>
      <c r="U491" s="13">
        <f t="shared" si="736"/>
        <v>7.8613030967838851E-2</v>
      </c>
      <c r="V491" s="13">
        <f t="shared" si="737"/>
        <v>1.8336080599439263E-2</v>
      </c>
      <c r="W491" s="13">
        <f t="shared" si="738"/>
        <v>3.2903906125651382E-2</v>
      </c>
      <c r="X491" s="13">
        <f t="shared" si="739"/>
        <v>4.9202166337535443E-2</v>
      </c>
      <c r="Y491" s="13">
        <f t="shared" si="740"/>
        <v>3.6786714061575285E-2</v>
      </c>
      <c r="Z491" s="13">
        <f t="shared" si="741"/>
        <v>2.3384936813333149E-2</v>
      </c>
      <c r="AA491" s="13">
        <f t="shared" si="742"/>
        <v>3.9184116025686208E-2</v>
      </c>
      <c r="AB491" s="13">
        <f t="shared" si="743"/>
        <v>3.2828717070533586E-2</v>
      </c>
      <c r="AC491" s="13">
        <f t="shared" si="744"/>
        <v>2.8714228167898478E-3</v>
      </c>
      <c r="AD491" s="13">
        <f t="shared" si="745"/>
        <v>1.3783557398695839E-2</v>
      </c>
      <c r="AE491" s="13">
        <f t="shared" si="746"/>
        <v>2.0610953643734733E-2</v>
      </c>
      <c r="AF491" s="13">
        <f t="shared" si="747"/>
        <v>1.5410078756024789E-2</v>
      </c>
      <c r="AG491" s="13">
        <f t="shared" si="748"/>
        <v>7.6810460874873103E-3</v>
      </c>
      <c r="AH491" s="13">
        <f t="shared" si="749"/>
        <v>8.742043775050402E-3</v>
      </c>
      <c r="AI491" s="13">
        <f t="shared" si="750"/>
        <v>1.46482866435583E-2</v>
      </c>
      <c r="AJ491" s="13">
        <f t="shared" si="751"/>
        <v>1.2272433489994242E-2</v>
      </c>
      <c r="AK491" s="13">
        <f t="shared" si="752"/>
        <v>6.854618447023419E-3</v>
      </c>
      <c r="AL491" s="13">
        <f t="shared" si="753"/>
        <v>2.8778473822488673E-4</v>
      </c>
      <c r="AM491" s="13">
        <f t="shared" si="754"/>
        <v>4.6191829951771519E-3</v>
      </c>
      <c r="AN491" s="13">
        <f t="shared" si="755"/>
        <v>6.9071984707323912E-3</v>
      </c>
      <c r="AO491" s="13">
        <f t="shared" si="756"/>
        <v>5.1642672268993068E-3</v>
      </c>
      <c r="AP491" s="13">
        <f t="shared" si="757"/>
        <v>2.5740929171050148E-3</v>
      </c>
      <c r="AQ491" s="13">
        <f t="shared" si="758"/>
        <v>9.6227897222920925E-4</v>
      </c>
      <c r="AR491" s="13">
        <f t="shared" si="759"/>
        <v>2.6144463840098598E-3</v>
      </c>
      <c r="AS491" s="13">
        <f t="shared" si="760"/>
        <v>4.3808016789495113E-3</v>
      </c>
      <c r="AT491" s="13">
        <f t="shared" si="761"/>
        <v>3.6702652362012407E-3</v>
      </c>
      <c r="AU491" s="13">
        <f t="shared" si="762"/>
        <v>2.049982003491436E-3</v>
      </c>
      <c r="AV491" s="13">
        <f t="shared" si="763"/>
        <v>8.5874438443616025E-4</v>
      </c>
      <c r="AW491" s="13">
        <f t="shared" si="764"/>
        <v>2.0029766125897258E-5</v>
      </c>
      <c r="AX491" s="13">
        <f t="shared" si="765"/>
        <v>1.2899942376845199E-3</v>
      </c>
      <c r="AY491" s="13">
        <f t="shared" si="766"/>
        <v>1.9289658441960888E-3</v>
      </c>
      <c r="AZ491" s="13">
        <f t="shared" si="767"/>
        <v>1.442219321364563E-3</v>
      </c>
      <c r="BA491" s="13">
        <f t="shared" si="768"/>
        <v>7.1886414411314258E-4</v>
      </c>
      <c r="BB491" s="13">
        <f t="shared" si="769"/>
        <v>2.687346075088881E-4</v>
      </c>
      <c r="BC491" s="13">
        <f t="shared" si="770"/>
        <v>8.0369332496950426E-5</v>
      </c>
      <c r="BD491" s="13">
        <f t="shared" si="771"/>
        <v>6.5157626663631053E-4</v>
      </c>
      <c r="BE491" s="13">
        <f t="shared" si="772"/>
        <v>1.0917899943566939E-3</v>
      </c>
      <c r="BF491" s="13">
        <f t="shared" si="773"/>
        <v>9.147090316310812E-4</v>
      </c>
      <c r="BG491" s="13">
        <f t="shared" si="774"/>
        <v>5.1089960332555682E-4</v>
      </c>
      <c r="BH491" s="13">
        <f t="shared" si="775"/>
        <v>2.1401756923682995E-4</v>
      </c>
      <c r="BI491" s="13">
        <f t="shared" si="776"/>
        <v>7.1722146024614156E-5</v>
      </c>
      <c r="BJ491" s="14">
        <f t="shared" si="777"/>
        <v>0.41965188881900523</v>
      </c>
      <c r="BK491" s="14">
        <f t="shared" si="778"/>
        <v>0.23639560122030215</v>
      </c>
      <c r="BL491" s="14">
        <f t="shared" si="779"/>
        <v>0.3198381963421506</v>
      </c>
      <c r="BM491" s="14">
        <f t="shared" si="780"/>
        <v>0.61136059181261138</v>
      </c>
      <c r="BN491" s="14">
        <f t="shared" si="781"/>
        <v>0.38600109530410942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1.6325000000000001</v>
      </c>
      <c r="F492" s="15">
        <f>VLOOKUP(B492,home!$B$2:$E$405,3,FALSE)</f>
        <v>1.081</v>
      </c>
      <c r="G492" s="15">
        <f>VLOOKUP(C492,away!$B$2:$E$405,4,FALSE)</f>
        <v>1.153</v>
      </c>
      <c r="H492" s="15">
        <f>VLOOKUP(A492,away!$A$2:$E$405,3,FALSE)</f>
        <v>1.1474</v>
      </c>
      <c r="I492" s="15">
        <f>VLOOKUP(C492,away!$B$2:$E$405,3,FALSE)</f>
        <v>0.76900000000000002</v>
      </c>
      <c r="J492" s="15">
        <f>VLOOKUP(B492,home!$B$2:$E$405,4,FALSE)</f>
        <v>1.0766</v>
      </c>
      <c r="K492" s="16">
        <f t="shared" si="726"/>
        <v>2.0347365725</v>
      </c>
      <c r="L492" s="16">
        <f t="shared" si="727"/>
        <v>0.94993865595999993</v>
      </c>
      <c r="M492" s="17">
        <f t="shared" si="728"/>
        <v>5.0555920007188074E-2</v>
      </c>
      <c r="N492" s="17">
        <f t="shared" si="729"/>
        <v>0.10286797939501001</v>
      </c>
      <c r="O492" s="17">
        <f t="shared" si="730"/>
        <v>4.8025022702449509E-2</v>
      </c>
      <c r="P492" s="17">
        <f t="shared" si="731"/>
        <v>9.7718270087816778E-2</v>
      </c>
      <c r="Q492" s="17">
        <f t="shared" si="732"/>
        <v>0.10465461990710168</v>
      </c>
      <c r="R492" s="17">
        <f t="shared" si="733"/>
        <v>2.2810412759206686E-2</v>
      </c>
      <c r="S492" s="17">
        <f t="shared" si="734"/>
        <v>4.7219298489661783E-2</v>
      </c>
      <c r="T492" s="17">
        <f t="shared" si="735"/>
        <v>9.9415468974556817E-2</v>
      </c>
      <c r="U492" s="17">
        <f t="shared" si="736"/>
        <v>4.6413181074978466E-2</v>
      </c>
      <c r="V492" s="17">
        <f t="shared" si="737"/>
        <v>1.0140999780296008E-2</v>
      </c>
      <c r="W492" s="17">
        <f t="shared" si="738"/>
        <v>7.0981527535355443E-2</v>
      </c>
      <c r="X492" s="17">
        <f t="shared" si="739"/>
        <v>6.7428096864923265E-2</v>
      </c>
      <c r="Y492" s="17">
        <f t="shared" si="740"/>
        <v>3.2026277854902946E-2</v>
      </c>
      <c r="Z492" s="17">
        <f t="shared" si="741"/>
        <v>7.2228309461245454E-3</v>
      </c>
      <c r="AA492" s="17">
        <f t="shared" si="742"/>
        <v>1.4696558283064386E-2</v>
      </c>
      <c r="AB492" s="17">
        <f t="shared" si="743"/>
        <v>1.495181231421446E-2</v>
      </c>
      <c r="AC492" s="17">
        <f t="shared" si="744"/>
        <v>1.2250802618053438E-3</v>
      </c>
      <c r="AD492" s="17">
        <f t="shared" si="745"/>
        <v>3.6107177512025877E-2</v>
      </c>
      <c r="AE492" s="17">
        <f t="shared" si="746"/>
        <v>3.4299603676283E-2</v>
      </c>
      <c r="AF492" s="17">
        <f t="shared" si="747"/>
        <v>1.629125970810447E-2</v>
      </c>
      <c r="AG492" s="17">
        <f t="shared" si="748"/>
        <v>5.1585657836706886E-3</v>
      </c>
      <c r="AH492" s="17">
        <f t="shared" si="749"/>
        <v>1.7153115802969606E-3</v>
      </c>
      <c r="AI492" s="17">
        <f t="shared" si="750"/>
        <v>3.4902072056629957E-3</v>
      </c>
      <c r="AJ492" s="17">
        <f t="shared" si="751"/>
        <v>3.5508261234827635E-3</v>
      </c>
      <c r="AK492" s="17">
        <f t="shared" si="752"/>
        <v>2.4083319253462602E-3</v>
      </c>
      <c r="AL492" s="17">
        <f t="shared" si="753"/>
        <v>9.4717076761991167E-5</v>
      </c>
      <c r="AM492" s="17">
        <f t="shared" si="754"/>
        <v>1.4693718922693721E-2</v>
      </c>
      <c r="AN492" s="17">
        <f t="shared" si="755"/>
        <v>1.3958131604477692E-2</v>
      </c>
      <c r="AO492" s="17">
        <f t="shared" si="756"/>
        <v>6.6296843880351676E-3</v>
      </c>
      <c r="AP492" s="17">
        <f t="shared" si="757"/>
        <v>2.0992644923363744E-3</v>
      </c>
      <c r="AQ492" s="17">
        <f t="shared" si="758"/>
        <v>4.9854312258864155E-4</v>
      </c>
      <c r="AR492" s="17">
        <f t="shared" si="759"/>
        <v>3.2588815542798378E-4</v>
      </c>
      <c r="AS492" s="17">
        <f t="shared" si="760"/>
        <v>6.6309654839388288E-4</v>
      </c>
      <c r="AT492" s="17">
        <f t="shared" si="761"/>
        <v>6.746133990577749E-4</v>
      </c>
      <c r="AU492" s="17">
        <f t="shared" si="762"/>
        <v>4.5755351845379717E-4</v>
      </c>
      <c r="AV492" s="17">
        <f t="shared" si="763"/>
        <v>2.3275021946849873E-4</v>
      </c>
      <c r="AW492" s="17">
        <f t="shared" si="764"/>
        <v>5.0854517398428141E-6</v>
      </c>
      <c r="AX492" s="17">
        <f t="shared" si="765"/>
        <v>4.982974546340029E-3</v>
      </c>
      <c r="AY492" s="17">
        <f t="shared" si="766"/>
        <v>4.7335201432331378E-3</v>
      </c>
      <c r="AZ492" s="17">
        <f t="shared" si="767"/>
        <v>2.2482768814112365E-3</v>
      </c>
      <c r="BA492" s="17">
        <f t="shared" si="768"/>
        <v>7.1190837298457685E-4</v>
      </c>
      <c r="BB492" s="17">
        <f t="shared" si="769"/>
        <v>1.6906732074990977E-4</v>
      </c>
      <c r="BC492" s="17">
        <f t="shared" si="770"/>
        <v>3.2120716687985506E-5</v>
      </c>
      <c r="BD492" s="17">
        <f t="shared" si="771"/>
        <v>5.159562606009039E-5</v>
      </c>
      <c r="BE492" s="17">
        <f t="shared" si="772"/>
        <v>1.0498350732549998E-4</v>
      </c>
      <c r="BF492" s="17">
        <f t="shared" si="773"/>
        <v>1.0680689093225826E-4</v>
      </c>
      <c r="BG492" s="17">
        <f t="shared" si="774"/>
        <v>7.2441295724961493E-5</v>
      </c>
      <c r="BH492" s="17">
        <f t="shared" si="775"/>
        <v>3.684973844271677E-5</v>
      </c>
      <c r="BI492" s="17">
        <f t="shared" si="776"/>
        <v>1.4995902099291E-5</v>
      </c>
      <c r="BJ492" s="18">
        <f t="shared" si="777"/>
        <v>0.61998778772347285</v>
      </c>
      <c r="BK492" s="18">
        <f t="shared" si="778"/>
        <v>0.21168780584676311</v>
      </c>
      <c r="BL492" s="18">
        <f t="shared" si="779"/>
        <v>0.16080323877008923</v>
      </c>
      <c r="BM492" s="18">
        <f t="shared" si="780"/>
        <v>0.56834100373618335</v>
      </c>
      <c r="BN492" s="18">
        <f t="shared" si="781"/>
        <v>0.42663222485877272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1.375</v>
      </c>
      <c r="F493" s="10">
        <f>VLOOKUP(B493,home!$B$2:$E$405,3,FALSE)</f>
        <v>0.84850000000000003</v>
      </c>
      <c r="G493" s="10">
        <f>VLOOKUP(C493,away!$B$2:$E$405,4,FALSE)</f>
        <v>1.0303</v>
      </c>
      <c r="H493" s="10">
        <f>VLOOKUP(A493,away!$A$2:$E$405,3,FALSE)</f>
        <v>1.0101</v>
      </c>
      <c r="I493" s="10">
        <f>VLOOKUP(C493,away!$B$2:$E$405,3,FALSE)</f>
        <v>0.82499999999999996</v>
      </c>
      <c r="J493" s="10">
        <f>VLOOKUP(B493,home!$B$2:$E$405,4,FALSE)</f>
        <v>1.65</v>
      </c>
      <c r="K493" s="12">
        <f t="shared" ref="K493:K556" si="782">E493*F493*G493</f>
        <v>1.2020381312500001</v>
      </c>
      <c r="L493" s="12">
        <f t="shared" ref="L493:L556" si="783">H493*I493*J493</f>
        <v>1.3749986249999997</v>
      </c>
      <c r="M493" s="13">
        <f t="shared" ref="M493:M556" si="784">_xlfn.POISSON.DIST(0,K493,FALSE) * _xlfn.POISSON.DIST(0,L493,FALSE)</f>
        <v>7.5998873874224507E-2</v>
      </c>
      <c r="N493" s="13">
        <f t="shared" ref="N493:N556" si="785">_xlfn.POISSON.DIST(1,K493,FALSE) * _xlfn.POISSON.DIST(0,L493,FALSE)</f>
        <v>9.1353544328877281E-2</v>
      </c>
      <c r="O493" s="13">
        <f t="shared" ref="O493:O556" si="786">_xlfn.POISSON.DIST(0,K493,FALSE) * _xlfn.POISSON.DIST(1,L493,FALSE)</f>
        <v>0.10449834707860708</v>
      </c>
      <c r="P493" s="13">
        <f t="shared" ref="P493:P556" si="787">_xlfn.POISSON.DIST(1,K493,FALSE) * _xlfn.POISSON.DIST(1,L493,FALSE)</f>
        <v>0.12561099784108276</v>
      </c>
      <c r="Q493" s="13">
        <f t="shared" ref="Q493:Q556" si="788">_xlfn.POISSON.DIST(2,K493,FALSE) * _xlfn.POISSON.DIST(0,L493,FALSE)</f>
        <v>5.490522185407385E-2</v>
      </c>
      <c r="R493" s="13">
        <f t="shared" ref="R493:R556" si="789">_xlfn.POISSON.DIST(0,K493,FALSE) * _xlfn.POISSON.DIST(2,L493,FALSE)</f>
        <v>7.1842541773928764E-2</v>
      </c>
      <c r="S493" s="13">
        <f t="shared" ref="S493:S556" si="790">_xlfn.POISSON.DIST(2,K493,FALSE) * _xlfn.POISSON.DIST(2,L493,FALSE)</f>
        <v>5.1902488728796013E-2</v>
      </c>
      <c r="T493" s="13">
        <f t="shared" ref="T493:T556" si="791">_xlfn.POISSON.DIST(2,K493,FALSE) * _xlfn.POISSON.DIST(1,L493,FALSE)</f>
        <v>7.5494604554671482E-2</v>
      </c>
      <c r="U493" s="13">
        <f t="shared" ref="U493:U556" si="792">_xlfn.POISSON.DIST(1,K493,FALSE) * _xlfn.POISSON.DIST(2,L493,FALSE)</f>
        <v>8.63574746581834E-2</v>
      </c>
      <c r="V493" s="13">
        <f t="shared" ref="V493:V556" si="793">_xlfn.POISSON.DIST(3,K493,FALSE) * _xlfn.POISSON.DIST(3,L493,FALSE)</f>
        <v>9.5316081926412645E-3</v>
      </c>
      <c r="W493" s="13">
        <f t="shared" ref="W493:W556" si="794">_xlfn.POISSON.DIST(3,K493,FALSE) * _xlfn.POISSON.DIST(0,L493,FALSE)</f>
        <v>2.1999390091112531E-2</v>
      </c>
      <c r="X493" s="13">
        <f t="shared" ref="X493:X556" si="795">_xlfn.POISSON.DIST(3,K493,FALSE) * _xlfn.POISSON.DIST(1,L493,FALSE)</f>
        <v>3.0249131126118347E-2</v>
      </c>
      <c r="Y493" s="13">
        <f t="shared" ref="Y493:Y556" si="796">_xlfn.POISSON.DIST(3,K493,FALSE) * _xlfn.POISSON.DIST(2,L493,FALSE)</f>
        <v>2.0796256852928716E-2</v>
      </c>
      <c r="Z493" s="13">
        <f t="shared" ref="Z493:Z556" si="797">_xlfn.POISSON.DIST(0,K493,FALSE) * _xlfn.POISSON.DIST(3,L493,FALSE)</f>
        <v>3.2927798718552351E-2</v>
      </c>
      <c r="AA493" s="13">
        <f t="shared" ref="AA493:AA556" si="798">_xlfn.POISSON.DIST(1,K493,FALSE) * _xlfn.POISSON.DIST(3,L493,FALSE)</f>
        <v>3.9580469637824814E-2</v>
      </c>
      <c r="AB493" s="13">
        <f t="shared" ref="AB493:AB556" si="799">_xlfn.POISSON.DIST(2,K493,FALSE) * _xlfn.POISSON.DIST(3,L493,FALSE)</f>
        <v>2.3788616878724158E-2</v>
      </c>
      <c r="AC493" s="13">
        <f t="shared" ref="AC493:AC556" si="800">_xlfn.POISSON.DIST(4,K493,FALSE) * _xlfn.POISSON.DIST(4,L493,FALSE)</f>
        <v>9.8461558957550917E-4</v>
      </c>
      <c r="AD493" s="13">
        <f t="shared" ref="AD493:AD556" si="801">_xlfn.POISSON.DIST(4,K493,FALSE) * _xlfn.POISSON.DIST(0,L493,FALSE)</f>
        <v>6.6110264384401712E-3</v>
      </c>
      <c r="AE493" s="13">
        <f t="shared" ref="AE493:AE556" si="802">_xlfn.POISSON.DIST(4,K493,FALSE) * _xlfn.POISSON.DIST(1,L493,FALSE)</f>
        <v>9.0901522626938795E-3</v>
      </c>
      <c r="AF493" s="13">
        <f t="shared" ref="AF493:AF556" si="803">_xlfn.POISSON.DIST(4,K493,FALSE) * _xlfn.POISSON.DIST(2,L493,FALSE)</f>
        <v>6.2494734311223619E-3</v>
      </c>
      <c r="AG493" s="13">
        <f t="shared" ref="AG493:AG556" si="804">_xlfn.POISSON.DIST(4,K493,FALSE) * _xlfn.POISSON.DIST(3,L493,FALSE)</f>
        <v>2.8643391249224249E-3</v>
      </c>
      <c r="AH493" s="13">
        <f t="shared" ref="AH493:AH556" si="805">_xlfn.POISSON.DIST(0,K493,FALSE) * _xlfn.POISSON.DIST(4,L493,FALSE)</f>
        <v>1.1318919490571558E-2</v>
      </c>
      <c r="AI493" s="13">
        <f t="shared" ref="AI493:AI556" si="806">_xlfn.POISSON.DIST(1,K493,FALSE) * _xlfn.POISSON.DIST(4,L493,FALSE)</f>
        <v>1.3605772832215838E-2</v>
      </c>
      <c r="AJ493" s="13">
        <f t="shared" ref="AJ493:AJ556" si="807">_xlfn.POISSON.DIST(2,K493,FALSE) * _xlfn.POISSON.DIST(4,L493,FALSE)</f>
        <v>8.1773288747243756E-3</v>
      </c>
      <c r="AK493" s="13">
        <f t="shared" ref="AK493:AK556" si="808">_xlfn.POISSON.DIST(3,K493,FALSE) * _xlfn.POISSON.DIST(4,L493,FALSE)</f>
        <v>3.2764870397301179E-3</v>
      </c>
      <c r="AL493" s="13">
        <f t="shared" ref="AL493:AL556" si="809">_xlfn.POISSON.DIST(5,K493,FALSE) * _xlfn.POISSON.DIST(5,L493,FALSE)</f>
        <v>6.5094936486111284E-5</v>
      </c>
      <c r="AM493" s="13">
        <f t="shared" ref="AM493:AM556" si="810">_xlfn.POISSON.DIST(5,K493,FALSE) * _xlfn.POISSON.DIST(0,L493,FALSE)</f>
        <v>1.5893411731413929E-3</v>
      </c>
      <c r="AN493" s="13">
        <f t="shared" ref="AN493:AN556" si="811">_xlfn.POISSON.DIST(5,K493,FALSE) * _xlfn.POISSON.DIST(1,L493,FALSE)</f>
        <v>2.1853419277253015E-3</v>
      </c>
      <c r="AO493" s="13">
        <f t="shared" ref="AO493:AO556" si="812">_xlfn.POISSON.DIST(5,K493,FALSE) * _xlfn.POISSON.DIST(2,L493,FALSE)</f>
        <v>1.5024210728885696E-3</v>
      </c>
      <c r="AP493" s="13">
        <f t="shared" ref="AP493:AP556" si="813">_xlfn.POISSON.DIST(5,K493,FALSE) * _xlfn.POISSON.DIST(3,L493,FALSE)</f>
        <v>6.8860896979760231E-4</v>
      </c>
      <c r="AQ493" s="13">
        <f t="shared" ref="AQ493:AQ556" si="814">_xlfn.POISSON.DIST(5,K493,FALSE) * _xlfn.POISSON.DIST(4,L493,FALSE)</f>
        <v>2.3670909665859236E-4</v>
      </c>
      <c r="AR493" s="13">
        <f t="shared" ref="AR493:AR556" si="815">_xlfn.POISSON.DIST(0,K493,FALSE) * _xlfn.POISSON.DIST(5,L493,FALSE)</f>
        <v>3.1126997472043167E-3</v>
      </c>
      <c r="AS493" s="13">
        <f t="shared" ref="AS493:AS556" si="816">_xlfn.POISSON.DIST(1,K493,FALSE) * _xlfn.POISSON.DIST(5,L493,FALSE)</f>
        <v>3.7415837872718243E-3</v>
      </c>
      <c r="AT493" s="13">
        <f t="shared" ref="AT493:AT556" si="817">_xlfn.POISSON.DIST(2,K493,FALSE) * _xlfn.POISSON.DIST(5,L493,FALSE)</f>
        <v>2.2487631917837612E-3</v>
      </c>
      <c r="AU493" s="13">
        <f t="shared" ref="AU493:AU556" si="818">_xlfn.POISSON.DIST(3,K493,FALSE) * _xlfn.POISSON.DIST(5,L493,FALSE)</f>
        <v>9.010330348918459E-4</v>
      </c>
      <c r="AV493" s="13">
        <f t="shared" ref="AV493:AV556" si="819">_xlfn.POISSON.DIST(4,K493,FALSE) * _xlfn.POISSON.DIST(5,L493,FALSE)</f>
        <v>2.7076901636397774E-4</v>
      </c>
      <c r="AW493" s="13">
        <f t="shared" ref="AW493:AW556" si="820">_xlfn.POISSON.DIST(6,K493,FALSE) * _xlfn.POISSON.DIST(6,L493,FALSE)</f>
        <v>2.9885822679551201E-6</v>
      </c>
      <c r="AX493" s="13">
        <f t="shared" ref="AX493:AX556" si="821">_xlfn.POISSON.DIST(6,K493,FALSE) * _xlfn.POISSON.DIST(0,L493,FALSE)</f>
        <v>3.1840811561359401E-4</v>
      </c>
      <c r="AY493" s="13">
        <f t="shared" ref="AY493:AY556" si="822">_xlfn.POISSON.DIST(6,K493,FALSE) * _xlfn.POISSON.DIST(1,L493,FALSE)</f>
        <v>4.3781072115753268E-4</v>
      </c>
      <c r="AZ493" s="13">
        <f t="shared" ref="AZ493:AZ556" si="823">_xlfn.POISSON.DIST(6,K493,FALSE) * _xlfn.POISSON.DIST(2,L493,FALSE)</f>
        <v>3.0099456980093296E-4</v>
      </c>
      <c r="BA493" s="13">
        <f t="shared" ref="BA493:BA556" si="824">_xlfn.POISSON.DIST(6,K493,FALSE) * _xlfn.POISSON.DIST(3,L493,FALSE)</f>
        <v>1.3795570653624969E-4</v>
      </c>
      <c r="BB493" s="13">
        <f t="shared" ref="BB493:BB556" si="825">_xlfn.POISSON.DIST(6,K493,FALSE) * _xlfn.POISSON.DIST(4,L493,FALSE)</f>
        <v>4.7422226699561698E-5</v>
      </c>
      <c r="BC493" s="13">
        <f t="shared" ref="BC493:BC556" si="826">_xlfn.POISSON.DIST(6,K493,FALSE) * _xlfn.POISSON.DIST(5,L493,FALSE)</f>
        <v>1.3041099301267117E-5</v>
      </c>
      <c r="BD493" s="13">
        <f t="shared" ref="BD493:BD556" si="827">_xlfn.POISSON.DIST(0,K493,FALSE) * _xlfn.POISSON.DIST(6,L493,FALSE)</f>
        <v>7.1332631207396283E-4</v>
      </c>
      <c r="BE493" s="13">
        <f t="shared" ref="BE493:BE556" si="828">_xlfn.POISSON.DIST(1,K493,FALSE) * _xlfn.POISSON.DIST(6,L493,FALSE)</f>
        <v>8.5744542713684063E-4</v>
      </c>
      <c r="BF493" s="13">
        <f t="shared" ref="BF493:BF556" si="829">_xlfn.POISSON.DIST(2,K493,FALSE) * _xlfn.POISSON.DIST(6,L493,FALSE)</f>
        <v>5.1534104944221313E-4</v>
      </c>
      <c r="BG493" s="13">
        <f t="shared" ref="BG493:BG556" si="830">_xlfn.POISSON.DIST(3,K493,FALSE) * _xlfn.POISSON.DIST(6,L493,FALSE)</f>
        <v>2.0648653067597723E-4</v>
      </c>
      <c r="BH493" s="13">
        <f t="shared" ref="BH493:BH556" si="831">_xlfn.POISSON.DIST(4,K493,FALSE) * _xlfn.POISSON.DIST(6,L493,FALSE)</f>
        <v>6.205117086551189E-5</v>
      </c>
      <c r="BI493" s="13">
        <f t="shared" ref="BI493:BI556" si="832">_xlfn.POISSON.DIST(5,K493,FALSE) * _xlfn.POISSON.DIST(6,L493,FALSE)</f>
        <v>1.4917574693810869E-5</v>
      </c>
      <c r="BJ493" s="14">
        <f t="shared" ref="BJ493:BJ556" si="833">SUM(N493,Q493,T493,W493,X493,Y493,AD493,AE493,AF493,AG493,AM493,AN493,AO493,AP493,AQ493,AX493,AY493,AZ493,BA493,BB493,BC493)</f>
        <v>0.32707119474428165</v>
      </c>
      <c r="BK493" s="14">
        <f t="shared" ref="BK493:BK556" si="834">SUM(M493,P493,S493,V493,AC493,AL493,AY493)</f>
        <v>0.26453148988396363</v>
      </c>
      <c r="BL493" s="14">
        <f t="shared" ref="BL493:BL556" si="835">SUM(O493,R493,U493,AA493,AB493,AH493,AI493,AJ493,AK493,AR493,AS493,AT493,AU493,AV493,BD493,BE493,BF493,BG493,BH493,BI493)</f>
        <v>0.37509037510691401</v>
      </c>
      <c r="BM493" s="14">
        <f t="shared" ref="BM493:BM556" si="836">SUM(S493:BI493)</f>
        <v>0.47497650956402782</v>
      </c>
      <c r="BN493" s="14">
        <f t="shared" ref="BN493:BN556" si="837">SUM(M493:R493)</f>
        <v>0.52420952675079424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1.375</v>
      </c>
      <c r="F494" s="10">
        <f>VLOOKUP(B494,home!$B$2:$E$405,3,FALSE)</f>
        <v>0.65449999999999997</v>
      </c>
      <c r="G494" s="10">
        <f>VLOOKUP(C494,away!$B$2:$E$405,4,FALSE)</f>
        <v>0.96970000000000001</v>
      </c>
      <c r="H494" s="10">
        <f>VLOOKUP(A494,away!$A$2:$E$405,3,FALSE)</f>
        <v>1.0101</v>
      </c>
      <c r="I494" s="10">
        <f>VLOOKUP(C494,away!$B$2:$E$405,3,FALSE)</f>
        <v>1.5674999999999999</v>
      </c>
      <c r="J494" s="10">
        <f>VLOOKUP(B494,home!$B$2:$E$405,4,FALSE)</f>
        <v>1.5840000000000001</v>
      </c>
      <c r="K494" s="12">
        <f t="shared" si="782"/>
        <v>0.87266939374999997</v>
      </c>
      <c r="L494" s="12">
        <f t="shared" si="783"/>
        <v>2.5079974919999999</v>
      </c>
      <c r="M494" s="13">
        <f t="shared" si="784"/>
        <v>3.4024756541605028E-2</v>
      </c>
      <c r="N494" s="13">
        <f t="shared" si="785"/>
        <v>2.9692363663653808E-2</v>
      </c>
      <c r="O494" s="13">
        <f t="shared" si="786"/>
        <v>8.5334004072255998E-2</v>
      </c>
      <c r="P494" s="13">
        <f t="shared" si="787"/>
        <v>7.4468373599995669E-2</v>
      </c>
      <c r="Q494" s="13">
        <f t="shared" si="788"/>
        <v>1.2955808498682645E-2</v>
      </c>
      <c r="R494" s="13">
        <f t="shared" si="789"/>
        <v>0.10700873409776795</v>
      </c>
      <c r="S494" s="13">
        <f t="shared" si="790"/>
        <v>4.0746350821405007E-2</v>
      </c>
      <c r="T494" s="13">
        <f t="shared" si="791"/>
        <v>3.2493135221528351E-2</v>
      </c>
      <c r="U494" s="13">
        <f t="shared" si="792"/>
        <v>9.3383247111054113E-2</v>
      </c>
      <c r="V494" s="13">
        <f t="shared" si="793"/>
        <v>9.9088454153948447E-3</v>
      </c>
      <c r="W494" s="13">
        <f t="shared" si="794"/>
        <v>3.7687125160288278E-3</v>
      </c>
      <c r="X494" s="13">
        <f t="shared" si="795"/>
        <v>9.4519215382693079E-3</v>
      </c>
      <c r="Y494" s="13">
        <f t="shared" si="796"/>
        <v>1.1852697756280109E-2</v>
      </c>
      <c r="Z494" s="13">
        <f t="shared" si="797"/>
        <v>8.9459212246432288E-2</v>
      </c>
      <c r="AA494" s="13">
        <f t="shared" si="798"/>
        <v>7.8068316516446634E-2</v>
      </c>
      <c r="AB494" s="13">
        <f t="shared" si="799"/>
        <v>3.4063915222745288E-2</v>
      </c>
      <c r="AC494" s="13">
        <f t="shared" si="800"/>
        <v>1.3554387990916601E-3</v>
      </c>
      <c r="AD494" s="13">
        <f t="shared" si="801"/>
        <v>8.2221001664522847E-4</v>
      </c>
      <c r="AE494" s="13">
        <f t="shared" si="802"/>
        <v>2.0621006596435107E-3</v>
      </c>
      <c r="AF494" s="13">
        <f t="shared" si="803"/>
        <v>2.5858716413187364E-3</v>
      </c>
      <c r="AG494" s="13">
        <f t="shared" si="804"/>
        <v>2.1617865303537711E-3</v>
      </c>
      <c r="AH494" s="13">
        <f t="shared" si="805"/>
        <v>5.6090869987586972E-2</v>
      </c>
      <c r="AI494" s="13">
        <f t="shared" si="806"/>
        <v>4.8948785506977593E-2</v>
      </c>
      <c r="AJ494" s="13">
        <f t="shared" si="807"/>
        <v>2.1358053486586457E-2</v>
      </c>
      <c r="AK494" s="13">
        <f t="shared" si="808"/>
        <v>6.2128398626064927E-3</v>
      </c>
      <c r="AL494" s="13">
        <f t="shared" si="809"/>
        <v>1.1866338882896916E-4</v>
      </c>
      <c r="AM494" s="13">
        <f t="shared" si="810"/>
        <v>1.4350350335219381E-4</v>
      </c>
      <c r="AN494" s="13">
        <f t="shared" si="811"/>
        <v>3.5990642650051563E-4</v>
      </c>
      <c r="AO494" s="13">
        <f t="shared" si="812"/>
        <v>4.5132220750898795E-4</v>
      </c>
      <c r="AP494" s="13">
        <f t="shared" si="813"/>
        <v>3.7730498817214835E-4</v>
      </c>
      <c r="AQ494" s="13">
        <f t="shared" si="814"/>
        <v>2.3656999101370949E-4</v>
      </c>
      <c r="AR494" s="13">
        <f t="shared" si="815"/>
        <v>2.8135152250593234E-2</v>
      </c>
      <c r="AS494" s="13">
        <f t="shared" si="816"/>
        <v>2.4552686257589145E-2</v>
      </c>
      <c r="AT494" s="13">
        <f t="shared" si="817"/>
        <v>1.0713188915672136E-2</v>
      </c>
      <c r="AU494" s="13">
        <f t="shared" si="818"/>
        <v>3.1163573587229413E-3</v>
      </c>
      <c r="AV494" s="13">
        <f t="shared" si="819"/>
        <v>6.7988742173627492E-4</v>
      </c>
      <c r="AW494" s="13">
        <f t="shared" si="820"/>
        <v>7.2142483478266572E-6</v>
      </c>
      <c r="AX494" s="13">
        <f t="shared" si="821"/>
        <v>2.0871852545226666E-5</v>
      </c>
      <c r="AY494" s="13">
        <f t="shared" si="822"/>
        <v>5.2346553836822279E-5</v>
      </c>
      <c r="AZ494" s="13">
        <f t="shared" si="823"/>
        <v>6.5642512868796659E-5</v>
      </c>
      <c r="BA494" s="13">
        <f t="shared" si="824"/>
        <v>5.4877085881173236E-5</v>
      </c>
      <c r="BB494" s="13">
        <f t="shared" si="825"/>
        <v>3.4407898439562775E-5</v>
      </c>
      <c r="BC494" s="13">
        <f t="shared" si="826"/>
        <v>1.7258984598282828E-5</v>
      </c>
      <c r="BD494" s="13">
        <f t="shared" si="827"/>
        <v>1.1760481880254326E-2</v>
      </c>
      <c r="BE494" s="13">
        <f t="shared" si="828"/>
        <v>1.0263012592649402E-2</v>
      </c>
      <c r="BF494" s="13">
        <f t="shared" si="829"/>
        <v>4.478108488637984E-3</v>
      </c>
      <c r="BG494" s="13">
        <f t="shared" si="830"/>
        <v>1.3026360733088128E-3</v>
      </c>
      <c r="BH494" s="13">
        <f t="shared" si="831"/>
        <v>2.8419265809282053E-4</v>
      </c>
      <c r="BI494" s="13">
        <f t="shared" si="832"/>
        <v>4.9601246929212553E-5</v>
      </c>
      <c r="BJ494" s="14">
        <f t="shared" si="833"/>
        <v>0.10966062004712171</v>
      </c>
      <c r="BK494" s="14">
        <f t="shared" si="834"/>
        <v>0.16067477512015801</v>
      </c>
      <c r="BL494" s="14">
        <f t="shared" si="835"/>
        <v>0.62580407100821389</v>
      </c>
      <c r="BM494" s="14">
        <f t="shared" si="836"/>
        <v>0.64206950564247567</v>
      </c>
      <c r="BN494" s="14">
        <f t="shared" si="837"/>
        <v>0.34348404047396108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1.375</v>
      </c>
      <c r="F495" s="10">
        <f>VLOOKUP(B495,home!$B$2:$E$405,3,FALSE)</f>
        <v>0.90910000000000002</v>
      </c>
      <c r="G495" s="10">
        <f>VLOOKUP(C495,away!$B$2:$E$405,4,FALSE)</f>
        <v>1.6364000000000001</v>
      </c>
      <c r="H495" s="10">
        <f>VLOOKUP(A495,away!$A$2:$E$405,3,FALSE)</f>
        <v>1.0101</v>
      </c>
      <c r="I495" s="10">
        <f>VLOOKUP(C495,away!$B$2:$E$405,3,FALSE)</f>
        <v>0.74250000000000005</v>
      </c>
      <c r="J495" s="10">
        <f>VLOOKUP(B495,home!$B$2:$E$405,4,FALSE)</f>
        <v>1.155</v>
      </c>
      <c r="K495" s="12">
        <f t="shared" si="782"/>
        <v>2.0455204550000001</v>
      </c>
      <c r="L495" s="12">
        <f t="shared" si="783"/>
        <v>0.86624913375000001</v>
      </c>
      <c r="M495" s="13">
        <f t="shared" si="784"/>
        <v>5.4379415474033965E-2</v>
      </c>
      <c r="N495" s="13">
        <f t="shared" si="785"/>
        <v>0.11123420668308001</v>
      </c>
      <c r="O495" s="13">
        <f t="shared" si="786"/>
        <v>4.7106121548213274E-2</v>
      </c>
      <c r="P495" s="13">
        <f t="shared" si="787"/>
        <v>9.6356535182586522E-2</v>
      </c>
      <c r="Q495" s="13">
        <f t="shared" si="788"/>
        <v>0.11376592253296895</v>
      </c>
      <c r="R495" s="13">
        <f t="shared" si="789"/>
        <v>2.0402818492730974E-2</v>
      </c>
      <c r="S495" s="13">
        <f t="shared" si="790"/>
        <v>4.2684266608319824E-2</v>
      </c>
      <c r="T495" s="13">
        <f t="shared" si="791"/>
        <v>9.8549631844453964E-2</v>
      </c>
      <c r="U495" s="13">
        <f t="shared" si="792"/>
        <v>4.173438256653348E-2</v>
      </c>
      <c r="V495" s="13">
        <f t="shared" si="793"/>
        <v>8.4037273649609327E-3</v>
      </c>
      <c r="W495" s="13">
        <f t="shared" si="794"/>
        <v>7.7570173874377799E-2</v>
      </c>
      <c r="X495" s="13">
        <f t="shared" si="795"/>
        <v>6.7195095923516648E-2</v>
      </c>
      <c r="Y495" s="13">
        <f t="shared" si="796"/>
        <v>2.9103846817997225E-2</v>
      </c>
      <c r="Z495" s="13">
        <f t="shared" si="797"/>
        <v>5.8913079484622308E-3</v>
      </c>
      <c r="AA495" s="13">
        <f t="shared" si="798"/>
        <v>1.205079091528358E-2</v>
      </c>
      <c r="AB495" s="13">
        <f t="shared" si="799"/>
        <v>1.232506965807037E-2</v>
      </c>
      <c r="AC495" s="13">
        <f t="shared" si="800"/>
        <v>9.3067620859838365E-4</v>
      </c>
      <c r="AD495" s="13">
        <f t="shared" si="801"/>
        <v>3.9667844339486613E-2</v>
      </c>
      <c r="AE495" s="13">
        <f t="shared" si="802"/>
        <v>3.4362235796810123E-2</v>
      </c>
      <c r="AF495" s="13">
        <f t="shared" si="803"/>
        <v>1.4883128496350003E-2</v>
      </c>
      <c r="AG495" s="13">
        <f t="shared" si="804"/>
        <v>4.2974990558177113E-3</v>
      </c>
      <c r="AH495" s="13">
        <f t="shared" si="805"/>
        <v>1.2758351017524742E-3</v>
      </c>
      <c r="AI495" s="13">
        <f t="shared" si="806"/>
        <v>2.6097467978416925E-3</v>
      </c>
      <c r="AJ495" s="13">
        <f t="shared" si="807"/>
        <v>2.6691452286779663E-3</v>
      </c>
      <c r="AK495" s="13">
        <f t="shared" si="808"/>
        <v>1.8199303875421442E-3</v>
      </c>
      <c r="AL495" s="13">
        <f t="shared" si="809"/>
        <v>6.5963735767058247E-5</v>
      </c>
      <c r="AM495" s="13">
        <f t="shared" si="810"/>
        <v>1.6228277400435163E-2</v>
      </c>
      <c r="AN495" s="13">
        <f t="shared" si="811"/>
        <v>1.4057731240381663E-2</v>
      </c>
      <c r="AO495" s="13">
        <f t="shared" si="812"/>
        <v>6.0887487547354631E-3</v>
      </c>
      <c r="AP495" s="13">
        <f t="shared" si="813"/>
        <v>1.7581244448036625E-3</v>
      </c>
      <c r="AQ495" s="13">
        <f t="shared" si="814"/>
        <v>3.8074344433396807E-4</v>
      </c>
      <c r="AR495" s="13">
        <f t="shared" si="815"/>
        <v>2.2103821034018481E-4</v>
      </c>
      <c r="AS495" s="13">
        <f t="shared" si="816"/>
        <v>4.5213818058744055E-4</v>
      </c>
      <c r="AT495" s="13">
        <f t="shared" si="817"/>
        <v>4.6242894843904689E-4</v>
      </c>
      <c r="AU495" s="13">
        <f t="shared" si="818"/>
        <v>3.153026243387369E-4</v>
      </c>
      <c r="AV495" s="13">
        <f t="shared" si="819"/>
        <v>1.6123949190001687E-4</v>
      </c>
      <c r="AW495" s="13">
        <f t="shared" si="820"/>
        <v>3.2467539881113323E-6</v>
      </c>
      <c r="AX495" s="13">
        <f t="shared" si="821"/>
        <v>5.5325455620007244E-3</v>
      </c>
      <c r="AY495" s="13">
        <f t="shared" si="822"/>
        <v>4.7925628005155343E-3</v>
      </c>
      <c r="AZ495" s="13">
        <f t="shared" si="823"/>
        <v>2.0757766871945275E-3</v>
      </c>
      <c r="BA495" s="13">
        <f t="shared" si="824"/>
        <v>5.9937991904690155E-4</v>
      </c>
      <c r="BB495" s="13">
        <f t="shared" si="825"/>
        <v>1.2980308391538089E-4</v>
      </c>
      <c r="BC495" s="13">
        <f t="shared" si="826"/>
        <v>2.2488361799955455E-5</v>
      </c>
      <c r="BD495" s="13">
        <f t="shared" si="827"/>
        <v>3.191235970547255E-5</v>
      </c>
      <c r="BE495" s="13">
        <f t="shared" si="828"/>
        <v>6.5277384544861874E-5</v>
      </c>
      <c r="BF495" s="13">
        <f t="shared" si="829"/>
        <v>6.6763112667707925E-5</v>
      </c>
      <c r="BG495" s="13">
        <f t="shared" si="830"/>
        <v>4.5521770867088729E-5</v>
      </c>
      <c r="BH495" s="13">
        <f t="shared" si="831"/>
        <v>2.3278928364113282E-5</v>
      </c>
      <c r="BI495" s="13">
        <f t="shared" si="832"/>
        <v>9.5235048278546785E-6</v>
      </c>
      <c r="BJ495" s="14">
        <f t="shared" si="833"/>
        <v>0.64229576706402192</v>
      </c>
      <c r="BK495" s="14">
        <f t="shared" si="834"/>
        <v>0.2076131473747822</v>
      </c>
      <c r="BL495" s="14">
        <f t="shared" si="835"/>
        <v>0.14384826521322855</v>
      </c>
      <c r="BM495" s="14">
        <f t="shared" si="836"/>
        <v>0.55161415164035377</v>
      </c>
      <c r="BN495" s="14">
        <f t="shared" si="837"/>
        <v>0.4432450199136137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1.5815999999999999</v>
      </c>
      <c r="F501" s="10">
        <f>VLOOKUP(B501,home!$B$2:$E$405,3,FALSE)</f>
        <v>1.1855</v>
      </c>
      <c r="G501" s="10">
        <f>VLOOKUP(C501,away!$B$2:$E$405,4,FALSE)</f>
        <v>1.3435999999999999</v>
      </c>
      <c r="H501" s="10">
        <f>VLOOKUP(A501,away!$A$2:$E$405,3,FALSE)</f>
        <v>1.1631</v>
      </c>
      <c r="I501" s="10">
        <f>VLOOKUP(C501,away!$B$2:$E$405,3,FALSE)</f>
        <v>0.64480000000000004</v>
      </c>
      <c r="J501" s="10">
        <f>VLOOKUP(B501,home!$B$2:$E$405,4,FALSE)</f>
        <v>0.32240000000000002</v>
      </c>
      <c r="K501" s="12">
        <f t="shared" si="782"/>
        <v>2.5192322644799998</v>
      </c>
      <c r="L501" s="12">
        <f t="shared" si="783"/>
        <v>0.24178932211200005</v>
      </c>
      <c r="M501" s="13">
        <f t="shared" si="784"/>
        <v>6.3227143353340953E-2</v>
      </c>
      <c r="N501" s="13">
        <f t="shared" si="785"/>
        <v>0.1592838595266387</v>
      </c>
      <c r="O501" s="13">
        <f t="shared" si="786"/>
        <v>1.5287648130482563E-2</v>
      </c>
      <c r="P501" s="13">
        <f t="shared" si="787"/>
        <v>3.8513136418329021E-2</v>
      </c>
      <c r="Q501" s="13">
        <f t="shared" si="788"/>
        <v>0.20063651906520416</v>
      </c>
      <c r="R501" s="13">
        <f t="shared" si="789"/>
        <v>1.8481950390780819E-3</v>
      </c>
      <c r="S501" s="13">
        <f t="shared" si="790"/>
        <v>5.8648137418122219E-3</v>
      </c>
      <c r="T501" s="13">
        <f t="shared" si="791"/>
        <v>4.8511767935687095E-2</v>
      </c>
      <c r="U501" s="13">
        <f t="shared" si="792"/>
        <v>4.6560325734973772E-3</v>
      </c>
      <c r="V501" s="13">
        <f t="shared" si="793"/>
        <v>3.9693284969967733E-4</v>
      </c>
      <c r="W501" s="13">
        <f t="shared" si="794"/>
        <v>0.16848333075400629</v>
      </c>
      <c r="X501" s="13">
        <f t="shared" si="795"/>
        <v>4.073747033018308E-2</v>
      </c>
      <c r="Y501" s="13">
        <f t="shared" si="796"/>
        <v>4.9249426678463406E-3</v>
      </c>
      <c r="Z501" s="13">
        <f t="shared" si="797"/>
        <v>1.4895794187648364E-4</v>
      </c>
      <c r="AA501" s="13">
        <f t="shared" si="798"/>
        <v>3.7525965322577406E-4</v>
      </c>
      <c r="AB501" s="13">
        <f t="shared" si="799"/>
        <v>4.7268311298197328E-4</v>
      </c>
      <c r="AC501" s="13">
        <f t="shared" si="800"/>
        <v>1.5111319461295865E-5</v>
      </c>
      <c r="AD501" s="13">
        <f t="shared" si="801"/>
        <v>0.10611216071563699</v>
      </c>
      <c r="AE501" s="13">
        <f t="shared" si="802"/>
        <v>2.5656787407273476E-2</v>
      </c>
      <c r="AF501" s="13">
        <f t="shared" si="803"/>
        <v>3.1017686173881766E-3</v>
      </c>
      <c r="AG501" s="13">
        <f t="shared" si="804"/>
        <v>2.4999151044885433E-4</v>
      </c>
      <c r="AH501" s="13">
        <f t="shared" si="805"/>
        <v>9.0041099473784201E-6</v>
      </c>
      <c r="AI501" s="13">
        <f t="shared" si="806"/>
        <v>2.2683444292361029E-5</v>
      </c>
      <c r="AJ501" s="13">
        <f t="shared" si="807"/>
        <v>2.8572432365425309E-5</v>
      </c>
      <c r="AK501" s="13">
        <f t="shared" si="808"/>
        <v>2.3993531163217345E-5</v>
      </c>
      <c r="AL501" s="13">
        <f t="shared" si="809"/>
        <v>3.6818636870652545E-7</v>
      </c>
      <c r="AM501" s="13">
        <f t="shared" si="810"/>
        <v>5.3464235785703994E-2</v>
      </c>
      <c r="AN501" s="13">
        <f t="shared" si="811"/>
        <v>1.2927081327861507E-2</v>
      </c>
      <c r="AO501" s="13">
        <f t="shared" si="812"/>
        <v>1.5628151155751635E-3</v>
      </c>
      <c r="AP501" s="13">
        <f t="shared" si="813"/>
        <v>1.2595733579376863E-4</v>
      </c>
      <c r="AQ501" s="13">
        <f t="shared" si="814"/>
        <v>7.6137847091522179E-6</v>
      </c>
      <c r="AR501" s="13">
        <f t="shared" si="815"/>
        <v>4.3541952807970919E-7</v>
      </c>
      <c r="AS501" s="13">
        <f t="shared" si="816"/>
        <v>1.0969229237230585E-6</v>
      </c>
      <c r="AT501" s="13">
        <f t="shared" si="817"/>
        <v>1.3817018105454317E-6</v>
      </c>
      <c r="AU501" s="13">
        <f t="shared" si="818"/>
        <v>1.1602759270054944E-6</v>
      </c>
      <c r="AV501" s="13">
        <f t="shared" si="819"/>
        <v>7.3075113775292054E-7</v>
      </c>
      <c r="AW501" s="13">
        <f t="shared" si="820"/>
        <v>6.2297487603629488E-9</v>
      </c>
      <c r="AX501" s="13">
        <f t="shared" si="821"/>
        <v>2.2448137964518611E-2</v>
      </c>
      <c r="AY501" s="13">
        <f t="shared" si="822"/>
        <v>5.427720061117608E-3</v>
      </c>
      <c r="AZ501" s="13">
        <f t="shared" si="823"/>
        <v>6.5618237709566497E-4</v>
      </c>
      <c r="BA501" s="13">
        <f t="shared" si="824"/>
        <v>5.2885964046600557E-5</v>
      </c>
      <c r="BB501" s="13">
        <f t="shared" si="825"/>
        <v>3.1968153490167883E-6</v>
      </c>
      <c r="BC501" s="13">
        <f t="shared" si="826"/>
        <v>1.5459116323120129E-7</v>
      </c>
      <c r="BD501" s="13">
        <f t="shared" si="827"/>
        <v>1.7546632088119968E-8</v>
      </c>
      <c r="BE501" s="13">
        <f t="shared" si="828"/>
        <v>4.4204041689351894E-8</v>
      </c>
      <c r="BF501" s="13">
        <f t="shared" si="829"/>
        <v>5.5680124022117155E-8</v>
      </c>
      <c r="BG501" s="13">
        <f t="shared" si="830"/>
        <v>4.6757054975588478E-8</v>
      </c>
      <c r="BH501" s="13">
        <f t="shared" si="831"/>
        <v>2.9447970371641893E-8</v>
      </c>
      <c r="BI501" s="13">
        <f t="shared" si="832"/>
        <v>1.4837255416738277E-8</v>
      </c>
      <c r="BJ501" s="14">
        <f t="shared" si="833"/>
        <v>0.85437457965324759</v>
      </c>
      <c r="BK501" s="14">
        <f t="shared" si="834"/>
        <v>0.11344522593012947</v>
      </c>
      <c r="BL501" s="14">
        <f t="shared" si="835"/>
        <v>2.2729085571439822E-2</v>
      </c>
      <c r="BM501" s="14">
        <f t="shared" si="836"/>
        <v>0.50647363373225096</v>
      </c>
      <c r="BN501" s="14">
        <f t="shared" si="837"/>
        <v>0.47879650153307352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1.5815999999999999</v>
      </c>
      <c r="F502" s="10">
        <f>VLOOKUP(B502,home!$B$2:$E$405,3,FALSE)</f>
        <v>0.99360000000000004</v>
      </c>
      <c r="G502" s="10">
        <f>VLOOKUP(C502,away!$B$2:$E$405,4,FALSE)</f>
        <v>0.86939999999999995</v>
      </c>
      <c r="H502" s="10">
        <f>VLOOKUP(A502,away!$A$2:$E$405,3,FALSE)</f>
        <v>1.1631</v>
      </c>
      <c r="I502" s="10">
        <f>VLOOKUP(C502,away!$B$2:$E$405,3,FALSE)</f>
        <v>0.75229999999999997</v>
      </c>
      <c r="J502" s="10">
        <f>VLOOKUP(B502,home!$B$2:$E$405,4,FALSE)</f>
        <v>0.61409999999999998</v>
      </c>
      <c r="K502" s="12">
        <f t="shared" si="782"/>
        <v>1.3662427645440001</v>
      </c>
      <c r="L502" s="12">
        <f t="shared" si="783"/>
        <v>0.53733757983300001</v>
      </c>
      <c r="M502" s="13">
        <f t="shared" si="784"/>
        <v>0.14903406956478307</v>
      </c>
      <c r="N502" s="13">
        <f t="shared" si="785"/>
        <v>0.20361671921343205</v>
      </c>
      <c r="O502" s="13">
        <f t="shared" si="786"/>
        <v>8.0081606252603493E-2</v>
      </c>
      <c r="P502" s="13">
        <f t="shared" si="787"/>
        <v>0.10941091511568107</v>
      </c>
      <c r="Q502" s="13">
        <f t="shared" si="788"/>
        <v>0.13909493468276943</v>
      </c>
      <c r="R502" s="13">
        <f t="shared" si="789"/>
        <v>2.1515428246456598E-2</v>
      </c>
      <c r="S502" s="13">
        <f t="shared" si="790"/>
        <v>2.00805567166762E-2</v>
      </c>
      <c r="T502" s="13">
        <f t="shared" si="791"/>
        <v>7.4740935569468522E-2</v>
      </c>
      <c r="U502" s="13">
        <f t="shared" si="792"/>
        <v>2.9395298167786934E-2</v>
      </c>
      <c r="V502" s="13">
        <f t="shared" si="793"/>
        <v>1.6379790002378236E-3</v>
      </c>
      <c r="W502" s="13">
        <f t="shared" si="794"/>
        <v>6.334581603168464E-2</v>
      </c>
      <c r="X502" s="13">
        <f t="shared" si="795"/>
        <v>3.4038087479011866E-2</v>
      </c>
      <c r="Y502" s="13">
        <f t="shared" si="796"/>
        <v>9.1449717740580885E-3</v>
      </c>
      <c r="Z502" s="13">
        <f t="shared" si="797"/>
        <v>3.8536827143405192E-3</v>
      </c>
      <c r="AA502" s="13">
        <f t="shared" si="798"/>
        <v>5.2650661253160176E-3</v>
      </c>
      <c r="AB502" s="13">
        <f t="shared" si="799"/>
        <v>3.5966792492793612E-3</v>
      </c>
      <c r="AC502" s="13">
        <f t="shared" si="800"/>
        <v>7.5155961770870215E-5</v>
      </c>
      <c r="AD502" s="13">
        <f t="shared" si="801"/>
        <v>2.1636440704356132E-2</v>
      </c>
      <c r="AE502" s="13">
        <f t="shared" si="802"/>
        <v>1.1626072684278932E-2</v>
      </c>
      <c r="AF502" s="13">
        <f t="shared" si="803"/>
        <v>3.1235628795664955E-3</v>
      </c>
      <c r="AG502" s="13">
        <f t="shared" si="804"/>
        <v>5.5946923938748579E-4</v>
      </c>
      <c r="AH502" s="13">
        <f t="shared" si="805"/>
        <v>5.1768213579200003E-4</v>
      </c>
      <c r="AI502" s="13">
        <f t="shared" si="806"/>
        <v>7.0727947235950459E-4</v>
      </c>
      <c r="AJ502" s="13">
        <f t="shared" si="807"/>
        <v>4.8315773081083568E-4</v>
      </c>
      <c r="AK502" s="13">
        <f t="shared" si="808"/>
        <v>2.200369179512672E-4</v>
      </c>
      <c r="AL502" s="13">
        <f t="shared" si="809"/>
        <v>2.2069806126244642E-6</v>
      </c>
      <c r="AM502" s="13">
        <f t="shared" si="810"/>
        <v>5.9121261125623667E-3</v>
      </c>
      <c r="AN502" s="13">
        <f t="shared" si="811"/>
        <v>3.1768075369917443E-3</v>
      </c>
      <c r="AO502" s="13">
        <f t="shared" si="812"/>
        <v>8.5350903676118873E-4</v>
      </c>
      <c r="AP502" s="13">
        <f t="shared" si="813"/>
        <v>1.5287416005961742E-4</v>
      </c>
      <c r="AQ502" s="13">
        <f t="shared" si="814"/>
        <v>2.0536257796359365E-5</v>
      </c>
      <c r="AR502" s="13">
        <f t="shared" si="815"/>
        <v>5.5634013193850366E-5</v>
      </c>
      <c r="AS502" s="13">
        <f t="shared" si="816"/>
        <v>7.6009567988643501E-5</v>
      </c>
      <c r="AT502" s="13">
        <f t="shared" si="817"/>
        <v>5.1923761150299714E-5</v>
      </c>
      <c r="AU502" s="13">
        <f t="shared" si="818"/>
        <v>2.3646820993169265E-5</v>
      </c>
      <c r="AV502" s="13">
        <f t="shared" si="819"/>
        <v>8.0768245215961746E-6</v>
      </c>
      <c r="AW502" s="13">
        <f t="shared" si="820"/>
        <v>4.5006071649507053E-8</v>
      </c>
      <c r="AX502" s="13">
        <f t="shared" si="821"/>
        <v>1.3462332540599953E-3</v>
      </c>
      <c r="AY502" s="13">
        <f t="shared" si="822"/>
        <v>7.2338171862730203E-4</v>
      </c>
      <c r="AZ502" s="13">
        <f t="shared" si="823"/>
        <v>1.9435009099131532E-4</v>
      </c>
      <c r="BA502" s="13">
        <f t="shared" si="824"/>
        <v>3.4810535844532239E-5</v>
      </c>
      <c r="BB502" s="13">
        <f t="shared" si="825"/>
        <v>4.6762522708477109E-6</v>
      </c>
      <c r="BC502" s="13">
        <f t="shared" si="826"/>
        <v>5.0254521558117606E-7</v>
      </c>
      <c r="BD502" s="13">
        <f t="shared" si="827"/>
        <v>4.9823743343301237E-6</v>
      </c>
      <c r="BE502" s="13">
        <f t="shared" si="828"/>
        <v>6.8071328845282604E-6</v>
      </c>
      <c r="BF502" s="13">
        <f t="shared" si="829"/>
        <v>4.6500980253881322E-6</v>
      </c>
      <c r="BG502" s="13">
        <f t="shared" si="830"/>
        <v>2.1177209272022912E-6</v>
      </c>
      <c r="BH502" s="13">
        <f t="shared" si="831"/>
        <v>7.23330223528386E-7</v>
      </c>
      <c r="BI502" s="13">
        <f t="shared" si="832"/>
        <v>1.9764893685433019E-7</v>
      </c>
      <c r="BJ502" s="14">
        <f t="shared" si="833"/>
        <v>0.5733468177591946</v>
      </c>
      <c r="BK502" s="14">
        <f t="shared" si="834"/>
        <v>0.28096426505838901</v>
      </c>
      <c r="BL502" s="14">
        <f t="shared" si="835"/>
        <v>0.14201700359153543</v>
      </c>
      <c r="BM502" s="14">
        <f t="shared" si="836"/>
        <v>0.29670475933517798</v>
      </c>
      <c r="BN502" s="14">
        <f t="shared" si="837"/>
        <v>0.70275367307572567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1.2279</v>
      </c>
      <c r="F503" s="10">
        <f>VLOOKUP(B503,home!$B$2:$E$405,3,FALSE)</f>
        <v>0.81440000000000001</v>
      </c>
      <c r="G503" s="10">
        <f>VLOOKUP(C503,away!$B$2:$E$405,4,FALSE)</f>
        <v>2.1717</v>
      </c>
      <c r="H503" s="10">
        <f>VLOOKUP(A503,away!$A$2:$E$405,3,FALSE)</f>
        <v>0.89710000000000001</v>
      </c>
      <c r="I503" s="10">
        <f>VLOOKUP(C503,away!$B$2:$E$405,3,FALSE)</f>
        <v>0.74309999999999998</v>
      </c>
      <c r="J503" s="10">
        <f>VLOOKUP(B503,home!$B$2:$E$405,4,FALSE)</f>
        <v>1.1147</v>
      </c>
      <c r="K503" s="12">
        <f t="shared" si="782"/>
        <v>2.1717038221919998</v>
      </c>
      <c r="L503" s="12">
        <f t="shared" si="783"/>
        <v>0.74309804564699999</v>
      </c>
      <c r="M503" s="13">
        <f t="shared" si="784"/>
        <v>5.421477165877351E-2</v>
      </c>
      <c r="N503" s="13">
        <f t="shared" si="785"/>
        <v>0.11773842683062495</v>
      </c>
      <c r="O503" s="13">
        <f t="shared" si="786"/>
        <v>4.0286890864832961E-2</v>
      </c>
      <c r="P503" s="13">
        <f t="shared" si="787"/>
        <v>8.7491194875389713E-2</v>
      </c>
      <c r="Q503" s="13">
        <f t="shared" si="788"/>
        <v>0.12784649578347065</v>
      </c>
      <c r="R503" s="13">
        <f t="shared" si="789"/>
        <v>1.4968554933425676E-2</v>
      </c>
      <c r="S503" s="13">
        <f t="shared" si="790"/>
        <v>3.5298079040625568E-2</v>
      </c>
      <c r="T503" s="13">
        <f t="shared" si="791"/>
        <v>9.5002481159514471E-2</v>
      </c>
      <c r="U503" s="13">
        <f t="shared" si="792"/>
        <v>3.2507267961611457E-2</v>
      </c>
      <c r="V503" s="13">
        <f t="shared" si="793"/>
        <v>6.3292941051969831E-3</v>
      </c>
      <c r="W503" s="13">
        <f t="shared" si="794"/>
        <v>9.2548241182272201E-2</v>
      </c>
      <c r="X503" s="13">
        <f t="shared" si="795"/>
        <v>6.8772417150613677E-2</v>
      </c>
      <c r="Y503" s="13">
        <f t="shared" si="796"/>
        <v>2.5552324389520622E-2</v>
      </c>
      <c r="Z503" s="13">
        <f t="shared" si="797"/>
        <v>3.7077013057294603E-3</v>
      </c>
      <c r="AA503" s="13">
        <f t="shared" si="798"/>
        <v>8.0520290971989386E-3</v>
      </c>
      <c r="AB503" s="13">
        <f t="shared" si="799"/>
        <v>8.7433111833940657E-3</v>
      </c>
      <c r="AC503" s="13">
        <f t="shared" si="800"/>
        <v>6.3838402228591539E-4</v>
      </c>
      <c r="AD503" s="13">
        <f t="shared" si="801"/>
        <v>5.0246842278171902E-2</v>
      </c>
      <c r="AE503" s="13">
        <f t="shared" si="802"/>
        <v>3.7338330296842595E-2</v>
      </c>
      <c r="AF503" s="13">
        <f t="shared" si="803"/>
        <v>1.3873020135652949E-2</v>
      </c>
      <c r="AG503" s="13">
        <f t="shared" si="804"/>
        <v>3.4363380500083956E-3</v>
      </c>
      <c r="AH503" s="13">
        <f t="shared" si="805"/>
        <v>6.8879639853259796E-4</v>
      </c>
      <c r="AI503" s="13">
        <f t="shared" si="806"/>
        <v>1.495861771405327E-3</v>
      </c>
      <c r="AJ503" s="13">
        <f t="shared" si="807"/>
        <v>1.6242843632159221E-3</v>
      </c>
      <c r="AK503" s="13">
        <f t="shared" si="808"/>
        <v>1.1758215199742389E-3</v>
      </c>
      <c r="AL503" s="13">
        <f t="shared" si="809"/>
        <v>4.1208681095764432E-5</v>
      </c>
      <c r="AM503" s="13">
        <f t="shared" si="810"/>
        <v>2.1824251885716888E-2</v>
      </c>
      <c r="AN503" s="13">
        <f t="shared" si="811"/>
        <v>1.6217558923984073E-2</v>
      </c>
      <c r="AO503" s="13">
        <f t="shared" si="812"/>
        <v>6.0256181707888145E-3</v>
      </c>
      <c r="AP503" s="13">
        <f t="shared" si="813"/>
        <v>1.4925416955094066E-3</v>
      </c>
      <c r="AQ503" s="13">
        <f t="shared" si="814"/>
        <v>2.7727620424492492E-4</v>
      </c>
      <c r="AR503" s="13">
        <f t="shared" si="815"/>
        <v>1.0236865151965316E-4</v>
      </c>
      <c r="AS503" s="13">
        <f t="shared" si="816"/>
        <v>2.2231439177787166E-4</v>
      </c>
      <c r="AT503" s="13">
        <f t="shared" si="817"/>
        <v>2.414005071761468E-4</v>
      </c>
      <c r="AU503" s="13">
        <f t="shared" si="818"/>
        <v>1.7475013470450842E-4</v>
      </c>
      <c r="AV503" s="13">
        <f t="shared" si="819"/>
        <v>9.4876383866586945E-5</v>
      </c>
      <c r="AW503" s="13">
        <f t="shared" si="820"/>
        <v>1.8472808537411981E-6</v>
      </c>
      <c r="AX503" s="13">
        <f t="shared" si="821"/>
        <v>7.8993018727820628E-3</v>
      </c>
      <c r="AY503" s="13">
        <f t="shared" si="822"/>
        <v>5.8699557836400379E-3</v>
      </c>
      <c r="AZ503" s="13">
        <f t="shared" si="823"/>
        <v>2.1809763354286083E-3</v>
      </c>
      <c r="BA503" s="13">
        <f t="shared" si="824"/>
        <v>5.4022641748645165E-4</v>
      </c>
      <c r="BB503" s="13">
        <f t="shared" si="825"/>
        <v>1.0036029876026563E-4</v>
      </c>
      <c r="BC503" s="13">
        <f t="shared" si="826"/>
        <v>1.4915508373860488E-5</v>
      </c>
      <c r="BD503" s="13">
        <f t="shared" si="827"/>
        <v>1.2678324146628839E-5</v>
      </c>
      <c r="BE503" s="13">
        <f t="shared" si="828"/>
        <v>2.7533565008222977E-5</v>
      </c>
      <c r="BF503" s="13">
        <f t="shared" si="829"/>
        <v>2.9897374183464868E-5</v>
      </c>
      <c r="BG503" s="13">
        <f t="shared" si="830"/>
        <v>2.1642747262578358E-5</v>
      </c>
      <c r="BH503" s="13">
        <f t="shared" si="831"/>
        <v>1.1750409238219217E-5</v>
      </c>
      <c r="BI503" s="13">
        <f t="shared" si="832"/>
        <v>5.103681730992169E-6</v>
      </c>
      <c r="BJ503" s="14">
        <f t="shared" si="833"/>
        <v>0.69479790035340772</v>
      </c>
      <c r="BK503" s="14">
        <f t="shared" si="834"/>
        <v>0.18988288816700749</v>
      </c>
      <c r="BL503" s="14">
        <f t="shared" si="835"/>
        <v>0.11048713426420606</v>
      </c>
      <c r="BM503" s="14">
        <f t="shared" si="836"/>
        <v>0.55046118064104677</v>
      </c>
      <c r="BN503" s="14">
        <f t="shared" si="837"/>
        <v>0.44254633494651746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1.2279</v>
      </c>
      <c r="F504" s="10">
        <f>VLOOKUP(B504,home!$B$2:$E$405,3,FALSE)</f>
        <v>1.4252</v>
      </c>
      <c r="G504" s="10">
        <f>VLOOKUP(C504,away!$B$2:$E$405,4,FALSE)</f>
        <v>2.4432</v>
      </c>
      <c r="H504" s="10">
        <f>VLOOKUP(A504,away!$A$2:$E$405,3,FALSE)</f>
        <v>0.89710000000000001</v>
      </c>
      <c r="I504" s="10">
        <f>VLOOKUP(C504,away!$B$2:$E$405,3,FALSE)</f>
        <v>0.41799999999999998</v>
      </c>
      <c r="J504" s="10">
        <f>VLOOKUP(B504,home!$B$2:$E$405,4,FALSE)</f>
        <v>0.2787</v>
      </c>
      <c r="K504" s="12">
        <f t="shared" si="782"/>
        <v>4.2756075250559995</v>
      </c>
      <c r="L504" s="12">
        <f t="shared" si="783"/>
        <v>0.10450909986</v>
      </c>
      <c r="M504" s="13">
        <f t="shared" si="784"/>
        <v>1.252389793735505E-2</v>
      </c>
      <c r="N504" s="13">
        <f t="shared" si="785"/>
        <v>5.3547272263988574E-2</v>
      </c>
      <c r="O504" s="13">
        <f t="shared" si="786"/>
        <v>1.308861300171487E-3</v>
      </c>
      <c r="P504" s="13">
        <f t="shared" si="787"/>
        <v>5.59617722426779E-3</v>
      </c>
      <c r="Q504" s="13">
        <f t="shared" si="788"/>
        <v>0.11447356011906597</v>
      </c>
      <c r="R504" s="13">
        <f t="shared" si="789"/>
        <v>6.8393958161255681E-5</v>
      </c>
      <c r="S504" s="13">
        <f t="shared" si="790"/>
        <v>6.2514880914199393E-4</v>
      </c>
      <c r="T504" s="13">
        <f t="shared" si="791"/>
        <v>1.1963528725813178E-2</v>
      </c>
      <c r="U504" s="13">
        <f t="shared" si="792"/>
        <v>2.9242572218263002E-4</v>
      </c>
      <c r="V504" s="13">
        <f t="shared" si="793"/>
        <v>3.1037936387234192E-5</v>
      </c>
      <c r="W504" s="13">
        <f t="shared" si="794"/>
        <v>0.16314800502167626</v>
      </c>
      <c r="X504" s="13">
        <f t="shared" si="795"/>
        <v>1.7050451148770147E-2</v>
      </c>
      <c r="Y504" s="13">
        <f t="shared" si="796"/>
        <v>8.9096365088243534E-4</v>
      </c>
      <c r="Z504" s="13">
        <f t="shared" si="797"/>
        <v>2.3825970010984429E-6</v>
      </c>
      <c r="AA504" s="13">
        <f t="shared" si="798"/>
        <v>1.0187049667072361E-5</v>
      </c>
      <c r="AB504" s="13">
        <f t="shared" si="799"/>
        <v>2.17779131073269E-5</v>
      </c>
      <c r="AC504" s="13">
        <f t="shared" si="800"/>
        <v>8.6681176243677604E-7</v>
      </c>
      <c r="AD504" s="13">
        <f t="shared" si="801"/>
        <v>0.17438920949213826</v>
      </c>
      <c r="AE504" s="13">
        <f t="shared" si="802"/>
        <v>1.8225259309320341E-2</v>
      </c>
      <c r="AF504" s="13">
        <f t="shared" si="803"/>
        <v>9.523527225660768E-4</v>
      </c>
      <c r="AG504" s="13">
        <f t="shared" si="804"/>
        <v>3.3176508594866989E-5</v>
      </c>
      <c r="AH504" s="13">
        <f t="shared" si="805"/>
        <v>6.2250766978483465E-8</v>
      </c>
      <c r="AI504" s="13">
        <f t="shared" si="806"/>
        <v>2.6615984773371145E-7</v>
      </c>
      <c r="AJ504" s="13">
        <f t="shared" si="807"/>
        <v>5.6899752391900776E-7</v>
      </c>
      <c r="AK504" s="13">
        <f t="shared" si="808"/>
        <v>8.1093669833544693E-7</v>
      </c>
      <c r="AL504" s="13">
        <f t="shared" si="809"/>
        <v>1.5493043034812745E-8</v>
      </c>
      <c r="AM504" s="13">
        <f t="shared" si="810"/>
        <v>0.14912396327863067</v>
      </c>
      <c r="AN504" s="13">
        <f t="shared" si="811"/>
        <v>1.5584811169805387E-2</v>
      </c>
      <c r="AO504" s="13">
        <f t="shared" si="812"/>
        <v>8.1437729342221721E-4</v>
      </c>
      <c r="AP504" s="13">
        <f t="shared" si="813"/>
        <v>2.836994596065966E-5</v>
      </c>
      <c r="AQ504" s="13">
        <f t="shared" si="814"/>
        <v>7.4122937885634644E-7</v>
      </c>
      <c r="AR504" s="13">
        <f t="shared" si="815"/>
        <v>1.3011543245031843E-9</v>
      </c>
      <c r="AS504" s="13">
        <f t="shared" si="816"/>
        <v>5.5632252211049721E-9</v>
      </c>
      <c r="AT504" s="13">
        <f t="shared" si="817"/>
        <v>1.1893083809468872E-8</v>
      </c>
      <c r="AU504" s="13">
        <f t="shared" si="818"/>
        <v>1.6950052877295594E-8</v>
      </c>
      <c r="AV504" s="13">
        <f t="shared" si="819"/>
        <v>1.8117943408065536E-8</v>
      </c>
      <c r="AW504" s="13">
        <f t="shared" si="820"/>
        <v>1.9230304734131543E-10</v>
      </c>
      <c r="AX504" s="13">
        <f t="shared" si="821"/>
        <v>0.10626592326004804</v>
      </c>
      <c r="AY504" s="13">
        <f t="shared" si="822"/>
        <v>1.1105755985699456E-2</v>
      </c>
      <c r="AZ504" s="13">
        <f t="shared" si="823"/>
        <v>5.8032628066512855E-4</v>
      </c>
      <c r="BA504" s="13">
        <f t="shared" si="824"/>
        <v>2.0216459072471427E-5</v>
      </c>
      <c r="BB504" s="13">
        <f t="shared" si="825"/>
        <v>5.2820098500513011E-7</v>
      </c>
      <c r="BC504" s="13">
        <f t="shared" si="826"/>
        <v>1.1040361897610308E-8</v>
      </c>
      <c r="BD504" s="13">
        <f t="shared" si="827"/>
        <v>2.2663744538795649E-11</v>
      </c>
      <c r="BE504" s="13">
        <f t="shared" si="828"/>
        <v>9.6901276696021494E-11</v>
      </c>
      <c r="BF504" s="13">
        <f t="shared" si="829"/>
        <v>2.0715591391452153E-10</v>
      </c>
      <c r="BG504" s="13">
        <f t="shared" si="830"/>
        <v>2.9523912813092705E-10</v>
      </c>
      <c r="BH504" s="13">
        <f t="shared" si="831"/>
        <v>3.1558165948189104E-10</v>
      </c>
      <c r="BI504" s="13">
        <f t="shared" si="832"/>
        <v>2.6986066361008661E-10</v>
      </c>
      <c r="BJ504" s="14">
        <f t="shared" si="833"/>
        <v>0.8381988031068458</v>
      </c>
      <c r="BK504" s="14">
        <f t="shared" si="834"/>
        <v>2.9882900197656999E-2</v>
      </c>
      <c r="BL504" s="14">
        <f t="shared" si="835"/>
        <v>1.7034093209887654E-3</v>
      </c>
      <c r="BM504" s="14">
        <f t="shared" si="836"/>
        <v>0.67116357662608628</v>
      </c>
      <c r="BN504" s="14">
        <f t="shared" si="837"/>
        <v>0.18751816280301012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1.375</v>
      </c>
      <c r="F505" s="10">
        <f>VLOOKUP(B505,home!$B$2:$E$405,3,FALSE)</f>
        <v>0.84850000000000003</v>
      </c>
      <c r="G505" s="10">
        <f>VLOOKUP(C505,away!$B$2:$E$405,4,FALSE)</f>
        <v>0.66669999999999996</v>
      </c>
      <c r="H505" s="10">
        <f>VLOOKUP(A505,away!$A$2:$E$405,3,FALSE)</f>
        <v>1.0101</v>
      </c>
      <c r="I505" s="10">
        <f>VLOOKUP(C505,away!$B$2:$E$405,3,FALSE)</f>
        <v>1.32</v>
      </c>
      <c r="J505" s="10">
        <f>VLOOKUP(B505,home!$B$2:$E$405,4,FALSE)</f>
        <v>0.57750000000000001</v>
      </c>
      <c r="K505" s="12">
        <f t="shared" si="782"/>
        <v>0.77783055624999997</v>
      </c>
      <c r="L505" s="12">
        <f t="shared" si="783"/>
        <v>0.76999923000000003</v>
      </c>
      <c r="M505" s="13">
        <f t="shared" si="784"/>
        <v>0.21270909748541936</v>
      </c>
      <c r="N505" s="13">
        <f t="shared" si="785"/>
        <v>0.16545163561651918</v>
      </c>
      <c r="O505" s="13">
        <f t="shared" si="786"/>
        <v>0.16378584127776785</v>
      </c>
      <c r="P505" s="13">
        <f t="shared" si="787"/>
        <v>0.12739763202696033</v>
      </c>
      <c r="Q505" s="13">
        <f t="shared" si="788"/>
        <v>6.4346668882034705E-2</v>
      </c>
      <c r="R505" s="13">
        <f t="shared" si="789"/>
        <v>6.3057485834391719E-2</v>
      </c>
      <c r="S505" s="13">
        <f t="shared" si="790"/>
        <v>1.9075531838958281E-2</v>
      </c>
      <c r="T505" s="13">
        <f t="shared" si="791"/>
        <v>4.9546885492231685E-2</v>
      </c>
      <c r="U505" s="13">
        <f t="shared" si="792"/>
        <v>4.9048039282291393E-2</v>
      </c>
      <c r="V505" s="13">
        <f t="shared" si="793"/>
        <v>1.2694319846353417E-3</v>
      </c>
      <c r="W505" s="13">
        <f t="shared" si="794"/>
        <v>1.6683601749782541E-2</v>
      </c>
      <c r="X505" s="13">
        <f t="shared" si="795"/>
        <v>1.2846360500959211E-2</v>
      </c>
      <c r="Y505" s="13">
        <f t="shared" si="796"/>
        <v>4.9458438470205025E-3</v>
      </c>
      <c r="Z505" s="13">
        <f t="shared" si="797"/>
        <v>1.6184738512739178E-2</v>
      </c>
      <c r="AA505" s="13">
        <f t="shared" si="798"/>
        <v>1.2588984160124711E-2</v>
      </c>
      <c r="AB505" s="13">
        <f t="shared" si="799"/>
        <v>4.8960482759461211E-3</v>
      </c>
      <c r="AC505" s="13">
        <f t="shared" si="800"/>
        <v>4.7518721217634125E-5</v>
      </c>
      <c r="AD505" s="13">
        <f t="shared" si="801"/>
        <v>3.2442538073217063E-3</v>
      </c>
      <c r="AE505" s="13">
        <f t="shared" si="802"/>
        <v>2.4980729335622822E-3</v>
      </c>
      <c r="AF505" s="13">
        <f t="shared" si="803"/>
        <v>9.6175711766339903E-4</v>
      </c>
      <c r="AG505" s="13">
        <f t="shared" si="804"/>
        <v>2.4685074668261229E-4</v>
      </c>
      <c r="AH505" s="13">
        <f t="shared" si="805"/>
        <v>3.1155590481401281E-3</v>
      </c>
      <c r="AI505" s="13">
        <f t="shared" si="806"/>
        <v>2.4233770274445557E-3</v>
      </c>
      <c r="AJ505" s="13">
        <f t="shared" si="807"/>
        <v>9.4248835063033521E-4</v>
      </c>
      <c r="AK505" s="13">
        <f t="shared" si="808"/>
        <v>2.4436541267664624E-4</v>
      </c>
      <c r="AL505" s="13">
        <f t="shared" si="809"/>
        <v>1.138413472981021E-6</v>
      </c>
      <c r="AM505" s="13">
        <f t="shared" si="810"/>
        <v>5.0469594871304475E-4</v>
      </c>
      <c r="AN505" s="13">
        <f t="shared" si="811"/>
        <v>3.8861549189316393E-4</v>
      </c>
      <c r="AO505" s="13">
        <f t="shared" si="812"/>
        <v>1.4961681476190371E-4</v>
      </c>
      <c r="AP505" s="13">
        <f t="shared" si="813"/>
        <v>3.8401610720572835E-5</v>
      </c>
      <c r="AQ505" s="13">
        <f t="shared" si="814"/>
        <v>7.3923026714002074E-6</v>
      </c>
      <c r="AR505" s="13">
        <f t="shared" si="815"/>
        <v>4.797956136174865E-4</v>
      </c>
      <c r="AS505" s="13">
        <f t="shared" si="816"/>
        <v>3.7319968902639952E-4</v>
      </c>
      <c r="AT505" s="13">
        <f t="shared" si="817"/>
        <v>1.4514306085386568E-4</v>
      </c>
      <c r="AU505" s="13">
        <f t="shared" si="818"/>
        <v>3.7632235919929983E-5</v>
      </c>
      <c r="AV505" s="13">
        <f t="shared" si="819"/>
        <v>7.3178757496325903E-6</v>
      </c>
      <c r="AW505" s="13">
        <f t="shared" si="820"/>
        <v>1.8939687849102019E-8</v>
      </c>
      <c r="AX505" s="13">
        <f t="shared" si="821"/>
        <v>6.5427988420764801E-5</v>
      </c>
      <c r="AY505" s="13">
        <f t="shared" si="822"/>
        <v>5.0379500704437818E-5</v>
      </c>
      <c r="AZ505" s="13">
        <f t="shared" si="823"/>
        <v>1.9396088375100785E-5</v>
      </c>
      <c r="BA505" s="13">
        <f t="shared" si="824"/>
        <v>4.9783243712798527E-6</v>
      </c>
      <c r="BB505" s="13">
        <f t="shared" si="825"/>
        <v>9.583264831439302E-7</v>
      </c>
      <c r="BC505" s="13">
        <f t="shared" si="826"/>
        <v>1.4758213082188689E-7</v>
      </c>
      <c r="BD505" s="13">
        <f t="shared" si="827"/>
        <v>6.1573708840473651E-5</v>
      </c>
      <c r="BE505" s="13">
        <f t="shared" si="828"/>
        <v>4.7893912197761158E-5</v>
      </c>
      <c r="BF505" s="13">
        <f t="shared" si="829"/>
        <v>1.8626674182886608E-5</v>
      </c>
      <c r="BG505" s="13">
        <f t="shared" si="830"/>
        <v>4.8294654469207361E-6</v>
      </c>
      <c r="BH505" s="13">
        <f t="shared" si="831"/>
        <v>9.3912644874212744E-7</v>
      </c>
      <c r="BI505" s="13">
        <f t="shared" si="832"/>
        <v>1.4609624960283524E-7</v>
      </c>
      <c r="BJ505" s="14">
        <f t="shared" si="833"/>
        <v>0.32200194067302346</v>
      </c>
      <c r="BK505" s="14">
        <f t="shared" si="834"/>
        <v>0.36055072997136833</v>
      </c>
      <c r="BL505" s="14">
        <f t="shared" si="835"/>
        <v>0.30127928612794719</v>
      </c>
      <c r="BM505" s="14">
        <f t="shared" si="836"/>
        <v>0.20321797360096849</v>
      </c>
      <c r="BN505" s="14">
        <f t="shared" si="837"/>
        <v>0.79674836112309311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1.375</v>
      </c>
      <c r="F506" s="10">
        <f>VLOOKUP(B506,home!$B$2:$E$405,3,FALSE)</f>
        <v>1.1515</v>
      </c>
      <c r="G506" s="10">
        <f>VLOOKUP(C506,away!$B$2:$E$405,4,FALSE)</f>
        <v>1.2121</v>
      </c>
      <c r="H506" s="10">
        <f>VLOOKUP(A506,away!$A$2:$E$405,3,FALSE)</f>
        <v>1.0101</v>
      </c>
      <c r="I506" s="10">
        <f>VLOOKUP(C506,away!$B$2:$E$405,3,FALSE)</f>
        <v>1.4025000000000001</v>
      </c>
      <c r="J506" s="10">
        <f>VLOOKUP(B506,home!$B$2:$E$405,4,FALSE)</f>
        <v>1.4025000000000001</v>
      </c>
      <c r="K506" s="12">
        <f t="shared" si="782"/>
        <v>1.9191330812499998</v>
      </c>
      <c r="L506" s="12">
        <f t="shared" si="783"/>
        <v>1.9868730131250003</v>
      </c>
      <c r="M506" s="13">
        <f t="shared" si="784"/>
        <v>2.0120700980447829E-2</v>
      </c>
      <c r="N506" s="13">
        <f t="shared" si="785"/>
        <v>3.8614302869516733E-2</v>
      </c>
      <c r="O506" s="13">
        <f t="shared" si="786"/>
        <v>3.9977277783209524E-2</v>
      </c>
      <c r="P506" s="13">
        <f t="shared" si="787"/>
        <v>7.6721716292078038E-2</v>
      </c>
      <c r="Q506" s="13">
        <f t="shared" si="788"/>
        <v>3.7052993023148191E-2</v>
      </c>
      <c r="R506" s="13">
        <f t="shared" si="789"/>
        <v>3.9714887182830338E-2</v>
      </c>
      <c r="S506" s="13">
        <f t="shared" si="790"/>
        <v>7.3136390184939629E-2</v>
      </c>
      <c r="T506" s="13">
        <f t="shared" si="791"/>
        <v>7.3619591893202052E-2</v>
      </c>
      <c r="U506" s="13">
        <f t="shared" si="792"/>
        <v>7.6218153810681297E-2</v>
      </c>
      <c r="V506" s="13">
        <f t="shared" si="793"/>
        <v>3.0986049772808943E-2</v>
      </c>
      <c r="W506" s="13">
        <f t="shared" si="794"/>
        <v>2.3703208223349703E-2</v>
      </c>
      <c r="X506" s="13">
        <f t="shared" si="795"/>
        <v>4.70952647434561E-2</v>
      </c>
      <c r="Y506" s="13">
        <f t="shared" si="796"/>
        <v>4.6786155282375133E-2</v>
      </c>
      <c r="Z506" s="13">
        <f t="shared" si="797"/>
        <v>2.6302812520956523E-2</v>
      </c>
      <c r="AA506" s="13">
        <f t="shared" si="798"/>
        <v>5.0478597638884355E-2</v>
      </c>
      <c r="AB506" s="13">
        <f t="shared" si="799"/>
        <v>4.8437573311945571E-2</v>
      </c>
      <c r="AC506" s="13">
        <f t="shared" si="800"/>
        <v>7.384505769679031E-3</v>
      </c>
      <c r="AD506" s="13">
        <f t="shared" si="801"/>
        <v>1.1372402758296863E-2</v>
      </c>
      <c r="AE506" s="13">
        <f t="shared" si="802"/>
        <v>2.2595520134848349E-2</v>
      </c>
      <c r="AF506" s="13">
        <f t="shared" si="803"/>
        <v>2.2447214586726386E-2</v>
      </c>
      <c r="AG506" s="13">
        <f t="shared" si="804"/>
        <v>1.4866588294064171E-2</v>
      </c>
      <c r="AH506" s="13">
        <f t="shared" si="805"/>
        <v>1.3065087091793711E-2</v>
      </c>
      <c r="AI506" s="13">
        <f t="shared" si="806"/>
        <v>2.5073640847273659E-2</v>
      </c>
      <c r="AJ506" s="13">
        <f t="shared" si="807"/>
        <v>2.4059826808692088E-2</v>
      </c>
      <c r="AK506" s="13">
        <f t="shared" si="808"/>
        <v>1.5391336519235526E-2</v>
      </c>
      <c r="AL506" s="13">
        <f t="shared" si="809"/>
        <v>1.1263065977056598E-3</v>
      </c>
      <c r="AM506" s="13">
        <f t="shared" si="810"/>
        <v>4.3650308693492521E-3</v>
      </c>
      <c r="AN506" s="13">
        <f t="shared" si="811"/>
        <v>8.6727620357675856E-3</v>
      </c>
      <c r="AO506" s="13">
        <f t="shared" si="812"/>
        <v>8.6158384190608318E-3</v>
      </c>
      <c r="AP506" s="13">
        <f t="shared" si="813"/>
        <v>5.7061922800925114E-3</v>
      </c>
      <c r="AQ506" s="13">
        <f t="shared" si="814"/>
        <v>2.8343698622545046E-3</v>
      </c>
      <c r="AR506" s="13">
        <f t="shared" si="815"/>
        <v>5.1917337913625428E-3</v>
      </c>
      <c r="AS506" s="13">
        <f t="shared" si="816"/>
        <v>9.963628068047339E-3</v>
      </c>
      <c r="AT506" s="13">
        <f t="shared" si="817"/>
        <v>9.5607641173303393E-3</v>
      </c>
      <c r="AU506" s="13">
        <f t="shared" si="818"/>
        <v>6.1161262331988677E-3</v>
      </c>
      <c r="AV506" s="13">
        <f t="shared" si="819"/>
        <v>2.9344150458082249E-3</v>
      </c>
      <c r="AW506" s="13">
        <f t="shared" si="820"/>
        <v>1.1929694714115555E-4</v>
      </c>
      <c r="AX506" s="13">
        <f t="shared" si="821"/>
        <v>1.3961791903409318E-3</v>
      </c>
      <c r="AY506" s="13">
        <f t="shared" si="822"/>
        <v>2.7740307547751103E-3</v>
      </c>
      <c r="AZ506" s="13">
        <f t="shared" si="823"/>
        <v>2.7558234221207222E-3</v>
      </c>
      <c r="BA506" s="13">
        <f t="shared" si="824"/>
        <v>1.825157062116483E-3</v>
      </c>
      <c r="BB506" s="13">
        <f t="shared" si="825"/>
        <v>9.0658882785843702E-4</v>
      </c>
      <c r="BC506" s="13">
        <f t="shared" si="826"/>
        <v>3.6025537521451096E-4</v>
      </c>
      <c r="BD506" s="13">
        <f t="shared" si="827"/>
        <v>1.7192192935645638E-3</v>
      </c>
      <c r="BE506" s="13">
        <f t="shared" si="828"/>
        <v>3.2994106202030088E-3</v>
      </c>
      <c r="BF506" s="13">
        <f t="shared" si="829"/>
        <v>3.1660040349295879E-3</v>
      </c>
      <c r="BG506" s="13">
        <f t="shared" si="830"/>
        <v>2.0253276929347833E-3</v>
      </c>
      <c r="BH506" s="13">
        <f t="shared" si="831"/>
        <v>9.7171834397072104E-4</v>
      </c>
      <c r="BI506" s="13">
        <f t="shared" si="832"/>
        <v>3.7297136391433551E-4</v>
      </c>
      <c r="BJ506" s="14">
        <f t="shared" si="833"/>
        <v>0.37836546990793452</v>
      </c>
      <c r="BK506" s="14">
        <f t="shared" si="834"/>
        <v>0.21224970035243423</v>
      </c>
      <c r="BL506" s="14">
        <f t="shared" si="835"/>
        <v>0.37773769959981035</v>
      </c>
      <c r="BM506" s="14">
        <f t="shared" si="836"/>
        <v>0.73979907044227122</v>
      </c>
      <c r="BN506" s="14">
        <f t="shared" si="837"/>
        <v>0.25220187813123063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1.375</v>
      </c>
      <c r="F507" s="10">
        <f>VLOOKUP(B507,home!$B$2:$E$405,3,FALSE)</f>
        <v>1.0303</v>
      </c>
      <c r="G507" s="10">
        <f>VLOOKUP(C507,away!$B$2:$E$405,4,FALSE)</f>
        <v>0.92559999999999998</v>
      </c>
      <c r="H507" s="10">
        <f>VLOOKUP(A507,away!$A$2:$E$405,3,FALSE)</f>
        <v>1.0101</v>
      </c>
      <c r="I507" s="10">
        <f>VLOOKUP(C507,away!$B$2:$E$405,3,FALSE)</f>
        <v>1.08</v>
      </c>
      <c r="J507" s="10">
        <f>VLOOKUP(B507,home!$B$2:$E$405,4,FALSE)</f>
        <v>1.32</v>
      </c>
      <c r="K507" s="12">
        <f t="shared" si="782"/>
        <v>1.3112628099999999</v>
      </c>
      <c r="L507" s="12">
        <f t="shared" si="783"/>
        <v>1.43999856</v>
      </c>
      <c r="M507" s="13">
        <f t="shared" si="784"/>
        <v>6.3847275355389616E-2</v>
      </c>
      <c r="N507" s="13">
        <f t="shared" si="785"/>
        <v>8.3720557693351946E-2</v>
      </c>
      <c r="O507" s="13">
        <f t="shared" si="786"/>
        <v>9.1939984571684535E-2</v>
      </c>
      <c r="P507" s="13">
        <f t="shared" si="787"/>
        <v>0.12055748252082371</v>
      </c>
      <c r="Q507" s="13">
        <f t="shared" si="788"/>
        <v>5.4889826867875892E-2</v>
      </c>
      <c r="R507" s="13">
        <f t="shared" si="789"/>
        <v>6.619672269482399E-2</v>
      </c>
      <c r="S507" s="13">
        <f t="shared" si="790"/>
        <v>5.6909658677125656E-2</v>
      </c>
      <c r="T507" s="13">
        <f t="shared" si="791"/>
        <v>7.9041271648390588E-2</v>
      </c>
      <c r="U507" s="13">
        <f t="shared" si="792"/>
        <v>8.6801300613605678E-2</v>
      </c>
      <c r="V507" s="13">
        <f t="shared" si="793"/>
        <v>1.1939751092734352E-2</v>
      </c>
      <c r="W507" s="13">
        <f t="shared" si="794"/>
        <v>2.3991662873061485E-2</v>
      </c>
      <c r="X507" s="13">
        <f t="shared" si="795"/>
        <v>3.4547959989213999E-2</v>
      </c>
      <c r="Y507" s="13">
        <f t="shared" si="796"/>
        <v>2.4874506317702893E-2</v>
      </c>
      <c r="Z507" s="13">
        <f t="shared" si="797"/>
        <v>3.1774395119088611E-2</v>
      </c>
      <c r="AA507" s="13">
        <f t="shared" si="798"/>
        <v>4.1664582629906417E-2</v>
      </c>
      <c r="AB507" s="13">
        <f t="shared" si="799"/>
        <v>2.7316608848384136E-2</v>
      </c>
      <c r="AC507" s="13">
        <f t="shared" si="800"/>
        <v>1.4090522321167068E-3</v>
      </c>
      <c r="AD507" s="13">
        <f t="shared" si="801"/>
        <v>7.8648438188758212E-3</v>
      </c>
      <c r="AE507" s="13">
        <f t="shared" si="802"/>
        <v>1.1325363773806083E-2</v>
      </c>
      <c r="AF507" s="13">
        <f t="shared" si="803"/>
        <v>8.1542537628784637E-3</v>
      </c>
      <c r="AG507" s="13">
        <f t="shared" si="804"/>
        <v>3.9140378921398546E-3</v>
      </c>
      <c r="AH507" s="13">
        <f t="shared" si="805"/>
        <v>1.1438770804089657E-2</v>
      </c>
      <c r="AI507" s="13">
        <f t="shared" si="806"/>
        <v>1.4999234747516564E-2</v>
      </c>
      <c r="AJ507" s="13">
        <f t="shared" si="807"/>
        <v>9.8339693514391049E-3</v>
      </c>
      <c r="AK507" s="13">
        <f t="shared" si="808"/>
        <v>4.298306095073973E-3</v>
      </c>
      <c r="AL507" s="13">
        <f t="shared" si="809"/>
        <v>1.0642383024101764E-4</v>
      </c>
      <c r="AM507" s="13">
        <f t="shared" si="810"/>
        <v>2.0625754412300456E-3</v>
      </c>
      <c r="AN507" s="13">
        <f t="shared" si="811"/>
        <v>2.9701056652626304E-3</v>
      </c>
      <c r="AO507" s="13">
        <f t="shared" si="812"/>
        <v>2.1384739405130157E-3</v>
      </c>
      <c r="AP507" s="13">
        <f t="shared" si="813"/>
        <v>1.0264664649787556E-3</v>
      </c>
      <c r="AQ507" s="13">
        <f t="shared" si="814"/>
        <v>3.6952755786442466E-4</v>
      </c>
      <c r="AR507" s="13">
        <f t="shared" si="815"/>
        <v>3.2943626972118298E-3</v>
      </c>
      <c r="AS507" s="13">
        <f t="shared" si="816"/>
        <v>4.3197752875051634E-3</v>
      </c>
      <c r="AT507" s="13">
        <f t="shared" si="817"/>
        <v>2.8321803410312893E-3</v>
      </c>
      <c r="AU507" s="13">
        <f t="shared" si="818"/>
        <v>1.2379109174691489E-3</v>
      </c>
      <c r="AV507" s="13">
        <f t="shared" si="819"/>
        <v>4.0580663704256869E-4</v>
      </c>
      <c r="AW507" s="13">
        <f t="shared" si="820"/>
        <v>5.5819788457275644E-6</v>
      </c>
      <c r="AX507" s="13">
        <f t="shared" si="821"/>
        <v>4.5076307815071704E-4</v>
      </c>
      <c r="AY507" s="13">
        <f t="shared" si="822"/>
        <v>6.4909818343820004E-4</v>
      </c>
      <c r="AZ507" s="13">
        <f t="shared" si="823"/>
        <v>4.6735022472481206E-4</v>
      </c>
      <c r="BA507" s="13">
        <f t="shared" si="824"/>
        <v>2.2432788353980181E-4</v>
      </c>
      <c r="BB507" s="13">
        <f t="shared" si="825"/>
        <v>8.0757957316290584E-5</v>
      </c>
      <c r="BC507" s="13">
        <f t="shared" si="826"/>
        <v>2.3258268448799983E-5</v>
      </c>
      <c r="BD507" s="13">
        <f t="shared" si="827"/>
        <v>7.9064625668379129E-4</v>
      </c>
      <c r="BE507" s="13">
        <f t="shared" si="828"/>
        <v>1.0367450322551696E-3</v>
      </c>
      <c r="BF507" s="13">
        <f t="shared" si="829"/>
        <v>6.7972260212422711E-4</v>
      </c>
      <c r="BG507" s="13">
        <f t="shared" si="830"/>
        <v>2.9709832309397538E-4</v>
      </c>
      <c r="BH507" s="13">
        <f t="shared" si="831"/>
        <v>9.739349549662353E-5</v>
      </c>
      <c r="BI507" s="13">
        <f t="shared" si="832"/>
        <v>2.5541693716124958E-5</v>
      </c>
      <c r="BJ507" s="14">
        <f t="shared" si="833"/>
        <v>0.34278698930276458</v>
      </c>
      <c r="BK507" s="14">
        <f t="shared" si="834"/>
        <v>0.25541874189186925</v>
      </c>
      <c r="BL507" s="14">
        <f t="shared" si="835"/>
        <v>0.36950666364015405</v>
      </c>
      <c r="BM507" s="14">
        <f t="shared" si="836"/>
        <v>0.5176914240453343</v>
      </c>
      <c r="BN507" s="14">
        <f t="shared" si="837"/>
        <v>0.48115184970394975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1.375</v>
      </c>
      <c r="F508" s="10">
        <f>VLOOKUP(B508,home!$B$2:$E$405,3,FALSE)</f>
        <v>1.4544999999999999</v>
      </c>
      <c r="G508" s="10">
        <f>VLOOKUP(C508,away!$B$2:$E$405,4,FALSE)</f>
        <v>1.3223</v>
      </c>
      <c r="H508" s="10">
        <f>VLOOKUP(A508,away!$A$2:$E$405,3,FALSE)</f>
        <v>1.0101</v>
      </c>
      <c r="I508" s="10">
        <f>VLOOKUP(C508,away!$B$2:$E$405,3,FALSE)</f>
        <v>1.71</v>
      </c>
      <c r="J508" s="10">
        <f>VLOOKUP(B508,home!$B$2:$E$405,4,FALSE)</f>
        <v>0.66</v>
      </c>
      <c r="K508" s="12">
        <f t="shared" si="782"/>
        <v>2.6445173562500002</v>
      </c>
      <c r="L508" s="12">
        <f t="shared" si="783"/>
        <v>1.1399988599999999</v>
      </c>
      <c r="M508" s="13">
        <f t="shared" si="784"/>
        <v>2.2719851613419679E-2</v>
      </c>
      <c r="N508" s="13">
        <f t="shared" si="785"/>
        <v>6.0083041923112902E-2</v>
      </c>
      <c r="O508" s="13">
        <f t="shared" si="786"/>
        <v>2.5900604938667592E-2</v>
      </c>
      <c r="P508" s="13">
        <f t="shared" si="787"/>
        <v>6.8494599297680911E-2</v>
      </c>
      <c r="Q508" s="13">
        <f t="shared" si="788"/>
        <v>7.9445323590984246E-2</v>
      </c>
      <c r="R508" s="13">
        <f t="shared" si="789"/>
        <v>1.4763330051695715E-2</v>
      </c>
      <c r="S508" s="13">
        <f t="shared" si="790"/>
        <v>5.1623468022330657E-2</v>
      </c>
      <c r="T508" s="13">
        <f t="shared" si="791"/>
        <v>9.0567578326053153E-2</v>
      </c>
      <c r="U508" s="13">
        <f t="shared" si="792"/>
        <v>3.9041882557756528E-2</v>
      </c>
      <c r="V508" s="13">
        <f t="shared" si="793"/>
        <v>1.7292409283056986E-2</v>
      </c>
      <c r="W508" s="13">
        <f t="shared" si="794"/>
        <v>7.0031512369751817E-2</v>
      </c>
      <c r="X508" s="13">
        <f t="shared" si="795"/>
        <v>7.9835844265592953E-2</v>
      </c>
      <c r="Y508" s="13">
        <f t="shared" si="796"/>
        <v>4.5506385724956765E-2</v>
      </c>
      <c r="Z508" s="13">
        <f t="shared" si="797"/>
        <v>5.6100598095789496E-3</v>
      </c>
      <c r="AA508" s="13">
        <f t="shared" si="798"/>
        <v>1.4835900536032101E-2</v>
      </c>
      <c r="AB508" s="13">
        <f t="shared" si="799"/>
        <v>1.9616898231567793E-2</v>
      </c>
      <c r="AC508" s="13">
        <f t="shared" si="800"/>
        <v>3.2582646909621771E-3</v>
      </c>
      <c r="AD508" s="13">
        <f t="shared" si="801"/>
        <v>4.629988748656131E-2</v>
      </c>
      <c r="AE508" s="13">
        <f t="shared" si="802"/>
        <v>5.2781818952808153E-2</v>
      </c>
      <c r="AF508" s="13">
        <f t="shared" si="803"/>
        <v>3.008560671746385E-2</v>
      </c>
      <c r="AG508" s="13">
        <f t="shared" si="804"/>
        <v>1.1432519120105705E-2</v>
      </c>
      <c r="AH508" s="13">
        <f t="shared" si="805"/>
        <v>1.5988654468629552E-3</v>
      </c>
      <c r="AI508" s="13">
        <f t="shared" si="806"/>
        <v>4.2282274245374965E-3</v>
      </c>
      <c r="AJ508" s="13">
        <f t="shared" si="807"/>
        <v>5.5908104051808254E-3</v>
      </c>
      <c r="AK508" s="13">
        <f t="shared" si="808"/>
        <v>4.9283317173345956E-3</v>
      </c>
      <c r="AL508" s="13">
        <f t="shared" si="809"/>
        <v>3.9291371829456272E-4</v>
      </c>
      <c r="AM508" s="13">
        <f t="shared" si="810"/>
        <v>2.44881712101267E-2</v>
      </c>
      <c r="AN508" s="13">
        <f t="shared" si="811"/>
        <v>2.7916487263029258E-2</v>
      </c>
      <c r="AO508" s="13">
        <f t="shared" si="812"/>
        <v>1.5912381827528941E-2</v>
      </c>
      <c r="AP508" s="13">
        <f t="shared" si="813"/>
        <v>6.0466990477558999E-3</v>
      </c>
      <c r="AQ508" s="13">
        <f t="shared" si="814"/>
        <v>1.7233075053012029E-3</v>
      </c>
      <c r="AR508" s="13">
        <f t="shared" si="815"/>
        <v>3.6454095734343158E-4</v>
      </c>
      <c r="AS508" s="13">
        <f t="shared" si="816"/>
        <v>9.6403488875869555E-4</v>
      </c>
      <c r="AT508" s="13">
        <f t="shared" si="817"/>
        <v>1.2747034976764546E-3</v>
      </c>
      <c r="AU508" s="13">
        <f t="shared" si="818"/>
        <v>1.1236585078926553E-3</v>
      </c>
      <c r="AV508" s="13">
        <f t="shared" si="819"/>
        <v>7.4288360665502619E-4</v>
      </c>
      <c r="AW508" s="13">
        <f t="shared" si="820"/>
        <v>3.2903760101598992E-5</v>
      </c>
      <c r="AX508" s="13">
        <f t="shared" si="821"/>
        <v>1.0793232298000286E-2</v>
      </c>
      <c r="AY508" s="13">
        <f t="shared" si="822"/>
        <v>1.2304272515435505E-2</v>
      </c>
      <c r="AZ508" s="13">
        <f t="shared" si="823"/>
        <v>7.0134283203629058E-3</v>
      </c>
      <c r="BA508" s="13">
        <f t="shared" si="824"/>
        <v>2.665100096635141E-3</v>
      </c>
      <c r="BB508" s="13">
        <f t="shared" si="825"/>
        <v>7.5955276798748777E-4</v>
      </c>
      <c r="BC508" s="13">
        <f t="shared" si="826"/>
        <v>1.7317785792311596E-4</v>
      </c>
      <c r="BD508" s="13">
        <f t="shared" si="827"/>
        <v>6.9262712632470031E-5</v>
      </c>
      <c r="BE508" s="13">
        <f t="shared" si="828"/>
        <v>1.8316644569752309E-4</v>
      </c>
      <c r="BF508" s="13">
        <f t="shared" si="829"/>
        <v>2.4219342236486157E-4</v>
      </c>
      <c r="BG508" s="13">
        <f t="shared" si="830"/>
        <v>2.1349490300448778E-4</v>
      </c>
      <c r="BH508" s="13">
        <f t="shared" si="831"/>
        <v>1.4114774411656957E-4</v>
      </c>
      <c r="BI508" s="13">
        <f t="shared" si="832"/>
        <v>7.4653531822360366E-5</v>
      </c>
      <c r="BJ508" s="14">
        <f t="shared" si="833"/>
        <v>0.67586532918747744</v>
      </c>
      <c r="BK508" s="14">
        <f t="shared" si="834"/>
        <v>0.17608577914118045</v>
      </c>
      <c r="BL508" s="14">
        <f t="shared" si="835"/>
        <v>0.13589859152760017</v>
      </c>
      <c r="BM508" s="14">
        <f t="shared" si="836"/>
        <v>0.709781639494942</v>
      </c>
      <c r="BN508" s="14">
        <f t="shared" si="837"/>
        <v>0.27140675141556103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1.375</v>
      </c>
      <c r="F509" s="10">
        <f>VLOOKUP(B509,home!$B$2:$E$405,3,FALSE)</f>
        <v>0.54549999999999998</v>
      </c>
      <c r="G509" s="10">
        <f>VLOOKUP(C509,away!$B$2:$E$405,4,FALSE)</f>
        <v>0.72729999999999995</v>
      </c>
      <c r="H509" s="10">
        <f>VLOOKUP(A509,away!$A$2:$E$405,3,FALSE)</f>
        <v>1.0101</v>
      </c>
      <c r="I509" s="10">
        <f>VLOOKUP(C509,away!$B$2:$E$405,3,FALSE)</f>
        <v>0.99</v>
      </c>
      <c r="J509" s="10">
        <f>VLOOKUP(B509,home!$B$2:$E$405,4,FALSE)</f>
        <v>0.74250000000000005</v>
      </c>
      <c r="K509" s="12">
        <f t="shared" si="782"/>
        <v>0.5455204562499999</v>
      </c>
      <c r="L509" s="12">
        <f t="shared" si="783"/>
        <v>0.74249925750000001</v>
      </c>
      <c r="M509" s="13">
        <f t="shared" si="784"/>
        <v>0.27581643813480616</v>
      </c>
      <c r="N509" s="13">
        <f t="shared" si="785"/>
        <v>0.15046350917254933</v>
      </c>
      <c r="O509" s="13">
        <f t="shared" si="786"/>
        <v>0.20479350052138828</v>
      </c>
      <c r="P509" s="13">
        <f t="shared" si="787"/>
        <v>0.11171904384146232</v>
      </c>
      <c r="Q509" s="13">
        <f t="shared" si="788"/>
        <v>4.1040461086392567E-2</v>
      </c>
      <c r="R509" s="13">
        <f t="shared" si="789"/>
        <v>7.6029511038978315E-2</v>
      </c>
      <c r="S509" s="13">
        <f t="shared" si="790"/>
        <v>1.1312908724053617E-2</v>
      </c>
      <c r="T509" s="13">
        <f t="shared" si="791"/>
        <v>3.0472511884104131E-2</v>
      </c>
      <c r="U509" s="13">
        <f t="shared" si="792"/>
        <v>4.1475653550447848E-2</v>
      </c>
      <c r="V509" s="13">
        <f t="shared" si="793"/>
        <v>5.0914189897206948E-4</v>
      </c>
      <c r="W509" s="13">
        <f t="shared" si="794"/>
        <v>7.4628036855197465E-3</v>
      </c>
      <c r="X509" s="13">
        <f t="shared" si="795"/>
        <v>5.5411261953666763E-3</v>
      </c>
      <c r="Y509" s="13">
        <f t="shared" si="796"/>
        <v>2.0571410428867781E-3</v>
      </c>
      <c r="Z509" s="13">
        <f t="shared" si="797"/>
        <v>1.8817285164843153E-2</v>
      </c>
      <c r="AA509" s="13">
        <f t="shared" si="798"/>
        <v>1.0265213988511591E-2</v>
      </c>
      <c r="AB509" s="13">
        <f t="shared" si="799"/>
        <v>2.7999421092583616E-3</v>
      </c>
      <c r="AC509" s="13">
        <f t="shared" si="800"/>
        <v>1.2889198727022866E-5</v>
      </c>
      <c r="AD509" s="13">
        <f t="shared" si="801"/>
        <v>1.0177780178572281E-3</v>
      </c>
      <c r="AE509" s="13">
        <f t="shared" si="802"/>
        <v>7.5569942255881376E-4</v>
      </c>
      <c r="AF509" s="13">
        <f t="shared" si="803"/>
        <v>2.8055313007154892E-4</v>
      </c>
      <c r="AG509" s="13">
        <f t="shared" si="804"/>
        <v>6.9436830255808661E-5</v>
      </c>
      <c r="AH509" s="13">
        <f t="shared" si="805"/>
        <v>3.4929550657654511E-3</v>
      </c>
      <c r="AI509" s="13">
        <f t="shared" si="806"/>
        <v>1.905478441137117E-3</v>
      </c>
      <c r="AJ509" s="13">
        <f t="shared" si="807"/>
        <v>5.1973873429182922E-4</v>
      </c>
      <c r="AK509" s="13">
        <f t="shared" si="808"/>
        <v>9.4509370487225384E-5</v>
      </c>
      <c r="AL509" s="13">
        <f t="shared" si="809"/>
        <v>2.0883004180654378E-7</v>
      </c>
      <c r="AM509" s="13">
        <f t="shared" si="810"/>
        <v>1.110437457325392E-4</v>
      </c>
      <c r="AN509" s="13">
        <f t="shared" si="811"/>
        <v>8.2449898756429153E-5</v>
      </c>
      <c r="AO509" s="13">
        <f t="shared" si="812"/>
        <v>3.0609494303799401E-5</v>
      </c>
      <c r="AP509" s="13">
        <f t="shared" si="813"/>
        <v>7.5758422643405127E-6</v>
      </c>
      <c r="AQ509" s="13">
        <f t="shared" si="814"/>
        <v>1.4062643140524872E-6</v>
      </c>
      <c r="AR509" s="13">
        <f t="shared" si="815"/>
        <v>5.1870330856234248E-4</v>
      </c>
      <c r="AS509" s="13">
        <f t="shared" si="816"/>
        <v>2.829632655453135E-4</v>
      </c>
      <c r="AT509" s="13">
        <f t="shared" si="817"/>
        <v>7.7181124861134634E-5</v>
      </c>
      <c r="AU509" s="13">
        <f t="shared" si="818"/>
        <v>1.4034627482711459E-5</v>
      </c>
      <c r="AV509" s="13">
        <f t="shared" si="819"/>
        <v>1.9140440969168853E-6</v>
      </c>
      <c r="AW509" s="13">
        <f t="shared" si="820"/>
        <v>2.3496195063815208E-9</v>
      </c>
      <c r="AX509" s="13">
        <f t="shared" si="821"/>
        <v>1.0096105805953955E-5</v>
      </c>
      <c r="AY509" s="13">
        <f t="shared" si="822"/>
        <v>7.4963510645622514E-6</v>
      </c>
      <c r="AZ509" s="13">
        <f t="shared" si="823"/>
        <v>2.7830175496984023E-6</v>
      </c>
      <c r="BA509" s="13">
        <f t="shared" si="824"/>
        <v>6.8879615475351109E-7</v>
      </c>
      <c r="BB509" s="13">
        <f t="shared" si="825"/>
        <v>1.2785765836833425E-7</v>
      </c>
      <c r="BC509" s="13">
        <f t="shared" si="826"/>
        <v>1.8986843280835378E-8</v>
      </c>
      <c r="BD509" s="13">
        <f t="shared" si="827"/>
        <v>6.4189470245055411E-5</v>
      </c>
      <c r="BE509" s="13">
        <f t="shared" si="828"/>
        <v>3.5016669094528418E-5</v>
      </c>
      <c r="BF509" s="13">
        <f t="shared" si="829"/>
        <v>9.5511546504012045E-6</v>
      </c>
      <c r="BG509" s="13">
        <f t="shared" si="830"/>
        <v>1.7367834142003911E-6</v>
      </c>
      <c r="BH509" s="13">
        <f t="shared" si="831"/>
        <v>2.3686272013050746E-7</v>
      </c>
      <c r="BI509" s="13">
        <f t="shared" si="832"/>
        <v>2.5842691830842107E-8</v>
      </c>
      <c r="BJ509" s="14">
        <f t="shared" si="833"/>
        <v>0.23941531682801048</v>
      </c>
      <c r="BK509" s="14">
        <f t="shared" si="834"/>
        <v>0.3993781269791275</v>
      </c>
      <c r="BL509" s="14">
        <f t="shared" si="835"/>
        <v>0.34238205597363069</v>
      </c>
      <c r="BM509" s="14">
        <f t="shared" si="836"/>
        <v>0.1401228271485897</v>
      </c>
      <c r="BN509" s="14">
        <f t="shared" si="837"/>
        <v>0.85986246379557718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1.6315999999999999</v>
      </c>
      <c r="F510" s="10">
        <f>VLOOKUP(B510,home!$B$2:$E$405,3,FALSE)</f>
        <v>1.7511000000000001</v>
      </c>
      <c r="G510" s="10">
        <f>VLOOKUP(C510,away!$B$2:$E$405,4,FALSE)</f>
        <v>0.996</v>
      </c>
      <c r="H510" s="10">
        <f>VLOOKUP(A510,away!$A$2:$E$405,3,FALSE)</f>
        <v>1.3368</v>
      </c>
      <c r="I510" s="10">
        <f>VLOOKUP(C510,away!$B$2:$E$405,3,FALSE)</f>
        <v>1.0286</v>
      </c>
      <c r="J510" s="10">
        <f>VLOOKUP(B510,home!$B$2:$E$405,4,FALSE)</f>
        <v>0.42749999999999999</v>
      </c>
      <c r="K510" s="12">
        <f t="shared" si="782"/>
        <v>2.84566638096</v>
      </c>
      <c r="L510" s="12">
        <f t="shared" si="783"/>
        <v>0.58782638519999997</v>
      </c>
      <c r="M510" s="13">
        <f t="shared" si="784"/>
        <v>3.2274018083223333E-2</v>
      </c>
      <c r="N510" s="13">
        <f t="shared" si="785"/>
        <v>9.1841088237923738E-2</v>
      </c>
      <c r="O510" s="13">
        <f t="shared" si="786"/>
        <v>1.8971519385740602E-2</v>
      </c>
      <c r="P510" s="13">
        <f t="shared" si="787"/>
        <v>5.3986614911732941E-2</v>
      </c>
      <c r="Q510" s="13">
        <f t="shared" si="788"/>
        <v>0.13067454859472025</v>
      </c>
      <c r="R510" s="13">
        <f t="shared" si="789"/>
        <v>5.5759798311358104E-3</v>
      </c>
      <c r="S510" s="13">
        <f t="shared" si="790"/>
        <v>2.2576632557124863E-2</v>
      </c>
      <c r="T510" s="13">
        <f t="shared" si="791"/>
        <v>7.6813947538076133E-2</v>
      </c>
      <c r="U510" s="13">
        <f t="shared" si="792"/>
        <v>1.5867378346374195E-2</v>
      </c>
      <c r="V510" s="13">
        <f t="shared" si="793"/>
        <v>4.196137533990083E-3</v>
      </c>
      <c r="W510" s="13">
        <f t="shared" si="794"/>
        <v>0.12395205659437308</v>
      </c>
      <c r="X510" s="13">
        <f t="shared" si="795"/>
        <v>7.2862289365976149E-2</v>
      </c>
      <c r="Y510" s="13">
        <f t="shared" si="796"/>
        <v>2.1415188087699075E-2</v>
      </c>
      <c r="Z510" s="13">
        <f t="shared" si="797"/>
        <v>1.0925693560282232E-3</v>
      </c>
      <c r="AA510" s="13">
        <f t="shared" si="798"/>
        <v>3.109087885316632E-3</v>
      </c>
      <c r="AB510" s="13">
        <f t="shared" si="799"/>
        <v>4.4237134353477805E-3</v>
      </c>
      <c r="AC510" s="13">
        <f t="shared" si="800"/>
        <v>4.3869510719899481E-4</v>
      </c>
      <c r="AD510" s="13">
        <f t="shared" si="801"/>
        <v>8.8181550075364698E-2</v>
      </c>
      <c r="AE510" s="13">
        <f t="shared" si="802"/>
        <v>5.1835441822134412E-2</v>
      </c>
      <c r="AF510" s="13">
        <f t="shared" si="803"/>
        <v>1.5235120195775083E-2</v>
      </c>
      <c r="AG510" s="13">
        <f t="shared" si="804"/>
        <v>2.9852018775899949E-3</v>
      </c>
      <c r="AH510" s="13">
        <f t="shared" si="805"/>
        <v>1.6056027378359055E-4</v>
      </c>
      <c r="AI510" s="13">
        <f t="shared" si="806"/>
        <v>4.5690097322369694E-4</v>
      </c>
      <c r="AJ510" s="13">
        <f t="shared" si="807"/>
        <v>6.5009386946528983E-4</v>
      </c>
      <c r="AK510" s="13">
        <f t="shared" si="808"/>
        <v>6.16650089601858E-4</v>
      </c>
      <c r="AL510" s="13">
        <f t="shared" si="809"/>
        <v>2.9353226183292949E-5</v>
      </c>
      <c r="AM510" s="13">
        <f t="shared" si="810"/>
        <v>5.0187054494081194E-2</v>
      </c>
      <c r="AN510" s="13">
        <f t="shared" si="811"/>
        <v>2.9501274827091157E-2</v>
      </c>
      <c r="AO510" s="13">
        <f t="shared" si="812"/>
        <v>8.670813870200373E-3</v>
      </c>
      <c r="AP510" s="13">
        <f t="shared" si="813"/>
        <v>1.6989777246873025E-3</v>
      </c>
      <c r="AQ510" s="13">
        <f t="shared" si="814"/>
        <v>2.4967598360956444E-4</v>
      </c>
      <c r="AR510" s="13">
        <f t="shared" si="815"/>
        <v>1.8876313068986076E-5</v>
      </c>
      <c r="AS510" s="13">
        <f t="shared" si="816"/>
        <v>5.3715689496889559E-5</v>
      </c>
      <c r="AT510" s="13">
        <f t="shared" si="817"/>
        <v>7.6428465865692412E-5</v>
      </c>
      <c r="AU510" s="13">
        <f t="shared" si="818"/>
        <v>7.2496638620783282E-5</v>
      </c>
      <c r="AV510" s="13">
        <f t="shared" si="819"/>
        <v>5.1575311813942335E-5</v>
      </c>
      <c r="AW510" s="13">
        <f t="shared" si="820"/>
        <v>1.3639121536367605E-6</v>
      </c>
      <c r="AX510" s="13">
        <f t="shared" si="821"/>
        <v>2.3802602288869049E-2</v>
      </c>
      <c r="AY510" s="13">
        <f t="shared" si="822"/>
        <v>1.3991797661819138E-2</v>
      </c>
      <c r="AZ510" s="13">
        <f t="shared" si="823"/>
        <v>4.112373920998477E-3</v>
      </c>
      <c r="BA510" s="13">
        <f t="shared" si="824"/>
        <v>8.0578729885709508E-4</v>
      </c>
      <c r="BB510" s="13">
        <f t="shared" si="825"/>
        <v>1.1841575878180956E-4</v>
      </c>
      <c r="BC510" s="13">
        <f t="shared" si="826"/>
        <v>1.3921581487085257E-5</v>
      </c>
      <c r="BD510" s="13">
        <f t="shared" si="827"/>
        <v>1.849332479540933E-6</v>
      </c>
      <c r="BE510" s="13">
        <f t="shared" si="828"/>
        <v>5.26258326424703E-6</v>
      </c>
      <c r="BF510" s="13">
        <f t="shared" si="829"/>
        <v>7.4877781360352561E-6</v>
      </c>
      <c r="BG510" s="13">
        <f t="shared" si="830"/>
        <v>7.1025728366009543E-6</v>
      </c>
      <c r="BH510" s="13">
        <f t="shared" si="831"/>
        <v>5.05288818485876E-6</v>
      </c>
      <c r="BI510" s="13">
        <f t="shared" si="832"/>
        <v>2.8757668068805129E-6</v>
      </c>
      <c r="BJ510" s="14">
        <f t="shared" si="833"/>
        <v>0.80894912780011496</v>
      </c>
      <c r="BK510" s="14">
        <f t="shared" si="834"/>
        <v>0.12749324908127263</v>
      </c>
      <c r="BL510" s="14">
        <f t="shared" si="835"/>
        <v>5.0134607430563916E-2</v>
      </c>
      <c r="BM510" s="14">
        <f t="shared" si="836"/>
        <v>0.64035535087383766</v>
      </c>
      <c r="BN510" s="14">
        <f t="shared" si="837"/>
        <v>0.33332376904447675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1.6315999999999999</v>
      </c>
      <c r="F511" s="10">
        <f>VLOOKUP(B511,home!$B$2:$E$405,3,FALSE)</f>
        <v>1.1492</v>
      </c>
      <c r="G511" s="10">
        <f>VLOOKUP(C511,away!$B$2:$E$405,4,FALSE)</f>
        <v>0.6129</v>
      </c>
      <c r="H511" s="10">
        <f>VLOOKUP(A511,away!$A$2:$E$405,3,FALSE)</f>
        <v>1.3368</v>
      </c>
      <c r="I511" s="10">
        <f>VLOOKUP(C511,away!$B$2:$E$405,3,FALSE)</f>
        <v>0.42749999999999999</v>
      </c>
      <c r="J511" s="10">
        <f>VLOOKUP(B511,home!$B$2:$E$405,4,FALSE)</f>
        <v>1.0286</v>
      </c>
      <c r="K511" s="12">
        <f t="shared" si="782"/>
        <v>1.149208779888</v>
      </c>
      <c r="L511" s="12">
        <f t="shared" si="783"/>
        <v>0.58782638519999986</v>
      </c>
      <c r="M511" s="13">
        <f t="shared" si="784"/>
        <v>0.17604156182522565</v>
      </c>
      <c r="N511" s="13">
        <f t="shared" si="785"/>
        <v>0.20230850847474546</v>
      </c>
      <c r="O511" s="13">
        <f t="shared" si="786"/>
        <v>0.10348187493268469</v>
      </c>
      <c r="P511" s="13">
        <f t="shared" si="787"/>
        <v>0.11892227923191317</v>
      </c>
      <c r="Q511" s="13">
        <f t="shared" si="788"/>
        <v>0.11624735709261172</v>
      </c>
      <c r="R511" s="13">
        <f t="shared" si="789"/>
        <v>3.0414688237699258E-2</v>
      </c>
      <c r="S511" s="13">
        <f t="shared" si="790"/>
        <v>2.0084047697432154E-2</v>
      </c>
      <c r="T511" s="13">
        <f t="shared" si="791"/>
        <v>6.8333263708803521E-2</v>
      </c>
      <c r="U511" s="13">
        <f t="shared" si="792"/>
        <v>3.4952826760320271E-2</v>
      </c>
      <c r="V511" s="13">
        <f t="shared" si="793"/>
        <v>1.5074980044594598E-3</v>
      </c>
      <c r="W511" s="13">
        <f t="shared" si="794"/>
        <v>4.4530827803201639E-2</v>
      </c>
      <c r="X511" s="13">
        <f t="shared" si="795"/>
        <v>2.6176395537519673E-2</v>
      </c>
      <c r="Y511" s="13">
        <f t="shared" si="796"/>
        <v>7.693587983192798E-3</v>
      </c>
      <c r="Z511" s="13">
        <f t="shared" si="797"/>
        <v>5.9595187479172364E-3</v>
      </c>
      <c r="AA511" s="13">
        <f t="shared" si="798"/>
        <v>6.8487312690136285E-3</v>
      </c>
      <c r="AB511" s="13">
        <f t="shared" si="799"/>
        <v>3.9353110527219747E-3</v>
      </c>
      <c r="AC511" s="13">
        <f t="shared" si="800"/>
        <v>6.3648001915402947E-5</v>
      </c>
      <c r="AD511" s="13">
        <f t="shared" si="801"/>
        <v>1.2793804571779999E-2</v>
      </c>
      <c r="AE511" s="13">
        <f t="shared" si="802"/>
        <v>7.5205358943846697E-3</v>
      </c>
      <c r="AF511" s="13">
        <f t="shared" si="803"/>
        <v>2.2103847147814941E-3</v>
      </c>
      <c r="AG511" s="13">
        <f t="shared" si="804"/>
        <v>4.3310748559711283E-4</v>
      </c>
      <c r="AH511" s="13">
        <f t="shared" si="805"/>
        <v>8.7579059077995446E-4</v>
      </c>
      <c r="AI511" s="13">
        <f t="shared" si="806"/>
        <v>1.0064662362676221E-3</v>
      </c>
      <c r="AJ511" s="13">
        <f t="shared" si="807"/>
        <v>5.7831991768979101E-4</v>
      </c>
      <c r="AK511" s="13">
        <f t="shared" si="808"/>
        <v>2.2153677566440436E-4</v>
      </c>
      <c r="AL511" s="13">
        <f t="shared" si="809"/>
        <v>1.719858737416013E-6</v>
      </c>
      <c r="AM511" s="13">
        <f t="shared" si="810"/>
        <v>2.9405505084121584E-3</v>
      </c>
      <c r="AN511" s="13">
        <f t="shared" si="811"/>
        <v>1.728533175857941E-3</v>
      </c>
      <c r="AO511" s="13">
        <f t="shared" si="812"/>
        <v>5.0803870423142452E-4</v>
      </c>
      <c r="AP511" s="13">
        <f t="shared" si="813"/>
        <v>9.9546185016683396E-5</v>
      </c>
      <c r="AQ511" s="13">
        <f t="shared" si="814"/>
        <v>1.4628968524701845E-5</v>
      </c>
      <c r="AR511" s="13">
        <f t="shared" si="815"/>
        <v>1.0296256343407065E-4</v>
      </c>
      <c r="AS511" s="13">
        <f t="shared" si="816"/>
        <v>1.1832548189820912E-4</v>
      </c>
      <c r="AT511" s="13">
        <f t="shared" si="817"/>
        <v>6.7990341340950288E-5</v>
      </c>
      <c r="AU511" s="13">
        <f t="shared" si="818"/>
        <v>2.6045032405534038E-5</v>
      </c>
      <c r="AV511" s="13">
        <f t="shared" si="819"/>
        <v>7.4827949782267998E-6</v>
      </c>
      <c r="AW511" s="13">
        <f t="shared" si="820"/>
        <v>3.227292194364649E-8</v>
      </c>
      <c r="AX511" s="13">
        <f t="shared" si="821"/>
        <v>5.632177436618956E-4</v>
      </c>
      <c r="AY511" s="13">
        <f t="shared" si="822"/>
        <v>3.3107425033727228E-4</v>
      </c>
      <c r="AZ511" s="13">
        <f t="shared" si="823"/>
        <v>9.7307089904279288E-5</v>
      </c>
      <c r="BA511" s="13">
        <f t="shared" si="824"/>
        <v>1.9066558304254634E-5</v>
      </c>
      <c r="BB511" s="13">
        <f t="shared" si="825"/>
        <v>2.8019565115487595E-6</v>
      </c>
      <c r="BC511" s="13">
        <f t="shared" si="826"/>
        <v>3.2941279353426196E-7</v>
      </c>
      <c r="BD511" s="13">
        <f t="shared" si="827"/>
        <v>1.0087351912395897E-5</v>
      </c>
      <c r="BE511" s="13">
        <f t="shared" si="828"/>
        <v>1.1592473383545372E-5</v>
      </c>
      <c r="BF511" s="13">
        <f t="shared" si="829"/>
        <v>6.6610860964941489E-6</v>
      </c>
      <c r="BG511" s="13">
        <f t="shared" si="830"/>
        <v>2.5516595418936529E-6</v>
      </c>
      <c r="BH511" s="13">
        <f t="shared" si="831"/>
        <v>7.3309738720729466E-7</v>
      </c>
      <c r="BI511" s="13">
        <f t="shared" si="832"/>
        <v>1.6849639077831498E-7</v>
      </c>
      <c r="BJ511" s="14">
        <f t="shared" si="833"/>
        <v>0.49455286782017377</v>
      </c>
      <c r="BK511" s="14">
        <f t="shared" si="834"/>
        <v>0.31695182887002055</v>
      </c>
      <c r="BL511" s="14">
        <f t="shared" si="835"/>
        <v>0.1826701461516109</v>
      </c>
      <c r="BM511" s="14">
        <f t="shared" si="836"/>
        <v>0.25238704981742727</v>
      </c>
      <c r="BN511" s="14">
        <f t="shared" si="837"/>
        <v>0.74741626979487985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1.6315999999999999</v>
      </c>
      <c r="F512" s="10">
        <f>VLOOKUP(B512,home!$B$2:$E$405,3,FALSE)</f>
        <v>0.87560000000000004</v>
      </c>
      <c r="G512" s="10">
        <f>VLOOKUP(C512,away!$B$2:$E$405,4,FALSE)</f>
        <v>1.1492</v>
      </c>
      <c r="H512" s="10">
        <f>VLOOKUP(A512,away!$A$2:$E$405,3,FALSE)</f>
        <v>1.3368</v>
      </c>
      <c r="I512" s="10">
        <f>VLOOKUP(C512,away!$B$2:$E$405,3,FALSE)</f>
        <v>0.93510000000000004</v>
      </c>
      <c r="J512" s="10">
        <f>VLOOKUP(B512,home!$B$2:$E$405,4,FALSE)</f>
        <v>1.2824</v>
      </c>
      <c r="K512" s="12">
        <f t="shared" si="782"/>
        <v>1.6417804008319998</v>
      </c>
      <c r="L512" s="12">
        <f t="shared" si="783"/>
        <v>1.603053450432</v>
      </c>
      <c r="M512" s="13">
        <f t="shared" si="784"/>
        <v>3.897503947289821E-2</v>
      </c>
      <c r="N512" s="13">
        <f t="shared" si="785"/>
        <v>6.3988455928257845E-2</v>
      </c>
      <c r="O512" s="13">
        <f t="shared" si="786"/>
        <v>6.2479071507752879E-2</v>
      </c>
      <c r="P512" s="13">
        <f t="shared" si="787"/>
        <v>0.10257691506360969</v>
      </c>
      <c r="Q512" s="13">
        <f t="shared" si="788"/>
        <v>5.2527496411257965E-2</v>
      </c>
      <c r="R512" s="13">
        <f t="shared" si="789"/>
        <v>5.0078645580145464E-2</v>
      </c>
      <c r="S512" s="13">
        <f t="shared" si="790"/>
        <v>6.7492064448604505E-2</v>
      </c>
      <c r="T512" s="13">
        <f t="shared" si="791"/>
        <v>8.4204384364621576E-2</v>
      </c>
      <c r="U512" s="13">
        <f t="shared" si="792"/>
        <v>8.2218138813694872E-2</v>
      </c>
      <c r="V512" s="13">
        <f t="shared" si="793"/>
        <v>1.9736642437031927E-2</v>
      </c>
      <c r="W512" s="13">
        <f t="shared" si="794"/>
        <v>2.8746204704258843E-2</v>
      </c>
      <c r="X512" s="13">
        <f t="shared" si="795"/>
        <v>4.6081702637986728E-2</v>
      </c>
      <c r="Y512" s="13">
        <f t="shared" si="796"/>
        <v>3.6935716207803018E-2</v>
      </c>
      <c r="Z512" s="13">
        <f t="shared" si="797"/>
        <v>2.6759581863404477E-2</v>
      </c>
      <c r="AA512" s="13">
        <f t="shared" si="798"/>
        <v>4.3933357037796918E-2</v>
      </c>
      <c r="AB512" s="13">
        <f t="shared" si="799"/>
        <v>3.6064462263704793E-2</v>
      </c>
      <c r="AC512" s="13">
        <f t="shared" si="800"/>
        <v>3.246507127196169E-3</v>
      </c>
      <c r="AD512" s="13">
        <f t="shared" si="801"/>
        <v>1.1798738870439201E-2</v>
      </c>
      <c r="AE512" s="13">
        <f t="shared" si="802"/>
        <v>1.891400905700372E-2</v>
      </c>
      <c r="AF512" s="13">
        <f t="shared" si="803"/>
        <v>1.5160083740165959E-2</v>
      </c>
      <c r="AG512" s="13">
        <f t="shared" si="804"/>
        <v>8.1008081828370347E-3</v>
      </c>
      <c r="AH512" s="13">
        <f t="shared" si="805"/>
        <v>1.0724260009562019E-2</v>
      </c>
      <c r="AI512" s="13">
        <f t="shared" si="806"/>
        <v>1.7606879897125317E-2</v>
      </c>
      <c r="AJ512" s="13">
        <f t="shared" si="807"/>
        <v>1.4453315167451644E-2</v>
      </c>
      <c r="AK512" s="13">
        <f t="shared" si="808"/>
        <v>7.9097231896566606E-3</v>
      </c>
      <c r="AL512" s="13">
        <f t="shared" si="809"/>
        <v>3.4177431540139693E-4</v>
      </c>
      <c r="AM512" s="13">
        <f t="shared" si="810"/>
        <v>3.8741876464043539E-3</v>
      </c>
      <c r="AN512" s="13">
        <f t="shared" si="811"/>
        <v>6.2105298741895283E-3</v>
      </c>
      <c r="AO512" s="13">
        <f t="shared" si="812"/>
        <v>4.9779056719152703E-3</v>
      </c>
      <c r="AP512" s="13">
        <f t="shared" si="813"/>
        <v>2.6599496210962664E-3</v>
      </c>
      <c r="AQ512" s="13">
        <f t="shared" si="814"/>
        <v>1.0660103545184142E-3</v>
      </c>
      <c r="AR512" s="13">
        <f t="shared" si="815"/>
        <v>3.4383124023316634E-3</v>
      </c>
      <c r="AS512" s="13">
        <f t="shared" si="816"/>
        <v>5.6449539140857145E-3</v>
      </c>
      <c r="AT512" s="13">
        <f t="shared" si="817"/>
        <v>4.6338873498729064E-3</v>
      </c>
      <c r="AU512" s="13">
        <f t="shared" si="818"/>
        <v>2.5359418102282242E-3</v>
      </c>
      <c r="AV512" s="13">
        <f t="shared" si="819"/>
        <v>1.0408648904207804E-3</v>
      </c>
      <c r="AW512" s="13">
        <f t="shared" si="820"/>
        <v>2.4986187310863259E-5</v>
      </c>
      <c r="AX512" s="13">
        <f t="shared" si="821"/>
        <v>1.0600942245020213E-3</v>
      </c>
      <c r="AY512" s="13">
        <f t="shared" si="822"/>
        <v>1.6993877043710002E-3</v>
      </c>
      <c r="AZ512" s="13">
        <f t="shared" si="823"/>
        <v>1.3621046615568241E-3</v>
      </c>
      <c r="BA512" s="13">
        <f t="shared" si="824"/>
        <v>7.2784219251939303E-4</v>
      </c>
      <c r="BB512" s="13">
        <f t="shared" si="825"/>
        <v>2.9169248452205098E-4</v>
      </c>
      <c r="BC512" s="13">
        <f t="shared" si="826"/>
        <v>9.3519728755631372E-5</v>
      </c>
      <c r="BD512" s="13">
        <f t="shared" si="827"/>
        <v>9.1863309337015175E-4</v>
      </c>
      <c r="BE512" s="13">
        <f t="shared" si="828"/>
        <v>1.5081938082507876E-3</v>
      </c>
      <c r="BF512" s="13">
        <f t="shared" si="829"/>
        <v>1.2380615175211593E-3</v>
      </c>
      <c r="BG512" s="13">
        <f t="shared" si="830"/>
        <v>6.7754171149685431E-4</v>
      </c>
      <c r="BH512" s="13">
        <f t="shared" si="831"/>
        <v>2.7809367567042617E-4</v>
      </c>
      <c r="BI512" s="13">
        <f t="shared" si="832"/>
        <v>9.1313749262207303E-5</v>
      </c>
      <c r="BJ512" s="14">
        <f t="shared" si="833"/>
        <v>0.39048082426898267</v>
      </c>
      <c r="BK512" s="14">
        <f t="shared" si="834"/>
        <v>0.23406833056911291</v>
      </c>
      <c r="BL512" s="14">
        <f t="shared" si="835"/>
        <v>0.34747365138940139</v>
      </c>
      <c r="BM512" s="14">
        <f t="shared" si="836"/>
        <v>0.62648236260991907</v>
      </c>
      <c r="BN512" s="14">
        <f t="shared" si="837"/>
        <v>0.37062562396392207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1.2514000000000001</v>
      </c>
      <c r="F513" s="10">
        <f>VLOOKUP(B513,home!$B$2:$E$405,3,FALSE)</f>
        <v>0.66590000000000005</v>
      </c>
      <c r="G513" s="10">
        <f>VLOOKUP(C513,away!$B$2:$E$405,4,FALSE)</f>
        <v>1.3632</v>
      </c>
      <c r="H513" s="10">
        <f>VLOOKUP(A513,away!$A$2:$E$405,3,FALSE)</f>
        <v>0.95709999999999995</v>
      </c>
      <c r="I513" s="10">
        <f>VLOOKUP(C513,away!$B$2:$E$405,3,FALSE)</f>
        <v>0.86040000000000005</v>
      </c>
      <c r="J513" s="10">
        <f>VLOOKUP(B513,home!$B$2:$E$405,4,FALSE)</f>
        <v>0.81259999999999999</v>
      </c>
      <c r="K513" s="12">
        <f t="shared" si="782"/>
        <v>1.1359644568320002</v>
      </c>
      <c r="L513" s="12">
        <f t="shared" si="783"/>
        <v>0.66916703138400002</v>
      </c>
      <c r="M513" s="13">
        <f t="shared" si="784"/>
        <v>0.16445283154603152</v>
      </c>
      <c r="N513" s="13">
        <f t="shared" si="785"/>
        <v>0.18681257146167207</v>
      </c>
      <c r="O513" s="13">
        <f t="shared" si="786"/>
        <v>0.11004641308835092</v>
      </c>
      <c r="P513" s="13">
        <f t="shared" si="787"/>
        <v>0.12500881387021845</v>
      </c>
      <c r="Q513" s="13">
        <f t="shared" si="788"/>
        <v>0.10610622063492381</v>
      </c>
      <c r="R513" s="13">
        <f t="shared" si="789"/>
        <v>3.6819715780394571E-2</v>
      </c>
      <c r="S513" s="13">
        <f t="shared" si="790"/>
        <v>2.3756361320031092E-2</v>
      </c>
      <c r="T513" s="13">
        <f t="shared" si="791"/>
        <v>7.1002784673647679E-2</v>
      </c>
      <c r="U513" s="13">
        <f t="shared" si="792"/>
        <v>4.1825888437184544E-2</v>
      </c>
      <c r="V513" s="13">
        <f t="shared" si="793"/>
        <v>2.0064885762687322E-3</v>
      </c>
      <c r="W513" s="13">
        <f t="shared" si="794"/>
        <v>4.0177631763349202E-2</v>
      </c>
      <c r="X513" s="13">
        <f t="shared" si="795"/>
        <v>2.6885546575119889E-2</v>
      </c>
      <c r="Y513" s="13">
        <f t="shared" si="796"/>
        <v>8.9954606944046209E-3</v>
      </c>
      <c r="Z513" s="13">
        <f t="shared" si="797"/>
        <v>8.21284663505642E-3</v>
      </c>
      <c r="AA513" s="13">
        <f t="shared" si="798"/>
        <v>9.3295018668363844E-3</v>
      </c>
      <c r="AB513" s="13">
        <f t="shared" si="799"/>
        <v>5.2989912603369641E-3</v>
      </c>
      <c r="AC513" s="13">
        <f t="shared" si="800"/>
        <v>9.5327013605299657E-5</v>
      </c>
      <c r="AD513" s="13">
        <f t="shared" si="801"/>
        <v>1.1410090410712273E-2</v>
      </c>
      <c r="AE513" s="13">
        <f t="shared" si="802"/>
        <v>7.6352563279593758E-3</v>
      </c>
      <c r="AF513" s="13">
        <f t="shared" si="803"/>
        <v>2.5546309054182382E-3</v>
      </c>
      <c r="AG513" s="13">
        <f t="shared" si="804"/>
        <v>5.6982492642018094E-4</v>
      </c>
      <c r="AH513" s="13">
        <f t="shared" si="805"/>
        <v>1.3739415504981942E-3</v>
      </c>
      <c r="AI513" s="13">
        <f t="shared" si="806"/>
        <v>1.5607487671305971E-3</v>
      </c>
      <c r="AJ513" s="13">
        <f t="shared" si="807"/>
        <v>8.8647756275236163E-4</v>
      </c>
      <c r="AK513" s="13">
        <f t="shared" si="808"/>
        <v>3.3566900102191397E-4</v>
      </c>
      <c r="AL513" s="13">
        <f t="shared" si="809"/>
        <v>2.8985130358799853E-6</v>
      </c>
      <c r="AM513" s="13">
        <f t="shared" si="810"/>
        <v>2.5922914311617548E-3</v>
      </c>
      <c r="AN513" s="13">
        <f t="shared" si="811"/>
        <v>1.734675961472692E-3</v>
      </c>
      <c r="AO513" s="13">
        <f t="shared" si="812"/>
        <v>5.8039398177593367E-4</v>
      </c>
      <c r="AP513" s="13">
        <f t="shared" si="813"/>
        <v>1.2946017260604699E-4</v>
      </c>
      <c r="AQ513" s="13">
        <f t="shared" si="814"/>
        <v>2.1657619846312172E-5</v>
      </c>
      <c r="AR513" s="13">
        <f t="shared" si="815"/>
        <v>1.8387927772840147E-4</v>
      </c>
      <c r="AS513" s="13">
        <f t="shared" si="816"/>
        <v>2.0888032384740405E-4</v>
      </c>
      <c r="AT513" s="13">
        <f t="shared" si="817"/>
        <v>1.1864031181110435E-4</v>
      </c>
      <c r="AU513" s="13">
        <f t="shared" si="818"/>
        <v>4.4923725788293435E-5</v>
      </c>
      <c r="AV513" s="13">
        <f t="shared" si="819"/>
        <v>1.2757938940992117E-5</v>
      </c>
      <c r="AW513" s="13">
        <f t="shared" si="820"/>
        <v>6.1202904943141876E-8</v>
      </c>
      <c r="AX513" s="13">
        <f t="shared" si="821"/>
        <v>4.9079182125831805E-4</v>
      </c>
      <c r="AY513" s="13">
        <f t="shared" si="822"/>
        <v>3.2842170605897541E-4</v>
      </c>
      <c r="AZ513" s="13">
        <f t="shared" si="823"/>
        <v>1.0988448904277661E-4</v>
      </c>
      <c r="BA513" s="13">
        <f t="shared" si="824"/>
        <v>2.4510359109300836E-5</v>
      </c>
      <c r="BB513" s="13">
        <f t="shared" si="825"/>
        <v>4.1003810608316551E-6</v>
      </c>
      <c r="BC513" s="13">
        <f t="shared" si="826"/>
        <v>5.4876796440397932E-7</v>
      </c>
      <c r="BD513" s="13">
        <f t="shared" si="827"/>
        <v>2.0507658401758069E-5</v>
      </c>
      <c r="BE513" s="13">
        <f t="shared" si="828"/>
        <v>2.3295971037249306E-5</v>
      </c>
      <c r="BF513" s="13">
        <f t="shared" si="829"/>
        <v>1.3231697542851462E-5</v>
      </c>
      <c r="BG513" s="13">
        <f t="shared" si="830"/>
        <v>5.0102460374101917E-6</v>
      </c>
      <c r="BH513" s="13">
        <f t="shared" si="831"/>
        <v>1.4228653546203371E-6</v>
      </c>
      <c r="BI513" s="13">
        <f t="shared" si="832"/>
        <v>3.2326489394127236E-7</v>
      </c>
      <c r="BJ513" s="14">
        <f t="shared" si="833"/>
        <v>0.46816675506498462</v>
      </c>
      <c r="BK513" s="14">
        <f t="shared" si="834"/>
        <v>0.31565114254524995</v>
      </c>
      <c r="BL513" s="14">
        <f t="shared" si="835"/>
        <v>0.20811022059589054</v>
      </c>
      <c r="BM513" s="14">
        <f t="shared" si="836"/>
        <v>0.27056603795643602</v>
      </c>
      <c r="BN513" s="14">
        <f t="shared" si="837"/>
        <v>0.72924656638159135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1.2514000000000001</v>
      </c>
      <c r="F514" s="10">
        <f>VLOOKUP(B514,home!$B$2:$E$405,3,FALSE)</f>
        <v>1.0341</v>
      </c>
      <c r="G514" s="10">
        <f>VLOOKUP(C514,away!$B$2:$E$405,4,FALSE)</f>
        <v>1.1987000000000001</v>
      </c>
      <c r="H514" s="10">
        <f>VLOOKUP(A514,away!$A$2:$E$405,3,FALSE)</f>
        <v>0.95709999999999995</v>
      </c>
      <c r="I514" s="10">
        <f>VLOOKUP(C514,away!$B$2:$E$405,3,FALSE)</f>
        <v>0.81259999999999999</v>
      </c>
      <c r="J514" s="10">
        <f>VLOOKUP(B514,home!$B$2:$E$405,4,FALSE)</f>
        <v>1.1063000000000001</v>
      </c>
      <c r="K514" s="12">
        <f t="shared" si="782"/>
        <v>1.5512049934380001</v>
      </c>
      <c r="L514" s="12">
        <f t="shared" si="783"/>
        <v>0.86041316459799999</v>
      </c>
      <c r="M514" s="13">
        <f t="shared" si="784"/>
        <v>8.9670076755954994E-2</v>
      </c>
      <c r="N514" s="13">
        <f t="shared" si="785"/>
        <v>0.13909667082580615</v>
      </c>
      <c r="O514" s="13">
        <f t="shared" si="786"/>
        <v>7.7153314511336793E-2</v>
      </c>
      <c r="P514" s="13">
        <f t="shared" si="787"/>
        <v>0.11968060673027817</v>
      </c>
      <c r="Q514" s="13">
        <f t="shared" si="788"/>
        <v>0.10788372517779617</v>
      </c>
      <c r="R514" s="13">
        <f t="shared" si="789"/>
        <v>3.3191863748962047E-2</v>
      </c>
      <c r="S514" s="13">
        <f t="shared" si="790"/>
        <v>3.9933744191805558E-2</v>
      </c>
      <c r="T514" s="13">
        <f t="shared" si="791"/>
        <v>9.2824577388848514E-2</v>
      </c>
      <c r="U514" s="13">
        <f t="shared" si="792"/>
        <v>5.1487384788903669E-2</v>
      </c>
      <c r="V514" s="13">
        <f t="shared" si="793"/>
        <v>5.922073086375516E-3</v>
      </c>
      <c r="W514" s="13">
        <f t="shared" si="794"/>
        <v>5.5783257735496763E-2</v>
      </c>
      <c r="X514" s="13">
        <f t="shared" si="795"/>
        <v>4.7996649319784632E-2</v>
      </c>
      <c r="Y514" s="13">
        <f t="shared" si="796"/>
        <v>2.0648474465668171E-2</v>
      </c>
      <c r="Z514" s="13">
        <f t="shared" si="797"/>
        <v>9.5195721757166899E-3</v>
      </c>
      <c r="AA514" s="13">
        <f t="shared" si="798"/>
        <v>1.4766807894365179E-2</v>
      </c>
      <c r="AB514" s="13">
        <f t="shared" si="799"/>
        <v>1.1453173071439475E-2</v>
      </c>
      <c r="AC514" s="13">
        <f t="shared" si="800"/>
        <v>4.9400349433695279E-4</v>
      </c>
      <c r="AD514" s="13">
        <f t="shared" si="801"/>
        <v>2.1632816987385384E-2</v>
      </c>
      <c r="AE514" s="13">
        <f t="shared" si="802"/>
        <v>1.861316052328563E-2</v>
      </c>
      <c r="AF514" s="13">
        <f t="shared" si="803"/>
        <v>8.0075041745053775E-3</v>
      </c>
      <c r="AG514" s="13">
        <f t="shared" si="804"/>
        <v>2.2965873357726229E-3</v>
      </c>
      <c r="AH514" s="13">
        <f t="shared" si="805"/>
        <v>2.047691305331866E-3</v>
      </c>
      <c r="AI514" s="13">
        <f t="shared" si="806"/>
        <v>3.1763889778503671E-3</v>
      </c>
      <c r="AJ514" s="13">
        <f t="shared" si="807"/>
        <v>2.4636152217714577E-3</v>
      </c>
      <c r="AK514" s="13">
        <f t="shared" si="808"/>
        <v>1.2738574113072504E-3</v>
      </c>
      <c r="AL514" s="13">
        <f t="shared" si="809"/>
        <v>2.6373407971995586E-5</v>
      </c>
      <c r="AM514" s="13">
        <f t="shared" si="810"/>
        <v>6.7113867465925124E-3</v>
      </c>
      <c r="AN514" s="13">
        <f t="shared" si="811"/>
        <v>5.7745655094767383E-3</v>
      </c>
      <c r="AO514" s="13">
        <f t="shared" si="812"/>
        <v>2.4842560920936715E-3</v>
      </c>
      <c r="AP514" s="13">
        <f t="shared" si="813"/>
        <v>7.1249554862339221E-4</v>
      </c>
      <c r="AQ514" s="13">
        <f t="shared" si="814"/>
        <v>1.5326013743826021E-4</v>
      </c>
      <c r="AR514" s="13">
        <f t="shared" si="815"/>
        <v>3.5237211122808018E-4</v>
      </c>
      <c r="AS514" s="13">
        <f t="shared" si="816"/>
        <v>5.4660137848528843E-4</v>
      </c>
      <c r="AT514" s="13">
        <f t="shared" si="817"/>
        <v>4.2394539386323685E-4</v>
      </c>
      <c r="AU514" s="13">
        <f t="shared" si="818"/>
        <v>2.1920873730189755E-4</v>
      </c>
      <c r="AV514" s="13">
        <f t="shared" si="819"/>
        <v>8.5009421976985579E-5</v>
      </c>
      <c r="AW514" s="13">
        <f t="shared" si="820"/>
        <v>9.7777739545773685E-7</v>
      </c>
      <c r="AX514" s="13">
        <f t="shared" si="821"/>
        <v>1.7351227723679885E-3</v>
      </c>
      <c r="AY514" s="13">
        <f t="shared" si="822"/>
        <v>1.4929224755391962E-3</v>
      </c>
      <c r="AZ514" s="13">
        <f t="shared" si="823"/>
        <v>6.4226507583907996E-4</v>
      </c>
      <c r="BA514" s="13">
        <f t="shared" si="824"/>
        <v>1.8420444213782577E-4</v>
      </c>
      <c r="BB514" s="13">
        <f t="shared" si="825"/>
        <v>3.9622981748203953E-5</v>
      </c>
      <c r="BC514" s="13">
        <f t="shared" si="826"/>
        <v>6.8184270233561936E-6</v>
      </c>
      <c r="BD514" s="13">
        <f t="shared" si="827"/>
        <v>5.0530933889638465E-5</v>
      </c>
      <c r="BE514" s="13">
        <f t="shared" si="828"/>
        <v>7.8383836972692662E-5</v>
      </c>
      <c r="BF514" s="13">
        <f t="shared" si="829"/>
        <v>6.0794699658435498E-5</v>
      </c>
      <c r="BG514" s="13">
        <f t="shared" si="830"/>
        <v>3.1435013894909542E-5</v>
      </c>
      <c r="BH514" s="13">
        <f t="shared" si="831"/>
        <v>1.2190537630644152E-5</v>
      </c>
      <c r="BI514" s="13">
        <f t="shared" si="832"/>
        <v>3.782004569069806E-6</v>
      </c>
      <c r="BJ514" s="14">
        <f t="shared" si="833"/>
        <v>0.53472034414322978</v>
      </c>
      <c r="BK514" s="14">
        <f t="shared" si="834"/>
        <v>0.25721980014226231</v>
      </c>
      <c r="BL514" s="14">
        <f t="shared" si="835"/>
        <v>0.19887835100073897</v>
      </c>
      <c r="BM514" s="14">
        <f t="shared" si="836"/>
        <v>0.43216986501366966</v>
      </c>
      <c r="BN514" s="14">
        <f t="shared" si="837"/>
        <v>0.5666762577501343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1.3216000000000001</v>
      </c>
      <c r="F518" s="10">
        <f>VLOOKUP(B518,home!$B$2:$E$405,3,FALSE)</f>
        <v>1.2344999999999999</v>
      </c>
      <c r="G518" s="10">
        <f>VLOOKUP(C518,away!$B$2:$E$405,4,FALSE)</f>
        <v>0.67259999999999998</v>
      </c>
      <c r="H518" s="10">
        <f>VLOOKUP(A518,away!$A$2:$E$405,3,FALSE)</f>
        <v>1.1162000000000001</v>
      </c>
      <c r="I518" s="10">
        <f>VLOOKUP(C518,away!$B$2:$E$405,3,FALSE)</f>
        <v>1.4434</v>
      </c>
      <c r="J518" s="10">
        <f>VLOOKUP(B518,home!$B$2:$E$405,4,FALSE)</f>
        <v>0.66010000000000002</v>
      </c>
      <c r="K518" s="12">
        <f t="shared" si="782"/>
        <v>1.0973571235199999</v>
      </c>
      <c r="L518" s="12">
        <f t="shared" si="783"/>
        <v>1.0635023451080001</v>
      </c>
      <c r="M518" s="13">
        <f t="shared" si="784"/>
        <v>0.11522604529685451</v>
      </c>
      <c r="N518" s="13">
        <f t="shared" si="785"/>
        <v>0.12644412162154151</v>
      </c>
      <c r="O518" s="13">
        <f t="shared" si="786"/>
        <v>0.12254316939072543</v>
      </c>
      <c r="P518" s="13">
        <f t="shared" si="787"/>
        <v>0.13447361986963058</v>
      </c>
      <c r="Q518" s="13">
        <f t="shared" si="788"/>
        <v>6.9377178794313876E-2</v>
      </c>
      <c r="R518" s="13">
        <f t="shared" si="789"/>
        <v>6.5162474012001689E-2</v>
      </c>
      <c r="S518" s="13">
        <f t="shared" si="790"/>
        <v>3.9234086343618385E-2</v>
      </c>
      <c r="T518" s="13">
        <f t="shared" si="791"/>
        <v>7.3782792344729828E-2</v>
      </c>
      <c r="U518" s="13">
        <f t="shared" si="792"/>
        <v>7.1506505043256924E-2</v>
      </c>
      <c r="V518" s="13">
        <f t="shared" si="793"/>
        <v>5.0875357402550992E-3</v>
      </c>
      <c r="W518" s="13">
        <f t="shared" si="794"/>
        <v>2.5377180453220342E-2</v>
      </c>
      <c r="X518" s="13">
        <f t="shared" si="795"/>
        <v>2.6988690924228734E-2</v>
      </c>
      <c r="Y518" s="13">
        <f t="shared" si="796"/>
        <v>1.4351268044656128E-2</v>
      </c>
      <c r="Z518" s="13">
        <f t="shared" si="797"/>
        <v>2.3100147974934308E-2</v>
      </c>
      <c r="AA518" s="13">
        <f t="shared" si="798"/>
        <v>2.5349111934660266E-2</v>
      </c>
      <c r="AB518" s="13">
        <f t="shared" si="799"/>
        <v>1.390851427820264E-2</v>
      </c>
      <c r="AC518" s="13">
        <f t="shared" si="800"/>
        <v>3.7108545286228977E-4</v>
      </c>
      <c r="AD518" s="13">
        <f t="shared" si="801"/>
        <v>6.9619574362984604E-3</v>
      </c>
      <c r="AE518" s="13">
        <f t="shared" si="802"/>
        <v>7.4040580600454927E-3</v>
      </c>
      <c r="AF518" s="13">
        <f t="shared" si="803"/>
        <v>3.9371165550870857E-3</v>
      </c>
      <c r="AG518" s="13">
        <f t="shared" si="804"/>
        <v>1.3957108964328822E-3</v>
      </c>
      <c r="AH518" s="13">
        <f t="shared" si="805"/>
        <v>6.1417653859211123E-3</v>
      </c>
      <c r="AI518" s="13">
        <f t="shared" si="806"/>
        <v>6.7397099972290944E-3</v>
      </c>
      <c r="AJ518" s="13">
        <f t="shared" si="807"/>
        <v>3.6979343879591517E-3</v>
      </c>
      <c r="AK518" s="13">
        <f t="shared" si="808"/>
        <v>1.3526515476455156E-3</v>
      </c>
      <c r="AL518" s="13">
        <f t="shared" si="809"/>
        <v>1.7322890497124622E-5</v>
      </c>
      <c r="AM518" s="13">
        <f t="shared" si="810"/>
        <v>1.5279507172730308E-3</v>
      </c>
      <c r="AN518" s="13">
        <f t="shared" si="811"/>
        <v>1.6249791710293193E-3</v>
      </c>
      <c r="AO518" s="13">
        <f t="shared" si="812"/>
        <v>8.6408457957066749E-4</v>
      </c>
      <c r="AP518" s="13">
        <f t="shared" si="813"/>
        <v>3.0631865891502181E-4</v>
      </c>
      <c r="AQ518" s="13">
        <f t="shared" si="814"/>
        <v>8.1442653026615798E-5</v>
      </c>
      <c r="AR518" s="13">
        <f t="shared" si="815"/>
        <v>1.3063563782060494E-3</v>
      </c>
      <c r="AS518" s="13">
        <f t="shared" si="816"/>
        <v>1.4335394774801957E-3</v>
      </c>
      <c r="AT518" s="13">
        <f t="shared" si="817"/>
        <v>7.8655237873001538E-4</v>
      </c>
      <c r="AU518" s="13">
        <f t="shared" si="818"/>
        <v>2.8770961860699444E-4</v>
      </c>
      <c r="AV518" s="13">
        <f t="shared" si="819"/>
        <v>7.8930049870901914E-5</v>
      </c>
      <c r="AW518" s="13">
        <f t="shared" si="820"/>
        <v>5.6157051649414635E-7</v>
      </c>
      <c r="AX518" s="13">
        <f t="shared" si="821"/>
        <v>2.7945126733117548E-4</v>
      </c>
      <c r="AY518" s="13">
        <f t="shared" si="822"/>
        <v>2.9719707815010783E-4</v>
      </c>
      <c r="AZ518" s="13">
        <f t="shared" si="823"/>
        <v>1.5803489478594262E-4</v>
      </c>
      <c r="BA518" s="13">
        <f t="shared" si="824"/>
        <v>5.6023493737915355E-5</v>
      </c>
      <c r="BB518" s="13">
        <f t="shared" si="825"/>
        <v>1.489527924285408E-5</v>
      </c>
      <c r="BC518" s="13">
        <f t="shared" si="826"/>
        <v>3.1682328811627677E-6</v>
      </c>
      <c r="BD518" s="13">
        <f t="shared" si="827"/>
        <v>2.3155217862815444E-4</v>
      </c>
      <c r="BE518" s="13">
        <f t="shared" si="828"/>
        <v>2.5409543268418077E-4</v>
      </c>
      <c r="BF518" s="13">
        <f t="shared" si="829"/>
        <v>1.3941671655494115E-4</v>
      </c>
      <c r="BG518" s="13">
        <f t="shared" si="830"/>
        <v>5.0996642349777797E-5</v>
      </c>
      <c r="BH518" s="13">
        <f t="shared" si="831"/>
        <v>1.3990382189532594E-5</v>
      </c>
      <c r="BI518" s="13">
        <f t="shared" si="832"/>
        <v>3.0704891112901864E-6</v>
      </c>
      <c r="BJ518" s="14">
        <f t="shared" si="833"/>
        <v>0.36123362115649821</v>
      </c>
      <c r="BK518" s="14">
        <f t="shared" si="834"/>
        <v>0.29470689267186811</v>
      </c>
      <c r="BL518" s="14">
        <f t="shared" si="835"/>
        <v>0.32098804572201384</v>
      </c>
      <c r="BM518" s="14">
        <f t="shared" si="836"/>
        <v>0.36650546303261322</v>
      </c>
      <c r="BN518" s="14">
        <f t="shared" si="837"/>
        <v>0.63322660898506766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1.3216000000000001</v>
      </c>
      <c r="F519" s="10">
        <f>VLOOKUP(B519,home!$B$2:$E$405,3,FALSE)</f>
        <v>1.8915999999999999</v>
      </c>
      <c r="G519" s="10">
        <f>VLOOKUP(C519,away!$B$2:$E$405,4,FALSE)</f>
        <v>1.5530999999999999</v>
      </c>
      <c r="H519" s="10">
        <f>VLOOKUP(A519,away!$A$2:$E$405,3,FALSE)</f>
        <v>1.1162000000000001</v>
      </c>
      <c r="I519" s="10">
        <f>VLOOKUP(C519,away!$B$2:$E$405,3,FALSE)</f>
        <v>0.89590000000000003</v>
      </c>
      <c r="J519" s="10">
        <f>VLOOKUP(B519,home!$B$2:$E$405,4,FALSE)</f>
        <v>0.54749999999999999</v>
      </c>
      <c r="K519" s="12">
        <f t="shared" si="782"/>
        <v>3.8826545775359995</v>
      </c>
      <c r="L519" s="12">
        <f t="shared" si="783"/>
        <v>0.54750196004999996</v>
      </c>
      <c r="M519" s="13">
        <f t="shared" si="784"/>
        <v>1.1912624753306653E-2</v>
      </c>
      <c r="N519" s="13">
        <f t="shared" si="785"/>
        <v>4.6252607028894728E-2</v>
      </c>
      <c r="O519" s="13">
        <f t="shared" si="786"/>
        <v>6.5221854017755406E-3</v>
      </c>
      <c r="P519" s="13">
        <f t="shared" si="787"/>
        <v>2.5323393005742274E-2</v>
      </c>
      <c r="Q519" s="13">
        <f t="shared" si="788"/>
        <v>8.9791448201855958E-2</v>
      </c>
      <c r="R519" s="13">
        <f t="shared" si="789"/>
        <v>1.7854546456408024E-3</v>
      </c>
      <c r="S519" s="13">
        <f t="shared" si="790"/>
        <v>1.3457870255362376E-2</v>
      </c>
      <c r="T519" s="13">
        <f t="shared" si="791"/>
        <v>4.9160993886244182E-2</v>
      </c>
      <c r="U519" s="13">
        <f t="shared" si="792"/>
        <v>6.932303652880176E-3</v>
      </c>
      <c r="V519" s="13">
        <f t="shared" si="793"/>
        <v>3.1786906240161834E-3</v>
      </c>
      <c r="W519" s="13">
        <f t="shared" si="794"/>
        <v>0.11620972579484089</v>
      </c>
      <c r="X519" s="13">
        <f t="shared" si="795"/>
        <v>6.362505264954843E-2</v>
      </c>
      <c r="Y519" s="13">
        <f t="shared" si="796"/>
        <v>1.7417420516956102E-2</v>
      </c>
      <c r="Z519" s="13">
        <f t="shared" si="797"/>
        <v>3.2584663935623915E-4</v>
      </c>
      <c r="AA519" s="13">
        <f t="shared" si="798"/>
        <v>1.2651499458712237E-3</v>
      </c>
      <c r="AB519" s="13">
        <f t="shared" si="799"/>
        <v>2.4560701143031649E-3</v>
      </c>
      <c r="AC519" s="13">
        <f t="shared" si="800"/>
        <v>4.2232103326602332E-4</v>
      </c>
      <c r="AD519" s="13">
        <f t="shared" si="801"/>
        <v>0.11280055595288557</v>
      </c>
      <c r="AE519" s="13">
        <f t="shared" si="802"/>
        <v>6.1758525478934553E-2</v>
      </c>
      <c r="AF519" s="13">
        <f t="shared" si="803"/>
        <v>1.6906456874757263E-2</v>
      </c>
      <c r="AG519" s="13">
        <f t="shared" si="804"/>
        <v>3.0854394254767993E-3</v>
      </c>
      <c r="AH519" s="13">
        <f t="shared" si="805"/>
        <v>4.4600418430811592E-5</v>
      </c>
      <c r="AI519" s="13">
        <f t="shared" si="806"/>
        <v>1.7316801878041157E-4</v>
      </c>
      <c r="AJ519" s="13">
        <f t="shared" si="807"/>
        <v>3.3617580040030249E-4</v>
      </c>
      <c r="AK519" s="13">
        <f t="shared" si="808"/>
        <v>4.3508483676035444E-4</v>
      </c>
      <c r="AL519" s="13">
        <f t="shared" si="809"/>
        <v>3.5910143134553465E-5</v>
      </c>
      <c r="AM519" s="13">
        <f t="shared" si="810"/>
        <v>8.7593118983815318E-2</v>
      </c>
      <c r="AN519" s="13">
        <f t="shared" si="811"/>
        <v>4.7957404330531757E-2</v>
      </c>
      <c r="AO519" s="13">
        <f t="shared" si="812"/>
        <v>1.3128386434938244E-2</v>
      </c>
      <c r="AP519" s="13">
        <f t="shared" si="813"/>
        <v>2.395939101807507E-3</v>
      </c>
      <c r="AQ519" s="13">
        <f t="shared" si="814"/>
        <v>3.2794533860001153E-4</v>
      </c>
      <c r="AR519" s="13">
        <f t="shared" si="815"/>
        <v>4.8837633019839002E-6</v>
      </c>
      <c r="AS519" s="13">
        <f t="shared" si="816"/>
        <v>1.8961965940050118E-5</v>
      </c>
      <c r="AT519" s="13">
        <f t="shared" si="817"/>
        <v>3.6811381928108657E-5</v>
      </c>
      <c r="AU519" s="13">
        <f t="shared" si="818"/>
        <v>4.7641960182865685E-5</v>
      </c>
      <c r="AV519" s="13">
        <f t="shared" si="819"/>
        <v>4.6244318696697823E-5</v>
      </c>
      <c r="AW519" s="13">
        <f t="shared" si="820"/>
        <v>2.1204550408598543E-6</v>
      </c>
      <c r="AX519" s="13">
        <f t="shared" si="821"/>
        <v>5.6682304063861023E-2</v>
      </c>
      <c r="AY519" s="13">
        <f t="shared" si="822"/>
        <v>3.1033672575113993E-2</v>
      </c>
      <c r="AZ519" s="13">
        <f t="shared" si="823"/>
        <v>8.4954982812124203E-3</v>
      </c>
      <c r="BA519" s="13">
        <f t="shared" si="824"/>
        <v>1.5504339868550685E-3</v>
      </c>
      <c r="BB519" s="13">
        <f t="shared" si="825"/>
        <v>2.1221641168282145E-4</v>
      </c>
      <c r="BC519" s="13">
        <f t="shared" si="826"/>
        <v>2.3237780270224501E-5</v>
      </c>
      <c r="BD519" s="13">
        <f t="shared" si="827"/>
        <v>4.4564499670940733E-7</v>
      </c>
      <c r="BE519" s="13">
        <f t="shared" si="828"/>
        <v>1.7302855864297957E-6</v>
      </c>
      <c r="BF519" s="13">
        <f t="shared" si="829"/>
        <v>3.3590506262981043E-6</v>
      </c>
      <c r="BG519" s="13">
        <f t="shared" si="830"/>
        <v>4.347344430123834E-6</v>
      </c>
      <c r="BH519" s="13">
        <f t="shared" si="831"/>
        <v>4.2198091879364841E-6</v>
      </c>
      <c r="BI519" s="13">
        <f t="shared" si="832"/>
        <v>3.2768122919740103E-6</v>
      </c>
      <c r="BJ519" s="14">
        <f t="shared" si="833"/>
        <v>0.82640838309908271</v>
      </c>
      <c r="BK519" s="14">
        <f t="shared" si="834"/>
        <v>8.5364482389942056E-2</v>
      </c>
      <c r="BL519" s="14">
        <f t="shared" si="835"/>
        <v>2.0122115172011974E-2</v>
      </c>
      <c r="BM519" s="14">
        <f t="shared" si="836"/>
        <v>0.71960156214310411</v>
      </c>
      <c r="BN519" s="14">
        <f t="shared" si="837"/>
        <v>0.18158771303721596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1.3216000000000001</v>
      </c>
      <c r="F520" s="10">
        <f>VLOOKUP(B520,home!$B$2:$E$405,3,FALSE)</f>
        <v>1.0354000000000001</v>
      </c>
      <c r="G520" s="10">
        <f>VLOOKUP(C520,away!$B$2:$E$405,4,FALSE)</f>
        <v>1.8319000000000001</v>
      </c>
      <c r="H520" s="10">
        <f>VLOOKUP(A520,away!$A$2:$E$405,3,FALSE)</f>
        <v>1.1162000000000001</v>
      </c>
      <c r="I520" s="10">
        <f>VLOOKUP(C520,away!$B$2:$E$405,3,FALSE)</f>
        <v>0.51870000000000005</v>
      </c>
      <c r="J520" s="10">
        <f>VLOOKUP(B520,home!$B$2:$E$405,4,FALSE)</f>
        <v>1.3203</v>
      </c>
      <c r="K520" s="12">
        <f t="shared" si="782"/>
        <v>2.5067438220160003</v>
      </c>
      <c r="L520" s="12">
        <f t="shared" si="783"/>
        <v>0.76441797268200018</v>
      </c>
      <c r="M520" s="13">
        <f t="shared" si="784"/>
        <v>3.7962297049687024E-2</v>
      </c>
      <c r="N520" s="13">
        <f t="shared" si="785"/>
        <v>9.5161753598839174E-2</v>
      </c>
      <c r="O520" s="13">
        <f t="shared" si="786"/>
        <v>2.901906214907363E-2</v>
      </c>
      <c r="P520" s="13">
        <f t="shared" si="787"/>
        <v>7.2743354762888679E-2</v>
      </c>
      <c r="Q520" s="13">
        <f t="shared" si="788"/>
        <v>0.11927306896304952</v>
      </c>
      <c r="R520" s="13">
        <f t="shared" si="789"/>
        <v>1.1091346328563914E-2</v>
      </c>
      <c r="S520" s="13">
        <f t="shared" si="790"/>
        <v>3.4847704653077002E-2</v>
      </c>
      <c r="T520" s="13">
        <f t="shared" si="791"/>
        <v>9.1174477572294715E-2</v>
      </c>
      <c r="U520" s="13">
        <f t="shared" si="792"/>
        <v>2.7803163886967436E-2</v>
      </c>
      <c r="V520" s="13">
        <f t="shared" si="793"/>
        <v>7.4194636352931621E-3</v>
      </c>
      <c r="W520" s="13">
        <f t="shared" si="794"/>
        <v>9.9662342918670918E-2</v>
      </c>
      <c r="X520" s="13">
        <f t="shared" si="795"/>
        <v>7.6183686126628722E-2</v>
      </c>
      <c r="Y520" s="13">
        <f t="shared" si="796"/>
        <v>2.9118089450179671E-2</v>
      </c>
      <c r="Z520" s="13">
        <f t="shared" si="797"/>
        <v>2.8261414915982585E-3</v>
      </c>
      <c r="AA520" s="13">
        <f t="shared" si="798"/>
        <v>7.0844127242070181E-3</v>
      </c>
      <c r="AB520" s="13">
        <f t="shared" si="799"/>
        <v>8.8794039145087458E-3</v>
      </c>
      <c r="AC520" s="13">
        <f t="shared" si="800"/>
        <v>8.885735277459519E-4</v>
      </c>
      <c r="AD520" s="13">
        <f t="shared" si="801"/>
        <v>6.2456990599754604E-2</v>
      </c>
      <c r="AE520" s="13">
        <f t="shared" si="802"/>
        <v>4.7743246134083164E-2</v>
      </c>
      <c r="AF520" s="13">
        <f t="shared" si="803"/>
        <v>1.8247897709536793E-2</v>
      </c>
      <c r="AG520" s="13">
        <f t="shared" si="804"/>
        <v>4.6496736576108781E-3</v>
      </c>
      <c r="AH520" s="13">
        <f t="shared" si="805"/>
        <v>5.4008833738000619E-4</v>
      </c>
      <c r="AI520" s="13">
        <f t="shared" si="806"/>
        <v>1.3538631030702234E-3</v>
      </c>
      <c r="AJ520" s="13">
        <f t="shared" si="807"/>
        <v>1.6968939847383476E-3</v>
      </c>
      <c r="AK520" s="13">
        <f t="shared" si="808"/>
        <v>1.4178928376196553E-3</v>
      </c>
      <c r="AL520" s="13">
        <f t="shared" si="809"/>
        <v>6.8107384837259923E-5</v>
      </c>
      <c r="AM520" s="13">
        <f t="shared" si="810"/>
        <v>3.1312735065529243E-2</v>
      </c>
      <c r="AN520" s="13">
        <f t="shared" si="811"/>
        <v>2.3936017457920445E-2</v>
      </c>
      <c r="AO520" s="13">
        <f t="shared" si="812"/>
        <v>9.148560969632253E-3</v>
      </c>
      <c r="AP520" s="13">
        <f t="shared" si="813"/>
        <v>2.3311081431213209E-3</v>
      </c>
      <c r="AQ520" s="13">
        <f t="shared" si="814"/>
        <v>4.4548524021682546E-4</v>
      </c>
      <c r="AR520" s="13">
        <f t="shared" si="815"/>
        <v>8.2570646385843305E-5</v>
      </c>
      <c r="AS520" s="13">
        <f t="shared" si="816"/>
        <v>2.0698345770758046E-4</v>
      </c>
      <c r="AT520" s="13">
        <f t="shared" si="817"/>
        <v>2.594272519339938E-4</v>
      </c>
      <c r="AU520" s="13">
        <f t="shared" si="818"/>
        <v>2.1677255368270914E-4</v>
      </c>
      <c r="AV520" s="13">
        <f t="shared" si="819"/>
        <v>1.3584831493169074E-4</v>
      </c>
      <c r="AW520" s="13">
        <f t="shared" si="820"/>
        <v>3.6252048027670268E-6</v>
      </c>
      <c r="AX520" s="13">
        <f t="shared" si="821"/>
        <v>1.3082167529323197E-2</v>
      </c>
      <c r="AY520" s="13">
        <f t="shared" si="822"/>
        <v>1.0000243981051529E-2</v>
      </c>
      <c r="AZ520" s="13">
        <f t="shared" si="823"/>
        <v>3.8221831151603919E-3</v>
      </c>
      <c r="BA520" s="13">
        <f t="shared" si="824"/>
        <v>9.739151560367598E-4</v>
      </c>
      <c r="BB520" s="13">
        <f t="shared" si="825"/>
        <v>1.8611956228547342E-4</v>
      </c>
      <c r="BC520" s="13">
        <f t="shared" si="826"/>
        <v>2.845462769574458E-5</v>
      </c>
      <c r="BD520" s="13">
        <f t="shared" si="827"/>
        <v>1.0519747685551443E-5</v>
      </c>
      <c r="BE520" s="13">
        <f t="shared" si="828"/>
        <v>2.6370312519923192E-5</v>
      </c>
      <c r="BF520" s="13">
        <f t="shared" si="829"/>
        <v>3.3051808996974336E-5</v>
      </c>
      <c r="BG520" s="13">
        <f t="shared" si="830"/>
        <v>2.7617472669872755E-5</v>
      </c>
      <c r="BH520" s="13">
        <f t="shared" si="831"/>
        <v>1.7307482248724819E-5</v>
      </c>
      <c r="BI520" s="13">
        <f t="shared" si="832"/>
        <v>8.6770848403285035E-6</v>
      </c>
      <c r="BJ520" s="14">
        <f t="shared" si="833"/>
        <v>0.73893821757862133</v>
      </c>
      <c r="BK520" s="14">
        <f t="shared" si="834"/>
        <v>0.16392974499458063</v>
      </c>
      <c r="BL520" s="14">
        <f t="shared" si="835"/>
        <v>8.991127339973215E-2</v>
      </c>
      <c r="BM520" s="14">
        <f t="shared" si="836"/>
        <v>0.6203578758361814</v>
      </c>
      <c r="BN520" s="14">
        <f t="shared" si="837"/>
        <v>0.36525088285210194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1.3216000000000001</v>
      </c>
      <c r="F521" s="10">
        <f>VLOOKUP(B521,home!$B$2:$E$405,3,FALSE)</f>
        <v>0.71460000000000001</v>
      </c>
      <c r="G521" s="10">
        <f>VLOOKUP(C521,away!$B$2:$E$405,4,FALSE)</f>
        <v>1.0752999999999999</v>
      </c>
      <c r="H521" s="10">
        <f>VLOOKUP(A521,away!$A$2:$E$405,3,FALSE)</f>
        <v>1.1162000000000001</v>
      </c>
      <c r="I521" s="10">
        <f>VLOOKUP(C521,away!$B$2:$E$405,3,FALSE)</f>
        <v>0.89590000000000003</v>
      </c>
      <c r="J521" s="10">
        <f>VLOOKUP(B521,home!$B$2:$E$405,4,FALSE)</f>
        <v>1.3935999999999999</v>
      </c>
      <c r="K521" s="12">
        <f t="shared" si="782"/>
        <v>1.0155298366080001</v>
      </c>
      <c r="L521" s="12">
        <f t="shared" si="783"/>
        <v>1.393604989088</v>
      </c>
      <c r="M521" s="13">
        <f t="shared" si="784"/>
        <v>8.9893034081481457E-2</v>
      </c>
      <c r="N521" s="13">
        <f t="shared" si="785"/>
        <v>9.128905821296425E-2</v>
      </c>
      <c r="O521" s="13">
        <f t="shared" si="786"/>
        <v>0.12527538078021017</v>
      </c>
      <c r="P521" s="13">
        <f t="shared" si="787"/>
        <v>0.12722088697473183</v>
      </c>
      <c r="Q521" s="13">
        <f t="shared" si="788"/>
        <v>4.635338118555489E-2</v>
      </c>
      <c r="R521" s="13">
        <f t="shared" si="789"/>
        <v>8.7292197832599935E-2</v>
      </c>
      <c r="S521" s="13">
        <f t="shared" si="790"/>
        <v>4.5012258869710733E-2</v>
      </c>
      <c r="T521" s="13">
        <f t="shared" si="791"/>
        <v>6.4598303281287128E-2</v>
      </c>
      <c r="U521" s="13">
        <f t="shared" si="792"/>
        <v>8.8647831402093424E-2</v>
      </c>
      <c r="V521" s="13">
        <f t="shared" si="793"/>
        <v>7.0781649381075487E-3</v>
      </c>
      <c r="W521" s="13">
        <f t="shared" si="794"/>
        <v>1.5691080540531636E-2</v>
      </c>
      <c r="X521" s="13">
        <f t="shared" si="795"/>
        <v>2.1867168125466518E-2</v>
      </c>
      <c r="Y521" s="13">
        <f t="shared" si="796"/>
        <v>1.5237097298438116E-2</v>
      </c>
      <c r="Z521" s="13">
        <f t="shared" si="797"/>
        <v>4.0550280802655991E-2</v>
      </c>
      <c r="AA521" s="13">
        <f t="shared" si="798"/>
        <v>4.1180020037929761E-2</v>
      </c>
      <c r="AB521" s="13">
        <f t="shared" si="799"/>
        <v>2.0909769510316489E-2</v>
      </c>
      <c r="AC521" s="13">
        <f t="shared" si="800"/>
        <v>6.2608467857146611E-4</v>
      </c>
      <c r="AD521" s="13">
        <f t="shared" si="801"/>
        <v>3.9836901143822647E-3</v>
      </c>
      <c r="AE521" s="13">
        <f t="shared" si="802"/>
        <v>5.5516904183836695E-3</v>
      </c>
      <c r="AF521" s="13">
        <f t="shared" si="803"/>
        <v>3.8684317324657641E-3</v>
      </c>
      <c r="AG521" s="13">
        <f t="shared" si="804"/>
        <v>1.7970219207702081E-3</v>
      </c>
      <c r="AH521" s="13">
        <f t="shared" si="805"/>
        <v>1.4127768408875193E-2</v>
      </c>
      <c r="AI521" s="13">
        <f t="shared" si="806"/>
        <v>1.434717034390069E-2</v>
      </c>
      <c r="AJ521" s="13">
        <f t="shared" si="807"/>
        <v>7.2849897775643059E-3</v>
      </c>
      <c r="AK521" s="13">
        <f t="shared" si="808"/>
        <v>2.4660414928336103E-3</v>
      </c>
      <c r="AL521" s="13">
        <f t="shared" si="809"/>
        <v>3.5442589714773172E-5</v>
      </c>
      <c r="AM521" s="13">
        <f t="shared" si="810"/>
        <v>8.0911123419110558E-4</v>
      </c>
      <c r="AN521" s="13">
        <f t="shared" si="811"/>
        <v>1.127581452695874E-3</v>
      </c>
      <c r="AO521" s="13">
        <f t="shared" si="812"/>
        <v>7.8570156904003241E-4</v>
      </c>
      <c r="AP521" s="13">
        <f t="shared" si="813"/>
        <v>3.6498587551615292E-4</v>
      </c>
      <c r="AQ521" s="13">
        <f t="shared" si="814"/>
        <v>1.2716153426649071E-4</v>
      </c>
      <c r="AR521" s="13">
        <f t="shared" si="815"/>
        <v>3.9377057078576558E-3</v>
      </c>
      <c r="AS521" s="13">
        <f t="shared" si="816"/>
        <v>3.998857634111075E-3</v>
      </c>
      <c r="AT521" s="13">
        <f t="shared" si="817"/>
        <v>2.0304796198937366E-3</v>
      </c>
      <c r="AU521" s="13">
        <f t="shared" si="818"/>
        <v>6.8733754554218683E-4</v>
      </c>
      <c r="AV521" s="13">
        <f t="shared" si="819"/>
        <v>1.7450294632975018E-4</v>
      </c>
      <c r="AW521" s="13">
        <f t="shared" si="820"/>
        <v>1.3933342945584255E-6</v>
      </c>
      <c r="AX521" s="13">
        <f t="shared" si="821"/>
        <v>1.369460999092984E-4</v>
      </c>
      <c r="AY521" s="13">
        <f t="shared" si="822"/>
        <v>1.9084876806974195E-4</v>
      </c>
      <c r="AZ521" s="13">
        <f t="shared" si="823"/>
        <v>1.329838976716455E-4</v>
      </c>
      <c r="BA521" s="13">
        <f t="shared" si="824"/>
        <v>6.1775674421191078E-5</v>
      </c>
      <c r="BB521" s="13">
        <f t="shared" si="825"/>
        <v>2.1522722019411976E-5</v>
      </c>
      <c r="BC521" s="13">
        <f t="shared" si="826"/>
        <v>5.9988345570013289E-6</v>
      </c>
      <c r="BD521" s="13">
        <f t="shared" si="827"/>
        <v>9.146010533384539E-4</v>
      </c>
      <c r="BE521" s="13">
        <f t="shared" si="828"/>
        <v>9.2880465825830483E-4</v>
      </c>
      <c r="BF521" s="13">
        <f t="shared" si="829"/>
        <v>4.7161442142090281E-4</v>
      </c>
      <c r="BG521" s="13">
        <f t="shared" si="830"/>
        <v>1.5964617210918199E-4</v>
      </c>
      <c r="BH521" s="13">
        <f t="shared" si="831"/>
        <v>4.0531362769282552E-5</v>
      </c>
      <c r="BI521" s="13">
        <f t="shared" si="832"/>
        <v>8.2321616421178207E-6</v>
      </c>
      <c r="BJ521" s="14">
        <f t="shared" si="833"/>
        <v>0.27400154049260222</v>
      </c>
      <c r="BK521" s="14">
        <f t="shared" si="834"/>
        <v>0.27005672090038751</v>
      </c>
      <c r="BL521" s="14">
        <f t="shared" si="835"/>
        <v>0.41488348286959625</v>
      </c>
      <c r="BM521" s="14">
        <f t="shared" si="836"/>
        <v>0.43197863056392427</v>
      </c>
      <c r="BN521" s="14">
        <f t="shared" si="837"/>
        <v>0.56732393906754253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1.3216000000000001</v>
      </c>
      <c r="F522" s="10">
        <f>VLOOKUP(B522,home!$B$2:$E$405,3,FALSE)</f>
        <v>0.79869999999999997</v>
      </c>
      <c r="G522" s="10">
        <f>VLOOKUP(C522,away!$B$2:$E$405,4,FALSE)</f>
        <v>0.79649999999999999</v>
      </c>
      <c r="H522" s="10">
        <f>VLOOKUP(A522,away!$A$2:$E$405,3,FALSE)</f>
        <v>1.1162000000000001</v>
      </c>
      <c r="I522" s="10">
        <f>VLOOKUP(C522,away!$B$2:$E$405,3,FALSE)</f>
        <v>0.61299999999999999</v>
      </c>
      <c r="J522" s="10">
        <f>VLOOKUP(B522,home!$B$2:$E$405,4,FALSE)</f>
        <v>1.2941</v>
      </c>
      <c r="K522" s="12">
        <f t="shared" si="782"/>
        <v>0.84075506927999988</v>
      </c>
      <c r="L522" s="12">
        <f t="shared" si="783"/>
        <v>0.88546281946000005</v>
      </c>
      <c r="M522" s="13">
        <f t="shared" si="784"/>
        <v>0.17795618890360132</v>
      </c>
      <c r="N522" s="13">
        <f t="shared" si="785"/>
        <v>0.14961756793045206</v>
      </c>
      <c r="O522" s="13">
        <f t="shared" si="786"/>
        <v>0.15757358876693919</v>
      </c>
      <c r="P522" s="13">
        <f t="shared" si="787"/>
        <v>0.13248079354044615</v>
      </c>
      <c r="Q522" s="13">
        <f t="shared" si="788"/>
        <v>6.2895864345436148E-2</v>
      </c>
      <c r="R522" s="13">
        <f t="shared" si="789"/>
        <v>6.9762777091002287E-2</v>
      </c>
      <c r="S522" s="13">
        <f t="shared" si="790"/>
        <v>2.4656575257708188E-2</v>
      </c>
      <c r="T522" s="13">
        <f t="shared" si="791"/>
        <v>5.5691949375683579E-2</v>
      </c>
      <c r="U522" s="13">
        <f t="shared" si="792"/>
        <v>5.8653408486310815E-2</v>
      </c>
      <c r="V522" s="13">
        <f t="shared" si="793"/>
        <v>2.0395298642236692E-3</v>
      </c>
      <c r="W522" s="13">
        <f t="shared" si="794"/>
        <v>1.7626672261724218E-2</v>
      </c>
      <c r="X522" s="13">
        <f t="shared" si="795"/>
        <v>1.5607762918563702E-2</v>
      </c>
      <c r="Y522" s="13">
        <f t="shared" si="796"/>
        <v>6.9100468796673281E-3</v>
      </c>
      <c r="Z522" s="13">
        <f t="shared" si="797"/>
        <v>2.0590781765452794E-2</v>
      </c>
      <c r="AA522" s="13">
        <f t="shared" si="798"/>
        <v>1.7311804149742621E-2</v>
      </c>
      <c r="AB522" s="13">
        <f t="shared" si="799"/>
        <v>7.2774935486393227E-3</v>
      </c>
      <c r="AC522" s="13">
        <f t="shared" si="800"/>
        <v>9.4896437898036646E-5</v>
      </c>
      <c r="AD522" s="13">
        <f t="shared" si="801"/>
        <v>3.7049285146454488E-3</v>
      </c>
      <c r="AE522" s="13">
        <f t="shared" si="802"/>
        <v>3.2805764484757087E-3</v>
      </c>
      <c r="AF522" s="13">
        <f t="shared" si="803"/>
        <v>1.4524142357606876E-3</v>
      </c>
      <c r="AG522" s="13">
        <f t="shared" si="804"/>
        <v>4.2868626807349982E-4</v>
      </c>
      <c r="AH522" s="13">
        <f t="shared" si="805"/>
        <v>4.5580929192308474E-3</v>
      </c>
      <c r="AI522" s="13">
        <f t="shared" si="806"/>
        <v>3.8322397280926078E-3</v>
      </c>
      <c r="AJ522" s="13">
        <f t="shared" si="807"/>
        <v>1.610987489045034E-3</v>
      </c>
      <c r="AK522" s="13">
        <f t="shared" si="808"/>
        <v>4.5148196598709034E-4</v>
      </c>
      <c r="AL522" s="13">
        <f t="shared" si="809"/>
        <v>2.8258540429192462E-6</v>
      </c>
      <c r="AM522" s="13">
        <f t="shared" si="810"/>
        <v>6.2298748600163648E-4</v>
      </c>
      <c r="AN522" s="13">
        <f t="shared" si="811"/>
        <v>5.5163225584330632E-4</v>
      </c>
      <c r="AO522" s="13">
        <f t="shared" si="812"/>
        <v>2.4422492628204708E-4</v>
      </c>
      <c r="AP522" s="13">
        <f t="shared" si="813"/>
        <v>7.2084030602704015E-5</v>
      </c>
      <c r="AQ522" s="13">
        <f t="shared" si="814"/>
        <v>1.5956932243877808E-5</v>
      </c>
      <c r="AR522" s="13">
        <f t="shared" si="815"/>
        <v>8.0720436152456176E-4</v>
      </c>
      <c r="AS522" s="13">
        <f t="shared" si="816"/>
        <v>6.7866115889670103E-4</v>
      </c>
      <c r="AT522" s="13">
        <f t="shared" si="817"/>
        <v>2.8529390483292039E-4</v>
      </c>
      <c r="AU522" s="13">
        <f t="shared" si="818"/>
        <v>7.9954098907654582E-5</v>
      </c>
      <c r="AV522" s="13">
        <f t="shared" si="819"/>
        <v>1.6805453491581268E-5</v>
      </c>
      <c r="AW522" s="13">
        <f t="shared" si="820"/>
        <v>5.8436883997801154E-8</v>
      </c>
      <c r="AX522" s="13">
        <f t="shared" si="821"/>
        <v>8.7296647825646438E-5</v>
      </c>
      <c r="AY522" s="13">
        <f t="shared" si="822"/>
        <v>7.729793591310357E-5</v>
      </c>
      <c r="AZ522" s="13">
        <f t="shared" si="823"/>
        <v>3.422222413602754E-5</v>
      </c>
      <c r="BA522" s="13">
        <f t="shared" si="824"/>
        <v>1.0100835690559669E-5</v>
      </c>
      <c r="BB522" s="13">
        <f t="shared" si="825"/>
        <v>2.2359786123662907E-6</v>
      </c>
      <c r="BC522" s="13">
        <f t="shared" si="826"/>
        <v>3.9597518527162291E-7</v>
      </c>
      <c r="BD522" s="13">
        <f t="shared" si="827"/>
        <v>1.1912490830599123E-4</v>
      </c>
      <c r="BE522" s="13">
        <f t="shared" si="828"/>
        <v>1.0015487053577728E-4</v>
      </c>
      <c r="BF522" s="13">
        <f t="shared" si="829"/>
        <v>4.2102857558018423E-5</v>
      </c>
      <c r="BG522" s="13">
        <f t="shared" si="830"/>
        <v>1.179939697435925E-5</v>
      </c>
      <c r="BH522" s="13">
        <f t="shared" si="831"/>
        <v>2.4801007051599076E-6</v>
      </c>
      <c r="BI522" s="13">
        <f t="shared" si="832"/>
        <v>4.170314480376191E-7</v>
      </c>
      <c r="BJ522" s="14">
        <f t="shared" si="833"/>
        <v>0.31893490440681899</v>
      </c>
      <c r="BK522" s="14">
        <f t="shared" si="834"/>
        <v>0.33730810779383347</v>
      </c>
      <c r="BL522" s="14">
        <f t="shared" si="835"/>
        <v>0.32317587228817063</v>
      </c>
      <c r="BM522" s="14">
        <f t="shared" si="836"/>
        <v>0.2496456461773694</v>
      </c>
      <c r="BN522" s="14">
        <f t="shared" si="837"/>
        <v>0.75028678057787723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1.3216000000000001</v>
      </c>
      <c r="F523" s="10">
        <f>VLOOKUP(B523,home!$B$2:$E$405,3,FALSE)</f>
        <v>0.75670000000000004</v>
      </c>
      <c r="G523" s="10">
        <f>VLOOKUP(C523,away!$B$2:$E$405,4,FALSE)</f>
        <v>0.96679999999999999</v>
      </c>
      <c r="H523" s="10">
        <f>VLOOKUP(A523,away!$A$2:$E$405,3,FALSE)</f>
        <v>1.1162000000000001</v>
      </c>
      <c r="I523" s="10">
        <f>VLOOKUP(C523,away!$B$2:$E$405,3,FALSE)</f>
        <v>0.99539999999999995</v>
      </c>
      <c r="J523" s="10">
        <f>VLOOKUP(B523,home!$B$2:$E$405,4,FALSE)</f>
        <v>0.99019999999999997</v>
      </c>
      <c r="K523" s="12">
        <f t="shared" si="782"/>
        <v>0.96685290329600004</v>
      </c>
      <c r="L523" s="12">
        <f t="shared" si="783"/>
        <v>1.1001770382959999</v>
      </c>
      <c r="M523" s="13">
        <f t="shared" si="784"/>
        <v>0.12656111795634528</v>
      </c>
      <c r="N523" s="13">
        <f t="shared" si="785"/>
        <v>0.12236598434047996</v>
      </c>
      <c r="O523" s="13">
        <f t="shared" si="786"/>
        <v>0.13923963591664262</v>
      </c>
      <c r="P523" s="13">
        <f t="shared" si="787"/>
        <v>0.13462424623988392</v>
      </c>
      <c r="Q523" s="13">
        <f t="shared" si="788"/>
        <v>5.9154953612132959E-2</v>
      </c>
      <c r="R523" s="13">
        <f t="shared" si="789"/>
        <v>7.6594125128092619E-2</v>
      </c>
      <c r="S523" s="13">
        <f t="shared" si="790"/>
        <v>3.5800267823780416E-2</v>
      </c>
      <c r="T523" s="13">
        <f t="shared" si="791"/>
        <v>6.5080921665533684E-2</v>
      </c>
      <c r="U523" s="13">
        <f t="shared" si="792"/>
        <v>7.405525225551346E-2</v>
      </c>
      <c r="V523" s="13">
        <f t="shared" si="793"/>
        <v>4.2312311226798613E-3</v>
      </c>
      <c r="W523" s="13">
        <f t="shared" si="794"/>
        <v>1.9064712881410321E-2</v>
      </c>
      <c r="X523" s="13">
        <f t="shared" si="795"/>
        <v>2.0974559353833602E-2</v>
      </c>
      <c r="Y523" s="13">
        <f t="shared" si="796"/>
        <v>1.1537864294732159E-2</v>
      </c>
      <c r="Z523" s="13">
        <f t="shared" si="797"/>
        <v>2.808903257809937E-2</v>
      </c>
      <c r="AA523" s="13">
        <f t="shared" si="798"/>
        <v>2.7157962698911305E-2</v>
      </c>
      <c r="AB523" s="13">
        <f t="shared" si="799"/>
        <v>1.3128877541523433E-2</v>
      </c>
      <c r="AC523" s="13">
        <f t="shared" si="800"/>
        <v>2.8130001030114747E-4</v>
      </c>
      <c r="AD523" s="13">
        <f t="shared" si="801"/>
        <v>4.6081932499740536E-3</v>
      </c>
      <c r="AE523" s="13">
        <f t="shared" si="802"/>
        <v>5.069828401652072E-3</v>
      </c>
      <c r="AF523" s="13">
        <f t="shared" si="803"/>
        <v>2.7888543977992604E-3</v>
      </c>
      <c r="AG523" s="13">
        <f t="shared" si="804"/>
        <v>1.0227445238698543E-3</v>
      </c>
      <c r="AH523" s="13">
        <f t="shared" si="805"/>
        <v>7.7257271675933124E-3</v>
      </c>
      <c r="AI523" s="13">
        <f t="shared" si="806"/>
        <v>7.4696417420603775E-3</v>
      </c>
      <c r="AJ523" s="13">
        <f t="shared" si="807"/>
        <v>3.6110224024460333E-3</v>
      </c>
      <c r="AK523" s="13">
        <f t="shared" si="808"/>
        <v>1.1637758312239483E-3</v>
      </c>
      <c r="AL523" s="13">
        <f t="shared" si="809"/>
        <v>1.1968858197705245E-5</v>
      </c>
      <c r="AM523" s="13">
        <f t="shared" si="810"/>
        <v>8.9108900453728913E-4</v>
      </c>
      <c r="AN523" s="13">
        <f t="shared" si="811"/>
        <v>9.8035566186996555E-4</v>
      </c>
      <c r="AO523" s="13">
        <f t="shared" si="812"/>
        <v>5.3928239427640675E-4</v>
      </c>
      <c r="AP523" s="13">
        <f t="shared" si="813"/>
        <v>1.9776870244673082E-4</v>
      </c>
      <c r="AQ523" s="13">
        <f t="shared" si="814"/>
        <v>5.4395146331371855E-5</v>
      </c>
      <c r="AR523" s="13">
        <f t="shared" si="815"/>
        <v>1.6999335267851514E-3</v>
      </c>
      <c r="AS523" s="13">
        <f t="shared" si="816"/>
        <v>1.6435856657824324E-3</v>
      </c>
      <c r="AT523" s="13">
        <f t="shared" si="817"/>
        <v>7.9455278638871686E-4</v>
      </c>
      <c r="AU523" s="13">
        <f t="shared" si="818"/>
        <v>2.5607188944728587E-4</v>
      </c>
      <c r="AV523" s="13">
        <f t="shared" si="819"/>
        <v>6.1895962441150162E-5</v>
      </c>
      <c r="AW523" s="13">
        <f t="shared" si="820"/>
        <v>3.5364962601922634E-7</v>
      </c>
      <c r="AX523" s="13">
        <f t="shared" si="821"/>
        <v>1.4359199852200335E-4</v>
      </c>
      <c r="AY523" s="13">
        <f t="shared" si="822"/>
        <v>1.5797661965694123E-4</v>
      </c>
      <c r="AZ523" s="13">
        <f t="shared" si="823"/>
        <v>8.690112476709363E-5</v>
      </c>
      <c r="BA523" s="13">
        <f t="shared" si="824"/>
        <v>3.1868874023617391E-5</v>
      </c>
      <c r="BB523" s="13">
        <f t="shared" si="825"/>
        <v>8.765350859282935E-6</v>
      </c>
      <c r="BC523" s="13">
        <f t="shared" si="826"/>
        <v>1.9286875495982402E-6</v>
      </c>
      <c r="BD523" s="13">
        <f t="shared" si="827"/>
        <v>3.1170463879975983E-4</v>
      </c>
      <c r="BE523" s="13">
        <f t="shared" si="828"/>
        <v>3.0137253499437882E-4</v>
      </c>
      <c r="BF523" s="13">
        <f t="shared" si="829"/>
        <v>1.4569145521649523E-4</v>
      </c>
      <c r="BG523" s="13">
        <f t="shared" si="830"/>
        <v>4.695406882049587E-5</v>
      </c>
      <c r="BH523" s="13">
        <f t="shared" si="831"/>
        <v>1.1349419440164154E-5</v>
      </c>
      <c r="BI523" s="13">
        <f t="shared" si="832"/>
        <v>2.1946438272893562E-6</v>
      </c>
      <c r="BJ523" s="14">
        <f t="shared" si="833"/>
        <v>0.31476254028625833</v>
      </c>
      <c r="BK523" s="14">
        <f t="shared" si="834"/>
        <v>0.30166810863084526</v>
      </c>
      <c r="BL523" s="14">
        <f t="shared" si="835"/>
        <v>0.35542132727595038</v>
      </c>
      <c r="BM523" s="14">
        <f t="shared" si="836"/>
        <v>0.34124332260754514</v>
      </c>
      <c r="BN523" s="14">
        <f t="shared" si="837"/>
        <v>0.65854006319357739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1.3216000000000001</v>
      </c>
      <c r="F524" s="10">
        <f>VLOOKUP(B524,home!$B$2:$E$405,3,FALSE)</f>
        <v>0.75670000000000004</v>
      </c>
      <c r="G524" s="10">
        <f>VLOOKUP(C524,away!$B$2:$E$405,4,FALSE)</f>
        <v>0.54649999999999999</v>
      </c>
      <c r="H524" s="10">
        <f>VLOOKUP(A524,away!$A$2:$E$405,3,FALSE)</f>
        <v>1.1162000000000001</v>
      </c>
      <c r="I524" s="10">
        <f>VLOOKUP(C524,away!$B$2:$E$405,3,FALSE)</f>
        <v>2.0407000000000002</v>
      </c>
      <c r="J524" s="10">
        <f>VLOOKUP(B524,home!$B$2:$E$405,4,FALSE)</f>
        <v>1.0845</v>
      </c>
      <c r="K524" s="12">
        <f t="shared" si="782"/>
        <v>0.54652990448000005</v>
      </c>
      <c r="L524" s="12">
        <f t="shared" si="783"/>
        <v>2.4703059192300003</v>
      </c>
      <c r="M524" s="13">
        <f t="shared" si="784"/>
        <v>4.8955878577131684E-2</v>
      </c>
      <c r="N524" s="13">
        <f t="shared" si="785"/>
        <v>2.675585164249426E-2</v>
      </c>
      <c r="O524" s="13">
        <f t="shared" si="786"/>
        <v>0.12093599663019357</v>
      </c>
      <c r="P524" s="13">
        <f t="shared" si="787"/>
        <v>6.6095138686493304E-2</v>
      </c>
      <c r="Q524" s="13">
        <f t="shared" si="788"/>
        <v>7.3114365212267199E-3</v>
      </c>
      <c r="R524" s="13">
        <f t="shared" si="789"/>
        <v>0.14937445416177331</v>
      </c>
      <c r="S524" s="13">
        <f t="shared" si="790"/>
        <v>2.2308696549608206E-2</v>
      </c>
      <c r="T524" s="13">
        <f t="shared" si="791"/>
        <v>1.8061484916460771E-2</v>
      </c>
      <c r="U524" s="13">
        <f t="shared" si="792"/>
        <v>8.1637606164786103E-2</v>
      </c>
      <c r="V524" s="13">
        <f t="shared" si="793"/>
        <v>3.3465425858195722E-3</v>
      </c>
      <c r="W524" s="13">
        <f t="shared" si="794"/>
        <v>1.3319729011858749E-3</v>
      </c>
      <c r="X524" s="13">
        <f t="shared" si="795"/>
        <v>3.2903805420534228E-3</v>
      </c>
      <c r="Y524" s="13">
        <f t="shared" si="796"/>
        <v>4.0641232647768942E-3</v>
      </c>
      <c r="Z524" s="13">
        <f t="shared" si="797"/>
        <v>0.12300019943252631</v>
      </c>
      <c r="AA524" s="13">
        <f t="shared" si="798"/>
        <v>6.7223287246879551E-2</v>
      </c>
      <c r="AB524" s="13">
        <f t="shared" si="799"/>
        <v>1.8369768378934344E-2</v>
      </c>
      <c r="AC524" s="13">
        <f t="shared" si="800"/>
        <v>2.8238462208055818E-4</v>
      </c>
      <c r="AD524" s="13">
        <f t="shared" si="801"/>
        <v>1.8199075561376612E-4</v>
      </c>
      <c r="AE524" s="13">
        <f t="shared" si="802"/>
        <v>4.4957284083782685E-4</v>
      </c>
      <c r="AF524" s="13">
        <f t="shared" si="803"/>
        <v>5.5529122492336538E-4</v>
      </c>
      <c r="AG524" s="13">
        <f t="shared" si="804"/>
        <v>4.5724639994155559E-4</v>
      </c>
      <c r="AH524" s="13">
        <f t="shared" si="805"/>
        <v>7.5962030181160059E-2</v>
      </c>
      <c r="AI524" s="13">
        <f t="shared" si="806"/>
        <v>4.1515521099016288E-2</v>
      </c>
      <c r="AJ524" s="13">
        <f t="shared" si="807"/>
        <v>1.1344736890341399E-2</v>
      </c>
      <c r="AK524" s="13">
        <f t="shared" si="808"/>
        <v>2.0667459896763401E-3</v>
      </c>
      <c r="AL524" s="13">
        <f t="shared" si="809"/>
        <v>1.524985460525753E-5</v>
      </c>
      <c r="AM524" s="13">
        <f t="shared" si="810"/>
        <v>1.9892678056366929E-5</v>
      </c>
      <c r="AN524" s="13">
        <f t="shared" si="811"/>
        <v>4.9141000351979963E-5</v>
      </c>
      <c r="AO524" s="13">
        <f t="shared" si="812"/>
        <v>6.0696652023189824E-5</v>
      </c>
      <c r="AP524" s="13">
        <f t="shared" si="813"/>
        <v>4.9979766256776465E-5</v>
      </c>
      <c r="AQ524" s="13">
        <f t="shared" si="814"/>
        <v>3.0866328106461683E-5</v>
      </c>
      <c r="AR524" s="13">
        <f t="shared" si="815"/>
        <v>3.752989055864954E-2</v>
      </c>
      <c r="AS524" s="13">
        <f t="shared" si="816"/>
        <v>2.0511207502163589E-2</v>
      </c>
      <c r="AT524" s="13">
        <f t="shared" si="817"/>
        <v>5.6049941384634632E-3</v>
      </c>
      <c r="AU524" s="13">
        <f t="shared" si="818"/>
        <v>1.0210989703684659E-3</v>
      </c>
      <c r="AV524" s="13">
        <f t="shared" si="819"/>
        <v>1.3951528068502597E-4</v>
      </c>
      <c r="AW524" s="13">
        <f t="shared" si="820"/>
        <v>5.7191023857630148E-7</v>
      </c>
      <c r="AX524" s="13">
        <f t="shared" si="821"/>
        <v>1.8119905729996019E-6</v>
      </c>
      <c r="AY524" s="13">
        <f t="shared" si="822"/>
        <v>4.4761710380698766E-6</v>
      </c>
      <c r="AZ524" s="13">
        <f t="shared" si="823"/>
        <v>5.5287559054149563E-6</v>
      </c>
      <c r="BA524" s="13">
        <f t="shared" si="824"/>
        <v>4.552572813041462E-6</v>
      </c>
      <c r="BB524" s="13">
        <f t="shared" si="825"/>
        <v>2.8115618919454741E-6</v>
      </c>
      <c r="BC524" s="13">
        <f t="shared" si="826"/>
        <v>1.3890835967908812E-6</v>
      </c>
      <c r="BD524" s="13">
        <f t="shared" si="827"/>
        <v>1.545171846584766E-2</v>
      </c>
      <c r="BE524" s="13">
        <f t="shared" si="828"/>
        <v>8.4448262171915745E-3</v>
      </c>
      <c r="BF524" s="13">
        <f t="shared" si="829"/>
        <v>2.3076750329159555E-3</v>
      </c>
      <c r="BG524" s="13">
        <f t="shared" si="830"/>
        <v>4.2040447177014621E-4</v>
      </c>
      <c r="BH524" s="13">
        <f t="shared" si="831"/>
        <v>5.7440903949875699E-5</v>
      </c>
      <c r="BI524" s="13">
        <f t="shared" si="832"/>
        <v>6.2786343497940861E-6</v>
      </c>
      <c r="BJ524" s="14">
        <f t="shared" si="833"/>
        <v>6.2690497570127485E-2</v>
      </c>
      <c r="BK524" s="14">
        <f t="shared" si="834"/>
        <v>0.14100836704677666</v>
      </c>
      <c r="BL524" s="14">
        <f t="shared" si="835"/>
        <v>0.65992519691911611</v>
      </c>
      <c r="BM524" s="14">
        <f t="shared" si="836"/>
        <v>0.56719160048843431</v>
      </c>
      <c r="BN524" s="14">
        <f t="shared" si="837"/>
        <v>0.41942875621931286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1.3216000000000001</v>
      </c>
      <c r="F525" s="10">
        <f>VLOOKUP(B525,home!$B$2:$E$405,3,FALSE)</f>
        <v>0.51770000000000005</v>
      </c>
      <c r="G525" s="10">
        <f>VLOOKUP(C525,away!$B$2:$E$405,4,FALSE)</f>
        <v>1.0354000000000001</v>
      </c>
      <c r="H525" s="10">
        <f>VLOOKUP(A525,away!$A$2:$E$405,3,FALSE)</f>
        <v>1.1162000000000001</v>
      </c>
      <c r="I525" s="10">
        <f>VLOOKUP(C525,away!$B$2:$E$405,3,FALSE)</f>
        <v>0.94299999999999995</v>
      </c>
      <c r="J525" s="10">
        <f>VLOOKUP(B525,home!$B$2:$E$405,4,FALSE)</f>
        <v>0.70730000000000004</v>
      </c>
      <c r="K525" s="12">
        <f t="shared" si="782"/>
        <v>0.70841272812800016</v>
      </c>
      <c r="L525" s="12">
        <f t="shared" si="783"/>
        <v>0.7444874291800001</v>
      </c>
      <c r="M525" s="13">
        <f t="shared" si="784"/>
        <v>0.23389098288066315</v>
      </c>
      <c r="N525" s="13">
        <f t="shared" si="785"/>
        <v>0.16569134926702994</v>
      </c>
      <c r="O525" s="13">
        <f t="shared" si="786"/>
        <v>0.17412889655320832</v>
      </c>
      <c r="P525" s="13">
        <f t="shared" si="787"/>
        <v>0.12335512665317661</v>
      </c>
      <c r="Q525" s="13">
        <f t="shared" si="788"/>
        <v>5.8688930380732994E-2</v>
      </c>
      <c r="R525" s="13">
        <f t="shared" si="789"/>
        <v>6.4818387270424105E-2</v>
      </c>
      <c r="S525" s="13">
        <f t="shared" si="790"/>
        <v>1.6264508238208845E-2</v>
      </c>
      <c r="T525" s="13">
        <f t="shared" si="791"/>
        <v>4.3693170900475913E-2</v>
      </c>
      <c r="U525" s="13">
        <f t="shared" si="792"/>
        <v>4.5918170559098373E-2</v>
      </c>
      <c r="V525" s="13">
        <f t="shared" si="793"/>
        <v>9.5310808145916627E-4</v>
      </c>
      <c r="W525" s="13">
        <f t="shared" si="794"/>
        <v>1.3858661760643114E-2</v>
      </c>
      <c r="X525" s="13">
        <f t="shared" si="795"/>
        <v>1.0317599466056366E-2</v>
      </c>
      <c r="Y525" s="13">
        <f t="shared" si="796"/>
        <v>3.8406615508966221E-3</v>
      </c>
      <c r="Z525" s="13">
        <f t="shared" si="797"/>
        <v>1.6085491500850566E-2</v>
      </c>
      <c r="AA525" s="13">
        <f t="shared" si="798"/>
        <v>1.1395166917397307E-2</v>
      </c>
      <c r="AB525" s="13">
        <f t="shared" si="799"/>
        <v>4.0362406417136796E-3</v>
      </c>
      <c r="AC525" s="13">
        <f t="shared" si="800"/>
        <v>3.141708549815842E-5</v>
      </c>
      <c r="AD525" s="13">
        <f t="shared" si="801"/>
        <v>2.4544130965150953E-3</v>
      </c>
      <c r="AE525" s="13">
        <f t="shared" si="802"/>
        <v>1.8272796963702466E-3</v>
      </c>
      <c r="AF525" s="13">
        <f t="shared" si="803"/>
        <v>6.8019338177174795E-4</v>
      </c>
      <c r="AG525" s="13">
        <f t="shared" si="804"/>
        <v>1.6879847404683302E-4</v>
      </c>
      <c r="AH525" s="13">
        <f t="shared" si="805"/>
        <v>2.9938615536412448E-3</v>
      </c>
      <c r="AI525" s="13">
        <f t="shared" si="806"/>
        <v>2.1208896308525268E-3</v>
      </c>
      <c r="AJ525" s="13">
        <f t="shared" si="807"/>
        <v>7.512326047253128E-4</v>
      </c>
      <c r="AK525" s="13">
        <f t="shared" si="808"/>
        <v>1.7739424632405419E-4</v>
      </c>
      <c r="AL525" s="13">
        <f t="shared" si="809"/>
        <v>6.627803283337974E-7</v>
      </c>
      <c r="AM525" s="13">
        <f t="shared" si="810"/>
        <v>3.4774749553107031E-4</v>
      </c>
      <c r="AN525" s="13">
        <f t="shared" si="811"/>
        <v>2.5889363895171012E-4</v>
      </c>
      <c r="AO525" s="13">
        <f t="shared" si="812"/>
        <v>9.6371529847106879E-5</v>
      </c>
      <c r="AP525" s="13">
        <f t="shared" si="813"/>
        <v>2.3915797500672086E-5</v>
      </c>
      <c r="AQ525" s="13">
        <f t="shared" si="814"/>
        <v>4.4512526495162078E-6</v>
      </c>
      <c r="AR525" s="13">
        <f t="shared" si="815"/>
        <v>4.4577845827824242E-4</v>
      </c>
      <c r="AS525" s="13">
        <f t="shared" si="816"/>
        <v>3.1579513376958353E-4</v>
      </c>
      <c r="AT525" s="13">
        <f t="shared" si="817"/>
        <v>1.118566461216287E-4</v>
      </c>
      <c r="AU525" s="13">
        <f t="shared" si="818"/>
        <v>2.6413557279423765E-5</v>
      </c>
      <c r="AV525" s="13">
        <f t="shared" si="819"/>
        <v>4.6779250429704462E-6</v>
      </c>
      <c r="AW525" s="13">
        <f t="shared" si="820"/>
        <v>9.7098122782940664E-9</v>
      </c>
      <c r="AX525" s="13">
        <f t="shared" si="821"/>
        <v>4.1058125334807493E-5</v>
      </c>
      <c r="AY525" s="13">
        <f t="shared" si="822"/>
        <v>3.0567258177461059E-5</v>
      </c>
      <c r="AZ525" s="13">
        <f t="shared" si="823"/>
        <v>1.1378469728809658E-5</v>
      </c>
      <c r="BA525" s="13">
        <f t="shared" si="824"/>
        <v>2.8237092254679858E-6</v>
      </c>
      <c r="BB525" s="13">
        <f t="shared" si="825"/>
        <v>5.2555400550512748E-7</v>
      </c>
      <c r="BC525" s="13">
        <f t="shared" si="826"/>
        <v>7.8253670090752818E-8</v>
      </c>
      <c r="BD525" s="13">
        <f t="shared" si="827"/>
        <v>5.5312743064565406E-5</v>
      </c>
      <c r="BE525" s="13">
        <f t="shared" si="828"/>
        <v>3.9184251214611894E-5</v>
      </c>
      <c r="BF525" s="13">
        <f t="shared" si="829"/>
        <v>1.3879311151298056E-5</v>
      </c>
      <c r="BG525" s="13">
        <f t="shared" si="830"/>
        <v>3.2774268924094776E-6</v>
      </c>
      <c r="BH525" s="13">
        <f t="shared" si="831"/>
        <v>5.8044273152296786E-7</v>
      </c>
      <c r="BI525" s="13">
        <f t="shared" si="832"/>
        <v>8.2238603792050823E-8</v>
      </c>
      <c r="BJ525" s="14">
        <f t="shared" si="833"/>
        <v>0.302038869059161</v>
      </c>
      <c r="BK525" s="14">
        <f t="shared" si="834"/>
        <v>0.37452637297751168</v>
      </c>
      <c r="BL525" s="14">
        <f t="shared" si="835"/>
        <v>0.30735707811153518</v>
      </c>
      <c r="BM525" s="14">
        <f t="shared" si="836"/>
        <v>0.17940358109545804</v>
      </c>
      <c r="BN525" s="14">
        <f t="shared" si="837"/>
        <v>0.82057367300523509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1.3216000000000001</v>
      </c>
      <c r="F526" s="10">
        <f>VLOOKUP(B526,home!$B$2:$E$405,3,FALSE)</f>
        <v>0.67259999999999998</v>
      </c>
      <c r="G526" s="10">
        <f>VLOOKUP(C526,away!$B$2:$E$405,4,FALSE)</f>
        <v>0.88280000000000003</v>
      </c>
      <c r="H526" s="10">
        <f>VLOOKUP(A526,away!$A$2:$E$405,3,FALSE)</f>
        <v>1.1162000000000001</v>
      </c>
      <c r="I526" s="10">
        <f>VLOOKUP(C526,away!$B$2:$E$405,3,FALSE)</f>
        <v>0.84609999999999996</v>
      </c>
      <c r="J526" s="10">
        <f>VLOOKUP(B526,home!$B$2:$E$405,4,FALSE)</f>
        <v>0.99539999999999995</v>
      </c>
      <c r="K526" s="12">
        <f t="shared" si="782"/>
        <v>0.78472812364800004</v>
      </c>
      <c r="L526" s="12">
        <f t="shared" si="783"/>
        <v>0.94007250262800002</v>
      </c>
      <c r="M526" s="13">
        <f t="shared" si="784"/>
        <v>0.17820857833916107</v>
      </c>
      <c r="N526" s="13">
        <f t="shared" si="785"/>
        <v>0.13984528329806747</v>
      </c>
      <c r="O526" s="13">
        <f t="shared" si="786"/>
        <v>0.16752898422907311</v>
      </c>
      <c r="P526" s="13">
        <f t="shared" si="787"/>
        <v>0.13146470545073591</v>
      </c>
      <c r="Q526" s="13">
        <f t="shared" si="788"/>
        <v>5.4870263381757739E-2</v>
      </c>
      <c r="R526" s="13">
        <f t="shared" si="789"/>
        <v>7.8744695733475756E-2</v>
      </c>
      <c r="S526" s="13">
        <f t="shared" si="790"/>
        <v>2.4245422050273507E-2</v>
      </c>
      <c r="T526" s="13">
        <f t="shared" si="791"/>
        <v>5.15820258171465E-2</v>
      </c>
      <c r="U526" s="13">
        <f t="shared" si="792"/>
        <v>6.1793177330163089E-2</v>
      </c>
      <c r="V526" s="13">
        <f t="shared" si="793"/>
        <v>1.9873200132324046E-3</v>
      </c>
      <c r="W526" s="13">
        <f t="shared" si="794"/>
        <v>1.435274627587944E-2</v>
      </c>
      <c r="X526" s="13">
        <f t="shared" si="795"/>
        <v>1.3492622111150692E-2</v>
      </c>
      <c r="Y526" s="13">
        <f t="shared" si="796"/>
        <v>6.3420215175216598E-3</v>
      </c>
      <c r="Z526" s="13">
        <f t="shared" si="797"/>
        <v>2.4675241062282985E-2</v>
      </c>
      <c r="AA526" s="13">
        <f t="shared" si="798"/>
        <v>1.9363355619367407E-2</v>
      </c>
      <c r="AB526" s="13">
        <f t="shared" si="799"/>
        <v>7.5974848613575719E-3</v>
      </c>
      <c r="AC526" s="13">
        <f t="shared" si="800"/>
        <v>9.1628038690260208E-5</v>
      </c>
      <c r="AD526" s="13">
        <f t="shared" si="801"/>
        <v>2.8157509135666734E-3</v>
      </c>
      <c r="AE526" s="13">
        <f t="shared" si="802"/>
        <v>2.6470100080936993E-3</v>
      </c>
      <c r="AF526" s="13">
        <f t="shared" si="803"/>
        <v>1.2441906613950033E-3</v>
      </c>
      <c r="AG526" s="13">
        <f t="shared" si="804"/>
        <v>3.8987647626799585E-4</v>
      </c>
      <c r="AH526" s="13">
        <f t="shared" si="805"/>
        <v>5.7991289045923877E-3</v>
      </c>
      <c r="AI526" s="13">
        <f t="shared" si="806"/>
        <v>4.5507395440936658E-3</v>
      </c>
      <c r="AJ526" s="13">
        <f t="shared" si="807"/>
        <v>1.7855466518236888E-3</v>
      </c>
      <c r="AK526" s="13">
        <f t="shared" si="808"/>
        <v>4.6705622459052411E-4</v>
      </c>
      <c r="AL526" s="13">
        <f t="shared" si="809"/>
        <v>2.7037650442434717E-6</v>
      </c>
      <c r="AM526" s="13">
        <f t="shared" si="810"/>
        <v>4.4191978621266348E-4</v>
      </c>
      <c r="AN526" s="13">
        <f t="shared" si="811"/>
        <v>4.1543663938576925E-4</v>
      </c>
      <c r="AO526" s="13">
        <f t="shared" si="812"/>
        <v>1.9527028063537301E-4</v>
      </c>
      <c r="AP526" s="13">
        <f t="shared" si="813"/>
        <v>6.1189407135255671E-5</v>
      </c>
      <c r="AQ526" s="13">
        <f t="shared" si="814"/>
        <v>1.4380619774990848E-5</v>
      </c>
      <c r="AR526" s="13">
        <f t="shared" si="815"/>
        <v>1.0903203244805081E-3</v>
      </c>
      <c r="AS526" s="13">
        <f t="shared" si="816"/>
        <v>8.5560502240486752E-4</v>
      </c>
      <c r="AT526" s="13">
        <f t="shared" si="817"/>
        <v>3.3570866190778839E-4</v>
      </c>
      <c r="AU526" s="13">
        <f t="shared" si="818"/>
        <v>8.7813342783759881E-5</v>
      </c>
      <c r="AV526" s="13">
        <f t="shared" si="819"/>
        <v>1.722739992848963E-5</v>
      </c>
      <c r="AW526" s="13">
        <f t="shared" si="820"/>
        <v>5.5404752001859157E-8</v>
      </c>
      <c r="AX526" s="13">
        <f t="shared" si="821"/>
        <v>5.7797814106264785E-5</v>
      </c>
      <c r="AY526" s="13">
        <f t="shared" si="822"/>
        <v>5.4334135753304247E-5</v>
      </c>
      <c r="AZ526" s="13">
        <f t="shared" si="823"/>
        <v>2.5539013487869107E-5</v>
      </c>
      <c r="BA526" s="13">
        <f t="shared" si="824"/>
        <v>8.0028414413971218E-6</v>
      </c>
      <c r="BB526" s="13">
        <f t="shared" si="825"/>
        <v>1.8808127954873154E-6</v>
      </c>
      <c r="BC526" s="13">
        <f t="shared" si="826"/>
        <v>3.5362007832570516E-7</v>
      </c>
      <c r="BD526" s="13">
        <f t="shared" si="827"/>
        <v>1.7083002601676065E-4</v>
      </c>
      <c r="BE526" s="13">
        <f t="shared" si="828"/>
        <v>1.3405512577887161E-4</v>
      </c>
      <c r="BF526" s="13">
        <f t="shared" si="829"/>
        <v>5.2598413658925276E-5</v>
      </c>
      <c r="BG526" s="13">
        <f t="shared" si="830"/>
        <v>1.3758484819143258E-5</v>
      </c>
      <c r="BH526" s="13">
        <f t="shared" si="831"/>
        <v>2.6991674940914452E-6</v>
      </c>
      <c r="BI526" s="13">
        <f t="shared" si="832"/>
        <v>4.2362252861001083E-7</v>
      </c>
      <c r="BJ526" s="14">
        <f t="shared" si="833"/>
        <v>0.28885789543165363</v>
      </c>
      <c r="BK526" s="14">
        <f t="shared" si="834"/>
        <v>0.33605469179289077</v>
      </c>
      <c r="BL526" s="14">
        <f t="shared" si="835"/>
        <v>0.35039120869033902</v>
      </c>
      <c r="BM526" s="14">
        <f t="shared" si="836"/>
        <v>0.24926224781389389</v>
      </c>
      <c r="BN526" s="14">
        <f t="shared" si="837"/>
        <v>0.75066251043227095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1.8169999999999999</v>
      </c>
      <c r="F529" s="10">
        <f>VLOOKUP(B529,home!$B$2:$E$405,3,FALSE)</f>
        <v>0.629</v>
      </c>
      <c r="G529" s="10">
        <f>VLOOKUP(C529,away!$B$2:$E$405,4,FALSE)</f>
        <v>1.1007</v>
      </c>
      <c r="H529" s="10">
        <f>VLOOKUP(A529,away!$A$2:$E$405,3,FALSE)</f>
        <v>1.2277</v>
      </c>
      <c r="I529" s="10">
        <f>VLOOKUP(C529,away!$B$2:$E$405,3,FALSE)</f>
        <v>0.8145</v>
      </c>
      <c r="J529" s="10">
        <f>VLOOKUP(B529,home!$B$2:$E$405,4,FALSE)</f>
        <v>1.3963000000000001</v>
      </c>
      <c r="K529" s="12">
        <f t="shared" si="782"/>
        <v>1.2579823251</v>
      </c>
      <c r="L529" s="12">
        <f t="shared" si="783"/>
        <v>1.3962464518950002</v>
      </c>
      <c r="M529" s="13">
        <f t="shared" si="784"/>
        <v>7.0353075658552061E-2</v>
      </c>
      <c r="N529" s="13">
        <f t="shared" si="785"/>
        <v>8.8502925694881551E-2</v>
      </c>
      <c r="O529" s="13">
        <f t="shared" si="786"/>
        <v>9.8230232268153819E-2</v>
      </c>
      <c r="P529" s="13">
        <f t="shared" si="787"/>
        <v>0.12357189598380521</v>
      </c>
      <c r="Q529" s="13">
        <f t="shared" si="788"/>
        <v>5.5667558121899816E-2</v>
      </c>
      <c r="R529" s="13">
        <f t="shared" si="789"/>
        <v>6.8576806636615764E-2</v>
      </c>
      <c r="S529" s="13">
        <f t="shared" si="790"/>
        <v>5.4262067912791256E-2</v>
      </c>
      <c r="T529" s="13">
        <f t="shared" si="791"/>
        <v>7.7725630513361316E-2</v>
      </c>
      <c r="U529" s="13">
        <f t="shared" si="792"/>
        <v>8.6268410660663028E-2</v>
      </c>
      <c r="V529" s="13">
        <f t="shared" si="793"/>
        <v>1.0589865710631398E-2</v>
      </c>
      <c r="W529" s="13">
        <f t="shared" si="794"/>
        <v>2.3342934732942303E-2</v>
      </c>
      <c r="X529" s="13">
        <f t="shared" si="795"/>
        <v>3.2592489797687252E-2</v>
      </c>
      <c r="Y529" s="13">
        <f t="shared" si="796"/>
        <v>2.2753574119222412E-2</v>
      </c>
      <c r="Z529" s="13">
        <f t="shared" si="797"/>
        <v>3.1916707649554753E-2</v>
      </c>
      <c r="AA529" s="13">
        <f t="shared" si="798"/>
        <v>4.0150654098523857E-2</v>
      </c>
      <c r="AB529" s="13">
        <f t="shared" si="799"/>
        <v>2.5254406598573441E-2</v>
      </c>
      <c r="AC529" s="13">
        <f t="shared" si="800"/>
        <v>1.1625378242414626E-3</v>
      </c>
      <c r="AD529" s="13">
        <f t="shared" si="801"/>
        <v>7.34124982750108E-3</v>
      </c>
      <c r="AE529" s="13">
        <f t="shared" si="802"/>
        <v>1.0250194024123166E-2</v>
      </c>
      <c r="AF529" s="13">
        <f t="shared" si="803"/>
        <v>7.1558985187086524E-3</v>
      </c>
      <c r="AG529" s="13">
        <f t="shared" si="804"/>
        <v>3.3304659722892143E-3</v>
      </c>
      <c r="AH529" s="13">
        <f t="shared" si="805"/>
        <v>1.1140897452965216E-2</v>
      </c>
      <c r="AI529" s="13">
        <f t="shared" si="806"/>
        <v>1.4015052081581852E-2</v>
      </c>
      <c r="AJ529" s="13">
        <f t="shared" si="807"/>
        <v>8.8153439019929662E-3</v>
      </c>
      <c r="AK529" s="13">
        <f t="shared" si="808"/>
        <v>3.6965156061284058E-3</v>
      </c>
      <c r="AL529" s="13">
        <f t="shared" si="809"/>
        <v>8.1677738606125667E-5</v>
      </c>
      <c r="AM529" s="13">
        <f t="shared" si="810"/>
        <v>1.8470325054279555E-3</v>
      </c>
      <c r="AN529" s="13">
        <f t="shared" si="811"/>
        <v>2.5789125822385157E-3</v>
      </c>
      <c r="AO529" s="13">
        <f t="shared" si="812"/>
        <v>1.8003987713489504E-3</v>
      </c>
      <c r="AP529" s="13">
        <f t="shared" si="813"/>
        <v>8.3793346549736311E-4</v>
      </c>
      <c r="AQ529" s="13">
        <f t="shared" si="814"/>
        <v>2.9249040703119387E-4</v>
      </c>
      <c r="AR529" s="13">
        <f t="shared" si="815"/>
        <v>3.1110877079257413E-3</v>
      </c>
      <c r="AS529" s="13">
        <f t="shared" si="816"/>
        <v>3.9136933484064541E-3</v>
      </c>
      <c r="AT529" s="13">
        <f t="shared" si="817"/>
        <v>2.461678529078378E-3</v>
      </c>
      <c r="AU529" s="13">
        <f t="shared" si="818"/>
        <v>1.0322493598862552E-3</v>
      </c>
      <c r="AV529" s="13">
        <f t="shared" si="819"/>
        <v>3.2463786245817466E-4</v>
      </c>
      <c r="AW529" s="13">
        <f t="shared" si="820"/>
        <v>3.9850871734977955E-6</v>
      </c>
      <c r="AX529" s="13">
        <f t="shared" si="821"/>
        <v>3.8725570761892264E-4</v>
      </c>
      <c r="AY529" s="13">
        <f t="shared" si="822"/>
        <v>5.4070440773900828E-4</v>
      </c>
      <c r="AZ529" s="13">
        <f t="shared" si="823"/>
        <v>3.7747830541478894E-4</v>
      </c>
      <c r="BA529" s="13">
        <f t="shared" si="824"/>
        <v>1.7568424820091209E-4</v>
      </c>
      <c r="BB529" s="13">
        <f t="shared" si="825"/>
        <v>6.1324627051091048E-5</v>
      </c>
      <c r="BC529" s="13">
        <f t="shared" si="826"/>
        <v>1.7124858586773984E-5</v>
      </c>
      <c r="BD529" s="13">
        <f t="shared" si="827"/>
        <v>7.2397419562090983E-4</v>
      </c>
      <c r="BE529" s="13">
        <f t="shared" si="828"/>
        <v>9.1074674191959459E-4</v>
      </c>
      <c r="BF529" s="13">
        <f t="shared" si="829"/>
        <v>5.728516519886306E-4</v>
      </c>
      <c r="BG529" s="13">
        <f t="shared" si="830"/>
        <v>2.4021241770201117E-4</v>
      </c>
      <c r="BH529" s="13">
        <f t="shared" si="831"/>
        <v>7.5545743934667134E-5</v>
      </c>
      <c r="BI529" s="13">
        <f t="shared" si="832"/>
        <v>1.9007042121268346E-5</v>
      </c>
      <c r="BJ529" s="14">
        <f t="shared" si="833"/>
        <v>0.33757926120877235</v>
      </c>
      <c r="BK529" s="14">
        <f t="shared" si="834"/>
        <v>0.26056182523636656</v>
      </c>
      <c r="BL529" s="14">
        <f t="shared" si="835"/>
        <v>0.3695340039062403</v>
      </c>
      <c r="BM529" s="14">
        <f t="shared" si="836"/>
        <v>0.49415258431646009</v>
      </c>
      <c r="BN529" s="14">
        <f t="shared" si="837"/>
        <v>0.50490249436390822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1.8169999999999999</v>
      </c>
      <c r="F530" s="10">
        <f>VLOOKUP(B530,home!$B$2:$E$405,3,FALSE)</f>
        <v>1.2972999999999999</v>
      </c>
      <c r="G530" s="10">
        <f>VLOOKUP(C530,away!$B$2:$E$405,4,FALSE)</f>
        <v>1.1399999999999999</v>
      </c>
      <c r="H530" s="10">
        <f>VLOOKUP(A530,away!$A$2:$E$405,3,FALSE)</f>
        <v>1.2277</v>
      </c>
      <c r="I530" s="10">
        <f>VLOOKUP(C530,away!$B$2:$E$405,3,FALSE)</f>
        <v>0.93089999999999995</v>
      </c>
      <c r="J530" s="10">
        <f>VLOOKUP(B530,home!$B$2:$E$405,4,FALSE)</f>
        <v>0.69820000000000004</v>
      </c>
      <c r="K530" s="12">
        <f t="shared" si="782"/>
        <v>2.6872012739999995</v>
      </c>
      <c r="L530" s="12">
        <f t="shared" si="783"/>
        <v>0.79794899232600003</v>
      </c>
      <c r="M530" s="13">
        <f t="shared" si="784"/>
        <v>3.0649152547611528E-2</v>
      </c>
      <c r="N530" s="13">
        <f t="shared" si="785"/>
        <v>8.236044177296202E-2</v>
      </c>
      <c r="O530" s="13">
        <f t="shared" si="786"/>
        <v>2.4456460391012472E-2</v>
      </c>
      <c r="P530" s="13">
        <f t="shared" si="787"/>
        <v>6.5719431520259233E-2</v>
      </c>
      <c r="Q530" s="13">
        <f t="shared" si="788"/>
        <v>0.11065954202975317</v>
      </c>
      <c r="R530" s="13">
        <f t="shared" si="789"/>
        <v>9.757503962434565E-3</v>
      </c>
      <c r="S530" s="13">
        <f t="shared" si="790"/>
        <v>3.5229715345609328E-2</v>
      </c>
      <c r="T530" s="13">
        <f t="shared" si="791"/>
        <v>8.8300670053898175E-2</v>
      </c>
      <c r="U530" s="13">
        <f t="shared" si="792"/>
        <v>2.6220377078914208E-2</v>
      </c>
      <c r="V530" s="13">
        <f t="shared" si="793"/>
        <v>8.3934779147730905E-3</v>
      </c>
      <c r="W530" s="13">
        <f t="shared" si="794"/>
        <v>9.9121487440869752E-2</v>
      </c>
      <c r="X530" s="13">
        <f t="shared" si="795"/>
        <v>7.909389102129627E-2</v>
      </c>
      <c r="Y530" s="13">
        <f t="shared" si="796"/>
        <v>3.1556445319792903E-2</v>
      </c>
      <c r="Z530" s="13">
        <f t="shared" si="797"/>
        <v>2.5953301514805385E-3</v>
      </c>
      <c r="AA530" s="13">
        <f t="shared" si="798"/>
        <v>6.9741744895091135E-3</v>
      </c>
      <c r="AB530" s="13">
        <f t="shared" si="799"/>
        <v>9.3705052866535944E-3</v>
      </c>
      <c r="AC530" s="13">
        <f t="shared" si="800"/>
        <v>1.1248569519578071E-3</v>
      </c>
      <c r="AD530" s="13">
        <f t="shared" si="801"/>
        <v>6.6589846832970034E-2</v>
      </c>
      <c r="AE530" s="13">
        <f t="shared" si="802"/>
        <v>5.3135301179511117E-2</v>
      </c>
      <c r="AF530" s="13">
        <f t="shared" si="803"/>
        <v>2.1199630016564705E-2</v>
      </c>
      <c r="AG530" s="13">
        <f t="shared" si="804"/>
        <v>5.6387411364672776E-3</v>
      </c>
      <c r="AH530" s="13">
        <f t="shared" si="805"/>
        <v>5.1773526978179517E-4</v>
      </c>
      <c r="AI530" s="13">
        <f t="shared" si="806"/>
        <v>1.3912588765523733E-3</v>
      </c>
      <c r="AJ530" s="13">
        <f t="shared" si="807"/>
        <v>1.869296312767673E-3</v>
      </c>
      <c r="AK530" s="13">
        <f t="shared" si="808"/>
        <v>1.674391811050931E-3</v>
      </c>
      <c r="AL530" s="13">
        <f t="shared" si="809"/>
        <v>9.6478960466447972E-5</v>
      </c>
      <c r="AM530" s="13">
        <f t="shared" si="810"/>
        <v>3.5788064249004367E-2</v>
      </c>
      <c r="AN530" s="13">
        <f t="shared" si="811"/>
        <v>2.8557049804791179E-2</v>
      </c>
      <c r="AO530" s="13">
        <f t="shared" si="812"/>
        <v>1.1393534557768257E-2</v>
      </c>
      <c r="AP530" s="13">
        <f t="shared" si="813"/>
        <v>3.0304864731342134E-3</v>
      </c>
      <c r="AQ530" s="13">
        <f t="shared" si="814"/>
        <v>6.0454340687375488E-4</v>
      </c>
      <c r="AR530" s="13">
        <f t="shared" si="815"/>
        <v>8.2625267362802663E-5</v>
      </c>
      <c r="AS530" s="13">
        <f t="shared" si="816"/>
        <v>2.220307237219139E-4</v>
      </c>
      <c r="AT530" s="13">
        <f t="shared" si="817"/>
        <v>2.9832062182633449E-4</v>
      </c>
      <c r="AU530" s="13">
        <f t="shared" si="818"/>
        <v>2.672158516773994E-4</v>
      </c>
      <c r="AV530" s="13">
        <f t="shared" si="819"/>
        <v>1.7951569426512566E-4</v>
      </c>
      <c r="AW530" s="13">
        <f t="shared" si="820"/>
        <v>5.7465268734872196E-6</v>
      </c>
      <c r="AX530" s="13">
        <f t="shared" si="821"/>
        <v>1.6028288640653057E-2</v>
      </c>
      <c r="AY530" s="13">
        <f t="shared" si="822"/>
        <v>1.2789756769519375E-2</v>
      </c>
      <c r="AZ530" s="13">
        <f t="shared" si="823"/>
        <v>5.1027867631663112E-3</v>
      </c>
      <c r="BA530" s="13">
        <f t="shared" si="824"/>
        <v>1.3572545185743367E-3</v>
      </c>
      <c r="BB530" s="13">
        <f t="shared" si="825"/>
        <v>2.7075496885657554E-4</v>
      </c>
      <c r="BC530" s="13">
        <f t="shared" si="826"/>
        <v>4.3209730913272411E-5</v>
      </c>
      <c r="BD530" s="13">
        <f t="shared" si="827"/>
        <v>1.0988458138802451E-5</v>
      </c>
      <c r="BE530" s="13">
        <f t="shared" si="828"/>
        <v>2.9528198709885605E-5</v>
      </c>
      <c r="BF530" s="13">
        <f t="shared" si="829"/>
        <v>3.9674106596064874E-5</v>
      </c>
      <c r="BG530" s="13">
        <f t="shared" si="830"/>
        <v>3.5537436596585771E-5</v>
      </c>
      <c r="BH530" s="13">
        <f t="shared" si="831"/>
        <v>2.3874061224259876E-5</v>
      </c>
      <c r="BI530" s="13">
        <f t="shared" si="832"/>
        <v>1.2830881547477021E-5</v>
      </c>
      <c r="BJ530" s="14">
        <f t="shared" si="833"/>
        <v>0.75262172668734018</v>
      </c>
      <c r="BK530" s="14">
        <f t="shared" si="834"/>
        <v>0.1540028700101968</v>
      </c>
      <c r="BL530" s="14">
        <f t="shared" si="835"/>
        <v>8.343384478034338E-2</v>
      </c>
      <c r="BM530" s="14">
        <f t="shared" si="836"/>
        <v>0.6562672291626821</v>
      </c>
      <c r="BN530" s="14">
        <f t="shared" si="837"/>
        <v>0.32360253222403301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1.5815999999999999</v>
      </c>
      <c r="F531" s="10">
        <f>VLOOKUP(B531,home!$B$2:$E$405,3,FALSE)</f>
        <v>1.8178000000000001</v>
      </c>
      <c r="G531" s="10">
        <f>VLOOKUP(C531,away!$B$2:$E$405,4,FALSE)</f>
        <v>1.0274000000000001</v>
      </c>
      <c r="H531" s="10">
        <f>VLOOKUP(A531,away!$A$2:$E$405,3,FALSE)</f>
        <v>1.1631</v>
      </c>
      <c r="I531" s="10">
        <f>VLOOKUP(C531,away!$B$2:$E$405,3,FALSE)</f>
        <v>1.0747</v>
      </c>
      <c r="J531" s="10">
        <f>VLOOKUP(B531,home!$B$2:$E$405,4,FALSE)</f>
        <v>0.64480000000000004</v>
      </c>
      <c r="K531" s="12">
        <f t="shared" si="782"/>
        <v>2.9538083699520001</v>
      </c>
      <c r="L531" s="12">
        <f t="shared" si="783"/>
        <v>0.80598940593599999</v>
      </c>
      <c r="M531" s="13">
        <f t="shared" si="784"/>
        <v>2.3288449384739972E-2</v>
      </c>
      <c r="N531" s="13">
        <f t="shared" si="785"/>
        <v>6.8789616715848434E-2</v>
      </c>
      <c r="O531" s="13">
        <f t="shared" si="786"/>
        <v>1.8770243484777172E-2</v>
      </c>
      <c r="P531" s="13">
        <f t="shared" si="787"/>
        <v>5.5443702311371815E-2</v>
      </c>
      <c r="Q531" s="13">
        <f t="shared" si="788"/>
        <v>0.10159567281053158</v>
      </c>
      <c r="R531" s="13">
        <f t="shared" si="789"/>
        <v>7.5643086977848139E-3</v>
      </c>
      <c r="S531" s="13">
        <f t="shared" si="790"/>
        <v>3.2999235749958236E-2</v>
      </c>
      <c r="T531" s="13">
        <f t="shared" si="791"/>
        <v>8.1885035974228568E-2</v>
      </c>
      <c r="U531" s="13">
        <f t="shared" si="792"/>
        <v>2.2343518344417498E-2</v>
      </c>
      <c r="V531" s="13">
        <f t="shared" si="793"/>
        <v>8.7291714312357303E-3</v>
      </c>
      <c r="W531" s="13">
        <f t="shared" si="794"/>
        <v>0.10003138289955101</v>
      </c>
      <c r="X531" s="13">
        <f t="shared" si="795"/>
        <v>8.0624234878165654E-2</v>
      </c>
      <c r="Y531" s="13">
        <f t="shared" si="796"/>
        <v>3.2491139586748631E-2</v>
      </c>
      <c r="Z531" s="13">
        <f t="shared" si="797"/>
        <v>2.0322508912147003E-3</v>
      </c>
      <c r="AA531" s="13">
        <f t="shared" si="798"/>
        <v>6.0028796923123932E-3</v>
      </c>
      <c r="AB531" s="13">
        <f t="shared" si="799"/>
        <v>8.8656781394836192E-3</v>
      </c>
      <c r="AC531" s="13">
        <f t="shared" si="800"/>
        <v>1.2988670216475884E-3</v>
      </c>
      <c r="AD531" s="13">
        <f t="shared" si="801"/>
        <v>7.386838401664178E-2</v>
      </c>
      <c r="AE531" s="13">
        <f t="shared" si="802"/>
        <v>5.9537134951025424E-2</v>
      </c>
      <c r="AF531" s="13">
        <f t="shared" si="803"/>
        <v>2.3993150015154223E-2</v>
      </c>
      <c r="AG531" s="13">
        <f t="shared" si="804"/>
        <v>6.4460749090824946E-3</v>
      </c>
      <c r="AH531" s="13">
        <f t="shared" si="805"/>
        <v>4.0949317213076058E-4</v>
      </c>
      <c r="AI531" s="13">
        <f t="shared" si="806"/>
        <v>1.2095643592780357E-3</v>
      </c>
      <c r="AJ531" s="13">
        <f t="shared" si="807"/>
        <v>1.7864106642155454E-3</v>
      </c>
      <c r="AK531" s="13">
        <f t="shared" si="808"/>
        <v>1.7589049240437967E-3</v>
      </c>
      <c r="AL531" s="13">
        <f t="shared" si="809"/>
        <v>1.2369049617786068E-4</v>
      </c>
      <c r="AM531" s="13">
        <f t="shared" si="810"/>
        <v>4.3638610196637E-2</v>
      </c>
      <c r="AN531" s="13">
        <f t="shared" si="811"/>
        <v>3.5172257508260127E-2</v>
      </c>
      <c r="AO531" s="13">
        <f t="shared" si="812"/>
        <v>1.4174233467255297E-2</v>
      </c>
      <c r="AP531" s="13">
        <f t="shared" si="813"/>
        <v>3.8080940039570891E-3</v>
      </c>
      <c r="AQ531" s="13">
        <f t="shared" si="814"/>
        <v>7.6732085599945431E-4</v>
      </c>
      <c r="AR531" s="13">
        <f t="shared" si="815"/>
        <v>6.6009431708104009E-5</v>
      </c>
      <c r="AS531" s="13">
        <f t="shared" si="816"/>
        <v>1.9497921187517259E-4</v>
      </c>
      <c r="AT531" s="13">
        <f t="shared" si="817"/>
        <v>2.8796561400176463E-4</v>
      </c>
      <c r="AU531" s="13">
        <f t="shared" si="818"/>
        <v>2.8353174696559312E-4</v>
      </c>
      <c r="AV531" s="13">
        <f t="shared" si="819"/>
        <v>2.0937461183352039E-4</v>
      </c>
      <c r="AW531" s="13">
        <f t="shared" si="820"/>
        <v>8.1798526618341533E-6</v>
      </c>
      <c r="AX531" s="13">
        <f t="shared" si="821"/>
        <v>2.1483348675316538E-2</v>
      </c>
      <c r="AY531" s="13">
        <f t="shared" si="822"/>
        <v>1.7315351436334326E-2</v>
      </c>
      <c r="AZ531" s="13">
        <f t="shared" si="823"/>
        <v>6.9779949088720839E-3</v>
      </c>
      <c r="BA531" s="13">
        <f t="shared" si="824"/>
        <v>1.8747299904087482E-3</v>
      </c>
      <c r="BB531" s="13">
        <f t="shared" si="825"/>
        <v>3.7775312781498737E-4</v>
      </c>
      <c r="BC531" s="13">
        <f t="shared" si="826"/>
        <v>6.0893003815613537E-5</v>
      </c>
      <c r="BD531" s="13">
        <f t="shared" si="827"/>
        <v>8.8671504414312834E-6</v>
      </c>
      <c r="BE531" s="13">
        <f t="shared" si="828"/>
        <v>2.6191863191523295E-5</v>
      </c>
      <c r="BF531" s="13">
        <f t="shared" si="829"/>
        <v>3.8682872359879612E-5</v>
      </c>
      <c r="BG531" s="13">
        <f t="shared" si="830"/>
        <v>3.808726405013243E-5</v>
      </c>
      <c r="BH531" s="13">
        <f t="shared" si="831"/>
        <v>2.8125619834963269E-5</v>
      </c>
      <c r="BI531" s="13">
        <f t="shared" si="832"/>
        <v>1.6615538255720495E-5</v>
      </c>
      <c r="BJ531" s="14">
        <f t="shared" si="833"/>
        <v>0.774912413931649</v>
      </c>
      <c r="BK531" s="14">
        <f t="shared" si="834"/>
        <v>0.13919846783146553</v>
      </c>
      <c r="BL531" s="14">
        <f t="shared" si="835"/>
        <v>6.9909432402961436E-2</v>
      </c>
      <c r="BM531" s="14">
        <f t="shared" si="836"/>
        <v>0.69329340006856477</v>
      </c>
      <c r="BN531" s="14">
        <f t="shared" si="837"/>
        <v>0.27545199340505377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1.5815999999999999</v>
      </c>
      <c r="F532" s="10">
        <f>VLOOKUP(B532,home!$B$2:$E$405,3,FALSE)</f>
        <v>1.0839000000000001</v>
      </c>
      <c r="G532" s="10">
        <f>VLOOKUP(C532,away!$B$2:$E$405,4,FALSE)</f>
        <v>1.1741999999999999</v>
      </c>
      <c r="H532" s="10">
        <f>VLOOKUP(A532,away!$A$2:$E$405,3,FALSE)</f>
        <v>1.1631</v>
      </c>
      <c r="I532" s="10">
        <f>VLOOKUP(C532,away!$B$2:$E$405,3,FALSE)</f>
        <v>0.7369</v>
      </c>
      <c r="J532" s="10">
        <f>VLOOKUP(B532,home!$B$2:$E$405,4,FALSE)</f>
        <v>1.2282</v>
      </c>
      <c r="K532" s="12">
        <f t="shared" si="782"/>
        <v>2.0129266450079997</v>
      </c>
      <c r="L532" s="12">
        <f t="shared" si="783"/>
        <v>1.0526759605980001</v>
      </c>
      <c r="M532" s="13">
        <f t="shared" si="784"/>
        <v>4.6625736466908235E-2</v>
      </c>
      <c r="N532" s="13">
        <f t="shared" si="785"/>
        <v>9.3854187277360751E-2</v>
      </c>
      <c r="O532" s="13">
        <f t="shared" si="786"/>
        <v>4.9081791923891824E-2</v>
      </c>
      <c r="P532" s="13">
        <f t="shared" si="787"/>
        <v>9.8798046748340307E-2</v>
      </c>
      <c r="Q532" s="13">
        <f t="shared" si="788"/>
        <v>9.4460797158085141E-2</v>
      </c>
      <c r="R532" s="13">
        <f t="shared" si="789"/>
        <v>2.5833611230676991E-2</v>
      </c>
      <c r="S532" s="13">
        <f t="shared" si="790"/>
        <v>5.2337264678998512E-2</v>
      </c>
      <c r="T532" s="13">
        <f t="shared" si="791"/>
        <v>9.9436610387240096E-2</v>
      </c>
      <c r="U532" s="13">
        <f t="shared" si="792"/>
        <v>5.2001164383007614E-2</v>
      </c>
      <c r="V532" s="13">
        <f t="shared" si="793"/>
        <v>1.2322282628192911E-2</v>
      </c>
      <c r="W532" s="13">
        <f t="shared" si="794"/>
        <v>6.3380885169401838E-2</v>
      </c>
      <c r="X532" s="13">
        <f t="shared" si="795"/>
        <v>6.6719534179251611E-2</v>
      </c>
      <c r="Y532" s="13">
        <f t="shared" si="796"/>
        <v>3.5117024866397388E-2</v>
      </c>
      <c r="Z532" s="13">
        <f t="shared" si="797"/>
        <v>9.0648071726560624E-3</v>
      </c>
      <c r="AA532" s="13">
        <f t="shared" si="798"/>
        <v>1.8246791889699021E-2</v>
      </c>
      <c r="AB532" s="13">
        <f t="shared" si="799"/>
        <v>1.8364726790345516E-2</v>
      </c>
      <c r="AC532" s="13">
        <f t="shared" si="800"/>
        <v>1.6319011068201899E-3</v>
      </c>
      <c r="AD532" s="13">
        <f t="shared" si="801"/>
        <v>3.1895268135420332E-2</v>
      </c>
      <c r="AE532" s="13">
        <f t="shared" si="802"/>
        <v>3.3575382022984372E-2</v>
      </c>
      <c r="AF532" s="13">
        <f t="shared" si="803"/>
        <v>1.7671998761744946E-2</v>
      </c>
      <c r="AG532" s="13">
        <f t="shared" si="804"/>
        <v>6.2009627574021774E-3</v>
      </c>
      <c r="AH532" s="13">
        <f t="shared" si="805"/>
        <v>2.3855761495278401E-3</v>
      </c>
      <c r="AI532" s="13">
        <f t="shared" si="806"/>
        <v>4.8019897950801775E-3</v>
      </c>
      <c r="AJ532" s="13">
        <f t="shared" si="807"/>
        <v>4.8330266037866975E-3</v>
      </c>
      <c r="AK532" s="13">
        <f t="shared" si="808"/>
        <v>3.242842675598255E-3</v>
      </c>
      <c r="AL532" s="13">
        <f t="shared" si="809"/>
        <v>1.383172934584902E-4</v>
      </c>
      <c r="AM532" s="13">
        <f t="shared" si="810"/>
        <v>1.284056701589243E-2</v>
      </c>
      <c r="AN532" s="13">
        <f t="shared" si="811"/>
        <v>1.3516956218077558E-2</v>
      </c>
      <c r="AO532" s="13">
        <f t="shared" si="812"/>
        <v>7.1144874356129503E-3</v>
      </c>
      <c r="AP532" s="13">
        <f t="shared" si="813"/>
        <v>2.496416631815422E-3</v>
      </c>
      <c r="AQ532" s="13">
        <f t="shared" si="814"/>
        <v>6.5697944398728078E-4</v>
      </c>
      <c r="AR532" s="13">
        <f t="shared" si="815"/>
        <v>5.0224773295677962E-4</v>
      </c>
      <c r="AS532" s="13">
        <f t="shared" si="816"/>
        <v>1.0109878440635641E-3</v>
      </c>
      <c r="AT532" s="13">
        <f t="shared" si="817"/>
        <v>1.0175221845473707E-3</v>
      </c>
      <c r="AU532" s="13">
        <f t="shared" si="818"/>
        <v>6.8273250572071652E-4</v>
      </c>
      <c r="AV532" s="13">
        <f t="shared" si="819"/>
        <v>3.4357261304457669E-4</v>
      </c>
      <c r="AW532" s="13">
        <f t="shared" si="820"/>
        <v>8.1413539321158731E-6</v>
      </c>
      <c r="AX532" s="13">
        <f t="shared" si="821"/>
        <v>4.3078532472167926E-3</v>
      </c>
      <c r="AY532" s="13">
        <f t="shared" si="822"/>
        <v>4.5347735551291507E-3</v>
      </c>
      <c r="AZ532" s="13">
        <f t="shared" si="823"/>
        <v>2.3868235541199927E-3</v>
      </c>
      <c r="BA532" s="13">
        <f t="shared" si="824"/>
        <v>8.3751725920373212E-4</v>
      </c>
      <c r="BB532" s="13">
        <f t="shared" si="825"/>
        <v>2.2040857133742321E-4</v>
      </c>
      <c r="BC532" s="13">
        <f t="shared" si="826"/>
        <v>4.6403760911330976E-5</v>
      </c>
      <c r="BD532" s="13">
        <f t="shared" si="827"/>
        <v>8.8117352458074266E-5</v>
      </c>
      <c r="BE532" s="13">
        <f t="shared" si="828"/>
        <v>1.7737376665041883E-4</v>
      </c>
      <c r="BF532" s="13">
        <f t="shared" si="829"/>
        <v>1.7852019050802973E-4</v>
      </c>
      <c r="BG532" s="13">
        <f t="shared" si="830"/>
        <v>1.1978268271517243E-4</v>
      </c>
      <c r="BH532" s="13">
        <f t="shared" si="831"/>
        <v>6.0278438411977431E-5</v>
      </c>
      <c r="BI532" s="13">
        <f t="shared" si="832"/>
        <v>2.4267214959788596E-5</v>
      </c>
      <c r="BJ532" s="14">
        <f t="shared" si="833"/>
        <v>0.59127183740859279</v>
      </c>
      <c r="BK532" s="14">
        <f t="shared" si="834"/>
        <v>0.21638832247784778</v>
      </c>
      <c r="BL532" s="14">
        <f t="shared" si="835"/>
        <v>0.18299692396765041</v>
      </c>
      <c r="BM532" s="14">
        <f t="shared" si="836"/>
        <v>0.58654108802028693</v>
      </c>
      <c r="BN532" s="14">
        <f t="shared" si="837"/>
        <v>0.40865417080526328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1.5815999999999999</v>
      </c>
      <c r="F533" s="10">
        <f>VLOOKUP(B533,home!$B$2:$E$405,3,FALSE)</f>
        <v>0.56200000000000006</v>
      </c>
      <c r="G533" s="10">
        <f>VLOOKUP(C533,away!$B$2:$E$405,4,FALSE)</f>
        <v>1.2645</v>
      </c>
      <c r="H533" s="10">
        <f>VLOOKUP(A533,away!$A$2:$E$405,3,FALSE)</f>
        <v>1.1631</v>
      </c>
      <c r="I533" s="10">
        <f>VLOOKUP(C533,away!$B$2:$E$405,3,FALSE)</f>
        <v>0.85980000000000001</v>
      </c>
      <c r="J533" s="10">
        <f>VLOOKUP(B533,home!$B$2:$E$405,4,FALSE)</f>
        <v>1.7195</v>
      </c>
      <c r="K533" s="12">
        <f t="shared" si="782"/>
        <v>1.1239624584000001</v>
      </c>
      <c r="L533" s="12">
        <f t="shared" si="783"/>
        <v>1.7195573969100002</v>
      </c>
      <c r="M533" s="13">
        <f t="shared" si="784"/>
        <v>5.8220377578572645E-2</v>
      </c>
      <c r="N533" s="13">
        <f t="shared" si="785"/>
        <v>6.5437518712188752E-2</v>
      </c>
      <c r="O533" s="13">
        <f t="shared" si="786"/>
        <v>0.10011328091612771</v>
      </c>
      <c r="P533" s="13">
        <f t="shared" si="787"/>
        <v>0.11252356933698071</v>
      </c>
      <c r="Q533" s="13">
        <f t="shared" si="788"/>
        <v>3.6774657201673847E-2</v>
      </c>
      <c r="R533" s="13">
        <f t="shared" si="789"/>
        <v>8.6075266364128114E-2</v>
      </c>
      <c r="S533" s="13">
        <f t="shared" si="790"/>
        <v>5.4369080822460419E-2</v>
      </c>
      <c r="T533" s="13">
        <f t="shared" si="791"/>
        <v>6.323613380996787E-2</v>
      </c>
      <c r="U533" s="13">
        <f t="shared" si="792"/>
        <v>9.6745367990060269E-2</v>
      </c>
      <c r="V533" s="13">
        <f t="shared" si="793"/>
        <v>1.1675566547807676E-2</v>
      </c>
      <c r="W533" s="13">
        <f t="shared" si="794"/>
        <v>1.3777778038403537E-2</v>
      </c>
      <c r="X533" s="13">
        <f t="shared" si="795"/>
        <v>2.3691680138920954E-2</v>
      </c>
      <c r="Y533" s="13">
        <f t="shared" si="796"/>
        <v>2.0369601914053639E-2</v>
      </c>
      <c r="Z533" s="13">
        <f t="shared" si="797"/>
        <v>4.9337120322478341E-2</v>
      </c>
      <c r="AA533" s="13">
        <f t="shared" si="798"/>
        <v>5.5453071048029358E-2</v>
      </c>
      <c r="AB533" s="13">
        <f t="shared" si="799"/>
        <v>3.1163585030486479E-2</v>
      </c>
      <c r="AC533" s="13">
        <f t="shared" si="800"/>
        <v>1.4103485719172519E-3</v>
      </c>
      <c r="AD533" s="13">
        <f t="shared" si="801"/>
        <v>3.8714263188333914E-3</v>
      </c>
      <c r="AE533" s="13">
        <f t="shared" si="802"/>
        <v>6.6571397631420108E-3</v>
      </c>
      <c r="AF533" s="13">
        <f t="shared" si="803"/>
        <v>5.7236669609872677E-3</v>
      </c>
      <c r="AG533" s="13">
        <f t="shared" si="804"/>
        <v>3.2807246200716785E-3</v>
      </c>
      <c r="AH533" s="13">
        <f t="shared" si="805"/>
        <v>2.1209502548189093E-2</v>
      </c>
      <c r="AI533" s="13">
        <f t="shared" si="806"/>
        <v>2.3838684625503676E-2</v>
      </c>
      <c r="AJ533" s="13">
        <f t="shared" si="807"/>
        <v>1.3396893288351702E-2</v>
      </c>
      <c r="AK533" s="13">
        <f t="shared" si="808"/>
        <v>5.0192017050994138E-3</v>
      </c>
      <c r="AL533" s="13">
        <f t="shared" si="809"/>
        <v>1.090322405465466E-4</v>
      </c>
      <c r="AM533" s="13">
        <f t="shared" si="810"/>
        <v>8.7026756856608785E-4</v>
      </c>
      <c r="AN533" s="13">
        <f t="shared" si="811"/>
        <v>1.4964750348186971E-3</v>
      </c>
      <c r="AO533" s="13">
        <f t="shared" si="812"/>
        <v>1.286637357706821E-3</v>
      </c>
      <c r="AP533" s="13">
        <f t="shared" si="813"/>
        <v>7.3748226186183378E-4</v>
      </c>
      <c r="AQ533" s="13">
        <f t="shared" si="814"/>
        <v>3.1703576961860866E-4</v>
      </c>
      <c r="AR533" s="13">
        <f t="shared" si="815"/>
        <v>7.2941913983040072E-3</v>
      </c>
      <c r="AS533" s="13">
        <f t="shared" si="816"/>
        <v>8.1983972960779049E-3</v>
      </c>
      <c r="AT533" s="13">
        <f t="shared" si="817"/>
        <v>4.6073453899198192E-3</v>
      </c>
      <c r="AU533" s="13">
        <f t="shared" si="818"/>
        <v>1.7261610837173958E-3</v>
      </c>
      <c r="AV533" s="13">
        <f t="shared" si="819"/>
        <v>4.8503506381235301E-4</v>
      </c>
      <c r="AW533" s="13">
        <f t="shared" si="820"/>
        <v>5.8535713731980511E-6</v>
      </c>
      <c r="AX533" s="13">
        <f t="shared" si="821"/>
        <v>1.6302467930522189E-4</v>
      </c>
      <c r="AY533" s="13">
        <f t="shared" si="822"/>
        <v>2.8033029317817496E-4</v>
      </c>
      <c r="AZ533" s="13">
        <f t="shared" si="823"/>
        <v>2.4102201460623991E-4</v>
      </c>
      <c r="BA533" s="13">
        <f t="shared" si="824"/>
        <v>1.3815039601143664E-4</v>
      </c>
      <c r="BB533" s="13">
        <f t="shared" si="825"/>
        <v>5.9389383836877942E-5</v>
      </c>
      <c r="BC533" s="13">
        <f t="shared" si="826"/>
        <v>2.0424690854926126E-5</v>
      </c>
      <c r="BD533" s="13">
        <f t="shared" si="827"/>
        <v>2.0904634622384952E-3</v>
      </c>
      <c r="BE533" s="13">
        <f t="shared" si="828"/>
        <v>2.3496024522129547E-3</v>
      </c>
      <c r="BF533" s="13">
        <f t="shared" si="829"/>
        <v>1.3204324742259708E-3</v>
      </c>
      <c r="BG533" s="13">
        <f t="shared" si="830"/>
        <v>4.9470550996073912E-4</v>
      </c>
      <c r="BH533" s="13">
        <f t="shared" si="831"/>
        <v>1.3900760528987448E-4</v>
      </c>
      <c r="BI533" s="13">
        <f t="shared" si="832"/>
        <v>3.1247865955580823E-5</v>
      </c>
      <c r="BJ533" s="14">
        <f t="shared" si="833"/>
        <v>0.24843056692860785</v>
      </c>
      <c r="BK533" s="14">
        <f t="shared" si="834"/>
        <v>0.23858830539146342</v>
      </c>
      <c r="BL533" s="14">
        <f t="shared" si="835"/>
        <v>0.4617514431176909</v>
      </c>
      <c r="BM533" s="14">
        <f t="shared" si="836"/>
        <v>0.53868828892876375</v>
      </c>
      <c r="BN533" s="14">
        <f t="shared" si="837"/>
        <v>0.45914467010967175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1.2279</v>
      </c>
      <c r="F534" s="10">
        <f>VLOOKUP(B534,home!$B$2:$E$405,3,FALSE)</f>
        <v>2.1717</v>
      </c>
      <c r="G534" s="10">
        <f>VLOOKUP(C534,away!$B$2:$E$405,4,FALSE)</f>
        <v>1.1197999999999999</v>
      </c>
      <c r="H534" s="10">
        <f>VLOOKUP(A534,away!$A$2:$E$405,3,FALSE)</f>
        <v>0.89710000000000001</v>
      </c>
      <c r="I534" s="10">
        <f>VLOOKUP(C534,away!$B$2:$E$405,3,FALSE)</f>
        <v>0.69669999999999999</v>
      </c>
      <c r="J534" s="10">
        <f>VLOOKUP(B534,home!$B$2:$E$405,4,FALSE)</f>
        <v>0.99080000000000001</v>
      </c>
      <c r="K534" s="12">
        <f t="shared" si="782"/>
        <v>2.986092755514</v>
      </c>
      <c r="L534" s="12">
        <f t="shared" si="783"/>
        <v>0.619259481956</v>
      </c>
      <c r="M534" s="13">
        <f t="shared" si="784"/>
        <v>2.7177870062668523E-2</v>
      </c>
      <c r="N534" s="13">
        <f t="shared" si="785"/>
        <v>8.1155640904435292E-2</v>
      </c>
      <c r="O534" s="13">
        <f t="shared" si="786"/>
        <v>1.683015373567559E-2</v>
      </c>
      <c r="P534" s="13">
        <f t="shared" si="787"/>
        <v>5.0256400144287762E-2</v>
      </c>
      <c r="Q534" s="13">
        <f t="shared" si="788"/>
        <v>0.12116913568691497</v>
      </c>
      <c r="R534" s="13">
        <f t="shared" si="789"/>
        <v>5.2111161417971513E-3</v>
      </c>
      <c r="S534" s="13">
        <f t="shared" si="790"/>
        <v>2.3233109784162893E-2</v>
      </c>
      <c r="T534" s="13">
        <f t="shared" si="791"/>
        <v>7.5035136194535237E-2</v>
      </c>
      <c r="U534" s="13">
        <f t="shared" si="792"/>
        <v>1.5560876159162539E-2</v>
      </c>
      <c r="V534" s="13">
        <f t="shared" si="793"/>
        <v>4.7735425068537174E-3</v>
      </c>
      <c r="W534" s="13">
        <f t="shared" si="794"/>
        <v>0.1206074260888632</v>
      </c>
      <c r="X534" s="13">
        <f t="shared" si="795"/>
        <v>7.4687292199835983E-2</v>
      </c>
      <c r="Y534" s="13">
        <f t="shared" si="796"/>
        <v>2.3125406938183411E-2</v>
      </c>
      <c r="Z534" s="13">
        <f t="shared" si="797"/>
        <v>1.0756776941272849E-3</v>
      </c>
      <c r="AA534" s="13">
        <f t="shared" si="798"/>
        <v>3.2120733697014892E-3</v>
      </c>
      <c r="AB534" s="13">
        <f t="shared" si="799"/>
        <v>4.7957745097225307E-3</v>
      </c>
      <c r="AC534" s="13">
        <f t="shared" si="800"/>
        <v>5.5169210688932595E-4</v>
      </c>
      <c r="AD534" s="13">
        <f t="shared" si="801"/>
        <v>9.0036240326286168E-2</v>
      </c>
      <c r="AE534" s="13">
        <f t="shared" si="802"/>
        <v>5.5755795541721886E-2</v>
      </c>
      <c r="AF534" s="13">
        <f t="shared" si="803"/>
        <v>1.7263652531605674E-2</v>
      </c>
      <c r="AG534" s="13">
        <f t="shared" si="804"/>
        <v>3.5635601744635069E-3</v>
      </c>
      <c r="AH534" s="13">
        <f t="shared" si="805"/>
        <v>1.6653090290422171E-4</v>
      </c>
      <c r="AI534" s="13">
        <f t="shared" si="806"/>
        <v>4.9727672273150176E-4</v>
      </c>
      <c r="AJ534" s="13">
        <f t="shared" si="807"/>
        <v>7.4245720961714089E-4</v>
      </c>
      <c r="AK534" s="13">
        <f t="shared" si="808"/>
        <v>7.3901536497229445E-4</v>
      </c>
      <c r="AL534" s="13">
        <f t="shared" si="809"/>
        <v>4.0806817040986017E-5</v>
      </c>
      <c r="AM534" s="13">
        <f t="shared" si="810"/>
        <v>5.3771312994408099E-2</v>
      </c>
      <c r="AN534" s="13">
        <f t="shared" si="811"/>
        <v>3.3298395429011092E-2</v>
      </c>
      <c r="AO534" s="13">
        <f t="shared" si="812"/>
        <v>1.0310173551667721E-2</v>
      </c>
      <c r="AP534" s="13">
        <f t="shared" si="813"/>
        <v>2.1282242441607356E-3</v>
      </c>
      <c r="AQ534" s="13">
        <f t="shared" si="814"/>
        <v>3.2948076073129414E-4</v>
      </c>
      <c r="AR534" s="13">
        <f t="shared" si="815"/>
        <v>2.0625168132426665E-5</v>
      </c>
      <c r="AS534" s="13">
        <f t="shared" si="816"/>
        <v>6.158866514149747E-5</v>
      </c>
      <c r="AT534" s="13">
        <f t="shared" si="817"/>
        <v>9.1954733400401642E-5</v>
      </c>
      <c r="AU534" s="13">
        <f t="shared" si="818"/>
        <v>9.1528454414053513E-5</v>
      </c>
      <c r="AV534" s="13">
        <f t="shared" si="819"/>
        <v>6.8328113662299665E-5</v>
      </c>
      <c r="AW534" s="13">
        <f t="shared" si="820"/>
        <v>2.096071915513997E-6</v>
      </c>
      <c r="AX534" s="13">
        <f t="shared" si="821"/>
        <v>2.6761021364512961E-2</v>
      </c>
      <c r="AY534" s="13">
        <f t="shared" si="822"/>
        <v>1.6572016226801746E-2</v>
      </c>
      <c r="AZ534" s="13">
        <f t="shared" si="823"/>
        <v>5.1311890917878364E-3</v>
      </c>
      <c r="BA534" s="13">
        <f t="shared" si="824"/>
        <v>1.0591791662662715E-3</v>
      </c>
      <c r="BB534" s="13">
        <f t="shared" si="825"/>
        <v>1.639766854501598E-4</v>
      </c>
      <c r="BC534" s="13">
        <f t="shared" si="826"/>
        <v>2.0308823456945592E-5</v>
      </c>
      <c r="BD534" s="13">
        <f t="shared" si="827"/>
        <v>2.1287218221569885E-6</v>
      </c>
      <c r="BE534" s="13">
        <f t="shared" si="828"/>
        <v>6.3565608116475436E-6</v>
      </c>
      <c r="BF534" s="13">
        <f t="shared" si="829"/>
        <v>9.4906400948224633E-6</v>
      </c>
      <c r="BG534" s="13">
        <f t="shared" si="830"/>
        <v>9.4466438774466864E-6</v>
      </c>
      <c r="BH534" s="13">
        <f t="shared" si="831"/>
        <v>7.0521387115910589E-6</v>
      </c>
      <c r="BI534" s="13">
        <f t="shared" si="832"/>
        <v>4.2116680635123776E-6</v>
      </c>
      <c r="BJ534" s="14">
        <f t="shared" si="833"/>
        <v>0.81194456492510025</v>
      </c>
      <c r="BK534" s="14">
        <f t="shared" si="834"/>
        <v>0.12260543764870493</v>
      </c>
      <c r="BL534" s="14">
        <f t="shared" si="835"/>
        <v>4.8127985624416315E-2</v>
      </c>
      <c r="BM534" s="14">
        <f t="shared" si="836"/>
        <v>0.66538342906168324</v>
      </c>
      <c r="BN534" s="14">
        <f t="shared" si="837"/>
        <v>0.30180031667577928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1.2279</v>
      </c>
      <c r="F535" s="10">
        <f>VLOOKUP(B535,home!$B$2:$E$405,3,FALSE)</f>
        <v>0.61080000000000001</v>
      </c>
      <c r="G535" s="10">
        <f>VLOOKUP(C535,away!$B$2:$E$405,4,FALSE)</f>
        <v>0.40720000000000001</v>
      </c>
      <c r="H535" s="10">
        <f>VLOOKUP(A535,away!$A$2:$E$405,3,FALSE)</f>
        <v>0.89710000000000001</v>
      </c>
      <c r="I535" s="10">
        <f>VLOOKUP(C535,away!$B$2:$E$405,3,FALSE)</f>
        <v>1.3934</v>
      </c>
      <c r="J535" s="10">
        <f>VLOOKUP(B535,home!$B$2:$E$405,4,FALSE)</f>
        <v>0.97540000000000004</v>
      </c>
      <c r="K535" s="12">
        <f t="shared" si="782"/>
        <v>0.30540053750399998</v>
      </c>
      <c r="L535" s="12">
        <f t="shared" si="783"/>
        <v>1.2192686691560002</v>
      </c>
      <c r="M535" s="13">
        <f t="shared" si="784"/>
        <v>0.21769305636930927</v>
      </c>
      <c r="N535" s="13">
        <f t="shared" si="785"/>
        <v>6.6483576426075608E-2</v>
      </c>
      <c r="O535" s="13">
        <f t="shared" si="786"/>
        <v>0.26542632312390985</v>
      </c>
      <c r="P535" s="13">
        <f t="shared" si="787"/>
        <v>8.1061341749752436E-2</v>
      </c>
      <c r="Q535" s="13">
        <f t="shared" si="788"/>
        <v>1.0152059987855875E-2</v>
      </c>
      <c r="R535" s="13">
        <f t="shared" si="789"/>
        <v>0.16181299987713005</v>
      </c>
      <c r="S535" s="13">
        <f t="shared" si="790"/>
        <v>7.5461078500395169E-3</v>
      </c>
      <c r="T535" s="13">
        <f t="shared" si="791"/>
        <v>1.2378088670584913E-2</v>
      </c>
      <c r="U535" s="13">
        <f t="shared" si="792"/>
        <v>4.9417777137610197E-2</v>
      </c>
      <c r="V535" s="13">
        <f t="shared" si="793"/>
        <v>3.1221208507185556E-4</v>
      </c>
      <c r="W535" s="13">
        <f t="shared" si="794"/>
        <v>1.0334815256880122E-3</v>
      </c>
      <c r="X535" s="13">
        <f t="shared" si="795"/>
        <v>1.2600916444229352E-3</v>
      </c>
      <c r="Y535" s="13">
        <f t="shared" si="796"/>
        <v>7.6819513115507416E-4</v>
      </c>
      <c r="Z535" s="13">
        <f t="shared" si="797"/>
        <v>6.5764507004109476E-2</v>
      </c>
      <c r="AA535" s="13">
        <f t="shared" si="798"/>
        <v>2.0084515787740603E-2</v>
      </c>
      <c r="AB535" s="13">
        <f t="shared" si="799"/>
        <v>3.0669109585417767E-3</v>
      </c>
      <c r="AC535" s="13">
        <f t="shared" si="800"/>
        <v>7.2660593051592547E-6</v>
      </c>
      <c r="AD535" s="13">
        <f t="shared" si="801"/>
        <v>7.8906453361393206E-5</v>
      </c>
      <c r="AE535" s="13">
        <f t="shared" si="802"/>
        <v>9.6208166377765892E-5</v>
      </c>
      <c r="AF535" s="13">
        <f t="shared" si="803"/>
        <v>5.8651801490678843E-5</v>
      </c>
      <c r="AG535" s="13">
        <f t="shared" si="804"/>
        <v>2.383743464904731E-5</v>
      </c>
      <c r="AH535" s="13">
        <f t="shared" si="805"/>
        <v>2.0046150733150241E-2</v>
      </c>
      <c r="AI535" s="13">
        <f t="shared" si="806"/>
        <v>6.1221052087902855E-3</v>
      </c>
      <c r="AJ535" s="13">
        <f t="shared" si="807"/>
        <v>9.3484711071029558E-4</v>
      </c>
      <c r="AK535" s="13">
        <f t="shared" si="808"/>
        <v>9.5167603364995233E-5</v>
      </c>
      <c r="AL535" s="13">
        <f t="shared" si="809"/>
        <v>1.0822513613117169E-7</v>
      </c>
      <c r="AM535" s="13">
        <f t="shared" si="810"/>
        <v>4.8196146538207598E-6</v>
      </c>
      <c r="AN535" s="13">
        <f t="shared" si="811"/>
        <v>5.8764051448087947E-6</v>
      </c>
      <c r="AO535" s="13">
        <f t="shared" si="812"/>
        <v>3.5824583401662464E-6</v>
      </c>
      <c r="AP535" s="13">
        <f t="shared" si="813"/>
        <v>1.4559930709071047E-6</v>
      </c>
      <c r="AQ535" s="13">
        <f t="shared" si="814"/>
        <v>4.4381168346631553E-7</v>
      </c>
      <c r="AR535" s="13">
        <f t="shared" si="815"/>
        <v>4.8883287052217334E-3</v>
      </c>
      <c r="AS535" s="13">
        <f t="shared" si="816"/>
        <v>1.4928982140709497E-3</v>
      </c>
      <c r="AT535" s="13">
        <f t="shared" si="817"/>
        <v>2.279659585080148E-4</v>
      </c>
      <c r="AU535" s="13">
        <f t="shared" si="818"/>
        <v>2.3206975420320762E-5</v>
      </c>
      <c r="AV535" s="13">
        <f t="shared" si="819"/>
        <v>1.7718556918020189E-6</v>
      </c>
      <c r="AW535" s="13">
        <f t="shared" si="820"/>
        <v>1.1194246120045032E-9</v>
      </c>
      <c r="AX535" s="13">
        <f t="shared" si="821"/>
        <v>2.4531881763983569E-7</v>
      </c>
      <c r="AY535" s="13">
        <f t="shared" si="822"/>
        <v>2.9910954830264597E-7</v>
      </c>
      <c r="AZ535" s="13">
        <f t="shared" si="823"/>
        <v>1.8234745044540982E-7</v>
      </c>
      <c r="BA535" s="13">
        <f t="shared" si="824"/>
        <v>7.4110177742854856E-8</v>
      </c>
      <c r="BB535" s="13">
        <f t="shared" si="825"/>
        <v>2.25900544468613E-8</v>
      </c>
      <c r="BC535" s="13">
        <f t="shared" si="826"/>
        <v>5.5086691243172318E-9</v>
      </c>
      <c r="BD535" s="13">
        <f t="shared" si="827"/>
        <v>9.933643391354626E-4</v>
      </c>
      <c r="BE535" s="13">
        <f t="shared" si="828"/>
        <v>3.0337400310927599E-4</v>
      </c>
      <c r="BF535" s="13">
        <f t="shared" si="829"/>
        <v>4.6325291807156517E-5</v>
      </c>
      <c r="BG535" s="13">
        <f t="shared" si="830"/>
        <v>4.7159230059784166E-6</v>
      </c>
      <c r="BH535" s="13">
        <f t="shared" si="831"/>
        <v>3.6006135521332191E-7</v>
      </c>
      <c r="BI535" s="13">
        <f t="shared" si="832"/>
        <v>2.199258628331344E-8</v>
      </c>
      <c r="BJ535" s="14">
        <f t="shared" si="833"/>
        <v>9.2350104509272141E-2</v>
      </c>
      <c r="BK535" s="14">
        <f t="shared" si="834"/>
        <v>0.30662039144816267</v>
      </c>
      <c r="BL535" s="14">
        <f t="shared" si="835"/>
        <v>0.53498913086086064</v>
      </c>
      <c r="BM535" s="14">
        <f t="shared" si="836"/>
        <v>0.19709447829824803</v>
      </c>
      <c r="BN535" s="14">
        <f t="shared" si="837"/>
        <v>0.80262935753403308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1.5390999999999999</v>
      </c>
      <c r="F536" s="10">
        <f>VLOOKUP(B536,home!$B$2:$E$405,3,FALSE)</f>
        <v>0.79410000000000003</v>
      </c>
      <c r="G536" s="10">
        <f>VLOOKUP(C536,away!$B$2:$E$405,4,FALSE)</f>
        <v>1.0558000000000001</v>
      </c>
      <c r="H536" s="10">
        <f>VLOOKUP(A536,away!$A$2:$E$405,3,FALSE)</f>
        <v>1.1406000000000001</v>
      </c>
      <c r="I536" s="10">
        <f>VLOOKUP(C536,away!$B$2:$E$405,3,FALSE)</f>
        <v>0.65749999999999997</v>
      </c>
      <c r="J536" s="10">
        <f>VLOOKUP(B536,home!$B$2:$E$405,4,FALSE)</f>
        <v>1.0716000000000001</v>
      </c>
      <c r="K536" s="12">
        <f t="shared" si="782"/>
        <v>1.2903980314979999</v>
      </c>
      <c r="L536" s="12">
        <f t="shared" si="783"/>
        <v>0.80364052620000015</v>
      </c>
      <c r="M536" s="13">
        <f t="shared" si="784"/>
        <v>0.1231886254918684</v>
      </c>
      <c r="N536" s="13">
        <f t="shared" si="785"/>
        <v>0.15896235983765131</v>
      </c>
      <c r="O536" s="13">
        <f t="shared" si="786"/>
        <v>9.8999371812139886E-2</v>
      </c>
      <c r="P536" s="13">
        <f t="shared" si="787"/>
        <v>0.12774859450592388</v>
      </c>
      <c r="Q536" s="13">
        <f t="shared" si="788"/>
        <v>0.10256235810839101</v>
      </c>
      <c r="R536" s="13">
        <f t="shared" si="789"/>
        <v>3.9779953628288775E-2</v>
      </c>
      <c r="S536" s="13">
        <f t="shared" si="790"/>
        <v>3.3119339007715888E-2</v>
      </c>
      <c r="T536" s="13">
        <f t="shared" si="791"/>
        <v>8.2423267438540213E-2</v>
      </c>
      <c r="U536" s="13">
        <f t="shared" si="792"/>
        <v>5.1331973855025553E-2</v>
      </c>
      <c r="V536" s="13">
        <f t="shared" si="793"/>
        <v>3.8161432810028444E-3</v>
      </c>
      <c r="W536" s="13">
        <f t="shared" si="794"/>
        <v>4.4115421669620222E-2</v>
      </c>
      <c r="X536" s="13">
        <f t="shared" si="795"/>
        <v>3.5452940684108487E-2</v>
      </c>
      <c r="Y536" s="13">
        <f t="shared" si="796"/>
        <v>1.4245709953357166E-2</v>
      </c>
      <c r="Z536" s="13">
        <f t="shared" si="797"/>
        <v>1.0656260955349866E-2</v>
      </c>
      <c r="AA536" s="13">
        <f t="shared" si="798"/>
        <v>1.3750818159912463E-2</v>
      </c>
      <c r="AB536" s="13">
        <f t="shared" si="799"/>
        <v>8.8720143425189968E-3</v>
      </c>
      <c r="AC536" s="13">
        <f t="shared" si="800"/>
        <v>2.4733763904480685E-4</v>
      </c>
      <c r="AD536" s="13">
        <f t="shared" si="801"/>
        <v>1.4231613320295534E-2</v>
      </c>
      <c r="AE536" s="13">
        <f t="shared" si="802"/>
        <v>1.1437101217397235E-2</v>
      </c>
      <c r="AF536" s="13">
        <f t="shared" si="803"/>
        <v>4.5956590202758871E-3</v>
      </c>
      <c r="AG536" s="13">
        <f t="shared" si="804"/>
        <v>1.2310859444300973E-3</v>
      </c>
      <c r="AH536" s="13">
        <f t="shared" si="805"/>
        <v>2.1409507903704704E-3</v>
      </c>
      <c r="AI536" s="13">
        <f t="shared" si="806"/>
        <v>2.7626786854281419E-3</v>
      </c>
      <c r="AJ536" s="13">
        <f t="shared" si="807"/>
        <v>1.7824775686689786E-3</v>
      </c>
      <c r="AK536" s="13">
        <f t="shared" si="808"/>
        <v>7.6670184859993018E-4</v>
      </c>
      <c r="AL536" s="13">
        <f t="shared" si="809"/>
        <v>1.0259725077774583E-5</v>
      </c>
      <c r="AM536" s="13">
        <f t="shared" si="810"/>
        <v>3.6728891627100121E-3</v>
      </c>
      <c r="AN536" s="13">
        <f t="shared" si="811"/>
        <v>2.9516825793945525E-3</v>
      </c>
      <c r="AO536" s="13">
        <f t="shared" si="812"/>
        <v>1.1860458706400058E-3</v>
      </c>
      <c r="AP536" s="13">
        <f t="shared" si="813"/>
        <v>3.1771817585949053E-4</v>
      </c>
      <c r="AQ536" s="13">
        <f t="shared" si="814"/>
        <v>6.3832800507756282E-5</v>
      </c>
      <c r="AR536" s="13">
        <f t="shared" si="815"/>
        <v>3.4411096394832634E-4</v>
      </c>
      <c r="AS536" s="13">
        <f t="shared" si="816"/>
        <v>4.4404011049579951E-4</v>
      </c>
      <c r="AT536" s="13">
        <f t="shared" si="817"/>
        <v>2.8649424224496707E-4</v>
      </c>
      <c r="AU536" s="13">
        <f t="shared" si="818"/>
        <v>1.2323053540947218E-4</v>
      </c>
      <c r="AV536" s="13">
        <f t="shared" si="819"/>
        <v>3.9754110078206871E-5</v>
      </c>
      <c r="AW536" s="13">
        <f t="shared" si="820"/>
        <v>2.9554168420574756E-7</v>
      </c>
      <c r="AX536" s="13">
        <f t="shared" si="821"/>
        <v>7.8991482424522325E-4</v>
      </c>
      <c r="AY536" s="13">
        <f t="shared" si="822"/>
        <v>6.3480756500961194E-4</v>
      </c>
      <c r="AZ536" s="13">
        <f t="shared" si="823"/>
        <v>2.5507854279003265E-4</v>
      </c>
      <c r="BA536" s="13">
        <f t="shared" si="824"/>
        <v>6.8330484783370366E-5</v>
      </c>
      <c r="BB536" s="13">
        <f t="shared" si="825"/>
        <v>1.3728286686702215E-5</v>
      </c>
      <c r="BC536" s="13">
        <f t="shared" si="826"/>
        <v>2.2065215073451657E-6</v>
      </c>
      <c r="BD536" s="13">
        <f t="shared" si="827"/>
        <v>4.6090252689770354E-5</v>
      </c>
      <c r="BE536" s="13">
        <f t="shared" si="828"/>
        <v>5.9474771342125053E-5</v>
      </c>
      <c r="BF536" s="13">
        <f t="shared" si="829"/>
        <v>3.837306393183592E-5</v>
      </c>
      <c r="BG536" s="13">
        <f t="shared" si="830"/>
        <v>1.6505508720062656E-5</v>
      </c>
      <c r="BH536" s="13">
        <f t="shared" si="831"/>
        <v>5.3246689903104803E-6</v>
      </c>
      <c r="BI536" s="13">
        <f t="shared" si="832"/>
        <v>1.3741884766950164E-6</v>
      </c>
      <c r="BJ536" s="14">
        <f t="shared" si="833"/>
        <v>0.47921375200820138</v>
      </c>
      <c r="BK536" s="14">
        <f t="shared" si="834"/>
        <v>0.28876510721564325</v>
      </c>
      <c r="BL536" s="14">
        <f t="shared" si="835"/>
        <v>0.22159171310728074</v>
      </c>
      <c r="BM536" s="14">
        <f t="shared" si="836"/>
        <v>0.34835105787888659</v>
      </c>
      <c r="BN536" s="14">
        <f t="shared" si="837"/>
        <v>0.65124126338426325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1.5390999999999999</v>
      </c>
      <c r="F537" s="10">
        <f>VLOOKUP(B537,home!$B$2:$E$405,3,FALSE)</f>
        <v>0.64970000000000006</v>
      </c>
      <c r="G537" s="10">
        <f>VLOOKUP(C537,away!$B$2:$E$405,4,FALSE)</f>
        <v>1.0558000000000001</v>
      </c>
      <c r="H537" s="10">
        <f>VLOOKUP(A537,away!$A$2:$E$405,3,FALSE)</f>
        <v>1.1406000000000001</v>
      </c>
      <c r="I537" s="10">
        <f>VLOOKUP(C537,away!$B$2:$E$405,3,FALSE)</f>
        <v>0.87670000000000003</v>
      </c>
      <c r="J537" s="10">
        <f>VLOOKUP(B537,home!$B$2:$E$405,4,FALSE)</f>
        <v>0.54800000000000004</v>
      </c>
      <c r="K537" s="12">
        <f t="shared" si="782"/>
        <v>1.055750662466</v>
      </c>
      <c r="L537" s="12">
        <f t="shared" si="783"/>
        <v>0.54798028296000012</v>
      </c>
      <c r="M537" s="13">
        <f t="shared" si="784"/>
        <v>0.20114465655347655</v>
      </c>
      <c r="N537" s="13">
        <f t="shared" si="785"/>
        <v>0.21235860440782894</v>
      </c>
      <c r="O537" s="13">
        <f t="shared" si="786"/>
        <v>0.11022330581406611</v>
      </c>
      <c r="P537" s="13">
        <f t="shared" si="787"/>
        <v>0.11636832813239284</v>
      </c>
      <c r="Q537" s="13">
        <f t="shared" si="788"/>
        <v>0.11209886864196029</v>
      </c>
      <c r="R537" s="13">
        <f t="shared" si="789"/>
        <v>3.0200099154389284E-2</v>
      </c>
      <c r="S537" s="13">
        <f t="shared" si="790"/>
        <v>1.6830658124800921E-2</v>
      </c>
      <c r="T537" s="13">
        <f t="shared" si="791"/>
        <v>6.142796975791729E-2</v>
      </c>
      <c r="U537" s="13">
        <f t="shared" si="792"/>
        <v>3.188377468878538E-2</v>
      </c>
      <c r="V537" s="13">
        <f t="shared" si="793"/>
        <v>1.0818944274621546E-3</v>
      </c>
      <c r="W537" s="13">
        <f t="shared" si="794"/>
        <v>3.9449484943479565E-2</v>
      </c>
      <c r="X537" s="13">
        <f t="shared" si="795"/>
        <v>2.1617539921954199E-2</v>
      </c>
      <c r="Y537" s="13">
        <f t="shared" si="796"/>
        <v>5.922992821665779E-3</v>
      </c>
      <c r="Z537" s="13">
        <f t="shared" si="797"/>
        <v>5.5163529600141007E-3</v>
      </c>
      <c r="AA537" s="13">
        <f t="shared" si="798"/>
        <v>5.8238932919311677E-3</v>
      </c>
      <c r="AB537" s="13">
        <f t="shared" si="799"/>
        <v>3.0742896005438117E-3</v>
      </c>
      <c r="AC537" s="13">
        <f t="shared" si="800"/>
        <v>3.9119310915566069E-5</v>
      </c>
      <c r="AD537" s="13">
        <f t="shared" si="801"/>
        <v>1.0412204965755262E-2</v>
      </c>
      <c r="AE537" s="13">
        <f t="shared" si="802"/>
        <v>5.7056830233720868E-3</v>
      </c>
      <c r="AF537" s="13">
        <f t="shared" si="803"/>
        <v>1.5633008988137523E-3</v>
      </c>
      <c r="AG537" s="13">
        <f t="shared" si="804"/>
        <v>2.8555268962786085E-4</v>
      </c>
      <c r="AH537" s="13">
        <f t="shared" si="805"/>
        <v>7.5571316398394023E-4</v>
      </c>
      <c r="AI537" s="13">
        <f t="shared" si="806"/>
        <v>7.9784467351032198E-4</v>
      </c>
      <c r="AJ537" s="13">
        <f t="shared" si="807"/>
        <v>4.211625213017459E-4</v>
      </c>
      <c r="AK537" s="13">
        <f t="shared" si="808"/>
        <v>1.4821420362338969E-4</v>
      </c>
      <c r="AL537" s="13">
        <f t="shared" si="809"/>
        <v>9.0526865330383246E-7</v>
      </c>
      <c r="AM537" s="13">
        <f t="shared" si="810"/>
        <v>2.1985384580655793E-3</v>
      </c>
      <c r="AN537" s="13">
        <f t="shared" si="811"/>
        <v>1.2047557263492185E-3</v>
      </c>
      <c r="AO537" s="13">
        <f t="shared" si="812"/>
        <v>3.3009119191126256E-4</v>
      </c>
      <c r="AP537" s="13">
        <f t="shared" si="813"/>
        <v>6.0294488248712459E-5</v>
      </c>
      <c r="AQ537" s="13">
        <f t="shared" si="814"/>
        <v>8.2600476828644628E-6</v>
      </c>
      <c r="AR537" s="13">
        <f t="shared" si="815"/>
        <v>8.2823182687303317E-5</v>
      </c>
      <c r="AS537" s="13">
        <f t="shared" si="816"/>
        <v>8.7440629989663033E-5</v>
      </c>
      <c r="AT537" s="13">
        <f t="shared" si="817"/>
        <v>4.6157751519015555E-5</v>
      </c>
      <c r="AU537" s="13">
        <f t="shared" si="818"/>
        <v>1.6243692248047232E-5</v>
      </c>
      <c r="AV537" s="13">
        <f t="shared" si="819"/>
        <v>4.2873222129424234E-6</v>
      </c>
      <c r="AW537" s="13">
        <f t="shared" si="820"/>
        <v>1.4547932470958703E-8</v>
      </c>
      <c r="AX537" s="13">
        <f t="shared" si="821"/>
        <v>3.8685140559328542E-4</v>
      </c>
      <c r="AY537" s="13">
        <f t="shared" si="822"/>
        <v>2.1198694270048232E-4</v>
      </c>
      <c r="AZ537" s="13">
        <f t="shared" si="823"/>
        <v>5.8082332422417803E-5</v>
      </c>
      <c r="BA537" s="13">
        <f t="shared" si="824"/>
        <v>1.0609324318604434E-5</v>
      </c>
      <c r="BB537" s="13">
        <f t="shared" si="825"/>
        <v>1.4534251355308171E-6</v>
      </c>
      <c r="BC537" s="13">
        <f t="shared" si="826"/>
        <v>1.5928966340587073E-7</v>
      </c>
      <c r="BD537" s="13">
        <f t="shared" si="827"/>
        <v>7.5642451807727087E-6</v>
      </c>
      <c r="BE537" s="13">
        <f t="shared" si="828"/>
        <v>7.9859568606560364E-6</v>
      </c>
      <c r="BF537" s="13">
        <f t="shared" si="829"/>
        <v>4.2155896230312539E-6</v>
      </c>
      <c r="BG537" s="13">
        <f t="shared" si="830"/>
        <v>1.4835371790666805E-6</v>
      </c>
      <c r="BH537" s="13">
        <f t="shared" si="831"/>
        <v>3.9156133989814718E-7</v>
      </c>
      <c r="BI537" s="13">
        <f t="shared" si="832"/>
        <v>8.2678228798708726E-8</v>
      </c>
      <c r="BJ537" s="14">
        <f t="shared" si="833"/>
        <v>0.47531328470446638</v>
      </c>
      <c r="BK537" s="14">
        <f t="shared" si="834"/>
        <v>0.33567754876040184</v>
      </c>
      <c r="BL537" s="14">
        <f t="shared" si="835"/>
        <v>0.18358697325920437</v>
      </c>
      <c r="BM537" s="14">
        <f t="shared" si="836"/>
        <v>0.21748832458520459</v>
      </c>
      <c r="BN537" s="14">
        <f t="shared" si="837"/>
        <v>0.78239386270411404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1.5390999999999999</v>
      </c>
      <c r="F538" s="10">
        <f>VLOOKUP(B538,home!$B$2:$E$405,3,FALSE)</f>
        <v>0.79410000000000003</v>
      </c>
      <c r="G538" s="10">
        <f>VLOOKUP(C538,away!$B$2:$E$405,4,FALSE)</f>
        <v>0.64970000000000006</v>
      </c>
      <c r="H538" s="10">
        <f>VLOOKUP(A538,away!$A$2:$E$405,3,FALSE)</f>
        <v>1.1406000000000001</v>
      </c>
      <c r="I538" s="10">
        <f>VLOOKUP(C538,away!$B$2:$E$405,3,FALSE)</f>
        <v>1.6438999999999999</v>
      </c>
      <c r="J538" s="10">
        <f>VLOOKUP(B538,home!$B$2:$E$405,4,FALSE)</f>
        <v>1.169</v>
      </c>
      <c r="K538" s="12">
        <f t="shared" si="782"/>
        <v>0.79406289170700006</v>
      </c>
      <c r="L538" s="12">
        <f t="shared" si="783"/>
        <v>2.1919128054599999</v>
      </c>
      <c r="M538" s="13">
        <f t="shared" si="784"/>
        <v>5.0490216347301872E-2</v>
      </c>
      <c r="N538" s="13">
        <f t="shared" si="785"/>
        <v>4.0092407195650569E-2</v>
      </c>
      <c r="O538" s="13">
        <f t="shared" si="786"/>
        <v>0.11067015176209677</v>
      </c>
      <c r="P538" s="13">
        <f t="shared" si="787"/>
        <v>8.7879060733863118E-2</v>
      </c>
      <c r="Q538" s="13">
        <f t="shared" si="788"/>
        <v>1.591794639663641E-2</v>
      </c>
      <c r="R538" s="13">
        <f t="shared" si="789"/>
        <v>0.12128966141477077</v>
      </c>
      <c r="S538" s="13">
        <f t="shared" si="790"/>
        <v>3.8238741454108938E-2</v>
      </c>
      <c r="T538" s="13">
        <f t="shared" si="791"/>
        <v>3.4890750543413208E-2</v>
      </c>
      <c r="U538" s="13">
        <f t="shared" si="792"/>
        <v>9.6311619277175825E-2</v>
      </c>
      <c r="V538" s="13">
        <f t="shared" si="793"/>
        <v>7.3950183393889759E-3</v>
      </c>
      <c r="W538" s="13">
        <f t="shared" si="794"/>
        <v>4.2132835152500448E-3</v>
      </c>
      <c r="X538" s="13">
        <f t="shared" si="795"/>
        <v>9.235150090110094E-3</v>
      </c>
      <c r="Y538" s="13">
        <f t="shared" si="796"/>
        <v>1.0121321871428696E-2</v>
      </c>
      <c r="Z538" s="13">
        <f t="shared" si="797"/>
        <v>8.8618787341647895E-2</v>
      </c>
      <c r="AA538" s="13">
        <f t="shared" si="798"/>
        <v>7.0368890536076617E-2</v>
      </c>
      <c r="AB538" s="13">
        <f t="shared" si="799"/>
        <v>2.7938662352645173E-2</v>
      </c>
      <c r="AC538" s="13">
        <f t="shared" si="800"/>
        <v>8.0444702061808907E-4</v>
      </c>
      <c r="AD538" s="13">
        <f t="shared" si="801"/>
        <v>8.3640302292522096E-4</v>
      </c>
      <c r="AE538" s="13">
        <f t="shared" si="802"/>
        <v>1.8333224964752455E-3</v>
      </c>
      <c r="AF538" s="13">
        <f t="shared" si="803"/>
        <v>2.0092415282809933E-3</v>
      </c>
      <c r="AG538" s="13">
        <f t="shared" si="804"/>
        <v>1.4680274117003767E-3</v>
      </c>
      <c r="AH538" s="13">
        <f t="shared" si="805"/>
        <v>4.8561163694623669E-2</v>
      </c>
      <c r="AI538" s="13">
        <f t="shared" si="806"/>
        <v>3.856061806800986E-2</v>
      </c>
      <c r="AJ538" s="13">
        <f t="shared" si="807"/>
        <v>1.5309777944546547E-2</v>
      </c>
      <c r="AK538" s="13">
        <f t="shared" si="808"/>
        <v>4.0523088486795616E-3</v>
      </c>
      <c r="AL538" s="13">
        <f t="shared" si="809"/>
        <v>5.6006136393471853E-5</v>
      </c>
      <c r="AM538" s="13">
        <f t="shared" si="810"/>
        <v>1.3283132060329549E-4</v>
      </c>
      <c r="AN538" s="13">
        <f t="shared" si="811"/>
        <v>2.9115467259652607E-4</v>
      </c>
      <c r="AO538" s="13">
        <f t="shared" si="812"/>
        <v>3.190928276169197E-4</v>
      </c>
      <c r="AP538" s="13">
        <f t="shared" si="813"/>
        <v>2.3314121832798885E-4</v>
      </c>
      <c r="AQ538" s="13">
        <f t="shared" si="814"/>
        <v>1.2775630548341615E-4</v>
      </c>
      <c r="AR538" s="13">
        <f t="shared" si="815"/>
        <v>2.1288367310056955E-2</v>
      </c>
      <c r="AS538" s="13">
        <f t="shared" si="816"/>
        <v>1.6904302505944595E-2</v>
      </c>
      <c r="AT538" s="13">
        <f t="shared" si="817"/>
        <v>6.7115396650801254E-3</v>
      </c>
      <c r="AU538" s="13">
        <f t="shared" si="818"/>
        <v>1.7764615314199189E-3</v>
      </c>
      <c r="AV538" s="13">
        <f t="shared" si="819"/>
        <v>3.5265554516138658E-4</v>
      </c>
      <c r="AW538" s="13">
        <f t="shared" si="820"/>
        <v>2.7077669792368401E-6</v>
      </c>
      <c r="AX538" s="13">
        <f t="shared" si="821"/>
        <v>1.7579403757918733E-5</v>
      </c>
      <c r="AY538" s="13">
        <f t="shared" si="822"/>
        <v>3.8532520209333709E-5</v>
      </c>
      <c r="AZ538" s="13">
        <f t="shared" si="823"/>
        <v>4.2229962236742405E-5</v>
      </c>
      <c r="BA538" s="13">
        <f t="shared" si="824"/>
        <v>3.0854798333602628E-5</v>
      </c>
      <c r="BB538" s="13">
        <f t="shared" si="825"/>
        <v>1.6907756894327378E-5</v>
      </c>
      <c r="BC538" s="13">
        <f t="shared" si="826"/>
        <v>7.4120657696561494E-6</v>
      </c>
      <c r="BD538" s="13">
        <f t="shared" si="827"/>
        <v>7.7770408190416477E-3</v>
      </c>
      <c r="BE538" s="13">
        <f t="shared" si="828"/>
        <v>6.175459521691587E-3</v>
      </c>
      <c r="BF538" s="13">
        <f t="shared" si="829"/>
        <v>2.4518516227069738E-3</v>
      </c>
      <c r="BG538" s="13">
        <f t="shared" si="830"/>
        <v>6.4897479652106696E-4</v>
      </c>
      <c r="BH538" s="13">
        <f t="shared" si="831"/>
        <v>1.2883170089262005E-4</v>
      </c>
      <c r="BI538" s="13">
        <f t="shared" si="832"/>
        <v>2.0460094590865045E-5</v>
      </c>
      <c r="BJ538" s="14">
        <f t="shared" si="833"/>
        <v>0.12187534692370058</v>
      </c>
      <c r="BK538" s="14">
        <f t="shared" si="834"/>
        <v>0.18490202255188376</v>
      </c>
      <c r="BL538" s="14">
        <f t="shared" si="835"/>
        <v>0.59729879901173266</v>
      </c>
      <c r="BM538" s="14">
        <f t="shared" si="836"/>
        <v>0.56631968722541515</v>
      </c>
      <c r="BN538" s="14">
        <f t="shared" si="837"/>
        <v>0.42633944385031952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1.5390999999999999</v>
      </c>
      <c r="F539" s="10">
        <f>VLOOKUP(B539,home!$B$2:$E$405,3,FALSE)</f>
        <v>0.36099999999999999</v>
      </c>
      <c r="G539" s="10">
        <f>VLOOKUP(C539,away!$B$2:$E$405,4,FALSE)</f>
        <v>0.97460000000000002</v>
      </c>
      <c r="H539" s="10">
        <f>VLOOKUP(A539,away!$A$2:$E$405,3,FALSE)</f>
        <v>1.1406000000000001</v>
      </c>
      <c r="I539" s="10">
        <f>VLOOKUP(C539,away!$B$2:$E$405,3,FALSE)</f>
        <v>1.5343</v>
      </c>
      <c r="J539" s="10">
        <f>VLOOKUP(B539,home!$B$2:$E$405,4,FALSE)</f>
        <v>0.77929999999999999</v>
      </c>
      <c r="K539" s="12">
        <f t="shared" si="782"/>
        <v>0.54150247645999994</v>
      </c>
      <c r="L539" s="12">
        <f t="shared" si="783"/>
        <v>1.3637925965939999</v>
      </c>
      <c r="M539" s="13">
        <f t="shared" si="784"/>
        <v>0.14877873554869325</v>
      </c>
      <c r="N539" s="13">
        <f t="shared" si="785"/>
        <v>8.0564053744204805E-2</v>
      </c>
      <c r="O539" s="13">
        <f t="shared" si="786"/>
        <v>0.2029033380719244</v>
      </c>
      <c r="P539" s="13">
        <f t="shared" si="787"/>
        <v>0.10987266004794763</v>
      </c>
      <c r="Q539" s="13">
        <f t="shared" si="788"/>
        <v>2.1812817308071719E-2</v>
      </c>
      <c r="R539" s="13">
        <f t="shared" si="789"/>
        <v>0.13835903514335002</v>
      </c>
      <c r="S539" s="13">
        <f t="shared" si="790"/>
        <v>2.0285159336598999E-2</v>
      </c>
      <c r="T539" s="13">
        <f t="shared" si="791"/>
        <v>2.9748158755605669E-2</v>
      </c>
      <c r="U539" s="13">
        <f t="shared" si="792"/>
        <v>7.492176017074019E-2</v>
      </c>
      <c r="V539" s="13">
        <f t="shared" si="793"/>
        <v>1.6645034114204538E-3</v>
      </c>
      <c r="W539" s="13">
        <f t="shared" si="794"/>
        <v>3.9372315302967954E-3</v>
      </c>
      <c r="X539" s="13">
        <f t="shared" si="795"/>
        <v>5.3695672120952342E-3</v>
      </c>
      <c r="Y539" s="13">
        <f t="shared" si="796"/>
        <v>3.6614880053846832E-3</v>
      </c>
      <c r="Z539" s="13">
        <f t="shared" si="797"/>
        <v>6.2897675933463251E-2</v>
      </c>
      <c r="AA539" s="13">
        <f t="shared" si="798"/>
        <v>3.4059247281548882E-2</v>
      </c>
      <c r="AB539" s="13">
        <f t="shared" si="799"/>
        <v>9.2215833746611218E-3</v>
      </c>
      <c r="AC539" s="13">
        <f t="shared" si="800"/>
        <v>7.6826930608219119E-5</v>
      </c>
      <c r="AD539" s="13">
        <f t="shared" si="801"/>
        <v>5.3300515601302739E-4</v>
      </c>
      <c r="AE539" s="13">
        <f t="shared" si="802"/>
        <v>7.2690848571699653E-4</v>
      </c>
      <c r="AF539" s="13">
        <f t="shared" si="803"/>
        <v>4.9567620561109772E-4</v>
      </c>
      <c r="AG539" s="13">
        <f t="shared" si="804"/>
        <v>2.2533317984007339E-4</v>
      </c>
      <c r="AH539" s="13">
        <f t="shared" si="805"/>
        <v>2.1444846195256446E-2</v>
      </c>
      <c r="AI539" s="13">
        <f t="shared" si="806"/>
        <v>1.1612437322035171E-2</v>
      </c>
      <c r="AJ539" s="13">
        <f t="shared" si="807"/>
        <v>3.1440817838092878E-3</v>
      </c>
      <c r="AK539" s="13">
        <f t="shared" si="808"/>
        <v>5.6750935737516787E-4</v>
      </c>
      <c r="AL539" s="13">
        <f t="shared" si="809"/>
        <v>2.2694585212364423E-6</v>
      </c>
      <c r="AM539" s="13">
        <f t="shared" si="810"/>
        <v>5.7724722389400616E-5</v>
      </c>
      <c r="AN539" s="13">
        <f t="shared" si="811"/>
        <v>7.8724549035108461E-5</v>
      </c>
      <c r="AO539" s="13">
        <f t="shared" si="812"/>
        <v>5.3681978572141135E-5</v>
      </c>
      <c r="AP539" s="13">
        <f t="shared" si="813"/>
        <v>2.4403694982401265E-5</v>
      </c>
      <c r="AQ539" s="13">
        <f t="shared" si="814"/>
        <v>8.3203946366342469E-6</v>
      </c>
      <c r="AR539" s="13">
        <f t="shared" si="815"/>
        <v>5.8492644952375496E-3</v>
      </c>
      <c r="AS539" s="13">
        <f t="shared" si="816"/>
        <v>3.167391209640684E-3</v>
      </c>
      <c r="AT539" s="13">
        <f t="shared" si="817"/>
        <v>8.5757509196903272E-4</v>
      </c>
      <c r="AU539" s="13">
        <f t="shared" si="818"/>
        <v>1.547930120172145E-4</v>
      </c>
      <c r="AV539" s="13">
        <f t="shared" si="819"/>
        <v>2.0955199836506038E-5</v>
      </c>
      <c r="AW539" s="13">
        <f t="shared" si="820"/>
        <v>4.6555235135123786E-8</v>
      </c>
      <c r="AX539" s="13">
        <f t="shared" si="821"/>
        <v>5.2096800211377374E-6</v>
      </c>
      <c r="AY539" s="13">
        <f t="shared" si="822"/>
        <v>7.104923043451318E-6</v>
      </c>
      <c r="AZ539" s="13">
        <f t="shared" si="823"/>
        <v>4.8448207230145102E-6</v>
      </c>
      <c r="BA539" s="13">
        <f t="shared" si="824"/>
        <v>2.2024435446241259E-6</v>
      </c>
      <c r="BB539" s="13">
        <f t="shared" si="825"/>
        <v>7.5091905014365737E-7</v>
      </c>
      <c r="BC539" s="13">
        <f t="shared" si="826"/>
        <v>2.0481956824546371E-7</v>
      </c>
      <c r="BD539" s="13">
        <f t="shared" si="827"/>
        <v>1.3295306023541841E-3</v>
      </c>
      <c r="BE539" s="13">
        <f t="shared" si="828"/>
        <v>7.1994411370414596E-4</v>
      </c>
      <c r="BF539" s="13">
        <f t="shared" si="829"/>
        <v>1.9492576024179742E-4</v>
      </c>
      <c r="BG539" s="13">
        <f t="shared" si="830"/>
        <v>3.5184260632260505E-5</v>
      </c>
      <c r="BH539" s="13">
        <f t="shared" si="831"/>
        <v>4.7630910661957855E-6</v>
      </c>
      <c r="BI539" s="13">
        <f t="shared" si="832"/>
        <v>5.1584512158990412E-7</v>
      </c>
      <c r="BJ539" s="14">
        <f t="shared" si="833"/>
        <v>0.14731741252840638</v>
      </c>
      <c r="BK539" s="14">
        <f t="shared" si="834"/>
        <v>0.28068725965683322</v>
      </c>
      <c r="BL539" s="14">
        <f t="shared" si="835"/>
        <v>0.50856868138252198</v>
      </c>
      <c r="BM539" s="14">
        <f t="shared" si="836"/>
        <v>0.29717333126922441</v>
      </c>
      <c r="BN539" s="14">
        <f t="shared" si="837"/>
        <v>0.70229063986419182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1.5390999999999999</v>
      </c>
      <c r="F540" s="10">
        <f>VLOOKUP(B540,home!$B$2:$E$405,3,FALSE)</f>
        <v>1.1137999999999999</v>
      </c>
      <c r="G540" s="10">
        <f>VLOOKUP(C540,away!$B$2:$E$405,4,FALSE)</f>
        <v>0.86629999999999996</v>
      </c>
      <c r="H540" s="10">
        <f>VLOOKUP(A540,away!$A$2:$E$405,3,FALSE)</f>
        <v>1.1406000000000001</v>
      </c>
      <c r="I540" s="10">
        <f>VLOOKUP(C540,away!$B$2:$E$405,3,FALSE)</f>
        <v>0.97409999999999997</v>
      </c>
      <c r="J540" s="10">
        <f>VLOOKUP(B540,home!$B$2:$E$405,4,FALSE)</f>
        <v>0.75149999999999995</v>
      </c>
      <c r="K540" s="12">
        <f t="shared" si="782"/>
        <v>1.4850544111539996</v>
      </c>
      <c r="L540" s="12">
        <f t="shared" si="783"/>
        <v>0.83496043268999987</v>
      </c>
      <c r="M540" s="13">
        <f t="shared" si="784"/>
        <v>9.8272126857414294E-2</v>
      </c>
      <c r="N540" s="13">
        <f t="shared" si="785"/>
        <v>0.14593945548308854</v>
      </c>
      <c r="O540" s="13">
        <f t="shared" si="786"/>
        <v>8.2053337562233195E-2</v>
      </c>
      <c r="P540" s="13">
        <f t="shared" si="787"/>
        <v>0.12185367089670258</v>
      </c>
      <c r="Q540" s="13">
        <f t="shared" si="788"/>
        <v>0.1083640160632867</v>
      </c>
      <c r="R540" s="13">
        <f t="shared" si="789"/>
        <v>3.425564511731042E-2</v>
      </c>
      <c r="S540" s="13">
        <f t="shared" si="790"/>
        <v>3.7773470428053645E-2</v>
      </c>
      <c r="T540" s="13">
        <f t="shared" si="791"/>
        <v>9.0479665740227963E-2</v>
      </c>
      <c r="U540" s="13">
        <f t="shared" si="792"/>
        <v>5.0871496888387803E-2</v>
      </c>
      <c r="V540" s="13">
        <f t="shared" si="793"/>
        <v>5.2041839570698273E-3</v>
      </c>
      <c r="W540" s="13">
        <f t="shared" si="794"/>
        <v>5.364215335504894E-2</v>
      </c>
      <c r="X540" s="13">
        <f t="shared" si="795"/>
        <v>4.4789075575754997E-2</v>
      </c>
      <c r="Y540" s="13">
        <f t="shared" si="796"/>
        <v>1.8698552961258743E-2</v>
      </c>
      <c r="Z540" s="13">
        <f t="shared" si="797"/>
        <v>9.5340360897415311E-3</v>
      </c>
      <c r="AA540" s="13">
        <f t="shared" si="798"/>
        <v>1.4158562351172091E-2</v>
      </c>
      <c r="AB540" s="13">
        <f t="shared" si="799"/>
        <v>1.0513117737603529E-2</v>
      </c>
      <c r="AC540" s="13">
        <f t="shared" si="800"/>
        <v>4.0331179060492246E-4</v>
      </c>
      <c r="AD540" s="13">
        <f t="shared" si="801"/>
        <v>1.991537911592868E-2</v>
      </c>
      <c r="AE540" s="13">
        <f t="shared" si="802"/>
        <v>1.6628553563821199E-2</v>
      </c>
      <c r="AF540" s="13">
        <f t="shared" si="803"/>
        <v>6.9420921393284919E-3</v>
      </c>
      <c r="AG540" s="13">
        <f t="shared" si="804"/>
        <v>1.932124085475855E-3</v>
      </c>
      <c r="AH540" s="13">
        <f t="shared" si="805"/>
        <v>1.9901357246931649E-3</v>
      </c>
      <c r="AI540" s="13">
        <f t="shared" si="806"/>
        <v>2.9554598367507469E-3</v>
      </c>
      <c r="AJ540" s="13">
        <f t="shared" si="807"/>
        <v>2.1945093337775883E-3</v>
      </c>
      <c r="AK540" s="13">
        <f t="shared" si="808"/>
        <v>1.0863219221483443E-3</v>
      </c>
      <c r="AL540" s="13">
        <f t="shared" si="809"/>
        <v>2.0003646516143035E-5</v>
      </c>
      <c r="AM540" s="13">
        <f t="shared" si="810"/>
        <v>5.9150843211828235E-3</v>
      </c>
      <c r="AN540" s="13">
        <f t="shared" si="811"/>
        <v>4.9388613642126445E-3</v>
      </c>
      <c r="AO540" s="13">
        <f t="shared" si="812"/>
        <v>2.0618769108294559E-3</v>
      </c>
      <c r="AP540" s="13">
        <f t="shared" si="813"/>
        <v>5.7386187920656102E-4</v>
      </c>
      <c r="AQ540" s="13">
        <f t="shared" si="814"/>
        <v>1.1978799074165162E-4</v>
      </c>
      <c r="AR540" s="13">
        <f t="shared" si="815"/>
        <v>3.3233691716032644E-4</v>
      </c>
      <c r="AS540" s="13">
        <f t="shared" si="816"/>
        <v>4.9353840481826416E-4</v>
      </c>
      <c r="AT540" s="13">
        <f t="shared" si="817"/>
        <v>3.6646569257463583E-4</v>
      </c>
      <c r="AU540" s="13">
        <f t="shared" si="818"/>
        <v>1.8140716443152286E-4</v>
      </c>
      <c r="AV540" s="13">
        <f t="shared" si="819"/>
        <v>6.7349877438492966E-5</v>
      </c>
      <c r="AW540" s="13">
        <f t="shared" si="820"/>
        <v>6.8899319484351911E-7</v>
      </c>
      <c r="AX540" s="13">
        <f t="shared" si="821"/>
        <v>1.4640370105867386E-3</v>
      </c>
      <c r="AY540" s="13">
        <f t="shared" si="822"/>
        <v>1.2224129758336773E-3</v>
      </c>
      <c r="AZ540" s="13">
        <f t="shared" si="823"/>
        <v>5.1033323361397861E-4</v>
      </c>
      <c r="BA540" s="13">
        <f t="shared" si="824"/>
        <v>1.4203601918480482E-4</v>
      </c>
      <c r="BB540" s="13">
        <f t="shared" si="825"/>
        <v>2.9648614009027431E-5</v>
      </c>
      <c r="BC540" s="13">
        <f t="shared" si="826"/>
        <v>4.9510839163272694E-6</v>
      </c>
      <c r="BD540" s="13">
        <f t="shared" si="827"/>
        <v>4.6248029358507787E-5</v>
      </c>
      <c r="BE540" s="13">
        <f t="shared" si="828"/>
        <v>6.8680840006031678E-5</v>
      </c>
      <c r="BF540" s="13">
        <f t="shared" si="829"/>
        <v>5.0997392206359722E-5</v>
      </c>
      <c r="BG540" s="13">
        <f t="shared" si="830"/>
        <v>2.5244634084468374E-5</v>
      </c>
      <c r="BH540" s="13">
        <f t="shared" si="831"/>
        <v>9.3724138012770872E-6</v>
      </c>
      <c r="BI540" s="13">
        <f t="shared" si="832"/>
        <v>2.7837088917494322E-6</v>
      </c>
      <c r="BJ540" s="14">
        <f t="shared" si="833"/>
        <v>0.5243139594865377</v>
      </c>
      <c r="BK540" s="14">
        <f t="shared" si="834"/>
        <v>0.26474918055219515</v>
      </c>
      <c r="BL540" s="14">
        <f t="shared" si="835"/>
        <v>0.20172301154884853</v>
      </c>
      <c r="BM540" s="14">
        <f t="shared" si="836"/>
        <v>0.40836021171464831</v>
      </c>
      <c r="BN540" s="14">
        <f t="shared" si="837"/>
        <v>0.59073825198003571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1.5216000000000001</v>
      </c>
      <c r="F541" s="10">
        <f>VLOOKUP(B541,home!$B$2:$E$405,3,FALSE)</f>
        <v>1.4552</v>
      </c>
      <c r="G541" s="10">
        <f>VLOOKUP(C541,away!$B$2:$E$405,4,FALSE)</f>
        <v>1.3613</v>
      </c>
      <c r="H541" s="10">
        <f>VLOOKUP(A541,away!$A$2:$E$405,3,FALSE)</f>
        <v>1.1121000000000001</v>
      </c>
      <c r="I541" s="10">
        <f>VLOOKUP(C541,away!$B$2:$E$405,3,FALSE)</f>
        <v>0.64229999999999998</v>
      </c>
      <c r="J541" s="10">
        <f>VLOOKUP(B541,home!$B$2:$E$405,4,FALSE)</f>
        <v>1.0277000000000001</v>
      </c>
      <c r="K541" s="12">
        <f t="shared" si="782"/>
        <v>3.0142344572160003</v>
      </c>
      <c r="L541" s="12">
        <f t="shared" si="783"/>
        <v>0.73408799069100006</v>
      </c>
      <c r="M541" s="13">
        <f t="shared" si="784"/>
        <v>2.3557231209901611E-2</v>
      </c>
      <c r="N541" s="13">
        <f t="shared" si="785"/>
        <v>7.100701802948961E-2</v>
      </c>
      <c r="O541" s="13">
        <f t="shared" si="786"/>
        <v>1.7293080525119991E-2</v>
      </c>
      <c r="P541" s="13">
        <f t="shared" si="787"/>
        <v>5.2125399190227642E-2</v>
      </c>
      <c r="Q541" s="13">
        <f t="shared" si="788"/>
        <v>0.1070159002243227</v>
      </c>
      <c r="R541" s="13">
        <f t="shared" si="789"/>
        <v>6.3473213677714985E-3</v>
      </c>
      <c r="S541" s="13">
        <f t="shared" si="790"/>
        <v>2.8834641224713908E-2</v>
      </c>
      <c r="T541" s="13">
        <f t="shared" si="791"/>
        <v>7.8559087167661579E-2</v>
      </c>
      <c r="U541" s="13">
        <f t="shared" si="792"/>
        <v>1.9132314777760246E-2</v>
      </c>
      <c r="V541" s="13">
        <f t="shared" si="793"/>
        <v>7.089199400543097E-3</v>
      </c>
      <c r="W541" s="13">
        <f t="shared" si="794"/>
        <v>0.10752367130871432</v>
      </c>
      <c r="X541" s="13">
        <f t="shared" si="795"/>
        <v>7.8931835822733623E-2</v>
      </c>
      <c r="Y541" s="13">
        <f t="shared" si="796"/>
        <v>2.8971456380331211E-2</v>
      </c>
      <c r="Z541" s="13">
        <f t="shared" si="797"/>
        <v>1.5531641297124765E-3</v>
      </c>
      <c r="AA541" s="13">
        <f t="shared" si="798"/>
        <v>4.6816008374912484E-3</v>
      </c>
      <c r="AB541" s="13">
        <f t="shared" si="799"/>
        <v>7.0557212796487035E-3</v>
      </c>
      <c r="AC541" s="13">
        <f t="shared" si="800"/>
        <v>9.8039786966005755E-4</v>
      </c>
      <c r="AD541" s="13">
        <f t="shared" si="801"/>
        <v>8.1025388756273534E-2</v>
      </c>
      <c r="AE541" s="13">
        <f t="shared" si="802"/>
        <v>5.9479764827049982E-2</v>
      </c>
      <c r="AF541" s="13">
        <f t="shared" si="803"/>
        <v>2.183169052433117E-2</v>
      </c>
      <c r="AG541" s="13">
        <f t="shared" si="804"/>
        <v>5.3421272767980041E-3</v>
      </c>
      <c r="AH541" s="13">
        <f t="shared" si="805"/>
        <v>2.8503978379849188E-4</v>
      </c>
      <c r="AI541" s="13">
        <f t="shared" si="806"/>
        <v>8.5917673800281328E-4</v>
      </c>
      <c r="AJ541" s="13">
        <f t="shared" si="807"/>
        <v>1.294880064263262E-3</v>
      </c>
      <c r="AK541" s="13">
        <f t="shared" si="808"/>
        <v>1.301024035888131E-3</v>
      </c>
      <c r="AL541" s="13">
        <f t="shared" si="809"/>
        <v>8.6773576853631801E-5</v>
      </c>
      <c r="AM541" s="13">
        <f t="shared" si="810"/>
        <v>4.88459037396963E-2</v>
      </c>
      <c r="AN541" s="13">
        <f t="shared" si="811"/>
        <v>3.5857191329759668E-2</v>
      </c>
      <c r="AO541" s="13">
        <f t="shared" si="812"/>
        <v>1.316116676754301E-2</v>
      </c>
      <c r="AP541" s="13">
        <f t="shared" si="813"/>
        <v>3.220484822511604E-3</v>
      </c>
      <c r="AQ541" s="13">
        <f t="shared" si="814"/>
        <v>5.9102980810210126E-4</v>
      </c>
      <c r="AR541" s="13">
        <f t="shared" si="815"/>
        <v>4.1848856431126412E-5</v>
      </c>
      <c r="AS541" s="13">
        <f t="shared" si="816"/>
        <v>1.2614226504978666E-4</v>
      </c>
      <c r="AT541" s="13">
        <f t="shared" si="817"/>
        <v>1.9011118091217028E-4</v>
      </c>
      <c r="AU541" s="13">
        <f t="shared" si="818"/>
        <v>1.910132240691628E-4</v>
      </c>
      <c r="AV541" s="13">
        <f t="shared" si="819"/>
        <v>1.4393966044329778E-4</v>
      </c>
      <c r="AW541" s="13">
        <f t="shared" si="820"/>
        <v>5.3334735832130155E-6</v>
      </c>
      <c r="AX541" s="13">
        <f t="shared" si="821"/>
        <v>2.4538834357674739E-2</v>
      </c>
      <c r="AY541" s="13">
        <f t="shared" si="822"/>
        <v>1.8013663607524728E-2</v>
      </c>
      <c r="AZ541" s="13">
        <f t="shared" si="823"/>
        <v>6.6118070613157085E-3</v>
      </c>
      <c r="BA541" s="13">
        <f t="shared" si="824"/>
        <v>1.6178827201592714E-3</v>
      </c>
      <c r="BB541" s="13">
        <f t="shared" si="825"/>
        <v>2.9691706880385227E-4</v>
      </c>
      <c r="BC541" s="13">
        <f t="shared" si="826"/>
        <v>4.3592650888016281E-5</v>
      </c>
      <c r="BD541" s="13">
        <f t="shared" si="827"/>
        <v>5.1201238217069517E-6</v>
      </c>
      <c r="BE541" s="13">
        <f t="shared" si="828"/>
        <v>1.5433253648601566E-5</v>
      </c>
      <c r="BF541" s="13">
        <f t="shared" si="829"/>
        <v>2.3259722467284699E-5</v>
      </c>
      <c r="BG541" s="13">
        <f t="shared" si="830"/>
        <v>2.3370085642056904E-5</v>
      </c>
      <c r="BH541" s="13">
        <f t="shared" si="831"/>
        <v>1.7610729352594208E-5</v>
      </c>
      <c r="BI541" s="13">
        <f t="shared" si="832"/>
        <v>1.0616573446258936E-5</v>
      </c>
      <c r="BJ541" s="14">
        <f t="shared" si="833"/>
        <v>0.79248641425168487</v>
      </c>
      <c r="BK541" s="14">
        <f t="shared" si="834"/>
        <v>0.13068730607942469</v>
      </c>
      <c r="BL541" s="14">
        <f t="shared" si="835"/>
        <v>5.9038625085028426E-2</v>
      </c>
      <c r="BM541" s="14">
        <f t="shared" si="836"/>
        <v>0.68841122886507589</v>
      </c>
      <c r="BN541" s="14">
        <f t="shared" si="837"/>
        <v>0.27734595054683309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1.7670999999999999</v>
      </c>
      <c r="F542" s="10">
        <f>VLOOKUP(B542,home!$B$2:$E$405,3,FALSE)</f>
        <v>1.4552</v>
      </c>
      <c r="G542" s="10">
        <f>VLOOKUP(C542,away!$B$2:$E$405,4,FALSE)</f>
        <v>0.88929999999999998</v>
      </c>
      <c r="H542" s="10">
        <f>VLOOKUP(A542,away!$A$2:$E$405,3,FALSE)</f>
        <v>1.5205</v>
      </c>
      <c r="I542" s="10">
        <f>VLOOKUP(C542,away!$B$2:$E$405,3,FALSE)</f>
        <v>0.84560000000000002</v>
      </c>
      <c r="J542" s="10">
        <f>VLOOKUP(B542,home!$B$2:$E$405,4,FALSE)</f>
        <v>0.84560000000000002</v>
      </c>
      <c r="K542" s="12">
        <f t="shared" si="782"/>
        <v>2.2868206500559998</v>
      </c>
      <c r="L542" s="12">
        <f t="shared" si="783"/>
        <v>1.0872173468799999</v>
      </c>
      <c r="M542" s="13">
        <f t="shared" si="784"/>
        <v>3.425105208498172E-2</v>
      </c>
      <c r="N542" s="13">
        <f t="shared" si="785"/>
        <v>7.8326013194079794E-2</v>
      </c>
      <c r="O542" s="13">
        <f t="shared" si="786"/>
        <v>3.7238337975682517E-2</v>
      </c>
      <c r="P542" s="13">
        <f t="shared" si="787"/>
        <v>8.5157400256555313E-2</v>
      </c>
      <c r="Q542" s="13">
        <f t="shared" si="788"/>
        <v>8.9558772204390208E-2</v>
      </c>
      <c r="R542" s="13">
        <f t="shared" si="789"/>
        <v>2.0243083508071143E-2</v>
      </c>
      <c r="S542" s="13">
        <f t="shared" si="790"/>
        <v>5.2931095375278292E-2</v>
      </c>
      <c r="T542" s="13">
        <f t="shared" si="791"/>
        <v>9.7369850705887412E-2</v>
      </c>
      <c r="U542" s="13">
        <f t="shared" si="792"/>
        <v>4.6292301387065138E-2</v>
      </c>
      <c r="V542" s="13">
        <f t="shared" si="793"/>
        <v>1.4622339073480768E-2</v>
      </c>
      <c r="W542" s="13">
        <f t="shared" si="794"/>
        <v>6.8268283223553605E-2</v>
      </c>
      <c r="X542" s="13">
        <f t="shared" si="795"/>
        <v>7.422246176236437E-2</v>
      </c>
      <c r="Y542" s="13">
        <f t="shared" si="796"/>
        <v>4.0347973978090007E-2</v>
      </c>
      <c r="Z542" s="13">
        <f t="shared" si="797"/>
        <v>7.3362105147717982E-3</v>
      </c>
      <c r="AA542" s="13">
        <f t="shared" si="798"/>
        <v>1.6776597698338103E-2</v>
      </c>
      <c r="AB542" s="13">
        <f t="shared" si="799"/>
        <v>1.9182535027120771E-2</v>
      </c>
      <c r="AC542" s="13">
        <f t="shared" si="800"/>
        <v>2.2721936724709054E-3</v>
      </c>
      <c r="AD542" s="13">
        <f t="shared" si="801"/>
        <v>3.9029329954873501E-2</v>
      </c>
      <c r="AE542" s="13">
        <f t="shared" si="802"/>
        <v>4.2433364564041683E-2</v>
      </c>
      <c r="AF542" s="13">
        <f t="shared" si="803"/>
        <v>2.3067145020254597E-2</v>
      </c>
      <c r="AG542" s="13">
        <f t="shared" si="804"/>
        <v>8.3596667363391372E-3</v>
      </c>
      <c r="AH542" s="13">
        <f t="shared" si="805"/>
        <v>1.9940138330058377E-3</v>
      </c>
      <c r="AI542" s="13">
        <f t="shared" si="806"/>
        <v>4.5599520098150654E-3</v>
      </c>
      <c r="AJ542" s="13">
        <f t="shared" si="807"/>
        <v>5.2138962096547267E-3</v>
      </c>
      <c r="AK542" s="13">
        <f t="shared" si="808"/>
        <v>3.9744151731623788E-3</v>
      </c>
      <c r="AL542" s="13">
        <f t="shared" si="809"/>
        <v>2.2597157663587194E-4</v>
      </c>
      <c r="AM542" s="13">
        <f t="shared" si="810"/>
        <v>1.7850615539730774E-2</v>
      </c>
      <c r="AN542" s="13">
        <f t="shared" si="811"/>
        <v>1.9407498867280992E-2</v>
      </c>
      <c r="AO542" s="13">
        <f t="shared" si="812"/>
        <v>1.0550084714030921E-2</v>
      </c>
      <c r="AP542" s="13">
        <f t="shared" si="813"/>
        <v>3.8234117040493142E-3</v>
      </c>
      <c r="AQ542" s="13">
        <f t="shared" si="814"/>
        <v>1.0392198822266085E-3</v>
      </c>
      <c r="AR542" s="13">
        <f t="shared" si="815"/>
        <v>4.335852858325254E-4</v>
      </c>
      <c r="AS542" s="13">
        <f t="shared" si="816"/>
        <v>9.915317852022521E-4</v>
      </c>
      <c r="AT542" s="13">
        <f t="shared" si="817"/>
        <v>1.1337276807937004E-3</v>
      </c>
      <c r="AU542" s="13">
        <f t="shared" si="818"/>
        <v>8.6421062399304367E-4</v>
      </c>
      <c r="AV542" s="13">
        <f t="shared" si="819"/>
        <v>4.9407367523626841E-4</v>
      </c>
      <c r="AW542" s="13">
        <f t="shared" si="820"/>
        <v>1.5606294329977257E-5</v>
      </c>
      <c r="AX542" s="13">
        <f t="shared" si="821"/>
        <v>6.8035260387444814E-3</v>
      </c>
      <c r="AY542" s="13">
        <f t="shared" si="822"/>
        <v>7.3969115292727705E-3</v>
      </c>
      <c r="AZ542" s="13">
        <f t="shared" si="823"/>
        <v>4.0210252639810116E-3</v>
      </c>
      <c r="BA542" s="13">
        <f t="shared" si="824"/>
        <v>1.4572428064142959E-3</v>
      </c>
      <c r="BB542" s="13">
        <f t="shared" si="825"/>
        <v>3.9608491443742893E-4</v>
      </c>
      <c r="BC542" s="13">
        <f t="shared" si="826"/>
        <v>8.6126077962770688E-5</v>
      </c>
      <c r="BD542" s="13">
        <f t="shared" si="827"/>
        <v>7.8566907351507412E-5</v>
      </c>
      <c r="BE542" s="13">
        <f t="shared" si="828"/>
        <v>1.796684261424637E-4</v>
      </c>
      <c r="BF542" s="13">
        <f t="shared" si="829"/>
        <v>2.0543473353282365E-4</v>
      </c>
      <c r="BG542" s="13">
        <f t="shared" si="830"/>
        <v>1.565974636272043E-4</v>
      </c>
      <c r="BH542" s="13">
        <f t="shared" si="831"/>
        <v>8.9527578392271047E-5</v>
      </c>
      <c r="BI542" s="13">
        <f t="shared" si="832"/>
        <v>4.0946703003390531E-5</v>
      </c>
      <c r="BJ542" s="14">
        <f t="shared" si="833"/>
        <v>0.63381460868200579</v>
      </c>
      <c r="BK542" s="14">
        <f t="shared" si="834"/>
        <v>0.19685696356867563</v>
      </c>
      <c r="BL542" s="14">
        <f t="shared" si="835"/>
        <v>0.16014300368502318</v>
      </c>
      <c r="BM542" s="14">
        <f t="shared" si="836"/>
        <v>0.64599482199177261</v>
      </c>
      <c r="BN542" s="14">
        <f t="shared" si="837"/>
        <v>0.34477465922376072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1.7670999999999999</v>
      </c>
      <c r="F543" s="10">
        <f>VLOOKUP(B543,home!$B$2:$E$405,3,FALSE)</f>
        <v>0.88929999999999998</v>
      </c>
      <c r="G543" s="10">
        <f>VLOOKUP(C543,away!$B$2:$E$405,4,FALSE)</f>
        <v>1.4552</v>
      </c>
      <c r="H543" s="10">
        <f>VLOOKUP(A543,away!$A$2:$E$405,3,FALSE)</f>
        <v>1.5205</v>
      </c>
      <c r="I543" s="10">
        <f>VLOOKUP(C543,away!$B$2:$E$405,3,FALSE)</f>
        <v>0.84560000000000002</v>
      </c>
      <c r="J543" s="10">
        <f>VLOOKUP(B543,home!$B$2:$E$405,4,FALSE)</f>
        <v>1.0335000000000001</v>
      </c>
      <c r="K543" s="12">
        <f t="shared" si="782"/>
        <v>2.2868206500559998</v>
      </c>
      <c r="L543" s="12">
        <f t="shared" si="783"/>
        <v>1.3288069158</v>
      </c>
      <c r="M543" s="13">
        <f t="shared" si="784"/>
        <v>2.6900038373370818E-2</v>
      </c>
      <c r="N543" s="13">
        <f t="shared" si="785"/>
        <v>6.1515563239523195E-2</v>
      </c>
      <c r="O543" s="13">
        <f t="shared" si="786"/>
        <v>3.5744957025820527E-2</v>
      </c>
      <c r="P543" s="13">
        <f t="shared" si="787"/>
        <v>8.1742305862010672E-2</v>
      </c>
      <c r="Q543" s="13">
        <f t="shared" si="788"/>
        <v>7.0337530157983705E-2</v>
      </c>
      <c r="R543" s="13">
        <f t="shared" si="789"/>
        <v>2.3749073050442066E-2</v>
      </c>
      <c r="S543" s="13">
        <f t="shared" si="790"/>
        <v>6.2098466876659118E-2</v>
      </c>
      <c r="T543" s="13">
        <f t="shared" si="791"/>
        <v>9.3464996514219828E-2</v>
      </c>
      <c r="U543" s="13">
        <f t="shared" si="792"/>
        <v>5.4309870671439352E-2</v>
      </c>
      <c r="V543" s="13">
        <f t="shared" si="793"/>
        <v>2.0966809714536686E-2</v>
      </c>
      <c r="W543" s="13">
        <f t="shared" si="794"/>
        <v>5.3616438813071265E-2</v>
      </c>
      <c r="X543" s="13">
        <f t="shared" si="795"/>
        <v>7.1245894695376649E-2</v>
      </c>
      <c r="Y543" s="13">
        <f t="shared" si="796"/>
        <v>4.7336018796787525E-2</v>
      </c>
      <c r="Z543" s="13">
        <f t="shared" si="797"/>
        <v>1.0519310837755607E-2</v>
      </c>
      <c r="AA543" s="13">
        <f t="shared" si="798"/>
        <v>2.40557772481374E-2</v>
      </c>
      <c r="AB543" s="13">
        <f t="shared" si="799"/>
        <v>2.7505624082093956E-2</v>
      </c>
      <c r="AC543" s="13">
        <f t="shared" si="800"/>
        <v>3.9820467652493512E-3</v>
      </c>
      <c r="AD543" s="13">
        <f t="shared" si="801"/>
        <v>3.0652794865048853E-2</v>
      </c>
      <c r="AE543" s="13">
        <f t="shared" si="802"/>
        <v>4.0731645805275642E-2</v>
      </c>
      <c r="AF543" s="13">
        <f t="shared" si="803"/>
        <v>2.7062246318983175E-2</v>
      </c>
      <c r="AG543" s="13">
        <f t="shared" si="804"/>
        <v>1.1986833355249313E-2</v>
      </c>
      <c r="AH543" s="13">
        <f t="shared" si="805"/>
        <v>3.4945332476648853E-3</v>
      </c>
      <c r="AI543" s="13">
        <f t="shared" si="806"/>
        <v>7.9913707930673178E-3</v>
      </c>
      <c r="AJ543" s="13">
        <f t="shared" si="807"/>
        <v>9.1374158759203686E-3</v>
      </c>
      <c r="AK543" s="13">
        <f t="shared" si="808"/>
        <v>6.9652104377347429E-3</v>
      </c>
      <c r="AL543" s="13">
        <f t="shared" si="809"/>
        <v>4.8401668447293594E-4</v>
      </c>
      <c r="AM543" s="13">
        <f t="shared" si="810"/>
        <v>1.4019488855864837E-2</v>
      </c>
      <c r="AN543" s="13">
        <f t="shared" si="811"/>
        <v>1.8629193747654225E-2</v>
      </c>
      <c r="AO543" s="13">
        <f t="shared" si="812"/>
        <v>1.2377300743830533E-2</v>
      </c>
      <c r="AP543" s="13">
        <f t="shared" si="813"/>
        <v>5.4823476091128316E-3</v>
      </c>
      <c r="AQ543" s="13">
        <f t="shared" si="814"/>
        <v>1.8212453544521816E-3</v>
      </c>
      <c r="AR543" s="13">
        <f t="shared" si="815"/>
        <v>9.2871198939802632E-4</v>
      </c>
      <c r="AS543" s="13">
        <f t="shared" si="816"/>
        <v>2.1237977553099953E-3</v>
      </c>
      <c r="AT543" s="13">
        <f t="shared" si="817"/>
        <v>2.4283722816927388E-3</v>
      </c>
      <c r="AU543" s="13">
        <f t="shared" si="818"/>
        <v>1.8510839599328534E-3</v>
      </c>
      <c r="AV543" s="13">
        <f t="shared" si="819"/>
        <v>1.0582742561404709E-3</v>
      </c>
      <c r="AW543" s="13">
        <f t="shared" si="820"/>
        <v>4.085562105004005E-5</v>
      </c>
      <c r="AX543" s="13">
        <f t="shared" si="821"/>
        <v>5.343342769803615E-3</v>
      </c>
      <c r="AY543" s="13">
        <f t="shared" si="822"/>
        <v>7.1002708260049716E-3</v>
      </c>
      <c r="AZ543" s="13">
        <f t="shared" si="823"/>
        <v>4.7174444888241933E-3</v>
      </c>
      <c r="BA543" s="13">
        <f t="shared" si="824"/>
        <v>2.089524287217395E-3</v>
      </c>
      <c r="BB543" s="13">
        <f t="shared" si="825"/>
        <v>6.9414358089663498E-4</v>
      </c>
      <c r="BC543" s="13">
        <f t="shared" si="826"/>
        <v>1.8447655817072496E-4</v>
      </c>
      <c r="BD543" s="13">
        <f t="shared" si="827"/>
        <v>2.056798190497456E-4</v>
      </c>
      <c r="BE543" s="13">
        <f t="shared" si="828"/>
        <v>4.7035285750273966E-4</v>
      </c>
      <c r="BF543" s="13">
        <f t="shared" si="829"/>
        <v>5.3780631367505614E-4</v>
      </c>
      <c r="BG543" s="13">
        <f t="shared" si="830"/>
        <v>4.0995552794753762E-4</v>
      </c>
      <c r="BH543" s="13">
        <f t="shared" si="831"/>
        <v>2.3437369172875971E-4</v>
      </c>
      <c r="BI543" s="13">
        <f t="shared" si="832"/>
        <v>1.0719411961503729E-4</v>
      </c>
      <c r="BJ543" s="14">
        <f t="shared" si="833"/>
        <v>0.5804087413833513</v>
      </c>
      <c r="BK543" s="14">
        <f t="shared" si="834"/>
        <v>0.20327395510230456</v>
      </c>
      <c r="BL543" s="14">
        <f t="shared" si="835"/>
        <v>0.20330943500431362</v>
      </c>
      <c r="BM543" s="14">
        <f t="shared" si="836"/>
        <v>0.69046255941361911</v>
      </c>
      <c r="BN543" s="14">
        <f t="shared" si="837"/>
        <v>0.29998946770915097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1.6325000000000001</v>
      </c>
      <c r="F544" s="10">
        <f>VLOOKUP(B544,home!$B$2:$E$405,3,FALSE)</f>
        <v>1.0449999999999999</v>
      </c>
      <c r="G544" s="10">
        <f>VLOOKUP(C544,away!$B$2:$E$405,4,FALSE)</f>
        <v>1.081</v>
      </c>
      <c r="H544" s="10">
        <f>VLOOKUP(A544,away!$A$2:$E$405,3,FALSE)</f>
        <v>1.1474</v>
      </c>
      <c r="I544" s="10">
        <f>VLOOKUP(C544,away!$B$2:$E$405,3,FALSE)</f>
        <v>1.0766</v>
      </c>
      <c r="J544" s="10">
        <f>VLOOKUP(B544,home!$B$2:$E$405,4,FALSE)</f>
        <v>1.1278999999999999</v>
      </c>
      <c r="K544" s="12">
        <f t="shared" si="782"/>
        <v>1.8441454625</v>
      </c>
      <c r="L544" s="12">
        <f t="shared" si="783"/>
        <v>1.393284538436</v>
      </c>
      <c r="M544" s="13">
        <f t="shared" si="784"/>
        <v>3.9264675720314862E-2</v>
      </c>
      <c r="N544" s="13">
        <f t="shared" si="785"/>
        <v>7.2409773566152566E-2</v>
      </c>
      <c r="O544" s="13">
        <f t="shared" si="786"/>
        <v>5.47068655878181E-2</v>
      </c>
      <c r="P544" s="13">
        <f t="shared" si="787"/>
        <v>0.10088741794137214</v>
      </c>
      <c r="Q544" s="13">
        <f t="shared" si="788"/>
        <v>6.6767077681336356E-2</v>
      </c>
      <c r="R544" s="13">
        <f t="shared" si="789"/>
        <v>3.8111114984901724E-2</v>
      </c>
      <c r="S544" s="13">
        <f t="shared" si="790"/>
        <v>6.4805521197842483E-2</v>
      </c>
      <c r="T544" s="13">
        <f t="shared" si="791"/>
        <v>9.3025537009961273E-2</v>
      </c>
      <c r="U544" s="13">
        <f t="shared" si="792"/>
        <v>7.0282439770222263E-2</v>
      </c>
      <c r="V544" s="13">
        <f t="shared" si="793"/>
        <v>1.8501395641116528E-2</v>
      </c>
      <c r="W544" s="13">
        <f t="shared" si="794"/>
        <v>4.1042734450140499E-2</v>
      </c>
      <c r="X544" s="13">
        <f t="shared" si="795"/>
        <v>5.7184207324515311E-2</v>
      </c>
      <c r="Y544" s="13">
        <f t="shared" si="796"/>
        <v>3.9836935953982931E-2</v>
      </c>
      <c r="Z544" s="13">
        <f t="shared" si="797"/>
        <v>1.7699875750340037E-2</v>
      </c>
      <c r="AA544" s="13">
        <f t="shared" si="798"/>
        <v>3.2641145551803356E-2</v>
      </c>
      <c r="AB544" s="13">
        <f t="shared" si="799"/>
        <v>3.0097510230080116E-2</v>
      </c>
      <c r="AC544" s="13">
        <f t="shared" si="800"/>
        <v>2.9711152586609137E-3</v>
      </c>
      <c r="AD544" s="13">
        <f t="shared" si="801"/>
        <v>1.8922193126204741E-2</v>
      </c>
      <c r="AE544" s="13">
        <f t="shared" si="802"/>
        <v>2.6363999116041023E-2</v>
      </c>
      <c r="AF544" s="13">
        <f t="shared" si="803"/>
        <v>1.8366276169860168E-2</v>
      </c>
      <c r="AG544" s="13">
        <f t="shared" si="804"/>
        <v>8.5298162053705755E-3</v>
      </c>
      <c r="AH544" s="13">
        <f t="shared" si="805"/>
        <v>6.1652408037967659E-3</v>
      </c>
      <c r="AI544" s="13">
        <f t="shared" si="806"/>
        <v>1.1369600853541658E-2</v>
      </c>
      <c r="AJ544" s="13">
        <f t="shared" si="807"/>
        <v>1.0483598912247491E-2</v>
      </c>
      <c r="AK544" s="13">
        <f t="shared" si="808"/>
        <v>6.4444271215637165E-3</v>
      </c>
      <c r="AL544" s="13">
        <f t="shared" si="809"/>
        <v>3.0536164259971447E-4</v>
      </c>
      <c r="AM544" s="13">
        <f t="shared" si="810"/>
        <v>6.9790553188478401E-3</v>
      </c>
      <c r="AN544" s="13">
        <f t="shared" si="811"/>
        <v>9.7238098686402239E-3</v>
      </c>
      <c r="AO544" s="13">
        <f t="shared" si="812"/>
        <v>6.7740169723339095E-3</v>
      </c>
      <c r="AP544" s="13">
        <f t="shared" si="813"/>
        <v>3.1460443702186259E-3</v>
      </c>
      <c r="AQ544" s="13">
        <f t="shared" si="814"/>
        <v>1.0958337445648085E-3</v>
      </c>
      <c r="AR544" s="13">
        <f t="shared" si="815"/>
        <v>1.7179869375329535E-3</v>
      </c>
      <c r="AS544" s="13">
        <f t="shared" si="816"/>
        <v>3.1682178154856674E-3</v>
      </c>
      <c r="AT544" s="13">
        <f t="shared" si="817"/>
        <v>2.9213272543197784E-3</v>
      </c>
      <c r="AU544" s="13">
        <f t="shared" si="818"/>
        <v>1.7957841335104678E-3</v>
      </c>
      <c r="AV544" s="13">
        <f t="shared" si="819"/>
        <v>8.2792179036070518E-4</v>
      </c>
      <c r="AW544" s="13">
        <f t="shared" si="820"/>
        <v>2.1794503226472874E-5</v>
      </c>
      <c r="AX544" s="13">
        <f t="shared" si="821"/>
        <v>2.1450655331316198E-3</v>
      </c>
      <c r="AY544" s="13">
        <f t="shared" si="822"/>
        <v>2.9886866412442608E-3</v>
      </c>
      <c r="AZ544" s="13">
        <f t="shared" si="823"/>
        <v>2.0820454437379251E-3</v>
      </c>
      <c r="BA544" s="13">
        <f t="shared" si="824"/>
        <v>9.66960575027057E-4</v>
      </c>
      <c r="BB544" s="13">
        <f t="shared" si="825"/>
        <v>3.3681280461559553E-4</v>
      </c>
      <c r="BC544" s="13">
        <f t="shared" si="826"/>
        <v>9.38552146036349E-5</v>
      </c>
      <c r="BD544" s="13">
        <f t="shared" si="827"/>
        <v>3.9894077288327992E-4</v>
      </c>
      <c r="BE544" s="13">
        <f t="shared" si="828"/>
        <v>7.3570481611894369E-4</v>
      </c>
      <c r="BF544" s="13">
        <f t="shared" si="829"/>
        <v>6.7837334919257353E-4</v>
      </c>
      <c r="BG544" s="13">
        <f t="shared" si="830"/>
        <v>4.1700637793147093E-4</v>
      </c>
      <c r="BH544" s="13">
        <f t="shared" si="831"/>
        <v>1.922551049239704E-4</v>
      </c>
      <c r="BI544" s="13">
        <f t="shared" si="832"/>
        <v>7.0909275877600354E-5</v>
      </c>
      <c r="BJ544" s="14">
        <f t="shared" si="833"/>
        <v>0.47878073709053093</v>
      </c>
      <c r="BK544" s="14">
        <f t="shared" si="834"/>
        <v>0.22972417404315096</v>
      </c>
      <c r="BL544" s="14">
        <f t="shared" si="835"/>
        <v>0.2732263714441126</v>
      </c>
      <c r="BM544" s="14">
        <f t="shared" si="836"/>
        <v>0.62431734070822087</v>
      </c>
      <c r="BN544" s="14">
        <f t="shared" si="837"/>
        <v>0.37214692548189576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1.6325000000000001</v>
      </c>
      <c r="F545" s="10">
        <f>VLOOKUP(B545,home!$B$2:$E$405,3,FALSE)</f>
        <v>0.86480000000000001</v>
      </c>
      <c r="G545" s="10">
        <f>VLOOKUP(C545,away!$B$2:$E$405,4,FALSE)</f>
        <v>0.82879999999999998</v>
      </c>
      <c r="H545" s="10">
        <f>VLOOKUP(A545,away!$A$2:$E$405,3,FALSE)</f>
        <v>1.1474</v>
      </c>
      <c r="I545" s="10">
        <f>VLOOKUP(C545,away!$B$2:$E$405,3,FALSE)</f>
        <v>1.3329</v>
      </c>
      <c r="J545" s="10">
        <f>VLOOKUP(B545,home!$B$2:$E$405,4,FALSE)</f>
        <v>0.7177</v>
      </c>
      <c r="K545" s="12">
        <f t="shared" si="782"/>
        <v>1.1700882368000001</v>
      </c>
      <c r="L545" s="12">
        <f t="shared" si="783"/>
        <v>1.097628461442</v>
      </c>
      <c r="M545" s="13">
        <f t="shared" si="784"/>
        <v>0.10354834247791031</v>
      </c>
      <c r="N545" s="13">
        <f t="shared" si="785"/>
        <v>0.12116069747354062</v>
      </c>
      <c r="O545" s="13">
        <f t="shared" si="786"/>
        <v>0.11365760783889797</v>
      </c>
      <c r="P545" s="13">
        <f t="shared" si="787"/>
        <v>0.132989429955122</v>
      </c>
      <c r="Q545" s="13">
        <f t="shared" si="788"/>
        <v>7.0884353438136705E-2</v>
      </c>
      <c r="R545" s="13">
        <f t="shared" si="789"/>
        <v>6.237691261169389E-2</v>
      </c>
      <c r="S545" s="13">
        <f t="shared" si="790"/>
        <v>4.2700317688719291E-2</v>
      </c>
      <c r="T545" s="13">
        <f t="shared" si="791"/>
        <v>7.7804683804612931E-2</v>
      </c>
      <c r="U545" s="13">
        <f t="shared" si="792"/>
        <v>7.2986491694844585E-2</v>
      </c>
      <c r="V545" s="13">
        <f t="shared" si="793"/>
        <v>6.0934404296737162E-3</v>
      </c>
      <c r="W545" s="13">
        <f t="shared" si="794"/>
        <v>2.7646982710379124E-2</v>
      </c>
      <c r="X545" s="13">
        <f t="shared" si="795"/>
        <v>3.0346115095907011E-2</v>
      </c>
      <c r="Y545" s="13">
        <f t="shared" si="796"/>
        <v>1.6654379811731131E-2</v>
      </c>
      <c r="Z545" s="13">
        <f t="shared" si="797"/>
        <v>2.2822224873158554E-2</v>
      </c>
      <c r="AA545" s="13">
        <f t="shared" si="798"/>
        <v>2.6704016861687198E-2</v>
      </c>
      <c r="AB545" s="13">
        <f t="shared" si="799"/>
        <v>1.5623028002584527E-2</v>
      </c>
      <c r="AC545" s="13">
        <f t="shared" si="800"/>
        <v>4.8912128251876296E-4</v>
      </c>
      <c r="AD545" s="13">
        <f t="shared" si="801"/>
        <v>8.0873523131069023E-3</v>
      </c>
      <c r="AE545" s="13">
        <f t="shared" si="802"/>
        <v>8.876908076574928E-3</v>
      </c>
      <c r="AF545" s="13">
        <f t="shared" si="803"/>
        <v>4.8717734772265008E-3</v>
      </c>
      <c r="AG545" s="13">
        <f t="shared" si="804"/>
        <v>1.7824657421006891E-3</v>
      </c>
      <c r="AH545" s="13">
        <f t="shared" si="805"/>
        <v>6.2625808935520902E-3</v>
      </c>
      <c r="AI545" s="13">
        <f t="shared" si="806"/>
        <v>7.3277722355537343E-3</v>
      </c>
      <c r="AJ545" s="13">
        <f t="shared" si="807"/>
        <v>4.2870700473855335E-3</v>
      </c>
      <c r="AK545" s="13">
        <f t="shared" si="808"/>
        <v>1.6720834109278098E-3</v>
      </c>
      <c r="AL545" s="13">
        <f t="shared" si="809"/>
        <v>2.5127571908730452E-5</v>
      </c>
      <c r="AM545" s="13">
        <f t="shared" si="810"/>
        <v>1.8925831616847316E-3</v>
      </c>
      <c r="AN545" s="13">
        <f t="shared" si="811"/>
        <v>2.0773531439110477E-3</v>
      </c>
      <c r="AO545" s="13">
        <f t="shared" si="812"/>
        <v>1.1400809676113924E-3</v>
      </c>
      <c r="AP545" s="13">
        <f t="shared" si="813"/>
        <v>4.1712843946619977E-4</v>
      </c>
      <c r="AQ545" s="13">
        <f t="shared" si="814"/>
        <v>1.144630118087468E-4</v>
      </c>
      <c r="AR545" s="13">
        <f t="shared" si="815"/>
        <v>1.3747974061691297E-3</v>
      </c>
      <c r="AS545" s="13">
        <f t="shared" si="816"/>
        <v>1.6086342729416502E-3</v>
      </c>
      <c r="AT545" s="13">
        <f t="shared" si="817"/>
        <v>9.4112202004117311E-4</v>
      </c>
      <c r="AU545" s="13">
        <f t="shared" si="818"/>
        <v>3.6706526834787671E-4</v>
      </c>
      <c r="AV545" s="13">
        <f t="shared" si="819"/>
        <v>1.0737468815792154E-4</v>
      </c>
      <c r="AW545" s="13">
        <f t="shared" si="820"/>
        <v>8.9644158905544613E-7</v>
      </c>
      <c r="AX545" s="13">
        <f t="shared" si="821"/>
        <v>3.6908154910884265E-4</v>
      </c>
      <c r="AY545" s="13">
        <f t="shared" si="822"/>
        <v>4.0511441289496885E-4</v>
      </c>
      <c r="AZ545" s="13">
        <f t="shared" si="823"/>
        <v>2.2233255486694189E-4</v>
      </c>
      <c r="BA545" s="13">
        <f t="shared" si="824"/>
        <v>8.1346180042356841E-5</v>
      </c>
      <c r="BB545" s="13">
        <f t="shared" si="825"/>
        <v>2.2321970611019013E-5</v>
      </c>
      <c r="BC545" s="13">
        <f t="shared" si="826"/>
        <v>4.9002460516252683E-6</v>
      </c>
      <c r="BD545" s="13">
        <f t="shared" si="827"/>
        <v>2.5150279362131224E-4</v>
      </c>
      <c r="BE545" s="13">
        <f t="shared" si="828"/>
        <v>2.9428046033863555E-4</v>
      </c>
      <c r="BF545" s="13">
        <f t="shared" si="829"/>
        <v>1.7216705248116325E-4</v>
      </c>
      <c r="BG545" s="13">
        <f t="shared" si="830"/>
        <v>6.715021429091244E-5</v>
      </c>
      <c r="BH545" s="13">
        <f t="shared" si="831"/>
        <v>1.9642918960098985E-5</v>
      </c>
      <c r="BI545" s="13">
        <f t="shared" si="832"/>
        <v>4.5967896823255023E-6</v>
      </c>
      <c r="BJ545" s="14">
        <f t="shared" si="833"/>
        <v>0.37486241758137434</v>
      </c>
      <c r="BK545" s="14">
        <f t="shared" si="834"/>
        <v>0.2862508938187478</v>
      </c>
      <c r="BL545" s="14">
        <f t="shared" si="835"/>
        <v>0.31610589748215961</v>
      </c>
      <c r="BM545" s="14">
        <f t="shared" si="836"/>
        <v>0.39501987198883298</v>
      </c>
      <c r="BN545" s="14">
        <f t="shared" si="837"/>
        <v>0.60461734379530141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1.6325000000000001</v>
      </c>
      <c r="F546" s="10">
        <f>VLOOKUP(B546,home!$B$2:$E$405,3,FALSE)</f>
        <v>1.1891</v>
      </c>
      <c r="G546" s="10">
        <f>VLOOKUP(C546,away!$B$2:$E$405,4,FALSE)</f>
        <v>0.64859999999999995</v>
      </c>
      <c r="H546" s="10">
        <f>VLOOKUP(A546,away!$A$2:$E$405,3,FALSE)</f>
        <v>1.1474</v>
      </c>
      <c r="I546" s="10">
        <f>VLOOKUP(C546,away!$B$2:$E$405,3,FALSE)</f>
        <v>1.2817000000000001</v>
      </c>
      <c r="J546" s="10">
        <f>VLOOKUP(B546,home!$B$2:$E$405,4,FALSE)</f>
        <v>1.1278999999999999</v>
      </c>
      <c r="K546" s="12">
        <f t="shared" si="782"/>
        <v>1.2590660494500001</v>
      </c>
      <c r="L546" s="12">
        <f t="shared" si="783"/>
        <v>1.658715207982</v>
      </c>
      <c r="M546" s="13">
        <f t="shared" si="784"/>
        <v>5.4053485119333534E-2</v>
      </c>
      <c r="N546" s="13">
        <f t="shared" si="785"/>
        <v>6.8056907968203628E-2</v>
      </c>
      <c r="O546" s="13">
        <f t="shared" si="786"/>
        <v>8.965933781186726E-2</v>
      </c>
      <c r="P546" s="13">
        <f t="shared" si="787"/>
        <v>0.11288702825509071</v>
      </c>
      <c r="Q546" s="13">
        <f t="shared" si="788"/>
        <v>4.2844071126654198E-2</v>
      </c>
      <c r="R546" s="13">
        <f t="shared" si="789"/>
        <v>7.4359653583069923E-2</v>
      </c>
      <c r="S546" s="13">
        <f t="shared" si="790"/>
        <v>5.8939220663255826E-2</v>
      </c>
      <c r="T546" s="13">
        <f t="shared" si="791"/>
        <v>7.1066112349643815E-2</v>
      </c>
      <c r="U546" s="13">
        <f t="shared" si="792"/>
        <v>9.3623715275306385E-2</v>
      </c>
      <c r="V546" s="13">
        <f t="shared" si="793"/>
        <v>1.3676728303163587E-2</v>
      </c>
      <c r="W546" s="13">
        <f t="shared" si="794"/>
        <v>1.7981171791930435E-2</v>
      </c>
      <c r="X546" s="13">
        <f t="shared" si="795"/>
        <v>2.9825643108611962E-2</v>
      </c>
      <c r="Y546" s="13">
        <f t="shared" si="796"/>
        <v>2.4736123906049106E-2</v>
      </c>
      <c r="Z546" s="13">
        <f t="shared" si="797"/>
        <v>4.1113829419503763E-2</v>
      </c>
      <c r="AA546" s="13">
        <f t="shared" si="798"/>
        <v>5.1765026784975784E-2</v>
      </c>
      <c r="AB546" s="13">
        <f t="shared" si="799"/>
        <v>3.2587793886916454E-2</v>
      </c>
      <c r="AC546" s="13">
        <f t="shared" si="800"/>
        <v>1.7851823187116352E-3</v>
      </c>
      <c r="AD546" s="13">
        <f t="shared" si="801"/>
        <v>5.6598707331369088E-3</v>
      </c>
      <c r="AE546" s="13">
        <f t="shared" si="802"/>
        <v>9.3881136602664214E-3</v>
      </c>
      <c r="AF546" s="13">
        <f t="shared" si="803"/>
        <v>7.7861034512737388E-3</v>
      </c>
      <c r="AG546" s="13">
        <f t="shared" si="804"/>
        <v>4.3049760685162954E-3</v>
      </c>
      <c r="AH546" s="13">
        <f t="shared" si="805"/>
        <v>1.7049033529127164E-2</v>
      </c>
      <c r="AI546" s="13">
        <f t="shared" si="806"/>
        <v>2.1465859292458731E-2</v>
      </c>
      <c r="AJ546" s="13">
        <f t="shared" si="807"/>
        <v>1.3513467328702795E-2</v>
      </c>
      <c r="AK546" s="13">
        <f t="shared" si="808"/>
        <v>5.6714493079738238E-3</v>
      </c>
      <c r="AL546" s="13">
        <f t="shared" si="809"/>
        <v>1.4912927550035713E-4</v>
      </c>
      <c r="AM546" s="13">
        <f t="shared" si="810"/>
        <v>1.4252302168736729E-3</v>
      </c>
      <c r="AN546" s="13">
        <f t="shared" si="811"/>
        <v>2.3640510356038452E-3</v>
      </c>
      <c r="AO546" s="13">
        <f t="shared" si="812"/>
        <v>1.9606437026008479E-3</v>
      </c>
      <c r="AP546" s="13">
        <f t="shared" si="813"/>
        <v>1.0840498423127212E-3</v>
      </c>
      <c r="AQ546" s="13">
        <f t="shared" si="814"/>
        <v>4.4953248991364995E-4</v>
      </c>
      <c r="AR546" s="13">
        <f t="shared" si="815"/>
        <v>5.6558982392316479E-3</v>
      </c>
      <c r="AS546" s="13">
        <f t="shared" si="816"/>
        <v>7.1211494521606009E-3</v>
      </c>
      <c r="AT546" s="13">
        <f t="shared" si="817"/>
        <v>4.4829987541374411E-3</v>
      </c>
      <c r="AU546" s="13">
        <f t="shared" si="818"/>
        <v>1.8814638436870331E-3</v>
      </c>
      <c r="AV546" s="13">
        <f t="shared" si="819"/>
        <v>5.9222181221351138E-4</v>
      </c>
      <c r="AW546" s="13">
        <f t="shared" si="820"/>
        <v>8.6512875472136695E-6</v>
      </c>
      <c r="AX546" s="13">
        <f t="shared" si="821"/>
        <v>2.990764964526501E-4</v>
      </c>
      <c r="AY546" s="13">
        <f t="shared" si="822"/>
        <v>4.9608273301598538E-4</v>
      </c>
      <c r="AZ546" s="13">
        <f t="shared" si="823"/>
        <v>4.1142998683544473E-4</v>
      </c>
      <c r="BA546" s="13">
        <f t="shared" si="824"/>
        <v>2.2748172539459538E-4</v>
      </c>
      <c r="BB546" s="13">
        <f t="shared" si="825"/>
        <v>9.4331849362500134E-5</v>
      </c>
      <c r="BC546" s="13">
        <f t="shared" si="826"/>
        <v>3.1293934626929195E-5</v>
      </c>
      <c r="BD546" s="13">
        <f t="shared" si="827"/>
        <v>1.5635874040353596E-3</v>
      </c>
      <c r="BE546" s="13">
        <f t="shared" si="828"/>
        <v>1.9686598157685809E-3</v>
      </c>
      <c r="BF546" s="13">
        <f t="shared" si="829"/>
        <v>1.2393363684753563E-3</v>
      </c>
      <c r="BG546" s="13">
        <f t="shared" si="830"/>
        <v>5.2013544846532544E-4</v>
      </c>
      <c r="BH546" s="13">
        <f t="shared" si="831"/>
        <v>1.6372122106953537E-4</v>
      </c>
      <c r="BI546" s="13">
        <f t="shared" si="832"/>
        <v>4.1227166204630012E-5</v>
      </c>
      <c r="BJ546" s="14">
        <f t="shared" si="833"/>
        <v>0.2904922981772794</v>
      </c>
      <c r="BK546" s="14">
        <f t="shared" si="834"/>
        <v>0.24198685666807165</v>
      </c>
      <c r="BL546" s="14">
        <f t="shared" si="835"/>
        <v>0.4249257363258474</v>
      </c>
      <c r="BM546" s="14">
        <f t="shared" si="836"/>
        <v>0.55617080528101404</v>
      </c>
      <c r="BN546" s="14">
        <f t="shared" si="837"/>
        <v>0.44186048386421928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1.375</v>
      </c>
      <c r="F547" s="10">
        <f>VLOOKUP(B547,home!$B$2:$E$405,3,FALSE)</f>
        <v>0.8</v>
      </c>
      <c r="G547" s="10">
        <f>VLOOKUP(C547,away!$B$2:$E$405,4,FALSE)</f>
        <v>1.3332999999999999</v>
      </c>
      <c r="H547" s="10">
        <f>VLOOKUP(A547,away!$A$2:$E$405,3,FALSE)</f>
        <v>1.0101</v>
      </c>
      <c r="I547" s="10">
        <f>VLOOKUP(C547,away!$B$2:$E$405,3,FALSE)</f>
        <v>0.74250000000000005</v>
      </c>
      <c r="J547" s="10">
        <f>VLOOKUP(B547,home!$B$2:$E$405,4,FALSE)</f>
        <v>0.69299999999999995</v>
      </c>
      <c r="K547" s="12">
        <f t="shared" si="782"/>
        <v>1.4666300000000001</v>
      </c>
      <c r="L547" s="12">
        <f t="shared" si="783"/>
        <v>0.51974948025000001</v>
      </c>
      <c r="M547" s="13">
        <f t="shared" si="784"/>
        <v>0.13719123092826374</v>
      </c>
      <c r="N547" s="13">
        <f t="shared" si="785"/>
        <v>0.20120877501631948</v>
      </c>
      <c r="O547" s="13">
        <f t="shared" si="786"/>
        <v>7.1305070969822804E-2</v>
      </c>
      <c r="P547" s="13">
        <f t="shared" si="787"/>
        <v>0.10457815623647124</v>
      </c>
      <c r="Q547" s="13">
        <f t="shared" si="788"/>
        <v>0.14754941285109233</v>
      </c>
      <c r="R547" s="13">
        <f t="shared" si="789"/>
        <v>1.8530386787877381E-2</v>
      </c>
      <c r="S547" s="13">
        <f t="shared" si="790"/>
        <v>1.9929463945728507E-2</v>
      </c>
      <c r="T547" s="13">
        <f t="shared" si="791"/>
        <v>7.6688730640547917E-2</v>
      </c>
      <c r="U547" s="13">
        <f t="shared" si="792"/>
        <v>2.7177221174704603E-2</v>
      </c>
      <c r="V547" s="13">
        <f t="shared" si="793"/>
        <v>1.6879817075799042E-3</v>
      </c>
      <c r="W547" s="13">
        <f t="shared" si="794"/>
        <v>7.213346512326585E-2</v>
      </c>
      <c r="X547" s="13">
        <f t="shared" si="795"/>
        <v>3.7491331006448927E-2</v>
      </c>
      <c r="Y547" s="13">
        <f t="shared" si="796"/>
        <v>9.743049902241268E-3</v>
      </c>
      <c r="Z547" s="13">
        <f t="shared" si="797"/>
        <v>3.2103863006102454E-3</v>
      </c>
      <c r="AA547" s="13">
        <f t="shared" si="798"/>
        <v>4.7084488600640049E-3</v>
      </c>
      <c r="AB547" s="13">
        <f t="shared" si="799"/>
        <v>3.4527761758178363E-3</v>
      </c>
      <c r="AC547" s="13">
        <f t="shared" si="800"/>
        <v>8.0419687516280062E-5</v>
      </c>
      <c r="AD547" s="13">
        <f t="shared" si="801"/>
        <v>2.6448275988433835E-2</v>
      </c>
      <c r="AE547" s="13">
        <f t="shared" si="802"/>
        <v>1.3746477698497043E-2</v>
      </c>
      <c r="AF547" s="13">
        <f t="shared" si="803"/>
        <v>3.5723623195310261E-3</v>
      </c>
      <c r="AG547" s="13">
        <f t="shared" si="804"/>
        <v>6.1891115294697853E-4</v>
      </c>
      <c r="AH547" s="13">
        <f t="shared" si="805"/>
        <v>4.1714915278597377E-4</v>
      </c>
      <c r="AI547" s="13">
        <f t="shared" si="806"/>
        <v>6.1180346195049279E-4</v>
      </c>
      <c r="AJ547" s="13">
        <f t="shared" si="807"/>
        <v>4.4864465570022567E-4</v>
      </c>
      <c r="AK547" s="13">
        <f t="shared" si="808"/>
        <v>2.1933190379654064E-4</v>
      </c>
      <c r="AL547" s="13">
        <f t="shared" si="809"/>
        <v>2.4520933557228142E-6</v>
      </c>
      <c r="AM547" s="13">
        <f t="shared" si="810"/>
        <v>7.7579670025833512E-3</v>
      </c>
      <c r="AN547" s="13">
        <f t="shared" si="811"/>
        <v>4.0321993173893476E-3</v>
      </c>
      <c r="AO547" s="13">
        <f t="shared" si="812"/>
        <v>1.0478667497387589E-3</v>
      </c>
      <c r="AP547" s="13">
        <f t="shared" si="813"/>
        <v>1.8154273284932561E-4</v>
      </c>
      <c r="AQ547" s="13">
        <f t="shared" si="814"/>
        <v>2.3589185260400391E-5</v>
      </c>
      <c r="AR547" s="13">
        <f t="shared" si="815"/>
        <v>4.3362611069447568E-5</v>
      </c>
      <c r="AS547" s="13">
        <f t="shared" si="816"/>
        <v>6.3596906272783888E-5</v>
      </c>
      <c r="AT547" s="13">
        <f t="shared" si="817"/>
        <v>4.6636565323426525E-5</v>
      </c>
      <c r="AU547" s="13">
        <f t="shared" si="818"/>
        <v>2.2799528600099015E-5</v>
      </c>
      <c r="AV547" s="13">
        <f t="shared" si="819"/>
        <v>8.3596181576908003E-6</v>
      </c>
      <c r="AW547" s="13">
        <f t="shared" si="820"/>
        <v>5.1921726808731665E-8</v>
      </c>
      <c r="AX547" s="13">
        <f t="shared" si="821"/>
        <v>1.896344524166471E-3</v>
      </c>
      <c r="AY547" s="13">
        <f t="shared" si="822"/>
        <v>9.856240808104569E-4</v>
      </c>
      <c r="AZ547" s="13">
        <f t="shared" si="823"/>
        <v>2.561388018615594E-4</v>
      </c>
      <c r="BA547" s="13">
        <f t="shared" si="824"/>
        <v>4.4376003046467751E-5</v>
      </c>
      <c r="BB547" s="13">
        <f t="shared" si="825"/>
        <v>5.7661011297435068E-6</v>
      </c>
      <c r="BC547" s="13">
        <f t="shared" si="826"/>
        <v>5.993856130506254E-7</v>
      </c>
      <c r="BD547" s="13">
        <f t="shared" si="827"/>
        <v>3.7562824276047089E-6</v>
      </c>
      <c r="BE547" s="13">
        <f t="shared" si="828"/>
        <v>5.5090764967978955E-6</v>
      </c>
      <c r="BF547" s="13">
        <f t="shared" si="829"/>
        <v>4.0398884312493488E-6</v>
      </c>
      <c r="BG547" s="13">
        <f t="shared" si="830"/>
        <v>1.9750071899744109E-6</v>
      </c>
      <c r="BH547" s="13">
        <f t="shared" si="831"/>
        <v>7.2415119875804228E-7</v>
      </c>
      <c r="BI547" s="13">
        <f t="shared" si="832"/>
        <v>2.1241237452690173E-7</v>
      </c>
      <c r="BJ547" s="14">
        <f t="shared" si="833"/>
        <v>0.60543280558377366</v>
      </c>
      <c r="BK547" s="14">
        <f t="shared" si="834"/>
        <v>0.26445532867972577</v>
      </c>
      <c r="BL547" s="14">
        <f t="shared" si="835"/>
        <v>0.12707180519006217</v>
      </c>
      <c r="BM547" s="14">
        <f t="shared" si="836"/>
        <v>0.31882172080524124</v>
      </c>
      <c r="BN547" s="14">
        <f t="shared" si="837"/>
        <v>0.68036303278984689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1.375</v>
      </c>
      <c r="F548" s="10">
        <f>VLOOKUP(B548,home!$B$2:$E$405,3,FALSE)</f>
        <v>1.1515</v>
      </c>
      <c r="G548" s="10">
        <f>VLOOKUP(C548,away!$B$2:$E$405,4,FALSE)</f>
        <v>1.2121</v>
      </c>
      <c r="H548" s="10">
        <f>VLOOKUP(A548,away!$A$2:$E$405,3,FALSE)</f>
        <v>1.0101</v>
      </c>
      <c r="I548" s="10">
        <f>VLOOKUP(C548,away!$B$2:$E$405,3,FALSE)</f>
        <v>1.4025000000000001</v>
      </c>
      <c r="J548" s="10">
        <f>VLOOKUP(B548,home!$B$2:$E$405,4,FALSE)</f>
        <v>1.0725</v>
      </c>
      <c r="K548" s="12">
        <f t="shared" si="782"/>
        <v>1.9191330812499998</v>
      </c>
      <c r="L548" s="12">
        <f t="shared" si="783"/>
        <v>1.5193734806250001</v>
      </c>
      <c r="M548" s="13">
        <f t="shared" si="784"/>
        <v>3.2112607727057527E-2</v>
      </c>
      <c r="N548" s="13">
        <f t="shared" si="785"/>
        <v>6.1628367814200447E-2</v>
      </c>
      <c r="O548" s="13">
        <f t="shared" si="786"/>
        <v>4.8791044574204669E-2</v>
      </c>
      <c r="P548" s="13">
        <f t="shared" si="787"/>
        <v>9.3636507711099479E-2</v>
      </c>
      <c r="Q548" s="13">
        <f t="shared" si="788"/>
        <v>5.9136519707837433E-2</v>
      </c>
      <c r="R548" s="13">
        <f t="shared" si="789"/>
        <v>3.706590960901944E-2</v>
      </c>
      <c r="S548" s="13">
        <f t="shared" si="790"/>
        <v>6.8258202906262291E-2</v>
      </c>
      <c r="T548" s="13">
        <f t="shared" si="791"/>
        <v>8.9850459780545885E-2</v>
      </c>
      <c r="U548" s="13">
        <f t="shared" si="792"/>
        <v>7.1134413317291437E-2</v>
      </c>
      <c r="V548" s="13">
        <f t="shared" si="793"/>
        <v>2.211474694543825E-2</v>
      </c>
      <c r="W548" s="13">
        <f t="shared" si="794"/>
        <v>3.7830283760434451E-2</v>
      </c>
      <c r="X548" s="13">
        <f t="shared" si="795"/>
        <v>5.7478329910122715E-2</v>
      </c>
      <c r="Y548" s="13">
        <f t="shared" si="796"/>
        <v>4.3665525088027603E-2</v>
      </c>
      <c r="Z548" s="13">
        <f t="shared" si="797"/>
        <v>1.8772320031729163E-2</v>
      </c>
      <c r="AA548" s="13">
        <f t="shared" si="798"/>
        <v>3.6026580384703473E-2</v>
      </c>
      <c r="AB548" s="13">
        <f t="shared" si="799"/>
        <v>3.4569901110298409E-2</v>
      </c>
      <c r="AC548" s="13">
        <f t="shared" si="800"/>
        <v>4.0302466450364881E-3</v>
      </c>
      <c r="AD548" s="13">
        <f t="shared" si="801"/>
        <v>1.8150337259431101E-2</v>
      </c>
      <c r="AE548" s="13">
        <f t="shared" si="802"/>
        <v>2.7577141096379459E-2</v>
      </c>
      <c r="AF548" s="13">
        <f t="shared" si="803"/>
        <v>2.0949988426646395E-2</v>
      </c>
      <c r="AG548" s="13">
        <f t="shared" si="804"/>
        <v>1.0610285611615733E-2</v>
      </c>
      <c r="AH548" s="13">
        <f t="shared" si="805"/>
        <v>7.1305413065036868E-3</v>
      </c>
      <c r="AI548" s="13">
        <f t="shared" si="806"/>
        <v>1.3684457708530816E-2</v>
      </c>
      <c r="AJ548" s="13">
        <f t="shared" si="807"/>
        <v>1.3131147743704033E-2</v>
      </c>
      <c r="AK548" s="13">
        <f t="shared" si="808"/>
        <v>8.4001400099078995E-3</v>
      </c>
      <c r="AL548" s="13">
        <f t="shared" si="809"/>
        <v>4.7006860889421914E-4</v>
      </c>
      <c r="AM548" s="13">
        <f t="shared" si="810"/>
        <v>6.966582534083738E-3</v>
      </c>
      <c r="AN548" s="13">
        <f t="shared" si="811"/>
        <v>1.0584840752872143E-2</v>
      </c>
      <c r="AO548" s="13">
        <f t="shared" si="812"/>
        <v>8.0411631682763482E-3</v>
      </c>
      <c r="AP548" s="13">
        <f t="shared" si="813"/>
        <v>4.0725100237525283E-3</v>
      </c>
      <c r="AQ548" s="13">
        <f t="shared" si="814"/>
        <v>1.5469159324172702E-3</v>
      </c>
      <c r="AR548" s="13">
        <f t="shared" si="815"/>
        <v>2.1667910727205691E-3</v>
      </c>
      <c r="AS548" s="13">
        <f t="shared" si="816"/>
        <v>4.1583604278152171E-3</v>
      </c>
      <c r="AT548" s="13">
        <f t="shared" si="817"/>
        <v>3.9902235303905442E-3</v>
      </c>
      <c r="AU548" s="13">
        <f t="shared" si="818"/>
        <v>2.5525899929182182E-3</v>
      </c>
      <c r="AV548" s="13">
        <f t="shared" si="819"/>
        <v>1.2246899745692638E-3</v>
      </c>
      <c r="AW548" s="13">
        <f t="shared" si="820"/>
        <v>3.8073989242603197E-5</v>
      </c>
      <c r="AX548" s="13">
        <f t="shared" si="821"/>
        <v>2.2282998340697581E-3</v>
      </c>
      <c r="AY548" s="13">
        <f t="shared" si="822"/>
        <v>3.385619674766679E-3</v>
      </c>
      <c r="AZ548" s="13">
        <f t="shared" si="823"/>
        <v>2.5720103746613653E-3</v>
      </c>
      <c r="BA548" s="13">
        <f t="shared" si="824"/>
        <v>1.3026147850509495E-3</v>
      </c>
      <c r="BB548" s="13">
        <f t="shared" si="825"/>
        <v>4.9478958996911179E-4</v>
      </c>
      <c r="BC548" s="13">
        <f t="shared" si="826"/>
        <v>1.5035403629767724E-4</v>
      </c>
      <c r="BD548" s="13">
        <f t="shared" si="827"/>
        <v>5.4869414899110414E-4</v>
      </c>
      <c r="BE548" s="13">
        <f t="shared" si="828"/>
        <v>1.053017092817144E-3</v>
      </c>
      <c r="BF548" s="13">
        <f t="shared" si="829"/>
        <v>1.0104399689735417E-3</v>
      </c>
      <c r="BG548" s="13">
        <f t="shared" si="830"/>
        <v>6.4638959035811551E-4</v>
      </c>
      <c r="BH548" s="13">
        <f t="shared" si="831"/>
        <v>3.1012691155797383E-4</v>
      </c>
      <c r="BI548" s="13">
        <f t="shared" si="832"/>
        <v>1.1903496307136013E-4</v>
      </c>
      <c r="BJ548" s="14">
        <f t="shared" si="833"/>
        <v>0.4682229391614588</v>
      </c>
      <c r="BK548" s="14">
        <f t="shared" si="834"/>
        <v>0.22400800021855494</v>
      </c>
      <c r="BL548" s="14">
        <f t="shared" si="835"/>
        <v>0.28771449343834687</v>
      </c>
      <c r="BM548" s="14">
        <f t="shared" si="836"/>
        <v>0.66299925002114657</v>
      </c>
      <c r="BN548" s="14">
        <f t="shared" si="837"/>
        <v>0.33237095714341902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1.375</v>
      </c>
      <c r="F549" s="10">
        <f>VLOOKUP(B549,home!$B$2:$E$405,3,FALSE)</f>
        <v>0.90910000000000002</v>
      </c>
      <c r="G549" s="10">
        <f>VLOOKUP(C549,away!$B$2:$E$405,4,FALSE)</f>
        <v>1.3332999999999999</v>
      </c>
      <c r="H549" s="10">
        <f>VLOOKUP(A549,away!$A$2:$E$405,3,FALSE)</f>
        <v>1.0101</v>
      </c>
      <c r="I549" s="10">
        <f>VLOOKUP(C549,away!$B$2:$E$405,3,FALSE)</f>
        <v>1.4025000000000001</v>
      </c>
      <c r="J549" s="10">
        <f>VLOOKUP(B549,home!$B$2:$E$405,4,FALSE)</f>
        <v>1.155</v>
      </c>
      <c r="K549" s="12">
        <f t="shared" si="782"/>
        <v>1.6666416662499999</v>
      </c>
      <c r="L549" s="12">
        <f t="shared" si="783"/>
        <v>1.63624836375</v>
      </c>
      <c r="M549" s="13">
        <f t="shared" si="784"/>
        <v>3.6776727821828607E-2</v>
      </c>
      <c r="N549" s="13">
        <f t="shared" si="785"/>
        <v>6.1293626936195153E-2</v>
      </c>
      <c r="O549" s="13">
        <f t="shared" si="786"/>
        <v>6.0175860722546153E-2</v>
      </c>
      <c r="P549" s="13">
        <f t="shared" si="787"/>
        <v>0.10029159678265223</v>
      </c>
      <c r="Q549" s="13">
        <f t="shared" si="788"/>
        <v>5.1077256263723086E-2</v>
      </c>
      <c r="R549" s="13">
        <f t="shared" si="789"/>
        <v>4.9231326822257032E-2</v>
      </c>
      <c r="S549" s="13">
        <f t="shared" si="790"/>
        <v>6.8374791484602945E-2</v>
      </c>
      <c r="T549" s="13">
        <f t="shared" si="791"/>
        <v>8.3575076986356328E-2</v>
      </c>
      <c r="U549" s="13">
        <f t="shared" si="792"/>
        <v>8.2050980566744772E-2</v>
      </c>
      <c r="V549" s="13">
        <f t="shared" si="793"/>
        <v>2.0717863423768364E-2</v>
      </c>
      <c r="W549" s="13">
        <f t="shared" si="794"/>
        <v>2.8375827828949905E-2</v>
      </c>
      <c r="X549" s="13">
        <f t="shared" si="795"/>
        <v>4.6429901855170992E-2</v>
      </c>
      <c r="Y549" s="13">
        <f t="shared" si="796"/>
        <v>3.7985425469798328E-2</v>
      </c>
      <c r="Z549" s="13">
        <f t="shared" si="797"/>
        <v>2.6851559319386521E-2</v>
      </c>
      <c r="AA549" s="13">
        <f t="shared" si="798"/>
        <v>4.4751927565473061E-2</v>
      </c>
      <c r="AB549" s="13">
        <f t="shared" si="799"/>
        <v>3.7292713562809665E-2</v>
      </c>
      <c r="AC549" s="13">
        <f t="shared" si="800"/>
        <v>3.5311522526573079E-3</v>
      </c>
      <c r="AD549" s="13">
        <f t="shared" si="801"/>
        <v>1.1823084243516047E-2</v>
      </c>
      <c r="AE549" s="13">
        <f t="shared" si="802"/>
        <v>1.9345502247931533E-2</v>
      </c>
      <c r="AF549" s="13">
        <f t="shared" si="803"/>
        <v>1.5827023199549966E-2</v>
      </c>
      <c r="AG549" s="13">
        <f t="shared" si="804"/>
        <v>8.6323136044323071E-3</v>
      </c>
      <c r="AH549" s="13">
        <f t="shared" si="805"/>
        <v>1.0983955000120567E-2</v>
      </c>
      <c r="AI549" s="13">
        <f t="shared" si="806"/>
        <v>1.8306317063415959E-2</v>
      </c>
      <c r="AJ549" s="13">
        <f t="shared" si="807"/>
        <v>1.5255035386736192E-2</v>
      </c>
      <c r="AK549" s="13">
        <f t="shared" si="808"/>
        <v>8.474892531884241E-3</v>
      </c>
      <c r="AL549" s="13">
        <f t="shared" si="809"/>
        <v>3.8518369509911611E-4</v>
      </c>
      <c r="AM549" s="13">
        <f t="shared" si="810"/>
        <v>3.9409689647655352E-3</v>
      </c>
      <c r="AN549" s="13">
        <f t="shared" si="811"/>
        <v>6.4484040201871371E-3</v>
      </c>
      <c r="AO549" s="13">
        <f t="shared" si="812"/>
        <v>5.2755952634150642E-3</v>
      </c>
      <c r="AP549" s="13">
        <f t="shared" si="813"/>
        <v>2.8773947058567165E-3</v>
      </c>
      <c r="AQ549" s="13">
        <f t="shared" si="814"/>
        <v>1.1770330948302416E-3</v>
      </c>
      <c r="AR549" s="13">
        <f t="shared" si="815"/>
        <v>3.5944956792901806E-3</v>
      </c>
      <c r="AS549" s="13">
        <f t="shared" si="816"/>
        <v>5.9907362682606116E-3</v>
      </c>
      <c r="AT549" s="13">
        <f t="shared" si="817"/>
        <v>4.9922053380990865E-3</v>
      </c>
      <c r="AU549" s="13">
        <f t="shared" si="818"/>
        <v>2.7734058076505359E-3</v>
      </c>
      <c r="AV549" s="13">
        <f t="shared" si="819"/>
        <v>1.155568419112529E-3</v>
      </c>
      <c r="AW549" s="13">
        <f t="shared" si="820"/>
        <v>2.9178089668920432E-5</v>
      </c>
      <c r="AX549" s="13">
        <f t="shared" si="821"/>
        <v>1.0946971803460627E-3</v>
      </c>
      <c r="AY549" s="13">
        <f t="shared" si="822"/>
        <v>1.7911964701429835E-3</v>
      </c>
      <c r="AZ549" s="13">
        <f t="shared" si="823"/>
        <v>1.4654211467131169E-3</v>
      </c>
      <c r="BA549" s="13">
        <f t="shared" si="824"/>
        <v>7.9926431783799534E-4</v>
      </c>
      <c r="BB549" s="13">
        <f t="shared" si="825"/>
        <v>3.2694873306654505E-4</v>
      </c>
      <c r="BC549" s="13">
        <f t="shared" si="826"/>
        <v>1.0699386590205394E-4</v>
      </c>
      <c r="BD549" s="13">
        <f t="shared" si="827"/>
        <v>9.8024794562416671E-4</v>
      </c>
      <c r="BE549" s="13">
        <f t="shared" si="828"/>
        <v>1.6337220694332005E-3</v>
      </c>
      <c r="BF549" s="13">
        <f t="shared" si="829"/>
        <v>1.3614146359947738E-3</v>
      </c>
      <c r="BG549" s="13">
        <f t="shared" si="830"/>
        <v>7.5633011913048916E-4</v>
      </c>
      <c r="BH549" s="13">
        <f t="shared" si="831"/>
        <v>3.1513282249567484E-4</v>
      </c>
      <c r="BI549" s="13">
        <f t="shared" si="832"/>
        <v>1.0504269847485124E-4</v>
      </c>
      <c r="BJ549" s="14">
        <f t="shared" si="833"/>
        <v>0.38966895639868715</v>
      </c>
      <c r="BK549" s="14">
        <f t="shared" si="834"/>
        <v>0.23186851193075156</v>
      </c>
      <c r="BL549" s="14">
        <f t="shared" si="835"/>
        <v>0.35018131102555367</v>
      </c>
      <c r="BM549" s="14">
        <f t="shared" si="836"/>
        <v>0.63796192494470261</v>
      </c>
      <c r="BN549" s="14">
        <f t="shared" si="837"/>
        <v>0.35884639534920226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1.375</v>
      </c>
      <c r="F550" s="10">
        <f>VLOOKUP(B550,home!$B$2:$E$405,3,FALSE)</f>
        <v>0.8</v>
      </c>
      <c r="G550" s="10">
        <f>VLOOKUP(C550,away!$B$2:$E$405,4,FALSE)</f>
        <v>0.84850000000000003</v>
      </c>
      <c r="H550" s="10">
        <f>VLOOKUP(A550,away!$A$2:$E$405,3,FALSE)</f>
        <v>1.0101</v>
      </c>
      <c r="I550" s="10">
        <f>VLOOKUP(C550,away!$B$2:$E$405,3,FALSE)</f>
        <v>0.66</v>
      </c>
      <c r="J550" s="10">
        <f>VLOOKUP(B550,home!$B$2:$E$405,4,FALSE)</f>
        <v>0.99</v>
      </c>
      <c r="K550" s="12">
        <f t="shared" si="782"/>
        <v>0.93335000000000012</v>
      </c>
      <c r="L550" s="12">
        <f t="shared" si="783"/>
        <v>0.65999933999999993</v>
      </c>
      <c r="M550" s="13">
        <f t="shared" si="784"/>
        <v>0.20324373807660831</v>
      </c>
      <c r="N550" s="13">
        <f t="shared" si="785"/>
        <v>0.18969754293380239</v>
      </c>
      <c r="O550" s="13">
        <f t="shared" si="786"/>
        <v>0.13414073298969434</v>
      </c>
      <c r="P550" s="13">
        <f t="shared" si="787"/>
        <v>0.12520025313593122</v>
      </c>
      <c r="Q550" s="13">
        <f t="shared" si="788"/>
        <v>8.8527100848632231E-2</v>
      </c>
      <c r="R550" s="13">
        <f t="shared" si="789"/>
        <v>4.4266397620157237E-2</v>
      </c>
      <c r="S550" s="13">
        <f t="shared" si="790"/>
        <v>1.9281164002446248E-2</v>
      </c>
      <c r="T550" s="13">
        <f t="shared" si="791"/>
        <v>5.8427828132210702E-2</v>
      </c>
      <c r="U550" s="13">
        <f t="shared" si="792"/>
        <v>4.131604221877376E-2</v>
      </c>
      <c r="V550" s="13">
        <f t="shared" si="793"/>
        <v>1.3197108045446444E-3</v>
      </c>
      <c r="W550" s="13">
        <f t="shared" si="794"/>
        <v>2.7542256525690305E-2</v>
      </c>
      <c r="X550" s="13">
        <f t="shared" si="795"/>
        <v>1.8177871129066291E-2</v>
      </c>
      <c r="Y550" s="13">
        <f t="shared" si="796"/>
        <v>5.9986914738944025E-3</v>
      </c>
      <c r="Z550" s="13">
        <f t="shared" si="797"/>
        <v>9.738597737827117E-3</v>
      </c>
      <c r="AA550" s="13">
        <f t="shared" si="798"/>
        <v>9.0895201986009398E-3</v>
      </c>
      <c r="AB550" s="13">
        <f t="shared" si="799"/>
        <v>4.2418518386820939E-3</v>
      </c>
      <c r="AC550" s="13">
        <f t="shared" si="800"/>
        <v>5.0809722466373646E-5</v>
      </c>
      <c r="AD550" s="13">
        <f t="shared" si="801"/>
        <v>6.4266412820632611E-3</v>
      </c>
      <c r="AE550" s="13">
        <f t="shared" si="802"/>
        <v>4.2415790045785056E-3</v>
      </c>
      <c r="AF550" s="13">
        <f t="shared" si="803"/>
        <v>1.3997196717898351E-3</v>
      </c>
      <c r="AG550" s="13">
        <f t="shared" si="804"/>
        <v>3.0793801985543599E-4</v>
      </c>
      <c r="AH550" s="13">
        <f t="shared" si="805"/>
        <v>1.6068670198728472E-3</v>
      </c>
      <c r="AI550" s="13">
        <f t="shared" si="806"/>
        <v>1.499769332998322E-3</v>
      </c>
      <c r="AJ550" s="13">
        <f t="shared" si="807"/>
        <v>6.9990485347699199E-4</v>
      </c>
      <c r="AK550" s="13">
        <f t="shared" si="808"/>
        <v>2.1775206499758353E-4</v>
      </c>
      <c r="AL550" s="13">
        <f t="shared" si="809"/>
        <v>1.2519726658754148E-6</v>
      </c>
      <c r="AM550" s="13">
        <f t="shared" si="810"/>
        <v>1.1996611281227495E-3</v>
      </c>
      <c r="AN550" s="13">
        <f t="shared" si="811"/>
        <v>7.9177555278466991E-4</v>
      </c>
      <c r="AO550" s="13">
        <f t="shared" si="812"/>
        <v>2.6128567113300864E-4</v>
      </c>
      <c r="AP550" s="13">
        <f t="shared" si="813"/>
        <v>5.7482790166414256E-5</v>
      </c>
      <c r="AQ550" s="13">
        <f t="shared" si="814"/>
        <v>9.4846508927979721E-6</v>
      </c>
      <c r="AR550" s="13">
        <f t="shared" si="815"/>
        <v>2.1210623451676925E-4</v>
      </c>
      <c r="AS550" s="13">
        <f t="shared" si="816"/>
        <v>1.9796935398622658E-4</v>
      </c>
      <c r="AT550" s="13">
        <f t="shared" si="817"/>
        <v>9.2387348271522293E-5</v>
      </c>
      <c r="AU550" s="13">
        <f t="shared" si="818"/>
        <v>2.8743243836408451E-5</v>
      </c>
      <c r="AV550" s="13">
        <f t="shared" si="819"/>
        <v>6.7068766586779575E-6</v>
      </c>
      <c r="AW550" s="13">
        <f t="shared" si="820"/>
        <v>2.1423004518045712E-8</v>
      </c>
      <c r="AX550" s="13">
        <f t="shared" si="821"/>
        <v>1.8661728565556133E-4</v>
      </c>
      <c r="AY550" s="13">
        <f t="shared" si="822"/>
        <v>1.2316728536526192E-4</v>
      </c>
      <c r="AZ550" s="13">
        <f t="shared" si="823"/>
        <v>4.064516352533226E-5</v>
      </c>
      <c r="BA550" s="13">
        <f t="shared" si="824"/>
        <v>8.9419270336371221E-6</v>
      </c>
      <c r="BB550" s="13">
        <f t="shared" si="825"/>
        <v>1.4754164851321641E-6</v>
      </c>
      <c r="BC550" s="13">
        <f t="shared" si="826"/>
        <v>1.9475478128246968E-7</v>
      </c>
      <c r="BD550" s="13">
        <f t="shared" si="827"/>
        <v>2.3331662465158807E-5</v>
      </c>
      <c r="BE550" s="13">
        <f t="shared" si="828"/>
        <v>2.1776607161855975E-5</v>
      </c>
      <c r="BF550" s="13">
        <f t="shared" si="829"/>
        <v>1.0162598147259137E-5</v>
      </c>
      <c r="BG550" s="13">
        <f t="shared" si="830"/>
        <v>3.1617536602481061E-6</v>
      </c>
      <c r="BH550" s="13">
        <f t="shared" si="831"/>
        <v>7.377556946981424E-7</v>
      </c>
      <c r="BI550" s="13">
        <f t="shared" si="832"/>
        <v>1.377168555293023E-7</v>
      </c>
      <c r="BJ550" s="14">
        <f t="shared" si="833"/>
        <v>0.4034279006475292</v>
      </c>
      <c r="BK550" s="14">
        <f t="shared" si="834"/>
        <v>0.34922009500002787</v>
      </c>
      <c r="BL550" s="14">
        <f t="shared" si="835"/>
        <v>0.23767605928850846</v>
      </c>
      <c r="BM550" s="14">
        <f t="shared" si="836"/>
        <v>0.2148637412067062</v>
      </c>
      <c r="BN550" s="14">
        <f t="shared" si="837"/>
        <v>0.78507576560482573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1.6315999999999999</v>
      </c>
      <c r="F551" s="10">
        <f>VLOOKUP(B551,home!$B$2:$E$405,3,FALSE)</f>
        <v>0.6895</v>
      </c>
      <c r="G551" s="10">
        <f>VLOOKUP(C551,away!$B$2:$E$405,4,FALSE)</f>
        <v>0.7661</v>
      </c>
      <c r="H551" s="10">
        <f>VLOOKUP(A551,away!$A$2:$E$405,3,FALSE)</f>
        <v>1.3368</v>
      </c>
      <c r="I551" s="10">
        <f>VLOOKUP(C551,away!$B$2:$E$405,3,FALSE)</f>
        <v>1.3090999999999999</v>
      </c>
      <c r="J551" s="10">
        <f>VLOOKUP(B551,home!$B$2:$E$405,4,FALSE)</f>
        <v>0.93510000000000004</v>
      </c>
      <c r="K551" s="12">
        <f t="shared" si="782"/>
        <v>0.86185346001999996</v>
      </c>
      <c r="L551" s="12">
        <f t="shared" si="783"/>
        <v>1.6364295632879999</v>
      </c>
      <c r="M551" s="13">
        <f t="shared" si="784"/>
        <v>8.2226057716232134E-2</v>
      </c>
      <c r="N551" s="13">
        <f t="shared" si="785"/>
        <v>7.0866812346538882E-2</v>
      </c>
      <c r="O551" s="13">
        <f t="shared" si="786"/>
        <v>0.13455715171946761</v>
      </c>
      <c r="P551" s="13">
        <f t="shared" si="787"/>
        <v>0.11596854677985925</v>
      </c>
      <c r="Q551" s="13">
        <f t="shared" si="788"/>
        <v>3.0538403710726289E-2</v>
      </c>
      <c r="R551" s="13">
        <f t="shared" si="789"/>
        <v>0.11009665051278281</v>
      </c>
      <c r="S551" s="13">
        <f t="shared" si="790"/>
        <v>4.0889421844364789E-2</v>
      </c>
      <c r="T551" s="13">
        <f t="shared" si="791"/>
        <v>4.9973946647856454E-2</v>
      </c>
      <c r="U551" s="13">
        <f t="shared" si="792"/>
        <v>9.4887179181054562E-2</v>
      </c>
      <c r="V551" s="13">
        <f t="shared" si="793"/>
        <v>6.4076562719113271E-3</v>
      </c>
      <c r="W551" s="13">
        <f t="shared" si="794"/>
        <v>8.7732096338590231E-3</v>
      </c>
      <c r="X551" s="13">
        <f t="shared" si="795"/>
        <v>1.4356739609769993E-2</v>
      </c>
      <c r="Y551" s="13">
        <f t="shared" si="796"/>
        <v>1.1746896564927724E-2</v>
      </c>
      <c r="Z551" s="13">
        <f t="shared" si="797"/>
        <v>6.0055137906034901E-2</v>
      </c>
      <c r="AA551" s="13">
        <f t="shared" si="798"/>
        <v>5.1758728396294432E-2</v>
      </c>
      <c r="AB551" s="13">
        <f t="shared" si="799"/>
        <v>2.2304219577290889E-2</v>
      </c>
      <c r="AC551" s="13">
        <f t="shared" si="800"/>
        <v>5.6481987489511126E-4</v>
      </c>
      <c r="AD551" s="13">
        <f t="shared" si="801"/>
        <v>1.8903052696055481E-3</v>
      </c>
      <c r="AE551" s="13">
        <f t="shared" si="802"/>
        <v>3.0933514268216117E-3</v>
      </c>
      <c r="AF551" s="13">
        <f t="shared" si="803"/>
        <v>2.5310258622450016E-3</v>
      </c>
      <c r="AG551" s="13">
        <f t="shared" si="804"/>
        <v>1.380615182141407E-3</v>
      </c>
      <c r="AH551" s="13">
        <f t="shared" si="805"/>
        <v>2.4569000774193328E-2</v>
      </c>
      <c r="AI551" s="13">
        <f t="shared" si="806"/>
        <v>2.1174878326472576E-2</v>
      </c>
      <c r="AJ551" s="13">
        <f t="shared" si="807"/>
        <v>9.1248210755864468E-3</v>
      </c>
      <c r="AK551" s="13">
        <f t="shared" si="808"/>
        <v>2.621419538685867E-3</v>
      </c>
      <c r="AL551" s="13">
        <f t="shared" si="809"/>
        <v>3.1864030407498133E-5</v>
      </c>
      <c r="AM551" s="13">
        <f t="shared" si="810"/>
        <v>3.2583322742071625E-4</v>
      </c>
      <c r="AN551" s="13">
        <f t="shared" si="811"/>
        <v>5.332031260528022E-4</v>
      </c>
      <c r="AO551" s="13">
        <f t="shared" si="812"/>
        <v>4.3627467935519184E-4</v>
      </c>
      <c r="AP551" s="13">
        <f t="shared" si="813"/>
        <v>2.3797759433694289E-4</v>
      </c>
      <c r="AQ551" s="13">
        <f t="shared" si="814"/>
        <v>9.7358392693283082E-5</v>
      </c>
      <c r="AR551" s="13">
        <f t="shared" si="815"/>
        <v>8.0410878414671361E-3</v>
      </c>
      <c r="AS551" s="13">
        <f t="shared" si="816"/>
        <v>6.9302393784932033E-3</v>
      </c>
      <c r="AT551" s="13">
        <f t="shared" si="817"/>
        <v>2.9864253935606103E-3</v>
      </c>
      <c r="AU551" s="13">
        <f t="shared" si="818"/>
        <v>8.5795368617726773E-4</v>
      </c>
      <c r="AV551" s="13">
        <f t="shared" si="819"/>
        <v>1.8485758824219776E-4</v>
      </c>
      <c r="AW551" s="13">
        <f t="shared" si="820"/>
        <v>1.2483286940697897E-6</v>
      </c>
      <c r="AX551" s="13">
        <f t="shared" si="821"/>
        <v>4.6803415740337954E-5</v>
      </c>
      <c r="AY551" s="13">
        <f t="shared" si="822"/>
        <v>7.659049318034793E-5</v>
      </c>
      <c r="AZ551" s="13">
        <f t="shared" si="823"/>
        <v>6.2667473653564668E-5</v>
      </c>
      <c r="BA551" s="13">
        <f t="shared" si="824"/>
        <v>3.4183635514421688E-5</v>
      </c>
      <c r="BB551" s="13">
        <f t="shared" si="825"/>
        <v>1.3984777934115314E-5</v>
      </c>
      <c r="BC551" s="13">
        <f t="shared" si="826"/>
        <v>4.5770208094807911E-6</v>
      </c>
      <c r="BD551" s="13">
        <f t="shared" si="827"/>
        <v>2.1931123107954181E-3</v>
      </c>
      <c r="BE551" s="13">
        <f t="shared" si="828"/>
        <v>1.8901414332714885E-3</v>
      </c>
      <c r="BF551" s="13">
        <f t="shared" si="829"/>
        <v>8.1451246709609703E-4</v>
      </c>
      <c r="BG551" s="13">
        <f t="shared" si="830"/>
        <v>2.3399679599873263E-4</v>
      </c>
      <c r="BH551" s="13">
        <f t="shared" si="831"/>
        <v>5.041773706627542E-5</v>
      </c>
      <c r="BI551" s="13">
        <f t="shared" si="832"/>
        <v>8.6905402273896186E-6</v>
      </c>
      <c r="BJ551" s="14">
        <f t="shared" si="833"/>
        <v>0.19702076009118313</v>
      </c>
      <c r="BK551" s="14">
        <f t="shared" si="834"/>
        <v>0.24616495701085048</v>
      </c>
      <c r="BL551" s="14">
        <f t="shared" si="835"/>
        <v>0.49528548427422425</v>
      </c>
      <c r="BM551" s="14">
        <f t="shared" si="836"/>
        <v>0.45419737433219953</v>
      </c>
      <c r="BN551" s="14">
        <f t="shared" si="837"/>
        <v>0.54425362278560696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1.6315999999999999</v>
      </c>
      <c r="F552" s="10">
        <f>VLOOKUP(B552,home!$B$2:$E$405,3,FALSE)</f>
        <v>1.2258</v>
      </c>
      <c r="G552" s="10">
        <f>VLOOKUP(C552,away!$B$2:$E$405,4,FALSE)</f>
        <v>1.6855</v>
      </c>
      <c r="H552" s="10">
        <f>VLOOKUP(A552,away!$A$2:$E$405,3,FALSE)</f>
        <v>1.3368</v>
      </c>
      <c r="I552" s="10">
        <f>VLOOKUP(C552,away!$B$2:$E$405,3,FALSE)</f>
        <v>0.74809999999999999</v>
      </c>
      <c r="J552" s="10">
        <f>VLOOKUP(B552,home!$B$2:$E$405,4,FALSE)</f>
        <v>1.0286</v>
      </c>
      <c r="K552" s="12">
        <f t="shared" si="782"/>
        <v>3.3710257544399997</v>
      </c>
      <c r="L552" s="12">
        <f t="shared" si="783"/>
        <v>1.028661798288</v>
      </c>
      <c r="M552" s="13">
        <f t="shared" si="784"/>
        <v>1.2281176523768199E-2</v>
      </c>
      <c r="N552" s="13">
        <f t="shared" si="785"/>
        <v>4.1400162356446508E-2</v>
      </c>
      <c r="O552" s="13">
        <f t="shared" si="786"/>
        <v>1.2633177128031763E-2</v>
      </c>
      <c r="P552" s="13">
        <f t="shared" si="787"/>
        <v>4.2586765458997422E-2</v>
      </c>
      <c r="Q552" s="13">
        <f t="shared" si="788"/>
        <v>6.97805067707893E-2</v>
      </c>
      <c r="R552" s="13">
        <f t="shared" si="789"/>
        <v>6.4976333513059913E-3</v>
      </c>
      <c r="S552" s="13">
        <f t="shared" si="790"/>
        <v>3.6918950492032837E-2</v>
      </c>
      <c r="T552" s="13">
        <f t="shared" si="791"/>
        <v>7.1780541580288071E-2</v>
      </c>
      <c r="U552" s="13">
        <f t="shared" si="792"/>
        <v>2.1903689370160784E-2</v>
      </c>
      <c r="V552" s="13">
        <f t="shared" si="793"/>
        <v>1.4224647709658146E-2</v>
      </c>
      <c r="W552" s="13">
        <f t="shared" si="794"/>
        <v>7.8410628494068491E-2</v>
      </c>
      <c r="X552" s="13">
        <f t="shared" si="795"/>
        <v>8.0658018111600782E-2</v>
      </c>
      <c r="Y552" s="13">
        <f t="shared" si="796"/>
        <v>4.148491097851266E-2</v>
      </c>
      <c r="Z552" s="13">
        <f t="shared" si="797"/>
        <v>2.227955735923502E-3</v>
      </c>
      <c r="AA552" s="13">
        <f t="shared" si="798"/>
        <v>7.5104961655504494E-3</v>
      </c>
      <c r="AB552" s="13">
        <f t="shared" si="799"/>
        <v>1.2659038001346717E-2</v>
      </c>
      <c r="AC552" s="13">
        <f t="shared" si="800"/>
        <v>3.0828771503267887E-3</v>
      </c>
      <c r="AD552" s="13">
        <f t="shared" si="801"/>
        <v>6.6081062018832945E-2</v>
      </c>
      <c r="AE552" s="13">
        <f t="shared" si="802"/>
        <v>6.7975064089073542E-2</v>
      </c>
      <c r="AF552" s="13">
        <f t="shared" si="803"/>
        <v>3.4961675832304223E-2</v>
      </c>
      <c r="AG552" s="13">
        <f t="shared" si="804"/>
        <v>1.1987913444273392E-2</v>
      </c>
      <c r="AH552" s="13">
        <f t="shared" si="805"/>
        <v>5.7295323845528337E-4</v>
      </c>
      <c r="AI552" s="13">
        <f t="shared" si="806"/>
        <v>1.9314401229225627E-3</v>
      </c>
      <c r="AJ552" s="13">
        <f t="shared" si="807"/>
        <v>3.2554671987653594E-3</v>
      </c>
      <c r="AK552" s="13">
        <f t="shared" si="808"/>
        <v>3.6580879232575559E-3</v>
      </c>
      <c r="AL552" s="13">
        <f t="shared" si="809"/>
        <v>4.2761299256884592E-4</v>
      </c>
      <c r="AM552" s="13">
        <f t="shared" si="810"/>
        <v>4.4552192389246563E-2</v>
      </c>
      <c r="AN552" s="13">
        <f t="shared" si="811"/>
        <v>4.5829138340795314E-2</v>
      </c>
      <c r="AO552" s="13">
        <f t="shared" si="812"/>
        <v>2.3571341929816015E-2</v>
      </c>
      <c r="AP552" s="13">
        <f t="shared" si="813"/>
        <v>8.0823129925286282E-3</v>
      </c>
      <c r="AQ552" s="13">
        <f t="shared" si="814"/>
        <v>2.0784916543052406E-3</v>
      </c>
      <c r="AR552" s="13">
        <f t="shared" si="815"/>
        <v>1.1787502172086906E-4</v>
      </c>
      <c r="AS552" s="13">
        <f t="shared" si="816"/>
        <v>3.9735973402622399E-4</v>
      </c>
      <c r="AT552" s="13">
        <f t="shared" si="817"/>
        <v>6.6975494858991479E-4</v>
      </c>
      <c r="AU552" s="13">
        <f t="shared" si="818"/>
        <v>7.5258706028674682E-4</v>
      </c>
      <c r="AV552" s="13">
        <f t="shared" si="819"/>
        <v>6.3424759067122808E-4</v>
      </c>
      <c r="AW552" s="13">
        <f t="shared" si="820"/>
        <v>4.1189173136687206E-5</v>
      </c>
      <c r="AX552" s="13">
        <f t="shared" si="821"/>
        <v>2.503109799348598E-2</v>
      </c>
      <c r="AY552" s="13">
        <f t="shared" si="822"/>
        <v>2.5748534275102434E-2</v>
      </c>
      <c r="AZ552" s="13">
        <f t="shared" si="823"/>
        <v>1.3243266785353536E-2</v>
      </c>
      <c r="BA552" s="13">
        <f t="shared" si="824"/>
        <v>4.540947542209837E-3</v>
      </c>
      <c r="BB552" s="13">
        <f t="shared" si="825"/>
        <v>1.167774816175261E-3</v>
      </c>
      <c r="BC552" s="13">
        <f t="shared" si="826"/>
        <v>2.4024906848045657E-4</v>
      </c>
      <c r="BD552" s="13">
        <f t="shared" si="827"/>
        <v>2.0208921969437698E-5</v>
      </c>
      <c r="BE552" s="13">
        <f t="shared" si="828"/>
        <v>6.8124796428442795E-5</v>
      </c>
      <c r="BF552" s="13">
        <f t="shared" si="829"/>
        <v>1.1482522163813142E-4</v>
      </c>
      <c r="BG552" s="13">
        <f t="shared" si="830"/>
        <v>1.2902625980047404E-4</v>
      </c>
      <c r="BH552" s="13">
        <f t="shared" si="831"/>
        <v>1.087377111966161E-4</v>
      </c>
      <c r="BI552" s="13">
        <f t="shared" si="832"/>
        <v>7.3311524984530339E-5</v>
      </c>
      <c r="BJ552" s="14">
        <f t="shared" si="833"/>
        <v>0.75860583146368921</v>
      </c>
      <c r="BK552" s="14">
        <f t="shared" si="834"/>
        <v>0.13527056460245468</v>
      </c>
      <c r="BL552" s="14">
        <f t="shared" si="835"/>
        <v>7.3708041291109097E-2</v>
      </c>
      <c r="BM552" s="14">
        <f t="shared" si="836"/>
        <v>0.75892562640187156</v>
      </c>
      <c r="BN552" s="14">
        <f t="shared" si="837"/>
        <v>0.1851794215893392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1.6315999999999999</v>
      </c>
      <c r="F553" s="10">
        <f>VLOOKUP(B553,home!$B$2:$E$405,3,FALSE)</f>
        <v>1.3024</v>
      </c>
      <c r="G553" s="10">
        <f>VLOOKUP(C553,away!$B$2:$E$405,4,FALSE)</f>
        <v>0.7661</v>
      </c>
      <c r="H553" s="10">
        <f>VLOOKUP(A553,away!$A$2:$E$405,3,FALSE)</f>
        <v>1.3368</v>
      </c>
      <c r="I553" s="10">
        <f>VLOOKUP(C553,away!$B$2:$E$405,3,FALSE)</f>
        <v>0.93510000000000004</v>
      </c>
      <c r="J553" s="10">
        <f>VLOOKUP(B553,home!$B$2:$E$405,4,FALSE)</f>
        <v>1.2156</v>
      </c>
      <c r="K553" s="12">
        <f t="shared" si="782"/>
        <v>1.627959313024</v>
      </c>
      <c r="L553" s="12">
        <f t="shared" si="783"/>
        <v>1.5195506662080001</v>
      </c>
      <c r="M553" s="13">
        <f t="shared" si="784"/>
        <v>4.2958962509175698E-2</v>
      </c>
      <c r="N553" s="13">
        <f t="shared" si="785"/>
        <v>6.9935443094661431E-2</v>
      </c>
      <c r="O553" s="13">
        <f t="shared" si="786"/>
        <v>6.5278320100422435E-2</v>
      </c>
      <c r="P553" s="13">
        <f t="shared" si="787"/>
        <v>0.10627044914604447</v>
      </c>
      <c r="Q553" s="13">
        <f t="shared" si="788"/>
        <v>5.6926027948207052E-2</v>
      </c>
      <c r="R553" s="13">
        <f t="shared" si="789"/>
        <v>4.9596857398767999E-2</v>
      </c>
      <c r="S553" s="13">
        <f t="shared" si="790"/>
        <v>6.5722073474713483E-2</v>
      </c>
      <c r="T553" s="13">
        <f t="shared" si="791"/>
        <v>8.6501983693273263E-2</v>
      </c>
      <c r="U553" s="13">
        <f t="shared" si="792"/>
        <v>8.0741665899047646E-2</v>
      </c>
      <c r="V553" s="13">
        <f t="shared" si="793"/>
        <v>1.8064563788898515E-2</v>
      </c>
      <c r="W553" s="13">
        <f t="shared" si="794"/>
        <v>3.0891085783916063E-2</v>
      </c>
      <c r="X553" s="13">
        <f t="shared" si="795"/>
        <v>4.6940569982838139E-2</v>
      </c>
      <c r="Y553" s="13">
        <f t="shared" si="796"/>
        <v>3.5664287194802476E-2</v>
      </c>
      <c r="Z553" s="13">
        <f t="shared" si="797"/>
        <v>2.5121645900707028E-2</v>
      </c>
      <c r="AA553" s="13">
        <f t="shared" si="798"/>
        <v>4.0897017402547198E-2</v>
      </c>
      <c r="AB553" s="13">
        <f t="shared" si="799"/>
        <v>3.3289340177690661E-2</v>
      </c>
      <c r="AC553" s="13">
        <f t="shared" si="800"/>
        <v>2.7929697252691674E-3</v>
      </c>
      <c r="AD553" s="13">
        <f t="shared" si="801"/>
        <v>1.2572357697837353E-2</v>
      </c>
      <c r="AE553" s="13">
        <f t="shared" si="802"/>
        <v>1.9104334515554031E-2</v>
      </c>
      <c r="AF553" s="13">
        <f t="shared" si="803"/>
        <v>1.451500212028531E-2</v>
      </c>
      <c r="AG553" s="13">
        <f t="shared" si="804"/>
        <v>7.3520937139633586E-3</v>
      </c>
      <c r="AH553" s="13">
        <f t="shared" si="805"/>
        <v>9.5434034411652092E-3</v>
      </c>
      <c r="AI553" s="13">
        <f t="shared" si="806"/>
        <v>1.5536272509990191E-2</v>
      </c>
      <c r="AJ553" s="13">
        <f t="shared" si="807"/>
        <v>1.2646209761158647E-2</v>
      </c>
      <c r="AK553" s="13">
        <f t="shared" si="808"/>
        <v>6.8625049850444117E-3</v>
      </c>
      <c r="AL553" s="13">
        <f t="shared" si="809"/>
        <v>2.7636621540127972E-4</v>
      </c>
      <c r="AM553" s="13">
        <f t="shared" si="810"/>
        <v>4.0934573601726608E-3</v>
      </c>
      <c r="AN553" s="13">
        <f t="shared" si="811"/>
        <v>6.2202158587444083E-3</v>
      </c>
      <c r="AO553" s="13">
        <f t="shared" si="812"/>
        <v>4.7259665760563171E-3</v>
      </c>
      <c r="AP553" s="13">
        <f t="shared" si="813"/>
        <v>2.3937818863743725E-3</v>
      </c>
      <c r="AQ553" s="13">
        <f t="shared" si="814"/>
        <v>9.0936821504920503E-4</v>
      </c>
      <c r="AR553" s="13">
        <f t="shared" si="815"/>
        <v>2.900337011382861E-3</v>
      </c>
      <c r="AS553" s="13">
        <f t="shared" si="816"/>
        <v>4.7216306485889231E-3</v>
      </c>
      <c r="AT553" s="13">
        <f t="shared" si="817"/>
        <v>3.8433112935149444E-3</v>
      </c>
      <c r="AU553" s="13">
        <f t="shared" si="818"/>
        <v>2.08558480437599E-3</v>
      </c>
      <c r="AV553" s="13">
        <f t="shared" si="819"/>
        <v>8.4881180134630712E-4</v>
      </c>
      <c r="AW553" s="13">
        <f t="shared" si="820"/>
        <v>1.8990709145587642E-5</v>
      </c>
      <c r="AX553" s="13">
        <f t="shared" si="821"/>
        <v>1.1106636719932874E-3</v>
      </c>
      <c r="AY553" s="13">
        <f t="shared" si="822"/>
        <v>1.6877097227104235E-3</v>
      </c>
      <c r="AZ553" s="13">
        <f t="shared" si="823"/>
        <v>1.2822802167551718E-3</v>
      </c>
      <c r="BA553" s="13">
        <f t="shared" si="824"/>
        <v>6.494965858785533E-4</v>
      </c>
      <c r="BB553" s="13">
        <f t="shared" si="825"/>
        <v>2.4673574244289426E-4</v>
      </c>
      <c r="BC553" s="13">
        <f t="shared" si="826"/>
        <v>7.4985492361285058E-5</v>
      </c>
      <c r="BD553" s="13">
        <f t="shared" si="827"/>
        <v>7.345348396457594E-4</v>
      </c>
      <c r="BE553" s="13">
        <f t="shared" si="828"/>
        <v>1.1957928329419045E-3</v>
      </c>
      <c r="BF553" s="13">
        <f t="shared" si="829"/>
        <v>9.7335103941756287E-4</v>
      </c>
      <c r="BG553" s="13">
        <f t="shared" si="830"/>
        <v>5.2819196315380412E-4</v>
      </c>
      <c r="BH553" s="13">
        <f t="shared" si="831"/>
        <v>2.1496875637016608E-4</v>
      </c>
      <c r="BI553" s="13">
        <f t="shared" si="832"/>
        <v>6.999207778839987E-5</v>
      </c>
      <c r="BJ553" s="14">
        <f t="shared" si="833"/>
        <v>0.40379784707387711</v>
      </c>
      <c r="BK553" s="14">
        <f t="shared" si="834"/>
        <v>0.23777309458221302</v>
      </c>
      <c r="BL553" s="14">
        <f t="shared" si="835"/>
        <v>0.33250809874436105</v>
      </c>
      <c r="BM553" s="14">
        <f t="shared" si="836"/>
        <v>0.6065659070903141</v>
      </c>
      <c r="BN553" s="14">
        <f t="shared" si="837"/>
        <v>0.39096606019727909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1.2514000000000001</v>
      </c>
      <c r="F554" s="10">
        <f>VLOOKUP(B554,home!$B$2:$E$405,3,FALSE)</f>
        <v>0.79910000000000003</v>
      </c>
      <c r="G554" s="10">
        <f>VLOOKUP(C554,away!$B$2:$E$405,4,FALSE)</f>
        <v>1.1099000000000001</v>
      </c>
      <c r="H554" s="10">
        <f>VLOOKUP(A554,away!$A$2:$E$405,3,FALSE)</f>
        <v>0.95709999999999995</v>
      </c>
      <c r="I554" s="10">
        <f>VLOOKUP(C554,away!$B$2:$E$405,3,FALSE)</f>
        <v>1.0448</v>
      </c>
      <c r="J554" s="10">
        <f>VLOOKUP(B554,home!$B$2:$E$405,4,FALSE)</f>
        <v>0.92190000000000005</v>
      </c>
      <c r="K554" s="12">
        <f t="shared" si="782"/>
        <v>1.1098930520260002</v>
      </c>
      <c r="L554" s="12">
        <f t="shared" si="783"/>
        <v>0.92187979195199998</v>
      </c>
      <c r="M554" s="13">
        <f t="shared" si="784"/>
        <v>0.13110289003099482</v>
      </c>
      <c r="N554" s="13">
        <f t="shared" si="785"/>
        <v>0.14551018674592991</v>
      </c>
      <c r="O554" s="13">
        <f t="shared" si="786"/>
        <v>0.12086110498607942</v>
      </c>
      <c r="P554" s="13">
        <f t="shared" si="787"/>
        <v>0.13414290068423454</v>
      </c>
      <c r="Q554" s="13">
        <f t="shared" si="788"/>
        <v>8.0750372634156714E-2</v>
      </c>
      <c r="R554" s="13">
        <f t="shared" si="789"/>
        <v>5.5709705159827871E-2</v>
      </c>
      <c r="S554" s="13">
        <f t="shared" si="790"/>
        <v>3.4313350757802272E-2</v>
      </c>
      <c r="T554" s="13">
        <f t="shared" si="791"/>
        <v>7.4442136724022862E-2</v>
      </c>
      <c r="U554" s="13">
        <f t="shared" si="792"/>
        <v>6.1831814687309972E-2</v>
      </c>
      <c r="V554" s="13">
        <f t="shared" si="793"/>
        <v>3.9010008786559218E-3</v>
      </c>
      <c r="W554" s="13">
        <f t="shared" si="794"/>
        <v>2.9874759178387E-2</v>
      </c>
      <c r="X554" s="13">
        <f t="shared" si="795"/>
        <v>2.7540936775987509E-2</v>
      </c>
      <c r="Y554" s="13">
        <f t="shared" si="796"/>
        <v>1.2694716532605276E-2</v>
      </c>
      <c r="Z554" s="13">
        <f t="shared" si="797"/>
        <v>1.7119217134149791E-2</v>
      </c>
      <c r="AA554" s="13">
        <f t="shared" si="798"/>
        <v>1.900050015331731E-2</v>
      </c>
      <c r="AB554" s="13">
        <f t="shared" si="799"/>
        <v>1.0544261552592919E-2</v>
      </c>
      <c r="AC554" s="13">
        <f t="shared" si="800"/>
        <v>2.4946607456123701E-4</v>
      </c>
      <c r="AD554" s="13">
        <f t="shared" si="801"/>
        <v>8.2894469107604261E-3</v>
      </c>
      <c r="AE554" s="13">
        <f t="shared" si="802"/>
        <v>7.6418735934889711E-3</v>
      </c>
      <c r="AF554" s="13">
        <f t="shared" si="803"/>
        <v>3.5224444192445479E-3</v>
      </c>
      <c r="AG554" s="13">
        <f t="shared" si="804"/>
        <v>1.0824234427918823E-3</v>
      </c>
      <c r="AH554" s="13">
        <f t="shared" si="805"/>
        <v>3.9454650825027811E-3</v>
      </c>
      <c r="AI554" s="13">
        <f t="shared" si="806"/>
        <v>4.3790442820810264E-3</v>
      </c>
      <c r="AJ554" s="13">
        <f t="shared" si="807"/>
        <v>2.4301354115979579E-3</v>
      </c>
      <c r="AK554" s="13">
        <f t="shared" si="808"/>
        <v>8.9906346960497261E-4</v>
      </c>
      <c r="AL554" s="13">
        <f t="shared" si="809"/>
        <v>1.0210027515348412E-5</v>
      </c>
      <c r="AM554" s="13">
        <f t="shared" si="810"/>
        <v>1.8400799062782769E-3</v>
      </c>
      <c r="AN554" s="13">
        <f t="shared" si="811"/>
        <v>1.6963324811748736E-3</v>
      </c>
      <c r="AO554" s="13">
        <f t="shared" si="812"/>
        <v>7.8190731741345628E-4</v>
      </c>
      <c r="AP554" s="13">
        <f t="shared" si="813"/>
        <v>2.4027485170095446E-4</v>
      </c>
      <c r="AQ554" s="13">
        <f t="shared" si="814"/>
        <v>5.5376132574343389E-5</v>
      </c>
      <c r="AR554" s="13">
        <f t="shared" si="815"/>
        <v>7.2744890588230895E-4</v>
      </c>
      <c r="AS554" s="13">
        <f t="shared" si="816"/>
        <v>8.0739048634269046E-4</v>
      </c>
      <c r="AT554" s="13">
        <f t="shared" si="817"/>
        <v>4.4805854553182277E-4</v>
      </c>
      <c r="AU554" s="13">
        <f t="shared" si="818"/>
        <v>1.6576568886221511E-4</v>
      </c>
      <c r="AV554" s="13">
        <f t="shared" si="819"/>
        <v>4.5995546583119066E-5</v>
      </c>
      <c r="AW554" s="13">
        <f t="shared" si="820"/>
        <v>2.9018826075604681E-7</v>
      </c>
      <c r="AX554" s="13">
        <f t="shared" si="821"/>
        <v>3.4038198385848546E-4</v>
      </c>
      <c r="AY554" s="13">
        <f t="shared" si="822"/>
        <v>3.1379127246366963E-4</v>
      </c>
      <c r="AZ554" s="13">
        <f t="shared" si="823"/>
        <v>1.4463891648758056E-4</v>
      </c>
      <c r="BA554" s="13">
        <f t="shared" si="824"/>
        <v>4.4446564746577818E-5</v>
      </c>
      <c r="BB554" s="13">
        <f t="shared" si="825"/>
        <v>1.0243597465389064E-5</v>
      </c>
      <c r="BC554" s="13">
        <f t="shared" si="826"/>
        <v>1.8886731000465814E-6</v>
      </c>
      <c r="BD554" s="13">
        <f t="shared" si="827"/>
        <v>1.1177007433508213E-4</v>
      </c>
      <c r="BE554" s="13">
        <f t="shared" si="828"/>
        <v>1.2405282892893722E-4</v>
      </c>
      <c r="BF554" s="13">
        <f t="shared" si="829"/>
        <v>6.8842686456198731E-5</v>
      </c>
      <c r="BG554" s="13">
        <f t="shared" si="830"/>
        <v>2.546933979351313E-5</v>
      </c>
      <c r="BH554" s="13">
        <f t="shared" si="831"/>
        <v>7.0670608191273861E-6</v>
      </c>
      <c r="BI554" s="13">
        <f t="shared" si="832"/>
        <v>1.5687363402789311E-6</v>
      </c>
      <c r="BJ554" s="14">
        <f t="shared" si="833"/>
        <v>0.39681865865463872</v>
      </c>
      <c r="BK554" s="14">
        <f t="shared" si="834"/>
        <v>0.30403360972622778</v>
      </c>
      <c r="BL554" s="14">
        <f t="shared" si="835"/>
        <v>0.28213452468478967</v>
      </c>
      <c r="BM554" s="14">
        <f t="shared" si="836"/>
        <v>0.3317153488743797</v>
      </c>
      <c r="BN554" s="14">
        <f t="shared" si="837"/>
        <v>0.66807716024122332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1.2514000000000001</v>
      </c>
      <c r="F555" s="10">
        <f>VLOOKUP(B555,home!$B$2:$E$405,3,FALSE)</f>
        <v>1.4206000000000001</v>
      </c>
      <c r="G555" s="10">
        <f>VLOOKUP(C555,away!$B$2:$E$405,4,FALSE)</f>
        <v>0.70509999999999995</v>
      </c>
      <c r="H555" s="10">
        <f>VLOOKUP(A555,away!$A$2:$E$405,3,FALSE)</f>
        <v>0.95709999999999995</v>
      </c>
      <c r="I555" s="10">
        <f>VLOOKUP(C555,away!$B$2:$E$405,3,FALSE)</f>
        <v>0.92190000000000005</v>
      </c>
      <c r="J555" s="10">
        <f>VLOOKUP(B555,home!$B$2:$E$405,4,FALSE)</f>
        <v>1.5092000000000001</v>
      </c>
      <c r="K555" s="12">
        <f t="shared" si="782"/>
        <v>1.2534836560840001</v>
      </c>
      <c r="L555" s="12">
        <f t="shared" si="783"/>
        <v>1.3316433595080002</v>
      </c>
      <c r="M555" s="13">
        <f t="shared" si="784"/>
        <v>7.538650373159797E-2</v>
      </c>
      <c r="N555" s="13">
        <f t="shared" si="785"/>
        <v>9.4495750316873545E-2</v>
      </c>
      <c r="O555" s="13">
        <f t="shared" si="786"/>
        <v>0.10038793709070752</v>
      </c>
      <c r="P555" s="13">
        <f t="shared" si="787"/>
        <v>0.12583463841119066</v>
      </c>
      <c r="Q555" s="13">
        <f t="shared" si="788"/>
        <v>5.9224439295797751E-2</v>
      </c>
      <c r="R555" s="13">
        <f t="shared" si="789"/>
        <v>6.6840464900773763E-2</v>
      </c>
      <c r="S555" s="13">
        <f t="shared" si="790"/>
        <v>5.2510580277243292E-2</v>
      </c>
      <c r="T555" s="13">
        <f t="shared" si="791"/>
        <v>7.8865831308833734E-2</v>
      </c>
      <c r="U555" s="13">
        <f t="shared" si="792"/>
        <v>8.3783430318176186E-2</v>
      </c>
      <c r="V555" s="13">
        <f t="shared" si="793"/>
        <v>9.7389225375203795E-3</v>
      </c>
      <c r="W555" s="13">
        <f t="shared" si="794"/>
        <v>2.4745622232673837E-2</v>
      </c>
      <c r="X555" s="13">
        <f t="shared" si="795"/>
        <v>3.2952343523033646E-2</v>
      </c>
      <c r="Y555" s="13">
        <f t="shared" si="796"/>
        <v>2.1940384716337108E-2</v>
      </c>
      <c r="Z555" s="13">
        <f t="shared" si="797"/>
        <v>2.9669220410514327E-2</v>
      </c>
      <c r="AA555" s="13">
        <f t="shared" si="798"/>
        <v>3.7189882873333538E-2</v>
      </c>
      <c r="AB555" s="13">
        <f t="shared" si="799"/>
        <v>2.3308455176700937E-2</v>
      </c>
      <c r="AC555" s="13">
        <f t="shared" si="800"/>
        <v>1.0160089466964249E-3</v>
      </c>
      <c r="AD555" s="13">
        <f t="shared" si="801"/>
        <v>7.7545582570713771E-3</v>
      </c>
      <c r="AE555" s="13">
        <f t="shared" si="802"/>
        <v>1.0326306008947031E-2</v>
      </c>
      <c r="AF555" s="13">
        <f t="shared" si="803"/>
        <v>6.8754784125309365E-3</v>
      </c>
      <c r="AG555" s="13">
        <f t="shared" si="804"/>
        <v>3.0518950571624772E-3</v>
      </c>
      <c r="AH555" s="13">
        <f t="shared" si="805"/>
        <v>9.8772050853601513E-3</v>
      </c>
      <c r="AI555" s="13">
        <f t="shared" si="806"/>
        <v>1.2380915142288722E-2</v>
      </c>
      <c r="AJ555" s="13">
        <f t="shared" si="807"/>
        <v>7.7596373891109143E-3</v>
      </c>
      <c r="AK555" s="13">
        <f t="shared" si="808"/>
        <v>3.2421928814629526E-3</v>
      </c>
      <c r="AL555" s="13">
        <f t="shared" si="809"/>
        <v>6.783660846523209E-5</v>
      </c>
      <c r="AM555" s="13">
        <f t="shared" si="810"/>
        <v>1.9440424070780403E-3</v>
      </c>
      <c r="AN555" s="13">
        <f t="shared" si="811"/>
        <v>2.5887711619874206E-3</v>
      </c>
      <c r="AO555" s="13">
        <f t="shared" si="812"/>
        <v>1.7236599635731791E-3</v>
      </c>
      <c r="AP555" s="13">
        <f t="shared" si="813"/>
        <v>7.6510011484734214E-4</v>
      </c>
      <c r="AQ555" s="13">
        <f t="shared" si="814"/>
        <v>2.5471012182381775E-4</v>
      </c>
      <c r="AR555" s="13">
        <f t="shared" si="815"/>
        <v>2.6305829124836978E-3</v>
      </c>
      <c r="AS555" s="13">
        <f t="shared" si="816"/>
        <v>3.2973926867721623E-3</v>
      </c>
      <c r="AT555" s="13">
        <f t="shared" si="817"/>
        <v>2.066613920279908E-3</v>
      </c>
      <c r="AU555" s="13">
        <f t="shared" si="818"/>
        <v>8.6348892416884934E-4</v>
      </c>
      <c r="AV555" s="13">
        <f t="shared" si="819"/>
        <v>2.7059231341380218E-4</v>
      </c>
      <c r="AW555" s="13">
        <f t="shared" si="820"/>
        <v>3.1453445741929112E-6</v>
      </c>
      <c r="AX555" s="13">
        <f t="shared" si="821"/>
        <v>4.0613756400108671E-4</v>
      </c>
      <c r="AY555" s="13">
        <f t="shared" si="822"/>
        <v>5.4083039014880254E-4</v>
      </c>
      <c r="AZ555" s="13">
        <f t="shared" si="823"/>
        <v>3.6009659883088691E-4</v>
      </c>
      <c r="BA555" s="13">
        <f t="shared" si="824"/>
        <v>1.5984008153818903E-4</v>
      </c>
      <c r="BB555" s="13">
        <f t="shared" si="825"/>
        <v>5.3212495790886649E-5</v>
      </c>
      <c r="BC555" s="13">
        <f t="shared" si="826"/>
        <v>1.4172013332556314E-5</v>
      </c>
      <c r="BD555" s="13">
        <f t="shared" si="827"/>
        <v>5.8383304450735534E-4</v>
      </c>
      <c r="BE555" s="13">
        <f t="shared" si="828"/>
        <v>7.3182517917173254E-4</v>
      </c>
      <c r="BF555" s="13">
        <f t="shared" si="829"/>
        <v>4.5866545060125604E-4</v>
      </c>
      <c r="BG555" s="13">
        <f t="shared" si="830"/>
        <v>1.9164321531302598E-4</v>
      </c>
      <c r="BH555" s="13">
        <f t="shared" si="831"/>
        <v>6.0055409548566237E-5</v>
      </c>
      <c r="BI555" s="13">
        <f t="shared" si="832"/>
        <v>1.5055694865711756E-5</v>
      </c>
      <c r="BJ555" s="14">
        <f t="shared" si="833"/>
        <v>0.34904318204221357</v>
      </c>
      <c r="BK555" s="14">
        <f t="shared" si="834"/>
        <v>0.26509532090286275</v>
      </c>
      <c r="BL555" s="14">
        <f t="shared" si="835"/>
        <v>0.35593986960904073</v>
      </c>
      <c r="BM555" s="14">
        <f t="shared" si="836"/>
        <v>0.47704017417211553</v>
      </c>
      <c r="BN555" s="14">
        <f t="shared" si="837"/>
        <v>0.5221697337469412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1.2514000000000001</v>
      </c>
      <c r="F556" s="10">
        <f>VLOOKUP(B556,home!$B$2:$E$405,3,FALSE)</f>
        <v>1.0341</v>
      </c>
      <c r="G556" s="10">
        <f>VLOOKUP(C556,away!$B$2:$E$405,4,FALSE)</f>
        <v>0.75470000000000004</v>
      </c>
      <c r="H556" s="10">
        <f>VLOOKUP(A556,away!$A$2:$E$405,3,FALSE)</f>
        <v>0.95709999999999995</v>
      </c>
      <c r="I556" s="10">
        <f>VLOOKUP(C556,away!$B$2:$E$405,3,FALSE)</f>
        <v>0.81259999999999999</v>
      </c>
      <c r="J556" s="10">
        <f>VLOOKUP(B556,home!$B$2:$E$405,4,FALSE)</f>
        <v>1.2907</v>
      </c>
      <c r="K556" s="12">
        <f t="shared" si="782"/>
        <v>0.97663669687800014</v>
      </c>
      <c r="L556" s="12">
        <f t="shared" si="783"/>
        <v>1.0038283210219998</v>
      </c>
      <c r="M556" s="13">
        <f t="shared" si="784"/>
        <v>0.13800504756994988</v>
      </c>
      <c r="N556" s="13">
        <f t="shared" si="785"/>
        <v>0.13478079381120714</v>
      </c>
      <c r="O556" s="13">
        <f t="shared" si="786"/>
        <v>0.13853337519470399</v>
      </c>
      <c r="P556" s="13">
        <f t="shared" si="787"/>
        <v>0.13529677795751638</v>
      </c>
      <c r="Q556" s="13">
        <f t="shared" si="788"/>
        <v>6.5815934635186063E-2</v>
      </c>
      <c r="R556" s="13">
        <f t="shared" si="789"/>
        <v>6.9531862713605216E-2</v>
      </c>
      <c r="S556" s="13">
        <f t="shared" si="790"/>
        <v>3.3160414144285597E-2</v>
      </c>
      <c r="T556" s="13">
        <f t="shared" si="791"/>
        <v>6.6067899161332502E-2</v>
      </c>
      <c r="U556" s="13">
        <f t="shared" si="792"/>
        <v>6.7907368728389983E-2</v>
      </c>
      <c r="V556" s="13">
        <f t="shared" si="793"/>
        <v>3.6121844562602753E-3</v>
      </c>
      <c r="W556" s="13">
        <f t="shared" si="794"/>
        <v>2.1426085668015495E-2</v>
      </c>
      <c r="X556" s="13">
        <f t="shared" si="795"/>
        <v>2.1508111602197524E-2</v>
      </c>
      <c r="Y556" s="13">
        <f t="shared" si="796"/>
        <v>1.0795225778993866E-2</v>
      </c>
      <c r="Z556" s="13">
        <f t="shared" si="797"/>
        <v>2.3266017668443512E-2</v>
      </c>
      <c r="AA556" s="13">
        <f t="shared" si="798"/>
        <v>2.2722446645213862E-2</v>
      </c>
      <c r="AB556" s="13">
        <f t="shared" si="799"/>
        <v>1.1095787618284132E-2</v>
      </c>
      <c r="AC556" s="13">
        <f t="shared" si="800"/>
        <v>2.2133108848451953E-4</v>
      </c>
      <c r="AD556" s="13">
        <f t="shared" si="801"/>
        <v>5.2313753834589269E-3</v>
      </c>
      <c r="AE556" s="13">
        <f t="shared" si="802"/>
        <v>5.251402767813395E-3</v>
      </c>
      <c r="AF556" s="13">
        <f t="shared" si="803"/>
        <v>2.635753411712201E-3</v>
      </c>
      <c r="AG556" s="13">
        <f t="shared" si="804"/>
        <v>8.8194797396902241E-4</v>
      </c>
      <c r="AH556" s="13">
        <f t="shared" si="805"/>
        <v>5.8387718632454582E-3</v>
      </c>
      <c r="AI556" s="13">
        <f t="shared" si="806"/>
        <v>5.7023588663442509E-3</v>
      </c>
      <c r="AJ556" s="13">
        <f t="shared" si="807"/>
        <v>2.7845664638197131E-3</v>
      </c>
      <c r="AK556" s="13">
        <f t="shared" si="808"/>
        <v>9.0650326448737928E-4</v>
      </c>
      <c r="AL556" s="13">
        <f t="shared" si="809"/>
        <v>8.6795037315159682E-6</v>
      </c>
      <c r="AM556" s="13">
        <f t="shared" si="810"/>
        <v>1.0218306349260417E-3</v>
      </c>
      <c r="AN556" s="13">
        <f t="shared" si="811"/>
        <v>1.0257425306266525E-3</v>
      </c>
      <c r="AO556" s="13">
        <f t="shared" si="812"/>
        <v>5.1483470115990481E-4</v>
      </c>
      <c r="AP556" s="13">
        <f t="shared" si="813"/>
        <v>1.7226855122307014E-4</v>
      </c>
      <c r="AQ556" s="13">
        <f t="shared" si="814"/>
        <v>4.3232012634786713E-5</v>
      </c>
      <c r="AR556" s="13">
        <f t="shared" si="815"/>
        <v>1.1722249112624365E-3</v>
      </c>
      <c r="AS556" s="13">
        <f t="shared" si="816"/>
        <v>1.1448378653334528E-3</v>
      </c>
      <c r="AT556" s="13">
        <f t="shared" si="817"/>
        <v>5.5904533563006203E-4</v>
      </c>
      <c r="AU556" s="13">
        <f t="shared" si="818"/>
        <v>1.8199472999826558E-4</v>
      </c>
      <c r="AV556" s="13">
        <f t="shared" si="819"/>
        <v>4.4435682988677391E-5</v>
      </c>
      <c r="AW556" s="13">
        <f t="shared" si="820"/>
        <v>2.3636592964896501E-7</v>
      </c>
      <c r="AX556" s="13">
        <f t="shared" si="821"/>
        <v>1.6632621601048647E-4</v>
      </c>
      <c r="AY556" s="13">
        <f t="shared" si="822"/>
        <v>1.6696296615974909E-4</v>
      </c>
      <c r="AZ556" s="13">
        <f t="shared" si="823"/>
        <v>8.3801076996496939E-5</v>
      </c>
      <c r="BA556" s="13">
        <f t="shared" si="824"/>
        <v>2.8040631473742958E-5</v>
      </c>
      <c r="BB556" s="13">
        <f t="shared" si="825"/>
        <v>7.0369950031710087E-6</v>
      </c>
      <c r="BC556" s="13">
        <f t="shared" si="826"/>
        <v>1.4127869758146713E-6</v>
      </c>
      <c r="BD556" s="13">
        <f t="shared" si="827"/>
        <v>1.9611876075545568E-4</v>
      </c>
      <c r="BE556" s="13">
        <f t="shared" si="828"/>
        <v>1.9153677870001502E-4</v>
      </c>
      <c r="BF556" s="13">
        <f t="shared" si="829"/>
        <v>9.353092344011758E-5</v>
      </c>
      <c r="BG556" s="13">
        <f t="shared" si="830"/>
        <v>3.0448577374835182E-5</v>
      </c>
      <c r="BH556" s="13">
        <f t="shared" si="831"/>
        <v>7.4342995079983089E-6</v>
      </c>
      <c r="BI556" s="13">
        <f t="shared" si="832"/>
        <v>1.4521219430186423E-6</v>
      </c>
      <c r="BJ556" s="14">
        <f t="shared" si="833"/>
        <v>0.33762601929707603</v>
      </c>
      <c r="BK556" s="14">
        <f t="shared" si="834"/>
        <v>0.31047139768638798</v>
      </c>
      <c r="BL556" s="14">
        <f t="shared" si="835"/>
        <v>0.32864610134502825</v>
      </c>
      <c r="BM556" s="14">
        <f t="shared" si="836"/>
        <v>0.31787901751453701</v>
      </c>
      <c r="BN556" s="14">
        <f t="shared" si="837"/>
        <v>0.68196379188216871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1.2514000000000001</v>
      </c>
      <c r="F557" s="10">
        <f>VLOOKUP(B557,home!$B$2:$E$405,3,FALSE)</f>
        <v>1.0654999999999999</v>
      </c>
      <c r="G557" s="10">
        <f>VLOOKUP(C557,away!$B$2:$E$405,4,FALSE)</f>
        <v>0.84609999999999996</v>
      </c>
      <c r="H557" s="10">
        <f>VLOOKUP(A557,away!$A$2:$E$405,3,FALSE)</f>
        <v>0.95709999999999995</v>
      </c>
      <c r="I557" s="10">
        <f>VLOOKUP(C557,away!$B$2:$E$405,3,FALSE)</f>
        <v>2.274</v>
      </c>
      <c r="J557" s="10">
        <f>VLOOKUP(B557,home!$B$2:$E$405,4,FALSE)</f>
        <v>0.81259999999999999</v>
      </c>
      <c r="K557" s="12">
        <f t="shared" ref="K557:K610" si="838">E557*F557*G557</f>
        <v>1.1281615648699999</v>
      </c>
      <c r="L557" s="12">
        <f t="shared" ref="L557:L610" si="839">H557*I557*J557</f>
        <v>1.76857953204</v>
      </c>
      <c r="M557" s="13">
        <f t="shared" ref="M557:M610" si="840">_xlfn.POISSON.DIST(0,K557,FALSE) * _xlfn.POISSON.DIST(0,L557,FALSE)</f>
        <v>5.5202827901592012E-2</v>
      </c>
      <c r="N557" s="13">
        <f t="shared" ref="N557:N610" si="841">_xlfn.POISSON.DIST(1,K557,FALSE) * _xlfn.POISSON.DIST(0,L557,FALSE)</f>
        <v>6.2277708710709326E-2</v>
      </c>
      <c r="O557" s="13">
        <f t="shared" ref="O557:O610" si="842">_xlfn.POISSON.DIST(0,K557,FALSE) * _xlfn.POISSON.DIST(1,L557,FALSE)</f>
        <v>9.7630591537482242E-2</v>
      </c>
      <c r="P557" s="13">
        <f t="shared" ref="P557:P610" si="843">_xlfn.POISSON.DIST(1,K557,FALSE) * _xlfn.POISSON.DIST(1,L557,FALSE)</f>
        <v>0.1101430809281097</v>
      </c>
      <c r="Q557" s="13">
        <f t="shared" ref="Q557:Q610" si="844">_xlfn.POISSON.DIST(2,K557,FALSE) * _xlfn.POISSON.DIST(0,L557,FALSE)</f>
        <v>3.5129658657795937E-2</v>
      </c>
      <c r="R557" s="13">
        <f t="shared" ref="R557:R610" si="845">_xlfn.POISSON.DIST(0,K557,FALSE) * _xlfn.POISSON.DIST(2,L557,FALSE)</f>
        <v>8.6333732947074387E-2</v>
      </c>
      <c r="S557" s="13">
        <f t="shared" ref="S557:S610" si="846">_xlfn.POISSON.DIST(2,K557,FALSE) * _xlfn.POISSON.DIST(2,L557,FALSE)</f>
        <v>5.4940565263986565E-2</v>
      </c>
      <c r="T557" s="13">
        <f t="shared" ref="T557:T610" si="847">_xlfn.POISSON.DIST(2,K557,FALSE) * _xlfn.POISSON.DIST(1,L557,FALSE)</f>
        <v>6.2129595269729665E-2</v>
      </c>
      <c r="U557" s="13">
        <f t="shared" ref="U557:U610" si="848">_xlfn.POISSON.DIST(1,K557,FALSE) * _xlfn.POISSON.DIST(2,L557,FALSE)</f>
        <v>9.7398399262640087E-2</v>
      </c>
      <c r="V557" s="13">
        <f t="shared" ref="V557:V610" si="849">_xlfn.POISSON.DIST(3,K557,FALSE) * _xlfn.POISSON.DIST(3,L557,FALSE)</f>
        <v>1.2179978124177962E-2</v>
      </c>
      <c r="W557" s="13">
        <f t="shared" ref="W557:W610" si="850">_xlfn.POISSON.DIST(3,K557,FALSE) * _xlfn.POISSON.DIST(0,L557,FALSE)</f>
        <v>1.3210643561575997E-2</v>
      </c>
      <c r="X557" s="13">
        <f t="shared" ref="X557:X610" si="851">_xlfn.POISSON.DIST(3,K557,FALSE) * _xlfn.POISSON.DIST(1,L557,FALSE)</f>
        <v>2.3364073808079311E-2</v>
      </c>
      <c r="Y557" s="13">
        <f t="shared" ref="Y557:Y610" si="852">_xlfn.POISSON.DIST(3,K557,FALSE) * _xlfn.POISSON.DIST(2,L557,FALSE)</f>
        <v>2.0660611361020473E-2</v>
      </c>
      <c r="Z557" s="13">
        <f t="shared" ref="Z557:Z610" si="853">_xlfn.POISSON.DIST(0,K557,FALSE) * _xlfn.POISSON.DIST(3,L557,FALSE)</f>
        <v>5.089602433826771E-2</v>
      </c>
      <c r="AA557" s="13">
        <f t="shared" ref="AA557:AA610" si="854">_xlfn.POISSON.DIST(1,K557,FALSE) * _xlfn.POISSON.DIST(3,L557,FALSE)</f>
        <v>5.741893846312169E-2</v>
      </c>
      <c r="AB557" s="13">
        <f t="shared" ref="AB557:AB610" si="855">_xlfn.POISSON.DIST(2,K557,FALSE) * _xlfn.POISSON.DIST(3,L557,FALSE)</f>
        <v>3.2388919734864803E-2</v>
      </c>
      <c r="AC557" s="13">
        <f t="shared" ref="AC557:AC610" si="856">_xlfn.POISSON.DIST(4,K557,FALSE) * _xlfn.POISSON.DIST(4,L557,FALSE)</f>
        <v>1.5188763502132676E-3</v>
      </c>
      <c r="AD557" s="13">
        <f t="shared" ref="AD557:AD610" si="857">_xlfn.POISSON.DIST(4,K557,FALSE) * _xlfn.POISSON.DIST(0,L557,FALSE)</f>
        <v>3.7259350783418405E-3</v>
      </c>
      <c r="AE557" s="13">
        <f t="shared" ref="AE557:AE610" si="858">_xlfn.POISSON.DIST(4,K557,FALSE) * _xlfn.POISSON.DIST(1,L557,FALSE)</f>
        <v>6.5896125172652323E-3</v>
      </c>
      <c r="AF557" s="13">
        <f t="shared" ref="AF557:AF610" si="859">_xlfn.POISSON.DIST(4,K557,FALSE) * _xlfn.POISSON.DIST(2,L557,FALSE)</f>
        <v>5.8271269110549374E-3</v>
      </c>
      <c r="AG557" s="13">
        <f t="shared" ref="AG557:AG610" si="860">_xlfn.POISSON.DIST(4,K557,FALSE) * _xlfn.POISSON.DIST(3,L557,FALSE)</f>
        <v>3.4352457951637434E-3</v>
      </c>
      <c r="AH557" s="13">
        <f t="shared" ref="AH557:AH610" si="861">_xlfn.POISSON.DIST(0,K557,FALSE) * _xlfn.POISSON.DIST(4,L557,FALSE)</f>
        <v>2.2503416726717487E-2</v>
      </c>
      <c r="AI557" s="13">
        <f t="shared" ref="AI557:AI610" si="862">_xlfn.POISSON.DIST(1,K557,FALSE) * _xlfn.POISSON.DIST(4,L557,FALSE)</f>
        <v>2.5387489829335325E-2</v>
      </c>
      <c r="AJ557" s="13">
        <f t="shared" ref="AJ557:AJ610" si="863">_xlfn.POISSON.DIST(2,K557,FALSE) * _xlfn.POISSON.DIST(4,L557,FALSE)</f>
        <v>1.4320595126992079E-2</v>
      </c>
      <c r="AK557" s="13">
        <f t="shared" ref="AK557:AK610" si="864">_xlfn.POISSON.DIST(3,K557,FALSE) * _xlfn.POISSON.DIST(4,L557,FALSE)</f>
        <v>5.3853150027790243E-3</v>
      </c>
      <c r="AL557" s="13">
        <f t="shared" ref="AL557:AL610" si="865">_xlfn.POISSON.DIST(5,K557,FALSE) * _xlfn.POISSON.DIST(5,L557,FALSE)</f>
        <v>1.2122112371457504E-4</v>
      </c>
      <c r="AM557" s="13">
        <f t="shared" ref="AM557:AM610" si="866">_xlfn.POISSON.DIST(5,K557,FALSE) * _xlfn.POISSON.DIST(0,L557,FALSE)</f>
        <v>8.4069134971723127E-4</v>
      </c>
      <c r="AN557" s="13">
        <f t="shared" ref="AN557:AN610" si="867">_xlfn.POISSON.DIST(5,K557,FALSE) * _xlfn.POISSON.DIST(1,L557,FALSE)</f>
        <v>1.4868295138729766E-3</v>
      </c>
      <c r="AO557" s="13">
        <f t="shared" ref="AO557:AO610" si="868">_xlfn.POISSON.DIST(5,K557,FALSE) * _xlfn.POISSON.DIST(2,L557,FALSE)</f>
        <v>1.3147881229343653E-3</v>
      </c>
      <c r="AP557" s="13">
        <f t="shared" ref="AP557:AP610" si="869">_xlfn.POISSON.DIST(5,K557,FALSE) * _xlfn.POISSON.DIST(3,L557,FALSE)</f>
        <v>7.7510245439700316E-4</v>
      </c>
      <c r="AQ557" s="13">
        <f t="shared" ref="AQ557:AQ610" si="870">_xlfn.POISSON.DIST(5,K557,FALSE) * _xlfn.POISSON.DIST(4,L557,FALSE)</f>
        <v>3.4270758402012678E-4</v>
      </c>
      <c r="AR557" s="13">
        <f t="shared" ref="AR557:AR610" si="871">_xlfn.POISSON.DIST(0,K557,FALSE) * _xlfn.POISSON.DIST(5,L557,FALSE)</f>
        <v>7.95981644476783E-3</v>
      </c>
      <c r="AS557" s="13">
        <f t="shared" ref="AS557:AS610" si="872">_xlfn.POISSON.DIST(1,K557,FALSE) * _xlfn.POISSON.DIST(5,L557,FALSE)</f>
        <v>8.9799589764072325E-3</v>
      </c>
      <c r="AT557" s="13">
        <f t="shared" ref="AT557:AT610" si="873">_xlfn.POISSON.DIST(2,K557,FALSE) * _xlfn.POISSON.DIST(5,L557,FALSE)</f>
        <v>5.0654222856459947E-3</v>
      </c>
      <c r="AU557" s="13">
        <f t="shared" ref="AU557:AU610" si="874">_xlfn.POISSON.DIST(3,K557,FALSE) * _xlfn.POISSON.DIST(5,L557,FALSE)</f>
        <v>1.9048715775005847E-3</v>
      </c>
      <c r="AV557" s="13">
        <f t="shared" ref="AV557:AV610" si="875">_xlfn.POISSON.DIST(4,K557,FALSE) * _xlfn.POISSON.DIST(5,L557,FALSE)</f>
        <v>5.3725072493736119E-4</v>
      </c>
      <c r="AW557" s="13">
        <f t="shared" ref="AW557:AW610" si="876">_xlfn.POISSON.DIST(6,K557,FALSE) * _xlfn.POISSON.DIST(6,L557,FALSE)</f>
        <v>6.7184903719930233E-6</v>
      </c>
      <c r="AX557" s="13">
        <f t="shared" ref="AX557:AX610" si="877">_xlfn.POISSON.DIST(6,K557,FALSE) * _xlfn.POISSON.DIST(0,L557,FALSE)</f>
        <v>1.5807261144494398E-4</v>
      </c>
      <c r="AY557" s="13">
        <f t="shared" ref="AY557:AY610" si="878">_xlfn.POISSON.DIST(6,K557,FALSE) * _xlfn.POISSON.DIST(1,L557,FALSE)</f>
        <v>2.795639851776397E-4</v>
      </c>
      <c r="AZ557" s="13">
        <f t="shared" ref="AZ557:AZ610" si="879">_xlfn.POISSON.DIST(6,K557,FALSE) * _xlfn.POISSON.DIST(2,L557,FALSE)</f>
        <v>2.4721557104035385E-4</v>
      </c>
      <c r="BA557" s="13">
        <f t="shared" ref="BA557:BA610" si="880">_xlfn.POISSON.DIST(6,K557,FALSE) * _xlfn.POISSON.DIST(3,L557,FALSE)</f>
        <v>1.4574013298118344E-4</v>
      </c>
      <c r="BB557" s="13">
        <f t="shared" ref="BB557:BB610" si="881">_xlfn.POISSON.DIST(6,K557,FALSE) * _xlfn.POISSON.DIST(4,L557,FALSE)</f>
        <v>6.443825404682719E-5</v>
      </c>
      <c r="BC557" s="13">
        <f t="shared" ref="BC557:BC610" si="882">_xlfn.POISSON.DIST(6,K557,FALSE) * _xlfn.POISSON.DIST(5,L557,FALSE)</f>
        <v>2.2792835437522467E-5</v>
      </c>
      <c r="BD557" s="13">
        <f t="shared" ref="BD557:BD610" si="883">_xlfn.POISSON.DIST(0,K557,FALSE) * _xlfn.POISSON.DIST(6,L557,FALSE)</f>
        <v>2.3462614071686262E-3</v>
      </c>
      <c r="BE557" s="13">
        <f t="shared" ref="BE557:BE610" si="884">_xlfn.POISSON.DIST(1,K557,FALSE) * _xlfn.POISSON.DIST(6,L557,FALSE)</f>
        <v>2.6469619407054452E-3</v>
      </c>
      <c r="BF557" s="13">
        <f t="shared" ref="BF557:BF610" si="885">_xlfn.POISSON.DIST(2,K557,FALSE) * _xlfn.POISSON.DIST(6,L557,FALSE)</f>
        <v>1.4931003625887939E-3</v>
      </c>
      <c r="BG557" s="13">
        <f t="shared" ref="BG557:BG610" si="886">_xlfn.POISSON.DIST(3,K557,FALSE) * _xlfn.POISSON.DIST(6,L557,FALSE)</f>
        <v>5.6148614718871243E-4</v>
      </c>
      <c r="BH557" s="13">
        <f t="shared" ref="BH557:BH610" si="887">_xlfn.POISSON.DIST(4,K557,FALSE) * _xlfn.POISSON.DIST(6,L557,FALSE)</f>
        <v>1.5836177261631119E-4</v>
      </c>
      <c r="BI557" s="13">
        <f t="shared" ref="BI557:BI610" si="888">_xlfn.POISSON.DIST(5,K557,FALSE) * _xlfn.POISSON.DIST(6,L557,FALSE)</f>
        <v>3.5731533042080948E-5</v>
      </c>
      <c r="BJ557" s="14">
        <f t="shared" ref="BJ557:BJ610" si="889">SUM(N557,Q557,T557,W557,X557,Y557,AD557,AE557,AF557,AG557,AM557,AN557,AO557,AP557,AQ557,AX557,AY557,AZ557,BA557,BB557,BC557)</f>
        <v>0.24202815408580661</v>
      </c>
      <c r="BK557" s="14">
        <f t="shared" ref="BK557:BK610" si="890">SUM(M557,P557,S557,V557,AC557,AL557,AY557)</f>
        <v>0.23438611367697174</v>
      </c>
      <c r="BL557" s="14">
        <f t="shared" ref="BL557:BL610" si="891">SUM(O557,R557,U557,AA557,AB557,AH557,AI557,AJ557,AK557,AR557,AS557,AT557,AU557,AV557,BD557,BE557,BF557,BG557,BH557,BI557)</f>
        <v>0.47045662180357611</v>
      </c>
      <c r="BM557" s="14">
        <f t="shared" ref="BM557:BM610" si="892">SUM(S557:BI557)</f>
        <v>0.55077646772705302</v>
      </c>
      <c r="BN557" s="14">
        <f t="shared" ref="BN557:BN610" si="893">SUM(M557:R557)</f>
        <v>0.44671760068276356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1.2514000000000001</v>
      </c>
      <c r="F558" s="10">
        <f>VLOOKUP(B558,home!$B$2:$E$405,3,FALSE)</f>
        <v>0.88790000000000002</v>
      </c>
      <c r="G558" s="10">
        <f>VLOOKUP(C558,away!$B$2:$E$405,4,FALSE)</f>
        <v>0.84350000000000003</v>
      </c>
      <c r="H558" s="10">
        <f>VLOOKUP(A558,away!$A$2:$E$405,3,FALSE)</f>
        <v>0.95709999999999995</v>
      </c>
      <c r="I558" s="10">
        <f>VLOOKUP(C558,away!$B$2:$E$405,3,FALSE)</f>
        <v>0.87070000000000003</v>
      </c>
      <c r="J558" s="10">
        <f>VLOOKUP(B558,home!$B$2:$E$405,4,FALSE)</f>
        <v>0.75460000000000005</v>
      </c>
      <c r="K558" s="12">
        <f t="shared" si="838"/>
        <v>0.9372280836100001</v>
      </c>
      <c r="L558" s="12">
        <f t="shared" si="839"/>
        <v>0.62884362356200008</v>
      </c>
      <c r="M558" s="13">
        <f t="shared" si="840"/>
        <v>0.20886405208177586</v>
      </c>
      <c r="N558" s="13">
        <f t="shared" si="841"/>
        <v>0.19575325526762205</v>
      </c>
      <c r="O558" s="13">
        <f t="shared" si="842"/>
        <v>0.13134282734294622</v>
      </c>
      <c r="P558" s="13">
        <f t="shared" si="843"/>
        <v>0.12309818636654862</v>
      </c>
      <c r="Q558" s="13">
        <f t="shared" si="844"/>
        <v>9.1732724147446265E-2</v>
      </c>
      <c r="R558" s="13">
        <f t="shared" si="845"/>
        <v>4.129704973760822E-2</v>
      </c>
      <c r="S558" s="13">
        <f t="shared" si="846"/>
        <v>1.8137591576554139E-2</v>
      </c>
      <c r="T558" s="13">
        <f t="shared" si="847"/>
        <v>5.7685538652093492E-2</v>
      </c>
      <c r="U558" s="13">
        <f t="shared" si="848"/>
        <v>3.8704754784325411E-2</v>
      </c>
      <c r="V558" s="13">
        <f t="shared" si="849"/>
        <v>1.1877500677686115E-3</v>
      </c>
      <c r="W558" s="13">
        <f t="shared" si="850"/>
        <v>2.8658161752345285E-2</v>
      </c>
      <c r="X558" s="13">
        <f t="shared" si="851"/>
        <v>1.8021502280970724E-2</v>
      </c>
      <c r="Y558" s="13">
        <f t="shared" si="852"/>
        <v>5.6663533981982398E-3</v>
      </c>
      <c r="Z558" s="13">
        <f t="shared" si="853"/>
        <v>8.6564621331392342E-3</v>
      </c>
      <c r="AA558" s="13">
        <f t="shared" si="854"/>
        <v>8.1130794158846189E-3</v>
      </c>
      <c r="AB558" s="13">
        <f t="shared" si="855"/>
        <v>3.8019029365626389E-3</v>
      </c>
      <c r="AC558" s="13">
        <f t="shared" si="856"/>
        <v>4.3751508978498185E-5</v>
      </c>
      <c r="AD558" s="13">
        <f t="shared" si="857"/>
        <v>6.7148085047339925E-3</v>
      </c>
      <c r="AE558" s="13">
        <f t="shared" si="858"/>
        <v>4.2225645116418598E-3</v>
      </c>
      <c r="AF558" s="13">
        <f t="shared" si="859"/>
        <v>1.3276663841125869E-3</v>
      </c>
      <c r="AG558" s="13">
        <f t="shared" si="860"/>
        <v>2.7829817995560582E-4</v>
      </c>
      <c r="AH558" s="13">
        <f t="shared" si="861"/>
        <v>1.3608902537576289E-3</v>
      </c>
      <c r="AI558" s="13">
        <f t="shared" si="862"/>
        <v>1.2754645645327895E-3</v>
      </c>
      <c r="AJ558" s="13">
        <f t="shared" si="863"/>
        <v>5.9770060476476458E-4</v>
      </c>
      <c r="AK558" s="13">
        <f t="shared" si="864"/>
        <v>1.8672726412540615E-4</v>
      </c>
      <c r="AL558" s="13">
        <f t="shared" si="865"/>
        <v>1.0314329062129353E-6</v>
      </c>
      <c r="AM558" s="13">
        <f t="shared" si="866"/>
        <v>1.2586614213399945E-3</v>
      </c>
      <c r="AN558" s="13">
        <f t="shared" si="867"/>
        <v>7.9150120903313944E-4</v>
      </c>
      <c r="AO558" s="13">
        <f t="shared" si="868"/>
        <v>2.4886524417105173E-4</v>
      </c>
      <c r="AP558" s="13">
        <f t="shared" si="869"/>
        <v>5.2165773974388695E-5</v>
      </c>
      <c r="AQ558" s="13">
        <f t="shared" si="870"/>
        <v>8.2010285829927163E-6</v>
      </c>
      <c r="AR558" s="13">
        <f t="shared" si="871"/>
        <v>1.711574316886315E-4</v>
      </c>
      <c r="AS558" s="13">
        <f t="shared" si="872"/>
        <v>1.6041355169714563E-4</v>
      </c>
      <c r="AT558" s="13">
        <f t="shared" si="873"/>
        <v>7.5172042821094724E-5</v>
      </c>
      <c r="AU558" s="13">
        <f t="shared" si="874"/>
        <v>2.3484449878087824E-5</v>
      </c>
      <c r="AV558" s="13">
        <f t="shared" si="875"/>
        <v>5.5025714884688382E-6</v>
      </c>
      <c r="AW558" s="13">
        <f t="shared" si="876"/>
        <v>1.6885986475690823E-8</v>
      </c>
      <c r="AX558" s="13">
        <f t="shared" si="877"/>
        <v>1.9660880530605358E-4</v>
      </c>
      <c r="AY558" s="13">
        <f t="shared" si="878"/>
        <v>1.2363619355285451E-4</v>
      </c>
      <c r="AZ558" s="13">
        <f t="shared" si="879"/>
        <v>3.8873915978594906E-5</v>
      </c>
      <c r="BA558" s="13">
        <f t="shared" si="880"/>
        <v>8.1485380620081199E-6</v>
      </c>
      <c r="BB558" s="13">
        <f t="shared" si="881"/>
        <v>1.2810390504115158E-6</v>
      </c>
      <c r="BC558" s="13">
        <f t="shared" si="882"/>
        <v>1.6111464767704033E-7</v>
      </c>
      <c r="BD558" s="13">
        <f t="shared" si="883"/>
        <v>1.7938543257107411E-5</v>
      </c>
      <c r="BE558" s="13">
        <f t="shared" si="884"/>
        <v>1.6812506519613868E-5</v>
      </c>
      <c r="BF558" s="13">
        <f t="shared" si="885"/>
        <v>7.8785766330291672E-6</v>
      </c>
      <c r="BG558" s="13">
        <f t="shared" si="886"/>
        <v>2.4613410931161514E-6</v>
      </c>
      <c r="BH558" s="13">
        <f t="shared" si="887"/>
        <v>5.7670949895294834E-7</v>
      </c>
      <c r="BI558" s="13">
        <f t="shared" si="888"/>
        <v>1.0810166770067106E-7</v>
      </c>
      <c r="BJ558" s="14">
        <f t="shared" si="889"/>
        <v>0.41278897736281939</v>
      </c>
      <c r="BK558" s="14">
        <f t="shared" si="890"/>
        <v>0.35145599922808485</v>
      </c>
      <c r="BL558" s="14">
        <f t="shared" si="891"/>
        <v>0.22716190273075068</v>
      </c>
      <c r="BM558" s="14">
        <f t="shared" si="892"/>
        <v>0.20785162720328032</v>
      </c>
      <c r="BN558" s="14">
        <f t="shared" si="893"/>
        <v>0.79208809494394716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1.3216000000000001</v>
      </c>
      <c r="F564" s="10">
        <f>VLOOKUP(B564,home!$B$2:$E$405,3,FALSE)</f>
        <v>0.92479999999999996</v>
      </c>
      <c r="G564" s="10">
        <f>VLOOKUP(C564,away!$B$2:$E$405,4,FALSE)</f>
        <v>0.79869999999999997</v>
      </c>
      <c r="H564" s="10">
        <f>VLOOKUP(A564,away!$A$2:$E$405,3,FALSE)</f>
        <v>1.1162000000000001</v>
      </c>
      <c r="I564" s="10">
        <f>VLOOKUP(C564,away!$B$2:$E$405,3,FALSE)</f>
        <v>0.7964</v>
      </c>
      <c r="J564" s="10">
        <f>VLOOKUP(B564,home!$B$2:$E$405,4,FALSE)</f>
        <v>0.64700000000000002</v>
      </c>
      <c r="K564" s="12">
        <f t="shared" si="838"/>
        <v>0.97618366361600006</v>
      </c>
      <c r="L564" s="12">
        <f t="shared" si="839"/>
        <v>0.57514526696000001</v>
      </c>
      <c r="M564" s="13">
        <f t="shared" si="840"/>
        <v>0.21196609834258939</v>
      </c>
      <c r="N564" s="13">
        <f t="shared" si="841"/>
        <v>0.20691784244245826</v>
      </c>
      <c r="O564" s="13">
        <f t="shared" si="842"/>
        <v>0.12191129821771821</v>
      </c>
      <c r="P564" s="13">
        <f t="shared" si="843"/>
        <v>0.11900781773035488</v>
      </c>
      <c r="Q564" s="13">
        <f t="shared" si="844"/>
        <v>0.10099490875149858</v>
      </c>
      <c r="R564" s="13">
        <f t="shared" si="845"/>
        <v>3.5058353079434848E-2</v>
      </c>
      <c r="S564" s="13">
        <f t="shared" si="846"/>
        <v>1.6704157872041756E-2</v>
      </c>
      <c r="T564" s="13">
        <f t="shared" si="847"/>
        <v>5.8086743755481493E-2</v>
      </c>
      <c r="U564" s="13">
        <f t="shared" si="848"/>
        <v>3.4223391549425983E-2</v>
      </c>
      <c r="V564" s="13">
        <f t="shared" si="849"/>
        <v>1.0420562485746825E-3</v>
      </c>
      <c r="W564" s="13">
        <f t="shared" si="850"/>
        <v>3.286319334386717E-2</v>
      </c>
      <c r="X564" s="13">
        <f t="shared" si="851"/>
        <v>1.8901110108916583E-2</v>
      </c>
      <c r="Y564" s="13">
        <f t="shared" si="852"/>
        <v>5.4354420097165899E-3</v>
      </c>
      <c r="Z564" s="13">
        <f t="shared" si="853"/>
        <v>6.7212152803498319E-3</v>
      </c>
      <c r="AA564" s="13">
        <f t="shared" si="854"/>
        <v>6.5611405563237388E-3</v>
      </c>
      <c r="AB564" s="13">
        <f t="shared" si="855"/>
        <v>3.202439112885814E-3</v>
      </c>
      <c r="AC564" s="13">
        <f t="shared" si="856"/>
        <v>3.6566236613082658E-5</v>
      </c>
      <c r="AD564" s="13">
        <f t="shared" si="857"/>
        <v>8.0201281191342993E-3</v>
      </c>
      <c r="AE564" s="13">
        <f t="shared" si="858"/>
        <v>4.6127387281328994E-3</v>
      </c>
      <c r="AF564" s="13">
        <f t="shared" si="859"/>
        <v>1.3264974236043634E-3</v>
      </c>
      <c r="AG564" s="13">
        <f t="shared" si="860"/>
        <v>2.5430957160689466E-4</v>
      </c>
      <c r="AH564" s="13">
        <f t="shared" si="861"/>
        <v>9.6641878917810874E-4</v>
      </c>
      <c r="AI564" s="13">
        <f t="shared" si="862"/>
        <v>9.4340223420722477E-4</v>
      </c>
      <c r="AJ564" s="13">
        <f t="shared" si="863"/>
        <v>4.6046692462596426E-4</v>
      </c>
      <c r="AK564" s="13">
        <f t="shared" si="864"/>
        <v>1.4983342981845545E-4</v>
      </c>
      <c r="AL564" s="13">
        <f t="shared" si="865"/>
        <v>8.2120075917072486E-7</v>
      </c>
      <c r="AM564" s="13">
        <f t="shared" si="866"/>
        <v>1.5658236100012447E-3</v>
      </c>
      <c r="AN564" s="13">
        <f t="shared" si="867"/>
        <v>9.0057603818643681E-4</v>
      </c>
      <c r="AO564" s="13">
        <f t="shared" si="868"/>
        <v>2.5898102295025864E-4</v>
      </c>
      <c r="AP564" s="13">
        <f t="shared" si="869"/>
        <v>4.9650569860766798E-5</v>
      </c>
      <c r="AQ564" s="13">
        <f t="shared" si="870"/>
        <v>7.1390725643217124E-6</v>
      </c>
      <c r="AR564" s="13">
        <f t="shared" si="871"/>
        <v>1.111662384994007E-4</v>
      </c>
      <c r="AS564" s="13">
        <f t="shared" si="872"/>
        <v>1.0851866596875499E-4</v>
      </c>
      <c r="AT564" s="13">
        <f t="shared" si="873"/>
        <v>5.29670744580501E-5</v>
      </c>
      <c r="AU564" s="13">
        <f t="shared" si="874"/>
        <v>1.7235197598493605E-5</v>
      </c>
      <c r="AV564" s="13">
        <f t="shared" si="875"/>
        <v>4.2061795837107926E-6</v>
      </c>
      <c r="AW564" s="13">
        <f t="shared" si="876"/>
        <v>1.280725117936653E-8</v>
      </c>
      <c r="AX564" s="13">
        <f t="shared" si="877"/>
        <v>2.5475523803124089E-4</v>
      </c>
      <c r="AY564" s="13">
        <f t="shared" si="878"/>
        <v>1.4652126938693641E-4</v>
      </c>
      <c r="AZ564" s="13">
        <f t="shared" si="879"/>
        <v>4.2135507298433799E-5</v>
      </c>
      <c r="BA564" s="13">
        <f t="shared" si="880"/>
        <v>8.0780125312175793E-6</v>
      </c>
      <c r="BB564" s="13">
        <f t="shared" si="881"/>
        <v>1.1615076684433399E-6</v>
      </c>
      <c r="BC564" s="13">
        <f t="shared" si="882"/>
        <v>1.3360712760858642E-7</v>
      </c>
      <c r="BD564" s="13">
        <f t="shared" si="883"/>
        <v>1.0656122653112802E-5</v>
      </c>
      <c r="BE564" s="13">
        <f t="shared" si="884"/>
        <v>1.0402332851457103E-5</v>
      </c>
      <c r="BF564" s="13">
        <f t="shared" si="885"/>
        <v>5.0772936965442336E-6</v>
      </c>
      <c r="BG564" s="13">
        <f t="shared" si="886"/>
        <v>1.6521237206489915E-6</v>
      </c>
      <c r="BH564" s="13">
        <f t="shared" si="887"/>
        <v>4.0319404659250729E-7</v>
      </c>
      <c r="BI564" s="13">
        <f t="shared" si="888"/>
        <v>7.8718288310166819E-8</v>
      </c>
      <c r="BJ564" s="14">
        <f t="shared" si="889"/>
        <v>0.44064786971002395</v>
      </c>
      <c r="BK564" s="14">
        <f t="shared" si="890"/>
        <v>0.34890403890031985</v>
      </c>
      <c r="BL564" s="14">
        <f t="shared" si="891"/>
        <v>0.20379910703498338</v>
      </c>
      <c r="BM564" s="14">
        <f t="shared" si="892"/>
        <v>0.20406940389948716</v>
      </c>
      <c r="BN564" s="14">
        <f t="shared" si="893"/>
        <v>0.79585631856405414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1.8169999999999999</v>
      </c>
      <c r="F570" s="10">
        <f>VLOOKUP(B570,home!$B$2:$E$405,3,FALSE)</f>
        <v>1.258</v>
      </c>
      <c r="G570" s="10">
        <f>VLOOKUP(C570,away!$B$2:$E$405,4,FALSE)</f>
        <v>1.0613999999999999</v>
      </c>
      <c r="H570" s="10">
        <f>VLOOKUP(A570,away!$A$2:$E$405,3,FALSE)</f>
        <v>1.2277</v>
      </c>
      <c r="I570" s="10">
        <f>VLOOKUP(C570,away!$B$2:$E$405,3,FALSE)</f>
        <v>0.69820000000000004</v>
      </c>
      <c r="J570" s="10">
        <f>VLOOKUP(B570,home!$B$2:$E$405,4,FALSE)</f>
        <v>0.64</v>
      </c>
      <c r="K570" s="12">
        <f t="shared" si="838"/>
        <v>2.4261332603999994</v>
      </c>
      <c r="L570" s="12">
        <f t="shared" si="839"/>
        <v>0.54859528960000004</v>
      </c>
      <c r="M570" s="13">
        <f t="shared" si="840"/>
        <v>5.1061292711002744E-2</v>
      </c>
      <c r="N570" s="13">
        <f t="shared" si="841"/>
        <v>0.12388150056518379</v>
      </c>
      <c r="O570" s="13">
        <f t="shared" si="842"/>
        <v>2.8011984662142921E-2</v>
      </c>
      <c r="P570" s="13">
        <f t="shared" si="843"/>
        <v>6.7960807678639573E-2</v>
      </c>
      <c r="Q570" s="13">
        <f t="shared" si="844"/>
        <v>0.15027651443472692</v>
      </c>
      <c r="R570" s="13">
        <f t="shared" si="845"/>
        <v>7.6836214189995259E-3</v>
      </c>
      <c r="S570" s="13">
        <f t="shared" si="846"/>
        <v>2.2613368831425024E-2</v>
      </c>
      <c r="T570" s="13">
        <f t="shared" si="847"/>
        <v>8.2440987956397593E-2</v>
      </c>
      <c r="U570" s="13">
        <f t="shared" si="848"/>
        <v>1.8641489484956589E-2</v>
      </c>
      <c r="V570" s="13">
        <f t="shared" si="849"/>
        <v>3.344178749637976E-3</v>
      </c>
      <c r="W570" s="13">
        <f t="shared" si="850"/>
        <v>0.12153028330902384</v>
      </c>
      <c r="X570" s="13">
        <f t="shared" si="851"/>
        <v>6.667094096708398E-2</v>
      </c>
      <c r="Y570" s="13">
        <f t="shared" si="852"/>
        <v>1.8287682083870969E-2</v>
      </c>
      <c r="Z570" s="13">
        <f t="shared" si="853"/>
        <v>1.4050661725109363E-3</v>
      </c>
      <c r="AA570" s="13">
        <f t="shared" si="854"/>
        <v>3.4088777741917054E-3</v>
      </c>
      <c r="AB570" s="13">
        <f t="shared" si="855"/>
        <v>4.1351958743024086E-3</v>
      </c>
      <c r="AC570" s="13">
        <f t="shared" si="856"/>
        <v>2.7818661257444867E-4</v>
      </c>
      <c r="AD570" s="13">
        <f t="shared" si="857"/>
        <v>7.3712165620464426E-2</v>
      </c>
      <c r="AE570" s="13">
        <f t="shared" si="858"/>
        <v>4.0438146845601847E-2</v>
      </c>
      <c r="AF570" s="13">
        <f t="shared" si="859"/>
        <v>1.1092088439825135E-2</v>
      </c>
      <c r="AG570" s="13">
        <f t="shared" si="860"/>
        <v>2.0283558233048942E-3</v>
      </c>
      <c r="AH570" s="13">
        <f t="shared" si="861"/>
        <v>1.9270317095395012E-4</v>
      </c>
      <c r="AI570" s="13">
        <f t="shared" si="862"/>
        <v>4.6752357243592545E-4</v>
      </c>
      <c r="AJ570" s="13">
        <f t="shared" si="863"/>
        <v>5.6713724455391369E-4</v>
      </c>
      <c r="AK570" s="13">
        <f t="shared" si="864"/>
        <v>4.5865017740795276E-4</v>
      </c>
      <c r="AL570" s="13">
        <f t="shared" si="865"/>
        <v>1.4810268892287948E-5</v>
      </c>
      <c r="AM570" s="13">
        <f t="shared" si="866"/>
        <v>3.5767107341584406E-2</v>
      </c>
      <c r="AN570" s="13">
        <f t="shared" si="867"/>
        <v>1.9621666610210784E-2</v>
      </c>
      <c r="AO570" s="13">
        <f t="shared" si="868"/>
        <v>5.3821769382316172E-3</v>
      </c>
      <c r="AP570" s="13">
        <f t="shared" si="869"/>
        <v>9.8421230536920533E-4</v>
      </c>
      <c r="AQ570" s="13">
        <f t="shared" si="870"/>
        <v>1.349835586729757E-4</v>
      </c>
      <c r="AR570" s="13">
        <f t="shared" si="871"/>
        <v>2.1143210375264132E-5</v>
      </c>
      <c r="AS570" s="13">
        <f t="shared" si="872"/>
        <v>5.129624592306266E-5</v>
      </c>
      <c r="AT570" s="13">
        <f t="shared" si="873"/>
        <v>6.222576418380011E-5</v>
      </c>
      <c r="AU570" s="13">
        <f t="shared" si="874"/>
        <v>5.032266538004148E-5</v>
      </c>
      <c r="AV570" s="13">
        <f t="shared" si="875"/>
        <v>3.0522373057624557E-5</v>
      </c>
      <c r="AW570" s="13">
        <f t="shared" si="876"/>
        <v>5.475542683979279E-7</v>
      </c>
      <c r="AX570" s="13">
        <f t="shared" si="877"/>
        <v>1.4462628124952501E-2</v>
      </c>
      <c r="AY570" s="13">
        <f t="shared" si="878"/>
        <v>7.934129664585423E-3</v>
      </c>
      <c r="AZ570" s="13">
        <f t="shared" si="879"/>
        <v>2.1763130805335954E-3</v>
      </c>
      <c r="BA570" s="13">
        <f t="shared" si="880"/>
        <v>3.9797170155853203E-4</v>
      </c>
      <c r="BB570" s="13">
        <f t="shared" si="881"/>
        <v>5.4581350217276909E-5</v>
      </c>
      <c r="BC570" s="13">
        <f t="shared" si="882"/>
        <v>5.9886143258412137E-6</v>
      </c>
      <c r="BD570" s="13">
        <f t="shared" si="883"/>
        <v>1.9331776031486239E-6</v>
      </c>
      <c r="BE570" s="13">
        <f t="shared" si="884"/>
        <v>4.6901464812592265E-6</v>
      </c>
      <c r="BF570" s="13">
        <f t="shared" si="885"/>
        <v>5.6894601871655179E-6</v>
      </c>
      <c r="BG570" s="13">
        <f t="shared" si="886"/>
        <v>4.6011295312679559E-6</v>
      </c>
      <c r="BH570" s="13">
        <f t="shared" si="887"/>
        <v>2.790738347804462E-6</v>
      </c>
      <c r="BI570" s="13">
        <f t="shared" si="888"/>
        <v>1.354140625336429E-6</v>
      </c>
      <c r="BJ570" s="14">
        <f t="shared" si="889"/>
        <v>0.77728042533572561</v>
      </c>
      <c r="BK570" s="14">
        <f t="shared" si="890"/>
        <v>0.15320677451675749</v>
      </c>
      <c r="BL570" s="14">
        <f t="shared" si="891"/>
        <v>6.3803752431640673E-2</v>
      </c>
      <c r="BM570" s="14">
        <f t="shared" si="892"/>
        <v>0.55888671487562214</v>
      </c>
      <c r="BN570" s="14">
        <f t="shared" si="893"/>
        <v>0.42887572147069547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1.8169999999999999</v>
      </c>
      <c r="F571" s="10">
        <f>VLOOKUP(B571,home!$B$2:$E$405,3,FALSE)</f>
        <v>1.1399999999999999</v>
      </c>
      <c r="G571" s="10">
        <f>VLOOKUP(C571,away!$B$2:$E$405,4,FALSE)</f>
        <v>0.94350000000000001</v>
      </c>
      <c r="H571" s="10">
        <f>VLOOKUP(A571,away!$A$2:$E$405,3,FALSE)</f>
        <v>1.2277</v>
      </c>
      <c r="I571" s="10">
        <f>VLOOKUP(C571,away!$B$2:$E$405,3,FALSE)</f>
        <v>1.3382000000000001</v>
      </c>
      <c r="J571" s="10">
        <f>VLOOKUP(B571,home!$B$2:$E$405,4,FALSE)</f>
        <v>0.87270000000000003</v>
      </c>
      <c r="K571" s="12">
        <f t="shared" si="838"/>
        <v>1.9543470299999997</v>
      </c>
      <c r="L571" s="12">
        <f t="shared" si="839"/>
        <v>1.4337659337780002</v>
      </c>
      <c r="M571" s="13">
        <f t="shared" si="840"/>
        <v>3.3772346448356555E-2</v>
      </c>
      <c r="N571" s="13">
        <f t="shared" si="841"/>
        <v>6.6002884977476667E-2</v>
      </c>
      <c r="O571" s="13">
        <f t="shared" si="842"/>
        <v>4.8421639841402069E-2</v>
      </c>
      <c r="P571" s="13">
        <f t="shared" si="843"/>
        <v>9.4632688011773783E-2</v>
      </c>
      <c r="Q571" s="13">
        <f t="shared" si="844"/>
        <v>6.4496271113581582E-2</v>
      </c>
      <c r="R571" s="13">
        <f t="shared" si="845"/>
        <v>3.471264883113493E-2</v>
      </c>
      <c r="S571" s="13">
        <f t="shared" si="846"/>
        <v>6.6292000572331464E-2</v>
      </c>
      <c r="T571" s="13">
        <f t="shared" si="847"/>
        <v>9.2472556378363352E-2</v>
      </c>
      <c r="U571" s="13">
        <f t="shared" si="848"/>
        <v>6.7840562146561506E-2</v>
      </c>
      <c r="V571" s="13">
        <f t="shared" si="849"/>
        <v>2.0639470742499711E-2</v>
      </c>
      <c r="W571" s="13">
        <f t="shared" si="850"/>
        <v>4.2016031965634304E-2</v>
      </c>
      <c r="X571" s="13">
        <f t="shared" si="851"/>
        <v>6.024115530485398E-2</v>
      </c>
      <c r="Y571" s="13">
        <f t="shared" si="852"/>
        <v>4.3185858143764758E-2</v>
      </c>
      <c r="Z571" s="13">
        <f t="shared" si="853"/>
        <v>1.6589937788426663E-2</v>
      </c>
      <c r="AA571" s="13">
        <f t="shared" si="854"/>
        <v>3.242249564469641E-2</v>
      </c>
      <c r="AB571" s="13">
        <f t="shared" si="855"/>
        <v>3.1682404034200182E-2</v>
      </c>
      <c r="AC571" s="13">
        <f t="shared" si="856"/>
        <v>3.6145856020283911E-3</v>
      </c>
      <c r="AD571" s="13">
        <f t="shared" si="857"/>
        <v>2.0528476821105614E-2</v>
      </c>
      <c r="AE571" s="13">
        <f t="shared" si="858"/>
        <v>2.9433030738452527E-2</v>
      </c>
      <c r="AF571" s="13">
        <f t="shared" si="859"/>
        <v>2.1100038400316989E-2</v>
      </c>
      <c r="AG571" s="13">
        <f t="shared" si="860"/>
        <v>1.008417208659405E-2</v>
      </c>
      <c r="AH571" s="13">
        <f t="shared" si="861"/>
        <v>5.9465219111356224E-3</v>
      </c>
      <c r="AI571" s="13">
        <f t="shared" si="862"/>
        <v>1.1621567435857825E-2</v>
      </c>
      <c r="AJ571" s="13">
        <f t="shared" si="863"/>
        <v>1.1356287901106729E-2</v>
      </c>
      <c r="AK571" s="13">
        <f t="shared" si="864"/>
        <v>7.3980425104509546E-3</v>
      </c>
      <c r="AL571" s="13">
        <f t="shared" si="865"/>
        <v>4.0513377072175282E-4</v>
      </c>
      <c r="AM571" s="13">
        <f t="shared" si="866"/>
        <v>8.0239535411503176E-3</v>
      </c>
      <c r="AN571" s="13">
        <f t="shared" si="867"/>
        <v>1.1504471241518677E-2</v>
      </c>
      <c r="AO571" s="13">
        <f t="shared" si="868"/>
        <v>8.2473594761090889E-3</v>
      </c>
      <c r="AP571" s="13">
        <f t="shared" si="869"/>
        <v>3.941594353488796E-3</v>
      </c>
      <c r="AQ571" s="13">
        <f t="shared" si="870"/>
        <v>1.4128309272009893E-3</v>
      </c>
      <c r="AR571" s="13">
        <f t="shared" si="871"/>
        <v>1.7051841081301407E-3</v>
      </c>
      <c r="AS571" s="13">
        <f t="shared" si="872"/>
        <v>3.3325214973273383E-3</v>
      </c>
      <c r="AT571" s="13">
        <f t="shared" si="873"/>
        <v>3.2564517453564186E-3</v>
      </c>
      <c r="AU571" s="13">
        <f t="shared" si="874"/>
        <v>2.1214122656252107E-3</v>
      </c>
      <c r="AV571" s="13">
        <f t="shared" si="875"/>
        <v>1.0364939401825502E-3</v>
      </c>
      <c r="AW571" s="13">
        <f t="shared" si="876"/>
        <v>3.1533769291238497E-5</v>
      </c>
      <c r="AX571" s="13">
        <f t="shared" si="877"/>
        <v>2.6135982953341859E-3</v>
      </c>
      <c r="AY571" s="13">
        <f t="shared" si="878"/>
        <v>3.7472882004304085E-3</v>
      </c>
      <c r="AZ571" s="13">
        <f t="shared" si="879"/>
        <v>2.6863670829126939E-3</v>
      </c>
      <c r="BA571" s="13">
        <f t="shared" si="880"/>
        <v>1.2838738697009337E-3</v>
      </c>
      <c r="BB571" s="13">
        <f t="shared" si="881"/>
        <v>4.601936544112335E-4</v>
      </c>
      <c r="BC571" s="13">
        <f t="shared" si="882"/>
        <v>1.3196199692712651E-4</v>
      </c>
      <c r="BD571" s="13">
        <f t="shared" si="883"/>
        <v>4.0747248084276928E-4</v>
      </c>
      <c r="BE571" s="13">
        <f t="shared" si="884"/>
        <v>7.9634263274179777E-4</v>
      </c>
      <c r="BF571" s="13">
        <f t="shared" si="885"/>
        <v>7.7816492958065672E-4</v>
      </c>
      <c r="BG571" s="13">
        <f t="shared" si="886"/>
        <v>5.0693477299203844E-4</v>
      </c>
      <c r="BH571" s="13">
        <f t="shared" si="887"/>
        <v>2.4768161700017863E-4</v>
      </c>
      <c r="BI571" s="13">
        <f t="shared" si="888"/>
        <v>9.6811166513979287E-5</v>
      </c>
      <c r="BJ571" s="14">
        <f t="shared" si="889"/>
        <v>0.49361396856932827</v>
      </c>
      <c r="BK571" s="14">
        <f t="shared" si="890"/>
        <v>0.22310351334814213</v>
      </c>
      <c r="BL571" s="14">
        <f t="shared" si="891"/>
        <v>0.2656876414128394</v>
      </c>
      <c r="BM571" s="14">
        <f t="shared" si="892"/>
        <v>0.65324082746387124</v>
      </c>
      <c r="BN571" s="14">
        <f t="shared" si="893"/>
        <v>0.3420384792237256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1.8169999999999999</v>
      </c>
      <c r="F572" s="10">
        <f>VLOOKUP(B572,home!$B$2:$E$405,3,FALSE)</f>
        <v>0.70760000000000001</v>
      </c>
      <c r="G572" s="10">
        <f>VLOOKUP(C572,away!$B$2:$E$405,4,FALSE)</f>
        <v>0.9042</v>
      </c>
      <c r="H572" s="10">
        <f>VLOOKUP(A572,away!$A$2:$E$405,3,FALSE)</f>
        <v>1.2277</v>
      </c>
      <c r="I572" s="10">
        <f>VLOOKUP(C572,away!$B$2:$E$405,3,FALSE)</f>
        <v>0.93089999999999995</v>
      </c>
      <c r="J572" s="10">
        <f>VLOOKUP(B572,home!$B$2:$E$405,4,FALSE)</f>
        <v>0.93089999999999995</v>
      </c>
      <c r="K572" s="12">
        <f t="shared" si="838"/>
        <v>1.1625382586399999</v>
      </c>
      <c r="L572" s="12">
        <f t="shared" si="839"/>
        <v>1.0638938942369998</v>
      </c>
      <c r="M572" s="13">
        <f t="shared" si="840"/>
        <v>0.1079127603439141</v>
      </c>
      <c r="N572" s="13">
        <f t="shared" si="841"/>
        <v>0.12545271249524953</v>
      </c>
      <c r="O572" s="13">
        <f t="shared" si="842"/>
        <v>0.11480772684015082</v>
      </c>
      <c r="P572" s="13">
        <f t="shared" si="843"/>
        <v>0.13346837483916571</v>
      </c>
      <c r="Q572" s="13">
        <f t="shared" si="844"/>
        <v>7.2921788962945988E-2</v>
      </c>
      <c r="R572" s="13">
        <f t="shared" si="845"/>
        <v>6.1071619798232897E-2</v>
      </c>
      <c r="S572" s="13">
        <f t="shared" si="846"/>
        <v>4.1269000592321262E-2</v>
      </c>
      <c r="T572" s="13">
        <f t="shared" si="847"/>
        <v>7.7581046034517265E-2</v>
      </c>
      <c r="U572" s="13">
        <f t="shared" si="848"/>
        <v>7.0998094532561812E-2</v>
      </c>
      <c r="V572" s="13">
        <f t="shared" si="849"/>
        <v>5.6713573515202358E-3</v>
      </c>
      <c r="W572" s="13">
        <f t="shared" si="850"/>
        <v>2.82581231859656E-2</v>
      </c>
      <c r="X572" s="13">
        <f t="shared" si="851"/>
        <v>3.0063644720145791E-2</v>
      </c>
      <c r="Y572" s="13">
        <f t="shared" si="852"/>
        <v>1.5992264028136763E-2</v>
      </c>
      <c r="Z572" s="13">
        <f t="shared" si="853"/>
        <v>2.1657907804834481E-2</v>
      </c>
      <c r="AA572" s="13">
        <f t="shared" si="854"/>
        <v>2.5178146425217939E-2</v>
      </c>
      <c r="AB572" s="13">
        <f t="shared" si="855"/>
        <v>1.4635279250477907E-2</v>
      </c>
      <c r="AC572" s="13">
        <f t="shared" si="856"/>
        <v>4.3840207498816548E-4</v>
      </c>
      <c r="AD572" s="13">
        <f t="shared" si="857"/>
        <v>8.2127873302617633E-3</v>
      </c>
      <c r="AE572" s="13">
        <f t="shared" si="858"/>
        <v>8.7375342953324771E-3</v>
      </c>
      <c r="AF572" s="13">
        <f t="shared" si="859"/>
        <v>4.6479046937453047E-3</v>
      </c>
      <c r="AG572" s="13">
        <f t="shared" si="860"/>
        <v>1.648292474890374E-3</v>
      </c>
      <c r="AH572" s="13">
        <f t="shared" si="861"/>
        <v>5.7604289688778162E-3</v>
      </c>
      <c r="AI572" s="13">
        <f t="shared" si="862"/>
        <v>6.6967190624986263E-3</v>
      </c>
      <c r="AJ572" s="13">
        <f t="shared" si="863"/>
        <v>3.8925960587592244E-3</v>
      </c>
      <c r="AK572" s="13">
        <f t="shared" si="864"/>
        <v>1.5084306145796251E-3</v>
      </c>
      <c r="AL572" s="13">
        <f t="shared" si="865"/>
        <v>2.1688931795761795E-5</v>
      </c>
      <c r="AM572" s="13">
        <f t="shared" si="866"/>
        <v>1.9095358963006322E-3</v>
      </c>
      <c r="AN572" s="13">
        <f t="shared" si="867"/>
        <v>2.0315435809006191E-3</v>
      </c>
      <c r="AO572" s="13">
        <f t="shared" si="868"/>
        <v>1.0806734057982696E-3</v>
      </c>
      <c r="AP572" s="13">
        <f t="shared" si="869"/>
        <v>3.8324061269769414E-4</v>
      </c>
      <c r="AQ572" s="13">
        <f t="shared" si="870"/>
        <v>1.0193183696818089E-4</v>
      </c>
      <c r="AR572" s="13">
        <f t="shared" si="871"/>
        <v>1.2256970416350094E-3</v>
      </c>
      <c r="AS572" s="13">
        <f t="shared" si="872"/>
        <v>1.4249197044025632E-3</v>
      </c>
      <c r="AT572" s="13">
        <f t="shared" si="873"/>
        <v>8.2826183592898982E-4</v>
      </c>
      <c r="AU572" s="13">
        <f t="shared" si="874"/>
        <v>3.2096202414628571E-4</v>
      </c>
      <c r="AV572" s="13">
        <f t="shared" si="875"/>
        <v>9.3282658160148132E-5</v>
      </c>
      <c r="AW572" s="13">
        <f t="shared" si="876"/>
        <v>7.4514575723334639E-7</v>
      </c>
      <c r="AX572" s="13">
        <f t="shared" si="877"/>
        <v>3.6998475594931802E-4</v>
      </c>
      <c r="AY572" s="13">
        <f t="shared" si="878"/>
        <v>3.9362452281524582E-4</v>
      </c>
      <c r="AZ572" s="13">
        <f t="shared" si="879"/>
        <v>2.0938736322254637E-4</v>
      </c>
      <c r="BA572" s="13">
        <f t="shared" si="880"/>
        <v>7.4255312420950655E-5</v>
      </c>
      <c r="BB572" s="13">
        <f t="shared" si="881"/>
        <v>1.9749943374827563E-5</v>
      </c>
      <c r="BC572" s="13">
        <f t="shared" si="882"/>
        <v>4.2023688336011068E-6</v>
      </c>
      <c r="BD572" s="13">
        <f t="shared" si="883"/>
        <v>2.1733526646330661E-4</v>
      </c>
      <c r="BE572" s="13">
        <f t="shared" si="884"/>
        <v>2.5266056221531281E-4</v>
      </c>
      <c r="BF572" s="13">
        <f t="shared" si="885"/>
        <v>1.4686378501239662E-4</v>
      </c>
      <c r="BG572" s="13">
        <f t="shared" si="886"/>
        <v>5.6911589628530291E-5</v>
      </c>
      <c r="BH572" s="13">
        <f t="shared" si="887"/>
        <v>1.6540475075796469E-5</v>
      </c>
      <c r="BI572" s="13">
        <f t="shared" si="888"/>
        <v>3.8457870183389485E-6</v>
      </c>
      <c r="BJ572" s="14">
        <f t="shared" si="889"/>
        <v>0.3800942278204727</v>
      </c>
      <c r="BK572" s="14">
        <f t="shared" si="890"/>
        <v>0.28917520865652052</v>
      </c>
      <c r="BL572" s="14">
        <f t="shared" si="891"/>
        <v>0.30913632228104332</v>
      </c>
      <c r="BM572" s="14">
        <f t="shared" si="892"/>
        <v>0.38403580390615394</v>
      </c>
      <c r="BN572" s="14">
        <f t="shared" si="893"/>
        <v>0.61563498327965915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1.8169999999999999</v>
      </c>
      <c r="F573" s="10">
        <f>VLOOKUP(B573,home!$B$2:$E$405,3,FALSE)</f>
        <v>0.98280000000000001</v>
      </c>
      <c r="G573" s="10">
        <f>VLOOKUP(C573,away!$B$2:$E$405,4,FALSE)</f>
        <v>0.98280000000000001</v>
      </c>
      <c r="H573" s="10">
        <f>VLOOKUP(A573,away!$A$2:$E$405,3,FALSE)</f>
        <v>1.2277</v>
      </c>
      <c r="I573" s="10">
        <f>VLOOKUP(C573,away!$B$2:$E$405,3,FALSE)</f>
        <v>1.3963000000000001</v>
      </c>
      <c r="J573" s="10">
        <f>VLOOKUP(B573,home!$B$2:$E$405,4,FALSE)</f>
        <v>0.8145</v>
      </c>
      <c r="K573" s="12">
        <f t="shared" si="838"/>
        <v>1.75503274128</v>
      </c>
      <c r="L573" s="12">
        <f t="shared" si="839"/>
        <v>1.3962464518950002</v>
      </c>
      <c r="M573" s="13">
        <f t="shared" si="840"/>
        <v>4.279734576409415E-2</v>
      </c>
      <c r="N573" s="13">
        <f t="shared" si="841"/>
        <v>7.5110743055866153E-2</v>
      </c>
      <c r="O573" s="13">
        <f t="shared" si="842"/>
        <v>5.9755642173639968E-2</v>
      </c>
      <c r="P573" s="13">
        <f t="shared" si="843"/>
        <v>0.10487310849095013</v>
      </c>
      <c r="Q573" s="13">
        <f t="shared" si="844"/>
        <v>6.5910906642457259E-2</v>
      </c>
      <c r="R573" s="13">
        <f t="shared" si="845"/>
        <v>4.1716801682826023E-2</v>
      </c>
      <c r="S573" s="13">
        <f t="shared" si="846"/>
        <v>6.4246793160838631E-2</v>
      </c>
      <c r="T573" s="13">
        <f t="shared" si="847"/>
        <v>9.2027869540713556E-2</v>
      </c>
      <c r="U573" s="13">
        <f t="shared" si="848"/>
        <v>7.3214352814844272E-2</v>
      </c>
      <c r="V573" s="13">
        <f t="shared" si="849"/>
        <v>1.7492675951582722E-2</v>
      </c>
      <c r="W573" s="13">
        <f t="shared" si="850"/>
        <v>3.8558599721653979E-2</v>
      </c>
      <c r="X573" s="13">
        <f t="shared" si="851"/>
        <v>5.3837308051398913E-2</v>
      </c>
      <c r="Y573" s="13">
        <f t="shared" si="852"/>
        <v>3.7585075173171931E-2</v>
      </c>
      <c r="Z573" s="13">
        <f t="shared" si="853"/>
        <v>1.9415645444684403E-2</v>
      </c>
      <c r="AA573" s="13">
        <f t="shared" si="854"/>
        <v>3.4075093448505012E-2</v>
      </c>
      <c r="AB573" s="13">
        <f t="shared" si="855"/>
        <v>2.9901452332150965E-2</v>
      </c>
      <c r="AC573" s="13">
        <f t="shared" si="856"/>
        <v>2.6790669931078949E-3</v>
      </c>
      <c r="AD573" s="13">
        <f t="shared" si="857"/>
        <v>1.6917901242353154E-2</v>
      </c>
      <c r="AE573" s="13">
        <f t="shared" si="858"/>
        <v>2.3621559583145608E-2</v>
      </c>
      <c r="AF573" s="13">
        <f t="shared" si="859"/>
        <v>1.6490759378096697E-2</v>
      </c>
      <c r="AG573" s="13">
        <f t="shared" si="860"/>
        <v>7.675054756907238E-3</v>
      </c>
      <c r="AH573" s="13">
        <f t="shared" si="861"/>
        <v>6.7772565158479839E-3</v>
      </c>
      <c r="AI573" s="13">
        <f t="shared" si="862"/>
        <v>1.1894307081366429E-2</v>
      </c>
      <c r="AJ573" s="13">
        <f t="shared" si="863"/>
        <v>1.0437449181318321E-2</v>
      </c>
      <c r="AK573" s="13">
        <f t="shared" si="864"/>
        <v>6.1060216828865959E-3</v>
      </c>
      <c r="AL573" s="13">
        <f t="shared" si="865"/>
        <v>2.6259767133357813E-4</v>
      </c>
      <c r="AM573" s="13">
        <f t="shared" si="866"/>
        <v>5.9382941188142737E-3</v>
      </c>
      <c r="AN573" s="13">
        <f t="shared" si="867"/>
        <v>8.2913220937033769E-3</v>
      </c>
      <c r="AO573" s="13">
        <f t="shared" si="868"/>
        <v>5.7883645274259829E-3</v>
      </c>
      <c r="AP573" s="13">
        <f t="shared" si="869"/>
        <v>2.6939944778978024E-3</v>
      </c>
      <c r="AQ573" s="13">
        <f t="shared" si="870"/>
        <v>9.4037005779738303E-4</v>
      </c>
      <c r="AR573" s="13">
        <f t="shared" si="871"/>
        <v>1.8925440727670011E-3</v>
      </c>
      <c r="AS573" s="13">
        <f t="shared" si="872"/>
        <v>3.3214768120214859E-3</v>
      </c>
      <c r="AT573" s="13">
        <f t="shared" si="873"/>
        <v>2.9146502772500124E-3</v>
      </c>
      <c r="AU573" s="13">
        <f t="shared" si="874"/>
        <v>1.7051022219848673E-3</v>
      </c>
      <c r="AV573" s="13">
        <f t="shared" si="875"/>
        <v>7.481275567031801E-4</v>
      </c>
      <c r="AW573" s="13">
        <f t="shared" si="876"/>
        <v>1.7874572971987929E-5</v>
      </c>
      <c r="AX573" s="13">
        <f t="shared" si="877"/>
        <v>1.7369834343115866E-3</v>
      </c>
      <c r="AY573" s="13">
        <f t="shared" si="878"/>
        <v>2.4252569571579451E-3</v>
      </c>
      <c r="AZ573" s="13">
        <f t="shared" si="879"/>
        <v>1.6931282106827227E-3</v>
      </c>
      <c r="BA573" s="13">
        <f t="shared" si="880"/>
        <v>7.8800808558969395E-4</v>
      </c>
      <c r="BB573" s="13">
        <f t="shared" si="881"/>
        <v>2.7506337339229558E-4</v>
      </c>
      <c r="BC573" s="13">
        <f t="shared" si="882"/>
        <v>7.6811251829052356E-5</v>
      </c>
      <c r="BD573" s="13">
        <f t="shared" si="883"/>
        <v>4.4040965777597253E-4</v>
      </c>
      <c r="BE573" s="13">
        <f t="shared" si="884"/>
        <v>7.7293336897275172E-4</v>
      </c>
      <c r="BF573" s="13">
        <f t="shared" si="885"/>
        <v>6.7826168468751718E-4</v>
      </c>
      <c r="BG573" s="13">
        <f t="shared" si="886"/>
        <v>3.9679048792744145E-4</v>
      </c>
      <c r="BH573" s="13">
        <f t="shared" si="887"/>
        <v>1.7409507443528157E-4</v>
      </c>
      <c r="BI573" s="13">
        <f t="shared" si="888"/>
        <v>6.1108511145899558E-5</v>
      </c>
      <c r="BJ573" s="14">
        <f t="shared" si="889"/>
        <v>0.45838337373436666</v>
      </c>
      <c r="BK573" s="14">
        <f t="shared" si="890"/>
        <v>0.23477684498906504</v>
      </c>
      <c r="BL573" s="14">
        <f t="shared" si="891"/>
        <v>0.28698387663905706</v>
      </c>
      <c r="BM573" s="14">
        <f t="shared" si="892"/>
        <v>0.6069878106131531</v>
      </c>
      <c r="BN573" s="14">
        <f t="shared" si="893"/>
        <v>0.39016454780983373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1.8169999999999999</v>
      </c>
      <c r="F574" s="10">
        <f>VLOOKUP(B574,home!$B$2:$E$405,3,FALSE)</f>
        <v>1.2972999999999999</v>
      </c>
      <c r="G574" s="10">
        <f>VLOOKUP(C574,away!$B$2:$E$405,4,FALSE)</f>
        <v>1.0221</v>
      </c>
      <c r="H574" s="10">
        <f>VLOOKUP(A574,away!$A$2:$E$405,3,FALSE)</f>
        <v>1.2277</v>
      </c>
      <c r="I574" s="10">
        <f>VLOOKUP(C574,away!$B$2:$E$405,3,FALSE)</f>
        <v>0.75639999999999996</v>
      </c>
      <c r="J574" s="10">
        <f>VLOOKUP(B574,home!$B$2:$E$405,4,FALSE)</f>
        <v>0.98909999999999998</v>
      </c>
      <c r="K574" s="12">
        <f t="shared" si="838"/>
        <v>2.4092880896099995</v>
      </c>
      <c r="L574" s="12">
        <f t="shared" si="839"/>
        <v>0.91851018814800001</v>
      </c>
      <c r="M574" s="13">
        <f t="shared" si="840"/>
        <v>3.5871998361883206E-2</v>
      </c>
      <c r="N574" s="13">
        <f t="shared" si="841"/>
        <v>8.6425978403794637E-2</v>
      </c>
      <c r="O574" s="13">
        <f t="shared" si="842"/>
        <v>3.2948795964618097E-2</v>
      </c>
      <c r="P574" s="13">
        <f t="shared" si="843"/>
        <v>7.9383141684544398E-2</v>
      </c>
      <c r="Q574" s="13">
        <f t="shared" si="844"/>
        <v>0.10411254020057673</v>
      </c>
      <c r="R574" s="13">
        <f t="shared" si="845"/>
        <v>1.5131902390355714E-2</v>
      </c>
      <c r="S574" s="13">
        <f t="shared" si="846"/>
        <v>4.3917843105198161E-2</v>
      </c>
      <c r="T574" s="13">
        <f t="shared" si="847"/>
        <v>9.5628428888197947E-2</v>
      </c>
      <c r="U574" s="13">
        <f t="shared" si="848"/>
        <v>3.6457112202225105E-2</v>
      </c>
      <c r="V574" s="13">
        <f t="shared" si="849"/>
        <v>1.0798693257834103E-2</v>
      </c>
      <c r="W574" s="13">
        <f t="shared" si="850"/>
        <v>8.361236769476392E-2</v>
      </c>
      <c r="X574" s="13">
        <f t="shared" si="851"/>
        <v>7.6798811582817372E-2</v>
      </c>
      <c r="Y574" s="13">
        <f t="shared" si="852"/>
        <v>3.5270245438238187E-2</v>
      </c>
      <c r="Z574" s="13">
        <f t="shared" si="853"/>
        <v>4.6329355038676008E-3</v>
      </c>
      <c r="AA574" s="13">
        <f t="shared" si="854"/>
        <v>1.1162076329399513E-2</v>
      </c>
      <c r="AB574" s="13">
        <f t="shared" si="855"/>
        <v>1.3446328777869974E-2</v>
      </c>
      <c r="AC574" s="13">
        <f t="shared" si="856"/>
        <v>1.493564332976806E-3</v>
      </c>
      <c r="AD574" s="13">
        <f t="shared" si="857"/>
        <v>5.0361570407771679E-2</v>
      </c>
      <c r="AE574" s="13">
        <f t="shared" si="858"/>
        <v>4.6257615510671118E-2</v>
      </c>
      <c r="AF574" s="13">
        <f t="shared" si="859"/>
        <v>2.1244045562992184E-2</v>
      </c>
      <c r="AG574" s="13">
        <f t="shared" si="860"/>
        <v>6.5042907623628805E-3</v>
      </c>
      <c r="AH574" s="13">
        <f t="shared" si="861"/>
        <v>1.0638496153337442E-3</v>
      </c>
      <c r="AI574" s="13">
        <f t="shared" si="862"/>
        <v>2.5631202073597694E-3</v>
      </c>
      <c r="AJ574" s="13">
        <f t="shared" si="863"/>
        <v>3.0876474939153025E-3</v>
      </c>
      <c r="AK574" s="13">
        <f t="shared" si="864"/>
        <v>2.4796774440014337E-3</v>
      </c>
      <c r="AL574" s="13">
        <f t="shared" si="865"/>
        <v>1.3220766555973427E-4</v>
      </c>
      <c r="AM574" s="13">
        <f t="shared" si="866"/>
        <v>2.4267106351499923E-2</v>
      </c>
      <c r="AN574" s="13">
        <f t="shared" si="867"/>
        <v>2.2289584420723721E-2</v>
      </c>
      <c r="AO574" s="13">
        <f t="shared" si="868"/>
        <v>1.0236605190009837E-2</v>
      </c>
      <c r="AP574" s="13">
        <f t="shared" si="869"/>
        <v>3.1341420530242438E-3</v>
      </c>
      <c r="AQ574" s="13">
        <f t="shared" si="870"/>
        <v>7.1968535170146382E-4</v>
      </c>
      <c r="AR574" s="13">
        <f t="shared" si="871"/>
        <v>1.9543134206827505E-4</v>
      </c>
      <c r="AS574" s="13">
        <f t="shared" si="872"/>
        <v>4.7085040478159272E-4</v>
      </c>
      <c r="AT574" s="13">
        <f t="shared" si="873"/>
        <v>5.6720713611416922E-4</v>
      </c>
      <c r="AU574" s="13">
        <f t="shared" si="874"/>
        <v>4.5552179912722193E-4</v>
      </c>
      <c r="AV574" s="13">
        <f t="shared" si="875"/>
        <v>2.7437081129873378E-4</v>
      </c>
      <c r="AW574" s="13">
        <f t="shared" si="876"/>
        <v>8.126936148105749E-6</v>
      </c>
      <c r="AX574" s="13">
        <f t="shared" si="877"/>
        <v>9.744408383661321E-3</v>
      </c>
      <c r="AY574" s="13">
        <f t="shared" si="878"/>
        <v>8.950338377867708E-3</v>
      </c>
      <c r="AZ574" s="13">
        <f t="shared" si="879"/>
        <v>4.1104884937217664E-3</v>
      </c>
      <c r="BA574" s="13">
        <f t="shared" si="880"/>
        <v>1.2585085199161899E-3</v>
      </c>
      <c r="BB574" s="13">
        <f t="shared" si="881"/>
        <v>2.8898822435352003E-4</v>
      </c>
      <c r="BC574" s="13">
        <f t="shared" si="882"/>
        <v>5.3087725664701643E-5</v>
      </c>
      <c r="BD574" s="13">
        <f t="shared" si="883"/>
        <v>2.9917613128857894E-5</v>
      </c>
      <c r="BE574" s="13">
        <f t="shared" si="884"/>
        <v>7.2080148980917082E-5</v>
      </c>
      <c r="BF574" s="13">
        <f t="shared" si="885"/>
        <v>8.6830922218518938E-5</v>
      </c>
      <c r="BG574" s="13">
        <f t="shared" si="886"/>
        <v>6.9733568903643315E-5</v>
      </c>
      <c r="BH574" s="13">
        <f t="shared" si="887"/>
        <v>4.2002064251386542E-5</v>
      </c>
      <c r="BI574" s="13">
        <f t="shared" si="888"/>
        <v>2.0239014627979889E-5</v>
      </c>
      <c r="BJ574" s="14">
        <f t="shared" si="889"/>
        <v>0.69126883754433088</v>
      </c>
      <c r="BK574" s="14">
        <f t="shared" si="890"/>
        <v>0.18054778678586414</v>
      </c>
      <c r="BL574" s="14">
        <f t="shared" si="891"/>
        <v>0.12062469525057995</v>
      </c>
      <c r="BM574" s="14">
        <f t="shared" si="892"/>
        <v>0.63425768663715054</v>
      </c>
      <c r="BN574" s="14">
        <f t="shared" si="893"/>
        <v>0.3538743570057728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1.5815999999999999</v>
      </c>
      <c r="F575" s="10">
        <f>VLOOKUP(B575,home!$B$2:$E$405,3,FALSE)</f>
        <v>1.1240000000000001</v>
      </c>
      <c r="G575" s="10">
        <f>VLOOKUP(C575,away!$B$2:$E$405,4,FALSE)</f>
        <v>1.1065</v>
      </c>
      <c r="H575" s="10">
        <f>VLOOKUP(A575,away!$A$2:$E$405,3,FALSE)</f>
        <v>1.1631</v>
      </c>
      <c r="I575" s="10">
        <f>VLOOKUP(C575,away!$B$2:$E$405,3,FALSE)</f>
        <v>1.7195</v>
      </c>
      <c r="J575" s="10">
        <f>VLOOKUP(B575,home!$B$2:$E$405,4,FALSE)</f>
        <v>1.4330000000000001</v>
      </c>
      <c r="K575" s="12">
        <f t="shared" si="838"/>
        <v>1.9670454096000003</v>
      </c>
      <c r="L575" s="12">
        <f t="shared" si="839"/>
        <v>2.86592899485</v>
      </c>
      <c r="M575" s="13">
        <f t="shared" si="840"/>
        <v>7.9628014152643666E-3</v>
      </c>
      <c r="N575" s="13">
        <f t="shared" si="841"/>
        <v>1.5663191971452155E-2</v>
      </c>
      <c r="O575" s="13">
        <f t="shared" si="842"/>
        <v>2.2820823456238766E-2</v>
      </c>
      <c r="P575" s="13">
        <f t="shared" si="843"/>
        <v>4.4889596022886467E-2</v>
      </c>
      <c r="Q575" s="13">
        <f t="shared" si="844"/>
        <v>1.5405104933564274E-2</v>
      </c>
      <c r="R575" s="13">
        <f t="shared" si="845"/>
        <v>3.2701429814793841E-2</v>
      </c>
      <c r="S575" s="13">
        <f t="shared" si="846"/>
        <v>6.3265292138113827E-2</v>
      </c>
      <c r="T575" s="13">
        <f t="shared" si="847"/>
        <v>4.4149936897808641E-2</v>
      </c>
      <c r="U575" s="13">
        <f t="shared" si="848"/>
        <v>6.4325197404546799E-2</v>
      </c>
      <c r="V575" s="13">
        <f t="shared" si="849"/>
        <v>3.9628060782530221E-2</v>
      </c>
      <c r="W575" s="13">
        <f t="shared" si="850"/>
        <v>1.0100846981324643E-2</v>
      </c>
      <c r="X575" s="13">
        <f t="shared" si="851"/>
        <v>2.8948310236321394E-2</v>
      </c>
      <c r="Y575" s="13">
        <f t="shared" si="852"/>
        <v>4.1481900829093275E-2</v>
      </c>
      <c r="Z575" s="13">
        <f t="shared" si="853"/>
        <v>3.123999195975664E-2</v>
      </c>
      <c r="AA575" s="13">
        <f t="shared" si="854"/>
        <v>6.1450482780380206E-2</v>
      </c>
      <c r="AB575" s="13">
        <f t="shared" si="855"/>
        <v>6.0437945035425385E-2</v>
      </c>
      <c r="AC575" s="13">
        <f t="shared" si="856"/>
        <v>1.3962482759899964E-2</v>
      </c>
      <c r="AD575" s="13">
        <f t="shared" si="857"/>
        <v>4.9672061719216645E-3</v>
      </c>
      <c r="AE575" s="13">
        <f t="shared" si="858"/>
        <v>1.4235660191508175E-2</v>
      </c>
      <c r="AF575" s="13">
        <f t="shared" si="859"/>
        <v>2.0399195651837593E-2</v>
      </c>
      <c r="AG575" s="13">
        <f t="shared" si="860"/>
        <v>1.9487548763406467E-2</v>
      </c>
      <c r="AH575" s="13">
        <f t="shared" si="861"/>
        <v>2.2382899689086858E-2</v>
      </c>
      <c r="AI575" s="13">
        <f t="shared" si="862"/>
        <v>4.4028180086955575E-2</v>
      </c>
      <c r="AJ575" s="13">
        <f t="shared" si="863"/>
        <v>4.3302714766544063E-2</v>
      </c>
      <c r="AK575" s="13">
        <f t="shared" si="864"/>
        <v>2.839280210158289E-2</v>
      </c>
      <c r="AL575" s="13">
        <f t="shared" si="865"/>
        <v>3.1484909789006332E-3</v>
      </c>
      <c r="AM575" s="13">
        <f t="shared" si="866"/>
        <v>1.9541440198030608E-3</v>
      </c>
      <c r="AN575" s="13">
        <f t="shared" si="867"/>
        <v>5.6004380064663241E-3</v>
      </c>
      <c r="AO575" s="13">
        <f t="shared" si="868"/>
        <v>8.025228833295886E-3</v>
      </c>
      <c r="AP575" s="13">
        <f t="shared" si="869"/>
        <v>7.6665786678829723E-3</v>
      </c>
      <c r="AQ575" s="13">
        <f t="shared" si="870"/>
        <v>5.4929675238960746E-3</v>
      </c>
      <c r="AR575" s="13">
        <f t="shared" si="871"/>
        <v>1.2829560241554612E-2</v>
      </c>
      <c r="AS575" s="13">
        <f t="shared" si="872"/>
        <v>2.5236327580336667E-2</v>
      </c>
      <c r="AT575" s="13">
        <f t="shared" si="873"/>
        <v>2.4820501161031568E-2</v>
      </c>
      <c r="AU575" s="13">
        <f t="shared" si="874"/>
        <v>1.627435095759288E-2</v>
      </c>
      <c r="AV575" s="13">
        <f t="shared" si="875"/>
        <v>8.0030968363381094E-3</v>
      </c>
      <c r="AW575" s="13">
        <f t="shared" si="876"/>
        <v>4.9303728659286531E-4</v>
      </c>
      <c r="AX575" s="13">
        <f t="shared" si="877"/>
        <v>6.406483373084834E-4</v>
      </c>
      <c r="AY575" s="13">
        <f t="shared" si="878"/>
        <v>1.8360526453948256E-3</v>
      </c>
      <c r="AZ575" s="13">
        <f t="shared" si="879"/>
        <v>2.6309982562540382E-3</v>
      </c>
      <c r="BA575" s="13">
        <f t="shared" si="880"/>
        <v>2.5134180626660793E-3</v>
      </c>
      <c r="BB575" s="13">
        <f t="shared" si="881"/>
        <v>1.800819425493608E-3</v>
      </c>
      <c r="BC575" s="13">
        <f t="shared" si="882"/>
        <v>1.0322041212022497E-3</v>
      </c>
      <c r="BD575" s="13">
        <f t="shared" si="883"/>
        <v>6.1281014479076905E-3</v>
      </c>
      <c r="BE575" s="13">
        <f t="shared" si="884"/>
        <v>1.2054253822669937E-2</v>
      </c>
      <c r="BF575" s="13">
        <f t="shared" si="885"/>
        <v>1.1855632324018079E-2</v>
      </c>
      <c r="BG575" s="13">
        <f t="shared" si="886"/>
        <v>7.7735223802883838E-3</v>
      </c>
      <c r="BH575" s="13">
        <f t="shared" si="887"/>
        <v>3.8227178786422833E-3</v>
      </c>
      <c r="BI575" s="13">
        <f t="shared" si="888"/>
        <v>1.5038919310758311E-3</v>
      </c>
      <c r="BJ575" s="14">
        <f t="shared" si="889"/>
        <v>0.25403240052790188</v>
      </c>
      <c r="BK575" s="14">
        <f t="shared" si="890"/>
        <v>0.1746927767429903</v>
      </c>
      <c r="BL575" s="14">
        <f t="shared" si="891"/>
        <v>0.51014443169701051</v>
      </c>
      <c r="BM575" s="14">
        <f t="shared" si="892"/>
        <v>0.82932363795465736</v>
      </c>
      <c r="BN575" s="14">
        <f t="shared" si="893"/>
        <v>0.13944294761419987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1.5815999999999999</v>
      </c>
      <c r="F576" s="10">
        <f>VLOOKUP(B576,home!$B$2:$E$405,3,FALSE)</f>
        <v>1.4753000000000001</v>
      </c>
      <c r="G576" s="10">
        <f>VLOOKUP(C576,away!$B$2:$E$405,4,FALSE)</f>
        <v>0.98350000000000004</v>
      </c>
      <c r="H576" s="10">
        <f>VLOOKUP(A576,away!$A$2:$E$405,3,FALSE)</f>
        <v>1.1631</v>
      </c>
      <c r="I576" s="10">
        <f>VLOOKUP(C576,away!$B$2:$E$405,3,FALSE)</f>
        <v>1.5285</v>
      </c>
      <c r="J576" s="10">
        <f>VLOOKUP(B576,home!$B$2:$E$405,4,FALSE)</f>
        <v>0.19109999999999999</v>
      </c>
      <c r="K576" s="12">
        <f t="shared" si="838"/>
        <v>2.2948344610800002</v>
      </c>
      <c r="L576" s="12">
        <f t="shared" si="839"/>
        <v>0.33973726468499998</v>
      </c>
      <c r="M576" s="13">
        <f t="shared" si="840"/>
        <v>7.1749691373592675E-2</v>
      </c>
      <c r="N576" s="13">
        <f t="shared" si="841"/>
        <v>0.16465366433597486</v>
      </c>
      <c r="O576" s="13">
        <f t="shared" si="842"/>
        <v>2.4376043889257314E-2</v>
      </c>
      <c r="P576" s="13">
        <f t="shared" si="843"/>
        <v>5.5938985541866243E-2</v>
      </c>
      <c r="Q576" s="13">
        <f t="shared" si="844"/>
        <v>0.1889264515306471</v>
      </c>
      <c r="R576" s="13">
        <f t="shared" si="845"/>
        <v>4.1407252373888937E-3</v>
      </c>
      <c r="S576" s="13">
        <f t="shared" si="846"/>
        <v>1.0903078617996694E-2</v>
      </c>
      <c r="T576" s="13">
        <f t="shared" si="847"/>
        <v>6.418535586966527E-2</v>
      </c>
      <c r="U576" s="13">
        <f t="shared" si="848"/>
        <v>9.502278968623698E-3</v>
      </c>
      <c r="V576" s="13">
        <f t="shared" si="849"/>
        <v>9.4449830530083821E-4</v>
      </c>
      <c r="W576" s="13">
        <f t="shared" si="850"/>
        <v>0.14451831052736311</v>
      </c>
      <c r="X576" s="13">
        <f t="shared" si="851"/>
        <v>4.9098255515463783E-2</v>
      </c>
      <c r="Y576" s="13">
        <f t="shared" si="852"/>
        <v>8.3402535148144399E-3</v>
      </c>
      <c r="Z576" s="13">
        <f t="shared" si="853"/>
        <v>4.6891955532088334E-4</v>
      </c>
      <c r="AA576" s="13">
        <f t="shared" si="854"/>
        <v>1.0760927550246728E-3</v>
      </c>
      <c r="AB576" s="13">
        <f t="shared" si="855"/>
        <v>1.234727368774569E-3</v>
      </c>
      <c r="AC576" s="13">
        <f t="shared" si="856"/>
        <v>4.6023087375942978E-5</v>
      </c>
      <c r="AD576" s="13">
        <f t="shared" si="857"/>
        <v>8.2911399813813361E-2</v>
      </c>
      <c r="AE576" s="13">
        <f t="shared" si="858"/>
        <v>2.8168092183949368E-2</v>
      </c>
      <c r="AF576" s="13">
        <f t="shared" si="859"/>
        <v>4.7848752949849428E-3</v>
      </c>
      <c r="AG576" s="13">
        <f t="shared" si="860"/>
        <v>5.4186681485900569E-4</v>
      </c>
      <c r="AH576" s="13">
        <f t="shared" si="861"/>
        <v>3.9827361770505863E-5</v>
      </c>
      <c r="AI576" s="13">
        <f t="shared" si="862"/>
        <v>9.139720228485703E-5</v>
      </c>
      <c r="AJ576" s="13">
        <f t="shared" si="863"/>
        <v>1.0487072472479484E-4</v>
      </c>
      <c r="AK576" s="13">
        <f t="shared" si="864"/>
        <v>8.0220317685631207E-5</v>
      </c>
      <c r="AL576" s="13">
        <f t="shared" si="865"/>
        <v>1.4352590345844789E-6</v>
      </c>
      <c r="AM576" s="13">
        <f t="shared" si="866"/>
        <v>3.8053587501824172E-2</v>
      </c>
      <c r="AN576" s="13">
        <f t="shared" si="867"/>
        <v>1.2928221729321046E-2</v>
      </c>
      <c r="AO576" s="13">
        <f t="shared" si="868"/>
        <v>2.1960993437803561E-3</v>
      </c>
      <c r="AP576" s="13">
        <f t="shared" si="869"/>
        <v>2.4869892801082053E-4</v>
      </c>
      <c r="AQ576" s="13">
        <f t="shared" si="870"/>
        <v>2.1123073383121974E-5</v>
      </c>
      <c r="AR576" s="13">
        <f t="shared" si="871"/>
        <v>2.706167789506322E-6</v>
      </c>
      <c r="AS576" s="13">
        <f t="shared" si="872"/>
        <v>6.2102071008237965E-6</v>
      </c>
      <c r="AT576" s="13">
        <f t="shared" si="873"/>
        <v>7.1256986327070848E-6</v>
      </c>
      <c r="AU576" s="13">
        <f t="shared" si="874"/>
        <v>5.4507662605356191E-6</v>
      </c>
      <c r="AV576" s="13">
        <f t="shared" si="875"/>
        <v>3.1271515634923265E-6</v>
      </c>
      <c r="AW576" s="13">
        <f t="shared" si="876"/>
        <v>3.1082957697727552E-8</v>
      </c>
      <c r="AX576" s="13">
        <f t="shared" si="877"/>
        <v>1.4554447327818215E-2</v>
      </c>
      <c r="AY576" s="13">
        <f t="shared" si="878"/>
        <v>4.9446881241548678E-3</v>
      </c>
      <c r="AZ576" s="13">
        <f t="shared" si="879"/>
        <v>8.399474090103891E-4</v>
      </c>
      <c r="BA576" s="13">
        <f t="shared" si="880"/>
        <v>9.5120478405480836E-5</v>
      </c>
      <c r="BB576" s="13">
        <f t="shared" si="881"/>
        <v>8.0789927872516673E-6</v>
      </c>
      <c r="BC576" s="13">
        <f t="shared" si="882"/>
        <v>5.4894698219014557E-7</v>
      </c>
      <c r="BD576" s="13">
        <f t="shared" si="883"/>
        <v>1.5323100709758834E-7</v>
      </c>
      <c r="BE576" s="13">
        <f t="shared" si="884"/>
        <v>3.516397955935398E-7</v>
      </c>
      <c r="BF576" s="13">
        <f t="shared" si="885"/>
        <v>4.0347756040759125E-7</v>
      </c>
      <c r="BG576" s="13">
        <f t="shared" si="886"/>
        <v>3.0863806996527597E-7</v>
      </c>
      <c r="BH576" s="13">
        <f t="shared" si="887"/>
        <v>1.7706831973938387E-7</v>
      </c>
      <c r="BI576" s="13">
        <f t="shared" si="888"/>
        <v>8.1268496420694037E-8</v>
      </c>
      <c r="BJ576" s="14">
        <f t="shared" si="889"/>
        <v>0.8100190872570131</v>
      </c>
      <c r="BK576" s="14">
        <f t="shared" si="890"/>
        <v>0.14452840030932185</v>
      </c>
      <c r="BL576" s="14">
        <f t="shared" si="891"/>
        <v>4.0672279140131232E-2</v>
      </c>
      <c r="BM576" s="14">
        <f t="shared" si="892"/>
        <v>0.48095846731186298</v>
      </c>
      <c r="BN576" s="14">
        <f t="shared" si="893"/>
        <v>0.50978556190872704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1.2279</v>
      </c>
      <c r="F577" s="10">
        <f>VLOOKUP(B577,home!$B$2:$E$405,3,FALSE)</f>
        <v>0.63339999999999996</v>
      </c>
      <c r="G577" s="10">
        <f>VLOOKUP(C577,away!$B$2:$E$405,4,FALSE)</f>
        <v>1.2216</v>
      </c>
      <c r="H577" s="10">
        <f>VLOOKUP(A577,away!$A$2:$E$405,3,FALSE)</f>
        <v>0.89710000000000001</v>
      </c>
      <c r="I577" s="10">
        <f>VLOOKUP(C577,away!$B$2:$E$405,3,FALSE)</f>
        <v>1.1147</v>
      </c>
      <c r="J577" s="10">
        <f>VLOOKUP(B577,home!$B$2:$E$405,4,FALSE)</f>
        <v>0.86699999999999999</v>
      </c>
      <c r="K577" s="12">
        <f t="shared" si="838"/>
        <v>0.95010167217599995</v>
      </c>
      <c r="L577" s="12">
        <f t="shared" si="839"/>
        <v>0.86699771978999995</v>
      </c>
      <c r="M577" s="13">
        <f t="shared" si="840"/>
        <v>0.16249640639226709</v>
      </c>
      <c r="N577" s="13">
        <f t="shared" si="841"/>
        <v>0.15438810743588377</v>
      </c>
      <c r="O577" s="13">
        <f t="shared" si="842"/>
        <v>0.14088401381616472</v>
      </c>
      <c r="P577" s="13">
        <f t="shared" si="843"/>
        <v>0.13385413710960475</v>
      </c>
      <c r="Q577" s="13">
        <f t="shared" si="844"/>
        <v>7.3342199519460555E-2</v>
      </c>
      <c r="R577" s="13">
        <f t="shared" si="845"/>
        <v>6.1073059366738826E-2</v>
      </c>
      <c r="S577" s="13">
        <f t="shared" si="846"/>
        <v>2.756511731420281E-2</v>
      </c>
      <c r="T577" s="13">
        <f t="shared" si="847"/>
        <v>6.3587519747755519E-2</v>
      </c>
      <c r="U577" s="13">
        <f t="shared" si="848"/>
        <v>5.8025615829242663E-2</v>
      </c>
      <c r="V577" s="13">
        <f t="shared" si="849"/>
        <v>2.5229310018713624E-3</v>
      </c>
      <c r="W577" s="13">
        <f t="shared" si="850"/>
        <v>2.3227515468168435E-2</v>
      </c>
      <c r="X577" s="13">
        <f t="shared" si="851"/>
        <v>2.0138202947288984E-2</v>
      </c>
      <c r="Y577" s="13">
        <f t="shared" si="852"/>
        <v>8.7298880179839007E-3</v>
      </c>
      <c r="Z577" s="13">
        <f t="shared" si="853"/>
        <v>1.7650067737187292E-2</v>
      </c>
      <c r="AA577" s="13">
        <f t="shared" si="854"/>
        <v>1.6769358871121309E-2</v>
      </c>
      <c r="AB577" s="13">
        <f t="shared" si="855"/>
        <v>7.9662979523858965E-3</v>
      </c>
      <c r="AC577" s="13">
        <f t="shared" si="856"/>
        <v>1.2988931560867139E-4</v>
      </c>
      <c r="AD577" s="13">
        <f t="shared" si="857"/>
        <v>5.5171253217001824E-3</v>
      </c>
      <c r="AE577" s="13">
        <f t="shared" si="858"/>
        <v>4.7833350737097272E-3</v>
      </c>
      <c r="AF577" s="13">
        <f t="shared" si="859"/>
        <v>2.0735703009489318E-3</v>
      </c>
      <c r="AG577" s="13">
        <f t="shared" si="860"/>
        <v>5.9926024091566286E-4</v>
      </c>
      <c r="AH577" s="13">
        <f t="shared" si="861"/>
        <v>3.8256421205701053E-3</v>
      </c>
      <c r="AI577" s="13">
        <f t="shared" si="862"/>
        <v>3.6347489759005949E-3</v>
      </c>
      <c r="AJ577" s="13">
        <f t="shared" si="863"/>
        <v>1.7266905399715791E-3</v>
      </c>
      <c r="AK577" s="13">
        <f t="shared" si="864"/>
        <v>5.4684385645249267E-4</v>
      </c>
      <c r="AL577" s="13">
        <f t="shared" si="865"/>
        <v>4.2797801247580636E-6</v>
      </c>
      <c r="AM577" s="13">
        <f t="shared" si="866"/>
        <v>1.0483659987503794E-3</v>
      </c>
      <c r="AN577" s="13">
        <f t="shared" si="867"/>
        <v>9.0893093042194485E-4</v>
      </c>
      <c r="AO577" s="13">
        <f t="shared" si="868"/>
        <v>3.9402052206121454E-4</v>
      </c>
      <c r="AP577" s="13">
        <f t="shared" si="869"/>
        <v>1.1387163139251283E-4</v>
      </c>
      <c r="AQ577" s="13">
        <f t="shared" si="870"/>
        <v>2.4681611191518992E-5</v>
      </c>
      <c r="AR577" s="13">
        <f t="shared" si="871"/>
        <v>6.633645990533725E-4</v>
      </c>
      <c r="AS577" s="13">
        <f t="shared" si="872"/>
        <v>6.3026381482297086E-4</v>
      </c>
      <c r="AT577" s="13">
        <f t="shared" si="873"/>
        <v>2.9940735218766468E-4</v>
      </c>
      <c r="AU577" s="13">
        <f t="shared" si="874"/>
        <v>9.4822475325096267E-5</v>
      </c>
      <c r="AV577" s="13">
        <f t="shared" si="875"/>
        <v>2.2522748091560357E-5</v>
      </c>
      <c r="AW577" s="13">
        <f t="shared" si="876"/>
        <v>9.7928024710251985E-8</v>
      </c>
      <c r="AX577" s="13">
        <f t="shared" si="877"/>
        <v>1.660090480775329E-4</v>
      </c>
      <c r="AY577" s="13">
        <f t="shared" si="878"/>
        <v>1.4392946614772946E-4</v>
      </c>
      <c r="AZ577" s="13">
        <f t="shared" si="879"/>
        <v>6.239325948033671E-5</v>
      </c>
      <c r="BA577" s="13">
        <f t="shared" si="880"/>
        <v>1.8031604566572579E-5</v>
      </c>
      <c r="BB577" s="13">
        <f t="shared" si="881"/>
        <v>3.9083400108433428E-6</v>
      </c>
      <c r="BC577" s="13">
        <f t="shared" si="882"/>
        <v>6.7770437551304063E-7</v>
      </c>
      <c r="BD577" s="13">
        <f t="shared" si="883"/>
        <v>9.5855932461446879E-5</v>
      </c>
      <c r="BE577" s="13">
        <f t="shared" si="884"/>
        <v>9.1072881719610381E-5</v>
      </c>
      <c r="BF577" s="13">
        <f t="shared" si="885"/>
        <v>4.3264248605844438E-5</v>
      </c>
      <c r="BG577" s="13">
        <f t="shared" si="886"/>
        <v>1.3701811648616994E-5</v>
      </c>
      <c r="BH577" s="13">
        <f t="shared" si="887"/>
        <v>3.2545285397978993E-6</v>
      </c>
      <c r="BI577" s="13">
        <f t="shared" si="888"/>
        <v>6.1842660156130016E-7</v>
      </c>
      <c r="BJ577" s="14">
        <f t="shared" si="889"/>
        <v>0.35927154419029173</v>
      </c>
      <c r="BK577" s="14">
        <f t="shared" si="890"/>
        <v>0.32671669037982709</v>
      </c>
      <c r="BL577" s="14">
        <f t="shared" si="891"/>
        <v>0.29641042014760566</v>
      </c>
      <c r="BM577" s="14">
        <f t="shared" si="892"/>
        <v>0.27386696727666915</v>
      </c>
      <c r="BN577" s="14">
        <f t="shared" si="893"/>
        <v>0.72603792364011965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1.2279</v>
      </c>
      <c r="F578" s="10">
        <f>VLOOKUP(B578,home!$B$2:$E$405,3,FALSE)</f>
        <v>0.50900000000000001</v>
      </c>
      <c r="G578" s="10">
        <f>VLOOKUP(C578,away!$B$2:$E$405,4,FALSE)</f>
        <v>0.91620000000000001</v>
      </c>
      <c r="H578" s="10">
        <f>VLOOKUP(A578,away!$A$2:$E$405,3,FALSE)</f>
        <v>0.89710000000000001</v>
      </c>
      <c r="I578" s="10">
        <f>VLOOKUP(C578,away!$B$2:$E$405,3,FALSE)</f>
        <v>2.0901000000000001</v>
      </c>
      <c r="J578" s="10">
        <f>VLOOKUP(B578,home!$B$2:$E$405,4,FALSE)</f>
        <v>0.97540000000000004</v>
      </c>
      <c r="K578" s="12">
        <f t="shared" si="838"/>
        <v>0.57262600781999995</v>
      </c>
      <c r="L578" s="12">
        <f t="shared" si="839"/>
        <v>1.8289030037340002</v>
      </c>
      <c r="M578" s="13">
        <f t="shared" si="840"/>
        <v>9.0579350480329016E-2</v>
      </c>
      <c r="N578" s="13">
        <f t="shared" si="841"/>
        <v>5.1868091856479392E-2</v>
      </c>
      <c r="O578" s="13">
        <f t="shared" si="842"/>
        <v>0.16566084616974847</v>
      </c>
      <c r="P578" s="13">
        <f t="shared" si="843"/>
        <v>9.4861708994266186E-2</v>
      </c>
      <c r="Q578" s="13">
        <f t="shared" si="844"/>
        <v>1.4850509186508423E-2</v>
      </c>
      <c r="R578" s="13">
        <f t="shared" si="845"/>
        <v>0.15148880958048461</v>
      </c>
      <c r="S578" s="13">
        <f t="shared" si="846"/>
        <v>2.4836631598686203E-2</v>
      </c>
      <c r="T578" s="13">
        <f t="shared" si="847"/>
        <v>2.7160140858184616E-2</v>
      </c>
      <c r="U578" s="13">
        <f t="shared" si="848"/>
        <v>8.6746432259477063E-2</v>
      </c>
      <c r="V578" s="13">
        <f t="shared" si="849"/>
        <v>2.890093733798174E-3</v>
      </c>
      <c r="W578" s="13">
        <f t="shared" si="850"/>
        <v>2.8345959298548512E-3</v>
      </c>
      <c r="X578" s="13">
        <f t="shared" si="851"/>
        <v>5.1842010104837088E-3</v>
      </c>
      <c r="Y578" s="13">
        <f t="shared" si="852"/>
        <v>4.7407004000172481E-3</v>
      </c>
      <c r="Z578" s="13">
        <f t="shared" si="853"/>
        <v>9.2352779624612094E-2</v>
      </c>
      <c r="AA578" s="13">
        <f t="shared" si="854"/>
        <v>5.2883603507521852E-2</v>
      </c>
      <c r="AB578" s="13">
        <f t="shared" si="855"/>
        <v>1.5141263377823993E-2</v>
      </c>
      <c r="AC578" s="13">
        <f t="shared" si="856"/>
        <v>1.8917062035102948E-4</v>
      </c>
      <c r="AD578" s="13">
        <f t="shared" si="857"/>
        <v>4.0579083777390093E-4</v>
      </c>
      <c r="AE578" s="13">
        <f t="shared" si="858"/>
        <v>7.4215208209242373E-4</v>
      </c>
      <c r="AF578" s="13">
        <f t="shared" si="859"/>
        <v>6.7866208608313825E-4</v>
      </c>
      <c r="AG578" s="13">
        <f t="shared" si="860"/>
        <v>4.1373570925261138E-4</v>
      </c>
      <c r="AH578" s="13">
        <f t="shared" si="861"/>
        <v>4.2226069014659313E-2</v>
      </c>
      <c r="AI578" s="13">
        <f t="shared" si="862"/>
        <v>2.417974532579616E-2</v>
      </c>
      <c r="AJ578" s="13">
        <f t="shared" si="863"/>
        <v>6.9229755180074794E-3</v>
      </c>
      <c r="AK578" s="13">
        <f t="shared" si="864"/>
        <v>1.321425277704073E-3</v>
      </c>
      <c r="AL578" s="13">
        <f t="shared" si="865"/>
        <v>7.9245648121097028E-6</v>
      </c>
      <c r="AM578" s="13">
        <f t="shared" si="866"/>
        <v>4.6473277488880446E-5</v>
      </c>
      <c r="AN578" s="13">
        <f t="shared" si="867"/>
        <v>8.4995116792777132E-5</v>
      </c>
      <c r="AO578" s="13">
        <f t="shared" si="868"/>
        <v>7.7723912202516161E-5</v>
      </c>
      <c r="AP578" s="13">
        <f t="shared" si="869"/>
        <v>4.7383165496379842E-5</v>
      </c>
      <c r="AQ578" s="13">
        <f t="shared" si="870"/>
        <v>2.1664803425688582E-5</v>
      </c>
      <c r="AR578" s="13">
        <f t="shared" si="871"/>
        <v>1.5445476891357925E-2</v>
      </c>
      <c r="AS578" s="13">
        <f t="shared" si="872"/>
        <v>8.8444817711743513E-3</v>
      </c>
      <c r="AT578" s="13">
        <f t="shared" si="873"/>
        <v>2.5322901439321652E-3</v>
      </c>
      <c r="AU578" s="13">
        <f t="shared" si="874"/>
        <v>4.8335173192060298E-4</v>
      </c>
      <c r="AV578" s="13">
        <f t="shared" si="875"/>
        <v>6.919494315564442E-5</v>
      </c>
      <c r="AW578" s="13">
        <f t="shared" si="876"/>
        <v>2.3053382878787021E-7</v>
      </c>
      <c r="AX578" s="13">
        <f t="shared" si="877"/>
        <v>4.4353012264614446E-6</v>
      </c>
      <c r="AY578" s="13">
        <f t="shared" si="878"/>
        <v>8.1117357355404311E-6</v>
      </c>
      <c r="AZ578" s="13">
        <f t="shared" si="879"/>
        <v>7.4177889261131638E-6</v>
      </c>
      <c r="BA578" s="13">
        <f t="shared" si="880"/>
        <v>4.5221388160110568E-6</v>
      </c>
      <c r="BB578" s="13">
        <f t="shared" si="881"/>
        <v>2.067638315976184E-6</v>
      </c>
      <c r="BC578" s="13">
        <f t="shared" si="882"/>
        <v>7.563019853448707E-7</v>
      </c>
      <c r="BD578" s="13">
        <f t="shared" si="883"/>
        <v>4.7080465134514303E-3</v>
      </c>
      <c r="BE578" s="13">
        <f t="shared" si="884"/>
        <v>2.6959498796285623E-3</v>
      </c>
      <c r="BF578" s="13">
        <f t="shared" si="885"/>
        <v>7.718855084272565E-4</v>
      </c>
      <c r="BG578" s="13">
        <f t="shared" si="886"/>
        <v>1.4733390572827028E-4</v>
      </c>
      <c r="BH578" s="13">
        <f t="shared" si="887"/>
        <v>2.1091806563426902E-5</v>
      </c>
      <c r="BI578" s="13">
        <f t="shared" si="888"/>
        <v>2.4155433980253653E-6</v>
      </c>
      <c r="BJ578" s="14">
        <f t="shared" si="889"/>
        <v>0.109184131137142</v>
      </c>
      <c r="BK578" s="14">
        <f t="shared" si="890"/>
        <v>0.21337299172797827</v>
      </c>
      <c r="BL578" s="14">
        <f t="shared" si="891"/>
        <v>0.58229268866996053</v>
      </c>
      <c r="BM578" s="14">
        <f t="shared" si="892"/>
        <v>0.42788539368997031</v>
      </c>
      <c r="BN578" s="14">
        <f t="shared" si="893"/>
        <v>0.56930931626781611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1.5390999999999999</v>
      </c>
      <c r="F579" s="10">
        <f>VLOOKUP(B579,home!$B$2:$E$405,3,FALSE)</f>
        <v>1.1137999999999999</v>
      </c>
      <c r="G579" s="10">
        <f>VLOOKUP(C579,away!$B$2:$E$405,4,FALSE)</f>
        <v>0.79410000000000003</v>
      </c>
      <c r="H579" s="10">
        <f>VLOOKUP(A579,away!$A$2:$E$405,3,FALSE)</f>
        <v>1.1406000000000001</v>
      </c>
      <c r="I579" s="10">
        <f>VLOOKUP(C579,away!$B$2:$E$405,3,FALSE)</f>
        <v>1.5586</v>
      </c>
      <c r="J579" s="10">
        <f>VLOOKUP(B579,home!$B$2:$E$405,4,FALSE)</f>
        <v>1.002</v>
      </c>
      <c r="K579" s="12">
        <f t="shared" si="838"/>
        <v>1.3612855914779998</v>
      </c>
      <c r="L579" s="12">
        <f t="shared" si="839"/>
        <v>1.7812946383200001</v>
      </c>
      <c r="M579" s="13">
        <f t="shared" si="840"/>
        <v>4.3171262292709532E-2</v>
      </c>
      <c r="N579" s="13">
        <f t="shared" si="841"/>
        <v>5.8768417324982961E-2</v>
      </c>
      <c r="O579" s="13">
        <f t="shared" si="842"/>
        <v>7.690073805150989E-2</v>
      </c>
      <c r="P579" s="13">
        <f t="shared" si="843"/>
        <v>0.10468386668354435</v>
      </c>
      <c r="Q579" s="13">
        <f t="shared" si="844"/>
        <v>4.0000299869232682E-2</v>
      </c>
      <c r="R579" s="13">
        <f t="shared" si="845"/>
        <v>6.8491436187002694E-2</v>
      </c>
      <c r="S579" s="13">
        <f t="shared" si="846"/>
        <v>6.3460687514276845E-2</v>
      </c>
      <c r="T579" s="13">
        <f t="shared" si="847"/>
        <v>7.1252319688256377E-2</v>
      </c>
      <c r="U579" s="13">
        <f t="shared" si="848"/>
        <v>9.3236405221001628E-2</v>
      </c>
      <c r="V579" s="13">
        <f t="shared" si="849"/>
        <v>1.7098077127603223E-2</v>
      </c>
      <c r="W579" s="13">
        <f t="shared" si="850"/>
        <v>1.8150610622261927E-2</v>
      </c>
      <c r="X579" s="13">
        <f t="shared" si="851"/>
        <v>3.233158538366921E-2</v>
      </c>
      <c r="Y579" s="13">
        <f t="shared" si="852"/>
        <v>2.8796039846157629E-2</v>
      </c>
      <c r="Z579" s="13">
        <f t="shared" si="853"/>
        <v>4.0667809350248108E-2</v>
      </c>
      <c r="AA579" s="13">
        <f t="shared" si="854"/>
        <v>5.536050290546702E-2</v>
      </c>
      <c r="AB579" s="13">
        <f t="shared" si="855"/>
        <v>3.7680727471094105E-2</v>
      </c>
      <c r="AC579" s="13">
        <f t="shared" si="856"/>
        <v>2.5912677952800423E-3</v>
      </c>
      <c r="AD579" s="13">
        <f t="shared" si="857"/>
        <v>6.17704117915317E-3</v>
      </c>
      <c r="AE579" s="13">
        <f t="shared" si="858"/>
        <v>1.1003130333107392E-2</v>
      </c>
      <c r="AF579" s="13">
        <f t="shared" si="859"/>
        <v>9.7999085335501793E-3</v>
      </c>
      <c r="AG579" s="13">
        <f t="shared" si="860"/>
        <v>5.8188415089464492E-3</v>
      </c>
      <c r="AH579" s="13">
        <f t="shared" si="861"/>
        <v>1.811033768695423E-2</v>
      </c>
      <c r="AI579" s="13">
        <f t="shared" si="862"/>
        <v>2.4653341750051797E-2</v>
      </c>
      <c r="AJ579" s="13">
        <f t="shared" si="863"/>
        <v>1.6780119453064266E-2</v>
      </c>
      <c r="AK579" s="13">
        <f t="shared" si="864"/>
        <v>7.6141782782453617E-3</v>
      </c>
      <c r="AL579" s="13">
        <f t="shared" si="865"/>
        <v>2.5133750371553746E-4</v>
      </c>
      <c r="AM579" s="13">
        <f t="shared" si="866"/>
        <v>1.6817434310294976E-3</v>
      </c>
      <c r="AN579" s="13">
        <f t="shared" si="867"/>
        <v>2.9956805567227249E-3</v>
      </c>
      <c r="AO579" s="13">
        <f t="shared" si="868"/>
        <v>2.668094856904832E-3</v>
      </c>
      <c r="AP579" s="13">
        <f t="shared" si="869"/>
        <v>1.5842210210445815E-3</v>
      </c>
      <c r="AQ579" s="13">
        <f t="shared" si="870"/>
        <v>7.0549110267513731E-4</v>
      </c>
      <c r="AR579" s="13">
        <f t="shared" si="871"/>
        <v>6.4519694839872428E-3</v>
      </c>
      <c r="AS579" s="13">
        <f t="shared" si="872"/>
        <v>8.7829730952075791E-3</v>
      </c>
      <c r="AT579" s="13">
        <f t="shared" si="873"/>
        <v>5.9780673624225044E-3</v>
      </c>
      <c r="AU579" s="13">
        <f t="shared" si="874"/>
        <v>2.7126189884502157E-3</v>
      </c>
      <c r="AV579" s="13">
        <f t="shared" si="875"/>
        <v>9.2316228603672571E-4</v>
      </c>
      <c r="AW579" s="13">
        <f t="shared" si="876"/>
        <v>1.6929331338479138E-5</v>
      </c>
      <c r="AX579" s="13">
        <f t="shared" si="877"/>
        <v>3.8155551687053823E-4</v>
      </c>
      <c r="AY579" s="13">
        <f t="shared" si="878"/>
        <v>6.7966279642290607E-4</v>
      </c>
      <c r="AZ579" s="13">
        <f t="shared" si="879"/>
        <v>6.0533984756685024E-4</v>
      </c>
      <c r="BA579" s="13">
        <f t="shared" si="880"/>
        <v>3.5942954161075882E-4</v>
      </c>
      <c r="BB579" s="13">
        <f t="shared" si="881"/>
        <v>1.6006247883126502E-4</v>
      </c>
      <c r="BC579" s="13">
        <f t="shared" si="882"/>
        <v>5.70236870676682E-5</v>
      </c>
      <c r="BD579" s="13">
        <f t="shared" si="883"/>
        <v>1.9154764414051212E-3</v>
      </c>
      <c r="BE579" s="13">
        <f t="shared" si="884"/>
        <v>2.6075104805003443E-3</v>
      </c>
      <c r="BF579" s="13">
        <f t="shared" si="885"/>
        <v>1.7747832233664974E-3</v>
      </c>
      <c r="BG579" s="13">
        <f t="shared" si="886"/>
        <v>8.0532894332189804E-4</v>
      </c>
      <c r="BH579" s="13">
        <f t="shared" si="887"/>
        <v>2.7407067173607547E-4</v>
      </c>
      <c r="BI579" s="13">
        <f t="shared" si="888"/>
        <v>7.4617691296203272E-5</v>
      </c>
      <c r="BJ579" s="14">
        <f t="shared" si="889"/>
        <v>0.29397649912606477</v>
      </c>
      <c r="BK579" s="14">
        <f t="shared" si="890"/>
        <v>0.23193616171355241</v>
      </c>
      <c r="BL579" s="14">
        <f t="shared" si="891"/>
        <v>0.43112836567212137</v>
      </c>
      <c r="BM579" s="14">
        <f t="shared" si="892"/>
        <v>0.60503008198792019</v>
      </c>
      <c r="BN579" s="14">
        <f t="shared" si="893"/>
        <v>0.39201602040898215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1.5390999999999999</v>
      </c>
      <c r="F580" s="10">
        <f>VLOOKUP(B580,home!$B$2:$E$405,3,FALSE)</f>
        <v>0.56850000000000001</v>
      </c>
      <c r="G580" s="10">
        <f>VLOOKUP(C580,away!$B$2:$E$405,4,FALSE)</f>
        <v>1.137</v>
      </c>
      <c r="H580" s="10">
        <f>VLOOKUP(A580,away!$A$2:$E$405,3,FALSE)</f>
        <v>1.1406000000000001</v>
      </c>
      <c r="I580" s="10">
        <f>VLOOKUP(C580,away!$B$2:$E$405,3,FALSE)</f>
        <v>1.2055</v>
      </c>
      <c r="J580" s="10">
        <f>VLOOKUP(B580,home!$B$2:$E$405,4,FALSE)</f>
        <v>1.6438999999999999</v>
      </c>
      <c r="K580" s="12">
        <f t="shared" si="838"/>
        <v>0.99485038394999992</v>
      </c>
      <c r="L580" s="12">
        <f t="shared" si="839"/>
        <v>2.2603514858700002</v>
      </c>
      <c r="M580" s="13">
        <f t="shared" si="840"/>
        <v>3.8573033146110068E-2</v>
      </c>
      <c r="N580" s="13">
        <f t="shared" si="841"/>
        <v>3.8374396835523669E-2</v>
      </c>
      <c r="O580" s="13">
        <f t="shared" si="842"/>
        <v>8.7188612786322645E-2</v>
      </c>
      <c r="P580" s="13">
        <f t="shared" si="843"/>
        <v>8.6739624906540955E-2</v>
      </c>
      <c r="Q580" s="13">
        <f t="shared" si="844"/>
        <v>1.908839171283519E-2</v>
      </c>
      <c r="R580" s="13">
        <f t="shared" si="845"/>
        <v>9.8538455231254277E-2</v>
      </c>
      <c r="S580" s="13">
        <f t="shared" si="846"/>
        <v>4.8763098953278468E-2</v>
      </c>
      <c r="T580" s="13">
        <f t="shared" si="847"/>
        <v>4.3146474570975618E-2</v>
      </c>
      <c r="U580" s="13">
        <f t="shared" si="848"/>
        <v>9.8031020020653184E-2</v>
      </c>
      <c r="V580" s="13">
        <f t="shared" si="849"/>
        <v>1.2183793724106402E-2</v>
      </c>
      <c r="W580" s="13">
        <f t="shared" si="850"/>
        <v>6.3300312748340295E-3</v>
      </c>
      <c r="X580" s="13">
        <f t="shared" si="851"/>
        <v>1.4308095597674668E-2</v>
      </c>
      <c r="Y580" s="13">
        <f t="shared" si="852"/>
        <v>1.6170662572086977E-2</v>
      </c>
      <c r="Z580" s="13">
        <f t="shared" si="853"/>
        <v>7.4243847899100032E-2</v>
      </c>
      <c r="AA580" s="13">
        <f t="shared" si="854"/>
        <v>7.3861520588345067E-2</v>
      </c>
      <c r="AB580" s="13">
        <f t="shared" si="855"/>
        <v>3.6740581058222949E-2</v>
      </c>
      <c r="AC580" s="13">
        <f t="shared" si="856"/>
        <v>1.7123648494995149E-3</v>
      </c>
      <c r="AD580" s="13">
        <f t="shared" si="857"/>
        <v>1.574358511046035E-3</v>
      </c>
      <c r="AE580" s="13">
        <f t="shared" si="858"/>
        <v>3.5586035997349861E-3</v>
      </c>
      <c r="AF580" s="13">
        <f t="shared" si="859"/>
        <v>4.0218474671416546E-3</v>
      </c>
      <c r="AG580" s="13">
        <f t="shared" si="860"/>
        <v>3.0302629660987125E-3</v>
      </c>
      <c r="AH580" s="13">
        <f t="shared" si="861"/>
        <v>4.1954297978859266E-2</v>
      </c>
      <c r="AI580" s="13">
        <f t="shared" si="862"/>
        <v>4.1738249452620849E-2</v>
      </c>
      <c r="AJ580" s="13">
        <f t="shared" si="863"/>
        <v>2.0761656746670361E-2</v>
      </c>
      <c r="AK580" s="13">
        <f t="shared" si="864"/>
        <v>6.884914061954372E-3</v>
      </c>
      <c r="AL580" s="13">
        <f t="shared" si="865"/>
        <v>1.5402458415558857E-4</v>
      </c>
      <c r="AM580" s="13">
        <f t="shared" si="866"/>
        <v>3.1325023383781971E-4</v>
      </c>
      <c r="AN580" s="13">
        <f t="shared" si="867"/>
        <v>7.0805563150444072E-4</v>
      </c>
      <c r="AO580" s="13">
        <f t="shared" si="868"/>
        <v>8.0022729937484223E-4</v>
      </c>
      <c r="AP580" s="13">
        <f t="shared" si="869"/>
        <v>6.0293165505855408E-4</v>
      </c>
      <c r="AQ580" s="13">
        <f t="shared" si="870"/>
        <v>3.4070936559741532E-4</v>
      </c>
      <c r="AR580" s="13">
        <f t="shared" si="871"/>
        <v>1.8966291955029458E-2</v>
      </c>
      <c r="AS580" s="13">
        <f t="shared" si="872"/>
        <v>1.8868622833568851E-2</v>
      </c>
      <c r="AT580" s="13">
        <f t="shared" si="873"/>
        <v>9.3857283352918527E-3</v>
      </c>
      <c r="AU580" s="13">
        <f t="shared" si="874"/>
        <v>3.1124651460051646E-3</v>
      </c>
      <c r="AV580" s="13">
        <f t="shared" si="875"/>
        <v>7.7410928638355753E-4</v>
      </c>
      <c r="AW580" s="13">
        <f t="shared" si="876"/>
        <v>9.6210238996038365E-6</v>
      </c>
      <c r="AX580" s="13">
        <f t="shared" si="877"/>
        <v>5.1939519234330349E-5</v>
      </c>
      <c r="AY580" s="13">
        <f t="shared" si="878"/>
        <v>1.1740156947669204E-4</v>
      </c>
      <c r="AZ580" s="13">
        <f t="shared" si="879"/>
        <v>1.326844060050555E-4</v>
      </c>
      <c r="BA580" s="13">
        <f t="shared" si="880"/>
        <v>9.9971131421768537E-5</v>
      </c>
      <c r="BB580" s="13">
        <f t="shared" si="881"/>
        <v>5.6492473863324895E-5</v>
      </c>
      <c r="BC580" s="13">
        <f t="shared" si="882"/>
        <v>2.5538569447487718E-5</v>
      </c>
      <c r="BD580" s="13">
        <f t="shared" si="883"/>
        <v>7.1450810336658411E-3</v>
      </c>
      <c r="BE580" s="13">
        <f t="shared" si="884"/>
        <v>7.1082866096963239E-3</v>
      </c>
      <c r="BF580" s="13">
        <f t="shared" si="885"/>
        <v>3.5358408314415148E-3</v>
      </c>
      <c r="BG580" s="13">
        <f t="shared" si="886"/>
        <v>1.1725442029152263E-3</v>
      </c>
      <c r="BH580" s="13">
        <f t="shared" si="887"/>
        <v>2.9162651261713978E-4</v>
      </c>
      <c r="BI580" s="13">
        <f t="shared" si="888"/>
        <v>5.8024949609432218E-5</v>
      </c>
      <c r="BJ580" s="14">
        <f t="shared" si="889"/>
        <v>0.15285232696277326</v>
      </c>
      <c r="BK580" s="14">
        <f t="shared" si="890"/>
        <v>0.1882433417331677</v>
      </c>
      <c r="BL580" s="14">
        <f t="shared" si="891"/>
        <v>0.57611792962112718</v>
      </c>
      <c r="BM580" s="14">
        <f t="shared" si="892"/>
        <v>0.62284715105200417</v>
      </c>
      <c r="BN580" s="14">
        <f t="shared" si="893"/>
        <v>0.36850251461858674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1.5390999999999999</v>
      </c>
      <c r="F581" s="10">
        <f>VLOOKUP(B581,home!$B$2:$E$405,3,FALSE)</f>
        <v>0.73089999999999999</v>
      </c>
      <c r="G581" s="10">
        <f>VLOOKUP(C581,away!$B$2:$E$405,4,FALSE)</f>
        <v>1.1137999999999999</v>
      </c>
      <c r="H581" s="10">
        <f>VLOOKUP(A581,away!$A$2:$E$405,3,FALSE)</f>
        <v>1.1406000000000001</v>
      </c>
      <c r="I581" s="10">
        <f>VLOOKUP(C581,away!$B$2:$E$405,3,FALSE)</f>
        <v>1.002</v>
      </c>
      <c r="J581" s="10">
        <f>VLOOKUP(B581,home!$B$2:$E$405,4,FALSE)</f>
        <v>0.98629999999999995</v>
      </c>
      <c r="K581" s="12">
        <f t="shared" si="838"/>
        <v>1.2529450180219999</v>
      </c>
      <c r="L581" s="12">
        <f t="shared" si="839"/>
        <v>1.1272237275600001</v>
      </c>
      <c r="M581" s="13">
        <f t="shared" si="840"/>
        <v>9.2534961326894913E-2</v>
      </c>
      <c r="N581" s="13">
        <f t="shared" si="841"/>
        <v>0.11594121878739139</v>
      </c>
      <c r="O581" s="13">
        <f t="shared" si="842"/>
        <v>0.10430760403652292</v>
      </c>
      <c r="P581" s="13">
        <f t="shared" si="843"/>
        <v>0.13069169281937282</v>
      </c>
      <c r="Q581" s="13">
        <f t="shared" si="844"/>
        <v>7.2633986231530376E-2</v>
      </c>
      <c r="R581" s="13">
        <f t="shared" si="845"/>
        <v>5.8789003117450958E-2</v>
      </c>
      <c r="S581" s="13">
        <f t="shared" si="846"/>
        <v>4.6145581969971046E-2</v>
      </c>
      <c r="T581" s="13">
        <f t="shared" si="847"/>
        <v>8.1874752707447401E-2</v>
      </c>
      <c r="U581" s="13">
        <f t="shared" si="848"/>
        <v>7.3659388570489995E-2</v>
      </c>
      <c r="V581" s="13">
        <f t="shared" si="849"/>
        <v>7.2415203187494595E-3</v>
      </c>
      <c r="W581" s="13">
        <f t="shared" si="850"/>
        <v>3.0335463729291502E-2</v>
      </c>
      <c r="X581" s="13">
        <f t="shared" si="851"/>
        <v>3.4194854502193145E-2</v>
      </c>
      <c r="Y581" s="13">
        <f t="shared" si="852"/>
        <v>1.9272625677667011E-2</v>
      </c>
      <c r="Z581" s="13">
        <f t="shared" si="853"/>
        <v>2.2089453077863176E-2</v>
      </c>
      <c r="AA581" s="13">
        <f t="shared" si="854"/>
        <v>2.7676870184739397E-2</v>
      </c>
      <c r="AB581" s="13">
        <f t="shared" si="855"/>
        <v>1.7338798306205428E-2</v>
      </c>
      <c r="AC581" s="13">
        <f t="shared" si="856"/>
        <v>6.3922228384842258E-4</v>
      </c>
      <c r="AD581" s="13">
        <f t="shared" si="857"/>
        <v>9.502167037250717E-3</v>
      </c>
      <c r="AE581" s="13">
        <f t="shared" si="858"/>
        <v>1.0711068147627515E-2</v>
      </c>
      <c r="AF581" s="13">
        <f t="shared" si="859"/>
        <v>6.0368850817589378E-3</v>
      </c>
      <c r="AG581" s="13">
        <f t="shared" si="860"/>
        <v>2.268306701570555E-3</v>
      </c>
      <c r="AH581" s="13">
        <f t="shared" si="861"/>
        <v>6.2249389095476631E-3</v>
      </c>
      <c r="AI581" s="13">
        <f t="shared" si="862"/>
        <v>7.7995061942090441E-3</v>
      </c>
      <c r="AJ581" s="13">
        <f t="shared" si="863"/>
        <v>4.8861762145329763E-3</v>
      </c>
      <c r="AK581" s="13">
        <f t="shared" si="864"/>
        <v>2.0407033817255618E-3</v>
      </c>
      <c r="AL581" s="13">
        <f t="shared" si="865"/>
        <v>3.6112207177087778E-5</v>
      </c>
      <c r="AM581" s="13">
        <f t="shared" si="866"/>
        <v>2.3811385699472293E-3</v>
      </c>
      <c r="AN581" s="13">
        <f t="shared" si="867"/>
        <v>2.6840758946528038E-3</v>
      </c>
      <c r="AO581" s="13">
        <f t="shared" si="868"/>
        <v>1.5127770175122383E-3</v>
      </c>
      <c r="AP581" s="13">
        <f t="shared" si="869"/>
        <v>5.6841271621574819E-4</v>
      </c>
      <c r="AQ581" s="13">
        <f t="shared" si="870"/>
        <v>1.6018207519130509E-4</v>
      </c>
      <c r="AR581" s="13">
        <f t="shared" si="871"/>
        <v>1.4033797682907181E-3</v>
      </c>
      <c r="AS581" s="13">
        <f t="shared" si="872"/>
        <v>1.7583576890727235E-3</v>
      </c>
      <c r="AT581" s="13">
        <f t="shared" si="873"/>
        <v>1.1015627532121729E-3</v>
      </c>
      <c r="AU581" s="13">
        <f t="shared" si="874"/>
        <v>4.6006585455859658E-4</v>
      </c>
      <c r="AV581" s="13">
        <f t="shared" si="875"/>
        <v>1.441093051078069E-4</v>
      </c>
      <c r="AW581" s="13">
        <f t="shared" si="876"/>
        <v>1.4167514573656571E-6</v>
      </c>
      <c r="AX581" s="13">
        <f t="shared" si="877"/>
        <v>4.9723928473923535E-4</v>
      </c>
      <c r="AY581" s="13">
        <f t="shared" si="878"/>
        <v>5.6049992003302915E-4</v>
      </c>
      <c r="AZ581" s="13">
        <f t="shared" si="879"/>
        <v>3.1590440457835659E-4</v>
      </c>
      <c r="BA581" s="13">
        <f t="shared" si="880"/>
        <v>1.1869831349381249E-4</v>
      </c>
      <c r="BB581" s="13">
        <f t="shared" si="881"/>
        <v>3.34498888478952E-5</v>
      </c>
      <c r="BC581" s="13">
        <f t="shared" si="882"/>
        <v>7.541101678718411E-6</v>
      </c>
      <c r="BD581" s="13">
        <f t="shared" si="883"/>
        <v>2.6365382893249207E-4</v>
      </c>
      <c r="BE581" s="13">
        <f t="shared" si="884"/>
        <v>3.3034375144339051E-4</v>
      </c>
      <c r="BF581" s="13">
        <f t="shared" si="885"/>
        <v>2.0695127880284702E-4</v>
      </c>
      <c r="BG581" s="13">
        <f t="shared" si="886"/>
        <v>8.6432857916436353E-5</v>
      </c>
      <c r="BH581" s="13">
        <f t="shared" si="887"/>
        <v>2.7073904679950575E-5</v>
      </c>
      <c r="BI581" s="13">
        <f t="shared" si="888"/>
        <v>6.7844227974293129E-6</v>
      </c>
      <c r="BJ581" s="14">
        <f t="shared" si="889"/>
        <v>0.39161124779061895</v>
      </c>
      <c r="BK581" s="14">
        <f t="shared" si="890"/>
        <v>0.27784959084604682</v>
      </c>
      <c r="BL581" s="14">
        <f t="shared" si="891"/>
        <v>0.30851170433023856</v>
      </c>
      <c r="BM581" s="14">
        <f t="shared" si="892"/>
        <v>0.42460444655702845</v>
      </c>
      <c r="BN581" s="14">
        <f t="shared" si="893"/>
        <v>0.5748984663191633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1.5216000000000001</v>
      </c>
      <c r="F582" s="10">
        <f>VLOOKUP(B582,home!$B$2:$E$405,3,FALSE)</f>
        <v>1.1392</v>
      </c>
      <c r="G582" s="10">
        <f>VLOOKUP(C582,away!$B$2:$E$405,4,FALSE)</f>
        <v>0.96389999999999998</v>
      </c>
      <c r="H582" s="10">
        <f>VLOOKUP(A582,away!$A$2:$E$405,3,FALSE)</f>
        <v>1.1121000000000001</v>
      </c>
      <c r="I582" s="10">
        <f>VLOOKUP(C582,away!$B$2:$E$405,3,FALSE)</f>
        <v>1.139</v>
      </c>
      <c r="J582" s="10">
        <f>VLOOKUP(B582,home!$B$2:$E$405,4,FALSE)</f>
        <v>1.0190999999999999</v>
      </c>
      <c r="K582" s="12">
        <f t="shared" si="838"/>
        <v>1.670830737408</v>
      </c>
      <c r="L582" s="12">
        <f t="shared" si="839"/>
        <v>1.2908755242899999</v>
      </c>
      <c r="M582" s="13">
        <f t="shared" si="840"/>
        <v>5.1730575927196515E-2</v>
      </c>
      <c r="N582" s="13">
        <f t="shared" si="841"/>
        <v>8.6433036322978288E-2</v>
      </c>
      <c r="O582" s="13">
        <f t="shared" si="842"/>
        <v>6.677773432184346E-2</v>
      </c>
      <c r="P582" s="13">
        <f t="shared" si="843"/>
        <v>0.1115742910794012</v>
      </c>
      <c r="Q582" s="13">
        <f t="shared" si="844"/>
        <v>7.2207486907967147E-2</v>
      </c>
      <c r="R582" s="13">
        <f t="shared" si="845"/>
        <v>4.3100871401803999E-2</v>
      </c>
      <c r="S582" s="13">
        <f t="shared" si="846"/>
        <v>6.0161820194071063E-2</v>
      </c>
      <c r="T582" s="13">
        <f t="shared" si="847"/>
        <v>9.3210877519985399E-2</v>
      </c>
      <c r="U582" s="13">
        <f t="shared" si="848"/>
        <v>7.2014260747203546E-2</v>
      </c>
      <c r="V582" s="13">
        <f t="shared" si="849"/>
        <v>1.4417676625236098E-2</v>
      </c>
      <c r="W582" s="13">
        <f t="shared" si="850"/>
        <v>4.0215496198939084E-2</v>
      </c>
      <c r="X582" s="13">
        <f t="shared" si="851"/>
        <v>5.1913199740387994E-2</v>
      </c>
      <c r="Y582" s="13">
        <f t="shared" si="852"/>
        <v>3.3506739466222422E-2</v>
      </c>
      <c r="Z582" s="13">
        <f t="shared" si="853"/>
        <v>1.8545953322719865E-2</v>
      </c>
      <c r="AA582" s="13">
        <f t="shared" si="854"/>
        <v>3.0987148866134375E-2</v>
      </c>
      <c r="AB582" s="13">
        <f t="shared" si="855"/>
        <v>2.5887140395087393E-2</v>
      </c>
      <c r="AC582" s="13">
        <f t="shared" si="856"/>
        <v>1.9435339009378954E-3</v>
      </c>
      <c r="AD582" s="13">
        <f t="shared" si="857"/>
        <v>1.6798321792325498E-2</v>
      </c>
      <c r="AE582" s="13">
        <f t="shared" si="858"/>
        <v>2.1684542450860309E-2</v>
      </c>
      <c r="AF582" s="13">
        <f t="shared" si="859"/>
        <v>1.399602255262153E-2</v>
      </c>
      <c r="AG582" s="13">
        <f t="shared" si="860"/>
        <v>6.0223743168633269E-3</v>
      </c>
      <c r="AH582" s="13">
        <f t="shared" si="861"/>
        <v>5.985129304730971E-3</v>
      </c>
      <c r="AI582" s="13">
        <f t="shared" si="862"/>
        <v>1.0000138009705879E-2</v>
      </c>
      <c r="AJ582" s="13">
        <f t="shared" si="863"/>
        <v>8.3542689824693227E-3</v>
      </c>
      <c r="AK582" s="13">
        <f t="shared" si="864"/>
        <v>4.6528564681613338E-3</v>
      </c>
      <c r="AL582" s="13">
        <f t="shared" si="865"/>
        <v>1.6767523910123273E-4</v>
      </c>
      <c r="AM582" s="13">
        <f t="shared" si="866"/>
        <v>5.6134304774976196E-3</v>
      </c>
      <c r="AN582" s="13">
        <f t="shared" si="867"/>
        <v>7.2462400107052042E-3</v>
      </c>
      <c r="AO582" s="13">
        <f t="shared" si="868"/>
        <v>4.6769969364751276E-3</v>
      </c>
      <c r="AP582" s="13">
        <f t="shared" si="869"/>
        <v>2.0124736241583512E-3</v>
      </c>
      <c r="AQ582" s="13">
        <f t="shared" si="870"/>
        <v>6.4946323617630234E-4</v>
      </c>
      <c r="AR582" s="13">
        <f t="shared" si="871"/>
        <v>1.5452113858376059E-3</v>
      </c>
      <c r="AS582" s="13">
        <f t="shared" si="872"/>
        <v>2.5817866792502845E-3</v>
      </c>
      <c r="AT582" s="13">
        <f t="shared" si="873"/>
        <v>2.1568642705609526E-3</v>
      </c>
      <c r="AU582" s="13">
        <f t="shared" si="874"/>
        <v>1.2012517065567749E-3</v>
      </c>
      <c r="AV582" s="13">
        <f t="shared" si="875"/>
        <v>5.017720686697185E-4</v>
      </c>
      <c r="AW582" s="13">
        <f t="shared" si="876"/>
        <v>1.0045770588482607E-5</v>
      </c>
      <c r="AX582" s="13">
        <f t="shared" si="877"/>
        <v>1.5631820306843131E-3</v>
      </c>
      <c r="AY582" s="13">
        <f t="shared" si="878"/>
        <v>2.0178734234203195E-3</v>
      </c>
      <c r="AZ582" s="13">
        <f t="shared" si="879"/>
        <v>1.3024117067042811E-3</v>
      </c>
      <c r="BA582" s="13">
        <f t="shared" si="880"/>
        <v>5.6041713157777408E-4</v>
      </c>
      <c r="BB582" s="13">
        <f t="shared" si="881"/>
        <v>1.8085718963663935E-4</v>
      </c>
      <c r="BC582" s="13">
        <f t="shared" si="882"/>
        <v>4.6692823898762521E-5</v>
      </c>
      <c r="BD582" s="13">
        <f t="shared" si="883"/>
        <v>3.3244592630533247E-4</v>
      </c>
      <c r="BE582" s="13">
        <f t="shared" si="884"/>
        <v>5.5546087219702416E-4</v>
      </c>
      <c r="BF582" s="13">
        <f t="shared" si="885"/>
        <v>4.6404054934712252E-4</v>
      </c>
      <c r="BG582" s="13">
        <f t="shared" si="886"/>
        <v>2.5844440441762204E-4</v>
      </c>
      <c r="BH582" s="13">
        <f t="shared" si="887"/>
        <v>1.0795421370301667E-4</v>
      </c>
      <c r="BI582" s="13">
        <f t="shared" si="888"/>
        <v>3.6074643697542446E-5</v>
      </c>
      <c r="BJ582" s="14">
        <f t="shared" si="889"/>
        <v>0.46185813586008567</v>
      </c>
      <c r="BK582" s="14">
        <f t="shared" si="890"/>
        <v>0.24201344638936437</v>
      </c>
      <c r="BL582" s="14">
        <f t="shared" si="891"/>
        <v>0.27750085521768331</v>
      </c>
      <c r="BM582" s="14">
        <f t="shared" si="892"/>
        <v>0.56608656717583072</v>
      </c>
      <c r="BN582" s="14">
        <f t="shared" si="893"/>
        <v>0.43182399596119064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1.5216000000000001</v>
      </c>
      <c r="F583" s="10">
        <f>VLOOKUP(B583,home!$B$2:$E$405,3,FALSE)</f>
        <v>0.43809999999999999</v>
      </c>
      <c r="G583" s="10">
        <f>VLOOKUP(C583,away!$B$2:$E$405,4,FALSE)</f>
        <v>1.0515000000000001</v>
      </c>
      <c r="H583" s="10">
        <f>VLOOKUP(A583,away!$A$2:$E$405,3,FALSE)</f>
        <v>1.1121000000000001</v>
      </c>
      <c r="I583" s="10">
        <f>VLOOKUP(C583,away!$B$2:$E$405,3,FALSE)</f>
        <v>1.0190999999999999</v>
      </c>
      <c r="J583" s="10">
        <f>VLOOKUP(B583,home!$B$2:$E$405,4,FALSE)</f>
        <v>0.53949999999999998</v>
      </c>
      <c r="K583" s="12">
        <f t="shared" si="838"/>
        <v>0.7009435274400001</v>
      </c>
      <c r="L583" s="12">
        <f t="shared" si="839"/>
        <v>0.61143752884499991</v>
      </c>
      <c r="M583" s="13">
        <f t="shared" si="840"/>
        <v>0.26917836389974431</v>
      </c>
      <c r="N583" s="13">
        <f t="shared" si="841"/>
        <v>0.1886788319024148</v>
      </c>
      <c r="O583" s="13">
        <f t="shared" si="842"/>
        <v>0.16458575364139982</v>
      </c>
      <c r="P583" s="13">
        <f t="shared" si="843"/>
        <v>0.11536531872377365</v>
      </c>
      <c r="Q583" s="13">
        <f t="shared" si="844"/>
        <v>6.6126602993468717E-2</v>
      </c>
      <c r="R583" s="13">
        <f t="shared" si="845"/>
        <v>5.031695324479471E-2</v>
      </c>
      <c r="S583" s="13">
        <f t="shared" si="846"/>
        <v>1.2360908740416888E-2</v>
      </c>
      <c r="T583" s="13">
        <f t="shared" si="847"/>
        <v>4.0432286725240886E-2</v>
      </c>
      <c r="U583" s="13">
        <f t="shared" si="848"/>
        <v>3.5269342697439969E-2</v>
      </c>
      <c r="V583" s="13">
        <f t="shared" si="849"/>
        <v>5.886308393744272E-4</v>
      </c>
      <c r="W583" s="13">
        <f t="shared" si="850"/>
        <v>1.5450338119955475E-2</v>
      </c>
      <c r="X583" s="13">
        <f t="shared" si="851"/>
        <v>9.4469165598852784E-3</v>
      </c>
      <c r="Y583" s="13">
        <f t="shared" si="852"/>
        <v>2.8880996582905803E-3</v>
      </c>
      <c r="Z583" s="13">
        <f t="shared" si="853"/>
        <v>1.025522451700223E-2</v>
      </c>
      <c r="AA583" s="13">
        <f t="shared" si="854"/>
        <v>7.188333247636714E-3</v>
      </c>
      <c r="AB583" s="13">
        <f t="shared" si="855"/>
        <v>2.5193078315063544E-3</v>
      </c>
      <c r="AC583" s="13">
        <f t="shared" si="856"/>
        <v>1.5767329748214225E-5</v>
      </c>
      <c r="AD583" s="13">
        <f t="shared" si="857"/>
        <v>2.7074536254855725E-3</v>
      </c>
      <c r="AE583" s="13">
        <f t="shared" si="858"/>
        <v>1.6554387542293343E-3</v>
      </c>
      <c r="AF583" s="13">
        <f t="shared" si="859"/>
        <v>5.0609869052011458E-4</v>
      </c>
      <c r="AG583" s="13">
        <f t="shared" si="860"/>
        <v>1.0314924422776976E-4</v>
      </c>
      <c r="AH583" s="13">
        <f t="shared" si="861"/>
        <v>1.5676072841066249E-3</v>
      </c>
      <c r="AI583" s="13">
        <f t="shared" si="862"/>
        <v>1.0988041793623361E-3</v>
      </c>
      <c r="AJ583" s="13">
        <f t="shared" si="863"/>
        <v>3.8509983872402515E-4</v>
      </c>
      <c r="AK583" s="13">
        <f t="shared" si="864"/>
        <v>8.9977746457264431E-5</v>
      </c>
      <c r="AL583" s="13">
        <f t="shared" si="865"/>
        <v>2.7030449185775741E-7</v>
      </c>
      <c r="AM583" s="13">
        <f t="shared" si="866"/>
        <v>3.7955441892561495E-4</v>
      </c>
      <c r="AN583" s="13">
        <f t="shared" si="867"/>
        <v>2.3207381597007789E-4</v>
      </c>
      <c r="AO583" s="13">
        <f t="shared" si="868"/>
        <v>7.0949320273186838E-5</v>
      </c>
      <c r="AP583" s="13">
        <f t="shared" si="869"/>
        <v>1.4460359020356606E-5</v>
      </c>
      <c r="AQ583" s="13">
        <f t="shared" si="870"/>
        <v>2.2104015464045865E-6</v>
      </c>
      <c r="AR583" s="13">
        <f t="shared" si="871"/>
        <v>1.9169878479871532E-4</v>
      </c>
      <c r="AS583" s="13">
        <f t="shared" si="872"/>
        <v>1.3437002242277301E-4</v>
      </c>
      <c r="AT583" s="13">
        <f t="shared" si="873"/>
        <v>4.7092898749605197E-5</v>
      </c>
      <c r="AU583" s="13">
        <f t="shared" si="874"/>
        <v>1.1003154188974346E-5</v>
      </c>
      <c r="AV583" s="13">
        <f t="shared" si="875"/>
        <v>1.9281474275464726E-6</v>
      </c>
      <c r="AW583" s="13">
        <f t="shared" si="876"/>
        <v>3.2179988395323973E-9</v>
      </c>
      <c r="AX583" s="13">
        <f t="shared" si="877"/>
        <v>4.4341035542859991E-5</v>
      </c>
      <c r="AY583" s="13">
        <f t="shared" si="878"/>
        <v>2.7111773198754621E-5</v>
      </c>
      <c r="AZ583" s="13">
        <f t="shared" si="879"/>
        <v>8.2885778036263095E-6</v>
      </c>
      <c r="BA583" s="13">
        <f t="shared" si="880"/>
        <v>1.6893158432962632E-6</v>
      </c>
      <c r="BB583" s="13">
        <f t="shared" si="881"/>
        <v>2.5822777616594348E-7</v>
      </c>
      <c r="BC583" s="13">
        <f t="shared" si="882"/>
        <v>3.1578030667608859E-8</v>
      </c>
      <c r="BD583" s="13">
        <f t="shared" si="883"/>
        <v>1.9535305209985989E-5</v>
      </c>
      <c r="BE583" s="13">
        <f t="shared" si="884"/>
        <v>1.3693145743504592E-5</v>
      </c>
      <c r="BF583" s="13">
        <f t="shared" si="885"/>
        <v>4.799060939601065E-6</v>
      </c>
      <c r="BG583" s="13">
        <f t="shared" si="886"/>
        <v>1.1212902344678304E-6</v>
      </c>
      <c r="BH583" s="13">
        <f t="shared" si="887"/>
        <v>1.9649028305797644E-7</v>
      </c>
      <c r="BI583" s="13">
        <f t="shared" si="888"/>
        <v>2.7545718422868431E-8</v>
      </c>
      <c r="BJ583" s="14">
        <f t="shared" si="889"/>
        <v>0.32877618509764961</v>
      </c>
      <c r="BK583" s="14">
        <f t="shared" si="890"/>
        <v>0.39753637161074812</v>
      </c>
      <c r="BL583" s="14">
        <f t="shared" si="891"/>
        <v>0.26344664555714431</v>
      </c>
      <c r="BM583" s="14">
        <f t="shared" si="892"/>
        <v>0.14573549382174844</v>
      </c>
      <c r="BN583" s="14">
        <f t="shared" si="893"/>
        <v>0.85425182440559599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1.5216000000000001</v>
      </c>
      <c r="F584" s="10">
        <f>VLOOKUP(B584,home!$B$2:$E$405,3,FALSE)</f>
        <v>1.1736</v>
      </c>
      <c r="G584" s="10">
        <f>VLOOKUP(C584,away!$B$2:$E$405,4,FALSE)</f>
        <v>1.0952999999999999</v>
      </c>
      <c r="H584" s="10">
        <f>VLOOKUP(A584,away!$A$2:$E$405,3,FALSE)</f>
        <v>1.1121000000000001</v>
      </c>
      <c r="I584" s="10">
        <f>VLOOKUP(C584,away!$B$2:$E$405,3,FALSE)</f>
        <v>1.0190999999999999</v>
      </c>
      <c r="J584" s="10">
        <f>VLOOKUP(B584,home!$B$2:$E$405,4,FALSE)</f>
        <v>0.38540000000000002</v>
      </c>
      <c r="K584" s="12">
        <f t="shared" si="838"/>
        <v>1.955931712128</v>
      </c>
      <c r="L584" s="12">
        <f t="shared" si="839"/>
        <v>0.43678966379399997</v>
      </c>
      <c r="M584" s="13">
        <f t="shared" si="840"/>
        <v>9.1380664054020386E-2</v>
      </c>
      <c r="N584" s="13">
        <f t="shared" si="841"/>
        <v>0.17873433869857366</v>
      </c>
      <c r="O584" s="13">
        <f t="shared" si="842"/>
        <v>3.9914129529428015E-2</v>
      </c>
      <c r="P584" s="13">
        <f t="shared" si="843"/>
        <v>7.8069311708592909E-2</v>
      </c>
      <c r="Q584" s="13">
        <f t="shared" si="844"/>
        <v>0.17479608055338355</v>
      </c>
      <c r="R584" s="13">
        <f t="shared" si="845"/>
        <v>8.717039608894514E-3</v>
      </c>
      <c r="S584" s="13">
        <f t="shared" si="846"/>
        <v>1.6674253502498199E-2</v>
      </c>
      <c r="T584" s="13">
        <f t="shared" si="847"/>
        <v>7.6349121257421326E-2</v>
      </c>
      <c r="U584" s="13">
        <f t="shared" si="848"/>
        <v>1.7049934206912639E-2</v>
      </c>
      <c r="V584" s="13">
        <f t="shared" si="849"/>
        <v>1.5828141758804212E-3</v>
      </c>
      <c r="W584" s="13">
        <f t="shared" si="850"/>
        <v>0.11396306570334776</v>
      </c>
      <c r="X584" s="13">
        <f t="shared" si="851"/>
        <v>4.9777889153498789E-2</v>
      </c>
      <c r="Y584" s="13">
        <f t="shared" si="852"/>
        <v>1.0871233733865867E-2</v>
      </c>
      <c r="Z584" s="13">
        <f t="shared" si="853"/>
        <v>1.269170933349339E-3</v>
      </c>
      <c r="AA584" s="13">
        <f t="shared" si="854"/>
        <v>2.4824116766490639E-3</v>
      </c>
      <c r="AB584" s="13">
        <f t="shared" si="855"/>
        <v>2.4277138604573722E-3</v>
      </c>
      <c r="AC584" s="13">
        <f t="shared" si="856"/>
        <v>8.4515426863539795E-5</v>
      </c>
      <c r="AD584" s="13">
        <f t="shared" si="857"/>
        <v>5.5725993555126183E-2</v>
      </c>
      <c r="AE584" s="13">
        <f t="shared" si="858"/>
        <v>2.4340537989530172E-2</v>
      </c>
      <c r="AF584" s="13">
        <f t="shared" si="859"/>
        <v>5.3158477025059834E-3</v>
      </c>
      <c r="AG584" s="13">
        <f t="shared" si="860"/>
        <v>7.7396911025256533E-4</v>
      </c>
      <c r="AH584" s="13">
        <f t="shared" si="861"/>
        <v>1.3859018631869367E-4</v>
      </c>
      <c r="AI584" s="13">
        <f t="shared" si="862"/>
        <v>2.7107294041046101E-4</v>
      </c>
      <c r="AJ584" s="13">
        <f t="shared" si="863"/>
        <v>2.6510008022430224E-4</v>
      </c>
      <c r="AK584" s="13">
        <f t="shared" si="864"/>
        <v>1.7283921793279653E-4</v>
      </c>
      <c r="AL584" s="13">
        <f t="shared" si="865"/>
        <v>2.888165137471089E-6</v>
      </c>
      <c r="AM584" s="13">
        <f t="shared" si="866"/>
        <v>2.1799247596862373E-2</v>
      </c>
      <c r="AN584" s="13">
        <f t="shared" si="867"/>
        <v>9.5216860287956773E-3</v>
      </c>
      <c r="AO584" s="13">
        <f t="shared" si="868"/>
        <v>2.0794870196348451E-3</v>
      </c>
      <c r="AP584" s="13">
        <f t="shared" si="869"/>
        <v>3.0276614539009704E-4</v>
      </c>
      <c r="AQ584" s="13">
        <f t="shared" si="870"/>
        <v>3.3061280713286438E-5</v>
      </c>
      <c r="AR584" s="13">
        <f t="shared" si="871"/>
        <v>1.210695217745801E-5</v>
      </c>
      <c r="AS584" s="13">
        <f t="shared" si="872"/>
        <v>2.3680371701107262E-5</v>
      </c>
      <c r="AT584" s="13">
        <f t="shared" si="873"/>
        <v>2.3158594982587088E-5</v>
      </c>
      <c r="AU584" s="13">
        <f t="shared" si="874"/>
        <v>1.5098876778256823E-5</v>
      </c>
      <c r="AV584" s="13">
        <f t="shared" si="875"/>
        <v>7.3830929770263918E-6</v>
      </c>
      <c r="AW584" s="13">
        <f t="shared" si="876"/>
        <v>6.854023061943905E-8</v>
      </c>
      <c r="AX584" s="13">
        <f t="shared" si="877"/>
        <v>7.1063066125388666E-3</v>
      </c>
      <c r="AY584" s="13">
        <f t="shared" si="878"/>
        <v>3.1039612761079301E-3</v>
      </c>
      <c r="AZ584" s="13">
        <f t="shared" si="879"/>
        <v>6.7788910111038893E-4</v>
      </c>
      <c r="BA584" s="13">
        <f t="shared" si="880"/>
        <v>9.869831752120789E-5</v>
      </c>
      <c r="BB584" s="13">
        <f t="shared" si="881"/>
        <v>1.0777601231780459E-5</v>
      </c>
      <c r="BC584" s="13">
        <f t="shared" si="882"/>
        <v>9.4150896370703779E-7</v>
      </c>
      <c r="BD584" s="13">
        <f t="shared" si="883"/>
        <v>8.8136526186031995E-7</v>
      </c>
      <c r="BE584" s="13">
        <f t="shared" si="884"/>
        <v>1.7238902656405986E-6</v>
      </c>
      <c r="BF584" s="13">
        <f t="shared" si="885"/>
        <v>1.6859058193976047E-6</v>
      </c>
      <c r="BG584" s="13">
        <f t="shared" si="886"/>
        <v>1.0991722186069718E-6</v>
      </c>
      <c r="BH584" s="13">
        <f t="shared" si="887"/>
        <v>5.3747644986586667E-7</v>
      </c>
      <c r="BI584" s="13">
        <f t="shared" si="888"/>
        <v>2.1025344656292478E-7</v>
      </c>
      <c r="BJ584" s="14">
        <f t="shared" si="889"/>
        <v>0.73538289994637596</v>
      </c>
      <c r="BK584" s="14">
        <f t="shared" si="890"/>
        <v>0.19089840830910085</v>
      </c>
      <c r="BL584" s="14">
        <f t="shared" si="891"/>
        <v>7.1526397259306193E-2</v>
      </c>
      <c r="BM584" s="14">
        <f t="shared" si="892"/>
        <v>0.42436141955936207</v>
      </c>
      <c r="BN584" s="14">
        <f t="shared" si="893"/>
        <v>0.57161156415289305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1.5216000000000001</v>
      </c>
      <c r="F585" s="10">
        <f>VLOOKUP(B585,home!$B$2:$E$405,3,FALSE)</f>
        <v>0.51639999999999997</v>
      </c>
      <c r="G585" s="10">
        <f>VLOOKUP(C585,away!$B$2:$E$405,4,FALSE)</f>
        <v>1.4083000000000001</v>
      </c>
      <c r="H585" s="10">
        <f>VLOOKUP(A585,away!$A$2:$E$405,3,FALSE)</f>
        <v>1.1121000000000001</v>
      </c>
      <c r="I585" s="10">
        <f>VLOOKUP(C585,away!$B$2:$E$405,3,FALSE)</f>
        <v>1.0277000000000001</v>
      </c>
      <c r="J585" s="10">
        <f>VLOOKUP(B585,home!$B$2:$E$405,4,FALSE)</f>
        <v>1.3488</v>
      </c>
      <c r="K585" s="12">
        <f t="shared" si="838"/>
        <v>1.106577696192</v>
      </c>
      <c r="L585" s="12">
        <f t="shared" si="839"/>
        <v>1.5415504932960002</v>
      </c>
      <c r="M585" s="13">
        <f t="shared" si="840"/>
        <v>7.0783582590412161E-2</v>
      </c>
      <c r="N585" s="13">
        <f t="shared" si="841"/>
        <v>7.8327533751114439E-2</v>
      </c>
      <c r="O585" s="13">
        <f t="shared" si="842"/>
        <v>0.10911646665950804</v>
      </c>
      <c r="P585" s="13">
        <f t="shared" si="843"/>
        <v>0.12074584829268958</v>
      </c>
      <c r="Q585" s="13">
        <f t="shared" si="844"/>
        <v>4.3337750923354686E-2</v>
      </c>
      <c r="R585" s="13">
        <f t="shared" si="845"/>
        <v>8.4104271502840611E-2</v>
      </c>
      <c r="S585" s="13">
        <f t="shared" si="846"/>
        <v>5.1493437271625392E-2</v>
      </c>
      <c r="T585" s="13">
        <f t="shared" si="847"/>
        <v>6.6807331314236607E-2</v>
      </c>
      <c r="U585" s="13">
        <f t="shared" si="848"/>
        <v>9.3067910999519846E-2</v>
      </c>
      <c r="V585" s="13">
        <f t="shared" si="849"/>
        <v>9.7599825291047691E-3</v>
      </c>
      <c r="W585" s="13">
        <f t="shared" si="850"/>
        <v>1.5985529524969514E-2</v>
      </c>
      <c r="X585" s="13">
        <f t="shared" si="851"/>
        <v>2.4642500924814532E-2</v>
      </c>
      <c r="Y585" s="13">
        <f t="shared" si="852"/>
        <v>1.8993829728347497E-2</v>
      </c>
      <c r="Z585" s="13">
        <f t="shared" si="853"/>
        <v>4.3216993741168212E-2</v>
      </c>
      <c r="AA585" s="13">
        <f t="shared" si="854"/>
        <v>4.7822961370445997E-2</v>
      </c>
      <c r="AB585" s="13">
        <f t="shared" si="855"/>
        <v>2.6459911209193578E-2</v>
      </c>
      <c r="AC585" s="13">
        <f t="shared" si="856"/>
        <v>1.0405638273300445E-3</v>
      </c>
      <c r="AD585" s="13">
        <f t="shared" si="857"/>
        <v>4.422307608537489E-3</v>
      </c>
      <c r="AE585" s="13">
        <f t="shared" si="858"/>
        <v>6.817210475447622E-3</v>
      </c>
      <c r="AF585" s="13">
        <f t="shared" si="859"/>
        <v>5.2545370856644721E-3</v>
      </c>
      <c r="AG585" s="13">
        <f t="shared" si="860"/>
        <v>2.7000447454827302E-3</v>
      </c>
      <c r="AH585" s="13">
        <f t="shared" si="861"/>
        <v>1.6655294505117012E-2</v>
      </c>
      <c r="AI585" s="13">
        <f t="shared" si="862"/>
        <v>1.8430377422871659E-2</v>
      </c>
      <c r="AJ585" s="13">
        <f t="shared" si="863"/>
        <v>1.0197322294275188E-2</v>
      </c>
      <c r="AK585" s="13">
        <f t="shared" si="864"/>
        <v>3.7613764705754517E-3</v>
      </c>
      <c r="AL585" s="13">
        <f t="shared" si="865"/>
        <v>7.1001640457047307E-5</v>
      </c>
      <c r="AM585" s="13">
        <f t="shared" si="866"/>
        <v>9.7872539306155353E-4</v>
      </c>
      <c r="AN585" s="13">
        <f t="shared" si="867"/>
        <v>1.5087546124753594E-3</v>
      </c>
      <c r="AO585" s="13">
        <f t="shared" si="868"/>
        <v>1.1629107085620032E-3</v>
      </c>
      <c r="AP585" s="13">
        <f t="shared" si="869"/>
        <v>5.9756185881431885E-4</v>
      </c>
      <c r="AQ585" s="13">
        <f t="shared" si="870"/>
        <v>2.3029294455752215E-4</v>
      </c>
      <c r="AR585" s="13">
        <f t="shared" si="871"/>
        <v>5.1349954920706558E-3</v>
      </c>
      <c r="AS585" s="13">
        <f t="shared" si="872"/>
        <v>5.6822714815718519E-3</v>
      </c>
      <c r="AT585" s="13">
        <f t="shared" si="873"/>
        <v>3.1439374426076422E-3</v>
      </c>
      <c r="AU585" s="13">
        <f t="shared" si="874"/>
        <v>1.1596703507375109E-3</v>
      </c>
      <c r="AV585" s="13">
        <f t="shared" si="875"/>
        <v>3.2081633626532074E-4</v>
      </c>
      <c r="AW585" s="13">
        <f t="shared" si="876"/>
        <v>3.3643839249997611E-6</v>
      </c>
      <c r="AX585" s="13">
        <f t="shared" si="877"/>
        <v>1.8050594844311053E-4</v>
      </c>
      <c r="AY585" s="13">
        <f t="shared" si="878"/>
        <v>2.7825903386533945E-4</v>
      </c>
      <c r="AZ585" s="13">
        <f t="shared" si="879"/>
        <v>2.1447517545959127E-4</v>
      </c>
      <c r="BA585" s="13">
        <f t="shared" si="880"/>
        <v>1.1020810417649299E-4</v>
      </c>
      <c r="BB585" s="13">
        <f t="shared" si="881"/>
        <v>4.2472839339622466E-5</v>
      </c>
      <c r="BC585" s="13">
        <f t="shared" si="882"/>
        <v>1.3094805287135351E-5</v>
      </c>
      <c r="BD585" s="13">
        <f t="shared" si="883"/>
        <v>1.3193091389790427E-3</v>
      </c>
      <c r="BE585" s="13">
        <f t="shared" si="884"/>
        <v>1.4599180675764802E-3</v>
      </c>
      <c r="BF585" s="13">
        <f t="shared" si="885"/>
        <v>8.0775638592392918E-4</v>
      </c>
      <c r="BG585" s="13">
        <f t="shared" si="886"/>
        <v>2.9794840020669252E-4</v>
      </c>
      <c r="BH585" s="13">
        <f t="shared" si="887"/>
        <v>8.2425763571203429E-5</v>
      </c>
      <c r="BI585" s="13">
        <f t="shared" si="888"/>
        <v>1.8242102311897753E-5</v>
      </c>
      <c r="BJ585" s="14">
        <f t="shared" si="889"/>
        <v>0.27260583750601169</v>
      </c>
      <c r="BK585" s="14">
        <f t="shared" si="890"/>
        <v>0.25417267518548436</v>
      </c>
      <c r="BL585" s="14">
        <f t="shared" si="891"/>
        <v>0.42904318339616954</v>
      </c>
      <c r="BM585" s="14">
        <f t="shared" si="892"/>
        <v>0.49234834145897394</v>
      </c>
      <c r="BN585" s="14">
        <f t="shared" si="893"/>
        <v>0.50641545371991947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1.7670999999999999</v>
      </c>
      <c r="F586" s="10">
        <f>VLOOKUP(B586,home!$B$2:$E$405,3,FALSE)</f>
        <v>0.63660000000000005</v>
      </c>
      <c r="G586" s="10">
        <f>VLOOKUP(C586,away!$B$2:$E$405,4,FALSE)</f>
        <v>0.56589999999999996</v>
      </c>
      <c r="H586" s="10">
        <f>VLOOKUP(A586,away!$A$2:$E$405,3,FALSE)</f>
        <v>1.5205</v>
      </c>
      <c r="I586" s="10">
        <f>VLOOKUP(C586,away!$B$2:$E$405,3,FALSE)</f>
        <v>1.3153999999999999</v>
      </c>
      <c r="J586" s="10">
        <f>VLOOKUP(B586,home!$B$2:$E$405,4,FALSE)</f>
        <v>1.4798</v>
      </c>
      <c r="K586" s="12">
        <f t="shared" si="838"/>
        <v>0.63660120317400004</v>
      </c>
      <c r="L586" s="12">
        <f t="shared" si="839"/>
        <v>2.95969722286</v>
      </c>
      <c r="M586" s="13">
        <f t="shared" si="840"/>
        <v>2.7425050648175936E-2</v>
      </c>
      <c r="N586" s="13">
        <f t="shared" si="841"/>
        <v>1.7458820239736692E-2</v>
      </c>
      <c r="O586" s="13">
        <f t="shared" si="842"/>
        <v>8.1169846240201182E-2</v>
      </c>
      <c r="P586" s="13">
        <f t="shared" si="843"/>
        <v>5.1672821777960662E-2</v>
      </c>
      <c r="Q586" s="13">
        <f t="shared" si="844"/>
        <v>5.5571529853074807E-3</v>
      </c>
      <c r="R586" s="13">
        <f t="shared" si="845"/>
        <v>0.12011908424854832</v>
      </c>
      <c r="S586" s="13">
        <f t="shared" si="846"/>
        <v>2.4339795619251422E-2</v>
      </c>
      <c r="T586" s="13">
        <f t="shared" si="847"/>
        <v>1.644749025762271E-2</v>
      </c>
      <c r="U586" s="13">
        <f t="shared" si="848"/>
        <v>7.6467953556784943E-2</v>
      </c>
      <c r="V586" s="13">
        <f t="shared" si="849"/>
        <v>5.0955275941779133E-3</v>
      </c>
      <c r="W586" s="13">
        <f t="shared" si="850"/>
        <v>1.1792300922229095E-3</v>
      </c>
      <c r="X586" s="13">
        <f t="shared" si="851"/>
        <v>3.4901640290650876E-3</v>
      </c>
      <c r="Y586" s="13">
        <f t="shared" si="852"/>
        <v>5.1649143920749043E-3</v>
      </c>
      <c r="Z586" s="13">
        <f t="shared" si="853"/>
        <v>0.11850537335430496</v>
      </c>
      <c r="AA586" s="13">
        <f t="shared" si="854"/>
        <v>7.5440663259934634E-2</v>
      </c>
      <c r="AB586" s="13">
        <f t="shared" si="855"/>
        <v>2.401280849975948E-2</v>
      </c>
      <c r="AC586" s="13">
        <f t="shared" si="856"/>
        <v>6.00045129853179E-4</v>
      </c>
      <c r="AD586" s="13">
        <f t="shared" si="857"/>
        <v>1.876748238820228E-4</v>
      </c>
      <c r="AE586" s="13">
        <f t="shared" si="858"/>
        <v>5.5546065504436264E-4</v>
      </c>
      <c r="AF586" s="13">
        <f t="shared" si="859"/>
        <v>8.2199767907139816E-4</v>
      </c>
      <c r="AG586" s="13">
        <f t="shared" si="860"/>
        <v>8.1095474931499429E-4</v>
      </c>
      <c r="AH586" s="13">
        <f t="shared" si="861"/>
        <v>8.7685006102680957E-2</v>
      </c>
      <c r="AI586" s="13">
        <f t="shared" si="862"/>
        <v>5.5820380385286236E-2</v>
      </c>
      <c r="AJ586" s="13">
        <f t="shared" si="863"/>
        <v>1.7767660657451782E-2</v>
      </c>
      <c r="AK586" s="13">
        <f t="shared" si="864"/>
        <v>3.7703047173737168E-3</v>
      </c>
      <c r="AL586" s="13">
        <f t="shared" si="865"/>
        <v>4.5222924765243875E-5</v>
      </c>
      <c r="AM586" s="13">
        <f t="shared" si="866"/>
        <v>2.3894803737752858E-5</v>
      </c>
      <c r="AN586" s="13">
        <f t="shared" si="867"/>
        <v>7.0721384263411891E-5</v>
      </c>
      <c r="AO586" s="13">
        <f t="shared" si="868"/>
        <v>1.0465694230061755E-4</v>
      </c>
      <c r="AP586" s="13">
        <f t="shared" si="869"/>
        <v>1.0325095382671901E-4</v>
      </c>
      <c r="AQ586" s="13">
        <f t="shared" si="870"/>
        <v>7.6397890324646589E-5</v>
      </c>
      <c r="AR586" s="13">
        <f t="shared" si="871"/>
        <v>5.1904213809713398E-2</v>
      </c>
      <c r="AS586" s="13">
        <f t="shared" si="872"/>
        <v>3.3042284961064101E-2</v>
      </c>
      <c r="AT586" s="13">
        <f t="shared" si="873"/>
        <v>1.0517379180915784E-2</v>
      </c>
      <c r="AU586" s="13">
        <f t="shared" si="874"/>
        <v>2.2317920802693895E-3</v>
      </c>
      <c r="AV586" s="13">
        <f t="shared" si="875"/>
        <v>3.5519038088342443E-4</v>
      </c>
      <c r="AW586" s="13">
        <f t="shared" si="876"/>
        <v>2.3668508215458335E-6</v>
      </c>
      <c r="AX586" s="13">
        <f t="shared" si="877"/>
        <v>2.5352434681766758E-6</v>
      </c>
      <c r="AY586" s="13">
        <f t="shared" si="878"/>
        <v>7.5035530520364639E-6</v>
      </c>
      <c r="AZ586" s="13">
        <f t="shared" si="879"/>
        <v>1.11041225648475E-5</v>
      </c>
      <c r="BA586" s="13">
        <f t="shared" si="880"/>
        <v>1.0954946905825402E-5</v>
      </c>
      <c r="BB586" s="13">
        <f t="shared" si="881"/>
        <v>8.1058314834375488E-6</v>
      </c>
      <c r="BC586" s="13">
        <f t="shared" si="882"/>
        <v>4.7981613861002535E-6</v>
      </c>
      <c r="BD586" s="13">
        <f t="shared" si="883"/>
        <v>2.5603459577890054E-2</v>
      </c>
      <c r="BE586" s="13">
        <f t="shared" si="884"/>
        <v>1.6299193172701686E-2</v>
      </c>
      <c r="BF586" s="13">
        <f t="shared" si="885"/>
        <v>5.1880429922536693E-3</v>
      </c>
      <c r="BG586" s="13">
        <f t="shared" si="886"/>
        <v>1.1009048036623751E-3</v>
      </c>
      <c r="BH586" s="13">
        <f t="shared" si="887"/>
        <v>1.7520933064787606E-4</v>
      </c>
      <c r="BI586" s="13">
        <f t="shared" si="888"/>
        <v>2.2307694139549823E-5</v>
      </c>
      <c r="BJ586" s="14">
        <f t="shared" si="889"/>
        <v>5.209778373665612E-2</v>
      </c>
      <c r="BK586" s="14">
        <f t="shared" si="890"/>
        <v>0.10918596724723641</v>
      </c>
      <c r="BL586" s="14">
        <f t="shared" si="891"/>
        <v>0.68869368565216249</v>
      </c>
      <c r="BM586" s="14">
        <f t="shared" si="892"/>
        <v>0.66507489714819934</v>
      </c>
      <c r="BN586" s="14">
        <f t="shared" si="893"/>
        <v>0.30340277613993027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1.7670999999999999</v>
      </c>
      <c r="F587" s="10">
        <f>VLOOKUP(B587,home!$B$2:$E$405,3,FALSE)</f>
        <v>1.0610999999999999</v>
      </c>
      <c r="G587" s="10">
        <f>VLOOKUP(C587,away!$B$2:$E$405,4,FALSE)</f>
        <v>1.0509999999999999</v>
      </c>
      <c r="H587" s="10">
        <f>VLOOKUP(A587,away!$A$2:$E$405,3,FALSE)</f>
        <v>1.5205</v>
      </c>
      <c r="I587" s="10">
        <f>VLOOKUP(C587,away!$B$2:$E$405,3,FALSE)</f>
        <v>0.75160000000000005</v>
      </c>
      <c r="J587" s="10">
        <f>VLOOKUP(B587,home!$B$2:$E$405,4,FALSE)</f>
        <v>1.3976</v>
      </c>
      <c r="K587" s="12">
        <f t="shared" si="838"/>
        <v>1.9706983703099996</v>
      </c>
      <c r="L587" s="12">
        <f t="shared" si="839"/>
        <v>1.5971881812800002</v>
      </c>
      <c r="M587" s="13">
        <f t="shared" si="840"/>
        <v>2.8215422550186761E-2</v>
      </c>
      <c r="N587" s="13">
        <f t="shared" si="841"/>
        <v>5.5604087237261061E-2</v>
      </c>
      <c r="O587" s="13">
        <f t="shared" si="842"/>
        <v>4.5065339426979503E-2</v>
      </c>
      <c r="P587" s="13">
        <f t="shared" si="843"/>
        <v>8.881019096621548E-2</v>
      </c>
      <c r="Q587" s="13">
        <f t="shared" si="844"/>
        <v>5.4789442050522726E-2</v>
      </c>
      <c r="R587" s="13">
        <f t="shared" si="845"/>
        <v>3.5988913759071636E-2</v>
      </c>
      <c r="S587" s="13">
        <f t="shared" si="846"/>
        <v>6.9884209650117893E-2</v>
      </c>
      <c r="T587" s="13">
        <f t="shared" si="847"/>
        <v>8.7509049302020359E-2</v>
      </c>
      <c r="U587" s="13">
        <f t="shared" si="848"/>
        <v>7.0923293694229603E-2</v>
      </c>
      <c r="V587" s="13">
        <f t="shared" si="849"/>
        <v>2.4440652363518302E-2</v>
      </c>
      <c r="W587" s="13">
        <f t="shared" si="850"/>
        <v>3.599115471971976E-2</v>
      </c>
      <c r="X587" s="13">
        <f t="shared" si="851"/>
        <v>5.748464694895631E-2</v>
      </c>
      <c r="Y587" s="13">
        <f t="shared" si="852"/>
        <v>4.5906899355963218E-2</v>
      </c>
      <c r="Z587" s="13">
        <f t="shared" si="853"/>
        <v>1.9160355904364802E-2</v>
      </c>
      <c r="AA587" s="13">
        <f t="shared" si="854"/>
        <v>3.7759282155291292E-2</v>
      </c>
      <c r="AB587" s="13">
        <f t="shared" si="855"/>
        <v>3.7206077903754013E-2</v>
      </c>
      <c r="AC587" s="13">
        <f t="shared" si="856"/>
        <v>4.808050898143866E-3</v>
      </c>
      <c r="AD587" s="13">
        <f t="shared" si="857"/>
        <v>1.7731927487931693E-2</v>
      </c>
      <c r="AE587" s="13">
        <f t="shared" si="858"/>
        <v>2.8321225015038465E-2</v>
      </c>
      <c r="AF587" s="13">
        <f t="shared" si="859"/>
        <v>2.2617162936695467E-2</v>
      </c>
      <c r="AG587" s="13">
        <f t="shared" si="860"/>
        <v>1.2041288445524687E-2</v>
      </c>
      <c r="AH587" s="13">
        <f t="shared" si="861"/>
        <v>7.6506734998924861E-3</v>
      </c>
      <c r="AI587" s="13">
        <f t="shared" si="862"/>
        <v>1.5077169798012022E-2</v>
      </c>
      <c r="AJ587" s="13">
        <f t="shared" si="863"/>
        <v>1.4856276974914723E-2</v>
      </c>
      <c r="AK587" s="13">
        <f t="shared" si="864"/>
        <v>9.7590802744461375E-3</v>
      </c>
      <c r="AL587" s="13">
        <f t="shared" si="865"/>
        <v>6.0534825261599867E-4</v>
      </c>
      <c r="AM587" s="13">
        <f t="shared" si="866"/>
        <v>6.9888561205844104E-3</v>
      </c>
      <c r="AN587" s="13">
        <f t="shared" si="867"/>
        <v>1.1162518396463813E-2</v>
      </c>
      <c r="AO587" s="13">
        <f t="shared" si="868"/>
        <v>8.9143212280762916E-3</v>
      </c>
      <c r="AP587" s="13">
        <f t="shared" si="869"/>
        <v>4.7459495032056232E-3</v>
      </c>
      <c r="AQ587" s="13">
        <f t="shared" si="870"/>
        <v>1.8950436138679282E-3</v>
      </c>
      <c r="AR587" s="13">
        <f t="shared" si="871"/>
        <v>2.4439130585720732E-3</v>
      </c>
      <c r="AS587" s="13">
        <f t="shared" si="872"/>
        <v>4.8162154817073116E-3</v>
      </c>
      <c r="AT587" s="13">
        <f t="shared" si="873"/>
        <v>4.7456540004311952E-3</v>
      </c>
      <c r="AU587" s="13">
        <f t="shared" si="874"/>
        <v>3.1174175349016286E-3</v>
      </c>
      <c r="AV587" s="13">
        <f t="shared" si="875"/>
        <v>1.5358724139016137E-3</v>
      </c>
      <c r="AW587" s="13">
        <f t="shared" si="876"/>
        <v>5.2927214442017844E-5</v>
      </c>
      <c r="AX587" s="13">
        <f t="shared" si="877"/>
        <v>2.2954878945277923E-3</v>
      </c>
      <c r="AY587" s="13">
        <f t="shared" si="878"/>
        <v>3.6663261354111013E-3</v>
      </c>
      <c r="AZ587" s="13">
        <f t="shared" si="879"/>
        <v>2.9279063860982945E-3</v>
      </c>
      <c r="BA587" s="13">
        <f t="shared" si="880"/>
        <v>1.5588058252568109E-3</v>
      </c>
      <c r="BB587" s="13">
        <f t="shared" si="881"/>
        <v>6.2242656025264921E-4</v>
      </c>
      <c r="BC587" s="13">
        <f t="shared" si="882"/>
        <v>1.9882646915005893E-4</v>
      </c>
      <c r="BD587" s="13">
        <f t="shared" si="883"/>
        <v>6.5056484220452949E-4</v>
      </c>
      <c r="BE587" s="13">
        <f t="shared" si="884"/>
        <v>1.2820670743134482E-3</v>
      </c>
      <c r="BF587" s="13">
        <f t="shared" si="885"/>
        <v>1.2632837469888111E-3</v>
      </c>
      <c r="BG587" s="13">
        <f t="shared" si="886"/>
        <v>8.2985040714331985E-4</v>
      </c>
      <c r="BH587" s="13">
        <f t="shared" si="887"/>
        <v>4.0884621123960749E-4</v>
      </c>
      <c r="BI587" s="13">
        <f t="shared" si="888"/>
        <v>1.6114251243946236E-4</v>
      </c>
      <c r="BJ587" s="14">
        <f t="shared" si="889"/>
        <v>0.46297335163252851</v>
      </c>
      <c r="BK587" s="14">
        <f t="shared" si="890"/>
        <v>0.2204302008162094</v>
      </c>
      <c r="BL587" s="14">
        <f t="shared" si="891"/>
        <v>0.29554093477043447</v>
      </c>
      <c r="BM587" s="14">
        <f t="shared" si="892"/>
        <v>0.68601804821233081</v>
      </c>
      <c r="BN587" s="14">
        <f t="shared" si="893"/>
        <v>0.30847339599023721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1.6325000000000001</v>
      </c>
      <c r="F588" s="10">
        <f>VLOOKUP(B588,home!$B$2:$E$405,3,FALSE)</f>
        <v>1.153</v>
      </c>
      <c r="G588" s="10">
        <f>VLOOKUP(C588,away!$B$2:$E$405,4,FALSE)</f>
        <v>0.8508</v>
      </c>
      <c r="H588" s="10">
        <f>VLOOKUP(A588,away!$A$2:$E$405,3,FALSE)</f>
        <v>1.1474</v>
      </c>
      <c r="I588" s="10">
        <f>VLOOKUP(C588,away!$B$2:$E$405,3,FALSE)</f>
        <v>0.96840000000000004</v>
      </c>
      <c r="J588" s="10">
        <f>VLOOKUP(B588,home!$B$2:$E$405,4,FALSE)</f>
        <v>0.87150000000000005</v>
      </c>
      <c r="K588" s="12">
        <f t="shared" si="838"/>
        <v>1.601437443</v>
      </c>
      <c r="L588" s="12">
        <f t="shared" si="839"/>
        <v>0.96836039244000005</v>
      </c>
      <c r="M588" s="13">
        <f t="shared" si="840"/>
        <v>7.6551019762905237E-2</v>
      </c>
      <c r="N588" s="13">
        <f t="shared" si="841"/>
        <v>0.12259166934814943</v>
      </c>
      <c r="O588" s="13">
        <f t="shared" si="842"/>
        <v>7.4128975539289127E-2</v>
      </c>
      <c r="P588" s="13">
        <f t="shared" si="843"/>
        <v>0.11871291703984871</v>
      </c>
      <c r="Q588" s="13">
        <f t="shared" si="844"/>
        <v>9.8161444747000975E-2</v>
      </c>
      <c r="R588" s="13">
        <f t="shared" si="845"/>
        <v>3.5891781922200584E-2</v>
      </c>
      <c r="S588" s="13">
        <f t="shared" si="846"/>
        <v>4.6024065766067726E-2</v>
      </c>
      <c r="T588" s="13">
        <f t="shared" si="847"/>
        <v>9.5055655157683258E-2</v>
      </c>
      <c r="U588" s="13">
        <f t="shared" si="848"/>
        <v>5.7478443466202525E-2</v>
      </c>
      <c r="V588" s="13">
        <f t="shared" si="849"/>
        <v>7.9302972899582044E-3</v>
      </c>
      <c r="W588" s="13">
        <f t="shared" si="850"/>
        <v>5.2399804358940996E-2</v>
      </c>
      <c r="X588" s="13">
        <f t="shared" si="851"/>
        <v>5.0741895112803338E-2</v>
      </c>
      <c r="Y588" s="13">
        <f t="shared" si="852"/>
        <v>2.4568220732291774E-2</v>
      </c>
      <c r="Z588" s="13">
        <f t="shared" si="853"/>
        <v>1.1585393342517687E-2</v>
      </c>
      <c r="AA588" s="13">
        <f t="shared" si="854"/>
        <v>1.8553282690590745E-2</v>
      </c>
      <c r="AB588" s="13">
        <f t="shared" si="855"/>
        <v>1.4855960795637906E-2</v>
      </c>
      <c r="AC588" s="13">
        <f t="shared" si="856"/>
        <v>7.6862849704676522E-4</v>
      </c>
      <c r="AD588" s="13">
        <f t="shared" si="857"/>
        <v>2.0978752176570678E-2</v>
      </c>
      <c r="AE588" s="13">
        <f t="shared" si="858"/>
        <v>2.031499269060549E-2</v>
      </c>
      <c r="AF588" s="13">
        <f t="shared" si="859"/>
        <v>9.8361171471452302E-3</v>
      </c>
      <c r="AG588" s="13">
        <f t="shared" si="860"/>
        <v>3.1749687535651233E-3</v>
      </c>
      <c r="AH588" s="13">
        <f t="shared" si="861"/>
        <v>2.8047090109330477E-3</v>
      </c>
      <c r="AI588" s="13">
        <f t="shared" si="862"/>
        <v>4.4915660268276788E-3</v>
      </c>
      <c r="AJ588" s="13">
        <f t="shared" si="863"/>
        <v>3.5964810065342947E-3</v>
      </c>
      <c r="AK588" s="13">
        <f t="shared" si="864"/>
        <v>1.9198464489674487E-3</v>
      </c>
      <c r="AL588" s="13">
        <f t="shared" si="865"/>
        <v>4.7678597247683919E-5</v>
      </c>
      <c r="AM588" s="13">
        <f t="shared" si="866"/>
        <v>6.7192318485956078E-3</v>
      </c>
      <c r="AN588" s="13">
        <f t="shared" si="867"/>
        <v>6.5066379898013902E-3</v>
      </c>
      <c r="AO588" s="13">
        <f t="shared" si="868"/>
        <v>3.1503852586345429E-3</v>
      </c>
      <c r="AP588" s="13">
        <f t="shared" si="869"/>
        <v>1.0169027684628457E-3</v>
      </c>
      <c r="AQ588" s="13">
        <f t="shared" si="870"/>
        <v>2.4618209098550099E-4</v>
      </c>
      <c r="AR588" s="13">
        <f t="shared" si="871"/>
        <v>5.4319382370142627E-4</v>
      </c>
      <c r="AS588" s="13">
        <f t="shared" si="872"/>
        <v>8.6989092808180477E-4</v>
      </c>
      <c r="AT588" s="13">
        <f t="shared" si="873"/>
        <v>6.965379517781114E-4</v>
      </c>
      <c r="AU588" s="13">
        <f t="shared" si="874"/>
        <v>3.7182065214933196E-4</v>
      </c>
      <c r="AV588" s="13">
        <f t="shared" si="875"/>
        <v>1.4886187860815462E-4</v>
      </c>
      <c r="AW588" s="13">
        <f t="shared" si="876"/>
        <v>2.0538464184376934E-6</v>
      </c>
      <c r="AX588" s="13">
        <f t="shared" si="877"/>
        <v>1.793404911756519E-3</v>
      </c>
      <c r="AY588" s="13">
        <f t="shared" si="878"/>
        <v>1.7366622841523665E-3</v>
      </c>
      <c r="AZ588" s="13">
        <f t="shared" si="879"/>
        <v>8.4085748550876609E-4</v>
      </c>
      <c r="BA588" s="13">
        <f t="shared" si="880"/>
        <v>2.7141769488446017E-4</v>
      </c>
      <c r="BB588" s="13">
        <f t="shared" si="881"/>
        <v>6.5707536383369008E-5</v>
      </c>
      <c r="BC588" s="13">
        <f t="shared" si="882"/>
        <v>1.2725715143692963E-5</v>
      </c>
      <c r="BD588" s="13">
        <f t="shared" si="883"/>
        <v>8.7667897381749502E-5</v>
      </c>
      <c r="BE588" s="13">
        <f t="shared" si="884"/>
        <v>1.403946534162153E-4</v>
      </c>
      <c r="BF588" s="13">
        <f t="shared" si="885"/>
        <v>1.1241662738886756E-4</v>
      </c>
      <c r="BG588" s="13">
        <f t="shared" si="886"/>
        <v>6.0009398772103935E-5</v>
      </c>
      <c r="BH588" s="13">
        <f t="shared" si="887"/>
        <v>2.4025324531391365E-5</v>
      </c>
      <c r="BI588" s="13">
        <f t="shared" si="888"/>
        <v>7.6950108569593135E-6</v>
      </c>
      <c r="BJ588" s="14">
        <f t="shared" si="889"/>
        <v>0.52018363580906535</v>
      </c>
      <c r="BK588" s="14">
        <f t="shared" si="890"/>
        <v>0.25177126923722665</v>
      </c>
      <c r="BL588" s="14">
        <f t="shared" si="891"/>
        <v>0.21678356105384947</v>
      </c>
      <c r="BM588" s="14">
        <f t="shared" si="892"/>
        <v>0.47255144264553112</v>
      </c>
      <c r="BN588" s="14">
        <f t="shared" si="893"/>
        <v>0.52603780835939407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1.6325000000000001</v>
      </c>
      <c r="F589" s="10">
        <f>VLOOKUP(B589,home!$B$2:$E$405,3,FALSE)</f>
        <v>0.93689999999999996</v>
      </c>
      <c r="G589" s="10">
        <f>VLOOKUP(C589,away!$B$2:$E$405,4,FALSE)</f>
        <v>1.4053</v>
      </c>
      <c r="H589" s="10">
        <f>VLOOKUP(A589,away!$A$2:$E$405,3,FALSE)</f>
        <v>1.1474</v>
      </c>
      <c r="I589" s="10">
        <f>VLOOKUP(C589,away!$B$2:$E$405,3,FALSE)</f>
        <v>0.76900000000000002</v>
      </c>
      <c r="J589" s="10">
        <f>VLOOKUP(B589,home!$B$2:$E$405,4,FALSE)</f>
        <v>1.7943</v>
      </c>
      <c r="K589" s="12">
        <f t="shared" si="838"/>
        <v>2.1493912430249997</v>
      </c>
      <c r="L589" s="12">
        <f t="shared" si="839"/>
        <v>1.5832016815800001</v>
      </c>
      <c r="M589" s="13">
        <f t="shared" si="840"/>
        <v>2.3930704807671652E-2</v>
      </c>
      <c r="N589" s="13">
        <f t="shared" si="841"/>
        <v>5.1436447353025716E-2</v>
      </c>
      <c r="O589" s="13">
        <f t="shared" si="842"/>
        <v>3.7887132092900351E-2</v>
      </c>
      <c r="P589" s="13">
        <f t="shared" si="843"/>
        <v>8.1434269943811449E-2</v>
      </c>
      <c r="Q589" s="13">
        <f t="shared" si="844"/>
        <v>5.5278524756454964E-2</v>
      </c>
      <c r="R589" s="13">
        <f t="shared" si="845"/>
        <v>2.9991485619861719E-2</v>
      </c>
      <c r="S589" s="13">
        <f t="shared" si="846"/>
        <v>6.9278573015070899E-2</v>
      </c>
      <c r="T589" s="13">
        <f t="shared" si="847"/>
        <v>8.7517053349681156E-2</v>
      </c>
      <c r="U589" s="13">
        <f t="shared" si="848"/>
        <v>6.4463436556640982E-2</v>
      </c>
      <c r="V589" s="13">
        <f t="shared" si="849"/>
        <v>2.6194381103331624E-2</v>
      </c>
      <c r="W589" s="13">
        <f t="shared" si="850"/>
        <v>3.9605059012954982E-2</v>
      </c>
      <c r="X589" s="13">
        <f t="shared" si="851"/>
        <v>6.2702796028385466E-2</v>
      </c>
      <c r="Y589" s="13">
        <f t="shared" si="852"/>
        <v>4.9635586055953813E-2</v>
      </c>
      <c r="Z589" s="13">
        <f t="shared" si="853"/>
        <v>1.5827523488815821E-2</v>
      </c>
      <c r="AA589" s="13">
        <f t="shared" si="854"/>
        <v>3.4019540385633214E-2</v>
      </c>
      <c r="AB589" s="13">
        <f t="shared" si="855"/>
        <v>3.6560651098307688E-2</v>
      </c>
      <c r="AC589" s="13">
        <f t="shared" si="856"/>
        <v>5.5710861812351166E-3</v>
      </c>
      <c r="AD589" s="13">
        <f t="shared" si="857"/>
        <v>2.1281691755483445E-2</v>
      </c>
      <c r="AE589" s="13">
        <f t="shared" si="858"/>
        <v>3.3693210174148613E-2</v>
      </c>
      <c r="AF589" s="13">
        <f t="shared" si="859"/>
        <v>2.6671573502770229E-2</v>
      </c>
      <c r="AG589" s="13">
        <f t="shared" si="860"/>
        <v>1.4075493339990131E-2</v>
      </c>
      <c r="AH589" s="13">
        <f t="shared" si="861"/>
        <v>6.2645404506850378E-3</v>
      </c>
      <c r="AI589" s="13">
        <f t="shared" si="862"/>
        <v>1.3464948386278305E-2</v>
      </c>
      <c r="AJ589" s="13">
        <f t="shared" si="863"/>
        <v>1.44707210746251E-2</v>
      </c>
      <c r="AK589" s="13">
        <f t="shared" si="864"/>
        <v>1.03677470526855E-2</v>
      </c>
      <c r="AL589" s="13">
        <f t="shared" si="865"/>
        <v>7.583183857042086E-4</v>
      </c>
      <c r="AM589" s="13">
        <f t="shared" si="866"/>
        <v>9.1485363791986886E-3</v>
      </c>
      <c r="AN589" s="13">
        <f t="shared" si="867"/>
        <v>1.4483978179543168E-2</v>
      </c>
      <c r="AO589" s="13">
        <f t="shared" si="868"/>
        <v>1.1465529304910387E-2</v>
      </c>
      <c r="AP589" s="13">
        <f t="shared" si="869"/>
        <v>6.0507484252462973E-3</v>
      </c>
      <c r="AQ589" s="13">
        <f t="shared" si="870"/>
        <v>2.3948887704168687E-3</v>
      </c>
      <c r="AR589" s="13">
        <f t="shared" si="871"/>
        <v>1.9836061951700955E-3</v>
      </c>
      <c r="AS589" s="13">
        <f t="shared" si="872"/>
        <v>4.2635457855087419E-3</v>
      </c>
      <c r="AT589" s="13">
        <f t="shared" si="873"/>
        <v>4.5820139878043177E-3</v>
      </c>
      <c r="AU589" s="13">
        <f t="shared" si="874"/>
        <v>3.2828469136015528E-3</v>
      </c>
      <c r="AV589" s="13">
        <f t="shared" si="875"/>
        <v>1.7640306020717063E-3</v>
      </c>
      <c r="AW589" s="13">
        <f t="shared" si="876"/>
        <v>7.1680463122696434E-5</v>
      </c>
      <c r="AX589" s="13">
        <f t="shared" si="877"/>
        <v>3.2772973299908829E-3</v>
      </c>
      <c r="AY589" s="13">
        <f t="shared" si="878"/>
        <v>5.1886226438792099E-3</v>
      </c>
      <c r="AZ589" s="13">
        <f t="shared" si="879"/>
        <v>4.1073180474368162E-3</v>
      </c>
      <c r="BA589" s="13">
        <f t="shared" si="880"/>
        <v>2.1675709464952829E-3</v>
      </c>
      <c r="BB589" s="13">
        <f t="shared" si="881"/>
        <v>8.5792549185882108E-4</v>
      </c>
      <c r="BC589" s="13">
        <f t="shared" si="882"/>
        <v>2.7165381627624664E-4</v>
      </c>
      <c r="BD589" s="13">
        <f t="shared" si="883"/>
        <v>5.2340811063096744E-4</v>
      </c>
      <c r="BE589" s="13">
        <f t="shared" si="884"/>
        <v>1.1250088095184619E-3</v>
      </c>
      <c r="BF589" s="13">
        <f t="shared" si="885"/>
        <v>1.2090420417524813E-3</v>
      </c>
      <c r="BG589" s="13">
        <f t="shared" si="886"/>
        <v>8.6623479233061628E-4</v>
      </c>
      <c r="BH589" s="13">
        <f t="shared" si="887"/>
        <v>4.654693692597515E-4</v>
      </c>
      <c r="BI589" s="13">
        <f t="shared" si="888"/>
        <v>2.0009515723665592E-4</v>
      </c>
      <c r="BJ589" s="14">
        <f t="shared" si="889"/>
        <v>0.50131150466410124</v>
      </c>
      <c r="BK589" s="14">
        <f t="shared" si="890"/>
        <v>0.21235595608070412</v>
      </c>
      <c r="BL589" s="14">
        <f t="shared" si="891"/>
        <v>0.26775550448250318</v>
      </c>
      <c r="BM589" s="14">
        <f t="shared" si="892"/>
        <v>0.7121749819616422</v>
      </c>
      <c r="BN589" s="14">
        <f t="shared" si="893"/>
        <v>0.27995856457372581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1.6325000000000001</v>
      </c>
      <c r="F590" s="10">
        <f>VLOOKUP(B590,home!$B$2:$E$405,3,FALSE)</f>
        <v>1.117</v>
      </c>
      <c r="G590" s="10">
        <f>VLOOKUP(C590,away!$B$2:$E$405,4,FALSE)</f>
        <v>1.6214999999999999</v>
      </c>
      <c r="H590" s="10">
        <f>VLOOKUP(A590,away!$A$2:$E$405,3,FALSE)</f>
        <v>1.1474</v>
      </c>
      <c r="I590" s="10">
        <f>VLOOKUP(C590,away!$B$2:$E$405,3,FALSE)</f>
        <v>1.0253000000000001</v>
      </c>
      <c r="J590" s="10">
        <f>VLOOKUP(B590,home!$B$2:$E$405,4,FALSE)</f>
        <v>0.92279999999999995</v>
      </c>
      <c r="K590" s="12">
        <f t="shared" si="838"/>
        <v>2.9568093037500001</v>
      </c>
      <c r="L590" s="12">
        <f t="shared" si="839"/>
        <v>1.0856088842160001</v>
      </c>
      <c r="M590" s="13">
        <f t="shared" si="840"/>
        <v>1.7554969829928165E-2</v>
      </c>
      <c r="N590" s="13">
        <f t="shared" si="841"/>
        <v>5.1906698120182157E-2</v>
      </c>
      <c r="O590" s="13">
        <f t="shared" si="842"/>
        <v>1.9057831209513858E-2</v>
      </c>
      <c r="P590" s="13">
        <f t="shared" si="843"/>
        <v>5.6350372629587697E-2</v>
      </c>
      <c r="Q590" s="13">
        <f t="shared" si="844"/>
        <v>7.6739103964348632E-2</v>
      </c>
      <c r="R590" s="13">
        <f t="shared" si="845"/>
        <v>1.0344675437468601E-2</v>
      </c>
      <c r="S590" s="13">
        <f t="shared" si="846"/>
        <v>4.5220306930974369E-2</v>
      </c>
      <c r="T590" s="13">
        <f t="shared" si="847"/>
        <v>8.3308653030472149E-2</v>
      </c>
      <c r="U590" s="13">
        <f t="shared" si="848"/>
        <v>3.0587232577781263E-2</v>
      </c>
      <c r="V590" s="13">
        <f t="shared" si="849"/>
        <v>1.6128266877454764E-2</v>
      </c>
      <c r="W590" s="13">
        <f t="shared" si="850"/>
        <v>7.5634298854408172E-2</v>
      </c>
      <c r="X590" s="13">
        <f t="shared" si="851"/>
        <v>8.2109266787793553E-2</v>
      </c>
      <c r="Y590" s="13">
        <f t="shared" si="852"/>
        <v>4.4569274750645212E-2</v>
      </c>
      <c r="Z590" s="13">
        <f t="shared" si="853"/>
        <v>3.7434238530823171E-3</v>
      </c>
      <c r="AA590" s="13">
        <f t="shared" si="854"/>
        <v>1.1068590476673469E-2</v>
      </c>
      <c r="AB590" s="13">
        <f t="shared" si="855"/>
        <v>1.6363855650413383E-2</v>
      </c>
      <c r="AC590" s="13">
        <f t="shared" si="856"/>
        <v>3.2356714979388966E-3</v>
      </c>
      <c r="AD590" s="13">
        <f t="shared" si="857"/>
        <v>5.5909049633830525E-2</v>
      </c>
      <c r="AE590" s="13">
        <f t="shared" si="858"/>
        <v>6.0695360990559721E-2</v>
      </c>
      <c r="AF590" s="13">
        <f t="shared" si="859"/>
        <v>3.2945711561024438E-2</v>
      </c>
      <c r="AG590" s="13">
        <f t="shared" si="860"/>
        <v>1.1922052389155304E-2</v>
      </c>
      <c r="AH590" s="13">
        <f t="shared" si="861"/>
        <v>1.0159735480730634E-3</v>
      </c>
      <c r="AI590" s="13">
        <f t="shared" si="862"/>
        <v>3.004040039306332E-3</v>
      </c>
      <c r="AJ590" s="13">
        <f t="shared" si="863"/>
        <v>4.44118676852924E-3</v>
      </c>
      <c r="AK590" s="13">
        <f t="shared" si="864"/>
        <v>4.3772474522928845E-3</v>
      </c>
      <c r="AL590" s="13">
        <f t="shared" si="865"/>
        <v>4.1545225399350995E-4</v>
      </c>
      <c r="AM590" s="13">
        <f t="shared" si="866"/>
        <v>3.3062479624226107E-2</v>
      </c>
      <c r="AN590" s="13">
        <f t="shared" si="867"/>
        <v>3.5892921614270344E-2</v>
      </c>
      <c r="AO590" s="13">
        <f t="shared" si="868"/>
        <v>1.9482837292460187E-2</v>
      </c>
      <c r="AP590" s="13">
        <f t="shared" si="869"/>
        <v>7.0502470848098605E-3</v>
      </c>
      <c r="AQ590" s="13">
        <f t="shared" si="870"/>
        <v>1.9134527177968848E-3</v>
      </c>
      <c r="AR590" s="13">
        <f t="shared" si="871"/>
        <v>2.205899819833139E-4</v>
      </c>
      <c r="AS590" s="13">
        <f t="shared" si="872"/>
        <v>6.5224251104230746E-4</v>
      </c>
      <c r="AT590" s="13">
        <f t="shared" si="873"/>
        <v>9.6427836247557858E-4</v>
      </c>
      <c r="AU590" s="13">
        <f t="shared" si="874"/>
        <v>9.5039574452420188E-4</v>
      </c>
      <c r="AV590" s="13">
        <f t="shared" si="875"/>
        <v>7.0253474491339214E-4</v>
      </c>
      <c r="AW590" s="13">
        <f t="shared" si="876"/>
        <v>3.7043782329227277E-5</v>
      </c>
      <c r="AX590" s="13">
        <f t="shared" si="877"/>
        <v>1.6293241226326097E-2</v>
      </c>
      <c r="AY590" s="13">
        <f t="shared" si="878"/>
        <v>1.7688087427974005E-2</v>
      </c>
      <c r="AZ590" s="13">
        <f t="shared" si="879"/>
        <v>9.6011724282989586E-3</v>
      </c>
      <c r="BA590" s="13">
        <f t="shared" si="880"/>
        <v>3.4743726956836854E-3</v>
      </c>
      <c r="BB590" s="13">
        <f t="shared" si="881"/>
        <v>9.4295246637792548E-4</v>
      </c>
      <c r="BC590" s="13">
        <f t="shared" si="882"/>
        <v>2.0473551497865309E-4</v>
      </c>
      <c r="BD590" s="13">
        <f t="shared" si="883"/>
        <v>3.9912407368355479E-5</v>
      </c>
      <c r="BE590" s="13">
        <f t="shared" si="884"/>
        <v>1.1801337744181355E-4</v>
      </c>
      <c r="BF590" s="13">
        <f t="shared" si="885"/>
        <v>1.7447152619345737E-4</v>
      </c>
      <c r="BG590" s="13">
        <f t="shared" si="886"/>
        <v>1.7195967729609219E-4</v>
      </c>
      <c r="BH590" s="13">
        <f t="shared" si="887"/>
        <v>1.2711299342473326E-4</v>
      </c>
      <c r="BI590" s="13">
        <f t="shared" si="888"/>
        <v>7.5169776317152745E-5</v>
      </c>
      <c r="BJ590" s="14">
        <f t="shared" si="889"/>
        <v>0.72134597017562263</v>
      </c>
      <c r="BK590" s="14">
        <f t="shared" si="890"/>
        <v>0.15659312744785139</v>
      </c>
      <c r="BL590" s="14">
        <f t="shared" si="891"/>
        <v>0.10445731426303247</v>
      </c>
      <c r="BM590" s="14">
        <f t="shared" si="892"/>
        <v>0.73653514090291494</v>
      </c>
      <c r="BN590" s="14">
        <f t="shared" si="893"/>
        <v>0.23195365119102912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1.6325000000000001</v>
      </c>
      <c r="F591" s="10">
        <f>VLOOKUP(B591,home!$B$2:$E$405,3,FALSE)</f>
        <v>0.68459999999999999</v>
      </c>
      <c r="G591" s="10">
        <f>VLOOKUP(C591,away!$B$2:$E$405,4,FALSE)</f>
        <v>0.82879999999999998</v>
      </c>
      <c r="H591" s="10">
        <f>VLOOKUP(A591,away!$A$2:$E$405,3,FALSE)</f>
        <v>1.1474</v>
      </c>
      <c r="I591" s="10">
        <f>VLOOKUP(C591,away!$B$2:$E$405,3,FALSE)</f>
        <v>0.97409999999999997</v>
      </c>
      <c r="J591" s="10">
        <f>VLOOKUP(B591,home!$B$2:$E$405,4,FALSE)</f>
        <v>0.56389999999999996</v>
      </c>
      <c r="K591" s="12">
        <f t="shared" si="838"/>
        <v>0.92627475359999989</v>
      </c>
      <c r="L591" s="12">
        <f t="shared" si="839"/>
        <v>0.63026107152599997</v>
      </c>
      <c r="M591" s="13">
        <f t="shared" si="840"/>
        <v>0.21086528162571441</v>
      </c>
      <c r="N591" s="13">
        <f t="shared" si="841"/>
        <v>0.19531918678065319</v>
      </c>
      <c r="O591" s="13">
        <f t="shared" si="842"/>
        <v>0.13290017834505449</v>
      </c>
      <c r="P591" s="13">
        <f t="shared" si="843"/>
        <v>0.12310207994996139</v>
      </c>
      <c r="Q591" s="13">
        <f t="shared" si="844"/>
        <v>9.0459615804300925E-2</v>
      </c>
      <c r="R591" s="13">
        <f t="shared" si="845"/>
        <v>4.1880904404875269E-2</v>
      </c>
      <c r="S591" s="13">
        <f t="shared" si="846"/>
        <v>1.7966592190014039E-2</v>
      </c>
      <c r="T591" s="13">
        <f t="shared" si="847"/>
        <v>5.7013174386648983E-2</v>
      </c>
      <c r="U591" s="13">
        <f t="shared" si="848"/>
        <v>3.8793224408170991E-2</v>
      </c>
      <c r="V591" s="13">
        <f t="shared" si="849"/>
        <v>1.1654228030499746E-3</v>
      </c>
      <c r="W591" s="13">
        <f t="shared" si="850"/>
        <v>2.793015277995984E-2</v>
      </c>
      <c r="X591" s="13">
        <f t="shared" si="851"/>
        <v>1.7603288018982373E-2</v>
      </c>
      <c r="Y591" s="13">
        <f t="shared" si="852"/>
        <v>5.5473335846123132E-3</v>
      </c>
      <c r="Z591" s="13">
        <f t="shared" si="853"/>
        <v>8.7986345622315543E-3</v>
      </c>
      <c r="AA591" s="13">
        <f t="shared" si="854"/>
        <v>8.1499530611474757E-3</v>
      </c>
      <c r="AB591" s="13">
        <f t="shared" si="855"/>
        <v>3.7745478817829714E-3</v>
      </c>
      <c r="AC591" s="13">
        <f t="shared" si="856"/>
        <v>4.2522994412143779E-5</v>
      </c>
      <c r="AD591" s="13">
        <f t="shared" si="857"/>
        <v>6.4677488460669116E-3</v>
      </c>
      <c r="AE591" s="13">
        <f t="shared" si="858"/>
        <v>4.0763703180831815E-3</v>
      </c>
      <c r="AF591" s="13">
        <f t="shared" si="859"/>
        <v>1.2845887623059433E-3</v>
      </c>
      <c r="AG591" s="13">
        <f t="shared" si="860"/>
        <v>2.6987542993373405E-4</v>
      </c>
      <c r="AH591" s="13">
        <f t="shared" si="861"/>
        <v>1.3863592117894391E-3</v>
      </c>
      <c r="AI591" s="13">
        <f t="shared" si="862"/>
        <v>1.2841495373013528E-3</v>
      </c>
      <c r="AJ591" s="13">
        <f t="shared" si="863"/>
        <v>5.9473764812468209E-4</v>
      </c>
      <c r="AK591" s="13">
        <f t="shared" si="864"/>
        <v>1.8363015615777782E-4</v>
      </c>
      <c r="AL591" s="13">
        <f t="shared" si="865"/>
        <v>9.9298832268216079E-7</v>
      </c>
      <c r="AM591" s="13">
        <f t="shared" si="866"/>
        <v>1.1981824937474627E-3</v>
      </c>
      <c r="AN591" s="13">
        <f t="shared" si="867"/>
        <v>7.5516778239297067E-4</v>
      </c>
      <c r="AO591" s="13">
        <f t="shared" si="868"/>
        <v>2.3797642785645338E-4</v>
      </c>
      <c r="AP591" s="13">
        <f t="shared" si="869"/>
        <v>4.9995759472912726E-5</v>
      </c>
      <c r="AQ591" s="13">
        <f t="shared" si="870"/>
        <v>7.8775952342885325E-6</v>
      </c>
      <c r="AR591" s="13">
        <f t="shared" si="871"/>
        <v>1.7475364846847061E-4</v>
      </c>
      <c r="AS591" s="13">
        <f t="shared" si="872"/>
        <v>1.6186989267583359E-4</v>
      </c>
      <c r="AT591" s="13">
        <f t="shared" si="873"/>
        <v>7.4967997476783085E-5</v>
      </c>
      <c r="AU591" s="13">
        <f t="shared" si="874"/>
        <v>2.314698779689756E-5</v>
      </c>
      <c r="AV591" s="13">
        <f t="shared" si="875"/>
        <v>5.3601176045383721E-6</v>
      </c>
      <c r="AW591" s="13">
        <f t="shared" si="876"/>
        <v>1.6102820476152171E-8</v>
      </c>
      <c r="AX591" s="13">
        <f t="shared" si="877"/>
        <v>1.849743656939607E-4</v>
      </c>
      <c r="AY591" s="13">
        <f t="shared" si="878"/>
        <v>1.1658214192711783E-4</v>
      </c>
      <c r="AZ591" s="13">
        <f t="shared" si="879"/>
        <v>3.6738592845890739E-5</v>
      </c>
      <c r="BA591" s="13">
        <f t="shared" si="880"/>
        <v>7.71830163113618E-6</v>
      </c>
      <c r="BB591" s="13">
        <f t="shared" si="881"/>
        <v>1.2161362641001904E-6</v>
      </c>
      <c r="BC591" s="13">
        <f t="shared" si="882"/>
        <v>1.5329666898668257E-7</v>
      </c>
      <c r="BD591" s="13">
        <f t="shared" si="883"/>
        <v>1.8356736956136024E-5</v>
      </c>
      <c r="BE591" s="13">
        <f t="shared" si="884"/>
        <v>1.7003382000944907E-5</v>
      </c>
      <c r="BF591" s="13">
        <f t="shared" si="885"/>
        <v>7.8749017366459576E-6</v>
      </c>
      <c r="BG591" s="13">
        <f t="shared" si="886"/>
        <v>2.4314408885786487E-6</v>
      </c>
      <c r="BH591" s="13">
        <f t="shared" si="887"/>
        <v>5.6304557749028808E-7</v>
      </c>
      <c r="BI591" s="13">
        <f t="shared" si="888"/>
        <v>1.0430698071107728E-7</v>
      </c>
      <c r="BJ591" s="14">
        <f t="shared" si="889"/>
        <v>0.40856791760528266</v>
      </c>
      <c r="BK591" s="14">
        <f t="shared" si="890"/>
        <v>0.3532594746934018</v>
      </c>
      <c r="BL591" s="14">
        <f t="shared" si="891"/>
        <v>0.22943411711256748</v>
      </c>
      <c r="BM591" s="14">
        <f t="shared" si="892"/>
        <v>0.20541633102381715</v>
      </c>
      <c r="BN591" s="14">
        <f t="shared" si="893"/>
        <v>0.79452724691055965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1.6325000000000001</v>
      </c>
      <c r="F592" s="10">
        <f>VLOOKUP(B592,home!$B$2:$E$405,3,FALSE)</f>
        <v>1.0449999999999999</v>
      </c>
      <c r="G592" s="10">
        <f>VLOOKUP(C592,away!$B$2:$E$405,4,FALSE)</f>
        <v>1.2971999999999999</v>
      </c>
      <c r="H592" s="10">
        <f>VLOOKUP(A592,away!$A$2:$E$405,3,FALSE)</f>
        <v>1.1474</v>
      </c>
      <c r="I592" s="10">
        <f>VLOOKUP(C592,away!$B$2:$E$405,3,FALSE)</f>
        <v>0.66649999999999998</v>
      </c>
      <c r="J592" s="10">
        <f>VLOOKUP(B592,home!$B$2:$E$405,4,FALSE)</f>
        <v>0.92279999999999995</v>
      </c>
      <c r="K592" s="12">
        <f t="shared" si="838"/>
        <v>2.2129745549999997</v>
      </c>
      <c r="L592" s="12">
        <f t="shared" si="839"/>
        <v>0.70570400987999993</v>
      </c>
      <c r="M592" s="13">
        <f t="shared" si="840"/>
        <v>5.4005004278908121E-2</v>
      </c>
      <c r="N592" s="13">
        <f t="shared" si="841"/>
        <v>0.11951170031188979</v>
      </c>
      <c r="O592" s="13">
        <f t="shared" si="842"/>
        <v>3.8111548073212015E-2</v>
      </c>
      <c r="P592" s="13">
        <f t="shared" si="843"/>
        <v>8.4339886137677456E-2</v>
      </c>
      <c r="Q592" s="13">
        <f t="shared" si="844"/>
        <v>0.13223817590749884</v>
      </c>
      <c r="R592" s="13">
        <f t="shared" si="845"/>
        <v>1.3447736149000052E-2</v>
      </c>
      <c r="S592" s="13">
        <f t="shared" si="846"/>
        <v>3.2928505833368184E-2</v>
      </c>
      <c r="T592" s="13">
        <f t="shared" si="847"/>
        <v>9.3321010997138729E-2</v>
      </c>
      <c r="U592" s="13">
        <f t="shared" si="848"/>
        <v>2.9759497920090801E-2</v>
      </c>
      <c r="V592" s="13">
        <f t="shared" si="849"/>
        <v>5.7138458633026312E-3</v>
      </c>
      <c r="W592" s="13">
        <f t="shared" si="850"/>
        <v>9.7546572827636305E-2</v>
      </c>
      <c r="X592" s="13">
        <f t="shared" si="851"/>
        <v>6.8839007594514376E-2</v>
      </c>
      <c r="Y592" s="13">
        <f t="shared" si="852"/>
        <v>2.4289981847804284E-2</v>
      </c>
      <c r="Z592" s="13">
        <f t="shared" si="853"/>
        <v>3.1633737747191882E-3</v>
      </c>
      <c r="AA592" s="13">
        <f t="shared" si="854"/>
        <v>7.0004656714078651E-3</v>
      </c>
      <c r="AB592" s="13">
        <f t="shared" si="855"/>
        <v>7.7459262019882987E-3</v>
      </c>
      <c r="AC592" s="13">
        <f t="shared" si="856"/>
        <v>5.577088595234514E-4</v>
      </c>
      <c r="AD592" s="13">
        <f t="shared" si="857"/>
        <v>5.3967020898753396E-2</v>
      </c>
      <c r="AE592" s="13">
        <f t="shared" si="858"/>
        <v>3.8084743049528025E-2</v>
      </c>
      <c r="AF592" s="13">
        <f t="shared" si="859"/>
        <v>1.3438277942650692E-2</v>
      </c>
      <c r="AG592" s="13">
        <f t="shared" si="860"/>
        <v>3.161148876670183E-3</v>
      </c>
      <c r="AH592" s="13">
        <f t="shared" si="861"/>
        <v>5.5810138939214069E-4</v>
      </c>
      <c r="AI592" s="13">
        <f t="shared" si="862"/>
        <v>1.2350641738349539E-3</v>
      </c>
      <c r="AJ592" s="13">
        <f t="shared" si="863"/>
        <v>1.3665827952444251E-3</v>
      </c>
      <c r="AK592" s="13">
        <f t="shared" si="864"/>
        <v>1.0080709843922292E-3</v>
      </c>
      <c r="AL592" s="13">
        <f t="shared" si="865"/>
        <v>3.4839068962764532E-5</v>
      </c>
      <c r="AM592" s="13">
        <f t="shared" si="866"/>
        <v>2.3885528811618886E-2</v>
      </c>
      <c r="AN592" s="13">
        <f t="shared" si="867"/>
        <v>1.6856113460463718E-2</v>
      </c>
      <c r="AO592" s="13">
        <f t="shared" si="868"/>
        <v>5.9477134300207441E-3</v>
      </c>
      <c r="AP592" s="13">
        <f t="shared" si="869"/>
        <v>1.3991084057275889E-3</v>
      </c>
      <c r="AQ592" s="13">
        <f t="shared" si="870"/>
        <v>2.4683910304469333E-4</v>
      </c>
      <c r="AR592" s="13">
        <f t="shared" si="871"/>
        <v>7.8770877682726606E-5</v>
      </c>
      <c r="AS592" s="13">
        <f t="shared" si="872"/>
        <v>1.7431794798689133E-4</v>
      </c>
      <c r="AT592" s="13">
        <f t="shared" si="873"/>
        <v>1.9288059168740199E-4</v>
      </c>
      <c r="AU592" s="13">
        <f t="shared" si="874"/>
        <v>1.4227994718585502E-4</v>
      </c>
      <c r="AV592" s="13">
        <f t="shared" si="875"/>
        <v>7.8715475702260265E-5</v>
      </c>
      <c r="AW592" s="13">
        <f t="shared" si="876"/>
        <v>1.5113430220730213E-6</v>
      </c>
      <c r="AX592" s="13">
        <f t="shared" si="877"/>
        <v>8.809677915471997E-3</v>
      </c>
      <c r="AY592" s="13">
        <f t="shared" si="878"/>
        <v>6.2170250306998673E-3</v>
      </c>
      <c r="AZ592" s="13">
        <f t="shared" si="879"/>
        <v>2.193689746844613E-3</v>
      </c>
      <c r="BA592" s="13">
        <f t="shared" si="880"/>
        <v>5.1603188359362841E-4</v>
      </c>
      <c r="BB592" s="13">
        <f t="shared" si="881"/>
        <v>9.1041442369488234E-5</v>
      </c>
      <c r="BC592" s="13">
        <f t="shared" si="882"/>
        <v>1.2849662189081357E-5</v>
      </c>
      <c r="BD592" s="13">
        <f t="shared" si="883"/>
        <v>9.2648207070778572E-6</v>
      </c>
      <c r="BE592" s="13">
        <f t="shared" si="884"/>
        <v>2.0502812481400404E-5</v>
      </c>
      <c r="BF592" s="13">
        <f t="shared" si="885"/>
        <v>2.2686101163637755E-5</v>
      </c>
      <c r="BG592" s="13">
        <f t="shared" si="886"/>
        <v>1.673458820909541E-5</v>
      </c>
      <c r="BH592" s="13">
        <f t="shared" si="887"/>
        <v>9.2583044737827918E-6</v>
      </c>
      <c r="BI592" s="13">
        <f t="shared" si="888"/>
        <v>4.0976784445847948E-6</v>
      </c>
      <c r="BJ592" s="14">
        <f t="shared" si="889"/>
        <v>0.7105732591461289</v>
      </c>
      <c r="BK592" s="14">
        <f t="shared" si="890"/>
        <v>0.18379681507244244</v>
      </c>
      <c r="BL592" s="14">
        <f t="shared" si="891"/>
        <v>0.10098250250428752</v>
      </c>
      <c r="BM592" s="14">
        <f t="shared" si="892"/>
        <v>0.550646385951714</v>
      </c>
      <c r="BN592" s="14">
        <f t="shared" si="893"/>
        <v>0.44165405085818632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1.6325000000000001</v>
      </c>
      <c r="F593" s="10">
        <f>VLOOKUP(B593,home!$B$2:$E$405,3,FALSE)</f>
        <v>0.83819999999999995</v>
      </c>
      <c r="G593" s="10">
        <f>VLOOKUP(C593,away!$B$2:$E$405,4,FALSE)</f>
        <v>0.75670000000000004</v>
      </c>
      <c r="H593" s="10">
        <f>VLOOKUP(A593,away!$A$2:$E$405,3,FALSE)</f>
        <v>1.1474</v>
      </c>
      <c r="I593" s="10">
        <f>VLOOKUP(C593,away!$B$2:$E$405,3,FALSE)</f>
        <v>0.87150000000000005</v>
      </c>
      <c r="J593" s="10">
        <f>VLOOKUP(B593,home!$B$2:$E$405,4,FALSE)</f>
        <v>0.50460000000000005</v>
      </c>
      <c r="K593" s="12">
        <f t="shared" si="838"/>
        <v>1.03543914705</v>
      </c>
      <c r="L593" s="12">
        <f t="shared" si="839"/>
        <v>0.50457936186000008</v>
      </c>
      <c r="M593" s="13">
        <f t="shared" si="840"/>
        <v>0.21437713350318702</v>
      </c>
      <c r="N593" s="13">
        <f t="shared" si="841"/>
        <v>0.22197447626156391</v>
      </c>
      <c r="O593" s="13">
        <f t="shared" si="842"/>
        <v>0.10817027722041414</v>
      </c>
      <c r="P593" s="13">
        <f t="shared" si="843"/>
        <v>0.11200373958126765</v>
      </c>
      <c r="Q593" s="13">
        <f t="shared" si="844"/>
        <v>0.11492053118357209</v>
      </c>
      <c r="R593" s="13">
        <f t="shared" si="845"/>
        <v>2.7290244726047935E-2</v>
      </c>
      <c r="S593" s="13">
        <f t="shared" si="846"/>
        <v>1.4629402720325495E-2</v>
      </c>
      <c r="T593" s="13">
        <f t="shared" si="847"/>
        <v>5.7986528289219047E-2</v>
      </c>
      <c r="U593" s="13">
        <f t="shared" si="848"/>
        <v>2.8257387721924834E-2</v>
      </c>
      <c r="V593" s="13">
        <f t="shared" si="849"/>
        <v>8.4925507250855432E-4</v>
      </c>
      <c r="W593" s="13">
        <f t="shared" si="850"/>
        <v>3.9664405595750275E-2</v>
      </c>
      <c r="X593" s="13">
        <f t="shared" si="851"/>
        <v>2.0013840464059889E-2</v>
      </c>
      <c r="Y593" s="13">
        <f t="shared" si="852"/>
        <v>5.0492854248615935E-3</v>
      </c>
      <c r="Z593" s="13">
        <f t="shared" si="853"/>
        <v>4.5900314229575011E-3</v>
      </c>
      <c r="AA593" s="13">
        <f t="shared" si="854"/>
        <v>4.7526982215198126E-3</v>
      </c>
      <c r="AB593" s="13">
        <f t="shared" si="855"/>
        <v>2.4605648963382633E-3</v>
      </c>
      <c r="AC593" s="13">
        <f t="shared" si="856"/>
        <v>2.7731427795301854E-5</v>
      </c>
      <c r="AD593" s="13">
        <f t="shared" si="857"/>
        <v>1.0267519574577225E-2</v>
      </c>
      <c r="AE593" s="13">
        <f t="shared" si="858"/>
        <v>5.180778474825236E-3</v>
      </c>
      <c r="AF593" s="13">
        <f t="shared" si="859"/>
        <v>1.307056948382671E-3</v>
      </c>
      <c r="AG593" s="13">
        <f t="shared" si="860"/>
        <v>2.1983798697653581E-4</v>
      </c>
      <c r="AH593" s="13">
        <f t="shared" si="861"/>
        <v>5.7900878157831086E-4</v>
      </c>
      <c r="AI593" s="13">
        <f t="shared" si="862"/>
        <v>5.995283589319059E-4</v>
      </c>
      <c r="AJ593" s="13">
        <f t="shared" si="863"/>
        <v>3.1038756630236944E-4</v>
      </c>
      <c r="AK593" s="13">
        <f t="shared" si="864"/>
        <v>1.0712914563568358E-4</v>
      </c>
      <c r="AL593" s="13">
        <f t="shared" si="865"/>
        <v>5.7954382843831475E-7</v>
      </c>
      <c r="AM593" s="13">
        <f t="shared" si="866"/>
        <v>2.1262783421238849E-3</v>
      </c>
      <c r="AN593" s="13">
        <f t="shared" si="867"/>
        <v>1.0728761690056087E-3</v>
      </c>
      <c r="AO593" s="13">
        <f t="shared" si="868"/>
        <v>2.7067558635582582E-4</v>
      </c>
      <c r="AP593" s="13">
        <f t="shared" si="869"/>
        <v>4.5525771544834663E-5</v>
      </c>
      <c r="AQ593" s="13">
        <f t="shared" si="870"/>
        <v>5.7428411885692047E-6</v>
      </c>
      <c r="AR593" s="13">
        <f t="shared" si="871"/>
        <v>5.8431176304024064E-5</v>
      </c>
      <c r="AS593" s="13">
        <f t="shared" si="872"/>
        <v>6.0501927353366843E-5</v>
      </c>
      <c r="AT593" s="13">
        <f t="shared" si="873"/>
        <v>3.1323032026825607E-5</v>
      </c>
      <c r="AU593" s="13">
        <f t="shared" si="874"/>
        <v>1.0811031188292048E-5</v>
      </c>
      <c r="AV593" s="13">
        <f t="shared" si="875"/>
        <v>2.798541228084016E-6</v>
      </c>
      <c r="AW593" s="13">
        <f t="shared" si="876"/>
        <v>8.4108105001178592E-9</v>
      </c>
      <c r="AX593" s="13">
        <f t="shared" si="877"/>
        <v>3.6693863882660704E-4</v>
      </c>
      <c r="AY593" s="13">
        <f t="shared" si="878"/>
        <v>1.8514966422090642E-4</v>
      </c>
      <c r="AZ593" s="13">
        <f t="shared" si="879"/>
        <v>4.6711349710589128E-5</v>
      </c>
      <c r="BA593" s="13">
        <f t="shared" si="880"/>
        <v>7.856527676196123E-6</v>
      </c>
      <c r="BB593" s="13">
        <f t="shared" si="881"/>
        <v>9.9106043032261702E-7</v>
      </c>
      <c r="BC593" s="13">
        <f t="shared" si="882"/>
        <v>1.0001372789937665E-7</v>
      </c>
      <c r="BD593" s="13">
        <f t="shared" si="883"/>
        <v>4.9138609420356038E-6</v>
      </c>
      <c r="BE593" s="13">
        <f t="shared" si="884"/>
        <v>5.0880039825436542E-6</v>
      </c>
      <c r="BF593" s="13">
        <f t="shared" si="885"/>
        <v>2.6341592519360021E-6</v>
      </c>
      <c r="BG593" s="13">
        <f t="shared" si="886"/>
        <v>9.0917053633949342E-7</v>
      </c>
      <c r="BH593" s="13">
        <f t="shared" si="887"/>
        <v>2.3534769116758895E-7</v>
      </c>
      <c r="BI593" s="13">
        <f t="shared" si="888"/>
        <v>4.8737642520551047E-8</v>
      </c>
      <c r="BJ593" s="14">
        <f t="shared" si="889"/>
        <v>0.48071310616859975</v>
      </c>
      <c r="BK593" s="14">
        <f t="shared" si="890"/>
        <v>0.34207299151313331</v>
      </c>
      <c r="BL593" s="14">
        <f t="shared" si="891"/>
        <v>0.1727049216268404</v>
      </c>
      <c r="BM593" s="14">
        <f t="shared" si="892"/>
        <v>0.20115950700206786</v>
      </c>
      <c r="BN593" s="14">
        <f t="shared" si="893"/>
        <v>0.79873640247605282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1.6325000000000001</v>
      </c>
      <c r="F594" s="10">
        <f>VLOOKUP(B594,home!$B$2:$E$405,3,FALSE)</f>
        <v>0.75670000000000004</v>
      </c>
      <c r="G594" s="10">
        <f>VLOOKUP(C594,away!$B$2:$E$405,4,FALSE)</f>
        <v>1.2611000000000001</v>
      </c>
      <c r="H594" s="10">
        <f>VLOOKUP(A594,away!$A$2:$E$405,3,FALSE)</f>
        <v>1.1474</v>
      </c>
      <c r="I594" s="10">
        <f>VLOOKUP(C594,away!$B$2:$E$405,3,FALSE)</f>
        <v>1.1278999999999999</v>
      </c>
      <c r="J594" s="10">
        <f>VLOOKUP(B594,home!$B$2:$E$405,4,FALSE)</f>
        <v>1.1278999999999999</v>
      </c>
      <c r="K594" s="12">
        <f t="shared" si="838"/>
        <v>1.5578529090250002</v>
      </c>
      <c r="L594" s="12">
        <f t="shared" si="839"/>
        <v>1.4596745596339997</v>
      </c>
      <c r="M594" s="13">
        <f t="shared" si="840"/>
        <v>4.8922030197869594E-2</v>
      </c>
      <c r="N594" s="13">
        <f t="shared" si="841"/>
        <v>7.6213327059160063E-2</v>
      </c>
      <c r="O594" s="13">
        <f t="shared" si="842"/>
        <v>7.1410242885476524E-2</v>
      </c>
      <c r="P594" s="13">
        <f t="shared" si="843"/>
        <v>0.11124665461332144</v>
      </c>
      <c r="Q594" s="13">
        <f t="shared" si="844"/>
        <v>5.9364576632793133E-2</v>
      </c>
      <c r="R594" s="13">
        <f t="shared" si="845"/>
        <v>5.2117857418607465E-2</v>
      </c>
      <c r="S594" s="13">
        <f t="shared" si="846"/>
        <v>6.3242562259786209E-2</v>
      </c>
      <c r="T594" s="13">
        <f t="shared" si="847"/>
        <v>8.665296225433114E-2</v>
      </c>
      <c r="U594" s="13">
        <f t="shared" si="848"/>
        <v>8.1191955791727832E-2</v>
      </c>
      <c r="V594" s="13">
        <f t="shared" si="849"/>
        <v>1.5978994085350594E-2</v>
      </c>
      <c r="W594" s="13">
        <f t="shared" si="850"/>
        <v>3.0827092800144777E-2</v>
      </c>
      <c r="X594" s="13">
        <f t="shared" si="851"/>
        <v>4.4997523107847763E-2</v>
      </c>
      <c r="Y594" s="13">
        <f t="shared" si="852"/>
        <v>3.2840869863534211E-2</v>
      </c>
      <c r="Z594" s="13">
        <f t="shared" si="853"/>
        <v>2.535837019219114E-2</v>
      </c>
      <c r="AA594" s="13">
        <f t="shared" si="854"/>
        <v>3.9504610772037825E-2</v>
      </c>
      <c r="AB594" s="13">
        <f t="shared" si="855"/>
        <v>3.0771186405559741E-2</v>
      </c>
      <c r="AC594" s="13">
        <f t="shared" si="856"/>
        <v>2.2709728481366182E-3</v>
      </c>
      <c r="AD594" s="13">
        <f t="shared" si="857"/>
        <v>1.2006019048872297E-2</v>
      </c>
      <c r="AE594" s="13">
        <f t="shared" si="858"/>
        <v>1.7524880568120082E-2</v>
      </c>
      <c r="AF594" s="13">
        <f t="shared" si="859"/>
        <v>1.2790311162954562E-2</v>
      </c>
      <c r="AG594" s="13">
        <f t="shared" si="860"/>
        <v>6.2232306047891751E-3</v>
      </c>
      <c r="AH594" s="13">
        <f t="shared" si="861"/>
        <v>9.2537419608306401E-3</v>
      </c>
      <c r="AI594" s="13">
        <f t="shared" si="862"/>
        <v>1.4415968833046725E-2</v>
      </c>
      <c r="AJ594" s="13">
        <f t="shared" si="863"/>
        <v>1.122897949148779E-2</v>
      </c>
      <c r="AK594" s="13">
        <f t="shared" si="864"/>
        <v>5.8310327887321064E-3</v>
      </c>
      <c r="AL594" s="13">
        <f t="shared" si="865"/>
        <v>2.065638985553681E-4</v>
      </c>
      <c r="AM594" s="13">
        <f t="shared" si="866"/>
        <v>3.7407223402190519E-3</v>
      </c>
      <c r="AN594" s="13">
        <f t="shared" si="867"/>
        <v>5.4602372346723091E-3</v>
      </c>
      <c r="AO594" s="13">
        <f t="shared" si="868"/>
        <v>3.9850846905087368E-3</v>
      </c>
      <c r="AP594" s="13">
        <f t="shared" si="869"/>
        <v>1.9389755802408442E-3</v>
      </c>
      <c r="AQ594" s="13">
        <f t="shared" si="870"/>
        <v>7.0756833155728369E-4</v>
      </c>
      <c r="AR594" s="13">
        <f t="shared" si="871"/>
        <v>2.7014903443284225E-3</v>
      </c>
      <c r="AS594" s="13">
        <f t="shared" si="872"/>
        <v>4.2085245916149826E-3</v>
      </c>
      <c r="AT594" s="13">
        <f t="shared" si="873"/>
        <v>3.2781311388753258E-3</v>
      </c>
      <c r="AU594" s="13">
        <f t="shared" si="874"/>
        <v>1.7022820436207878E-3</v>
      </c>
      <c r="AV594" s="13">
        <f t="shared" si="875"/>
        <v>6.6297625840891679E-4</v>
      </c>
      <c r="AW594" s="13">
        <f t="shared" si="876"/>
        <v>1.3047713420056931E-5</v>
      </c>
      <c r="AX594" s="13">
        <f t="shared" si="877"/>
        <v>9.7124919659417679E-4</v>
      </c>
      <c r="AY594" s="13">
        <f t="shared" si="878"/>
        <v>1.417707743333481E-3</v>
      </c>
      <c r="AZ594" s="13">
        <f t="shared" si="879"/>
        <v>1.0346959629700054E-3</v>
      </c>
      <c r="BA594" s="13">
        <f t="shared" si="880"/>
        <v>5.0343979136777313E-4</v>
      </c>
      <c r="BB594" s="13">
        <f t="shared" si="881"/>
        <v>1.8371456394174681E-4</v>
      </c>
      <c r="BC594" s="13">
        <f t="shared" si="882"/>
        <v>5.3632695044004241E-5</v>
      </c>
      <c r="BD594" s="13">
        <f t="shared" si="883"/>
        <v>6.5721612145218291E-4</v>
      </c>
      <c r="BE594" s="13">
        <f t="shared" si="884"/>
        <v>1.023846046662411E-3</v>
      </c>
      <c r="BF594" s="13">
        <f t="shared" si="885"/>
        <v>7.9750077109339164E-4</v>
      </c>
      <c r="BG594" s="13">
        <f t="shared" si="886"/>
        <v>4.1412963206584032E-4</v>
      </c>
      <c r="BH594" s="13">
        <f t="shared" si="887"/>
        <v>1.6128826300680562E-4</v>
      </c>
      <c r="BI594" s="13">
        <f t="shared" si="888"/>
        <v>5.0252677943348248E-5</v>
      </c>
      <c r="BJ594" s="14">
        <f t="shared" si="889"/>
        <v>0.39943782123299659</v>
      </c>
      <c r="BK594" s="14">
        <f t="shared" si="890"/>
        <v>0.2432854856463533</v>
      </c>
      <c r="BL594" s="14">
        <f t="shared" si="891"/>
        <v>0.33138321423657902</v>
      </c>
      <c r="BM594" s="14">
        <f t="shared" si="892"/>
        <v>0.57878554247097835</v>
      </c>
      <c r="BN594" s="14">
        <f t="shared" si="893"/>
        <v>0.41927468880722824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1.6325000000000001</v>
      </c>
      <c r="F595" s="10">
        <f>VLOOKUP(B595,home!$B$2:$E$405,3,FALSE)</f>
        <v>0.97289999999999999</v>
      </c>
      <c r="G595" s="10">
        <f>VLOOKUP(C595,away!$B$2:$E$405,4,FALSE)</f>
        <v>1.0208999999999999</v>
      </c>
      <c r="H595" s="10">
        <f>VLOOKUP(A595,away!$A$2:$E$405,3,FALSE)</f>
        <v>1.1474</v>
      </c>
      <c r="I595" s="10">
        <f>VLOOKUP(C595,away!$B$2:$E$405,3,FALSE)</f>
        <v>1.0651999999999999</v>
      </c>
      <c r="J595" s="10">
        <f>VLOOKUP(B595,home!$B$2:$E$405,4,FALSE)</f>
        <v>1.2817000000000001</v>
      </c>
      <c r="K595" s="12">
        <f t="shared" si="838"/>
        <v>1.6214538683249999</v>
      </c>
      <c r="L595" s="12">
        <f t="shared" si="839"/>
        <v>1.566507172216</v>
      </c>
      <c r="M595" s="13">
        <f t="shared" si="840"/>
        <v>4.1255904356015789E-2</v>
      </c>
      <c r="N595" s="13">
        <f t="shared" si="841"/>
        <v>6.6894545709308015E-2</v>
      </c>
      <c r="O595" s="13">
        <f t="shared" si="842"/>
        <v>6.4627670069956053E-2</v>
      </c>
      <c r="P595" s="13">
        <f t="shared" si="843"/>
        <v>0.10479078563576207</v>
      </c>
      <c r="Q595" s="13">
        <f t="shared" si="844"/>
        <v>5.4233209955100524E-2</v>
      </c>
      <c r="R595" s="13">
        <f t="shared" si="845"/>
        <v>5.0619854344097749E-2</v>
      </c>
      <c r="S595" s="13">
        <f t="shared" si="846"/>
        <v>6.6542649625368197E-2</v>
      </c>
      <c r="T595" s="13">
        <f t="shared" si="847"/>
        <v>8.4956712366961146E-2</v>
      </c>
      <c r="U595" s="13">
        <f t="shared" si="848"/>
        <v>8.2077758640285353E-2</v>
      </c>
      <c r="V595" s="13">
        <f t="shared" si="849"/>
        <v>1.8779955772724566E-2</v>
      </c>
      <c r="W595" s="13">
        <f t="shared" si="850"/>
        <v>2.9312216024459888E-2</v>
      </c>
      <c r="X595" s="13">
        <f t="shared" si="851"/>
        <v>4.591779663586118E-2</v>
      </c>
      <c r="Y595" s="13">
        <f t="shared" si="852"/>
        <v>3.5965278881216138E-2</v>
      </c>
      <c r="Z595" s="13">
        <f t="shared" si="853"/>
        <v>2.6432121628852782E-2</v>
      </c>
      <c r="AA595" s="13">
        <f t="shared" si="854"/>
        <v>4.2858465863140245E-2</v>
      </c>
      <c r="AB595" s="13">
        <f t="shared" si="855"/>
        <v>3.4746512632131861E-2</v>
      </c>
      <c r="AC595" s="13">
        <f t="shared" si="856"/>
        <v>2.9813404140989794E-3</v>
      </c>
      <c r="AD595" s="13">
        <f t="shared" si="857"/>
        <v>1.1882101515509631E-2</v>
      </c>
      <c r="AE595" s="13">
        <f t="shared" si="858"/>
        <v>1.8613397245044443E-2</v>
      </c>
      <c r="AF595" s="13">
        <f t="shared" si="859"/>
        <v>1.4579010141833829E-2</v>
      </c>
      <c r="AG595" s="13">
        <f t="shared" si="860"/>
        <v>7.6127079836641638E-3</v>
      </c>
      <c r="AH595" s="13">
        <f t="shared" si="861"/>
        <v>1.0351527027120888E-2</v>
      </c>
      <c r="AI595" s="13">
        <f t="shared" si="862"/>
        <v>1.6784523541195948E-2</v>
      </c>
      <c r="AJ595" s="13">
        <f t="shared" si="863"/>
        <v>1.3607665311932103E-2</v>
      </c>
      <c r="AK595" s="13">
        <f t="shared" si="864"/>
        <v>7.3547338529680768E-3</v>
      </c>
      <c r="AL595" s="13">
        <f t="shared" si="865"/>
        <v>3.0290646550379114E-4</v>
      </c>
      <c r="AM595" s="13">
        <f t="shared" si="866"/>
        <v>3.8532558932306885E-3</v>
      </c>
      <c r="AN595" s="13">
        <f t="shared" si="867"/>
        <v>6.0361529931294436E-3</v>
      </c>
      <c r="AO595" s="13">
        <f t="shared" si="868"/>
        <v>4.7278384781651757E-3</v>
      </c>
      <c r="AP595" s="13">
        <f t="shared" si="869"/>
        <v>2.4687309617081746E-3</v>
      </c>
      <c r="AQ595" s="13">
        <f t="shared" si="870"/>
        <v>9.6682118944688979E-4</v>
      </c>
      <c r="AR595" s="13">
        <f t="shared" si="871"/>
        <v>3.2431482662745249E-3</v>
      </c>
      <c r="AS595" s="13">
        <f t="shared" si="872"/>
        <v>5.2586153019023455E-3</v>
      </c>
      <c r="AT595" s="13">
        <f t="shared" si="873"/>
        <v>4.2633010616512992E-3</v>
      </c>
      <c r="AU595" s="13">
        <f t="shared" si="874"/>
        <v>2.3042486660828599E-3</v>
      </c>
      <c r="AV595" s="13">
        <f t="shared" si="875"/>
        <v>9.3405822830069343E-4</v>
      </c>
      <c r="AW595" s="13">
        <f t="shared" si="876"/>
        <v>2.1371894782744154E-5</v>
      </c>
      <c r="AX595" s="13">
        <f t="shared" si="877"/>
        <v>1.0413127789541663E-3</v>
      </c>
      <c r="AY595" s="13">
        <f t="shared" si="878"/>
        <v>1.6312239367518757E-3</v>
      </c>
      <c r="AZ595" s="13">
        <f t="shared" si="879"/>
        <v>1.2776619982061163E-3</v>
      </c>
      <c r="BA595" s="13">
        <f t="shared" si="880"/>
        <v>6.6715556128590231E-4</v>
      </c>
      <c r="BB595" s="13">
        <f t="shared" si="881"/>
        <v>2.6127599293453927E-4</v>
      </c>
      <c r="BC595" s="13">
        <f t="shared" si="882"/>
        <v>8.1858143371962483E-5</v>
      </c>
      <c r="BD595" s="13">
        <f t="shared" si="883"/>
        <v>8.4673583661315542E-4</v>
      </c>
      <c r="BE595" s="13">
        <f t="shared" si="884"/>
        <v>1.3729430977258059E-3</v>
      </c>
      <c r="BF595" s="13">
        <f t="shared" si="885"/>
        <v>1.1130819483988086E-3</v>
      </c>
      <c r="BG595" s="13">
        <f t="shared" si="886"/>
        <v>6.016036769979922E-4</v>
      </c>
      <c r="BH595" s="13">
        <f t="shared" si="887"/>
        <v>2.4386815231673451E-4</v>
      </c>
      <c r="BI595" s="13">
        <f t="shared" si="888"/>
        <v>7.9084191787047917E-5</v>
      </c>
      <c r="BJ595" s="14">
        <f t="shared" si="889"/>
        <v>0.39298026438614381</v>
      </c>
      <c r="BK595" s="14">
        <f t="shared" si="890"/>
        <v>0.23628476620622527</v>
      </c>
      <c r="BL595" s="14">
        <f t="shared" si="891"/>
        <v>0.34328939971087957</v>
      </c>
      <c r="BM595" s="14">
        <f t="shared" si="892"/>
        <v>0.61495472981989197</v>
      </c>
      <c r="BN595" s="14">
        <f t="shared" si="893"/>
        <v>0.3824219700702402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1.6325000000000001</v>
      </c>
      <c r="F596" s="10">
        <f>VLOOKUP(B596,home!$B$2:$E$405,3,FALSE)</f>
        <v>1.0549999999999999</v>
      </c>
      <c r="G596" s="10">
        <f>VLOOKUP(C596,away!$B$2:$E$405,4,FALSE)</f>
        <v>1.0962000000000001</v>
      </c>
      <c r="H596" s="10">
        <f>VLOOKUP(A596,away!$A$2:$E$405,3,FALSE)</f>
        <v>1.1474</v>
      </c>
      <c r="I596" s="10">
        <f>VLOOKUP(C596,away!$B$2:$E$405,3,FALSE)</f>
        <v>1.2384999999999999</v>
      </c>
      <c r="J596" s="10">
        <f>VLOOKUP(B596,home!$B$2:$E$405,4,FALSE)</f>
        <v>0.72629999999999995</v>
      </c>
      <c r="K596" s="12">
        <f t="shared" si="838"/>
        <v>1.8879715575</v>
      </c>
      <c r="L596" s="12">
        <f t="shared" si="839"/>
        <v>1.0321121738699999</v>
      </c>
      <c r="M596" s="13">
        <f t="shared" si="840"/>
        <v>5.3929171547886928E-2</v>
      </c>
      <c r="N596" s="13">
        <f t="shared" si="841"/>
        <v>0.10181674200194873</v>
      </c>
      <c r="O596" s="13">
        <f t="shared" si="842"/>
        <v>5.5660954481297716E-2</v>
      </c>
      <c r="P596" s="13">
        <f t="shared" si="843"/>
        <v>0.10508629892399222</v>
      </c>
      <c r="Q596" s="13">
        <f t="shared" si="844"/>
        <v>9.6113556488497454E-2</v>
      </c>
      <c r="R596" s="13">
        <f t="shared" si="845"/>
        <v>2.8724174364685648E-2</v>
      </c>
      <c r="S596" s="13">
        <f t="shared" si="846"/>
        <v>5.1192749232837759E-2</v>
      </c>
      <c r="T596" s="13">
        <f t="shared" si="847"/>
        <v>9.9199971725720121E-2</v>
      </c>
      <c r="U596" s="13">
        <f t="shared" si="848"/>
        <v>5.4230424213197126E-2</v>
      </c>
      <c r="V596" s="13">
        <f t="shared" si="849"/>
        <v>1.1083790077933871E-2</v>
      </c>
      <c r="W596" s="13">
        <f t="shared" si="850"/>
        <v>6.0486553646817584E-2</v>
      </c>
      <c r="X596" s="13">
        <f t="shared" si="851"/>
        <v>6.242890837432126E-2</v>
      </c>
      <c r="Y596" s="13">
        <f t="shared" si="852"/>
        <v>3.2216818167275875E-2</v>
      </c>
      <c r="Z596" s="13">
        <f t="shared" si="853"/>
        <v>9.8821900153855426E-3</v>
      </c>
      <c r="AA596" s="13">
        <f t="shared" si="854"/>
        <v>1.8657293674858386E-2</v>
      </c>
      <c r="AB596" s="13">
        <f t="shared" si="855"/>
        <v>1.7612219899028649E-2</v>
      </c>
      <c r="AC596" s="13">
        <f t="shared" si="856"/>
        <v>1.349865995422213E-3</v>
      </c>
      <c r="AD596" s="13">
        <f t="shared" si="857"/>
        <v>2.8549223224097385E-2</v>
      </c>
      <c r="AE596" s="13">
        <f t="shared" si="858"/>
        <v>2.9466000844123034E-2</v>
      </c>
      <c r="AF596" s="13">
        <f t="shared" si="859"/>
        <v>1.520610909324154E-2</v>
      </c>
      <c r="AG596" s="13">
        <f t="shared" si="860"/>
        <v>5.2314701041099657E-3</v>
      </c>
      <c r="AH596" s="13">
        <f t="shared" si="861"/>
        <v>2.5498821548439951E-3</v>
      </c>
      <c r="AI596" s="13">
        <f t="shared" si="862"/>
        <v>4.8141049833222722E-3</v>
      </c>
      <c r="AJ596" s="13">
        <f t="shared" si="863"/>
        <v>4.5444466416657324E-3</v>
      </c>
      <c r="AK596" s="13">
        <f t="shared" si="864"/>
        <v>2.8599286680137657E-3</v>
      </c>
      <c r="AL596" s="13">
        <f t="shared" si="865"/>
        <v>1.0521387029007987E-4</v>
      </c>
      <c r="AM596" s="13">
        <f t="shared" si="866"/>
        <v>1.078002428716286E-2</v>
      </c>
      <c r="AN596" s="13">
        <f t="shared" si="867"/>
        <v>1.1126194301395054E-2</v>
      </c>
      <c r="AO596" s="13">
        <f t="shared" si="868"/>
        <v>5.7417402936564268E-3</v>
      </c>
      <c r="AP596" s="13">
        <f t="shared" si="869"/>
        <v>1.9753733520942356E-3</v>
      </c>
      <c r="AQ596" s="13">
        <f t="shared" si="870"/>
        <v>5.0970172115871249E-4</v>
      </c>
      <c r="AR596" s="13">
        <f t="shared" si="871"/>
        <v>5.2635288278967112E-4</v>
      </c>
      <c r="AS596" s="13">
        <f t="shared" si="872"/>
        <v>9.937392719150302E-4</v>
      </c>
      <c r="AT596" s="13">
        <f t="shared" si="873"/>
        <v>9.3807574047316804E-4</v>
      </c>
      <c r="AU596" s="13">
        <f t="shared" si="874"/>
        <v>5.903534389313643E-4</v>
      </c>
      <c r="AV596" s="13">
        <f t="shared" si="875"/>
        <v>2.7864262539368232E-4</v>
      </c>
      <c r="AW596" s="13">
        <f t="shared" si="876"/>
        <v>5.6949883970783326E-6</v>
      </c>
      <c r="AX596" s="13">
        <f t="shared" si="877"/>
        <v>3.3920632072204455E-3</v>
      </c>
      <c r="AY596" s="13">
        <f t="shared" si="878"/>
        <v>3.5009897307087374E-3</v>
      </c>
      <c r="AZ596" s="13">
        <f t="shared" si="879"/>
        <v>1.8067070608291703E-3</v>
      </c>
      <c r="BA596" s="13">
        <f t="shared" si="880"/>
        <v>6.2157478403289097E-4</v>
      </c>
      <c r="BB596" s="13">
        <f t="shared" si="881"/>
        <v>1.6038372539274072E-4</v>
      </c>
      <c r="BC596" s="13">
        <f t="shared" si="882"/>
        <v>3.3106799093694146E-5</v>
      </c>
      <c r="BD596" s="13">
        <f t="shared" si="883"/>
        <v>9.0542536346464747E-5</v>
      </c>
      <c r="BE596" s="13">
        <f t="shared" si="884"/>
        <v>1.7094173336603535E-4</v>
      </c>
      <c r="BF596" s="13">
        <f t="shared" si="885"/>
        <v>1.6136656529241181E-4</v>
      </c>
      <c r="BG596" s="13">
        <f t="shared" si="886"/>
        <v>1.0155182853451338E-4</v>
      </c>
      <c r="BH596" s="13">
        <f t="shared" si="887"/>
        <v>4.7931740971319565E-5</v>
      </c>
      <c r="BI596" s="13">
        <f t="shared" si="888"/>
        <v>1.8098752731061749E-5</v>
      </c>
      <c r="BJ596" s="14">
        <f t="shared" si="889"/>
        <v>0.57036321293289782</v>
      </c>
      <c r="BK596" s="14">
        <f t="shared" si="890"/>
        <v>0.22624807937907179</v>
      </c>
      <c r="BL596" s="14">
        <f t="shared" si="891"/>
        <v>0.19357102619765804</v>
      </c>
      <c r="BM596" s="14">
        <f t="shared" si="892"/>
        <v>0.55523831597439299</v>
      </c>
      <c r="BN596" s="14">
        <f t="shared" si="893"/>
        <v>0.4413308978083087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1.6325000000000001</v>
      </c>
      <c r="F597" s="10">
        <f>VLOOKUP(B597,home!$B$2:$E$405,3,FALSE)</f>
        <v>0.90080000000000005</v>
      </c>
      <c r="G597" s="10">
        <f>VLOOKUP(C597,away!$B$2:$E$405,4,FALSE)</f>
        <v>1.0088999999999999</v>
      </c>
      <c r="H597" s="10">
        <f>VLOOKUP(A597,away!$A$2:$E$405,3,FALSE)</f>
        <v>1.1474</v>
      </c>
      <c r="I597" s="10">
        <f>VLOOKUP(C597,away!$B$2:$E$405,3,FALSE)</f>
        <v>0.97409999999999997</v>
      </c>
      <c r="J597" s="10">
        <f>VLOOKUP(B597,home!$B$2:$E$405,4,FALSE)</f>
        <v>0.87150000000000005</v>
      </c>
      <c r="K597" s="12">
        <f t="shared" si="838"/>
        <v>1.4836439484000001</v>
      </c>
      <c r="L597" s="12">
        <f t="shared" si="839"/>
        <v>0.97406015931000001</v>
      </c>
      <c r="M597" s="13">
        <f t="shared" si="840"/>
        <v>8.5631325753963317E-2</v>
      </c>
      <c r="N597" s="13">
        <f t="shared" si="841"/>
        <v>0.12704639824833674</v>
      </c>
      <c r="O597" s="13">
        <f t="shared" si="842"/>
        <v>8.3410062805832005E-2</v>
      </c>
      <c r="P597" s="13">
        <f t="shared" si="843"/>
        <v>0.12375083491753659</v>
      </c>
      <c r="Q597" s="13">
        <f t="shared" si="844"/>
        <v>9.4245809963580618E-2</v>
      </c>
      <c r="R597" s="13">
        <f t="shared" si="845"/>
        <v>4.0623209532352912E-2</v>
      </c>
      <c r="S597" s="13">
        <f t="shared" si="846"/>
        <v>4.4709891526111871E-2</v>
      </c>
      <c r="T597" s="13">
        <f t="shared" si="847"/>
        <v>9.1801088667425326E-2</v>
      </c>
      <c r="U597" s="13">
        <f t="shared" si="848"/>
        <v>6.0270378987260592E-2</v>
      </c>
      <c r="V597" s="13">
        <f t="shared" si="849"/>
        <v>7.1792086686256439E-3</v>
      </c>
      <c r="W597" s="13">
        <f t="shared" si="850"/>
        <v>4.6609075204840936E-2</v>
      </c>
      <c r="X597" s="13">
        <f t="shared" si="851"/>
        <v>4.5400043219319133E-2</v>
      </c>
      <c r="Y597" s="13">
        <f t="shared" si="852"/>
        <v>2.2111186665445436E-2</v>
      </c>
      <c r="Z597" s="13">
        <f t="shared" si="853"/>
        <v>1.3189816649589065E-2</v>
      </c>
      <c r="AA597" s="13">
        <f t="shared" si="854"/>
        <v>1.9568991652668379E-2</v>
      </c>
      <c r="AB597" s="13">
        <f t="shared" si="855"/>
        <v>1.4516708020885784E-2</v>
      </c>
      <c r="AC597" s="13">
        <f t="shared" si="856"/>
        <v>6.4844338430416646E-4</v>
      </c>
      <c r="AD597" s="13">
        <f t="shared" si="857"/>
        <v>1.7287818092045694E-2</v>
      </c>
      <c r="AE597" s="13">
        <f t="shared" si="858"/>
        <v>1.6839374844860328E-2</v>
      </c>
      <c r="AF597" s="13">
        <f t="shared" si="859"/>
        <v>8.2012820720327277E-3</v>
      </c>
      <c r="AG597" s="13">
        <f t="shared" si="860"/>
        <v>2.6628473738768157E-3</v>
      </c>
      <c r="AH597" s="13">
        <f t="shared" si="861"/>
        <v>3.2119187267421034E-3</v>
      </c>
      <c r="AI597" s="13">
        <f t="shared" si="862"/>
        <v>4.7653437816835547E-3</v>
      </c>
      <c r="AJ597" s="13">
        <f t="shared" si="863"/>
        <v>3.53503673187019E-3</v>
      </c>
      <c r="AK597" s="13">
        <f t="shared" si="864"/>
        <v>1.7482452848703066E-3</v>
      </c>
      <c r="AL597" s="13">
        <f t="shared" si="865"/>
        <v>3.7484137725465319E-5</v>
      </c>
      <c r="AM597" s="13">
        <f t="shared" si="866"/>
        <v>5.129793338660725E-3</v>
      </c>
      <c r="AN597" s="13">
        <f t="shared" si="867"/>
        <v>4.9967273166832424E-3</v>
      </c>
      <c r="AO597" s="13">
        <f t="shared" si="868"/>
        <v>2.4335565030585535E-3</v>
      </c>
      <c r="AP597" s="13">
        <f t="shared" si="869"/>
        <v>7.9014347835303382E-4</v>
      </c>
      <c r="AQ597" s="13">
        <f t="shared" si="870"/>
        <v>1.924118206005784E-4</v>
      </c>
      <c r="AR597" s="13">
        <f t="shared" si="871"/>
        <v>6.2572041333223733E-4</v>
      </c>
      <c r="AS597" s="13">
        <f t="shared" si="872"/>
        <v>9.2834630463072064E-4</v>
      </c>
      <c r="AT597" s="13">
        <f t="shared" si="873"/>
        <v>6.886676884424361E-4</v>
      </c>
      <c r="AU597" s="13">
        <f t="shared" si="874"/>
        <v>3.4057921613874561E-4</v>
      </c>
      <c r="AV597" s="13">
        <f t="shared" si="875"/>
        <v>1.2632457324376645E-4</v>
      </c>
      <c r="AW597" s="13">
        <f t="shared" si="876"/>
        <v>1.5047366327060552E-6</v>
      </c>
      <c r="AX597" s="13">
        <f t="shared" si="877"/>
        <v>1.2684644739077704E-3</v>
      </c>
      <c r="AY597" s="13">
        <f t="shared" si="878"/>
        <v>1.235560707533678E-3</v>
      </c>
      <c r="AZ597" s="13">
        <f t="shared" si="879"/>
        <v>6.0175522980871539E-4</v>
      </c>
      <c r="BA597" s="13">
        <f t="shared" si="880"/>
        <v>1.9538193167103433E-4</v>
      </c>
      <c r="BB597" s="13">
        <f t="shared" si="881"/>
        <v>4.7578438872445801E-5</v>
      </c>
      <c r="BC597" s="13">
        <f t="shared" si="882"/>
        <v>9.2688523495631356E-6</v>
      </c>
      <c r="BD597" s="13">
        <f t="shared" si="883"/>
        <v>1.0158155424898631E-4</v>
      </c>
      <c r="BE597" s="13">
        <f t="shared" si="884"/>
        <v>1.5071085823057485E-4</v>
      </c>
      <c r="BF597" s="13">
        <f t="shared" si="885"/>
        <v>1.1180062638598139E-4</v>
      </c>
      <c r="BG597" s="13">
        <f t="shared" si="886"/>
        <v>5.5290774254963549E-5</v>
      </c>
      <c r="BH597" s="13">
        <f t="shared" si="887"/>
        <v>2.0507955656431809E-5</v>
      </c>
      <c r="BI597" s="13">
        <f t="shared" si="888"/>
        <v>6.0853008607441186E-6</v>
      </c>
      <c r="BJ597" s="14">
        <f t="shared" si="889"/>
        <v>0.48910556644326308</v>
      </c>
      <c r="BK597" s="14">
        <f t="shared" si="890"/>
        <v>0.2631927490958007</v>
      </c>
      <c r="BL597" s="14">
        <f t="shared" si="891"/>
        <v>0.23480551078959142</v>
      </c>
      <c r="BM597" s="14">
        <f t="shared" si="892"/>
        <v>0.44435194578574122</v>
      </c>
      <c r="BN597" s="14">
        <f t="shared" si="893"/>
        <v>0.5547076412216021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1.375</v>
      </c>
      <c r="F598" s="10">
        <f>VLOOKUP(B598,home!$B$2:$E$405,3,FALSE)</f>
        <v>0.84850000000000003</v>
      </c>
      <c r="G598" s="10">
        <f>VLOOKUP(C598,away!$B$2:$E$405,4,FALSE)</f>
        <v>0.59499999999999997</v>
      </c>
      <c r="H598" s="10">
        <f>VLOOKUP(A598,away!$A$2:$E$405,3,FALSE)</f>
        <v>1.0101</v>
      </c>
      <c r="I598" s="10">
        <f>VLOOKUP(C598,away!$B$2:$E$405,3,FALSE)</f>
        <v>1.89</v>
      </c>
      <c r="J598" s="10">
        <f>VLOOKUP(B598,home!$B$2:$E$405,4,FALSE)</f>
        <v>0.74250000000000005</v>
      </c>
      <c r="K598" s="12">
        <f t="shared" si="838"/>
        <v>0.69417906250000005</v>
      </c>
      <c r="L598" s="12">
        <f t="shared" si="839"/>
        <v>1.4174985824999999</v>
      </c>
      <c r="M598" s="13">
        <f t="shared" si="840"/>
        <v>0.12103474268150445</v>
      </c>
      <c r="N598" s="13">
        <f t="shared" si="841"/>
        <v>8.4019784204575523E-2</v>
      </c>
      <c r="O598" s="13">
        <f t="shared" si="842"/>
        <v>0.17156657618428481</v>
      </c>
      <c r="P598" s="13">
        <f t="shared" si="843"/>
        <v>0.11909792501194169</v>
      </c>
      <c r="Q598" s="13">
        <f t="shared" si="844"/>
        <v>2.9162387515292269E-2</v>
      </c>
      <c r="R598" s="13">
        <f t="shared" si="845"/>
        <v>0.12159768927280099</v>
      </c>
      <c r="S598" s="13">
        <f t="shared" si="846"/>
        <v>2.9298025153561159E-2</v>
      </c>
      <c r="T598" s="13">
        <f t="shared" si="847"/>
        <v>4.1337642965242484E-2</v>
      </c>
      <c r="U598" s="13">
        <f t="shared" si="848"/>
        <v>8.4410569941559321E-2</v>
      </c>
      <c r="V598" s="13">
        <f t="shared" si="849"/>
        <v>3.2032437091396668E-3</v>
      </c>
      <c r="W598" s="13">
        <f t="shared" si="850"/>
        <v>6.7479729418757645E-3</v>
      </c>
      <c r="X598" s="13">
        <f t="shared" si="851"/>
        <v>9.5652420798572509E-3</v>
      </c>
      <c r="Y598" s="13">
        <f t="shared" si="852"/>
        <v>6.7793585447335023E-3</v>
      </c>
      <c r="Z598" s="13">
        <f t="shared" si="853"/>
        <v>5.7454850726490272E-2</v>
      </c>
      <c r="AA598" s="13">
        <f t="shared" si="854"/>
        <v>3.9883954413392465E-2</v>
      </c>
      <c r="AB598" s="13">
        <f t="shared" si="855"/>
        <v>1.384330304174076E-2</v>
      </c>
      <c r="AC598" s="13">
        <f t="shared" si="856"/>
        <v>1.9699905509258566E-4</v>
      </c>
      <c r="AD598" s="13">
        <f t="shared" si="857"/>
        <v>1.1710753826416711E-3</v>
      </c>
      <c r="AE598" s="13">
        <f t="shared" si="858"/>
        <v>1.6599976948952139E-3</v>
      </c>
      <c r="AF598" s="13">
        <f t="shared" si="859"/>
        <v>1.1765221897336166E-3</v>
      </c>
      <c r="AG598" s="13">
        <f t="shared" si="860"/>
        <v>5.5590617874239903E-4</v>
      </c>
      <c r="AH598" s="13">
        <f t="shared" si="861"/>
        <v>2.0360542365637273E-2</v>
      </c>
      <c r="AI598" s="13">
        <f t="shared" si="862"/>
        <v>1.4133862211369618E-2</v>
      </c>
      <c r="AJ598" s="13">
        <f t="shared" si="863"/>
        <v>4.9057156096963686E-3</v>
      </c>
      <c r="AK598" s="13">
        <f t="shared" si="864"/>
        <v>1.1351483542768805E-3</v>
      </c>
      <c r="AL598" s="13">
        <f t="shared" si="865"/>
        <v>7.7538657648339593E-6</v>
      </c>
      <c r="AM598" s="13">
        <f t="shared" si="866"/>
        <v>1.6258720224780486E-4</v>
      </c>
      <c r="AN598" s="13">
        <f t="shared" si="867"/>
        <v>2.304671287189042E-4</v>
      </c>
      <c r="AO598" s="13">
        <f t="shared" si="868"/>
        <v>1.6334341413594587E-4</v>
      </c>
      <c r="AP598" s="13">
        <f t="shared" si="869"/>
        <v>7.7179685999471232E-5</v>
      </c>
      <c r="AQ598" s="13">
        <f t="shared" si="870"/>
        <v>2.7350523875511403E-5</v>
      </c>
      <c r="AR598" s="13">
        <f t="shared" si="871"/>
        <v>5.7722079884444024E-3</v>
      </c>
      <c r="AS598" s="13">
        <f t="shared" si="872"/>
        <v>4.0069459299733471E-3</v>
      </c>
      <c r="AT598" s="13">
        <f t="shared" si="873"/>
        <v>1.390768984578544E-3</v>
      </c>
      <c r="AU598" s="13">
        <f t="shared" si="874"/>
        <v>3.2181423662293698E-4</v>
      </c>
      <c r="AV598" s="13">
        <f t="shared" si="875"/>
        <v>5.5849176269515877E-5</v>
      </c>
      <c r="AW598" s="13">
        <f t="shared" si="876"/>
        <v>2.119385317144729E-7</v>
      </c>
      <c r="AX598" s="13">
        <f t="shared" si="877"/>
        <v>1.8810771938479844E-5</v>
      </c>
      <c r="AY598" s="13">
        <f t="shared" si="878"/>
        <v>2.6664242558525956E-5</v>
      </c>
      <c r="AZ598" s="13">
        <f t="shared" si="879"/>
        <v>1.8898263015073358E-5</v>
      </c>
      <c r="BA598" s="13">
        <f t="shared" si="880"/>
        <v>8.9294203451928847E-6</v>
      </c>
      <c r="BB598" s="13">
        <f t="shared" si="881"/>
        <v>3.1643601704643954E-6</v>
      </c>
      <c r="BC598" s="13">
        <f t="shared" si="882"/>
        <v>8.9709521123054707E-7</v>
      </c>
      <c r="BD598" s="13">
        <f t="shared" si="883"/>
        <v>1.3636827735858516E-3</v>
      </c>
      <c r="BE598" s="13">
        <f t="shared" si="884"/>
        <v>9.4664002931522636E-4</v>
      </c>
      <c r="BF598" s="13">
        <f t="shared" si="885"/>
        <v>3.2856884403750813E-4</v>
      </c>
      <c r="BG598" s="13">
        <f t="shared" si="886"/>
        <v>7.6028537373555387E-5</v>
      </c>
      <c r="BH598" s="13">
        <f t="shared" si="887"/>
        <v>1.319435469930522E-5</v>
      </c>
      <c r="BI598" s="13">
        <f t="shared" si="888"/>
        <v>1.8318489550912341E-6</v>
      </c>
      <c r="BJ598" s="14">
        <f t="shared" si="889"/>
        <v>0.18291418180580632</v>
      </c>
      <c r="BK598" s="14">
        <f t="shared" si="890"/>
        <v>0.27286535371956294</v>
      </c>
      <c r="BL598" s="14">
        <f t="shared" si="891"/>
        <v>0.48611489409861375</v>
      </c>
      <c r="BM598" s="14">
        <f t="shared" si="892"/>
        <v>0.35284372317604673</v>
      </c>
      <c r="BN598" s="14">
        <f t="shared" si="893"/>
        <v>0.64647910487039983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1.2514000000000001</v>
      </c>
      <c r="F599" s="10">
        <f>VLOOKUP(B599,home!$B$2:$E$405,3,FALSE)</f>
        <v>0.5171</v>
      </c>
      <c r="G599" s="10">
        <f>VLOOKUP(C599,away!$B$2:$E$405,4,FALSE)</f>
        <v>0.8931</v>
      </c>
      <c r="H599" s="10">
        <f>VLOOKUP(A599,away!$A$2:$E$405,3,FALSE)</f>
        <v>0.95709999999999995</v>
      </c>
      <c r="I599" s="10">
        <f>VLOOKUP(C599,away!$B$2:$E$405,3,FALSE)</f>
        <v>0.79900000000000004</v>
      </c>
      <c r="J599" s="10">
        <f>VLOOKUP(B599,home!$B$2:$E$405,4,FALSE)</f>
        <v>0.67610000000000003</v>
      </c>
      <c r="K599" s="12">
        <f t="shared" si="838"/>
        <v>0.57792406331400004</v>
      </c>
      <c r="L599" s="12">
        <f t="shared" si="839"/>
        <v>0.51702915269000005</v>
      </c>
      <c r="M599" s="13">
        <f t="shared" si="840"/>
        <v>0.33455525841435713</v>
      </c>
      <c r="N599" s="13">
        <f t="shared" si="841"/>
        <v>0.19334753434589053</v>
      </c>
      <c r="O599" s="13">
        <f t="shared" si="842"/>
        <v>0.17297482178595905</v>
      </c>
      <c r="P599" s="13">
        <f t="shared" si="843"/>
        <v>9.9966311857556459E-2</v>
      </c>
      <c r="Q599" s="13">
        <f t="shared" si="844"/>
        <v>5.5870096340460119E-2</v>
      </c>
      <c r="R599" s="13">
        <f t="shared" si="845"/>
        <v>4.471651277234908E-2</v>
      </c>
      <c r="S599" s="13">
        <f t="shared" si="846"/>
        <v>7.4675731848946655E-3</v>
      </c>
      <c r="T599" s="13">
        <f t="shared" si="847"/>
        <v>2.8886468571616766E-2</v>
      </c>
      <c r="U599" s="13">
        <f t="shared" si="848"/>
        <v>2.5842748758628357E-2</v>
      </c>
      <c r="V599" s="13">
        <f t="shared" si="849"/>
        <v>2.4792640745355525E-4</v>
      </c>
      <c r="W599" s="13">
        <f t="shared" si="850"/>
        <v>1.0762891031607784E-2</v>
      </c>
      <c r="X599" s="13">
        <f t="shared" si="851"/>
        <v>5.5647284305669733E-3</v>
      </c>
      <c r="Y599" s="13">
        <f t="shared" si="852"/>
        <v>1.4385634127029978E-3</v>
      </c>
      <c r="Z599" s="13">
        <f t="shared" si="853"/>
        <v>7.7065802366464023E-3</v>
      </c>
      <c r="AA599" s="13">
        <f t="shared" si="854"/>
        <v>4.4538181646180562E-3</v>
      </c>
      <c r="AB599" s="13">
        <f t="shared" si="855"/>
        <v>1.2869843454788843E-3</v>
      </c>
      <c r="AC599" s="13">
        <f t="shared" si="856"/>
        <v>4.6300812686916432E-6</v>
      </c>
      <c r="AD599" s="13">
        <f t="shared" si="857"/>
        <v>1.5550334294981449E-3</v>
      </c>
      <c r="AE599" s="13">
        <f t="shared" si="858"/>
        <v>8.0399761645805082E-4</v>
      </c>
      <c r="AF599" s="13">
        <f t="shared" si="859"/>
        <v>2.078451032010428E-4</v>
      </c>
      <c r="AG599" s="13">
        <f t="shared" si="860"/>
        <v>3.5820659199600253E-5</v>
      </c>
      <c r="AH599" s="13">
        <f t="shared" si="861"/>
        <v>9.9613166247269729E-4</v>
      </c>
      <c r="AI599" s="13">
        <f t="shared" si="862"/>
        <v>5.7568845797195125E-4</v>
      </c>
      <c r="AJ599" s="13">
        <f t="shared" si="863"/>
        <v>1.6635210641706048E-4</v>
      </c>
      <c r="AK599" s="13">
        <f t="shared" si="864"/>
        <v>3.2046295093796842E-5</v>
      </c>
      <c r="AL599" s="13">
        <f t="shared" si="865"/>
        <v>5.5339395976087536E-8</v>
      </c>
      <c r="AM599" s="13">
        <f t="shared" si="866"/>
        <v>1.7973824763293456E-4</v>
      </c>
      <c r="AN599" s="13">
        <f t="shared" si="867"/>
        <v>9.2929913879641563E-5</v>
      </c>
      <c r="AO599" s="13">
        <f t="shared" si="868"/>
        <v>2.4023737316372874E-5</v>
      </c>
      <c r="AP599" s="13">
        <f t="shared" si="869"/>
        <v>4.1403241830438002E-6</v>
      </c>
      <c r="AQ599" s="13">
        <f t="shared" si="870"/>
        <v>5.3516707605526316E-7</v>
      </c>
      <c r="AR599" s="13">
        <f t="shared" si="871"/>
        <v>1.0300582188318802E-4</v>
      </c>
      <c r="AS599" s="13">
        <f t="shared" si="872"/>
        <v>5.9529543127730154E-5</v>
      </c>
      <c r="AT599" s="13">
        <f t="shared" si="873"/>
        <v>1.7201777725801908E-5</v>
      </c>
      <c r="AU599" s="13">
        <f t="shared" si="874"/>
        <v>3.3137737598398994E-6</v>
      </c>
      <c r="AV599" s="13">
        <f t="shared" si="875"/>
        <v>4.7877739904749646E-7</v>
      </c>
      <c r="AW599" s="13">
        <f t="shared" si="876"/>
        <v>4.5932250328506921E-10</v>
      </c>
      <c r="AX599" s="13">
        <f t="shared" si="877"/>
        <v>1.7312509734160574E-5</v>
      </c>
      <c r="AY599" s="13">
        <f t="shared" si="878"/>
        <v>8.951072238790419E-6</v>
      </c>
      <c r="AZ599" s="13">
        <f t="shared" si="879"/>
        <v>2.313982647644396E-6</v>
      </c>
      <c r="BA599" s="13">
        <f t="shared" si="880"/>
        <v>3.9879882921698156E-7</v>
      </c>
      <c r="BB599" s="13">
        <f t="shared" si="881"/>
        <v>5.1547655190955007E-8</v>
      </c>
      <c r="BC599" s="13">
        <f t="shared" si="882"/>
        <v>5.3303280973071523E-9</v>
      </c>
      <c r="BD599" s="13">
        <f t="shared" si="883"/>
        <v>8.8761688017336208E-6</v>
      </c>
      <c r="BE599" s="13">
        <f t="shared" si="884"/>
        <v>5.1297515405588524E-6</v>
      </c>
      <c r="BF599" s="13">
        <f t="shared" si="885"/>
        <v>1.4823034270555118E-6</v>
      </c>
      <c r="BG599" s="13">
        <f t="shared" si="886"/>
        <v>2.8555293987606292E-7</v>
      </c>
      <c r="BH599" s="13">
        <f t="shared" si="887"/>
        <v>4.1256978826108153E-8</v>
      </c>
      <c r="BI599" s="13">
        <f t="shared" si="888"/>
        <v>4.7686801686488193E-9</v>
      </c>
      <c r="BJ599" s="14">
        <f t="shared" si="889"/>
        <v>0.29880337957272324</v>
      </c>
      <c r="BK599" s="14">
        <f t="shared" si="890"/>
        <v>0.44225070635716524</v>
      </c>
      <c r="BL599" s="14">
        <f t="shared" si="891"/>
        <v>0.25124445384525274</v>
      </c>
      <c r="BM599" s="14">
        <f t="shared" si="892"/>
        <v>9.8565633882298956E-2</v>
      </c>
      <c r="BN599" s="14">
        <f t="shared" si="893"/>
        <v>0.90143053551657237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1.2279</v>
      </c>
      <c r="F604" s="10">
        <f>VLOOKUP(B604,home!$B$2:$E$405,3,FALSE)</f>
        <v>0.3054</v>
      </c>
      <c r="G604" s="10">
        <f>VLOOKUP(C604,away!$B$2:$E$405,4,FALSE)</f>
        <v>0.90490000000000004</v>
      </c>
      <c r="H604" s="10">
        <f>VLOOKUP(A604,away!$A$2:$E$405,3,FALSE)</f>
        <v>0.89710000000000001</v>
      </c>
      <c r="I604" s="10">
        <f>VLOOKUP(C604,away!$B$2:$E$405,3,FALSE)</f>
        <v>0.74309999999999998</v>
      </c>
      <c r="J604" s="10">
        <f>VLOOKUP(B604,home!$B$2:$E$405,4,FALSE)</f>
        <v>0.69669999999999999</v>
      </c>
      <c r="K604" s="12">
        <f t="shared" si="838"/>
        <v>0.33933809723399999</v>
      </c>
      <c r="L604" s="12">
        <f t="shared" si="839"/>
        <v>0.464444611467</v>
      </c>
      <c r="M604" s="13">
        <f t="shared" si="840"/>
        <v>0.44763249418371565</v>
      </c>
      <c r="N604" s="13">
        <f t="shared" si="841"/>
        <v>0.15189875883641163</v>
      </c>
      <c r="O604" s="13">
        <f t="shared" si="842"/>
        <v>0.20790049984115991</v>
      </c>
      <c r="P604" s="13">
        <f t="shared" si="843"/>
        <v>7.0548560030096727E-2</v>
      </c>
      <c r="Q604" s="13">
        <f t="shared" si="844"/>
        <v>2.5772517897877083E-2</v>
      </c>
      <c r="R604" s="13">
        <f t="shared" si="845"/>
        <v>4.8279133436261307E-2</v>
      </c>
      <c r="S604" s="13">
        <f t="shared" si="846"/>
        <v>2.7796794172618082E-3</v>
      </c>
      <c r="T604" s="13">
        <f t="shared" si="847"/>
        <v>1.1969907061605823E-2</v>
      </c>
      <c r="U604" s="13">
        <f t="shared" si="848"/>
        <v>1.6382949276367298E-2</v>
      </c>
      <c r="V604" s="13">
        <f t="shared" si="849"/>
        <v>4.8676433552861824E-5</v>
      </c>
      <c r="W604" s="13">
        <f t="shared" si="850"/>
        <v>2.9151990614649397E-3</v>
      </c>
      <c r="X604" s="13">
        <f t="shared" si="851"/>
        <v>1.3539484954510467E-3</v>
      </c>
      <c r="Y604" s="13">
        <f t="shared" si="852"/>
        <v>3.1441704145804527E-4</v>
      </c>
      <c r="Z604" s="13">
        <f t="shared" si="853"/>
        <v>7.4743277902559434E-3</v>
      </c>
      <c r="AA604" s="13">
        <f t="shared" si="854"/>
        <v>2.5363241704486595E-3</v>
      </c>
      <c r="AB604" s="13">
        <f t="shared" si="855"/>
        <v>4.3033570898432579E-4</v>
      </c>
      <c r="AC604" s="13">
        <f t="shared" si="856"/>
        <v>4.7947428124287601E-7</v>
      </c>
      <c r="AD604" s="13">
        <f t="shared" si="857"/>
        <v>2.4730952564396382E-4</v>
      </c>
      <c r="AE604" s="13">
        <f t="shared" si="858"/>
        <v>1.1486157654979883E-4</v>
      </c>
      <c r="AF604" s="13">
        <f t="shared" si="859"/>
        <v>2.6673420146579196E-5</v>
      </c>
      <c r="AG604" s="13">
        <f t="shared" si="860"/>
        <v>4.1294420854913417E-6</v>
      </c>
      <c r="AH604" s="13">
        <f t="shared" si="861"/>
        <v>8.6785281663060549E-4</v>
      </c>
      <c r="AI604" s="13">
        <f t="shared" si="862"/>
        <v>2.944955234745972E-4</v>
      </c>
      <c r="AJ604" s="13">
        <f t="shared" si="863"/>
        <v>4.9966775289900288E-5</v>
      </c>
      <c r="AK604" s="13">
        <f t="shared" si="864"/>
        <v>5.6518768172645378E-6</v>
      </c>
      <c r="AL604" s="13">
        <f t="shared" si="865"/>
        <v>3.0226778040173043E-9</v>
      </c>
      <c r="AM604" s="13">
        <f t="shared" si="866"/>
        <v>1.6784308771973173E-5</v>
      </c>
      <c r="AN604" s="13">
        <f t="shared" si="867"/>
        <v>7.7953817663412392E-6</v>
      </c>
      <c r="AO604" s="13">
        <f t="shared" si="868"/>
        <v>1.8102615278526464E-6</v>
      </c>
      <c r="AP604" s="13">
        <f t="shared" si="869"/>
        <v>2.802554039857267E-7</v>
      </c>
      <c r="AQ604" s="13">
        <f t="shared" si="870"/>
        <v>3.2540778053919486E-8</v>
      </c>
      <c r="AR604" s="13">
        <f t="shared" si="871"/>
        <v>8.0613912846108662E-5</v>
      </c>
      <c r="AS604" s="13">
        <f t="shared" si="872"/>
        <v>2.735537179578602E-5</v>
      </c>
      <c r="AT604" s="13">
        <f t="shared" si="873"/>
        <v>4.6413599071553286E-6</v>
      </c>
      <c r="AU604" s="13">
        <f t="shared" si="874"/>
        <v>5.2499674649075469E-7</v>
      </c>
      <c r="AV604" s="13">
        <f t="shared" si="875"/>
        <v>4.4537849252053341E-8</v>
      </c>
      <c r="AW604" s="13">
        <f t="shared" si="876"/>
        <v>1.323292664302054E-11</v>
      </c>
      <c r="AX604" s="13">
        <f t="shared" si="877"/>
        <v>9.4925923367821758E-7</v>
      </c>
      <c r="AY604" s="13">
        <f t="shared" si="878"/>
        <v>4.4087833596714186E-7</v>
      </c>
      <c r="AZ604" s="13">
        <f t="shared" si="879"/>
        <v>1.0238178372623834E-7</v>
      </c>
      <c r="BA604" s="13">
        <f t="shared" si="880"/>
        <v>1.5850222588010395E-8</v>
      </c>
      <c r="BB604" s="13">
        <f t="shared" si="881"/>
        <v>1.8403876178884888E-9</v>
      </c>
      <c r="BC604" s="13">
        <f t="shared" si="882"/>
        <v>1.7095162242777941E-10</v>
      </c>
      <c r="BD604" s="13">
        <f t="shared" si="883"/>
        <v>6.2401162384409184E-6</v>
      </c>
      <c r="BE604" s="13">
        <f t="shared" si="884"/>
        <v>2.1175091708715267E-6</v>
      </c>
      <c r="BF604" s="13">
        <f t="shared" si="885"/>
        <v>3.592757664595444E-7</v>
      </c>
      <c r="BG604" s="13">
        <f t="shared" si="886"/>
        <v>4.0638651657556252E-8</v>
      </c>
      <c r="BH604" s="13">
        <f t="shared" si="887"/>
        <v>3.4475606819076193E-9</v>
      </c>
      <c r="BI604" s="13">
        <f t="shared" si="888"/>
        <v>2.3397773637945679E-10</v>
      </c>
      <c r="BJ604" s="14">
        <f t="shared" si="889"/>
        <v>0.19464593548785783</v>
      </c>
      <c r="BK604" s="14">
        <f t="shared" si="890"/>
        <v>0.52101033343992198</v>
      </c>
      <c r="BL604" s="14">
        <f t="shared" si="891"/>
        <v>0.27686915082594443</v>
      </c>
      <c r="BM604" s="14">
        <f t="shared" si="892"/>
        <v>4.7967342453354968E-2</v>
      </c>
      <c r="BN604" s="14">
        <f t="shared" si="893"/>
        <v>0.95203196422552228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1.2279</v>
      </c>
      <c r="F605" s="10">
        <f>VLOOKUP(B605,home!$B$2:$E$405,3,FALSE)</f>
        <v>2.4432</v>
      </c>
      <c r="G605" s="10">
        <f>VLOOKUP(C605,away!$B$2:$E$405,4,FALSE)</f>
        <v>0.71260000000000001</v>
      </c>
      <c r="H605" s="10">
        <f>VLOOKUP(A605,away!$A$2:$E$405,3,FALSE)</f>
        <v>0.89710000000000001</v>
      </c>
      <c r="I605" s="10">
        <f>VLOOKUP(C605,away!$B$2:$E$405,3,FALSE)</f>
        <v>0.83599999999999997</v>
      </c>
      <c r="J605" s="10">
        <f>VLOOKUP(B605,home!$B$2:$E$405,4,FALSE)</f>
        <v>0.97540000000000004</v>
      </c>
      <c r="K605" s="12">
        <f t="shared" si="838"/>
        <v>2.1378037625279998</v>
      </c>
      <c r="L605" s="12">
        <f t="shared" si="839"/>
        <v>0.73152620024000004</v>
      </c>
      <c r="M605" s="13">
        <f t="shared" si="840"/>
        <v>5.6736929702001455E-2</v>
      </c>
      <c r="N605" s="13">
        <f t="shared" si="841"/>
        <v>0.12129242179122532</v>
      </c>
      <c r="O605" s="13">
        <f t="shared" si="842"/>
        <v>4.1504550598189124E-2</v>
      </c>
      <c r="P605" s="13">
        <f t="shared" si="843"/>
        <v>8.8728584430842444E-2</v>
      </c>
      <c r="Q605" s="13">
        <f t="shared" si="844"/>
        <v>0.12964969783570734</v>
      </c>
      <c r="R605" s="13">
        <f t="shared" si="845"/>
        <v>1.5180833095881051E-2</v>
      </c>
      <c r="S605" s="13">
        <f t="shared" si="846"/>
        <v>3.4689759105978796E-2</v>
      </c>
      <c r="T605" s="13">
        <f t="shared" si="847"/>
        <v>9.484215082001915E-2</v>
      </c>
      <c r="U605" s="13">
        <f t="shared" si="848"/>
        <v>3.2453642110684092E-2</v>
      </c>
      <c r="V605" s="13">
        <f t="shared" si="849"/>
        <v>6.0277675617917059E-3</v>
      </c>
      <c r="W605" s="13">
        <f t="shared" si="850"/>
        <v>9.2388537281264491E-2</v>
      </c>
      <c r="X605" s="13">
        <f t="shared" si="851"/>
        <v>6.7584635623094996E-2</v>
      </c>
      <c r="Y605" s="13">
        <f t="shared" si="852"/>
        <v>2.4719965845983811E-2</v>
      </c>
      <c r="Z605" s="13">
        <f t="shared" si="853"/>
        <v>3.7017257170358347E-3</v>
      </c>
      <c r="AA605" s="13">
        <f t="shared" si="854"/>
        <v>7.9135631657258638E-3</v>
      </c>
      <c r="AB605" s="13">
        <f t="shared" si="855"/>
        <v>8.458822555345873E-3</v>
      </c>
      <c r="AC605" s="13">
        <f t="shared" si="856"/>
        <v>5.8916133399030844E-4</v>
      </c>
      <c r="AD605" s="13">
        <f t="shared" si="857"/>
        <v>4.9377140653586379E-2</v>
      </c>
      <c r="AE605" s="13">
        <f t="shared" si="858"/>
        <v>3.6120672081034082E-2</v>
      </c>
      <c r="AF605" s="13">
        <f t="shared" si="859"/>
        <v>1.3211608998776955E-2</v>
      </c>
      <c r="AG605" s="13">
        <f t="shared" si="860"/>
        <v>3.2215460433106329E-3</v>
      </c>
      <c r="AH605" s="13">
        <f t="shared" si="861"/>
        <v>6.7697733702847831E-4</v>
      </c>
      <c r="AI605" s="13">
        <f t="shared" si="862"/>
        <v>1.4472446982456667E-3</v>
      </c>
      <c r="AJ605" s="13">
        <f t="shared" si="863"/>
        <v>1.5469625806041431E-3</v>
      </c>
      <c r="AK605" s="13">
        <f t="shared" si="864"/>
        <v>1.1023674751018538E-3</v>
      </c>
      <c r="AL605" s="13">
        <f t="shared" si="865"/>
        <v>3.6854621101925984E-5</v>
      </c>
      <c r="AM605" s="13">
        <f t="shared" si="866"/>
        <v>2.111172741442224E-2</v>
      </c>
      <c r="AN605" s="13">
        <f t="shared" si="867"/>
        <v>1.5443781735974943E-2</v>
      </c>
      <c r="AO605" s="13">
        <f t="shared" si="868"/>
        <v>5.6487654853268291E-3</v>
      </c>
      <c r="AP605" s="13">
        <f t="shared" si="869"/>
        <v>1.377406650509332E-3</v>
      </c>
      <c r="AQ605" s="13">
        <f t="shared" si="870"/>
        <v>2.5190226330809931E-4</v>
      </c>
      <c r="AR605" s="13">
        <f t="shared" si="871"/>
        <v>9.9045331801007362E-5</v>
      </c>
      <c r="AS605" s="13">
        <f t="shared" si="872"/>
        <v>2.1173948298502766E-4</v>
      </c>
      <c r="AT605" s="13">
        <f t="shared" si="873"/>
        <v>2.263287317005628E-4</v>
      </c>
      <c r="AU605" s="13">
        <f t="shared" si="874"/>
        <v>1.6128213806588447E-4</v>
      </c>
      <c r="AV605" s="13">
        <f t="shared" si="875"/>
        <v>8.6197390396452011E-5</v>
      </c>
      <c r="AW605" s="13">
        <f t="shared" si="876"/>
        <v>1.6009846659761451E-6</v>
      </c>
      <c r="AX605" s="13">
        <f t="shared" si="877"/>
        <v>7.5221217166695732E-3</v>
      </c>
      <c r="AY605" s="13">
        <f t="shared" si="878"/>
        <v>5.5026291171380798E-3</v>
      </c>
      <c r="AZ605" s="13">
        <f t="shared" si="879"/>
        <v>2.0126586846950022E-3</v>
      </c>
      <c r="BA605" s="13">
        <f t="shared" si="880"/>
        <v>4.9077085333165715E-4</v>
      </c>
      <c r="BB605" s="13">
        <f t="shared" si="881"/>
        <v>8.9752934381562375E-5</v>
      </c>
      <c r="BC605" s="13">
        <f t="shared" si="882"/>
        <v>1.313132460970688E-5</v>
      </c>
      <c r="BD605" s="13">
        <f t="shared" si="883"/>
        <v>1.2075709203983486E-5</v>
      </c>
      <c r="BE605" s="13">
        <f t="shared" si="884"/>
        <v>2.581549657146989E-5</v>
      </c>
      <c r="BF605" s="13">
        <f t="shared" si="885"/>
        <v>2.7594232851008508E-5</v>
      </c>
      <c r="BG605" s="13">
        <f t="shared" si="886"/>
        <v>1.9663684937653244E-5</v>
      </c>
      <c r="BH605" s="13">
        <f t="shared" si="887"/>
        <v>1.0509274911220062E-5</v>
      </c>
      <c r="BI605" s="13">
        <f t="shared" si="888"/>
        <v>4.4933534893294706E-6</v>
      </c>
      <c r="BJ605" s="14">
        <f t="shared" si="889"/>
        <v>0.69187302515436999</v>
      </c>
      <c r="BK605" s="14">
        <f t="shared" si="890"/>
        <v>0.19231168587284472</v>
      </c>
      <c r="BL605" s="14">
        <f t="shared" si="891"/>
        <v>0.11116970844371976</v>
      </c>
      <c r="BM605" s="14">
        <f t="shared" si="892"/>
        <v>0.54046209960165148</v>
      </c>
      <c r="BN605" s="14">
        <f t="shared" si="893"/>
        <v>0.45309301745384667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1.5216000000000001</v>
      </c>
      <c r="F606" s="10">
        <f>VLOOKUP(B606,home!$B$2:$E$405,3,FALSE)</f>
        <v>1.3144</v>
      </c>
      <c r="G606" s="10">
        <f>VLOOKUP(C606,away!$B$2:$E$405,4,FALSE)</f>
        <v>0.75109999999999999</v>
      </c>
      <c r="H606" s="10">
        <f>VLOOKUP(A606,away!$A$2:$E$405,3,FALSE)</f>
        <v>1.1121000000000001</v>
      </c>
      <c r="I606" s="10">
        <f>VLOOKUP(C606,away!$B$2:$E$405,3,FALSE)</f>
        <v>0.96340000000000003</v>
      </c>
      <c r="J606" s="10">
        <f>VLOOKUP(B606,home!$B$2:$E$405,4,FALSE)</f>
        <v>1.079</v>
      </c>
      <c r="K606" s="12">
        <f t="shared" si="838"/>
        <v>1.5021932701439999</v>
      </c>
      <c r="L606" s="12">
        <f t="shared" si="839"/>
        <v>1.1560375140600001</v>
      </c>
      <c r="M606" s="13">
        <f t="shared" si="840"/>
        <v>7.0072084781379787E-2</v>
      </c>
      <c r="N606" s="13">
        <f t="shared" si="841"/>
        <v>0.10526181418354849</v>
      </c>
      <c r="O606" s="13">
        <f t="shared" si="842"/>
        <v>8.1005958695667846E-2</v>
      </c>
      <c r="P606" s="13">
        <f t="shared" si="843"/>
        <v>0.12168660599419505</v>
      </c>
      <c r="Q606" s="13">
        <f t="shared" si="844"/>
        <v>7.9061794434837407E-2</v>
      </c>
      <c r="R606" s="13">
        <f t="shared" si="845"/>
        <v>4.6822963557293464E-2</v>
      </c>
      <c r="S606" s="13">
        <f t="shared" si="846"/>
        <v>5.2829989733377034E-2</v>
      </c>
      <c r="T606" s="13">
        <f t="shared" si="847"/>
        <v>9.1398400295572182E-2</v>
      </c>
      <c r="U606" s="13">
        <f t="shared" si="848"/>
        <v>7.0337140743963994E-2</v>
      </c>
      <c r="V606" s="13">
        <f t="shared" si="849"/>
        <v>1.0193791730361897E-2</v>
      </c>
      <c r="W606" s="13">
        <f t="shared" si="850"/>
        <v>3.9588698508507027E-2</v>
      </c>
      <c r="X606" s="13">
        <f t="shared" si="851"/>
        <v>4.5766020608645298E-2</v>
      </c>
      <c r="Y606" s="13">
        <f t="shared" si="852"/>
        <v>2.6453618346418527E-2</v>
      </c>
      <c r="Z606" s="13">
        <f t="shared" si="853"/>
        <v>1.8043034130565173E-2</v>
      </c>
      <c r="AA606" s="13">
        <f t="shared" si="854"/>
        <v>2.7104124443913497E-2</v>
      </c>
      <c r="AB606" s="13">
        <f t="shared" si="855"/>
        <v>2.0357816666396172E-2</v>
      </c>
      <c r="AC606" s="13">
        <f t="shared" si="856"/>
        <v>1.1064034288311348E-3</v>
      </c>
      <c r="AD606" s="13">
        <f t="shared" si="857"/>
        <v>1.4867469118309773E-2</v>
      </c>
      <c r="AE606" s="13">
        <f t="shared" si="858"/>
        <v>1.718735203989465E-2</v>
      </c>
      <c r="AF606" s="13">
        <f t="shared" si="859"/>
        <v>9.9346118627369438E-3</v>
      </c>
      <c r="AG606" s="13">
        <f t="shared" si="860"/>
        <v>3.8282613336498013E-3</v>
      </c>
      <c r="AH606" s="13">
        <f t="shared" si="861"/>
        <v>5.2146060805995766E-3</v>
      </c>
      <c r="AI606" s="13">
        <f t="shared" si="862"/>
        <v>7.8333461607286627E-3</v>
      </c>
      <c r="AJ606" s="13">
        <f t="shared" si="863"/>
        <v>5.8835999426774697E-3</v>
      </c>
      <c r="AK606" s="13">
        <f t="shared" si="864"/>
        <v>2.9461014127032397E-3</v>
      </c>
      <c r="AL606" s="13">
        <f t="shared" si="865"/>
        <v>7.6854843714070214E-5</v>
      </c>
      <c r="AM606" s="13">
        <f t="shared" si="866"/>
        <v>4.4667624107197351E-3</v>
      </c>
      <c r="AN606" s="13">
        <f t="shared" si="867"/>
        <v>5.1637449131850957E-3</v>
      </c>
      <c r="AO606" s="13">
        <f t="shared" si="868"/>
        <v>2.9847414163392352E-3</v>
      </c>
      <c r="AP606" s="13">
        <f t="shared" si="869"/>
        <v>1.1501576823522445E-3</v>
      </c>
      <c r="AQ606" s="13">
        <f t="shared" si="870"/>
        <v>3.3240635697087516E-4</v>
      </c>
      <c r="AR606" s="13">
        <f t="shared" si="871"/>
        <v>1.2056560500436977E-3</v>
      </c>
      <c r="AS606" s="13">
        <f t="shared" si="872"/>
        <v>1.81112840448404E-3</v>
      </c>
      <c r="AT606" s="13">
        <f t="shared" si="873"/>
        <v>1.3603324502912829E-3</v>
      </c>
      <c r="AU606" s="13">
        <f t="shared" si="874"/>
        <v>6.8116075066202071E-4</v>
      </c>
      <c r="AV606" s="13">
        <f t="shared" si="875"/>
        <v>2.5580877388268076E-4</v>
      </c>
      <c r="AW606" s="13">
        <f t="shared" si="876"/>
        <v>3.7073747044274933E-6</v>
      </c>
      <c r="AX606" s="13">
        <f t="shared" si="877"/>
        <v>1.1183234054525626E-3</v>
      </c>
      <c r="AY606" s="13">
        <f t="shared" si="878"/>
        <v>1.292823809554494E-3</v>
      </c>
      <c r="AZ606" s="13">
        <f t="shared" si="879"/>
        <v>7.4727641145747828E-4</v>
      </c>
      <c r="BA606" s="13">
        <f t="shared" si="880"/>
        <v>2.8795985500566036E-4</v>
      </c>
      <c r="BB606" s="13">
        <f t="shared" si="881"/>
        <v>8.3223098732455452E-5</v>
      </c>
      <c r="BC606" s="13">
        <f t="shared" si="882"/>
        <v>1.9241804834207527E-5</v>
      </c>
      <c r="BD606" s="13">
        <f t="shared" si="883"/>
        <v>2.3229727048398586E-4</v>
      </c>
      <c r="BE606" s="13">
        <f t="shared" si="884"/>
        <v>3.4895539639386394E-4</v>
      </c>
      <c r="BF606" s="13">
        <f t="shared" si="885"/>
        <v>2.6209922402164717E-4</v>
      </c>
      <c r="BG606" s="13">
        <f t="shared" si="886"/>
        <v>1.3124123014509432E-4</v>
      </c>
      <c r="BH606" s="13">
        <f t="shared" si="887"/>
        <v>4.9287423172345151E-5</v>
      </c>
      <c r="BI606" s="13">
        <f t="shared" si="888"/>
        <v>1.4807847078447256E-5</v>
      </c>
      <c r="BJ606" s="14">
        <f t="shared" si="889"/>
        <v>0.45099470189672414</v>
      </c>
      <c r="BK606" s="14">
        <f t="shared" si="890"/>
        <v>0.25725855432141342</v>
      </c>
      <c r="BL606" s="14">
        <f t="shared" si="891"/>
        <v>0.27385843252460301</v>
      </c>
      <c r="BM606" s="14">
        <f t="shared" si="892"/>
        <v>0.49495438479153364</v>
      </c>
      <c r="BN606" s="14">
        <f t="shared" si="893"/>
        <v>0.50391122164692204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1.5216000000000001</v>
      </c>
      <c r="F607" s="10">
        <f>VLOOKUP(B607,home!$B$2:$E$405,3,FALSE)</f>
        <v>1.0077</v>
      </c>
      <c r="G607" s="10">
        <f>VLOOKUP(C607,away!$B$2:$E$405,4,FALSE)</f>
        <v>0.92010000000000003</v>
      </c>
      <c r="H607" s="10">
        <f>VLOOKUP(A607,away!$A$2:$E$405,3,FALSE)</f>
        <v>1.1121000000000001</v>
      </c>
      <c r="I607" s="10">
        <f>VLOOKUP(C607,away!$B$2:$E$405,3,FALSE)</f>
        <v>1.1989000000000001</v>
      </c>
      <c r="J607" s="10">
        <f>VLOOKUP(B607,home!$B$2:$E$405,4,FALSE)</f>
        <v>1.0190999999999999</v>
      </c>
      <c r="K607" s="12">
        <f t="shared" si="838"/>
        <v>1.4108043460320001</v>
      </c>
      <c r="L607" s="12">
        <f t="shared" si="839"/>
        <v>1.3587626567790001</v>
      </c>
      <c r="M607" s="13">
        <f t="shared" si="840"/>
        <v>6.2689143089053545E-2</v>
      </c>
      <c r="N607" s="13">
        <f t="shared" si="841"/>
        <v>8.8442115519058673E-2</v>
      </c>
      <c r="O607" s="13">
        <f t="shared" si="842"/>
        <v>8.5179666614881286E-2</v>
      </c>
      <c r="P607" s="13">
        <f t="shared" si="843"/>
        <v>0.12017184385383139</v>
      </c>
      <c r="Q607" s="13">
        <f t="shared" si="844"/>
        <v>6.2387260473276113E-2</v>
      </c>
      <c r="R607" s="13">
        <f t="shared" si="845"/>
        <v>5.786947505659281E-2</v>
      </c>
      <c r="S607" s="13">
        <f t="shared" si="846"/>
        <v>5.7590801786503054E-2</v>
      </c>
      <c r="T607" s="13">
        <f t="shared" si="847"/>
        <v>8.4769479789832139E-2</v>
      </c>
      <c r="U607" s="13">
        <f t="shared" si="848"/>
        <v>8.1642506912431564E-2</v>
      </c>
      <c r="V607" s="13">
        <f t="shared" si="849"/>
        <v>1.2266509706425935E-2</v>
      </c>
      <c r="W607" s="13">
        <f t="shared" si="850"/>
        <v>2.9338739404242791E-2</v>
      </c>
      <c r="X607" s="13">
        <f t="shared" si="851"/>
        <v>3.9864383499455668E-2</v>
      </c>
      <c r="Y607" s="13">
        <f t="shared" si="852"/>
        <v>2.7083117817288664E-2</v>
      </c>
      <c r="Z607" s="13">
        <f t="shared" si="853"/>
        <v>2.6210293891434033E-2</v>
      </c>
      <c r="AA607" s="13">
        <f t="shared" si="854"/>
        <v>3.6977596532811116E-2</v>
      </c>
      <c r="AB607" s="13">
        <f t="shared" si="855"/>
        <v>2.6084076947153881E-2</v>
      </c>
      <c r="AC607" s="13">
        <f t="shared" si="856"/>
        <v>1.4696415284562267E-3</v>
      </c>
      <c r="AD607" s="13">
        <f t="shared" si="857"/>
        <v>1.03478052646515E-2</v>
      </c>
      <c r="AE607" s="13">
        <f t="shared" si="858"/>
        <v>1.4060211373229594E-2</v>
      </c>
      <c r="AF607" s="13">
        <f t="shared" si="859"/>
        <v>9.5522450801818811E-3</v>
      </c>
      <c r="AG607" s="13">
        <f t="shared" si="860"/>
        <v>4.3264113011173538E-3</v>
      </c>
      <c r="AH607" s="13">
        <f t="shared" si="861"/>
        <v>8.9033921407208269E-3</v>
      </c>
      <c r="AI607" s="13">
        <f t="shared" si="862"/>
        <v>1.2560944326556097E-2</v>
      </c>
      <c r="AJ607" s="13">
        <f t="shared" si="863"/>
        <v>8.8605174230856707E-3</v>
      </c>
      <c r="AK607" s="13">
        <f t="shared" si="864"/>
        <v>4.1668188295271753E-3</v>
      </c>
      <c r="AL607" s="13">
        <f t="shared" si="865"/>
        <v>1.1268907091479218E-4</v>
      </c>
      <c r="AM607" s="13">
        <f t="shared" si="866"/>
        <v>2.9197457278526276E-3</v>
      </c>
      <c r="AN607" s="13">
        <f t="shared" si="867"/>
        <v>3.9672414622961717E-3</v>
      </c>
      <c r="AO607" s="13">
        <f t="shared" si="868"/>
        <v>2.6952697746966763E-3</v>
      </c>
      <c r="AP607" s="13">
        <f t="shared" si="869"/>
        <v>1.2207439732676638E-3</v>
      </c>
      <c r="AQ607" s="13">
        <f t="shared" si="870"/>
        <v>4.1467533109103099E-4</v>
      </c>
      <c r="AR607" s="13">
        <f t="shared" si="871"/>
        <v>2.419519351894221E-3</v>
      </c>
      <c r="AS607" s="13">
        <f t="shared" si="872"/>
        <v>3.4134684169608949E-3</v>
      </c>
      <c r="AT607" s="13">
        <f t="shared" si="873"/>
        <v>2.4078680388457019E-3</v>
      </c>
      <c r="AU607" s="13">
        <f t="shared" si="874"/>
        <v>1.1323435646250219E-3</v>
      </c>
      <c r="AV607" s="13">
        <f t="shared" si="875"/>
        <v>3.9937880554358673E-4</v>
      </c>
      <c r="AW607" s="13">
        <f t="shared" si="876"/>
        <v>6.0005310713887993E-6</v>
      </c>
      <c r="AX607" s="13">
        <f t="shared" si="877"/>
        <v>6.8653166036047625E-4</v>
      </c>
      <c r="AY607" s="13">
        <f t="shared" si="878"/>
        <v>9.3283358279429881E-4</v>
      </c>
      <c r="AZ607" s="13">
        <f t="shared" si="879"/>
        <v>6.3374971864512753E-4</v>
      </c>
      <c r="BA607" s="13">
        <f t="shared" si="880"/>
        <v>2.8703848381306566E-4</v>
      </c>
      <c r="BB607" s="13">
        <f t="shared" si="881"/>
        <v>9.7504293215914297E-5</v>
      </c>
      <c r="BC607" s="13">
        <f t="shared" si="882"/>
        <v>2.6497038499482875E-5</v>
      </c>
      <c r="BD607" s="13">
        <f t="shared" si="883"/>
        <v>5.4792542378466588E-4</v>
      </c>
      <c r="BE607" s="13">
        <f t="shared" si="884"/>
        <v>7.7301556917683202E-4</v>
      </c>
      <c r="BF607" s="13">
        <f t="shared" si="885"/>
        <v>5.4528686227253763E-4</v>
      </c>
      <c r="BG607" s="13">
        <f t="shared" si="886"/>
        <v>2.5643102504274961E-4</v>
      </c>
      <c r="BH607" s="13">
        <f t="shared" si="887"/>
        <v>9.0443501146937914E-5</v>
      </c>
      <c r="BI607" s="13">
        <f t="shared" si="888"/>
        <v>2.5519616897690023E-5</v>
      </c>
      <c r="BJ607" s="14">
        <f t="shared" si="889"/>
        <v>0.38405360056886689</v>
      </c>
      <c r="BK607" s="14">
        <f t="shared" si="890"/>
        <v>0.25523346261797925</v>
      </c>
      <c r="BL607" s="14">
        <f t="shared" si="891"/>
        <v>0.33425619495995129</v>
      </c>
      <c r="BM607" s="14">
        <f t="shared" si="892"/>
        <v>0.52208721437981476</v>
      </c>
      <c r="BN607" s="14">
        <f t="shared" si="893"/>
        <v>0.47673950460669379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1.5216000000000001</v>
      </c>
      <c r="F608" s="10">
        <f>VLOOKUP(B608,home!$B$2:$E$405,3,FALSE)</f>
        <v>0.84499999999999997</v>
      </c>
      <c r="G608" s="10">
        <f>VLOOKUP(C608,away!$B$2:$E$405,4,FALSE)</f>
        <v>0.89190000000000003</v>
      </c>
      <c r="H608" s="10">
        <f>VLOOKUP(A608,away!$A$2:$E$405,3,FALSE)</f>
        <v>1.1121000000000001</v>
      </c>
      <c r="I608" s="10">
        <f>VLOOKUP(C608,away!$B$2:$E$405,3,FALSE)</f>
        <v>1.2846</v>
      </c>
      <c r="J608" s="10">
        <f>VLOOKUP(B608,home!$B$2:$E$405,4,FALSE)</f>
        <v>1.413</v>
      </c>
      <c r="K608" s="12">
        <f t="shared" si="838"/>
        <v>1.1467622088</v>
      </c>
      <c r="L608" s="12">
        <f t="shared" si="839"/>
        <v>2.0186169715800002</v>
      </c>
      <c r="M608" s="13">
        <f t="shared" si="840"/>
        <v>4.2198138074115862E-2</v>
      </c>
      <c r="N608" s="13">
        <f t="shared" si="841"/>
        <v>4.8391230025120489E-2</v>
      </c>
      <c r="O608" s="13">
        <f t="shared" si="842"/>
        <v>8.5181877685486462E-2</v>
      </c>
      <c r="P608" s="13">
        <f t="shared" si="843"/>
        <v>9.768335820433989E-2</v>
      </c>
      <c r="Q608" s="13">
        <f t="shared" si="844"/>
        <v>2.7746616915078032E-2</v>
      </c>
      <c r="R608" s="13">
        <f t="shared" si="845"/>
        <v>8.5974791983487342E-2</v>
      </c>
      <c r="S608" s="13">
        <f t="shared" si="846"/>
        <v>5.6531158159857424E-2</v>
      </c>
      <c r="T608" s="13">
        <f t="shared" si="847"/>
        <v>5.6009791808705224E-2</v>
      </c>
      <c r="U608" s="13">
        <f t="shared" si="848"/>
        <v>9.8592642356104487E-2</v>
      </c>
      <c r="V608" s="13">
        <f t="shared" si="849"/>
        <v>1.4540276536310568E-2</v>
      </c>
      <c r="W608" s="13">
        <f t="shared" si="850"/>
        <v>1.0606257233420775E-2</v>
      </c>
      <c r="X608" s="13">
        <f t="shared" si="851"/>
        <v>2.1409970856326312E-2</v>
      </c>
      <c r="Y608" s="13">
        <f t="shared" si="852"/>
        <v>2.1609265265806747E-2</v>
      </c>
      <c r="Z608" s="13">
        <f t="shared" si="853"/>
        <v>5.7850058075309241E-2</v>
      </c>
      <c r="AA608" s="13">
        <f t="shared" si="854"/>
        <v>6.6340260377649896E-2</v>
      </c>
      <c r="AB608" s="13">
        <f t="shared" si="855"/>
        <v>3.8038251761520474E-2</v>
      </c>
      <c r="AC608" s="13">
        <f t="shared" si="856"/>
        <v>2.103681445008197E-3</v>
      </c>
      <c r="AD608" s="13">
        <f t="shared" si="857"/>
        <v>3.0407137430246453E-3</v>
      </c>
      <c r="AE608" s="13">
        <f t="shared" si="858"/>
        <v>6.1380363673860959E-3</v>
      </c>
      <c r="AF608" s="13">
        <f t="shared" si="859"/>
        <v>6.1951721916904132E-3</v>
      </c>
      <c r="AG608" s="13">
        <f t="shared" si="860"/>
        <v>4.1685599093355787E-3</v>
      </c>
      <c r="AH608" s="13">
        <f t="shared" si="861"/>
        <v>2.9194277259426978E-2</v>
      </c>
      <c r="AI608" s="13">
        <f t="shared" si="862"/>
        <v>3.3478893874340089E-2</v>
      </c>
      <c r="AJ608" s="13">
        <f t="shared" si="863"/>
        <v>1.9196165143759523E-2</v>
      </c>
      <c r="AK608" s="13">
        <f t="shared" si="864"/>
        <v>7.3378122469157456E-3</v>
      </c>
      <c r="AL608" s="13">
        <f t="shared" si="865"/>
        <v>1.9479027039499475E-4</v>
      </c>
      <c r="AM608" s="13">
        <f t="shared" si="866"/>
        <v>6.9739512165589116E-4</v>
      </c>
      <c r="AN608" s="13">
        <f t="shared" si="867"/>
        <v>1.4077736284716807E-3</v>
      </c>
      <c r="AO608" s="13">
        <f t="shared" si="868"/>
        <v>1.4208778692878464E-3</v>
      </c>
      <c r="AP608" s="13">
        <f t="shared" si="869"/>
        <v>9.5606939382895863E-4</v>
      </c>
      <c r="AQ608" s="13">
        <f t="shared" si="870"/>
        <v>4.8248447609783491E-4</v>
      </c>
      <c r="AR608" s="13">
        <f t="shared" si="871"/>
        <v>1.1786412709778262E-2</v>
      </c>
      <c r="AS608" s="13">
        <f t="shared" si="872"/>
        <v>1.3516212672893713E-2</v>
      </c>
      <c r="AT608" s="13">
        <f t="shared" si="873"/>
        <v>7.7499409496890751E-3</v>
      </c>
      <c r="AU608" s="13">
        <f t="shared" si="874"/>
        <v>2.9624464671783378E-3</v>
      </c>
      <c r="AV608" s="13">
        <f t="shared" si="875"/>
        <v>8.4930541353829656E-4</v>
      </c>
      <c r="AW608" s="13">
        <f t="shared" si="876"/>
        <v>1.2525412932974135E-5</v>
      </c>
      <c r="AX608" s="13">
        <f t="shared" si="877"/>
        <v>1.3329106168607583E-4</v>
      </c>
      <c r="AY608" s="13">
        <f t="shared" si="878"/>
        <v>2.6906359927942935E-4</v>
      </c>
      <c r="AZ608" s="13">
        <f t="shared" si="879"/>
        <v>2.7156817396992822E-4</v>
      </c>
      <c r="BA608" s="13">
        <f t="shared" si="880"/>
        <v>1.827307083055624E-4</v>
      </c>
      <c r="BB608" s="13">
        <f t="shared" si="881"/>
        <v>9.2215827253610717E-5</v>
      </c>
      <c r="BC608" s="13">
        <f t="shared" si="882"/>
        <v>3.7229686788485598E-5</v>
      </c>
      <c r="BD608" s="13">
        <f t="shared" si="883"/>
        <v>3.9653754550007733E-3</v>
      </c>
      <c r="BE608" s="13">
        <f t="shared" si="884"/>
        <v>4.5473427154979918E-3</v>
      </c>
      <c r="BF608" s="13">
        <f t="shared" si="885"/>
        <v>2.6073603882975343E-3</v>
      </c>
      <c r="BG608" s="13">
        <f t="shared" si="886"/>
        <v>9.9667411934056859E-4</v>
      </c>
      <c r="BH608" s="13">
        <f t="shared" si="887"/>
        <v>2.8573705363719624E-4</v>
      </c>
      <c r="BI608" s="13">
        <f t="shared" si="888"/>
        <v>6.5534490952999012E-5</v>
      </c>
      <c r="BJ608" s="14">
        <f t="shared" si="889"/>
        <v>0.21126631386251962</v>
      </c>
      <c r="BK608" s="14">
        <f t="shared" si="890"/>
        <v>0.21352046628930635</v>
      </c>
      <c r="BL608" s="14">
        <f t="shared" si="891"/>
        <v>0.51266731512449581</v>
      </c>
      <c r="BM608" s="14">
        <f t="shared" si="892"/>
        <v>0.60787160227765646</v>
      </c>
      <c r="BN608" s="14">
        <f t="shared" si="893"/>
        <v>0.38717601288762804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1.2514000000000001</v>
      </c>
      <c r="F609" s="10">
        <f>VLOOKUP(B609,home!$B$2:$E$405,3,FALSE)</f>
        <v>0.79910000000000003</v>
      </c>
      <c r="G609" s="10">
        <f>VLOOKUP(C609,away!$B$2:$E$405,4,FALSE)</f>
        <v>0.98709999999999998</v>
      </c>
      <c r="H609" s="10">
        <f>VLOOKUP(A609,away!$A$2:$E$405,3,FALSE)</f>
        <v>0.95709999999999995</v>
      </c>
      <c r="I609" s="10">
        <f>VLOOKUP(C609,away!$B$2:$E$405,3,FALSE)</f>
        <v>1.4750000000000001</v>
      </c>
      <c r="J609" s="10">
        <f>VLOOKUP(B609,home!$B$2:$E$405,4,FALSE)</f>
        <v>0.67610000000000003</v>
      </c>
      <c r="K609" s="12">
        <f t="shared" si="838"/>
        <v>0.9870938207540001</v>
      </c>
      <c r="L609" s="12">
        <f t="shared" si="839"/>
        <v>0.95446558225</v>
      </c>
      <c r="M609" s="13">
        <f t="shared" si="840"/>
        <v>0.14348003204110418</v>
      </c>
      <c r="N609" s="13">
        <f t="shared" si="841"/>
        <v>0.14162825302935989</v>
      </c>
      <c r="O609" s="13">
        <f t="shared" si="842"/>
        <v>0.13694675232336118</v>
      </c>
      <c r="P609" s="13">
        <f t="shared" si="843"/>
        <v>0.13517929299071832</v>
      </c>
      <c r="Q609" s="13">
        <f t="shared" si="844"/>
        <v>6.9900186704732567E-2</v>
      </c>
      <c r="R609" s="13">
        <f t="shared" si="845"/>
        <v>6.5355480846781722E-2</v>
      </c>
      <c r="S609" s="13">
        <f t="shared" si="846"/>
        <v>3.1839693986539332E-2</v>
      </c>
      <c r="T609" s="13">
        <f t="shared" si="847"/>
        <v>6.671732240251628E-2</v>
      </c>
      <c r="U609" s="13">
        <f t="shared" si="848"/>
        <v>6.4511991296264642E-2</v>
      </c>
      <c r="V609" s="13">
        <f t="shared" si="849"/>
        <v>3.3330749628152551E-3</v>
      </c>
      <c r="W609" s="13">
        <f t="shared" si="850"/>
        <v>2.2999347455264149E-2</v>
      </c>
      <c r="X609" s="13">
        <f t="shared" si="851"/>
        <v>2.1952085560258752E-2</v>
      </c>
      <c r="Y609" s="13">
        <f t="shared" si="852"/>
        <v>1.0476255062937093E-2</v>
      </c>
      <c r="Z609" s="13">
        <f t="shared" si="853"/>
        <v>2.079318569321742E-2</v>
      </c>
      <c r="AA609" s="13">
        <f t="shared" si="854"/>
        <v>2.0524825111565392E-2</v>
      </c>
      <c r="AB609" s="13">
        <f t="shared" si="855"/>
        <v>1.0129964019841365E-2</v>
      </c>
      <c r="AC609" s="13">
        <f t="shared" si="856"/>
        <v>1.9626542738598347E-4</v>
      </c>
      <c r="AD609" s="13">
        <f t="shared" si="857"/>
        <v>5.6756284386163675E-3</v>
      </c>
      <c r="AE609" s="13">
        <f t="shared" si="858"/>
        <v>5.4171920022986304E-3</v>
      </c>
      <c r="AF609" s="13">
        <f t="shared" si="859"/>
        <v>2.5852616593170022E-3</v>
      </c>
      <c r="AG609" s="13">
        <f t="shared" si="860"/>
        <v>8.2251442497620147E-4</v>
      </c>
      <c r="AH609" s="13">
        <f t="shared" si="861"/>
        <v>4.9615950223772824E-3</v>
      </c>
      <c r="AI609" s="13">
        <f t="shared" si="862"/>
        <v>4.8975597876724196E-3</v>
      </c>
      <c r="AJ609" s="13">
        <f t="shared" si="863"/>
        <v>2.4171755015923589E-3</v>
      </c>
      <c r="AK609" s="13">
        <f t="shared" si="864"/>
        <v>7.9532633376658962E-4</v>
      </c>
      <c r="AL609" s="13">
        <f t="shared" si="865"/>
        <v>7.3964359598017969E-6</v>
      </c>
      <c r="AM609" s="13">
        <f t="shared" si="866"/>
        <v>1.1204755521307783E-3</v>
      </c>
      <c r="AN609" s="13">
        <f t="shared" si="867"/>
        <v>1.0694553502613936E-3</v>
      </c>
      <c r="AO609" s="13">
        <f t="shared" si="868"/>
        <v>5.1037916178880939E-4</v>
      </c>
      <c r="AP609" s="13">
        <f t="shared" si="869"/>
        <v>1.6237978127500765E-4</v>
      </c>
      <c r="AQ609" s="13">
        <f t="shared" si="870"/>
        <v>3.8746478120069447E-5</v>
      </c>
      <c r="AR609" s="13">
        <f t="shared" si="871"/>
        <v>9.4713433638440717E-4</v>
      </c>
      <c r="AS609" s="13">
        <f t="shared" si="872"/>
        <v>9.349104508689888E-4</v>
      </c>
      <c r="AT609" s="13">
        <f t="shared" si="873"/>
        <v>4.6142216450555747E-4</v>
      </c>
      <c r="AU609" s="13">
        <f t="shared" si="874"/>
        <v>1.5182232244745721E-4</v>
      </c>
      <c r="AV609" s="13">
        <f t="shared" si="875"/>
        <v>3.7465719085101571E-5</v>
      </c>
      <c r="AW609" s="13">
        <f t="shared" si="876"/>
        <v>1.9357029249483443E-7</v>
      </c>
      <c r="AX609" s="13">
        <f t="shared" si="877"/>
        <v>1.8433574896903625E-4</v>
      </c>
      <c r="AY609" s="13">
        <f t="shared" si="878"/>
        <v>1.7594212796922103E-4</v>
      </c>
      <c r="AZ609" s="13">
        <f t="shared" si="879"/>
        <v>8.3965352807223269E-5</v>
      </c>
      <c r="BA609" s="13">
        <f t="shared" si="880"/>
        <v>2.6714013118657685E-5</v>
      </c>
      <c r="BB609" s="13">
        <f t="shared" si="881"/>
        <v>6.3744015213834343E-6</v>
      </c>
      <c r="BC609" s="13">
        <f t="shared" si="882"/>
        <v>1.2168293719205055E-6</v>
      </c>
      <c r="BD609" s="13">
        <f t="shared" si="883"/>
        <v>1.5066785430768503E-4</v>
      </c>
      <c r="BE609" s="13">
        <f t="shared" si="884"/>
        <v>1.4872330797337984E-4</v>
      </c>
      <c r="BF609" s="13">
        <f t="shared" si="885"/>
        <v>7.3401929151308665E-5</v>
      </c>
      <c r="BG609" s="13">
        <f t="shared" si="886"/>
        <v>2.4151530232226571E-5</v>
      </c>
      <c r="BH609" s="13">
        <f t="shared" si="887"/>
        <v>5.9599565634960655E-6</v>
      </c>
      <c r="BI609" s="13">
        <f t="shared" si="888"/>
        <v>1.1766072591578427E-6</v>
      </c>
      <c r="BJ609" s="14">
        <f t="shared" si="889"/>
        <v>0.3515540315376105</v>
      </c>
      <c r="BK609" s="14">
        <f t="shared" si="890"/>
        <v>0.31421169797249215</v>
      </c>
      <c r="BL609" s="14">
        <f t="shared" si="891"/>
        <v>0.31347750642200173</v>
      </c>
      <c r="BM609" s="14">
        <f t="shared" si="892"/>
        <v>0.30737067513158717</v>
      </c>
      <c r="BN609" s="14">
        <f t="shared" si="893"/>
        <v>0.6924899979360577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1.2514000000000001</v>
      </c>
      <c r="F610" s="15">
        <f>VLOOKUP(B610,home!$B$2:$E$405,3,FALSE)</f>
        <v>0.93230000000000002</v>
      </c>
      <c r="G610" s="15">
        <f>VLOOKUP(C610,away!$B$2:$E$405,4,FALSE)</f>
        <v>0.70509999999999995</v>
      </c>
      <c r="H610" s="15">
        <f>VLOOKUP(A610,away!$A$2:$E$405,3,FALSE)</f>
        <v>0.95709999999999995</v>
      </c>
      <c r="I610" s="15">
        <f>VLOOKUP(C610,away!$B$2:$E$405,3,FALSE)</f>
        <v>1.1677</v>
      </c>
      <c r="J610" s="15">
        <f>VLOOKUP(B610,home!$B$2:$E$405,4,FALSE)</f>
        <v>0.81259999999999999</v>
      </c>
      <c r="K610" s="16">
        <f t="shared" si="838"/>
        <v>0.82262622312200007</v>
      </c>
      <c r="L610" s="16">
        <f t="shared" si="839"/>
        <v>0.90816636744199986</v>
      </c>
      <c r="M610" s="17">
        <f t="shared" si="840"/>
        <v>0.1771439516896981</v>
      </c>
      <c r="N610" s="17">
        <f t="shared" si="841"/>
        <v>0.14572325992740243</v>
      </c>
      <c r="O610" s="17">
        <f t="shared" si="842"/>
        <v>0.16087617912035426</v>
      </c>
      <c r="P610" s="17">
        <f t="shared" si="843"/>
        <v>0.13234096362007539</v>
      </c>
      <c r="Q610" s="17">
        <f t="shared" si="844"/>
        <v>5.9937887467552263E-2</v>
      </c>
      <c r="R610" s="17">
        <f t="shared" si="845"/>
        <v>7.3051167599840303E-2</v>
      </c>
      <c r="S610" s="17">
        <f t="shared" si="846"/>
        <v>2.4717370371427495E-2</v>
      </c>
      <c r="T610" s="17">
        <f t="shared" si="847"/>
        <v>5.4433573533554311E-2</v>
      </c>
      <c r="U610" s="17">
        <f t="shared" si="848"/>
        <v>6.0093806097308855E-2</v>
      </c>
      <c r="V610" s="17">
        <f t="shared" si="849"/>
        <v>2.0517654847040361E-3</v>
      </c>
      <c r="W610" s="17">
        <f t="shared" si="850"/>
        <v>1.6435492663114663E-2</v>
      </c>
      <c r="X610" s="17">
        <f t="shared" si="851"/>
        <v>1.4926161668980484E-2</v>
      </c>
      <c r="Y610" s="17">
        <f t="shared" si="852"/>
        <v>6.7777190113850107E-3</v>
      </c>
      <c r="Z610" s="17">
        <f t="shared" si="853"/>
        <v>2.2114204505514566E-2</v>
      </c>
      <c r="AA610" s="17">
        <f t="shared" si="854"/>
        <v>1.8191724529718966E-2</v>
      </c>
      <c r="AB610" s="17">
        <f t="shared" si="855"/>
        <v>7.482494820979276E-3</v>
      </c>
      <c r="AC610" s="17">
        <f t="shared" si="856"/>
        <v>9.5802248248568839E-5</v>
      </c>
      <c r="AD610" s="17">
        <f t="shared" si="857"/>
        <v>3.3800668136518388E-3</v>
      </c>
      <c r="AE610" s="17">
        <f t="shared" si="858"/>
        <v>3.0696629998654456E-3</v>
      </c>
      <c r="AF610" s="17">
        <f t="shared" si="859"/>
        <v>1.3938823479294564E-3</v>
      </c>
      <c r="AG610" s="17">
        <f t="shared" si="860"/>
        <v>4.219590228535402E-4</v>
      </c>
      <c r="AH610" s="17">
        <f t="shared" si="861"/>
        <v>5.0208441936606665E-3</v>
      </c>
      <c r="AI610" s="17">
        <f t="shared" si="862"/>
        <v>4.1302780959150982E-3</v>
      </c>
      <c r="AJ610" s="17">
        <f t="shared" si="863"/>
        <v>1.6988375352430813E-3</v>
      </c>
      <c r="AK610" s="17">
        <f t="shared" si="864"/>
        <v>4.6583610177163459E-4</v>
      </c>
      <c r="AL610" s="17">
        <f t="shared" si="865"/>
        <v>2.8628833734937201E-6</v>
      </c>
      <c r="AM610" s="17">
        <f t="shared" si="866"/>
        <v>5.5610631936288521E-4</v>
      </c>
      <c r="AN610" s="17">
        <f t="shared" si="867"/>
        <v>5.0503705596733218E-4</v>
      </c>
      <c r="AO610" s="17">
        <f t="shared" si="868"/>
        <v>2.2932883427072696E-4</v>
      </c>
      <c r="AP610" s="17">
        <f t="shared" si="869"/>
        <v>6.9422911456451519E-5</v>
      </c>
      <c r="AQ610" s="17">
        <f t="shared" si="870"/>
        <v>1.5761888328663291E-5</v>
      </c>
      <c r="AR610" s="17">
        <f t="shared" si="871"/>
        <v>9.1195236656981319E-4</v>
      </c>
      <c r="AS610" s="17">
        <f t="shared" si="872"/>
        <v>7.5019593097849519E-4</v>
      </c>
      <c r="AT610" s="17">
        <f t="shared" si="873"/>
        <v>3.0856542265116603E-4</v>
      </c>
      <c r="AU610" s="17">
        <f t="shared" si="874"/>
        <v>8.4611336073857457E-5</v>
      </c>
      <c r="AV610" s="17">
        <f t="shared" si="875"/>
        <v>1.7400875956935895E-5</v>
      </c>
      <c r="AW610" s="17">
        <f t="shared" si="876"/>
        <v>5.9411308769900341E-8</v>
      </c>
      <c r="AX610" s="17">
        <f t="shared" si="877"/>
        <v>7.62446068586278E-5</v>
      </c>
      <c r="AY610" s="17">
        <f t="shared" si="878"/>
        <v>6.9242787647843404E-5</v>
      </c>
      <c r="AZ610" s="17">
        <f t="shared" si="879"/>
        <v>3.1441985464849852E-5</v>
      </c>
      <c r="BA610" s="17">
        <f t="shared" si="880"/>
        <v>9.5181845749256197E-6</v>
      </c>
      <c r="BB610" s="17">
        <f t="shared" si="881"/>
        <v>2.1610237775131685E-6</v>
      </c>
      <c r="BC610" s="17">
        <f t="shared" si="882"/>
        <v>3.9251382279598466E-7</v>
      </c>
      <c r="BD610" s="17">
        <f t="shared" si="883"/>
        <v>1.380340780046403E-4</v>
      </c>
      <c r="BE610" s="17">
        <f t="shared" si="884"/>
        <v>1.135504522510848E-4</v>
      </c>
      <c r="BF610" s="17">
        <f t="shared" si="885"/>
        <v>4.6704789834552442E-5</v>
      </c>
      <c r="BG610" s="17">
        <f t="shared" si="886"/>
        <v>1.2806861621101555E-5</v>
      </c>
      <c r="BH610" s="17">
        <f t="shared" si="887"/>
        <v>2.6338150513532163E-6</v>
      </c>
      <c r="BI610" s="17">
        <f t="shared" si="888"/>
        <v>4.3332906561931473E-7</v>
      </c>
      <c r="BJ610" s="18">
        <f t="shared" si="889"/>
        <v>0.30806432356782204</v>
      </c>
      <c r="BK610" s="18">
        <f t="shared" si="890"/>
        <v>0.33642195908517497</v>
      </c>
      <c r="BL610" s="18">
        <f t="shared" si="891"/>
        <v>0.33339805735285072</v>
      </c>
      <c r="BM610" s="18">
        <f t="shared" si="892"/>
        <v>0.2508559517101005</v>
      </c>
      <c r="BN610" s="18">
        <f t="shared" si="893"/>
        <v>0.74907340942492273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1.375</v>
      </c>
      <c r="F611" s="10">
        <f>VLOOKUP(B611,home!$B$2:$E$405,3,FALSE)</f>
        <v>0.92559999999999998</v>
      </c>
      <c r="G611" s="10">
        <f>VLOOKUP(C611,away!$B$2:$E$405,4,FALSE)</f>
        <v>0.48480000000000001</v>
      </c>
      <c r="H611" s="10">
        <f>VLOOKUP(A611,away!$A$2:$E$405,3,FALSE)</f>
        <v>1.0101</v>
      </c>
      <c r="I611" s="10">
        <f>VLOOKUP(C611,away!$B$2:$E$405,3,FALSE)</f>
        <v>0.57750000000000001</v>
      </c>
      <c r="J611" s="10">
        <f>VLOOKUP(B611,home!$B$2:$E$405,4,FALSE)</f>
        <v>1.17</v>
      </c>
      <c r="K611" s="12">
        <f t="shared" ref="K611:K641" si="894">E611*F611*G611</f>
        <v>0.61700495999999994</v>
      </c>
      <c r="L611" s="12">
        <f t="shared" ref="L611:L641" si="895">H611*I611*J611</f>
        <v>0.68249931750000004</v>
      </c>
      <c r="M611" s="13">
        <f t="shared" ref="M611:M641" si="896">_xlfn.POISSON.DIST(0,K611,FALSE) * _xlfn.POISSON.DIST(0,L611,FALSE)</f>
        <v>0.27266692666740888</v>
      </c>
      <c r="N611" s="13">
        <f t="shared" ref="N611:N641" si="897">_xlfn.POISSON.DIST(1,K611,FALSE) * _xlfn.POISSON.DIST(0,L611,FALSE)</f>
        <v>0.1682368461817475</v>
      </c>
      <c r="O611" s="13">
        <f t="shared" ref="O611:O641" si="898">_xlfn.POISSON.DIST(0,K611,FALSE) * _xlfn.POISSON.DIST(1,L611,FALSE)</f>
        <v>0.18609499135532914</v>
      </c>
      <c r="P611" s="13">
        <f t="shared" ref="P611:P641" si="899">_xlfn.POISSON.DIST(1,K611,FALSE) * _xlfn.POISSON.DIST(1,L611,FALSE)</f>
        <v>0.11482153269739517</v>
      </c>
      <c r="Q611" s="13">
        <f t="shared" ref="Q611:Q641" si="900">_xlfn.POISSON.DIST(2,K611,FALSE) * _xlfn.POISSON.DIST(0,L611,FALSE)</f>
        <v>5.1901484274447636E-2</v>
      </c>
      <c r="R611" s="13">
        <f t="shared" ref="R611:R641" si="901">_xlfn.POISSON.DIST(0,K611,FALSE) * _xlfn.POISSON.DIST(2,L611,FALSE)</f>
        <v>6.3504852295090272E-2</v>
      </c>
      <c r="S611" s="13">
        <f t="shared" ref="S611:S641" si="902">_xlfn.POISSON.DIST(2,K611,FALSE) * _xlfn.POISSON.DIST(2,L611,FALSE)</f>
        <v>1.2087993703633542E-2</v>
      </c>
      <c r="T611" s="13">
        <f t="shared" ref="T611:T641" si="903">_xlfn.POISSON.DIST(2,K611,FALSE) * _xlfn.POISSON.DIST(1,L611,FALSE)</f>
        <v>3.5422727594547496E-2</v>
      </c>
      <c r="U611" s="13">
        <f t="shared" ref="U611:U641" si="904">_xlfn.POISSON.DIST(1,K611,FALSE) * _xlfn.POISSON.DIST(2,L611,FALSE)</f>
        <v>3.9182808850138071E-2</v>
      </c>
      <c r="V611" s="13">
        <f t="shared" ref="V611:V641" si="905">_xlfn.POISSON.DIST(3,K611,FALSE) * _xlfn.POISSON.DIST(3,L611,FALSE)</f>
        <v>5.6559113317059331E-4</v>
      </c>
      <c r="W611" s="13">
        <f t="shared" ref="W611:W641" si="906">_xlfn.POISSON.DIST(3,K611,FALSE) * _xlfn.POISSON.DIST(0,L611,FALSE)</f>
        <v>1.0674491076232062E-2</v>
      </c>
      <c r="X611" s="13">
        <f t="shared" ref="X611:X641" si="907">_xlfn.POISSON.DIST(3,K611,FALSE) * _xlfn.POISSON.DIST(1,L611,FALSE)</f>
        <v>7.2853328741882238E-3</v>
      </c>
      <c r="Y611" s="13">
        <f t="shared" ref="Y611:Y641" si="908">_xlfn.POISSON.DIST(3,K611,FALSE) * _xlfn.POISSON.DIST(2,L611,FALSE)</f>
        <v>2.4861173571968879E-3</v>
      </c>
      <c r="Z611" s="13">
        <f t="shared" ref="Z611:Z641" si="909">_xlfn.POISSON.DIST(0,K611,FALSE) * _xlfn.POISSON.DIST(3,L611,FALSE)</f>
        <v>1.4447339449779141E-2</v>
      </c>
      <c r="AA611" s="13">
        <f t="shared" ref="AA611:AA641" si="910">_xlfn.POISSON.DIST(1,K611,FALSE) * _xlfn.POISSON.DIST(3,L611,FALSE)</f>
        <v>8.9140800993173994E-3</v>
      </c>
      <c r="AB611" s="13">
        <f t="shared" ref="AB611:AB641" si="911">_xlfn.POISSON.DIST(2,K611,FALSE) * _xlfn.POISSON.DIST(3,L611,FALSE)</f>
        <v>2.7500158175580635E-3</v>
      </c>
      <c r="AC611" s="13">
        <f t="shared" ref="AC611:AC641" si="912">_xlfn.POISSON.DIST(4,K611,FALSE) * _xlfn.POISSON.DIST(4,L611,FALSE)</f>
        <v>1.4885844788832434E-5</v>
      </c>
      <c r="AD611" s="13">
        <f t="shared" ref="AD611:AD641" si="913">_xlfn.POISSON.DIST(4,K611,FALSE) * _xlfn.POISSON.DIST(0,L611,FALSE)</f>
        <v>1.64655348487773E-3</v>
      </c>
      <c r="AE611" s="13">
        <f t="shared" ref="AE611:AE641" si="914">_xlfn.POISSON.DIST(4,K611,FALSE) * _xlfn.POISSON.DIST(1,L611,FALSE)</f>
        <v>1.1237716296562973E-3</v>
      </c>
      <c r="AF611" s="13">
        <f t="shared" ref="AF611:AF641" si="915">_xlfn.POISSON.DIST(4,K611,FALSE) * _xlfn.POISSON.DIST(2,L611,FALSE)</f>
        <v>3.8348668513314287E-4</v>
      </c>
      <c r="AG611" s="13">
        <f t="shared" ref="AG611:AG641" si="916">_xlfn.POISSON.DIST(4,K611,FALSE) * _xlfn.POISSON.DIST(3,L611,FALSE)</f>
        <v>8.7243133624569151E-5</v>
      </c>
      <c r="AH611" s="13">
        <f t="shared" ref="AH611:AH641" si="917">_xlfn.POISSON.DIST(0,K611,FALSE) * _xlfn.POISSON.DIST(4,L611,FALSE)</f>
        <v>2.4650748285412719E-3</v>
      </c>
      <c r="AI611" s="13">
        <f t="shared" ref="AI611:AI641" si="918">_xlfn.POISSON.DIST(1,K611,FALSE) * _xlfn.POISSON.DIST(4,L611,FALSE)</f>
        <v>1.520963395981114E-3</v>
      </c>
      <c r="AJ611" s="13">
        <f t="shared" ref="AJ611:AJ641" si="919">_xlfn.POISSON.DIST(2,K611,FALSE) * _xlfn.POISSON.DIST(4,L611,FALSE)</f>
        <v>4.6922097964939563E-4</v>
      </c>
      <c r="AK611" s="13">
        <f t="shared" ref="AK611:AK641" si="920">_xlfn.POISSON.DIST(3,K611,FALSE) * _xlfn.POISSON.DIST(4,L611,FALSE)</f>
        <v>9.6503890593245371E-5</v>
      </c>
      <c r="AL611" s="13">
        <f t="shared" ref="AL611:AL641" si="921">_xlfn.POISSON.DIST(5,K611,FALSE) * _xlfn.POISSON.DIST(5,L611,FALSE)</f>
        <v>2.5074042312936976E-7</v>
      </c>
      <c r="AM611" s="13">
        <f t="shared" ref="AM611:AM641" si="922">_xlfn.POISSON.DIST(5,K611,FALSE) * _xlfn.POISSON.DIST(0,L611,FALSE)</f>
        <v>2.0318633341496887E-4</v>
      </c>
      <c r="AN611" s="13">
        <f t="shared" ref="AN611:AN641" si="923">_xlfn.POISSON.DIST(5,K611,FALSE) * _xlfn.POISSON.DIST(1,L611,FALSE)</f>
        <v>1.3867453388104371E-4</v>
      </c>
      <c r="AO611" s="13">
        <f t="shared" ref="AO611:AO641" si="924">_xlfn.POISSON.DIST(5,K611,FALSE) * _xlfn.POISSON.DIST(2,L611,FALSE)</f>
        <v>4.7322637364221478E-5</v>
      </c>
      <c r="AP611" s="13">
        <f t="shared" ref="AP611:AP641" si="925">_xlfn.POISSON.DIST(5,K611,FALSE) * _xlfn.POISSON.DIST(3,L611,FALSE)</f>
        <v>1.0765889234460388E-5</v>
      </c>
      <c r="AQ611" s="13">
        <f t="shared" ref="AQ611:AQ641" si="926">_xlfn.POISSON.DIST(5,K611,FALSE) * _xlfn.POISSON.DIST(4,L611,FALSE)</f>
        <v>1.8369280136999527E-6</v>
      </c>
      <c r="AR611" s="13">
        <f t="shared" ref="AR611:AR641" si="927">_xlfn.POISSON.DIST(0,K611,FALSE) * _xlfn.POISSON.DIST(5,L611,FALSE)</f>
        <v>3.3648237761316966E-4</v>
      </c>
      <c r="AS611" s="13">
        <f t="shared" ref="AS611:AS641" si="928">_xlfn.POISSON.DIST(1,K611,FALSE) * _xlfn.POISSON.DIST(5,L611,FALSE)</f>
        <v>2.0761129593991858E-4</v>
      </c>
      <c r="AT611" s="13">
        <f t="shared" ref="AT611:AT641" si="929">_xlfn.POISSON.DIST(2,K611,FALSE) * _xlfn.POISSON.DIST(5,L611,FALSE)</f>
        <v>6.4048599673478809E-5</v>
      </c>
      <c r="AU611" s="13">
        <f t="shared" ref="AU611:AU641" si="930">_xlfn.POISSON.DIST(3,K611,FALSE) * _xlfn.POISSON.DIST(5,L611,FALSE)</f>
        <v>1.3172767893196932E-5</v>
      </c>
      <c r="AV611" s="13">
        <f t="shared" ref="AV611:AV641" si="931">_xlfn.POISSON.DIST(4,K611,FALSE) * _xlfn.POISSON.DIST(5,L611,FALSE)</f>
        <v>2.0319157817578145E-6</v>
      </c>
      <c r="AW611" s="13">
        <f t="shared" ref="AW611:AW641" si="932">_xlfn.POISSON.DIST(6,K611,FALSE) * _xlfn.POISSON.DIST(6,L611,FALSE)</f>
        <v>2.9330045069179971E-9</v>
      </c>
      <c r="AX611" s="13">
        <f t="shared" ref="AX611:AX641" si="933">_xlfn.POISSON.DIST(6,K611,FALSE) * _xlfn.POISSON.DIST(0,L611,FALSE)</f>
        <v>2.0894495920208246E-5</v>
      </c>
      <c r="AY611" s="13">
        <f t="shared" ref="AY611:AY641" si="934">_xlfn.POISSON.DIST(6,K611,FALSE) * _xlfn.POISSON.DIST(1,L611,FALSE)</f>
        <v>1.4260479205048663E-5</v>
      </c>
      <c r="AZ611" s="13">
        <f t="shared" ref="AZ611:AZ641" si="935">_xlfn.POISSON.DIST(6,K611,FALSE) * _xlfn.POISSON.DIST(2,L611,FALSE)</f>
        <v>4.8663836623343281E-6</v>
      </c>
      <c r="BA611" s="13">
        <f t="shared" ref="BA611:BA641" si="936">_xlfn.POISSON.DIST(6,K611,FALSE) * _xlfn.POISSON.DIST(3,L611,FALSE)</f>
        <v>1.1071011760787766E-6</v>
      </c>
      <c r="BB611" s="13">
        <f t="shared" ref="BB611:BB641" si="937">_xlfn.POISSON.DIST(6,K611,FALSE) * _xlfn.POISSON.DIST(4,L611,FALSE)</f>
        <v>1.8889894926930304E-7</v>
      </c>
      <c r="BC611" s="13">
        <f t="shared" ref="BC611:BC641" si="938">_xlfn.POISSON.DIST(6,K611,FALSE) * _xlfn.POISSON.DIST(5,L611,FALSE)</f>
        <v>2.5784680790553299E-8</v>
      </c>
      <c r="BD611" s="13">
        <f t="shared" ref="BD611:BD641" si="939">_xlfn.POISSON.DIST(0,K611,FALSE) * _xlfn.POISSON.DIST(6,L611,FALSE)</f>
        <v>3.8274832178627582E-5</v>
      </c>
      <c r="BE611" s="13">
        <f t="shared" ref="BE611:BE641" si="940">_xlfn.POISSON.DIST(1,K611,FALSE) * _xlfn.POISSON.DIST(6,L611,FALSE)</f>
        <v>2.3615761297380818E-5</v>
      </c>
      <c r="BF611" s="13">
        <f t="shared" ref="BF611:BF641" si="941">_xlfn.POISSON.DIST(2,K611,FALSE) * _xlfn.POISSON.DIST(6,L611,FALSE)</f>
        <v>7.28552092733E-6</v>
      </c>
      <c r="BG611" s="13">
        <f t="shared" ref="BG611:BG641" si="942">_xlfn.POISSON.DIST(3,K611,FALSE) * _xlfn.POISSON.DIST(6,L611,FALSE)</f>
        <v>1.4984008494488029E-6</v>
      </c>
      <c r="BH611" s="13">
        <f t="shared" ref="BH611:BH641" si="943">_xlfn.POISSON.DIST(4,K611,FALSE) * _xlfn.POISSON.DIST(6,L611,FALSE)</f>
        <v>2.3113018904453112E-7</v>
      </c>
      <c r="BI611" s="13">
        <f t="shared" ref="BI611:BI641" si="944">_xlfn.POISSON.DIST(5,K611,FALSE) * _xlfn.POISSON.DIST(6,L611,FALSE)</f>
        <v>2.8521694609242672E-8</v>
      </c>
      <c r="BJ611" s="14">
        <f t="shared" ref="BJ611:BJ641" si="945">SUM(N611,Q611,T611,W611,X611,Y611,AD611,AE611,AF611,AG611,AM611,AN611,AO611,AP611,AQ611,AX611,AY611,AZ611,BA611,BB611,BC611)</f>
        <v>0.27969118375715374</v>
      </c>
      <c r="BK611" s="14">
        <f t="shared" ref="BK611:BK641" si="946">SUM(M611,P611,S611,V611,AC611,AL611,AY611)</f>
        <v>0.40017144126602522</v>
      </c>
      <c r="BL611" s="14">
        <f t="shared" ref="BL611:BL641" si="947">SUM(O611,R611,U611,AA611,AB611,AH611,AI611,AJ611,AK611,AR611,AS611,AT611,AU611,AV611,BD611,BE611,BF611,BG611,BH611,BI611)</f>
        <v>0.30569279263623594</v>
      </c>
      <c r="BM611" s="14">
        <f t="shared" ref="BM611:BM641" si="948">SUM(S611:BI611)</f>
        <v>0.14276186609157482</v>
      </c>
      <c r="BN611" s="14">
        <f t="shared" ref="BN611:BN641" si="949">SUM(M611:R611)</f>
        <v>0.85722663347141859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1.375</v>
      </c>
      <c r="F612" s="10">
        <f>VLOOKUP(B612,home!$B$2:$E$405,3,FALSE)</f>
        <v>0.85950000000000004</v>
      </c>
      <c r="G612" s="10">
        <f>VLOOKUP(C612,away!$B$2:$E$405,4,FALSE)</f>
        <v>1.0182</v>
      </c>
      <c r="H612" s="10">
        <f>VLOOKUP(A612,away!$A$2:$E$405,3,FALSE)</f>
        <v>1.0101</v>
      </c>
      <c r="I612" s="10">
        <f>VLOOKUP(C612,away!$B$2:$E$405,3,FALSE)</f>
        <v>0.69299999999999995</v>
      </c>
      <c r="J612" s="10">
        <f>VLOOKUP(B612,home!$B$2:$E$405,4,FALSE)</f>
        <v>0.99</v>
      </c>
      <c r="K612" s="12">
        <f t="shared" si="894"/>
        <v>1.2033214875000002</v>
      </c>
      <c r="L612" s="12">
        <f t="shared" si="895"/>
        <v>0.69299930700000001</v>
      </c>
      <c r="M612" s="13">
        <f t="shared" si="896"/>
        <v>0.15011992647354133</v>
      </c>
      <c r="N612" s="13">
        <f t="shared" si="897"/>
        <v>0.18064253322753243</v>
      </c>
      <c r="O612" s="13">
        <f t="shared" si="898"/>
        <v>0.10403300501305511</v>
      </c>
      <c r="P612" s="13">
        <f t="shared" si="899"/>
        <v>0.12518515034140446</v>
      </c>
      <c r="Q612" s="13">
        <f t="shared" si="900"/>
        <v>0.10868552089456132</v>
      </c>
      <c r="R612" s="13">
        <f t="shared" si="901"/>
        <v>3.6047400189587353E-2</v>
      </c>
      <c r="S612" s="13">
        <f t="shared" si="902"/>
        <v>2.6098004165959462E-2</v>
      </c>
      <c r="T612" s="13">
        <f t="shared" si="903"/>
        <v>7.5318990660865018E-2</v>
      </c>
      <c r="U612" s="13">
        <f t="shared" si="904"/>
        <v>4.3376611216642047E-2</v>
      </c>
      <c r="V612" s="13">
        <f t="shared" si="905"/>
        <v>2.4181278497895243E-3</v>
      </c>
      <c r="W612" s="13">
        <f t="shared" si="906"/>
        <v>4.3594540890851949E-2</v>
      </c>
      <c r="X612" s="13">
        <f t="shared" si="907"/>
        <v>3.0210986626343566E-2</v>
      </c>
      <c r="Y612" s="13">
        <f t="shared" si="908"/>
        <v>1.0468096397921178E-2</v>
      </c>
      <c r="Z612" s="13">
        <f t="shared" si="909"/>
        <v>8.3269411168452358E-3</v>
      </c>
      <c r="AA612" s="13">
        <f t="shared" si="910"/>
        <v>1.0019987171047122E-2</v>
      </c>
      <c r="AB612" s="13">
        <f t="shared" si="911"/>
        <v>6.0286329336976738E-3</v>
      </c>
      <c r="AC612" s="13">
        <f t="shared" si="912"/>
        <v>1.2602994549577341E-4</v>
      </c>
      <c r="AD612" s="13">
        <f t="shared" si="913"/>
        <v>1.3114561947914896E-2</v>
      </c>
      <c r="AE612" s="13">
        <f t="shared" si="914"/>
        <v>9.0883823415135942E-3</v>
      </c>
      <c r="AF612" s="13">
        <f t="shared" si="915"/>
        <v>3.1491213322099787E-3</v>
      </c>
      <c r="AG612" s="13">
        <f t="shared" si="916"/>
        <v>7.2744630029347745E-4</v>
      </c>
      <c r="AH612" s="13">
        <f t="shared" si="917"/>
        <v>1.4426411058508883E-3</v>
      </c>
      <c r="AI612" s="13">
        <f t="shared" si="918"/>
        <v>1.7359610414211363E-3</v>
      </c>
      <c r="AJ612" s="13">
        <f t="shared" si="919"/>
        <v>1.0444596113024661E-3</v>
      </c>
      <c r="AK612" s="13">
        <f t="shared" si="920"/>
        <v>4.1894023103538507E-4</v>
      </c>
      <c r="AL612" s="13">
        <f t="shared" si="921"/>
        <v>4.2038596860592273E-6</v>
      </c>
      <c r="AM612" s="13">
        <f t="shared" si="922"/>
        <v>3.1562068382151674E-3</v>
      </c>
      <c r="AN612" s="13">
        <f t="shared" si="923"/>
        <v>2.1872491516317723E-3</v>
      </c>
      <c r="AO612" s="13">
        <f t="shared" si="924"/>
        <v>7.5788107315857801E-4</v>
      </c>
      <c r="AP612" s="13">
        <f t="shared" si="925"/>
        <v>1.7507035282910362E-4</v>
      </c>
      <c r="AQ612" s="13">
        <f t="shared" si="926"/>
        <v>3.0330908296703573E-5</v>
      </c>
      <c r="AR612" s="13">
        <f t="shared" si="927"/>
        <v>1.9994985732087596E-4</v>
      </c>
      <c r="AS612" s="13">
        <f t="shared" si="928"/>
        <v>2.4060395973676926E-4</v>
      </c>
      <c r="AT612" s="13">
        <f t="shared" si="929"/>
        <v>1.4476195736441973E-4</v>
      </c>
      <c r="AU612" s="13">
        <f t="shared" si="930"/>
        <v>5.8065057956388373E-5</v>
      </c>
      <c r="AV612" s="13">
        <f t="shared" si="931"/>
        <v>1.7467732977963759E-5</v>
      </c>
      <c r="AW612" s="13">
        <f t="shared" si="932"/>
        <v>9.7377850417451002E-8</v>
      </c>
      <c r="AX612" s="13">
        <f t="shared" si="933"/>
        <v>6.3298858456979081E-4</v>
      </c>
      <c r="AY612" s="13">
        <f t="shared" si="934"/>
        <v>4.3866065044577602E-4</v>
      </c>
      <c r="AZ612" s="13">
        <f t="shared" si="935"/>
        <v>1.5199576338354598E-4</v>
      </c>
      <c r="BA612" s="13">
        <f t="shared" si="936"/>
        <v>3.5110986230577782E-5</v>
      </c>
      <c r="BB612" s="13">
        <f t="shared" si="937"/>
        <v>6.0829722814692357E-6</v>
      </c>
      <c r="BC612" s="13">
        <f t="shared" si="938"/>
        <v>8.4309911511167822E-7</v>
      </c>
      <c r="BD612" s="13">
        <f t="shared" si="939"/>
        <v>2.3094185426352644E-5</v>
      </c>
      <c r="BE612" s="13">
        <f t="shared" si="940"/>
        <v>2.778972955983949E-5</v>
      </c>
      <c r="BF612" s="13">
        <f t="shared" si="941"/>
        <v>1.6719989355584396E-5</v>
      </c>
      <c r="BG612" s="13">
        <f t="shared" si="942"/>
        <v>6.7065074874486605E-6</v>
      </c>
      <c r="BH612" s="13">
        <f t="shared" si="943"/>
        <v>2.0175211414316544E-6</v>
      </c>
      <c r="BI612" s="13">
        <f t="shared" si="944"/>
        <v>4.8554530819404675E-7</v>
      </c>
      <c r="BJ612" s="14">
        <f t="shared" si="945"/>
        <v>0.48257260100016497</v>
      </c>
      <c r="BK612" s="14">
        <f t="shared" si="946"/>
        <v>0.30439010328632238</v>
      </c>
      <c r="BL612" s="14">
        <f t="shared" si="947"/>
        <v>0.20488530055727447</v>
      </c>
      <c r="BM612" s="14">
        <f t="shared" si="948"/>
        <v>0.29502284654832972</v>
      </c>
      <c r="BN612" s="14">
        <f t="shared" si="949"/>
        <v>0.70471353613968191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1.375</v>
      </c>
      <c r="F613" s="10">
        <f>VLOOKUP(B613,home!$B$2:$E$405,3,FALSE)</f>
        <v>0.79339999999999999</v>
      </c>
      <c r="G613" s="10">
        <f>VLOOKUP(C613,away!$B$2:$E$405,4,FALSE)</f>
        <v>0.8</v>
      </c>
      <c r="H613" s="10">
        <f>VLOOKUP(A613,away!$A$2:$E$405,3,FALSE)</f>
        <v>1.0101</v>
      </c>
      <c r="I613" s="10">
        <f>VLOOKUP(C613,away!$B$2:$E$405,3,FALSE)</f>
        <v>0.89100000000000001</v>
      </c>
      <c r="J613" s="10">
        <f>VLOOKUP(B613,home!$B$2:$E$405,4,FALSE)</f>
        <v>1.35</v>
      </c>
      <c r="K613" s="12">
        <f t="shared" si="894"/>
        <v>0.87273999999999996</v>
      </c>
      <c r="L613" s="12">
        <f t="shared" si="895"/>
        <v>1.2149987850000001</v>
      </c>
      <c r="M613" s="13">
        <f t="shared" si="896"/>
        <v>0.12396713547467937</v>
      </c>
      <c r="N613" s="13">
        <f t="shared" si="897"/>
        <v>0.10819107781417167</v>
      </c>
      <c r="O613" s="13">
        <f t="shared" si="898"/>
        <v>0.15061991898166582</v>
      </c>
      <c r="P613" s="13">
        <f t="shared" si="899"/>
        <v>0.13145202809205903</v>
      </c>
      <c r="Q613" s="13">
        <f t="shared" si="900"/>
        <v>4.7211340625770086E-2</v>
      </c>
      <c r="R613" s="13">
        <f t="shared" si="901"/>
        <v>9.1501509279761264E-2</v>
      </c>
      <c r="S613" s="13">
        <f t="shared" si="902"/>
        <v>3.4847210963112274E-2</v>
      </c>
      <c r="T613" s="13">
        <f t="shared" si="903"/>
        <v>5.736172149853179E-2</v>
      </c>
      <c r="U613" s="13">
        <f t="shared" si="904"/>
        <v>7.9857027208818848E-2</v>
      </c>
      <c r="V613" s="13">
        <f t="shared" si="905"/>
        <v>4.1056908052578799E-3</v>
      </c>
      <c r="W613" s="13">
        <f t="shared" si="906"/>
        <v>1.3734408472578195E-2</v>
      </c>
      <c r="X613" s="13">
        <f t="shared" si="907"/>
        <v>1.6687289606876213E-2</v>
      </c>
      <c r="Y613" s="13">
        <f t="shared" si="908"/>
        <v>1.0137518298648868E-2</v>
      </c>
      <c r="Z613" s="13">
        <f t="shared" si="909"/>
        <v>3.7058074200192047E-2</v>
      </c>
      <c r="AA613" s="13">
        <f t="shared" si="910"/>
        <v>3.2342063677475608E-2</v>
      </c>
      <c r="AB613" s="13">
        <f t="shared" si="911"/>
        <v>1.4113106326940027E-2</v>
      </c>
      <c r="AC613" s="13">
        <f t="shared" si="912"/>
        <v>2.7209902296055673E-4</v>
      </c>
      <c r="AD613" s="13">
        <f t="shared" si="913"/>
        <v>2.9966419125894727E-3</v>
      </c>
      <c r="AE613" s="13">
        <f t="shared" si="914"/>
        <v>3.6409162828762854E-3</v>
      </c>
      <c r="AF613" s="13">
        <f t="shared" si="915"/>
        <v>2.2118544299907028E-3</v>
      </c>
      <c r="AG613" s="13">
        <f t="shared" si="916"/>
        <v>8.9580014834519039E-4</v>
      </c>
      <c r="AH613" s="13">
        <f t="shared" si="917"/>
        <v>1.1256378781918305E-2</v>
      </c>
      <c r="AI613" s="13">
        <f t="shared" si="918"/>
        <v>9.8238920181313808E-3</v>
      </c>
      <c r="AJ613" s="13">
        <f t="shared" si="919"/>
        <v>4.2868517599519906E-3</v>
      </c>
      <c r="AK613" s="13">
        <f t="shared" si="920"/>
        <v>1.2471023349935001E-3</v>
      </c>
      <c r="AL613" s="13">
        <f t="shared" si="921"/>
        <v>1.1541113141987085E-5</v>
      </c>
      <c r="AM613" s="13">
        <f t="shared" si="922"/>
        <v>5.2305785255866749E-4</v>
      </c>
      <c r="AN613" s="13">
        <f t="shared" si="923"/>
        <v>6.3551465534349009E-4</v>
      </c>
      <c r="AO613" s="13">
        <f t="shared" si="924"/>
        <v>3.8607476704601734E-4</v>
      </c>
      <c r="AP613" s="13">
        <f t="shared" si="925"/>
        <v>1.5636012429335634E-4</v>
      </c>
      <c r="AQ613" s="13">
        <f t="shared" si="926"/>
        <v>4.7494340259719275E-5</v>
      </c>
      <c r="AR613" s="13">
        <f t="shared" si="927"/>
        <v>2.7352973087061009E-3</v>
      </c>
      <c r="AS613" s="13">
        <f t="shared" si="928"/>
        <v>2.3872033732001622E-3</v>
      </c>
      <c r="AT613" s="13">
        <f t="shared" si="929"/>
        <v>1.0417039359633547E-3</v>
      </c>
      <c r="AU613" s="13">
        <f t="shared" si="930"/>
        <v>3.0304556435755271E-4</v>
      </c>
      <c r="AV613" s="13">
        <f t="shared" si="931"/>
        <v>6.6119996459352621E-5</v>
      </c>
      <c r="AW613" s="13">
        <f t="shared" si="932"/>
        <v>3.399428591262013E-7</v>
      </c>
      <c r="AX613" s="13">
        <f t="shared" si="933"/>
        <v>7.6082251707008529E-5</v>
      </c>
      <c r="AY613" s="13">
        <f t="shared" si="934"/>
        <v>9.2439843384079548E-5</v>
      </c>
      <c r="AZ613" s="13">
        <f t="shared" si="935"/>
        <v>5.6157148698623494E-5</v>
      </c>
      <c r="BA613" s="13">
        <f t="shared" si="936"/>
        <v>2.274362247929729E-5</v>
      </c>
      <c r="BB613" s="13">
        <f t="shared" si="937"/>
        <v>6.9083684197112295E-6</v>
      </c>
      <c r="BC613" s="13">
        <f t="shared" si="938"/>
        <v>1.6787318472563007E-6</v>
      </c>
      <c r="BD613" s="13">
        <f t="shared" si="939"/>
        <v>5.538971511152796E-4</v>
      </c>
      <c r="BE613" s="13">
        <f t="shared" si="940"/>
        <v>4.8340819966434908E-4</v>
      </c>
      <c r="BF613" s="13">
        <f t="shared" si="941"/>
        <v>2.1094483608753196E-4</v>
      </c>
      <c r="BG613" s="13">
        <f t="shared" si="942"/>
        <v>6.136666541567755E-5</v>
      </c>
      <c r="BH613" s="13">
        <f t="shared" si="943"/>
        <v>1.3389285893719604E-5</v>
      </c>
      <c r="BI613" s="13">
        <f t="shared" si="944"/>
        <v>2.3370730741769702E-6</v>
      </c>
      <c r="BJ613" s="14">
        <f t="shared" si="945"/>
        <v>0.26507308079641573</v>
      </c>
      <c r="BK613" s="14">
        <f t="shared" si="946"/>
        <v>0.29474814531459514</v>
      </c>
      <c r="BL613" s="14">
        <f t="shared" si="947"/>
        <v>0.40290656375959394</v>
      </c>
      <c r="BM613" s="14">
        <f t="shared" si="948"/>
        <v>0.3467507539021647</v>
      </c>
      <c r="BN613" s="14">
        <f t="shared" si="949"/>
        <v>0.65294301026810719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1.375</v>
      </c>
      <c r="F614" s="10">
        <f>VLOOKUP(B614,home!$B$2:$E$405,3,FALSE)</f>
        <v>0.66120000000000001</v>
      </c>
      <c r="G614" s="10">
        <f>VLOOKUP(C614,away!$B$2:$E$405,4,FALSE)</f>
        <v>0.72729999999999995</v>
      </c>
      <c r="H614" s="10">
        <f>VLOOKUP(A614,away!$A$2:$E$405,3,FALSE)</f>
        <v>1.0101</v>
      </c>
      <c r="I614" s="10">
        <f>VLOOKUP(C614,away!$B$2:$E$405,3,FALSE)</f>
        <v>0.72</v>
      </c>
      <c r="J614" s="10">
        <f>VLOOKUP(B614,home!$B$2:$E$405,4,FALSE)</f>
        <v>0.81</v>
      </c>
      <c r="K614" s="12">
        <f t="shared" si="894"/>
        <v>0.66122479499999998</v>
      </c>
      <c r="L614" s="12">
        <f t="shared" si="895"/>
        <v>0.58909031999999995</v>
      </c>
      <c r="M614" s="13">
        <f t="shared" si="896"/>
        <v>0.28641452912423326</v>
      </c>
      <c r="N614" s="13">
        <f t="shared" si="897"/>
        <v>0.18938438830519266</v>
      </c>
      <c r="O614" s="13">
        <f t="shared" si="898"/>
        <v>0.16872402661444388</v>
      </c>
      <c r="P614" s="13">
        <f t="shared" si="899"/>
        <v>0.11156450990971019</v>
      </c>
      <c r="Q614" s="13">
        <f t="shared" si="900"/>
        <v>6.2612826666650703E-2</v>
      </c>
      <c r="R614" s="13">
        <f t="shared" si="901"/>
        <v>4.9696845414995625E-2</v>
      </c>
      <c r="S614" s="13">
        <f t="shared" si="902"/>
        <v>1.0864183382606134E-2</v>
      </c>
      <c r="T614" s="13">
        <f t="shared" si="903"/>
        <v>3.6884610097161791E-2</v>
      </c>
      <c r="U614" s="13">
        <f t="shared" si="904"/>
        <v>3.2860786421677168E-2</v>
      </c>
      <c r="V614" s="13">
        <f t="shared" si="905"/>
        <v>4.7020321612398881E-4</v>
      </c>
      <c r="W614" s="13">
        <f t="shared" si="906"/>
        <v>1.3800384492342216E-2</v>
      </c>
      <c r="X614" s="13">
        <f t="shared" si="907"/>
        <v>8.1296729167169117E-3</v>
      </c>
      <c r="Y614" s="13">
        <f t="shared" si="908"/>
        <v>2.3945558100020494E-3</v>
      </c>
      <c r="Z614" s="13">
        <f t="shared" si="909"/>
        <v>9.7586435228367678E-3</v>
      </c>
      <c r="AA614" s="13">
        <f t="shared" si="910"/>
        <v>6.452657062865819E-3</v>
      </c>
      <c r="AB614" s="13">
        <f t="shared" si="911"/>
        <v>2.1333284217993766E-3</v>
      </c>
      <c r="AC614" s="13">
        <f t="shared" si="912"/>
        <v>1.1447130389396311E-5</v>
      </c>
      <c r="AD614" s="13">
        <f t="shared" si="913"/>
        <v>2.2812891017175391E-3</v>
      </c>
      <c r="AE614" s="13">
        <f t="shared" si="914"/>
        <v>1.3438853269432975E-3</v>
      </c>
      <c r="AF614" s="13">
        <f t="shared" si="915"/>
        <v>3.9583491864616583E-4</v>
      </c>
      <c r="AG614" s="13">
        <f t="shared" si="916"/>
        <v>7.7727506297481272E-5</v>
      </c>
      <c r="AH614" s="13">
        <f t="shared" si="917"/>
        <v>1.4371806089084594E-3</v>
      </c>
      <c r="AI614" s="13">
        <f t="shared" si="918"/>
        <v>9.5029945350347115E-4</v>
      </c>
      <c r="AJ614" s="13">
        <f t="shared" si="919"/>
        <v>3.1418078066572234E-4</v>
      </c>
      <c r="AK614" s="13">
        <f t="shared" si="920"/>
        <v>6.9248040762877406E-5</v>
      </c>
      <c r="AL614" s="13">
        <f t="shared" si="921"/>
        <v>1.7835596478579574E-7</v>
      </c>
      <c r="AM614" s="13">
        <f t="shared" si="922"/>
        <v>3.0168898372378292E-4</v>
      </c>
      <c r="AN614" s="13">
        <f t="shared" si="923"/>
        <v>1.7772205996231805E-4</v>
      </c>
      <c r="AO614" s="13">
        <f t="shared" si="924"/>
        <v>5.2347172587130553E-5</v>
      </c>
      <c r="AP614" s="13">
        <f t="shared" si="925"/>
        <v>1.0279070883482656E-5</v>
      </c>
      <c r="AQ614" s="13">
        <f t="shared" si="926"/>
        <v>1.5138252890133697E-6</v>
      </c>
      <c r="AR614" s="13">
        <f t="shared" si="927"/>
        <v>1.6932583695993588E-4</v>
      </c>
      <c r="AS614" s="13">
        <f t="shared" si="928"/>
        <v>1.11962441832037E-4</v>
      </c>
      <c r="AT614" s="13">
        <f t="shared" si="929"/>
        <v>3.7016171324044049E-5</v>
      </c>
      <c r="AU614" s="13">
        <f t="shared" si="930"/>
        <v>8.1586700984753016E-6</v>
      </c>
      <c r="AV614" s="13">
        <f t="shared" si="931"/>
        <v>1.3486787408342399E-6</v>
      </c>
      <c r="AW614" s="13">
        <f t="shared" si="932"/>
        <v>1.9298171179493778E-9</v>
      </c>
      <c r="AX614" s="13">
        <f t="shared" si="933"/>
        <v>3.3247372736086105E-5</v>
      </c>
      <c r="AY614" s="13">
        <f t="shared" si="934"/>
        <v>1.9585705444260238E-5</v>
      </c>
      <c r="AZ614" s="13">
        <f t="shared" si="935"/>
        <v>5.7688747437925021E-6</v>
      </c>
      <c r="BA614" s="13">
        <f t="shared" si="936"/>
        <v>1.1327960896202143E-6</v>
      </c>
      <c r="BB614" s="13">
        <f t="shared" si="937"/>
        <v>1.6682980273228014E-7</v>
      </c>
      <c r="BC614" s="13">
        <f t="shared" si="938"/>
        <v>1.9655564375419161E-8</v>
      </c>
      <c r="BD614" s="13">
        <f t="shared" si="939"/>
        <v>1.6624701913166064E-5</v>
      </c>
      <c r="BE614" s="13">
        <f t="shared" si="940"/>
        <v>1.0992665114469337E-5</v>
      </c>
      <c r="BF614" s="13">
        <f t="shared" si="941"/>
        <v>3.6343113684093196E-6</v>
      </c>
      <c r="BG614" s="13">
        <f t="shared" si="942"/>
        <v>8.010322631808739E-7</v>
      </c>
      <c r="BH614" s="13">
        <f t="shared" si="943"/>
        <v>1.3241559850253981E-7</v>
      </c>
      <c r="BI614" s="13">
        <f t="shared" si="944"/>
        <v>1.7511295394928842E-8</v>
      </c>
      <c r="BJ614" s="14">
        <f t="shared" si="945"/>
        <v>0.31790864748849734</v>
      </c>
      <c r="BK614" s="14">
        <f t="shared" si="946"/>
        <v>0.40934463682447203</v>
      </c>
      <c r="BL614" s="14">
        <f t="shared" si="947"/>
        <v>0.26299856725613074</v>
      </c>
      <c r="BM614" s="14">
        <f t="shared" si="948"/>
        <v>0.13159378528108359</v>
      </c>
      <c r="BN614" s="14">
        <f t="shared" si="949"/>
        <v>0.86839712603522634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1.375</v>
      </c>
      <c r="F615" s="10">
        <f>VLOOKUP(B615,home!$B$2:$E$405,3,FALSE)</f>
        <v>1.2562</v>
      </c>
      <c r="G615" s="10">
        <f>VLOOKUP(C615,away!$B$2:$E$405,4,FALSE)</f>
        <v>1.5868</v>
      </c>
      <c r="H615" s="10">
        <f>VLOOKUP(A615,away!$A$2:$E$405,3,FALSE)</f>
        <v>1.0101</v>
      </c>
      <c r="I615" s="10">
        <f>VLOOKUP(C615,away!$B$2:$E$405,3,FALSE)</f>
        <v>0.18</v>
      </c>
      <c r="J615" s="10">
        <f>VLOOKUP(B615,home!$B$2:$E$405,4,FALSE)</f>
        <v>1.17</v>
      </c>
      <c r="K615" s="12">
        <f t="shared" si="894"/>
        <v>2.7408399699999997</v>
      </c>
      <c r="L615" s="12">
        <f t="shared" si="895"/>
        <v>0.21272705999999997</v>
      </c>
      <c r="M615" s="13">
        <f t="shared" si="896"/>
        <v>5.2153341228999825E-2</v>
      </c>
      <c r="N615" s="13">
        <f t="shared" si="897"/>
        <v>0.14294396220949163</v>
      </c>
      <c r="O615" s="13">
        <f t="shared" si="898"/>
        <v>1.1094426948821918E-2</v>
      </c>
      <c r="P615" s="13">
        <f t="shared" si="899"/>
        <v>3.040804882557625E-2</v>
      </c>
      <c r="Q615" s="13">
        <f t="shared" si="900"/>
        <v>0.19589326254697209</v>
      </c>
      <c r="R615" s="13">
        <f t="shared" si="901"/>
        <v>1.1800424136038281E-3</v>
      </c>
      <c r="S615" s="13">
        <f t="shared" si="902"/>
        <v>4.4323595170949401E-3</v>
      </c>
      <c r="T615" s="13">
        <f t="shared" si="903"/>
        <v>4.1671797815425474E-2</v>
      </c>
      <c r="U615" s="13">
        <f t="shared" si="904"/>
        <v>3.2343074135006431E-3</v>
      </c>
      <c r="V615" s="13">
        <f t="shared" si="905"/>
        <v>2.8714343219487745E-4</v>
      </c>
      <c r="W615" s="13">
        <f t="shared" si="906"/>
        <v>0.17897069461414836</v>
      </c>
      <c r="X615" s="13">
        <f t="shared" si="907"/>
        <v>3.8071909691425598E-2</v>
      </c>
      <c r="Y615" s="13">
        <f t="shared" si="908"/>
        <v>4.0494627086212365E-3</v>
      </c>
      <c r="Z615" s="13">
        <f t="shared" si="909"/>
        <v>8.3675651107082124E-5</v>
      </c>
      <c r="AA615" s="13">
        <f t="shared" si="910"/>
        <v>2.2934156907006536E-4</v>
      </c>
      <c r="AB615" s="13">
        <f t="shared" si="911"/>
        <v>3.142942696448755E-4</v>
      </c>
      <c r="AC615" s="13">
        <f t="shared" si="912"/>
        <v>1.0463701006933578E-5</v>
      </c>
      <c r="AD615" s="13">
        <f t="shared" si="913"/>
        <v>0.12263250831428038</v>
      </c>
      <c r="AE615" s="13">
        <f t="shared" si="914"/>
        <v>2.6087252954122415E-2</v>
      </c>
      <c r="AF615" s="13">
        <f t="shared" si="915"/>
        <v>2.7747323122033871E-3</v>
      </c>
      <c r="AG615" s="13">
        <f t="shared" si="916"/>
        <v>1.9675354902067623E-4</v>
      </c>
      <c r="AH615" s="13">
        <f t="shared" si="917"/>
        <v>4.450018813398829E-6</v>
      </c>
      <c r="AI615" s="13">
        <f t="shared" si="918"/>
        <v>1.219678943101548E-5</v>
      </c>
      <c r="AJ615" s="13">
        <f t="shared" si="919"/>
        <v>1.6714723989100394E-5</v>
      </c>
      <c r="AK615" s="13">
        <f t="shared" si="920"/>
        <v>1.5270794532281399E-5</v>
      </c>
      <c r="AL615" s="13">
        <f t="shared" si="921"/>
        <v>2.4403478175480215E-7</v>
      </c>
      <c r="AM615" s="13">
        <f t="shared" si="922"/>
        <v>6.7223216081827353E-2</v>
      </c>
      <c r="AN615" s="13">
        <f t="shared" si="923"/>
        <v>1.4300197120831849E-2</v>
      </c>
      <c r="AO615" s="13">
        <f t="shared" si="924"/>
        <v>1.5210194454675114E-3</v>
      </c>
      <c r="AP615" s="13">
        <f t="shared" si="925"/>
        <v>1.0785399827904469E-4</v>
      </c>
      <c r="AQ615" s="13">
        <f t="shared" si="926"/>
        <v>5.7358659907865566E-6</v>
      </c>
      <c r="AR615" s="13">
        <f t="shared" si="927"/>
        <v>1.8932788382380425E-7</v>
      </c>
      <c r="AS615" s="13">
        <f t="shared" si="928"/>
        <v>5.1891743141979899E-7</v>
      </c>
      <c r="AT615" s="13">
        <f t="shared" si="929"/>
        <v>7.1113481858255956E-7</v>
      </c>
      <c r="AU615" s="13">
        <f t="shared" si="930"/>
        <v>6.4970224494325927E-7</v>
      </c>
      <c r="AV615" s="13">
        <f t="shared" si="931"/>
        <v>4.4518247038480382E-7</v>
      </c>
      <c r="AW615" s="13">
        <f t="shared" si="932"/>
        <v>3.9523522707116209E-9</v>
      </c>
      <c r="AX615" s="13">
        <f t="shared" si="933"/>
        <v>3.0708012924836554E-2</v>
      </c>
      <c r="AY615" s="13">
        <f t="shared" si="934"/>
        <v>6.5324253079424794E-3</v>
      </c>
      <c r="AZ615" s="13">
        <f t="shared" si="935"/>
        <v>6.9481181521409885E-4</v>
      </c>
      <c r="BA615" s="13">
        <f t="shared" si="936"/>
        <v>4.9268424901252844E-5</v>
      </c>
      <c r="BB615" s="13">
        <f t="shared" si="937"/>
        <v>2.6201817950185759E-6</v>
      </c>
      <c r="BC615" s="13">
        <f t="shared" si="938"/>
        <v>1.1147671398396483E-7</v>
      </c>
      <c r="BD615" s="13">
        <f t="shared" si="939"/>
        <v>6.7125273503099059E-9</v>
      </c>
      <c r="BE615" s="13">
        <f t="shared" si="940"/>
        <v>1.8397963261447577E-8</v>
      </c>
      <c r="BF615" s="13">
        <f t="shared" si="941"/>
        <v>2.5212936536783544E-8</v>
      </c>
      <c r="BG615" s="13">
        <f t="shared" si="942"/>
        <v>2.3034874740363233E-8</v>
      </c>
      <c r="BH615" s="13">
        <f t="shared" si="943"/>
        <v>1.578372634808273E-8</v>
      </c>
      <c r="BI615" s="13">
        <f t="shared" si="944"/>
        <v>8.6521336100734501E-9</v>
      </c>
      <c r="BJ615" s="14">
        <f t="shared" si="945"/>
        <v>0.87443760935951143</v>
      </c>
      <c r="BK615" s="14">
        <f t="shared" si="946"/>
        <v>9.3824026047597084E-2</v>
      </c>
      <c r="BL615" s="14">
        <f t="shared" si="947"/>
        <v>1.6103657000418128E-2</v>
      </c>
      <c r="BM615" s="14">
        <f t="shared" si="948"/>
        <v>0.54424346252957767</v>
      </c>
      <c r="BN615" s="14">
        <f t="shared" si="949"/>
        <v>0.43367308417346551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1.375</v>
      </c>
      <c r="F616" s="10">
        <f>VLOOKUP(B616,home!$B$2:$E$405,3,FALSE)</f>
        <v>1.4544999999999999</v>
      </c>
      <c r="G616" s="10">
        <f>VLOOKUP(C616,away!$B$2:$E$405,4,FALSE)</f>
        <v>1.0909</v>
      </c>
      <c r="H616" s="10">
        <f>VLOOKUP(A616,away!$A$2:$E$405,3,FALSE)</f>
        <v>1.0101</v>
      </c>
      <c r="I616" s="10">
        <f>VLOOKUP(C616,away!$B$2:$E$405,3,FALSE)</f>
        <v>0.69299999999999995</v>
      </c>
      <c r="J616" s="10">
        <f>VLOOKUP(B616,home!$B$2:$E$405,4,FALSE)</f>
        <v>0.9</v>
      </c>
      <c r="K616" s="12">
        <f t="shared" si="894"/>
        <v>2.1817318187499999</v>
      </c>
      <c r="L616" s="12">
        <f t="shared" si="895"/>
        <v>0.62999937000000006</v>
      </c>
      <c r="M616" s="13">
        <f t="shared" si="896"/>
        <v>6.0100856352428546E-2</v>
      </c>
      <c r="N616" s="13">
        <f t="shared" si="897"/>
        <v>0.13112395063821641</v>
      </c>
      <c r="O616" s="13">
        <f t="shared" si="898"/>
        <v>3.7863501638490484E-2</v>
      </c>
      <c r="P616" s="13">
        <f t="shared" si="899"/>
        <v>8.2608006293987443E-2</v>
      </c>
      <c r="Q616" s="13">
        <f t="shared" si="900"/>
        <v>0.14303864765380059</v>
      </c>
      <c r="R616" s="13">
        <f t="shared" si="901"/>
        <v>1.1926991089121488E-2</v>
      </c>
      <c r="S616" s="13">
        <f t="shared" si="902"/>
        <v>2.8385962854885864E-2</v>
      </c>
      <c r="T616" s="13">
        <f t="shared" si="903"/>
        <v>9.0114257907546361E-2</v>
      </c>
      <c r="U616" s="13">
        <f t="shared" si="904"/>
        <v>2.6021495961084062E-2</v>
      </c>
      <c r="V616" s="13">
        <f t="shared" si="905"/>
        <v>4.33513475050612E-3</v>
      </c>
      <c r="W616" s="13">
        <f t="shared" si="906"/>
        <v>0.10402398963242225</v>
      </c>
      <c r="X616" s="13">
        <f t="shared" si="907"/>
        <v>6.5535047933312551E-2</v>
      </c>
      <c r="Y616" s="13">
        <f t="shared" si="908"/>
        <v>2.0643519455453355E-2</v>
      </c>
      <c r="Z616" s="13">
        <f t="shared" si="909"/>
        <v>2.5046656240473842E-3</v>
      </c>
      <c r="AA616" s="13">
        <f t="shared" si="910"/>
        <v>5.464508687313502E-3</v>
      </c>
      <c r="AB616" s="13">
        <f t="shared" si="911"/>
        <v>5.9610462384738329E-3</v>
      </c>
      <c r="AC616" s="13">
        <f t="shared" si="912"/>
        <v>3.7241237114733571E-4</v>
      </c>
      <c r="AD616" s="13">
        <f t="shared" si="913"/>
        <v>5.673811202359394E-2</v>
      </c>
      <c r="AE616" s="13">
        <f t="shared" si="914"/>
        <v>3.5744974829853608E-2</v>
      </c>
      <c r="AF616" s="13">
        <f t="shared" si="915"/>
        <v>1.1259655811736815E-2</v>
      </c>
      <c r="AG616" s="13">
        <f t="shared" si="916"/>
        <v>2.3645253559370113E-3</v>
      </c>
      <c r="AH616" s="13">
        <f t="shared" si="917"/>
        <v>3.9448444130262716E-4</v>
      </c>
      <c r="AI616" s="13">
        <f t="shared" si="918"/>
        <v>8.606592575917582E-4</v>
      </c>
      <c r="AJ616" s="13">
        <f t="shared" si="919"/>
        <v>9.3886384369484604E-4</v>
      </c>
      <c r="AK616" s="13">
        <f t="shared" si="920"/>
        <v>6.8278304042099062E-4</v>
      </c>
      <c r="AL616" s="13">
        <f t="shared" si="921"/>
        <v>2.0475078304573793E-5</v>
      </c>
      <c r="AM616" s="13">
        <f t="shared" si="922"/>
        <v>2.4757468867535361E-2</v>
      </c>
      <c r="AN616" s="13">
        <f t="shared" si="923"/>
        <v>1.5597189789341891E-2</v>
      </c>
      <c r="AO616" s="13">
        <f t="shared" si="924"/>
        <v>4.9131098705279125E-3</v>
      </c>
      <c r="AP616" s="13">
        <f t="shared" si="925"/>
        <v>1.031752041057789E-3</v>
      </c>
      <c r="AQ616" s="13">
        <f t="shared" si="926"/>
        <v>1.625007839656553E-4</v>
      </c>
      <c r="AR616" s="13">
        <f t="shared" si="927"/>
        <v>4.9704989899091432E-5</v>
      </c>
      <c r="AS616" s="13">
        <f t="shared" si="928"/>
        <v>1.0844295801349512E-4</v>
      </c>
      <c r="AT616" s="13">
        <f t="shared" si="929"/>
        <v>1.1829672600870633E-4</v>
      </c>
      <c r="AU616" s="13">
        <f t="shared" si="930"/>
        <v>8.6030577062381754E-5</v>
      </c>
      <c r="AV616" s="13">
        <f t="shared" si="931"/>
        <v>4.6923911840605543E-5</v>
      </c>
      <c r="AW616" s="13">
        <f t="shared" si="932"/>
        <v>7.8174399025373992E-7</v>
      </c>
      <c r="AX616" s="13">
        <f t="shared" si="933"/>
        <v>9.0023595966690646E-3</v>
      </c>
      <c r="AY616" s="13">
        <f t="shared" si="934"/>
        <v>5.6714808744149645E-3</v>
      </c>
      <c r="AZ616" s="13">
        <f t="shared" si="935"/>
        <v>1.7865146889242385E-3</v>
      </c>
      <c r="BA616" s="13">
        <f t="shared" si="936"/>
        <v>3.7516770950600547E-4</v>
      </c>
      <c r="BB616" s="13">
        <f t="shared" si="937"/>
        <v>5.9088855158281611E-5</v>
      </c>
      <c r="BC616" s="13">
        <f t="shared" si="938"/>
        <v>7.4451883047477347E-6</v>
      </c>
      <c r="BD616" s="13">
        <f t="shared" si="939"/>
        <v>5.2190187203806588E-6</v>
      </c>
      <c r="BE616" s="13">
        <f t="shared" si="940"/>
        <v>1.138649920490639E-5</v>
      </c>
      <c r="BF616" s="13">
        <f t="shared" si="941"/>
        <v>1.2421143809757929E-5</v>
      </c>
      <c r="BG616" s="13">
        <f t="shared" si="942"/>
        <v>9.0332015583394884E-6</v>
      </c>
      <c r="BH616" s="13">
        <f t="shared" si="943"/>
        <v>4.9270058162528371E-6</v>
      </c>
      <c r="BI616" s="13">
        <f t="shared" si="944"/>
        <v>2.1498810720970254E-6</v>
      </c>
      <c r="BJ616" s="14">
        <f t="shared" si="945"/>
        <v>0.72395075950727872</v>
      </c>
      <c r="BK616" s="14">
        <f t="shared" si="946"/>
        <v>0.18149432857567485</v>
      </c>
      <c r="BL616" s="14">
        <f t="shared" si="947"/>
        <v>9.0568870110499605E-2</v>
      </c>
      <c r="BM616" s="14">
        <f t="shared" si="948"/>
        <v>0.52618597102103071</v>
      </c>
      <c r="BN616" s="14">
        <f t="shared" si="949"/>
        <v>0.46666195366604496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1.375</v>
      </c>
      <c r="F617" s="10">
        <f>VLOOKUP(B617,home!$B$2:$E$405,3,FALSE)</f>
        <v>1.3332999999999999</v>
      </c>
      <c r="G617" s="10">
        <f>VLOOKUP(C617,away!$B$2:$E$405,4,FALSE)</f>
        <v>0.99170000000000003</v>
      </c>
      <c r="H617" s="10">
        <f>VLOOKUP(A617,away!$A$2:$E$405,3,FALSE)</f>
        <v>1.0101</v>
      </c>
      <c r="I617" s="10">
        <f>VLOOKUP(C617,away!$B$2:$E$405,3,FALSE)</f>
        <v>0.81</v>
      </c>
      <c r="J617" s="10">
        <f>VLOOKUP(B617,home!$B$2:$E$405,4,FALSE)</f>
        <v>1.5674999999999999</v>
      </c>
      <c r="K617" s="12">
        <f t="shared" si="894"/>
        <v>1.8180712137499999</v>
      </c>
      <c r="L617" s="12">
        <f t="shared" si="895"/>
        <v>1.2824987175</v>
      </c>
      <c r="M617" s="13">
        <f t="shared" si="896"/>
        <v>4.5023534760414055E-2</v>
      </c>
      <c r="N617" s="13">
        <f t="shared" si="897"/>
        <v>8.1855992489181281E-2</v>
      </c>
      <c r="O617" s="13">
        <f t="shared" si="898"/>
        <v>5.774262558754769E-2</v>
      </c>
      <c r="P617" s="13">
        <f t="shared" si="899"/>
        <v>0.10498020538706462</v>
      </c>
      <c r="Q617" s="13">
        <f t="shared" si="900"/>
        <v>7.441001180875835E-2</v>
      </c>
      <c r="R617" s="13">
        <f t="shared" si="901"/>
        <v>3.7027421630556306E-2</v>
      </c>
      <c r="S617" s="13">
        <f t="shared" si="902"/>
        <v>6.1194903852818491E-2</v>
      </c>
      <c r="T617" s="13">
        <f t="shared" si="903"/>
        <v>9.5430744713892429E-2</v>
      </c>
      <c r="U617" s="13">
        <f t="shared" si="904"/>
        <v>6.7318489385898503E-2</v>
      </c>
      <c r="V617" s="13">
        <f t="shared" si="905"/>
        <v>1.5854062915949898E-2</v>
      </c>
      <c r="W617" s="13">
        <f t="shared" si="906"/>
        <v>4.509423349476703E-2</v>
      </c>
      <c r="X617" s="13">
        <f t="shared" si="907"/>
        <v>5.7833296623684249E-2</v>
      </c>
      <c r="Y617" s="13">
        <f t="shared" si="908"/>
        <v>3.7085564374336077E-2</v>
      </c>
      <c r="Z617" s="13">
        <f t="shared" si="909"/>
        <v>1.582920691784007E-2</v>
      </c>
      <c r="AA617" s="13">
        <f t="shared" si="910"/>
        <v>2.8778625433817387E-2</v>
      </c>
      <c r="AB617" s="13">
        <f t="shared" si="911"/>
        <v>2.6160795236258499E-2</v>
      </c>
      <c r="AC617" s="13">
        <f t="shared" si="912"/>
        <v>2.3104066434262126E-3</v>
      </c>
      <c r="AD617" s="13">
        <f t="shared" si="913"/>
        <v>2.0496131955739259E-2</v>
      </c>
      <c r="AE617" s="13">
        <f t="shared" si="914"/>
        <v>2.6286262946946363E-2</v>
      </c>
      <c r="AF617" s="13">
        <f t="shared" si="915"/>
        <v>1.6856049258663245E-2</v>
      </c>
      <c r="AG617" s="13">
        <f t="shared" si="916"/>
        <v>7.2059538521174775E-3</v>
      </c>
      <c r="AH617" s="13">
        <f t="shared" si="917"/>
        <v>5.0752343927930052E-3</v>
      </c>
      <c r="AI617" s="13">
        <f t="shared" si="918"/>
        <v>9.2271375525709212E-3</v>
      </c>
      <c r="AJ617" s="13">
        <f t="shared" si="919"/>
        <v>8.3877965848204103E-3</v>
      </c>
      <c r="AK617" s="13">
        <f t="shared" si="920"/>
        <v>5.0832038392175146E-3</v>
      </c>
      <c r="AL617" s="13">
        <f t="shared" si="921"/>
        <v>2.1548460399228934E-4</v>
      </c>
      <c r="AM617" s="13">
        <f t="shared" si="922"/>
        <v>7.452685500390209E-3</v>
      </c>
      <c r="AN617" s="13">
        <f t="shared" si="923"/>
        <v>9.5580595961812873E-3</v>
      </c>
      <c r="AO617" s="13">
        <f t="shared" si="924"/>
        <v>6.1290995869455363E-3</v>
      </c>
      <c r="AP617" s="13">
        <f t="shared" si="925"/>
        <v>2.6201874532291425E-3</v>
      </c>
      <c r="AQ617" s="13">
        <f t="shared" si="926"/>
        <v>8.4009676209399178E-4</v>
      </c>
      <c r="AR617" s="13">
        <f t="shared" si="927"/>
        <v>1.3017963199537838E-3</v>
      </c>
      <c r="AS617" s="13">
        <f t="shared" si="928"/>
        <v>2.3667584154736586E-3</v>
      </c>
      <c r="AT617" s="13">
        <f t="shared" si="929"/>
        <v>2.1514676725366108E-3</v>
      </c>
      <c r="AU617" s="13">
        <f t="shared" si="930"/>
        <v>1.3038404809175073E-3</v>
      </c>
      <c r="AV617" s="13">
        <f t="shared" si="931"/>
        <v>5.9261871141951937E-4</v>
      </c>
      <c r="AW617" s="13">
        <f t="shared" si="932"/>
        <v>1.395666245889101E-5</v>
      </c>
      <c r="AX617" s="13">
        <f t="shared" si="933"/>
        <v>2.2582521622319077E-3</v>
      </c>
      <c r="AY617" s="13">
        <f t="shared" si="934"/>
        <v>2.8962055018540234E-3</v>
      </c>
      <c r="AZ617" s="13">
        <f t="shared" si="935"/>
        <v>1.8571899208721151E-3</v>
      </c>
      <c r="BA617" s="13">
        <f t="shared" si="936"/>
        <v>7.9394789722413779E-4</v>
      </c>
      <c r="BB617" s="13">
        <f t="shared" si="937"/>
        <v>2.5455928998794464E-4</v>
      </c>
      <c r="BC617" s="13">
        <f t="shared" si="938"/>
        <v>6.529439258744991E-5</v>
      </c>
      <c r="BD617" s="13">
        <f t="shared" si="939"/>
        <v>2.78258685131158E-4</v>
      </c>
      <c r="BE617" s="13">
        <f t="shared" si="940"/>
        <v>5.0589410541288351E-4</v>
      </c>
      <c r="BF617" s="13">
        <f t="shared" si="941"/>
        <v>4.5987575512848578E-4</v>
      </c>
      <c r="BG617" s="13">
        <f t="shared" si="942"/>
        <v>2.7869562410021457E-4</v>
      </c>
      <c r="BH617" s="13">
        <f t="shared" si="943"/>
        <v>1.2667212289367276E-4</v>
      </c>
      <c r="BI617" s="13">
        <f t="shared" si="944"/>
        <v>4.6059788043517771E-5</v>
      </c>
      <c r="BJ617" s="14">
        <f t="shared" si="945"/>
        <v>0.49727981958168349</v>
      </c>
      <c r="BK617" s="14">
        <f t="shared" si="946"/>
        <v>0.23247480366551962</v>
      </c>
      <c r="BL617" s="14">
        <f t="shared" si="947"/>
        <v>0.25421326732449129</v>
      </c>
      <c r="BM617" s="14">
        <f t="shared" si="948"/>
        <v>0.59587505698661669</v>
      </c>
      <c r="BN617" s="14">
        <f t="shared" si="949"/>
        <v>0.40103979166352233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1.375</v>
      </c>
      <c r="F618" s="10">
        <f>VLOOKUP(B618,home!$B$2:$E$405,3,FALSE)</f>
        <v>0.66669999999999996</v>
      </c>
      <c r="G618" s="10">
        <f>VLOOKUP(C618,away!$B$2:$E$405,4,FALSE)</f>
        <v>0.66120000000000001</v>
      </c>
      <c r="H618" s="10">
        <f>VLOOKUP(A618,away!$A$2:$E$405,3,FALSE)</f>
        <v>1.0101</v>
      </c>
      <c r="I618" s="10">
        <f>VLOOKUP(C618,away!$B$2:$E$405,3,FALSE)</f>
        <v>0.72</v>
      </c>
      <c r="J618" s="10">
        <f>VLOOKUP(B618,home!$B$2:$E$405,4,FALSE)</f>
        <v>0.82499999999999996</v>
      </c>
      <c r="K618" s="12">
        <f t="shared" si="894"/>
        <v>0.60613030499999998</v>
      </c>
      <c r="L618" s="12">
        <f t="shared" si="895"/>
        <v>0.59999939999999985</v>
      </c>
      <c r="M618" s="13">
        <f t="shared" si="896"/>
        <v>0.29935362712941005</v>
      </c>
      <c r="N618" s="13">
        <f t="shared" si="897"/>
        <v>0.18144730531480557</v>
      </c>
      <c r="O618" s="13">
        <f t="shared" si="898"/>
        <v>0.17961199666546968</v>
      </c>
      <c r="P618" s="13">
        <f t="shared" si="899"/>
        <v>0.10886827432050011</v>
      </c>
      <c r="Q618" s="13">
        <f t="shared" si="900"/>
        <v>5.4990355255945603E-2</v>
      </c>
      <c r="R618" s="13">
        <f t="shared" si="901"/>
        <v>5.3883545116041889E-2</v>
      </c>
      <c r="S618" s="13">
        <f t="shared" si="902"/>
        <v>9.8982441495522079E-3</v>
      </c>
      <c r="T618" s="13">
        <f t="shared" si="903"/>
        <v>3.2994180159354194E-2</v>
      </c>
      <c r="U618" s="13">
        <f t="shared" si="904"/>
        <v>3.2660449635667728E-2</v>
      </c>
      <c r="V618" s="13">
        <f t="shared" si="905"/>
        <v>3.9997464971378667E-4</v>
      </c>
      <c r="W618" s="13">
        <f t="shared" si="906"/>
        <v>1.1110440267781555E-2</v>
      </c>
      <c r="X618" s="13">
        <f t="shared" si="907"/>
        <v>6.6662574944047698E-3</v>
      </c>
      <c r="Y618" s="13">
        <f t="shared" si="908"/>
        <v>1.9998752484441822E-3</v>
      </c>
      <c r="Z618" s="13">
        <f t="shared" si="909"/>
        <v>1.0776698246499353E-2</v>
      </c>
      <c r="AA618" s="13">
        <f t="shared" si="910"/>
        <v>6.5320833950436178E-3</v>
      </c>
      <c r="AB618" s="13">
        <f t="shared" si="911"/>
        <v>1.9796468502616114E-3</v>
      </c>
      <c r="AC618" s="13">
        <f t="shared" si="912"/>
        <v>9.0913692744948409E-6</v>
      </c>
      <c r="AD618" s="13">
        <f t="shared" si="913"/>
        <v>1.6835936370486783E-3</v>
      </c>
      <c r="AE618" s="13">
        <f t="shared" si="914"/>
        <v>1.0101551720730242E-3</v>
      </c>
      <c r="AF618" s="13">
        <f t="shared" si="915"/>
        <v>3.0304624857535562E-4</v>
      </c>
      <c r="AG618" s="13">
        <f t="shared" si="916"/>
        <v>6.0609189105821397E-5</v>
      </c>
      <c r="AH618" s="13">
        <f t="shared" si="917"/>
        <v>1.6165031204701656E-3</v>
      </c>
      <c r="AI618" s="13">
        <f t="shared" si="918"/>
        <v>9.7981152944403324E-4</v>
      </c>
      <c r="AJ618" s="13">
        <f t="shared" si="919"/>
        <v>2.9694673059221409E-4</v>
      </c>
      <c r="AK618" s="13">
        <f t="shared" si="920"/>
        <v>5.9996137460870526E-5</v>
      </c>
      <c r="AL618" s="13">
        <f t="shared" si="921"/>
        <v>1.3225317409590624E-7</v>
      </c>
      <c r="AM618" s="13">
        <f t="shared" si="922"/>
        <v>2.0409542494407505E-4</v>
      </c>
      <c r="AN618" s="13">
        <f t="shared" si="923"/>
        <v>1.2245713250919001E-4</v>
      </c>
      <c r="AO618" s="13">
        <f t="shared" si="924"/>
        <v>3.673710301561724E-5</v>
      </c>
      <c r="AP618" s="13">
        <f t="shared" si="925"/>
        <v>7.3474132557028439E-6</v>
      </c>
      <c r="AQ618" s="13">
        <f t="shared" si="926"/>
        <v>1.1021108862434378E-6</v>
      </c>
      <c r="AR618" s="13">
        <f t="shared" si="927"/>
        <v>1.9398018047604547E-4</v>
      </c>
      <c r="AS618" s="13">
        <f t="shared" si="928"/>
        <v>1.1757726595590048E-4</v>
      </c>
      <c r="AT618" s="13">
        <f t="shared" si="929"/>
        <v>3.5633572037458027E-5</v>
      </c>
      <c r="AU618" s="13">
        <f t="shared" si="930"/>
        <v>7.1995292957679695E-6</v>
      </c>
      <c r="AV618" s="13">
        <f t="shared" si="931"/>
        <v>1.0909632219750682E-6</v>
      </c>
      <c r="AW618" s="13">
        <f t="shared" si="932"/>
        <v>1.3360429431552144E-9</v>
      </c>
      <c r="AX618" s="13">
        <f t="shared" si="933"/>
        <v>2.0618070361742791E-5</v>
      </c>
      <c r="AY618" s="13">
        <f t="shared" si="934"/>
        <v>1.2370829846203452E-5</v>
      </c>
      <c r="AZ618" s="13">
        <f t="shared" si="935"/>
        <v>3.711245242612081E-6</v>
      </c>
      <c r="BA618" s="13">
        <f t="shared" si="936"/>
        <v>7.4224830627336756E-7</v>
      </c>
      <c r="BB618" s="13">
        <f t="shared" si="937"/>
        <v>1.1133713460375915E-7</v>
      </c>
      <c r="BC618" s="13">
        <f t="shared" si="938"/>
        <v>1.336044279199495E-8</v>
      </c>
      <c r="BD618" s="13">
        <f t="shared" si="939"/>
        <v>1.9397998649586478E-5</v>
      </c>
      <c r="BE618" s="13">
        <f t="shared" si="940"/>
        <v>1.175771483786344E-5</v>
      </c>
      <c r="BF618" s="13">
        <f t="shared" si="941"/>
        <v>3.5633536403885954E-6</v>
      </c>
      <c r="BG618" s="13">
        <f t="shared" si="942"/>
        <v>7.1995220962386672E-7</v>
      </c>
      <c r="BH618" s="13">
        <f t="shared" si="943"/>
        <v>1.0909621310118452E-7</v>
      </c>
      <c r="BI618" s="13">
        <f t="shared" si="944"/>
        <v>1.3225304184273201E-8</v>
      </c>
      <c r="BJ618" s="14">
        <f t="shared" si="945"/>
        <v>0.29267512426348385</v>
      </c>
      <c r="BK618" s="14">
        <f t="shared" si="946"/>
        <v>0.418541714701471</v>
      </c>
      <c r="BL618" s="14">
        <f t="shared" si="947"/>
        <v>0.27801202203229375</v>
      </c>
      <c r="BM618" s="14">
        <f t="shared" si="948"/>
        <v>0.12183808594777165</v>
      </c>
      <c r="BN618" s="14">
        <f t="shared" si="949"/>
        <v>0.87815510380217299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1.3216000000000001</v>
      </c>
      <c r="F619" s="10">
        <f>VLOOKUP(B619,home!$B$2:$E$405,3,FALSE)</f>
        <v>1.0354000000000001</v>
      </c>
      <c r="G619" s="10">
        <f>VLOOKUP(C619,away!$B$2:$E$405,4,FALSE)</f>
        <v>0.54649999999999999</v>
      </c>
      <c r="H619" s="10">
        <f>VLOOKUP(A619,away!$A$2:$E$405,3,FALSE)</f>
        <v>1.1162000000000001</v>
      </c>
      <c r="I619" s="10">
        <f>VLOOKUP(C619,away!$B$2:$E$405,3,FALSE)</f>
        <v>2.0407000000000002</v>
      </c>
      <c r="J619" s="10">
        <f>VLOOKUP(B619,home!$B$2:$E$405,4,FALSE)</f>
        <v>0.84870000000000001</v>
      </c>
      <c r="K619" s="12">
        <f t="shared" si="894"/>
        <v>0.74782220576000002</v>
      </c>
      <c r="L619" s="12">
        <f t="shared" si="895"/>
        <v>1.9331937608580003</v>
      </c>
      <c r="M619" s="13">
        <f t="shared" si="896"/>
        <v>6.8493531651490344E-2</v>
      </c>
      <c r="N619" s="13">
        <f t="shared" si="897"/>
        <v>5.1220983919909882E-2</v>
      </c>
      <c r="O619" s="13">
        <f t="shared" si="898"/>
        <v>0.13241126804779108</v>
      </c>
      <c r="P619" s="13">
        <f t="shared" si="899"/>
        <v>9.9020086538977745E-2</v>
      </c>
      <c r="Q619" s="13">
        <f t="shared" si="900"/>
        <v>1.9152094588092246E-2</v>
      </c>
      <c r="R619" s="13">
        <f t="shared" si="901"/>
        <v>0.12798831862864302</v>
      </c>
      <c r="S619" s="13">
        <f t="shared" si="902"/>
        <v>3.5787968957698271E-2</v>
      </c>
      <c r="T619" s="13">
        <f t="shared" si="903"/>
        <v>3.7024709765062197E-2</v>
      </c>
      <c r="U619" s="13">
        <f t="shared" si="904"/>
        <v>9.5712506748385537E-2</v>
      </c>
      <c r="V619" s="13">
        <f t="shared" si="905"/>
        <v>5.7486819846755315E-3</v>
      </c>
      <c r="W619" s="13">
        <f t="shared" si="906"/>
        <v>4.7741205399304352E-3</v>
      </c>
      <c r="X619" s="13">
        <f t="shared" si="907"/>
        <v>9.2293000413775448E-3</v>
      </c>
      <c r="Y619" s="13">
        <f t="shared" si="908"/>
        <v>8.9210126285387773E-3</v>
      </c>
      <c r="Z619" s="13">
        <f t="shared" si="909"/>
        <v>8.2475406345199495E-2</v>
      </c>
      <c r="AA619" s="13">
        <f t="shared" si="910"/>
        <v>6.1676940294019385E-2</v>
      </c>
      <c r="AB619" s="13">
        <f t="shared" si="911"/>
        <v>2.3061692767600693E-2</v>
      </c>
      <c r="AC619" s="13">
        <f t="shared" si="912"/>
        <v>5.1942403709742083E-4</v>
      </c>
      <c r="AD619" s="13">
        <f t="shared" si="913"/>
        <v>8.9254833818372501E-4</v>
      </c>
      <c r="AE619" s="13">
        <f t="shared" si="914"/>
        <v>1.7254688786409536E-3</v>
      </c>
      <c r="AF619" s="13">
        <f t="shared" si="915"/>
        <v>1.6678328353716711E-3</v>
      </c>
      <c r="AG619" s="13">
        <f t="shared" si="916"/>
        <v>1.0747480104982077E-3</v>
      </c>
      <c r="AH619" s="13">
        <f t="shared" si="917"/>
        <v>3.9860235242691992E-2</v>
      </c>
      <c r="AI619" s="13">
        <f t="shared" si="918"/>
        <v>2.9808369041302418E-2</v>
      </c>
      <c r="AJ619" s="13">
        <f t="shared" si="919"/>
        <v>1.1145680143287432E-2</v>
      </c>
      <c r="AK619" s="13">
        <f t="shared" si="920"/>
        <v>2.7783290364828809E-3</v>
      </c>
      <c r="AL619" s="13">
        <f t="shared" si="921"/>
        <v>3.0036946183774534E-5</v>
      </c>
      <c r="AM619" s="13">
        <f t="shared" si="922"/>
        <v>1.3349349340159518E-4</v>
      </c>
      <c r="AN619" s="13">
        <f t="shared" si="923"/>
        <v>2.5806878855910243E-4</v>
      </c>
      <c r="AO619" s="13">
        <f t="shared" si="924"/>
        <v>2.4944848595731967E-4</v>
      </c>
      <c r="AP619" s="13">
        <f t="shared" si="925"/>
        <v>1.6074408556938829E-4</v>
      </c>
      <c r="AQ619" s="13">
        <f t="shared" si="926"/>
        <v>7.7687365829391496E-5</v>
      </c>
      <c r="AR619" s="13">
        <f t="shared" si="927"/>
        <v>1.5411511615500872E-2</v>
      </c>
      <c r="AS619" s="13">
        <f t="shared" si="928"/>
        <v>1.1525070610399724E-2</v>
      </c>
      <c r="AT619" s="13">
        <f t="shared" si="929"/>
        <v>4.3093518627044343E-3</v>
      </c>
      <c r="AU619" s="13">
        <f t="shared" si="930"/>
        <v>1.0742096717878652E-3</v>
      </c>
      <c r="AV619" s="13">
        <f t="shared" si="931"/>
        <v>2.0082946155128176E-4</v>
      </c>
      <c r="AW619" s="13">
        <f t="shared" si="932"/>
        <v>1.2062213673360043E-6</v>
      </c>
      <c r="AX619" s="13">
        <f t="shared" si="933"/>
        <v>1.6638233115031482E-5</v>
      </c>
      <c r="AY619" s="13">
        <f t="shared" si="934"/>
        <v>3.2164928449679828E-5</v>
      </c>
      <c r="AZ619" s="13">
        <f t="shared" si="935"/>
        <v>3.1090519498682525E-5</v>
      </c>
      <c r="BA619" s="13">
        <f t="shared" si="936"/>
        <v>2.0034666105562352E-5</v>
      </c>
      <c r="BB619" s="13">
        <f t="shared" si="937"/>
        <v>9.6827228790365962E-6</v>
      </c>
      <c r="BC619" s="13">
        <f t="shared" si="938"/>
        <v>3.7437158915741134E-6</v>
      </c>
      <c r="BD619" s="13">
        <f t="shared" si="939"/>
        <v>4.9655730167461505E-3</v>
      </c>
      <c r="BE619" s="13">
        <f t="shared" si="940"/>
        <v>3.713365766245444E-3</v>
      </c>
      <c r="BF619" s="13">
        <f t="shared" si="941"/>
        <v>1.3884686890536697E-3</v>
      </c>
      <c r="BG619" s="13">
        <f t="shared" si="942"/>
        <v>3.4610923922560373E-4</v>
      </c>
      <c r="BH619" s="13">
        <f t="shared" si="943"/>
        <v>6.470704367790163E-5</v>
      </c>
      <c r="BI619" s="13">
        <f t="shared" si="944"/>
        <v>9.6778728262834143E-6</v>
      </c>
      <c r="BJ619" s="14">
        <f t="shared" si="945"/>
        <v>0.13667561655086197</v>
      </c>
      <c r="BK619" s="14">
        <f t="shared" si="946"/>
        <v>0.2096318950445728</v>
      </c>
      <c r="BL619" s="14">
        <f t="shared" si="947"/>
        <v>0.56745221479992369</v>
      </c>
      <c r="BM619" s="14">
        <f t="shared" si="948"/>
        <v>0.49791789065857128</v>
      </c>
      <c r="BN619" s="14">
        <f t="shared" si="949"/>
        <v>0.49828628337490433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1.3216000000000001</v>
      </c>
      <c r="F620" s="10">
        <f>VLOOKUP(B620,home!$B$2:$E$405,3,FALSE)</f>
        <v>1.0354000000000001</v>
      </c>
      <c r="G620" s="10">
        <f>VLOOKUP(C620,away!$B$2:$E$405,4,FALSE)</f>
        <v>1.177</v>
      </c>
      <c r="H620" s="10">
        <f>VLOOKUP(A620,away!$A$2:$E$405,3,FALSE)</f>
        <v>1.1162000000000001</v>
      </c>
      <c r="I620" s="10">
        <f>VLOOKUP(C620,away!$B$2:$E$405,3,FALSE)</f>
        <v>1.1448</v>
      </c>
      <c r="J620" s="10">
        <f>VLOOKUP(B620,home!$B$2:$E$405,4,FALSE)</f>
        <v>1.3203</v>
      </c>
      <c r="K620" s="12">
        <f t="shared" si="894"/>
        <v>1.6105887212800003</v>
      </c>
      <c r="L620" s="12">
        <f t="shared" si="895"/>
        <v>1.6871133509280001</v>
      </c>
      <c r="M620" s="13">
        <f t="shared" si="896"/>
        <v>3.6968019711571001E-2</v>
      </c>
      <c r="N620" s="13">
        <f t="shared" si="897"/>
        <v>5.9540275595512983E-2</v>
      </c>
      <c r="O620" s="13">
        <f t="shared" si="898"/>
        <v>6.2369239612760898E-2</v>
      </c>
      <c r="P620" s="13">
        <f t="shared" si="899"/>
        <v>0.10045119387512252</v>
      </c>
      <c r="Q620" s="13">
        <f t="shared" si="900"/>
        <v>4.7947448168018041E-2</v>
      </c>
      <c r="R620" s="13">
        <f t="shared" si="901"/>
        <v>5.2611988418958214E-2</v>
      </c>
      <c r="S620" s="13">
        <f t="shared" si="902"/>
        <v>6.8237644521293814E-2</v>
      </c>
      <c r="T620" s="13">
        <f t="shared" si="903"/>
        <v>8.0892779947191504E-2</v>
      </c>
      <c r="U620" s="13">
        <f t="shared" si="904"/>
        <v>8.4736275151688106E-2</v>
      </c>
      <c r="V620" s="13">
        <f t="shared" si="905"/>
        <v>2.0602049834395102E-2</v>
      </c>
      <c r="W620" s="13">
        <f t="shared" si="906"/>
        <v>2.5741206411189078E-2</v>
      </c>
      <c r="X620" s="13">
        <f t="shared" si="907"/>
        <v>4.3428333005310522E-2</v>
      </c>
      <c r="Y620" s="13">
        <f t="shared" si="908"/>
        <v>3.6634260210903262E-2</v>
      </c>
      <c r="Z620" s="13">
        <f t="shared" si="909"/>
        <v>2.958746269349791E-2</v>
      </c>
      <c r="AA620" s="13">
        <f t="shared" si="910"/>
        <v>4.7653233705440515E-2</v>
      </c>
      <c r="AB620" s="13">
        <f t="shared" si="911"/>
        <v>3.8374880369251234E-2</v>
      </c>
      <c r="AC620" s="13">
        <f t="shared" si="912"/>
        <v>3.4988020021870523E-3</v>
      </c>
      <c r="AD620" s="13">
        <f t="shared" si="913"/>
        <v>1.03646241795004E-2</v>
      </c>
      <c r="AE620" s="13">
        <f t="shared" si="914"/>
        <v>1.748629583058629E-2</v>
      </c>
      <c r="AF620" s="13">
        <f t="shared" si="915"/>
        <v>1.4750681577029381E-2</v>
      </c>
      <c r="AG620" s="13">
        <f t="shared" si="916"/>
        <v>8.2953572746313192E-3</v>
      </c>
      <c r="AH620" s="13">
        <f t="shared" si="917"/>
        <v>1.2479350832571115E-2</v>
      </c>
      <c r="AI620" s="13">
        <f t="shared" si="918"/>
        <v>2.0099101699835222E-2</v>
      </c>
      <c r="AJ620" s="13">
        <f t="shared" si="919"/>
        <v>1.6185693252807148E-2</v>
      </c>
      <c r="AK620" s="13">
        <f t="shared" si="920"/>
        <v>8.6894983330229932E-3</v>
      </c>
      <c r="AL620" s="13">
        <f t="shared" si="921"/>
        <v>3.80284192655688E-4</v>
      </c>
      <c r="AM620" s="13">
        <f t="shared" si="922"/>
        <v>3.338629360761864E-3</v>
      </c>
      <c r="AN620" s="13">
        <f t="shared" si="923"/>
        <v>5.6326461683415549E-3</v>
      </c>
      <c r="AO620" s="13">
        <f t="shared" si="924"/>
        <v>4.7514562758312418E-3</v>
      </c>
      <c r="AP620" s="13">
        <f t="shared" si="925"/>
        <v>2.6720817731018406E-3</v>
      </c>
      <c r="AQ620" s="13">
        <f t="shared" si="926"/>
        <v>1.1270262085428698E-3</v>
      </c>
      <c r="AR620" s="13">
        <f t="shared" si="927"/>
        <v>4.2108158801090357E-3</v>
      </c>
      <c r="AS620" s="13">
        <f t="shared" si="928"/>
        <v>6.7818925638903314E-3</v>
      </c>
      <c r="AT620" s="13">
        <f t="shared" si="929"/>
        <v>5.4614198361672374E-3</v>
      </c>
      <c r="AU620" s="13">
        <f t="shared" si="930"/>
        <v>2.9320337301019387E-3</v>
      </c>
      <c r="AV620" s="13">
        <f t="shared" si="931"/>
        <v>1.1805751140286785E-3</v>
      </c>
      <c r="AW620" s="13">
        <f t="shared" si="932"/>
        <v>2.8703488900032173E-5</v>
      </c>
      <c r="AX620" s="13">
        <f t="shared" si="933"/>
        <v>8.9619313216288631E-4</v>
      </c>
      <c r="AY620" s="13">
        <f t="shared" si="934"/>
        <v>1.5119793982819869E-3</v>
      </c>
      <c r="AZ620" s="13">
        <f t="shared" si="935"/>
        <v>1.2754403145848125E-3</v>
      </c>
      <c r="BA620" s="13">
        <f t="shared" si="936"/>
        <v>7.1727079434928188E-4</v>
      </c>
      <c r="BB620" s="13">
        <f t="shared" si="937"/>
        <v>3.025292833443514E-4</v>
      </c>
      <c r="BC620" s="13">
        <f t="shared" si="938"/>
        <v>1.0208023859538702E-4</v>
      </c>
      <c r="BD620" s="13">
        <f t="shared" si="939"/>
        <v>1.1840206149385979E-3</v>
      </c>
      <c r="BE620" s="13">
        <f t="shared" si="940"/>
        <v>1.906970248183116E-3</v>
      </c>
      <c r="BF620" s="13">
        <f t="shared" si="941"/>
        <v>1.5356723867701251E-3</v>
      </c>
      <c r="BG620" s="13">
        <f t="shared" si="942"/>
        <v>8.244455419043669E-4</v>
      </c>
      <c r="BH620" s="13">
        <f t="shared" si="943"/>
        <v>3.3196067277518806E-4</v>
      </c>
      <c r="BI620" s="13">
        <f t="shared" si="944"/>
        <v>1.0693042309604776E-4</v>
      </c>
      <c r="BJ620" s="14">
        <f t="shared" si="945"/>
        <v>0.36740859514777086</v>
      </c>
      <c r="BK620" s="14">
        <f t="shared" si="946"/>
        <v>0.23164997353550715</v>
      </c>
      <c r="BL620" s="14">
        <f t="shared" si="947"/>
        <v>0.3696559983883001</v>
      </c>
      <c r="BM620" s="14">
        <f t="shared" si="948"/>
        <v>0.63693058847375073</v>
      </c>
      <c r="BN620" s="14">
        <f t="shared" si="949"/>
        <v>0.35988816538194363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1.3216000000000001</v>
      </c>
      <c r="F621" s="10">
        <f>VLOOKUP(B621,home!$B$2:$E$405,3,FALSE)</f>
        <v>1.0752999999999999</v>
      </c>
      <c r="G621" s="10">
        <f>VLOOKUP(C621,away!$B$2:$E$405,4,FALSE)</f>
        <v>0.67700000000000005</v>
      </c>
      <c r="H621" s="10">
        <f>VLOOKUP(A621,away!$A$2:$E$405,3,FALSE)</f>
        <v>1.1162000000000001</v>
      </c>
      <c r="I621" s="10">
        <f>VLOOKUP(C621,away!$B$2:$E$405,3,FALSE)</f>
        <v>1.0374000000000001</v>
      </c>
      <c r="J621" s="10">
        <f>VLOOKUP(B621,home!$B$2:$E$405,4,FALSE)</f>
        <v>1.2730999999999999</v>
      </c>
      <c r="K621" s="12">
        <f t="shared" si="894"/>
        <v>0.96209585696000011</v>
      </c>
      <c r="L621" s="12">
        <f t="shared" si="895"/>
        <v>1.4741808998280002</v>
      </c>
      <c r="M621" s="13">
        <f t="shared" si="896"/>
        <v>8.7485977396414255E-2</v>
      </c>
      <c r="N621" s="13">
        <f t="shared" si="897"/>
        <v>8.4169896395186364E-2</v>
      </c>
      <c r="O621" s="13">
        <f t="shared" si="898"/>
        <v>0.12897015688057803</v>
      </c>
      <c r="P621" s="13">
        <f t="shared" si="899"/>
        <v>0.12408165360628538</v>
      </c>
      <c r="Q621" s="13">
        <f t="shared" si="900"/>
        <v>4.0489754301280628E-2</v>
      </c>
      <c r="R621" s="13">
        <f t="shared" si="901"/>
        <v>9.5062670960584461E-2</v>
      </c>
      <c r="S621" s="13">
        <f t="shared" si="902"/>
        <v>4.3996355815707093E-2</v>
      </c>
      <c r="T621" s="13">
        <f t="shared" si="903"/>
        <v>5.9689222429676503E-2</v>
      </c>
      <c r="U621" s="13">
        <f t="shared" si="904"/>
        <v>9.1459401882730024E-2</v>
      </c>
      <c r="V621" s="13">
        <f t="shared" si="905"/>
        <v>6.9333531367955122E-3</v>
      </c>
      <c r="W621" s="13">
        <f t="shared" si="906"/>
        <v>1.2985008287530148E-2</v>
      </c>
      <c r="X621" s="13">
        <f t="shared" si="907"/>
        <v>1.914225120158523E-2</v>
      </c>
      <c r="Y621" s="13">
        <f t="shared" si="908"/>
        <v>1.4109570550543271E-2</v>
      </c>
      <c r="Z621" s="13">
        <f t="shared" si="909"/>
        <v>4.6713191272242514E-2</v>
      </c>
      <c r="AA621" s="13">
        <f t="shared" si="910"/>
        <v>4.494256778840456E-2</v>
      </c>
      <c r="AB621" s="13">
        <f t="shared" si="911"/>
        <v>2.1619529135183991E-2</v>
      </c>
      <c r="AC621" s="13">
        <f t="shared" si="912"/>
        <v>6.145998677820492E-4</v>
      </c>
      <c r="AD621" s="13">
        <f t="shared" si="913"/>
        <v>3.1232056690060047E-3</v>
      </c>
      <c r="AE621" s="13">
        <f t="shared" si="914"/>
        <v>4.6041701434831831E-3</v>
      </c>
      <c r="AF621" s="13">
        <f t="shared" si="915"/>
        <v>3.3936898425406263E-3</v>
      </c>
      <c r="AG621" s="13">
        <f t="shared" si="916"/>
        <v>1.6676375819378955E-3</v>
      </c>
      <c r="AH621" s="13">
        <f t="shared" si="917"/>
        <v>1.7215923585887985E-2</v>
      </c>
      <c r="AI621" s="13">
        <f t="shared" si="918"/>
        <v>1.6563368755722781E-2</v>
      </c>
      <c r="AJ621" s="13">
        <f t="shared" si="919"/>
        <v>7.9677742285907995E-3</v>
      </c>
      <c r="AK621" s="13">
        <f t="shared" si="920"/>
        <v>2.5552541915066234E-3</v>
      </c>
      <c r="AL621" s="13">
        <f t="shared" si="921"/>
        <v>3.4867561714513875E-5</v>
      </c>
      <c r="AM621" s="13">
        <f t="shared" si="922"/>
        <v>6.0096464691693273E-4</v>
      </c>
      <c r="AN621" s="13">
        <f t="shared" si="923"/>
        <v>8.8593060395682026E-4</v>
      </c>
      <c r="AO621" s="13">
        <f t="shared" si="924"/>
        <v>6.5301098746311462E-4</v>
      </c>
      <c r="AP621" s="13">
        <f t="shared" si="925"/>
        <v>3.2088544169864855E-4</v>
      </c>
      <c r="AQ621" s="13">
        <f t="shared" si="926"/>
        <v>1.1826079729625473E-4</v>
      </c>
      <c r="AR621" s="13">
        <f t="shared" si="927"/>
        <v>5.0758771446428839E-3</v>
      </c>
      <c r="AS621" s="13">
        <f t="shared" si="928"/>
        <v>4.8834803712988735E-3</v>
      </c>
      <c r="AT621" s="13">
        <f t="shared" si="929"/>
        <v>2.3491881163860647E-3</v>
      </c>
      <c r="AU621" s="13">
        <f t="shared" si="930"/>
        <v>7.5338138466489988E-4</v>
      </c>
      <c r="AV621" s="13">
        <f t="shared" si="931"/>
        <v>1.8120627722422207E-4</v>
      </c>
      <c r="AW621" s="13">
        <f t="shared" si="932"/>
        <v>1.3736883084043361E-6</v>
      </c>
      <c r="AX621" s="13">
        <f t="shared" si="933"/>
        <v>9.6364266163034986E-5</v>
      </c>
      <c r="AY621" s="13">
        <f t="shared" si="934"/>
        <v>1.420583606034878E-4</v>
      </c>
      <c r="AZ621" s="13">
        <f t="shared" si="935"/>
        <v>1.0470986093127011E-4</v>
      </c>
      <c r="BA621" s="13">
        <f t="shared" si="936"/>
        <v>5.1453759002841531E-5</v>
      </c>
      <c r="BB621" s="13">
        <f t="shared" si="937"/>
        <v>1.8963037186585494E-5</v>
      </c>
      <c r="BC621" s="13">
        <f t="shared" si="938"/>
        <v>5.5909894446384813E-6</v>
      </c>
      <c r="BD621" s="13">
        <f t="shared" si="939"/>
        <v>1.2471268560843391E-3</v>
      </c>
      <c r="BE621" s="13">
        <f t="shared" si="940"/>
        <v>1.199855581342293E-3</v>
      </c>
      <c r="BF621" s="13">
        <f t="shared" si="941"/>
        <v>5.7718804187987616E-4</v>
      </c>
      <c r="BG621" s="13">
        <f t="shared" si="942"/>
        <v>1.8510340792649469E-4</v>
      </c>
      <c r="BH621" s="13">
        <f t="shared" si="943"/>
        <v>4.4521805468814337E-5</v>
      </c>
      <c r="BI621" s="13">
        <f t="shared" si="944"/>
        <v>8.5668489171850735E-6</v>
      </c>
      <c r="BJ621" s="14">
        <f t="shared" si="945"/>
        <v>0.24637259915343351</v>
      </c>
      <c r="BK621" s="14">
        <f t="shared" si="946"/>
        <v>0.2632888657453023</v>
      </c>
      <c r="BL621" s="14">
        <f t="shared" si="947"/>
        <v>0.44286214324502526</v>
      </c>
      <c r="BM621" s="14">
        <f t="shared" si="948"/>
        <v>0.43883600520337934</v>
      </c>
      <c r="BN621" s="14">
        <f t="shared" si="949"/>
        <v>0.56026010954032901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1.3216000000000001</v>
      </c>
      <c r="F622" s="10">
        <f>VLOOKUP(B622,home!$B$2:$E$405,3,FALSE)</f>
        <v>0.75670000000000004</v>
      </c>
      <c r="G622" s="10">
        <f>VLOOKUP(C622,away!$B$2:$E$405,4,FALSE)</f>
        <v>0.92479999999999996</v>
      </c>
      <c r="H622" s="10">
        <f>VLOOKUP(A622,away!$A$2:$E$405,3,FALSE)</f>
        <v>1.1162000000000001</v>
      </c>
      <c r="I622" s="10">
        <f>VLOOKUP(C622,away!$B$2:$E$405,3,FALSE)</f>
        <v>1.4434</v>
      </c>
      <c r="J622" s="10">
        <f>VLOOKUP(B622,home!$B$2:$E$405,4,FALSE)</f>
        <v>0.99019999999999997</v>
      </c>
      <c r="K622" s="12">
        <f t="shared" si="894"/>
        <v>0.92485060505600003</v>
      </c>
      <c r="L622" s="12">
        <f t="shared" si="895"/>
        <v>1.595334073816</v>
      </c>
      <c r="M622" s="13">
        <f t="shared" si="896"/>
        <v>8.0444748932121071E-2</v>
      </c>
      <c r="N622" s="13">
        <f t="shared" si="897"/>
        <v>7.4399374723450179E-2</v>
      </c>
      <c r="O622" s="13">
        <f t="shared" si="898"/>
        <v>0.12833624903098603</v>
      </c>
      <c r="P622" s="13">
        <f t="shared" si="899"/>
        <v>0.11869185756692492</v>
      </c>
      <c r="Q622" s="13">
        <f t="shared" si="900"/>
        <v>3.440415336438548E-2</v>
      </c>
      <c r="R622" s="13">
        <f t="shared" si="901"/>
        <v>0.10236959549243382</v>
      </c>
      <c r="S622" s="13">
        <f t="shared" si="902"/>
        <v>4.3780847226505673E-2</v>
      </c>
      <c r="T622" s="13">
        <f t="shared" si="903"/>
        <v>5.488611814299553E-2</v>
      </c>
      <c r="U622" s="13">
        <f t="shared" si="904"/>
        <v>9.4676582330515388E-2</v>
      </c>
      <c r="V622" s="13">
        <f t="shared" si="905"/>
        <v>7.1773624508314387E-3</v>
      </c>
      <c r="W622" s="13">
        <f t="shared" si="906"/>
        <v>1.0606234018497113E-2</v>
      </c>
      <c r="X622" s="13">
        <f t="shared" si="907"/>
        <v>1.6920486524574844E-2</v>
      </c>
      <c r="Y622" s="13">
        <f t="shared" si="908"/>
        <v>1.3496914349099361E-2</v>
      </c>
      <c r="Z622" s="13">
        <f t="shared" si="909"/>
        <v>5.4437901270613508E-2</v>
      </c>
      <c r="AA622" s="13">
        <f t="shared" si="910"/>
        <v>5.0346925928105697E-2</v>
      </c>
      <c r="AB622" s="13">
        <f t="shared" si="911"/>
        <v>2.3281692453659079E-2</v>
      </c>
      <c r="AC622" s="13">
        <f t="shared" si="912"/>
        <v>6.6186302790806253E-4</v>
      </c>
      <c r="AD622" s="13">
        <f t="shared" si="913"/>
        <v>2.452295487343146E-3</v>
      </c>
      <c r="AE622" s="13">
        <f t="shared" si="914"/>
        <v>3.9122305500237341E-3</v>
      </c>
      <c r="AF622" s="13">
        <f t="shared" si="915"/>
        <v>3.1206573505383876E-3</v>
      </c>
      <c r="AG622" s="13">
        <f t="shared" si="916"/>
        <v>1.6594970013394175E-3</v>
      </c>
      <c r="AH622" s="13">
        <f t="shared" si="917"/>
        <v>2.1711659701010272E-2</v>
      </c>
      <c r="AI622" s="13">
        <f t="shared" si="918"/>
        <v>2.0080041611249325E-2</v>
      </c>
      <c r="AJ622" s="13">
        <f t="shared" si="919"/>
        <v>9.285519316856795E-3</v>
      </c>
      <c r="AK622" s="13">
        <f t="shared" si="920"/>
        <v>2.8625727194847286E-3</v>
      </c>
      <c r="AL622" s="13">
        <f t="shared" si="921"/>
        <v>3.9061717902091578E-5</v>
      </c>
      <c r="AM622" s="13">
        <f t="shared" si="922"/>
        <v>4.536013930490816E-4</v>
      </c>
      <c r="AN622" s="13">
        <f t="shared" si="923"/>
        <v>7.2364575826160398E-4</v>
      </c>
      <c r="AO622" s="13">
        <f t="shared" si="924"/>
        <v>5.7722836776357659E-4</v>
      </c>
      <c r="AP622" s="13">
        <f t="shared" si="925"/>
        <v>3.0695736115547571E-4</v>
      </c>
      <c r="AQ622" s="13">
        <f t="shared" si="926"/>
        <v>1.2242488436499364E-4</v>
      </c>
      <c r="AR622" s="13">
        <f t="shared" si="927"/>
        <v>6.9274701040238744E-3</v>
      </c>
      <c r="AS622" s="13">
        <f t="shared" si="928"/>
        <v>6.4068749172138317E-3</v>
      </c>
      <c r="AT622" s="13">
        <f t="shared" si="929"/>
        <v>2.9627010718516608E-3</v>
      </c>
      <c r="AU622" s="13">
        <f t="shared" si="930"/>
        <v>9.1335195963402303E-4</v>
      </c>
      <c r="AV622" s="13">
        <f t="shared" si="931"/>
        <v>2.1117852812415234E-4</v>
      </c>
      <c r="AW622" s="13">
        <f t="shared" si="932"/>
        <v>1.6009289740612149E-6</v>
      </c>
      <c r="AX622" s="13">
        <f t="shared" si="933"/>
        <v>6.9918920469281217E-5</v>
      </c>
      <c r="AY622" s="13">
        <f t="shared" si="934"/>
        <v>1.1154403622907532E-4</v>
      </c>
      <c r="AZ622" s="13">
        <f t="shared" si="935"/>
        <v>8.8975000863605134E-5</v>
      </c>
      <c r="BA622" s="13">
        <f t="shared" si="936"/>
        <v>4.7314950198505776E-5</v>
      </c>
      <c r="BB622" s="13">
        <f t="shared" si="937"/>
        <v>1.8870788063145855E-5</v>
      </c>
      <c r="BC622" s="13">
        <f t="shared" si="938"/>
        <v>6.0210422393793598E-6</v>
      </c>
      <c r="BD622" s="13">
        <f t="shared" si="939"/>
        <v>1.8419381837151603E-3</v>
      </c>
      <c r="BE622" s="13">
        <f t="shared" si="940"/>
        <v>1.7035176436847159E-3</v>
      </c>
      <c r="BF622" s="13">
        <f t="shared" si="941"/>
        <v>7.8774966174269029E-4</v>
      </c>
      <c r="BG622" s="13">
        <f t="shared" si="942"/>
        <v>2.4285025043179555E-4</v>
      </c>
      <c r="BH622" s="13">
        <f t="shared" si="943"/>
        <v>5.6150050262461798E-5</v>
      </c>
      <c r="BI622" s="13">
        <f t="shared" si="944"/>
        <v>1.0386081591832527E-5</v>
      </c>
      <c r="BJ622" s="14">
        <f t="shared" si="945"/>
        <v>0.21838446401490491</v>
      </c>
      <c r="BK622" s="14">
        <f t="shared" si="946"/>
        <v>0.25090728495842235</v>
      </c>
      <c r="BL622" s="14">
        <f t="shared" si="947"/>
        <v>0.47501500703657717</v>
      </c>
      <c r="BM622" s="14">
        <f t="shared" si="948"/>
        <v>0.45998873506296134</v>
      </c>
      <c r="BN622" s="14">
        <f t="shared" si="949"/>
        <v>0.53864597911030143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1.3216000000000001</v>
      </c>
      <c r="F623" s="10">
        <f>VLOOKUP(B623,home!$B$2:$E$405,3,FALSE)</f>
        <v>1.2611000000000001</v>
      </c>
      <c r="G623" s="10">
        <f>VLOOKUP(C623,away!$B$2:$E$405,4,FALSE)</f>
        <v>0.91600000000000004</v>
      </c>
      <c r="H623" s="10">
        <f>VLOOKUP(A623,away!$A$2:$E$405,3,FALSE)</f>
        <v>1.1162000000000001</v>
      </c>
      <c r="I623" s="10">
        <f>VLOOKUP(C623,away!$B$2:$E$405,3,FALSE)</f>
        <v>1.6975</v>
      </c>
      <c r="J623" s="10">
        <f>VLOOKUP(B623,home!$B$2:$E$405,4,FALSE)</f>
        <v>0.64700000000000002</v>
      </c>
      <c r="K623" s="12">
        <f t="shared" si="894"/>
        <v>1.5266695001600004</v>
      </c>
      <c r="L623" s="12">
        <f t="shared" si="895"/>
        <v>1.2259029265000001</v>
      </c>
      <c r="M623" s="13">
        <f t="shared" si="896"/>
        <v>6.376362280840879E-2</v>
      </c>
      <c r="N623" s="13">
        <f t="shared" si="897"/>
        <v>9.7345978161304247E-2</v>
      </c>
      <c r="O623" s="13">
        <f t="shared" si="898"/>
        <v>7.8168011805070492E-2</v>
      </c>
      <c r="P623" s="13">
        <f t="shared" si="899"/>
        <v>0.11933671951094797</v>
      </c>
      <c r="Q623" s="13">
        <f t="shared" si="900"/>
        <v>7.4307567911052322E-2</v>
      </c>
      <c r="R623" s="13">
        <f t="shared" si="901"/>
        <v>4.7913197215261244E-2</v>
      </c>
      <c r="S623" s="13">
        <f t="shared" si="902"/>
        <v>5.5836117822326024E-2</v>
      </c>
      <c r="T623" s="13">
        <f t="shared" si="903"/>
        <v>9.1093864963256541E-2</v>
      </c>
      <c r="U623" s="13">
        <f t="shared" si="904"/>
        <v>7.3147616843690408E-2</v>
      </c>
      <c r="V623" s="13">
        <f t="shared" si="905"/>
        <v>1.1611112065442158E-2</v>
      </c>
      <c r="W623" s="13">
        <f t="shared" si="906"/>
        <v>3.7814365853623848E-2</v>
      </c>
      <c r="X623" s="13">
        <f t="shared" si="907"/>
        <v>4.6356741763699146E-2</v>
      </c>
      <c r="Y623" s="13">
        <f t="shared" si="908"/>
        <v>2.8414432695561789E-2</v>
      </c>
      <c r="Z623" s="13">
        <f t="shared" si="909"/>
        <v>1.957897622805347E-2</v>
      </c>
      <c r="AA623" s="13">
        <f t="shared" si="910"/>
        <v>2.9890625851726919E-2</v>
      </c>
      <c r="AB623" s="13">
        <f t="shared" si="911"/>
        <v>2.2816553414262759E-2</v>
      </c>
      <c r="AC623" s="13">
        <f t="shared" si="912"/>
        <v>1.3581725389953904E-3</v>
      </c>
      <c r="AD623" s="13">
        <f t="shared" si="913"/>
        <v>1.443250975415482E-2</v>
      </c>
      <c r="AE623" s="13">
        <f t="shared" si="914"/>
        <v>1.7692855944358189E-2</v>
      </c>
      <c r="AF623" s="13">
        <f t="shared" si="915"/>
        <v>1.0844861940165816E-2</v>
      </c>
      <c r="AG623" s="13">
        <f t="shared" si="916"/>
        <v>4.4315826633125801E-3</v>
      </c>
      <c r="AH623" s="13">
        <f t="shared" si="917"/>
        <v>6.0004810639611751E-3</v>
      </c>
      <c r="AI623" s="13">
        <f t="shared" si="918"/>
        <v>9.1607514266371544E-3</v>
      </c>
      <c r="AJ623" s="13">
        <f t="shared" si="919"/>
        <v>6.9927199007970772E-3</v>
      </c>
      <c r="AK623" s="13">
        <f t="shared" si="920"/>
        <v>3.5585240652362534E-3</v>
      </c>
      <c r="AL623" s="13">
        <f t="shared" si="921"/>
        <v>1.0167543699364001E-4</v>
      </c>
      <c r="AM623" s="13">
        <f t="shared" si="922"/>
        <v>4.4067344904859763E-3</v>
      </c>
      <c r="AN623" s="13">
        <f t="shared" si="923"/>
        <v>5.4022287081952449E-3</v>
      </c>
      <c r="AO623" s="13">
        <f t="shared" si="924"/>
        <v>3.3113039914994336E-3</v>
      </c>
      <c r="AP623" s="13">
        <f t="shared" si="925"/>
        <v>1.3531124179034287E-3</v>
      </c>
      <c r="AQ623" s="13">
        <f t="shared" si="926"/>
        <v>4.1469611824782645E-4</v>
      </c>
      <c r="AR623" s="13">
        <f t="shared" si="927"/>
        <v>1.4712014593435661E-3</v>
      </c>
      <c r="AS623" s="13">
        <f t="shared" si="928"/>
        <v>2.2460383965707052E-3</v>
      </c>
      <c r="AT623" s="13">
        <f t="shared" si="929"/>
        <v>1.7144791581163836E-3</v>
      </c>
      <c r="AU623" s="13">
        <f t="shared" si="930"/>
        <v>8.7248101311875926E-4</v>
      </c>
      <c r="AV623" s="13">
        <f t="shared" si="931"/>
        <v>3.3299753804927654E-4</v>
      </c>
      <c r="AW623" s="13">
        <f t="shared" si="932"/>
        <v>5.2858478493821267E-6</v>
      </c>
      <c r="AX623" s="13">
        <f t="shared" si="933"/>
        <v>1.1212711903213427E-3</v>
      </c>
      <c r="AY623" s="13">
        <f t="shared" si="934"/>
        <v>1.3745696336150727E-3</v>
      </c>
      <c r="AZ623" s="13">
        <f t="shared" si="935"/>
        <v>8.4254446826337542E-4</v>
      </c>
      <c r="BA623" s="13">
        <f t="shared" si="936"/>
        <v>3.4429257645015275E-4</v>
      </c>
      <c r="BB623" s="13">
        <f t="shared" si="937"/>
        <v>1.055173192606169E-4</v>
      </c>
      <c r="BC623" s="13">
        <f t="shared" si="938"/>
        <v>2.5870798095604993E-5</v>
      </c>
      <c r="BD623" s="13">
        <f t="shared" si="939"/>
        <v>3.0059169574672451E-4</v>
      </c>
      <c r="BE623" s="13">
        <f t="shared" si="940"/>
        <v>4.5890417389789884E-4</v>
      </c>
      <c r="BF623" s="13">
        <f t="shared" si="941"/>
        <v>3.5029750289302156E-4</v>
      </c>
      <c r="BG623" s="13">
        <f t="shared" si="942"/>
        <v>1.7826283788299516E-4</v>
      </c>
      <c r="BH623" s="13">
        <f t="shared" si="943"/>
        <v>6.8037109401983823E-5</v>
      </c>
      <c r="BI623" s="13">
        <f t="shared" si="944"/>
        <v>2.0774035960611592E-5</v>
      </c>
      <c r="BJ623" s="14">
        <f t="shared" si="945"/>
        <v>0.44143690336282737</v>
      </c>
      <c r="BK623" s="14">
        <f t="shared" si="946"/>
        <v>0.2533819898167291</v>
      </c>
      <c r="BL623" s="14">
        <f t="shared" si="947"/>
        <v>0.28566254650762535</v>
      </c>
      <c r="BM623" s="14">
        <f t="shared" si="948"/>
        <v>0.51785603471742458</v>
      </c>
      <c r="BN623" s="14">
        <f t="shared" si="949"/>
        <v>0.48083509741204511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1.3216000000000001</v>
      </c>
      <c r="F624" s="10">
        <f>VLOOKUP(B624,home!$B$2:$E$405,3,FALSE)</f>
        <v>0.63049999999999995</v>
      </c>
      <c r="G624" s="10">
        <f>VLOOKUP(C624,away!$B$2:$E$405,4,FALSE)</f>
        <v>0.67259999999999998</v>
      </c>
      <c r="H624" s="10">
        <f>VLOOKUP(A624,away!$A$2:$E$405,3,FALSE)</f>
        <v>1.1162000000000001</v>
      </c>
      <c r="I624" s="10">
        <f>VLOOKUP(C624,away!$B$2:$E$405,3,FALSE)</f>
        <v>1.4434</v>
      </c>
      <c r="J624" s="10">
        <f>VLOOKUP(B624,home!$B$2:$E$405,4,FALSE)</f>
        <v>1.3438000000000001</v>
      </c>
      <c r="K624" s="12">
        <f t="shared" si="894"/>
        <v>0.56045659487999999</v>
      </c>
      <c r="L624" s="12">
        <f t="shared" si="895"/>
        <v>2.1650271949040003</v>
      </c>
      <c r="M624" s="13">
        <f t="shared" si="896"/>
        <v>6.5514499804160603E-2</v>
      </c>
      <c r="N624" s="13">
        <f t="shared" si="897"/>
        <v>3.6718033475506284E-2</v>
      </c>
      <c r="O624" s="13">
        <f t="shared" si="898"/>
        <v>0.14184067373654055</v>
      </c>
      <c r="P624" s="13">
        <f t="shared" si="899"/>
        <v>7.9495541017866558E-2</v>
      </c>
      <c r="Q624" s="13">
        <f t="shared" si="900"/>
        <v>1.0289432006186049E-2</v>
      </c>
      <c r="R624" s="13">
        <f t="shared" si="901"/>
        <v>0.15354445799155797</v>
      </c>
      <c r="S624" s="13">
        <f t="shared" si="902"/>
        <v>2.4115047281952878E-2</v>
      </c>
      <c r="T624" s="13">
        <f t="shared" si="903"/>
        <v>2.2276900113508424E-2</v>
      </c>
      <c r="U624" s="13">
        <f t="shared" si="904"/>
        <v>8.6055004088643777E-2</v>
      </c>
      <c r="V624" s="13">
        <f t="shared" si="905"/>
        <v>3.2512543636748601E-3</v>
      </c>
      <c r="W624" s="13">
        <f t="shared" si="906"/>
        <v>1.9222600084787735E-3</v>
      </c>
      <c r="X624" s="13">
        <f t="shared" si="907"/>
        <v>4.1617451940329396E-3</v>
      </c>
      <c r="Y624" s="13">
        <f t="shared" si="908"/>
        <v>4.50514576167117E-3</v>
      </c>
      <c r="Z624" s="13">
        <f t="shared" si="909"/>
        <v>0.11080930905950595</v>
      </c>
      <c r="AA624" s="13">
        <f t="shared" si="910"/>
        <v>6.210380803649624E-2</v>
      </c>
      <c r="AB624" s="13">
        <f t="shared" si="911"/>
        <v>1.7403244390607926E-2</v>
      </c>
      <c r="AC624" s="13">
        <f t="shared" si="912"/>
        <v>2.4656776877602981E-4</v>
      </c>
      <c r="AD624" s="13">
        <f t="shared" si="913"/>
        <v>2.6933582470650328E-4</v>
      </c>
      <c r="AE624" s="13">
        <f t="shared" si="914"/>
        <v>5.8311938505147638E-4</v>
      </c>
      <c r="AF624" s="13">
        <f t="shared" si="915"/>
        <v>6.3123466325607186E-4</v>
      </c>
      <c r="AG624" s="13">
        <f t="shared" si="916"/>
        <v>4.5554673743848818E-4</v>
      </c>
      <c r="AH624" s="13">
        <f t="shared" si="917"/>
        <v>5.9976291890588153E-2</v>
      </c>
      <c r="AI624" s="13">
        <f t="shared" si="918"/>
        <v>3.3614108326527996E-2</v>
      </c>
      <c r="AJ624" s="13">
        <f t="shared" si="919"/>
        <v>9.4196243463066653E-3</v>
      </c>
      <c r="AK624" s="13">
        <f t="shared" si="920"/>
        <v>1.7597635287265932E-3</v>
      </c>
      <c r="AL624" s="13">
        <f t="shared" si="921"/>
        <v>1.1967450402589446E-5</v>
      </c>
      <c r="AM624" s="13">
        <f t="shared" si="922"/>
        <v>3.0190207838840696E-5</v>
      </c>
      <c r="AN624" s="13">
        <f t="shared" si="923"/>
        <v>6.5362620990894044E-5</v>
      </c>
      <c r="AO624" s="13">
        <f t="shared" si="924"/>
        <v>7.0755925987744337E-5</v>
      </c>
      <c r="AP624" s="13">
        <f t="shared" si="925"/>
        <v>5.1062834654693728E-5</v>
      </c>
      <c r="AQ624" s="13">
        <f t="shared" si="926"/>
        <v>2.7638106419074587E-5</v>
      </c>
      <c r="AR624" s="13">
        <f t="shared" si="927"/>
        <v>2.5970060598524691E-2</v>
      </c>
      <c r="AS624" s="13">
        <f t="shared" si="928"/>
        <v>1.4555091731876402E-2</v>
      </c>
      <c r="AT624" s="13">
        <f t="shared" si="929"/>
        <v>4.0787485751067444E-3</v>
      </c>
      <c r="AU624" s="13">
        <f t="shared" si="930"/>
        <v>7.6198717925865934E-4</v>
      </c>
      <c r="AV624" s="13">
        <f t="shared" si="931"/>
        <v>1.0676518495738107E-4</v>
      </c>
      <c r="AW624" s="13">
        <f t="shared" si="932"/>
        <v>4.0337081748747126E-7</v>
      </c>
      <c r="AX624" s="13">
        <f t="shared" si="933"/>
        <v>2.8200501806793547E-6</v>
      </c>
      <c r="AY624" s="13">
        <f t="shared" si="934"/>
        <v>6.1054853321647428E-6</v>
      </c>
      <c r="AZ624" s="13">
        <f t="shared" si="935"/>
        <v>6.6092708911120768E-6</v>
      </c>
      <c r="BA624" s="13">
        <f t="shared" si="936"/>
        <v>4.7697504059150142E-6</v>
      </c>
      <c r="BB624" s="13">
        <f t="shared" si="937"/>
        <v>2.5816598354276003E-6</v>
      </c>
      <c r="BC624" s="13">
        <f t="shared" si="938"/>
        <v>1.1178727503384267E-6</v>
      </c>
      <c r="BD624" s="13">
        <f t="shared" si="939"/>
        <v>9.3709812415184827E-3</v>
      </c>
      <c r="BE624" s="13">
        <f t="shared" si="940"/>
        <v>5.2520282373058041E-3</v>
      </c>
      <c r="BF624" s="13">
        <f t="shared" si="941"/>
        <v>1.4717669310470095E-3</v>
      </c>
      <c r="BG624" s="13">
        <f t="shared" si="942"/>
        <v>2.749538275438649E-4</v>
      </c>
      <c r="BH624" s="13">
        <f t="shared" si="943"/>
        <v>3.8524921483614314E-5</v>
      </c>
      <c r="BI624" s="13">
        <f t="shared" si="944"/>
        <v>4.3183092625451696E-6</v>
      </c>
      <c r="BJ624" s="14">
        <f t="shared" si="945"/>
        <v>8.2081766955123078E-2</v>
      </c>
      <c r="BK624" s="14">
        <f t="shared" si="946"/>
        <v>0.17264098317216567</v>
      </c>
      <c r="BL624" s="14">
        <f t="shared" si="947"/>
        <v>0.62760220307388082</v>
      </c>
      <c r="BM624" s="14">
        <f t="shared" si="948"/>
        <v>0.50572592211434286</v>
      </c>
      <c r="BN624" s="14">
        <f t="shared" si="949"/>
        <v>0.48740263803181799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1.3216000000000001</v>
      </c>
      <c r="F625" s="10">
        <f>VLOOKUP(B625,home!$B$2:$E$405,3,FALSE)</f>
        <v>0.67259999999999998</v>
      </c>
      <c r="G625" s="10">
        <f>VLOOKUP(C625,away!$B$2:$E$405,4,FALSE)</f>
        <v>1.0752999999999999</v>
      </c>
      <c r="H625" s="10">
        <f>VLOOKUP(A625,away!$A$2:$E$405,3,FALSE)</f>
        <v>1.1162000000000001</v>
      </c>
      <c r="I625" s="10">
        <f>VLOOKUP(C625,away!$B$2:$E$405,3,FALSE)</f>
        <v>0.75439999999999996</v>
      </c>
      <c r="J625" s="10">
        <f>VLOOKUP(B625,home!$B$2:$E$405,4,FALSE)</f>
        <v>0.99539999999999995</v>
      </c>
      <c r="K625" s="12">
        <f t="shared" si="894"/>
        <v>0.955842944448</v>
      </c>
      <c r="L625" s="12">
        <f t="shared" si="895"/>
        <v>0.83818779811199995</v>
      </c>
      <c r="M625" s="13">
        <f t="shared" si="896"/>
        <v>0.16628855067627354</v>
      </c>
      <c r="N625" s="13">
        <f t="shared" si="897"/>
        <v>0.15894573790639976</v>
      </c>
      <c r="O625" s="13">
        <f t="shared" si="898"/>
        <v>0.13938103414258143</v>
      </c>
      <c r="P625" s="13">
        <f t="shared" si="899"/>
        <v>0.13322637807505225</v>
      </c>
      <c r="Q625" s="13">
        <f t="shared" si="900"/>
        <v>7.596358106395662E-2</v>
      </c>
      <c r="R625" s="13">
        <f t="shared" si="901"/>
        <v>5.8413741053271906E-2</v>
      </c>
      <c r="S625" s="13">
        <f t="shared" si="902"/>
        <v>2.6684440604618956E-2</v>
      </c>
      <c r="T625" s="13">
        <f t="shared" si="903"/>
        <v>6.36717467487002E-2</v>
      </c>
      <c r="U625" s="13">
        <f t="shared" si="904"/>
        <v>5.5834362244582443E-2</v>
      </c>
      <c r="V625" s="13">
        <f t="shared" si="905"/>
        <v>2.3754367254685614E-3</v>
      </c>
      <c r="W625" s="13">
        <f t="shared" si="906"/>
        <v>2.4203084331662211E-2</v>
      </c>
      <c r="X625" s="13">
        <f t="shared" si="907"/>
        <v>2.0286729963474994E-2</v>
      </c>
      <c r="Y625" s="13">
        <f t="shared" si="908"/>
        <v>8.5020447594889182E-3</v>
      </c>
      <c r="Z625" s="13">
        <f t="shared" si="909"/>
        <v>1.6320561664308838E-2</v>
      </c>
      <c r="AA625" s="13">
        <f t="shared" si="910"/>
        <v>1.5599893716258112E-2</v>
      </c>
      <c r="AB625" s="13">
        <f t="shared" si="911"/>
        <v>7.4555241714120025E-3</v>
      </c>
      <c r="AC625" s="13">
        <f t="shared" si="912"/>
        <v>1.1894641497926105E-4</v>
      </c>
      <c r="AD625" s="13">
        <f t="shared" si="913"/>
        <v>5.7835868480748138E-3</v>
      </c>
      <c r="AE625" s="13">
        <f t="shared" si="914"/>
        <v>4.8477319253773495E-3</v>
      </c>
      <c r="AF625" s="13">
        <f t="shared" si="915"/>
        <v>2.0316548741846434E-3</v>
      </c>
      <c r="AG625" s="13">
        <f t="shared" si="916"/>
        <v>5.6763610850544611E-4</v>
      </c>
      <c r="AH625" s="13">
        <f t="shared" si="917"/>
        <v>3.4199239113395356E-3</v>
      </c>
      <c r="AI625" s="13">
        <f t="shared" si="918"/>
        <v>3.268910141202903E-3</v>
      </c>
      <c r="AJ625" s="13">
        <f t="shared" si="919"/>
        <v>1.5622823472516549E-3</v>
      </c>
      <c r="AK625" s="13">
        <f t="shared" si="920"/>
        <v>4.9776551961871823E-4</v>
      </c>
      <c r="AL625" s="13">
        <f t="shared" si="921"/>
        <v>3.8118800093577741E-6</v>
      </c>
      <c r="AM625" s="13">
        <f t="shared" si="922"/>
        <v>1.1056401364669122E-3</v>
      </c>
      <c r="AN625" s="13">
        <f t="shared" si="923"/>
        <v>9.2673407148945218E-4</v>
      </c>
      <c r="AO625" s="13">
        <f t="shared" si="924"/>
        <v>3.8838859540855632E-4</v>
      </c>
      <c r="AP625" s="13">
        <f t="shared" si="925"/>
        <v>1.0851419386577007E-4</v>
      </c>
      <c r="AQ625" s="13">
        <f t="shared" si="926"/>
        <v>2.2738818305062127E-5</v>
      </c>
      <c r="AR625" s="13">
        <f t="shared" si="927"/>
        <v>5.7330769859125299E-4</v>
      </c>
      <c r="AS625" s="13">
        <f t="shared" si="928"/>
        <v>5.4799211869616972E-4</v>
      </c>
      <c r="AT625" s="13">
        <f t="shared" si="929"/>
        <v>2.6189720013442236E-4</v>
      </c>
      <c r="AU625" s="13">
        <f t="shared" si="930"/>
        <v>8.3444196973057815E-5</v>
      </c>
      <c r="AV625" s="13">
        <f t="shared" si="931"/>
        <v>1.993988673295661E-5</v>
      </c>
      <c r="AW625" s="13">
        <f t="shared" si="932"/>
        <v>8.4832954730747944E-8</v>
      </c>
      <c r="AX625" s="13">
        <f t="shared" si="933"/>
        <v>1.7613638725673687E-4</v>
      </c>
      <c r="AY625" s="13">
        <f t="shared" si="934"/>
        <v>1.4763537060212681E-4</v>
      </c>
      <c r="AZ625" s="13">
        <f t="shared" si="935"/>
        <v>6.1873083104222867E-5</v>
      </c>
      <c r="BA625" s="13">
        <f t="shared" si="936"/>
        <v>1.7287087763176452E-5</v>
      </c>
      <c r="BB625" s="13">
        <f t="shared" si="937"/>
        <v>3.622456506996442E-6</v>
      </c>
      <c r="BC625" s="13">
        <f t="shared" si="938"/>
        <v>6.0725976867116705E-7</v>
      </c>
      <c r="BD625" s="13">
        <f t="shared" si="939"/>
        <v>8.0089919587143356E-5</v>
      </c>
      <c r="BE625" s="13">
        <f t="shared" si="940"/>
        <v>7.6553384558778658E-5</v>
      </c>
      <c r="BF625" s="13">
        <f t="shared" si="941"/>
        <v>3.6586506252061524E-5</v>
      </c>
      <c r="BG625" s="13">
        <f t="shared" si="942"/>
        <v>1.1656984621011883E-5</v>
      </c>
      <c r="BH625" s="13">
        <f t="shared" si="943"/>
        <v>2.7855616258832619E-6</v>
      </c>
      <c r="BI625" s="13">
        <f t="shared" si="944"/>
        <v>5.3251188528512336E-7</v>
      </c>
      <c r="BJ625" s="14">
        <f t="shared" si="945"/>
        <v>0.3677627119903627</v>
      </c>
      <c r="BK625" s="14">
        <f t="shared" si="946"/>
        <v>0.3288451997470041</v>
      </c>
      <c r="BL625" s="14">
        <f t="shared" si="947"/>
        <v>0.28712822321717668</v>
      </c>
      <c r="BM625" s="14">
        <f t="shared" si="948"/>
        <v>0.2676901231636693</v>
      </c>
      <c r="BN625" s="14">
        <f t="shared" si="949"/>
        <v>0.73221902291753549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1.3216000000000001</v>
      </c>
      <c r="F626" s="10">
        <f>VLOOKUP(B626,home!$B$2:$E$405,3,FALSE)</f>
        <v>1.1947000000000001</v>
      </c>
      <c r="G626" s="10">
        <f>VLOOKUP(C626,away!$B$2:$E$405,4,FALSE)</f>
        <v>0.71460000000000001</v>
      </c>
      <c r="H626" s="10">
        <f>VLOOKUP(A626,away!$A$2:$E$405,3,FALSE)</f>
        <v>1.1162000000000001</v>
      </c>
      <c r="I626" s="10">
        <f>VLOOKUP(C626,away!$B$2:$E$405,3,FALSE)</f>
        <v>1.0451999999999999</v>
      </c>
      <c r="J626" s="10">
        <f>VLOOKUP(B626,home!$B$2:$E$405,4,FALSE)</f>
        <v>0.80159999999999998</v>
      </c>
      <c r="K626" s="12">
        <f t="shared" si="894"/>
        <v>1.1282930305920003</v>
      </c>
      <c r="L626" s="12">
        <f t="shared" si="895"/>
        <v>0.93518843558399989</v>
      </c>
      <c r="M626" s="13">
        <f t="shared" si="896"/>
        <v>0.12701101472376478</v>
      </c>
      <c r="N626" s="13">
        <f t="shared" si="897"/>
        <v>0.14330564272124172</v>
      </c>
      <c r="O626" s="13">
        <f t="shared" si="898"/>
        <v>0.11877923216145395</v>
      </c>
      <c r="P626" s="13">
        <f t="shared" si="899"/>
        <v>0.13401777982683766</v>
      </c>
      <c r="Q626" s="13">
        <f t="shared" si="900"/>
        <v>8.0845378963442141E-2</v>
      </c>
      <c r="R626" s="13">
        <f t="shared" si="901"/>
        <v>5.5540482152469414E-2</v>
      </c>
      <c r="S626" s="13">
        <f t="shared" si="902"/>
        <v>3.5352771074180972E-2</v>
      </c>
      <c r="T626" s="13">
        <f t="shared" si="903"/>
        <v>7.5605663477017068E-2</v>
      </c>
      <c r="U626" s="13">
        <f t="shared" si="904"/>
        <v>6.2665938928350609E-2</v>
      </c>
      <c r="V626" s="13">
        <f t="shared" si="905"/>
        <v>4.1447847831610866E-3</v>
      </c>
      <c r="W626" s="13">
        <f t="shared" si="906"/>
        <v>3.0405759213340291E-2</v>
      </c>
      <c r="X626" s="13">
        <f t="shared" si="907"/>
        <v>2.8435114391467495E-2</v>
      </c>
      <c r="Y626" s="13">
        <f t="shared" si="908"/>
        <v>1.329609507170428E-2</v>
      </c>
      <c r="Z626" s="13">
        <f t="shared" si="909"/>
        <v>1.731360553858298E-2</v>
      </c>
      <c r="AA626" s="13">
        <f t="shared" si="910"/>
        <v>1.9534820463602231E-2</v>
      </c>
      <c r="AB626" s="13">
        <f t="shared" si="911"/>
        <v>1.1020500891474196E-2</v>
      </c>
      <c r="AC626" s="13">
        <f t="shared" si="912"/>
        <v>2.733399026983051E-4</v>
      </c>
      <c r="AD626" s="13">
        <f t="shared" si="913"/>
        <v>8.57665155256759E-3</v>
      </c>
      <c r="AE626" s="13">
        <f t="shared" si="914"/>
        <v>8.0207853479947674E-3</v>
      </c>
      <c r="AF626" s="13">
        <f t="shared" si="915"/>
        <v>3.7504728508731466E-3</v>
      </c>
      <c r="AG626" s="13">
        <f t="shared" si="916"/>
        <v>1.1691329460361076E-3</v>
      </c>
      <c r="AH626" s="13">
        <f t="shared" si="917"/>
        <v>4.0478709194864734E-3</v>
      </c>
      <c r="AI626" s="13">
        <f t="shared" si="918"/>
        <v>4.5671845471926204E-3</v>
      </c>
      <c r="AJ626" s="13">
        <f t="shared" si="919"/>
        <v>2.5765612470124576E-3</v>
      </c>
      <c r="AK626" s="13">
        <f t="shared" si="920"/>
        <v>9.6903869929919621E-4</v>
      </c>
      <c r="AL626" s="13">
        <f t="shared" si="921"/>
        <v>1.1536765367124159E-5</v>
      </c>
      <c r="AM626" s="13">
        <f t="shared" si="922"/>
        <v>1.9353952345156121E-3</v>
      </c>
      <c r="AN626" s="13">
        <f t="shared" si="923"/>
        <v>1.8099592416033837E-3</v>
      </c>
      <c r="AO626" s="13">
        <f t="shared" si="924"/>
        <v>8.4632647581293549E-4</v>
      </c>
      <c r="AP626" s="13">
        <f t="shared" si="925"/>
        <v>2.638249109696064E-4</v>
      </c>
      <c r="AQ626" s="13">
        <f t="shared" si="926"/>
        <v>6.1681501439438564E-5</v>
      </c>
      <c r="AR626" s="13">
        <f t="shared" si="927"/>
        <v>7.5710441452810464E-4</v>
      </c>
      <c r="AS626" s="13">
        <f t="shared" si="928"/>
        <v>8.5423563434249721E-4</v>
      </c>
      <c r="AT626" s="13">
        <f t="shared" si="929"/>
        <v>4.8191405635598808E-4</v>
      </c>
      <c r="AU626" s="13">
        <f t="shared" si="930"/>
        <v>1.8124675704359392E-4</v>
      </c>
      <c r="AV626" s="13">
        <f t="shared" si="931"/>
        <v>5.1124863197422144E-5</v>
      </c>
      <c r="AW626" s="13">
        <f t="shared" si="932"/>
        <v>3.381447061124322E-7</v>
      </c>
      <c r="AX626" s="13">
        <f t="shared" si="933"/>
        <v>3.6394882575748946E-4</v>
      </c>
      <c r="AY626" s="13">
        <f t="shared" si="934"/>
        <v>3.4036073299278035E-4</v>
      </c>
      <c r="AZ626" s="13">
        <f t="shared" si="935"/>
        <v>1.5915071071087084E-4</v>
      </c>
      <c r="BA626" s="13">
        <f t="shared" si="936"/>
        <v>4.9611968057260353E-5</v>
      </c>
      <c r="BB626" s="13">
        <f t="shared" si="937"/>
        <v>1.1599134698428171E-5</v>
      </c>
      <c r="BC626" s="13">
        <f t="shared" si="938"/>
        <v>2.1694753265502265E-6</v>
      </c>
      <c r="BD626" s="13">
        <f t="shared" si="939"/>
        <v>1.1800588216604634E-4</v>
      </c>
      <c r="BE626" s="13">
        <f t="shared" si="940"/>
        <v>1.331452144168109E-4</v>
      </c>
      <c r="BF626" s="13">
        <f t="shared" si="941"/>
        <v>7.5113408741582651E-5</v>
      </c>
      <c r="BG626" s="13">
        <f t="shared" si="942"/>
        <v>2.8249978529045305E-5</v>
      </c>
      <c r="BH626" s="13">
        <f t="shared" si="943"/>
        <v>7.9685634721738686E-6</v>
      </c>
      <c r="BI626" s="13">
        <f t="shared" si="944"/>
        <v>1.7981749258967514E-6</v>
      </c>
      <c r="BJ626" s="14">
        <f t="shared" si="945"/>
        <v>0.39925472474756896</v>
      </c>
      <c r="BK626" s="14">
        <f t="shared" si="946"/>
        <v>0.30115158780900275</v>
      </c>
      <c r="BL626" s="14">
        <f t="shared" si="947"/>
        <v>0.28239153695806035</v>
      </c>
      <c r="BM626" s="14">
        <f t="shared" si="948"/>
        <v>0.34027190191571871</v>
      </c>
      <c r="BN626" s="14">
        <f t="shared" si="949"/>
        <v>0.65949953054920962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1.3216000000000001</v>
      </c>
      <c r="F627" s="10">
        <f>VLOOKUP(B627,home!$B$2:$E$405,3,FALSE)</f>
        <v>0.50439999999999996</v>
      </c>
      <c r="G627" s="10">
        <f>VLOOKUP(C627,away!$B$2:$E$405,4,FALSE)</f>
        <v>1.0752999999999999</v>
      </c>
      <c r="H627" s="10">
        <f>VLOOKUP(A627,away!$A$2:$E$405,3,FALSE)</f>
        <v>1.1162000000000001</v>
      </c>
      <c r="I627" s="10">
        <f>VLOOKUP(C627,away!$B$2:$E$405,3,FALSE)</f>
        <v>0.89590000000000003</v>
      </c>
      <c r="J627" s="10">
        <f>VLOOKUP(B627,home!$B$2:$E$405,4,FALSE)</f>
        <v>1.095</v>
      </c>
      <c r="K627" s="12">
        <f t="shared" si="894"/>
        <v>0.716811152512</v>
      </c>
      <c r="L627" s="12">
        <f t="shared" si="895"/>
        <v>1.0950039200999999</v>
      </c>
      <c r="M627" s="13">
        <f t="shared" si="896"/>
        <v>0.1633573620764685</v>
      </c>
      <c r="N627" s="13">
        <f t="shared" si="897"/>
        <v>0.11709637898135344</v>
      </c>
      <c r="O627" s="13">
        <f t="shared" si="898"/>
        <v>0.17887695185092806</v>
      </c>
      <c r="P627" s="13">
        <f t="shared" si="899"/>
        <v>0.12822099401409726</v>
      </c>
      <c r="Q627" s="13">
        <f t="shared" si="900"/>
        <v>4.1967995186302946E-2</v>
      </c>
      <c r="R627" s="13">
        <f t="shared" si="901"/>
        <v>9.7935481746152575E-2</v>
      </c>
      <c r="S627" s="13">
        <f t="shared" si="902"/>
        <v>2.5160517862468937E-2</v>
      </c>
      <c r="T627" s="13">
        <f t="shared" si="903"/>
        <v>4.5955119247739651E-2</v>
      </c>
      <c r="U627" s="13">
        <f t="shared" si="904"/>
        <v>7.0201245542277552E-2</v>
      </c>
      <c r="V627" s="13">
        <f t="shared" si="905"/>
        <v>2.1943075320862487E-3</v>
      </c>
      <c r="W627" s="13">
        <f t="shared" si="906"/>
        <v>1.0027708999370629E-2</v>
      </c>
      <c r="X627" s="13">
        <f t="shared" si="907"/>
        <v>1.0980380663932886E-2</v>
      </c>
      <c r="Y627" s="13">
        <f t="shared" si="908"/>
        <v>6.0117799355983749E-3</v>
      </c>
      <c r="Z627" s="13">
        <f t="shared" si="909"/>
        <v>3.574657880963969E-2</v>
      </c>
      <c r="AA627" s="13">
        <f t="shared" si="910"/>
        <v>2.5623546354898857E-2</v>
      </c>
      <c r="AB627" s="13">
        <f t="shared" si="911"/>
        <v>9.1836218970498523E-3</v>
      </c>
      <c r="AC627" s="13">
        <f t="shared" si="912"/>
        <v>1.0764601047067247E-4</v>
      </c>
      <c r="AD627" s="13">
        <f t="shared" si="913"/>
        <v>1.7969934112234535E-3</v>
      </c>
      <c r="AE627" s="13">
        <f t="shared" si="914"/>
        <v>1.9677148296835529E-3</v>
      </c>
      <c r="AF627" s="13">
        <f t="shared" si="915"/>
        <v>1.077327726071197E-3</v>
      </c>
      <c r="AG627" s="13">
        <f t="shared" si="916"/>
        <v>3.9322602776012649E-4</v>
      </c>
      <c r="AH627" s="13">
        <f t="shared" si="917"/>
        <v>9.7856609816797599E-3</v>
      </c>
      <c r="AI627" s="13">
        <f t="shared" si="918"/>
        <v>7.0144709263695775E-3</v>
      </c>
      <c r="AJ627" s="13">
        <f t="shared" si="919"/>
        <v>2.5140254944964464E-3</v>
      </c>
      <c r="AK627" s="13">
        <f t="shared" si="920"/>
        <v>6.0069383738484963E-4</v>
      </c>
      <c r="AL627" s="13">
        <f t="shared" si="921"/>
        <v>3.3797016035899352E-6</v>
      </c>
      <c r="AM627" s="13">
        <f t="shared" si="922"/>
        <v>2.5762098363111088E-4</v>
      </c>
      <c r="AN627" s="13">
        <f t="shared" si="923"/>
        <v>2.820959869760843E-4</v>
      </c>
      <c r="AO627" s="13">
        <f t="shared" si="924"/>
        <v>1.5444810579164542E-4</v>
      </c>
      <c r="AP627" s="13">
        <f t="shared" si="925"/>
        <v>5.6373760431290416E-5</v>
      </c>
      <c r="AQ627" s="13">
        <f t="shared" si="926"/>
        <v>1.5432372165760314E-5</v>
      </c>
      <c r="AR627" s="13">
        <f t="shared" si="927"/>
        <v>2.1430674271417909E-3</v>
      </c>
      <c r="AS627" s="13">
        <f t="shared" si="928"/>
        <v>1.5361746323604335E-3</v>
      </c>
      <c r="AT627" s="13">
        <f t="shared" si="929"/>
        <v>5.5057355434099016E-4</v>
      </c>
      <c r="AU627" s="13">
        <f t="shared" si="930"/>
        <v>1.3155242134326448E-4</v>
      </c>
      <c r="AV627" s="13">
        <f t="shared" si="931"/>
        <v>2.3574560689702405E-5</v>
      </c>
      <c r="AW627" s="13">
        <f t="shared" si="932"/>
        <v>7.3687917767619805E-8</v>
      </c>
      <c r="AX627" s="13">
        <f t="shared" si="933"/>
        <v>3.0777599031315268E-5</v>
      </c>
      <c r="AY627" s="13">
        <f t="shared" si="934"/>
        <v>3.3701591590556173E-5</v>
      </c>
      <c r="AZ627" s="13">
        <f t="shared" si="935"/>
        <v>1.8451687452634101E-5</v>
      </c>
      <c r="BA627" s="13">
        <f t="shared" si="936"/>
        <v>6.7348900310314406E-6</v>
      </c>
      <c r="BB627" s="13">
        <f t="shared" si="937"/>
        <v>1.8436827463554594E-6</v>
      </c>
      <c r="BC627" s="13">
        <f t="shared" si="938"/>
        <v>4.0376796693599248E-7</v>
      </c>
      <c r="BD627" s="13">
        <f t="shared" si="939"/>
        <v>3.9111120562648023E-4</v>
      </c>
      <c r="BE627" s="13">
        <f t="shared" si="940"/>
        <v>2.8035287406547504E-4</v>
      </c>
      <c r="BF627" s="13">
        <f t="shared" si="941"/>
        <v>1.0048003338446239E-4</v>
      </c>
      <c r="BG627" s="13">
        <f t="shared" si="942"/>
        <v>2.4008402844920245E-5</v>
      </c>
      <c r="BH627" s="13">
        <f t="shared" si="943"/>
        <v>4.302372728309914E-6</v>
      </c>
      <c r="BI627" s="13">
        <f t="shared" si="944"/>
        <v>6.1679775078320569E-7</v>
      </c>
      <c r="BJ627" s="14">
        <f t="shared" si="945"/>
        <v>0.23813250943685096</v>
      </c>
      <c r="BK627" s="14">
        <f t="shared" si="946"/>
        <v>0.31907790878878578</v>
      </c>
      <c r="BL627" s="14">
        <f t="shared" si="947"/>
        <v>0.40692151291351414</v>
      </c>
      <c r="BM627" s="14">
        <f t="shared" si="948"/>
        <v>0.272389718189815</v>
      </c>
      <c r="BN627" s="14">
        <f t="shared" si="949"/>
        <v>0.72745516385530262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1.3216000000000001</v>
      </c>
      <c r="F628" s="10">
        <f>VLOOKUP(B628,home!$B$2:$E$405,3,FALSE)</f>
        <v>0.88280000000000003</v>
      </c>
      <c r="G628" s="10">
        <f>VLOOKUP(C628,away!$B$2:$E$405,4,FALSE)</f>
        <v>0.83630000000000004</v>
      </c>
      <c r="H628" s="10">
        <f>VLOOKUP(A628,away!$A$2:$E$405,3,FALSE)</f>
        <v>1.1162000000000001</v>
      </c>
      <c r="I628" s="10">
        <f>VLOOKUP(C628,away!$B$2:$E$405,3,FALSE)</f>
        <v>0.75439999999999996</v>
      </c>
      <c r="J628" s="10">
        <f>VLOOKUP(B628,home!$B$2:$E$405,4,FALSE)</f>
        <v>1.4932000000000001</v>
      </c>
      <c r="K628" s="12">
        <f t="shared" si="894"/>
        <v>0.9757183018240001</v>
      </c>
      <c r="L628" s="12">
        <f t="shared" si="895"/>
        <v>1.2573659032960001</v>
      </c>
      <c r="M628" s="13">
        <f t="shared" si="896"/>
        <v>0.1071973012981364</v>
      </c>
      <c r="N628" s="13">
        <f t="shared" si="897"/>
        <v>0.10459436878273333</v>
      </c>
      <c r="O628" s="13">
        <f t="shared" si="898"/>
        <v>0.13478623157762476</v>
      </c>
      <c r="P628" s="13">
        <f t="shared" si="899"/>
        <v>0.13151339298417644</v>
      </c>
      <c r="Q628" s="13">
        <f t="shared" si="900"/>
        <v>5.1027319944520887E-2</v>
      </c>
      <c r="R628" s="13">
        <f t="shared" si="901"/>
        <v>8.4737805909732025E-2</v>
      </c>
      <c r="S628" s="13">
        <f t="shared" si="902"/>
        <v>4.0336305869556249E-2</v>
      </c>
      <c r="T628" s="13">
        <f t="shared" si="903"/>
        <v>6.4160012234816502E-2</v>
      </c>
      <c r="U628" s="13">
        <f t="shared" si="904"/>
        <v>8.2680228082535459E-2</v>
      </c>
      <c r="V628" s="13">
        <f t="shared" si="905"/>
        <v>5.4984431937012213E-3</v>
      </c>
      <c r="W628" s="13">
        <f t="shared" si="906"/>
        <v>1.6596096654299283E-2</v>
      </c>
      <c r="X628" s="13">
        <f t="shared" si="907"/>
        <v>2.0867366060920746E-2</v>
      </c>
      <c r="Y628" s="13">
        <f t="shared" si="908"/>
        <v>1.3118957288298956E-2</v>
      </c>
      <c r="Z628" s="13">
        <f t="shared" si="909"/>
        <v>3.5515475957003786E-2</v>
      </c>
      <c r="AA628" s="13">
        <f t="shared" si="910"/>
        <v>3.4653099889238835E-2</v>
      </c>
      <c r="AB628" s="13">
        <f t="shared" si="911"/>
        <v>1.6905831888432782E-2</v>
      </c>
      <c r="AC628" s="13">
        <f t="shared" si="912"/>
        <v>4.2160513358171294E-4</v>
      </c>
      <c r="AD628" s="13">
        <f t="shared" si="913"/>
        <v>4.0482788111099663E-3</v>
      </c>
      <c r="AE628" s="13">
        <f t="shared" si="914"/>
        <v>5.0901677441253399E-3</v>
      </c>
      <c r="AF628" s="13">
        <f t="shared" si="915"/>
        <v>3.2001016817601612E-3</v>
      </c>
      <c r="AG628" s="13">
        <f t="shared" si="916"/>
        <v>1.3412329139084716E-3</v>
      </c>
      <c r="AH628" s="13">
        <f t="shared" si="917"/>
        <v>1.116398712691636E-2</v>
      </c>
      <c r="AI628" s="13">
        <f t="shared" si="918"/>
        <v>1.0892906561059828E-2</v>
      </c>
      <c r="AJ628" s="13">
        <f t="shared" si="919"/>
        <v>5.3142041458424018E-3</v>
      </c>
      <c r="AK628" s="13">
        <f t="shared" si="920"/>
        <v>1.7283887482424699E-3</v>
      </c>
      <c r="AL628" s="13">
        <f t="shared" si="921"/>
        <v>2.0689596079539346E-5</v>
      </c>
      <c r="AM628" s="13">
        <f t="shared" si="922"/>
        <v>7.8999594537725992E-4</v>
      </c>
      <c r="AN628" s="13">
        <f t="shared" si="923"/>
        <v>9.9331396545945588E-4</v>
      </c>
      <c r="AO628" s="13">
        <f t="shared" si="924"/>
        <v>6.2447955571823049E-4</v>
      </c>
      <c r="AP628" s="13">
        <f t="shared" si="925"/>
        <v>2.6173310022184596E-4</v>
      </c>
      <c r="AQ628" s="13">
        <f t="shared" si="926"/>
        <v>8.227356899572596E-5</v>
      </c>
      <c r="AR628" s="13">
        <f t="shared" si="927"/>
        <v>2.8074433516440205E-3</v>
      </c>
      <c r="AS628" s="13">
        <f t="shared" si="928"/>
        <v>2.7392738595331824E-3</v>
      </c>
      <c r="AT628" s="13">
        <f t="shared" si="929"/>
        <v>1.3363798192272958E-3</v>
      </c>
      <c r="AU628" s="13">
        <f t="shared" si="930"/>
        <v>4.3464341593610708E-4</v>
      </c>
      <c r="AV628" s="13">
        <f t="shared" si="931"/>
        <v>1.0602238392404022E-4</v>
      </c>
      <c r="AW628" s="13">
        <f t="shared" si="932"/>
        <v>7.050755286804224E-7</v>
      </c>
      <c r="AX628" s="13">
        <f t="shared" si="933"/>
        <v>1.284689170452242E-4</v>
      </c>
      <c r="AY628" s="13">
        <f t="shared" si="934"/>
        <v>1.6153243592602725E-4</v>
      </c>
      <c r="AZ628" s="13">
        <f t="shared" si="935"/>
        <v>1.0155268860486628E-4</v>
      </c>
      <c r="BA628" s="13">
        <f t="shared" si="936"/>
        <v>4.2562962679931705E-5</v>
      </c>
      <c r="BB628" s="13">
        <f t="shared" si="937"/>
        <v>1.3379304504251568E-5</v>
      </c>
      <c r="BC628" s="13">
        <f t="shared" si="938"/>
        <v>3.3645362586921019E-6</v>
      </c>
      <c r="BD628" s="13">
        <f t="shared" si="939"/>
        <v>5.8833059096537155E-4</v>
      </c>
      <c r="BE628" s="13">
        <f t="shared" si="940"/>
        <v>5.7404492512784272E-4</v>
      </c>
      <c r="BF628" s="13">
        <f t="shared" si="941"/>
        <v>2.8005306975821201E-4</v>
      </c>
      <c r="BG628" s="13">
        <f t="shared" si="942"/>
        <v>9.1084301881693618E-5</v>
      </c>
      <c r="BH628" s="13">
        <f t="shared" si="943"/>
        <v>2.2218155088707664E-5</v>
      </c>
      <c r="BI628" s="13">
        <f t="shared" si="944"/>
        <v>4.3357321105632232E-6</v>
      </c>
      <c r="BJ628" s="14">
        <f t="shared" si="945"/>
        <v>0.28724655909728514</v>
      </c>
      <c r="BK628" s="14">
        <f t="shared" si="946"/>
        <v>0.28514927051115763</v>
      </c>
      <c r="BL628" s="14">
        <f t="shared" si="947"/>
        <v>0.39184651353482192</v>
      </c>
      <c r="BM628" s="14">
        <f t="shared" si="948"/>
        <v>0.38574057124294719</v>
      </c>
      <c r="BN628" s="14">
        <f t="shared" si="949"/>
        <v>0.6138564204969239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1.375</v>
      </c>
      <c r="F629" s="10">
        <f>VLOOKUP(B629,home!$B$2:$E$405,3,FALSE)</f>
        <v>0.92559999999999998</v>
      </c>
      <c r="G629" s="10">
        <f>VLOOKUP(C629,away!$B$2:$E$405,4,FALSE)</f>
        <v>0.60609999999999997</v>
      </c>
      <c r="H629" s="10">
        <f>VLOOKUP(A629,away!$A$2:$E$405,3,FALSE)</f>
        <v>1.0101</v>
      </c>
      <c r="I629" s="10">
        <f>VLOOKUP(C629,away!$B$2:$E$405,3,FALSE)</f>
        <v>1.2375</v>
      </c>
      <c r="J629" s="10">
        <f>VLOOKUP(B629,home!$B$2:$E$405,4,FALSE)</f>
        <v>1.08</v>
      </c>
      <c r="K629" s="12">
        <f t="shared" si="894"/>
        <v>0.77138346999999996</v>
      </c>
      <c r="L629" s="12">
        <f t="shared" si="895"/>
        <v>1.3499986500000001</v>
      </c>
      <c r="M629" s="13">
        <f t="shared" si="896"/>
        <v>0.11986584498980969</v>
      </c>
      <c r="N629" s="13">
        <f t="shared" si="897"/>
        <v>9.2462531442721513E-2</v>
      </c>
      <c r="O629" s="13">
        <f t="shared" si="898"/>
        <v>0.16181872891735236</v>
      </c>
      <c r="P629" s="13">
        <f t="shared" si="899"/>
        <v>0.1248242926232566</v>
      </c>
      <c r="Q629" s="13">
        <f t="shared" si="900"/>
        <v>3.5662034174635301E-2</v>
      </c>
      <c r="R629" s="13">
        <f t="shared" si="901"/>
        <v>0.10922753279157084</v>
      </c>
      <c r="S629" s="13">
        <f t="shared" si="902"/>
        <v>3.2496963647611642E-2</v>
      </c>
      <c r="T629" s="13">
        <f t="shared" si="903"/>
        <v>4.8143697992011528E-2</v>
      </c>
      <c r="U629" s="13">
        <f t="shared" si="904"/>
        <v>8.4256313264300692E-2</v>
      </c>
      <c r="V629" s="13">
        <f t="shared" si="905"/>
        <v>3.7601393273006931E-3</v>
      </c>
      <c r="W629" s="13">
        <f t="shared" si="906"/>
        <v>9.169701222962923E-3</v>
      </c>
      <c r="X629" s="13">
        <f t="shared" si="907"/>
        <v>1.2379084271903297E-2</v>
      </c>
      <c r="Y629" s="13">
        <f t="shared" si="908"/>
        <v>8.3558735276528431E-3</v>
      </c>
      <c r="Z629" s="13">
        <f t="shared" si="909"/>
        <v>4.9152340603817138E-2</v>
      </c>
      <c r="AA629" s="13">
        <f t="shared" si="910"/>
        <v>3.7915303053594356E-2</v>
      </c>
      <c r="AB629" s="13">
        <f t="shared" si="911"/>
        <v>1.4623619017791601E-2</v>
      </c>
      <c r="AC629" s="13">
        <f t="shared" si="912"/>
        <v>2.4473022931130787E-4</v>
      </c>
      <c r="AD629" s="13">
        <f t="shared" si="913"/>
        <v>1.7683389870580956E-3</v>
      </c>
      <c r="AE629" s="13">
        <f t="shared" si="914"/>
        <v>2.3872552452707967E-3</v>
      </c>
      <c r="AF629" s="13">
        <f t="shared" si="915"/>
        <v>1.6113956791604974E-3</v>
      </c>
      <c r="AG629" s="13">
        <f t="shared" si="916"/>
        <v>7.2512733049416849E-4</v>
      </c>
      <c r="AH629" s="13">
        <f t="shared" si="917"/>
        <v>1.6588898364873331E-2</v>
      </c>
      <c r="AI629" s="13">
        <f t="shared" si="918"/>
        <v>1.2796401984173316E-2</v>
      </c>
      <c r="AJ629" s="13">
        <f t="shared" si="919"/>
        <v>4.9354664830332474E-3</v>
      </c>
      <c r="AK629" s="13">
        <f t="shared" si="920"/>
        <v>1.2690457539169611E-3</v>
      </c>
      <c r="AL629" s="13">
        <f t="shared" si="921"/>
        <v>1.0194155894836742E-5</v>
      </c>
      <c r="AM629" s="13">
        <f t="shared" si="922"/>
        <v>2.7281349279463187E-4</v>
      </c>
      <c r="AN629" s="13">
        <f t="shared" si="923"/>
        <v>3.6829784697453777E-4</v>
      </c>
      <c r="AO629" s="13">
        <f t="shared" si="924"/>
        <v>2.4860079810676636E-4</v>
      </c>
      <c r="AP629" s="13">
        <f t="shared" si="925"/>
        <v>1.1187024727768574E-4</v>
      </c>
      <c r="AQ629" s="13">
        <f t="shared" si="926"/>
        <v>3.7756170700010485E-5</v>
      </c>
      <c r="AR629" s="13">
        <f t="shared" si="927"/>
        <v>4.4789980795132411E-3</v>
      </c>
      <c r="AS629" s="13">
        <f t="shared" si="928"/>
        <v>3.4550250806982597E-3</v>
      </c>
      <c r="AT629" s="13">
        <f t="shared" si="929"/>
        <v>1.3325746178430265E-3</v>
      </c>
      <c r="AU629" s="13">
        <f t="shared" si="930"/>
        <v>3.4264201091522596E-4</v>
      </c>
      <c r="AV629" s="13">
        <f t="shared" si="931"/>
        <v>6.6077095836891209E-5</v>
      </c>
      <c r="AW629" s="13">
        <f t="shared" si="932"/>
        <v>2.9488483066037865E-7</v>
      </c>
      <c r="AX629" s="13">
        <f t="shared" si="933"/>
        <v>3.5073969789123831E-5</v>
      </c>
      <c r="AY629" s="13">
        <f t="shared" si="934"/>
        <v>4.7349811865457962E-5</v>
      </c>
      <c r="AZ629" s="13">
        <f t="shared" si="935"/>
        <v>3.196109104806112E-5</v>
      </c>
      <c r="BA629" s="13">
        <f t="shared" si="936"/>
        <v>1.4382476589136537E-5</v>
      </c>
      <c r="BB629" s="13">
        <f t="shared" si="937"/>
        <v>4.8540809947477329E-6</v>
      </c>
      <c r="BC629" s="13">
        <f t="shared" si="938"/>
        <v>1.3106005579800195E-6</v>
      </c>
      <c r="BD629" s="13">
        <f t="shared" si="939"/>
        <v>1.0077735601159109E-3</v>
      </c>
      <c r="BE629" s="13">
        <f t="shared" si="940"/>
        <v>7.7737986577646487E-4</v>
      </c>
      <c r="BF629" s="13">
        <f t="shared" si="941"/>
        <v>2.9982898918539178E-4</v>
      </c>
      <c r="BG629" s="13">
        <f t="shared" si="942"/>
        <v>7.709437536147334E-5</v>
      </c>
      <c r="BH629" s="13">
        <f t="shared" si="943"/>
        <v>1.4867331695953951E-5</v>
      </c>
      <c r="BI629" s="13">
        <f t="shared" si="944"/>
        <v>2.2936827826531896E-6</v>
      </c>
      <c r="BJ629" s="14">
        <f t="shared" si="945"/>
        <v>0.21383931046056906</v>
      </c>
      <c r="BK629" s="14">
        <f t="shared" si="946"/>
        <v>0.28124951478505017</v>
      </c>
      <c r="BL629" s="14">
        <f t="shared" si="947"/>
        <v>0.45528586432033119</v>
      </c>
      <c r="BM629" s="14">
        <f t="shared" si="948"/>
        <v>0.35561901030338661</v>
      </c>
      <c r="BN629" s="14">
        <f t="shared" si="949"/>
        <v>0.6438609649393463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1.375</v>
      </c>
      <c r="F630" s="10">
        <f>VLOOKUP(B630,home!$B$2:$E$405,3,FALSE)</f>
        <v>1.0303</v>
      </c>
      <c r="G630" s="10">
        <f>VLOOKUP(C630,away!$B$2:$E$405,4,FALSE)</f>
        <v>1.1240000000000001</v>
      </c>
      <c r="H630" s="10">
        <f>VLOOKUP(A630,away!$A$2:$E$405,3,FALSE)</f>
        <v>1.0101</v>
      </c>
      <c r="I630" s="10">
        <f>VLOOKUP(C630,away!$B$2:$E$405,3,FALSE)</f>
        <v>0.9</v>
      </c>
      <c r="J630" s="10">
        <f>VLOOKUP(B630,home!$B$2:$E$405,4,FALSE)</f>
        <v>1.32</v>
      </c>
      <c r="K630" s="12">
        <f t="shared" si="894"/>
        <v>1.59232865</v>
      </c>
      <c r="L630" s="12">
        <f t="shared" si="895"/>
        <v>1.1999988000000001</v>
      </c>
      <c r="M630" s="13">
        <f t="shared" si="896"/>
        <v>6.1278425341763462E-2</v>
      </c>
      <c r="N630" s="13">
        <f t="shared" si="897"/>
        <v>9.757539229857598E-2</v>
      </c>
      <c r="O630" s="13">
        <f t="shared" si="898"/>
        <v>7.3534036876005737E-2</v>
      </c>
      <c r="P630" s="13">
        <f t="shared" si="899"/>
        <v>0.11709035366782042</v>
      </c>
      <c r="Q630" s="13">
        <f t="shared" si="900"/>
        <v>7.7686046346005969E-2</v>
      </c>
      <c r="R630" s="13">
        <f t="shared" si="901"/>
        <v>4.4120378005181336E-2</v>
      </c>
      <c r="S630" s="13">
        <f t="shared" si="902"/>
        <v>5.5933841501273521E-2</v>
      </c>
      <c r="T630" s="13">
        <f t="shared" si="903"/>
        <v>9.3223162391951553E-2</v>
      </c>
      <c r="U630" s="13">
        <f t="shared" si="904"/>
        <v>7.0254141946480081E-2</v>
      </c>
      <c r="V630" s="13">
        <f t="shared" si="905"/>
        <v>1.1875329234930468E-2</v>
      </c>
      <c r="W630" s="13">
        <f t="shared" si="906"/>
        <v>4.1233905767324379E-2</v>
      </c>
      <c r="X630" s="13">
        <f t="shared" si="907"/>
        <v>4.9480637440102331E-2</v>
      </c>
      <c r="Y630" s="13">
        <f t="shared" si="908"/>
        <v>2.9688352775678949E-2</v>
      </c>
      <c r="Z630" s="13">
        <f t="shared" si="909"/>
        <v>1.7648133553921332E-2</v>
      </c>
      <c r="AA630" s="13">
        <f t="shared" si="910"/>
        <v>2.8101628676935254E-2</v>
      </c>
      <c r="AB630" s="13">
        <f t="shared" si="911"/>
        <v>2.2373514226972806E-2</v>
      </c>
      <c r="AC630" s="13">
        <f t="shared" si="912"/>
        <v>1.4182056044651549E-3</v>
      </c>
      <c r="AD630" s="13">
        <f t="shared" si="913"/>
        <v>1.6414482376177712E-2</v>
      </c>
      <c r="AE630" s="13">
        <f t="shared" si="914"/>
        <v>1.9697359154034401E-2</v>
      </c>
      <c r="AF630" s="13">
        <f t="shared" si="915"/>
        <v>1.1818403674005154E-2</v>
      </c>
      <c r="AG630" s="13">
        <f t="shared" si="916"/>
        <v>4.7273567422405913E-3</v>
      </c>
      <c r="AH630" s="13">
        <f t="shared" si="917"/>
        <v>5.2944347717363335E-3</v>
      </c>
      <c r="AI630" s="13">
        <f t="shared" si="918"/>
        <v>8.4304801725919726E-3</v>
      </c>
      <c r="AJ630" s="13">
        <f t="shared" si="919"/>
        <v>6.7120475560375741E-3</v>
      </c>
      <c r="AK630" s="13">
        <f t="shared" si="920"/>
        <v>3.56259520788037E-3</v>
      </c>
      <c r="AL630" s="13">
        <f t="shared" si="921"/>
        <v>1.083958635518889E-4</v>
      </c>
      <c r="AM630" s="13">
        <f t="shared" si="922"/>
        <v>5.2274501125015704E-3</v>
      </c>
      <c r="AN630" s="13">
        <f t="shared" si="923"/>
        <v>6.2729338620617497E-3</v>
      </c>
      <c r="AO630" s="13">
        <f t="shared" si="924"/>
        <v>3.7637565534767341E-3</v>
      </c>
      <c r="AP630" s="13">
        <f t="shared" si="925"/>
        <v>1.5055011158880722E-3</v>
      </c>
      <c r="AQ630" s="13">
        <f t="shared" si="926"/>
        <v>4.5164988311608692E-4</v>
      </c>
      <c r="AR630" s="13">
        <f t="shared" si="927"/>
        <v>1.2706630745523747E-3</v>
      </c>
      <c r="AS630" s="13">
        <f t="shared" si="928"/>
        <v>2.0233132181068317E-3</v>
      </c>
      <c r="AT630" s="13">
        <f t="shared" si="929"/>
        <v>1.610889802557604E-3</v>
      </c>
      <c r="AU630" s="13">
        <f t="shared" si="930"/>
        <v>8.550219948684388E-4</v>
      </c>
      <c r="AV630" s="13">
        <f t="shared" si="931"/>
        <v>3.4036900470229203E-4</v>
      </c>
      <c r="AW630" s="13">
        <f t="shared" si="932"/>
        <v>5.7533888824441357E-6</v>
      </c>
      <c r="AX630" s="13">
        <f t="shared" si="933"/>
        <v>1.3873030967636612E-3</v>
      </c>
      <c r="AY630" s="13">
        <f t="shared" si="934"/>
        <v>1.6647620513526773E-3</v>
      </c>
      <c r="AZ630" s="13">
        <f t="shared" si="935"/>
        <v>9.9885623195437607E-4</v>
      </c>
      <c r="BA630" s="13">
        <f t="shared" si="936"/>
        <v>3.9954209323925759E-4</v>
      </c>
      <c r="BB630" s="13">
        <f t="shared" si="937"/>
        <v>1.198625081091493E-4</v>
      </c>
      <c r="BC630" s="13">
        <f t="shared" si="938"/>
        <v>2.8766973179193886E-5</v>
      </c>
      <c r="BD630" s="13">
        <f t="shared" si="939"/>
        <v>2.541323607778598E-4</v>
      </c>
      <c r="BE630" s="13">
        <f t="shared" si="940"/>
        <v>4.0466223895872235E-4</v>
      </c>
      <c r="BF630" s="13">
        <f t="shared" si="941"/>
        <v>3.2217763833355999E-4</v>
      </c>
      <c r="BG630" s="13">
        <f t="shared" si="942"/>
        <v>1.7100422796928862E-4</v>
      </c>
      <c r="BH630" s="13">
        <f t="shared" si="943"/>
        <v>6.8073732866657399E-5</v>
      </c>
      <c r="BI630" s="13">
        <f t="shared" si="944"/>
        <v>2.167915103120505E-5</v>
      </c>
      <c r="BJ630" s="14">
        <f t="shared" si="945"/>
        <v>0.46336548344773965</v>
      </c>
      <c r="BK630" s="14">
        <f t="shared" si="946"/>
        <v>0.24936931326515754</v>
      </c>
      <c r="BL630" s="14">
        <f t="shared" si="947"/>
        <v>0.26972524388454627</v>
      </c>
      <c r="BM630" s="14">
        <f t="shared" si="948"/>
        <v>0.52716453295354171</v>
      </c>
      <c r="BN630" s="14">
        <f t="shared" si="949"/>
        <v>0.47128463253535291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1.375</v>
      </c>
      <c r="F631" s="10">
        <f>VLOOKUP(B631,home!$B$2:$E$405,3,FALSE)</f>
        <v>0.92559999999999998</v>
      </c>
      <c r="G631" s="10">
        <f>VLOOKUP(C631,away!$B$2:$E$405,4,FALSE)</f>
        <v>1.2121</v>
      </c>
      <c r="H631" s="10">
        <f>VLOOKUP(A631,away!$A$2:$E$405,3,FALSE)</f>
        <v>1.0101</v>
      </c>
      <c r="I631" s="10">
        <f>VLOOKUP(C631,away!$B$2:$E$405,3,FALSE)</f>
        <v>1.4025000000000001</v>
      </c>
      <c r="J631" s="10">
        <f>VLOOKUP(B631,home!$B$2:$E$405,4,FALSE)</f>
        <v>0.72</v>
      </c>
      <c r="K631" s="12">
        <f t="shared" si="894"/>
        <v>1.5426396699999998</v>
      </c>
      <c r="L631" s="12">
        <f t="shared" si="895"/>
        <v>1.01999898</v>
      </c>
      <c r="M631" s="13">
        <f t="shared" si="896"/>
        <v>7.7101029169499874E-2</v>
      </c>
      <c r="N631" s="13">
        <f t="shared" si="897"/>
        <v>0.11893910619469764</v>
      </c>
      <c r="O631" s="13">
        <f t="shared" si="898"/>
        <v>7.8642971109840115E-2</v>
      </c>
      <c r="P631" s="13">
        <f t="shared" si="899"/>
        <v>0.12131776700070325</v>
      </c>
      <c r="Q631" s="13">
        <f t="shared" si="900"/>
        <v>9.1740091765141668E-2</v>
      </c>
      <c r="R631" s="13">
        <f t="shared" si="901"/>
        <v>4.0107875158103191E-2</v>
      </c>
      <c r="S631" s="13">
        <f t="shared" si="902"/>
        <v>4.7723100289882942E-2</v>
      </c>
      <c r="T631" s="13">
        <f t="shared" si="903"/>
        <v>9.3574800025550894E-2</v>
      </c>
      <c r="U631" s="13">
        <f t="shared" si="904"/>
        <v>6.1871999298297488E-2</v>
      </c>
      <c r="V631" s="13">
        <f t="shared" si="905"/>
        <v>8.3435403938082846E-3</v>
      </c>
      <c r="W631" s="13">
        <f t="shared" si="906"/>
        <v>4.7173968295449301E-2</v>
      </c>
      <c r="X631" s="13">
        <f t="shared" si="907"/>
        <v>4.8117399543910623E-2</v>
      </c>
      <c r="Y631" s="13">
        <f t="shared" si="908"/>
        <v>2.4539849227520651E-2</v>
      </c>
      <c r="Z631" s="13">
        <f t="shared" si="909"/>
        <v>1.3636663917077534E-2</v>
      </c>
      <c r="AA631" s="13">
        <f t="shared" si="910"/>
        <v>2.1036458724941389E-2</v>
      </c>
      <c r="AB631" s="13">
        <f t="shared" si="911"/>
        <v>1.6225837872706105E-2</v>
      </c>
      <c r="AC631" s="13">
        <f t="shared" si="912"/>
        <v>8.2053029995205438E-4</v>
      </c>
      <c r="AD631" s="13">
        <f t="shared" si="913"/>
        <v>1.8193108720970588E-2</v>
      </c>
      <c r="AE631" s="13">
        <f t="shared" si="914"/>
        <v>1.8556952338419103E-2</v>
      </c>
      <c r="AF631" s="13">
        <f t="shared" si="915"/>
        <v>9.4640362285480506E-3</v>
      </c>
      <c r="AG631" s="13">
        <f t="shared" si="916"/>
        <v>3.2177690999340199E-3</v>
      </c>
      <c r="AH631" s="13">
        <f t="shared" si="917"/>
        <v>3.477345821505471E-3</v>
      </c>
      <c r="AI631" s="13">
        <f t="shared" si="918"/>
        <v>5.3642916105630777E-3</v>
      </c>
      <c r="AJ631" s="13">
        <f t="shared" si="919"/>
        <v>4.1375845199513976E-3</v>
      </c>
      <c r="AK631" s="13">
        <f t="shared" si="920"/>
        <v>2.1276006728183118E-3</v>
      </c>
      <c r="AL631" s="13">
        <f t="shared" si="921"/>
        <v>5.1643878074706268E-5</v>
      </c>
      <c r="AM631" s="13">
        <f t="shared" si="922"/>
        <v>5.6130822467184392E-3</v>
      </c>
      <c r="AN631" s="13">
        <f t="shared" si="923"/>
        <v>5.7253381663089154E-3</v>
      </c>
      <c r="AO631" s="13">
        <f t="shared" si="924"/>
        <v>2.9199195448950822E-3</v>
      </c>
      <c r="AP631" s="13">
        <f t="shared" si="925"/>
        <v>9.9277165249168279E-4</v>
      </c>
      <c r="AQ631" s="13">
        <f t="shared" si="926"/>
        <v>2.5315651822860764E-4</v>
      </c>
      <c r="AR631" s="13">
        <f t="shared" si="927"/>
        <v>7.0937783820856882E-4</v>
      </c>
      <c r="AS631" s="13">
        <f t="shared" si="928"/>
        <v>1.0943143942393797E-3</v>
      </c>
      <c r="AT631" s="13">
        <f t="shared" si="929"/>
        <v>8.4406639800284344E-4</v>
      </c>
      <c r="AU631" s="13">
        <f t="shared" si="930"/>
        <v>4.340301032243985E-4</v>
      </c>
      <c r="AV631" s="13">
        <f t="shared" si="931"/>
        <v>1.6738801380203797E-4</v>
      </c>
      <c r="AW631" s="13">
        <f t="shared" si="932"/>
        <v>2.2572547686123822E-6</v>
      </c>
      <c r="AX631" s="13">
        <f t="shared" si="933"/>
        <v>1.4431605574600969E-3</v>
      </c>
      <c r="AY631" s="13">
        <f t="shared" si="934"/>
        <v>1.4720222965855299E-3</v>
      </c>
      <c r="AZ631" s="13">
        <f t="shared" si="935"/>
        <v>7.5073062052724907E-4</v>
      </c>
      <c r="BA631" s="13">
        <f t="shared" si="936"/>
        <v>2.5524815573085374E-4</v>
      </c>
      <c r="BB631" s="13">
        <f t="shared" si="937"/>
        <v>6.5088214623087976E-5</v>
      </c>
      <c r="BC631" s="13">
        <f t="shared" si="938"/>
        <v>1.3277982505114169E-5</v>
      </c>
      <c r="BD631" s="13">
        <f t="shared" si="939"/>
        <v>1.2059411190122416E-4</v>
      </c>
      <c r="BE631" s="13">
        <f t="shared" si="940"/>
        <v>1.8603326098724746E-4</v>
      </c>
      <c r="BF631" s="13">
        <f t="shared" si="941"/>
        <v>1.4349114416919566E-4</v>
      </c>
      <c r="BG631" s="13">
        <f t="shared" si="942"/>
        <v>7.3785043763030173E-5</v>
      </c>
      <c r="BH631" s="13">
        <f t="shared" si="943"/>
        <v>2.8455933890384097E-5</v>
      </c>
      <c r="BI631" s="13">
        <f t="shared" si="944"/>
        <v>8.7794504932407897E-6</v>
      </c>
      <c r="BJ631" s="14">
        <f t="shared" si="945"/>
        <v>0.49302087739621719</v>
      </c>
      <c r="BK631" s="14">
        <f t="shared" si="946"/>
        <v>0.25682963332850667</v>
      </c>
      <c r="BL631" s="14">
        <f t="shared" si="947"/>
        <v>0.23680228048140803</v>
      </c>
      <c r="BM631" s="14">
        <f t="shared" si="948"/>
        <v>0.47097084968340686</v>
      </c>
      <c r="BN631" s="14">
        <f t="shared" si="949"/>
        <v>0.52784884039798574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1.375</v>
      </c>
      <c r="F632" s="10">
        <f>VLOOKUP(B632,home!$B$2:$E$405,3,FALSE)</f>
        <v>1.1900999999999999</v>
      </c>
      <c r="G632" s="10">
        <f>VLOOKUP(C632,away!$B$2:$E$405,4,FALSE)</f>
        <v>1.2121</v>
      </c>
      <c r="H632" s="10">
        <f>VLOOKUP(A632,away!$A$2:$E$405,3,FALSE)</f>
        <v>1.0101</v>
      </c>
      <c r="I632" s="10">
        <f>VLOOKUP(C632,away!$B$2:$E$405,3,FALSE)</f>
        <v>0.57750000000000001</v>
      </c>
      <c r="J632" s="10">
        <f>VLOOKUP(B632,home!$B$2:$E$405,4,FALSE)</f>
        <v>0.72</v>
      </c>
      <c r="K632" s="12">
        <f t="shared" si="894"/>
        <v>1.9834652887499997</v>
      </c>
      <c r="L632" s="12">
        <f t="shared" si="895"/>
        <v>0.41999958000000004</v>
      </c>
      <c r="M632" s="13">
        <f t="shared" si="896"/>
        <v>9.0404171408433751E-2</v>
      </c>
      <c r="N632" s="13">
        <f t="shared" si="897"/>
        <v>0.1793135359468335</v>
      </c>
      <c r="O632" s="13">
        <f t="shared" si="898"/>
        <v>3.7969714021790175E-2</v>
      </c>
      <c r="P632" s="13">
        <f t="shared" si="899"/>
        <v>7.5311609785984959E-2</v>
      </c>
      <c r="Q632" s="13">
        <f t="shared" si="900"/>
        <v>0.17783108717678484</v>
      </c>
      <c r="R632" s="13">
        <f t="shared" si="901"/>
        <v>7.9736319709359932E-3</v>
      </c>
      <c r="S632" s="13">
        <f t="shared" si="902"/>
        <v>1.568467051960433E-2</v>
      </c>
      <c r="T632" s="13">
        <f t="shared" si="903"/>
        <v>7.4688981925193007E-2</v>
      </c>
      <c r="U632" s="13">
        <f t="shared" si="904"/>
        <v>1.5815422239618789E-2</v>
      </c>
      <c r="V632" s="13">
        <f t="shared" si="905"/>
        <v>1.4517985267854163E-3</v>
      </c>
      <c r="W632" s="13">
        <f t="shared" si="906"/>
        <v>0.11757392955860926</v>
      </c>
      <c r="X632" s="13">
        <f t="shared" si="907"/>
        <v>4.9381001033565471E-2</v>
      </c>
      <c r="Y632" s="13">
        <f t="shared" si="908"/>
        <v>1.0369999847038533E-2</v>
      </c>
      <c r="Z632" s="13">
        <f t="shared" si="909"/>
        <v>1.1163073596225635E-3</v>
      </c>
      <c r="AA632" s="13">
        <f t="shared" si="910"/>
        <v>2.2141568993875173E-3</v>
      </c>
      <c r="AB632" s="13">
        <f t="shared" si="911"/>
        <v>2.195851676890734E-3</v>
      </c>
      <c r="AC632" s="13">
        <f t="shared" si="912"/>
        <v>7.5589213994313491E-5</v>
      </c>
      <c r="AD632" s="13">
        <f t="shared" si="913"/>
        <v>5.8300952035359781E-2</v>
      </c>
      <c r="AE632" s="13">
        <f t="shared" si="914"/>
        <v>2.448637536845125E-2</v>
      </c>
      <c r="AF632" s="13">
        <f t="shared" si="915"/>
        <v>5.1421336852359358E-3</v>
      </c>
      <c r="AG632" s="13">
        <f t="shared" si="916"/>
        <v>7.1989799603431519E-4</v>
      </c>
      <c r="AH632" s="13">
        <f t="shared" si="917"/>
        <v>1.1721215554809638E-4</v>
      </c>
      <c r="AI632" s="13">
        <f t="shared" si="918"/>
        <v>2.3248624194921482E-4</v>
      </c>
      <c r="AJ632" s="13">
        <f t="shared" si="919"/>
        <v>2.3056419550910093E-4</v>
      </c>
      <c r="AK632" s="13">
        <f t="shared" si="920"/>
        <v>1.5243869287362338E-4</v>
      </c>
      <c r="AL632" s="13">
        <f t="shared" si="921"/>
        <v>2.5187976615149789E-6</v>
      </c>
      <c r="AM632" s="13">
        <f t="shared" si="922"/>
        <v>2.312758293264295E-2</v>
      </c>
      <c r="AN632" s="13">
        <f t="shared" si="923"/>
        <v>9.7135751181252061E-3</v>
      </c>
      <c r="AO632" s="13">
        <f t="shared" si="924"/>
        <v>2.0398487349555187E-3</v>
      </c>
      <c r="AP632" s="13">
        <f t="shared" si="925"/>
        <v>2.8557853731494979E-4</v>
      </c>
      <c r="AQ632" s="13">
        <f t="shared" si="926"/>
        <v>2.9985716432323303E-5</v>
      </c>
      <c r="AR632" s="13">
        <f t="shared" si="927"/>
        <v>9.8458112202190354E-6</v>
      </c>
      <c r="AS632" s="13">
        <f t="shared" si="928"/>
        <v>1.9528824794889735E-5</v>
      </c>
      <c r="AT632" s="13">
        <f t="shared" si="929"/>
        <v>1.9367373055372068E-5</v>
      </c>
      <c r="AU632" s="13">
        <f t="shared" si="930"/>
        <v>1.2804837396534171E-5</v>
      </c>
      <c r="AV632" s="13">
        <f t="shared" si="931"/>
        <v>6.3494876260283626E-6</v>
      </c>
      <c r="AW632" s="13">
        <f t="shared" si="932"/>
        <v>5.8285998575605484E-8</v>
      </c>
      <c r="AX632" s="13">
        <f t="shared" si="933"/>
        <v>7.6454596599307032E-3</v>
      </c>
      <c r="AY632" s="13">
        <f t="shared" si="934"/>
        <v>3.2110898460778374E-3</v>
      </c>
      <c r="AZ632" s="13">
        <f t="shared" si="935"/>
        <v>6.743281933474783E-4</v>
      </c>
      <c r="BA632" s="13">
        <f t="shared" si="936"/>
        <v>9.4405852662699915E-5</v>
      </c>
      <c r="BB632" s="13">
        <f t="shared" si="937"/>
        <v>9.9126046169689595E-6</v>
      </c>
      <c r="BC632" s="13">
        <f t="shared" si="938"/>
        <v>8.3265795516660538E-7</v>
      </c>
      <c r="BD632" s="13">
        <f t="shared" si="939"/>
        <v>6.8920609620854681E-7</v>
      </c>
      <c r="BE632" s="13">
        <f t="shared" si="940"/>
        <v>1.3670163686245452E-6</v>
      </c>
      <c r="BF632" s="13">
        <f t="shared" si="941"/>
        <v>1.3557147581599304E-6</v>
      </c>
      <c r="BG632" s="13">
        <f t="shared" si="942"/>
        <v>8.9633772141877376E-7</v>
      </c>
      <c r="BH632" s="13">
        <f t="shared" si="943"/>
        <v>4.4446368935785134E-7</v>
      </c>
      <c r="BI632" s="13">
        <f t="shared" si="944"/>
        <v>1.7631565999021215E-7</v>
      </c>
      <c r="BJ632" s="14">
        <f t="shared" si="945"/>
        <v>0.74464049442716784</v>
      </c>
      <c r="BK632" s="14">
        <f t="shared" si="946"/>
        <v>0.18614144809854213</v>
      </c>
      <c r="BL632" s="14">
        <f t="shared" si="947"/>
        <v>6.6974303482890046E-2</v>
      </c>
      <c r="BM632" s="14">
        <f t="shared" si="948"/>
        <v>0.42685777149737975</v>
      </c>
      <c r="BN632" s="14">
        <f t="shared" si="949"/>
        <v>0.56880375031076325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1.5390999999999999</v>
      </c>
      <c r="F633" s="10">
        <f>VLOOKUP(B633,home!$B$2:$E$405,3,FALSE)</f>
        <v>0.79410000000000003</v>
      </c>
      <c r="G633" s="10">
        <f>VLOOKUP(C633,away!$B$2:$E$405,4,FALSE)</f>
        <v>0.79410000000000003</v>
      </c>
      <c r="H633" s="10">
        <f>VLOOKUP(A633,away!$A$2:$E$405,3,FALSE)</f>
        <v>1.1406000000000001</v>
      </c>
      <c r="I633" s="10">
        <f>VLOOKUP(C633,away!$B$2:$E$405,3,FALSE)</f>
        <v>0.77929999999999999</v>
      </c>
      <c r="J633" s="10">
        <f>VLOOKUP(B633,home!$B$2:$E$405,4,FALSE)</f>
        <v>1.169</v>
      </c>
      <c r="K633" s="12">
        <f t="shared" si="894"/>
        <v>0.97054847207099992</v>
      </c>
      <c r="L633" s="12">
        <f t="shared" si="895"/>
        <v>1.0390885390200002</v>
      </c>
      <c r="M633" s="13">
        <f t="shared" si="896"/>
        <v>0.13403731989994688</v>
      </c>
      <c r="N633" s="13">
        <f t="shared" si="897"/>
        <v>0.13008971602938529</v>
      </c>
      <c r="O633" s="13">
        <f t="shared" si="898"/>
        <v>0.13927664290899219</v>
      </c>
      <c r="P633" s="13">
        <f t="shared" si="899"/>
        <v>0.13517473297050064</v>
      </c>
      <c r="Q633" s="13">
        <f t="shared" si="900"/>
        <v>6.3129187562235081E-2</v>
      </c>
      <c r="R633" s="13">
        <f t="shared" si="901"/>
        <v>7.2360381699957468E-2</v>
      </c>
      <c r="S633" s="13">
        <f t="shared" si="902"/>
        <v>3.4080449473485395E-2</v>
      </c>
      <c r="T633" s="13">
        <f t="shared" si="903"/>
        <v>6.5596815273562412E-2</v>
      </c>
      <c r="U633" s="13">
        <f t="shared" si="904"/>
        <v>7.0229257897368072E-2</v>
      </c>
      <c r="V633" s="13">
        <f t="shared" si="905"/>
        <v>3.8188499048306675E-3</v>
      </c>
      <c r="W633" s="13">
        <f t="shared" si="906"/>
        <v>2.0423312177203608E-2</v>
      </c>
      <c r="X633" s="13">
        <f t="shared" si="907"/>
        <v>2.1221629612159877E-2</v>
      </c>
      <c r="Y633" s="13">
        <f t="shared" si="908"/>
        <v>1.1025576054661387E-2</v>
      </c>
      <c r="Z633" s="13">
        <f t="shared" si="909"/>
        <v>2.5062947767846129E-2</v>
      </c>
      <c r="AA633" s="13">
        <f t="shared" si="910"/>
        <v>2.4324805661678339E-2</v>
      </c>
      <c r="AB633" s="13">
        <f t="shared" si="911"/>
        <v>1.1804201484182961E-2</v>
      </c>
      <c r="AC633" s="13">
        <f t="shared" si="912"/>
        <v>2.4070349237680468E-4</v>
      </c>
      <c r="AD633" s="13">
        <f t="shared" si="913"/>
        <v>4.9554536070535015E-3</v>
      </c>
      <c r="AE633" s="13">
        <f t="shared" si="914"/>
        <v>5.1491550487346126E-3</v>
      </c>
      <c r="AF633" s="13">
        <f t="shared" si="915"/>
        <v>2.6752139983885529E-3</v>
      </c>
      <c r="AG633" s="13">
        <f t="shared" si="916"/>
        <v>9.2659473505047176E-4</v>
      </c>
      <c r="AH633" s="13">
        <f t="shared" si="917"/>
        <v>6.5106554449064508E-3</v>
      </c>
      <c r="AI633" s="13">
        <f t="shared" si="918"/>
        <v>6.3189066942346923E-3</v>
      </c>
      <c r="AJ633" s="13">
        <f t="shared" si="919"/>
        <v>3.0664026186243468E-3</v>
      </c>
      <c r="AK633" s="13">
        <f t="shared" si="920"/>
        <v>9.9203079208679099E-4</v>
      </c>
      <c r="AL633" s="13">
        <f t="shared" si="921"/>
        <v>9.7098421040913178E-6</v>
      </c>
      <c r="AM633" s="13">
        <f t="shared" si="922"/>
        <v>9.6190158534890057E-4</v>
      </c>
      <c r="AN633" s="13">
        <f t="shared" si="923"/>
        <v>9.9950091300121105E-4</v>
      </c>
      <c r="AO633" s="13">
        <f t="shared" si="924"/>
        <v>5.1928497171979226E-4</v>
      </c>
      <c r="AP633" s="13">
        <f t="shared" si="925"/>
        <v>1.7986102086645374E-4</v>
      </c>
      <c r="AQ633" s="13">
        <f t="shared" si="926"/>
        <v>4.6722881349692281E-5</v>
      </c>
      <c r="AR633" s="13">
        <f t="shared" si="927"/>
        <v>1.3530294908620914E-3</v>
      </c>
      <c r="AS633" s="13">
        <f t="shared" si="928"/>
        <v>1.3131807050232056E-3</v>
      </c>
      <c r="AT633" s="13">
        <f t="shared" si="929"/>
        <v>6.3725276340669532E-4</v>
      </c>
      <c r="AU633" s="13">
        <f t="shared" si="930"/>
        <v>2.0616156528246353E-4</v>
      </c>
      <c r="AV633" s="13">
        <f t="shared" si="931"/>
        <v>5.0022448046165161E-5</v>
      </c>
      <c r="AW633" s="13">
        <f t="shared" si="932"/>
        <v>2.7200660619205226E-7</v>
      </c>
      <c r="AX633" s="13">
        <f t="shared" si="933"/>
        <v>1.5559535232384129E-4</v>
      </c>
      <c r="AY633" s="13">
        <f t="shared" si="934"/>
        <v>1.6167734732448242E-4</v>
      </c>
      <c r="AZ633" s="13">
        <f t="shared" si="935"/>
        <v>8.3998539312012777E-5</v>
      </c>
      <c r="BA633" s="13">
        <f t="shared" si="936"/>
        <v>2.9093973164511141E-5</v>
      </c>
      <c r="BB633" s="13">
        <f t="shared" si="937"/>
        <v>7.5578035174497421E-6</v>
      </c>
      <c r="BC633" s="13">
        <f t="shared" si="938"/>
        <v>1.5706454030294148E-6</v>
      </c>
      <c r="BD633" s="13">
        <f t="shared" si="939"/>
        <v>2.3431957281847744E-4</v>
      </c>
      <c r="BE633" s="13">
        <f t="shared" si="940"/>
        <v>2.2741850337530269E-4</v>
      </c>
      <c r="BF633" s="13">
        <f t="shared" si="941"/>
        <v>1.1036034048578679E-4</v>
      </c>
      <c r="BG633" s="13">
        <f t="shared" si="942"/>
        <v>3.570335327857189E-5</v>
      </c>
      <c r="BH633" s="13">
        <f t="shared" si="943"/>
        <v>8.6629587430822671E-6</v>
      </c>
      <c r="BI633" s="13">
        <f t="shared" si="944"/>
        <v>1.6815642743425214E-6</v>
      </c>
      <c r="BJ633" s="14">
        <f t="shared" si="945"/>
        <v>0.32833941913176623</v>
      </c>
      <c r="BK633" s="14">
        <f t="shared" si="946"/>
        <v>0.30752344293056894</v>
      </c>
      <c r="BL633" s="14">
        <f t="shared" si="947"/>
        <v>0.33906107846762756</v>
      </c>
      <c r="BM633" s="14">
        <f t="shared" si="948"/>
        <v>0.325757501886073</v>
      </c>
      <c r="BN633" s="14">
        <f t="shared" si="949"/>
        <v>0.67406798107101762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1.5390999999999999</v>
      </c>
      <c r="F634" s="10">
        <f>VLOOKUP(B634,home!$B$2:$E$405,3,FALSE)</f>
        <v>0.97460000000000002</v>
      </c>
      <c r="G634" s="10">
        <f>VLOOKUP(C634,away!$B$2:$E$405,4,FALSE)</f>
        <v>0.86629999999999996</v>
      </c>
      <c r="H634" s="10">
        <f>VLOOKUP(A634,away!$A$2:$E$405,3,FALSE)</f>
        <v>1.1406000000000001</v>
      </c>
      <c r="I634" s="10">
        <f>VLOOKUP(C634,away!$B$2:$E$405,3,FALSE)</f>
        <v>0.97409999999999997</v>
      </c>
      <c r="J634" s="10">
        <f>VLOOKUP(B634,home!$B$2:$E$405,4,FALSE)</f>
        <v>0.98629999999999995</v>
      </c>
      <c r="K634" s="12">
        <f t="shared" si="894"/>
        <v>1.2994559428179999</v>
      </c>
      <c r="L634" s="12">
        <f t="shared" si="895"/>
        <v>1.0958369590979999</v>
      </c>
      <c r="M634" s="13">
        <f t="shared" si="896"/>
        <v>9.1145978180794687E-2</v>
      </c>
      <c r="N634" s="13">
        <f t="shared" si="897"/>
        <v>0.11844018301099341</v>
      </c>
      <c r="O634" s="13">
        <f t="shared" si="898"/>
        <v>9.988113156365469E-2</v>
      </c>
      <c r="P634" s="13">
        <f t="shared" si="899"/>
        <v>0.1297911299857776</v>
      </c>
      <c r="Q634" s="13">
        <f t="shared" si="900"/>
        <v>7.6953899841043477E-2</v>
      </c>
      <c r="R634" s="13">
        <f t="shared" si="901"/>
        <v>5.472671774199131E-2</v>
      </c>
      <c r="S634" s="13">
        <f t="shared" si="902"/>
        <v>4.6205377788502852E-2</v>
      </c>
      <c r="T634" s="13">
        <f t="shared" si="903"/>
        <v>8.4328927592541139E-2</v>
      </c>
      <c r="U634" s="13">
        <f t="shared" si="904"/>
        <v>7.1114958600753883E-2</v>
      </c>
      <c r="V634" s="13">
        <f t="shared" si="905"/>
        <v>7.3106757049224346E-3</v>
      </c>
      <c r="W634" s="13">
        <f t="shared" si="906"/>
        <v>3.3332734157155021E-2</v>
      </c>
      <c r="X634" s="13">
        <f t="shared" si="907"/>
        <v>3.6527242037198787E-2</v>
      </c>
      <c r="Y634" s="13">
        <f t="shared" si="908"/>
        <v>2.0013950919140277E-2</v>
      </c>
      <c r="Z634" s="13">
        <f t="shared" si="909"/>
        <v>1.9990519983932774E-2</v>
      </c>
      <c r="AA634" s="13">
        <f t="shared" si="910"/>
        <v>2.597679999314343E-2</v>
      </c>
      <c r="AB634" s="13">
        <f t="shared" si="911"/>
        <v>1.6877853563242413E-2</v>
      </c>
      <c r="AC634" s="13">
        <f t="shared" si="912"/>
        <v>6.5064641334154627E-4</v>
      </c>
      <c r="AD634" s="13">
        <f t="shared" si="913"/>
        <v>1.0828604872721911E-2</v>
      </c>
      <c r="AE634" s="13">
        <f t="shared" si="914"/>
        <v>1.1866385434997361E-2</v>
      </c>
      <c r="AF634" s="13">
        <f t="shared" si="915"/>
        <v>6.5018118652861532E-3</v>
      </c>
      <c r="AG634" s="13">
        <f t="shared" si="916"/>
        <v>2.3749752476941578E-3</v>
      </c>
      <c r="AH634" s="13">
        <f t="shared" si="917"/>
        <v>5.4765876574951727E-3</v>
      </c>
      <c r="AI634" s="13">
        <f t="shared" si="918"/>
        <v>7.1165843778958106E-3</v>
      </c>
      <c r="AJ634" s="13">
        <f t="shared" si="919"/>
        <v>4.6238439312112269E-3</v>
      </c>
      <c r="AK634" s="13">
        <f t="shared" si="920"/>
        <v>2.002827158358457E-3</v>
      </c>
      <c r="AL634" s="13">
        <f t="shared" si="921"/>
        <v>3.7060607563521257E-5</v>
      </c>
      <c r="AM634" s="13">
        <f t="shared" si="922"/>
        <v>2.8142589908572856E-3</v>
      </c>
      <c r="AN634" s="13">
        <f t="shared" si="923"/>
        <v>3.0839690146552533E-3</v>
      </c>
      <c r="AO634" s="13">
        <f t="shared" si="924"/>
        <v>1.689763613486134E-3</v>
      </c>
      <c r="AP634" s="13">
        <f t="shared" si="925"/>
        <v>6.1723513993236446E-4</v>
      </c>
      <c r="AQ634" s="13">
        <f t="shared" si="926"/>
        <v>1.6909726969797771E-4</v>
      </c>
      <c r="AR634" s="13">
        <f t="shared" si="927"/>
        <v>1.2002894329646301E-3</v>
      </c>
      <c r="AS634" s="13">
        <f t="shared" si="928"/>
        <v>1.5597232367675358E-3</v>
      </c>
      <c r="AT634" s="13">
        <f t="shared" si="929"/>
        <v>1.0133958145844507E-3</v>
      </c>
      <c r="AU634" s="13">
        <f t="shared" si="930"/>
        <v>4.3895440456288403E-4</v>
      </c>
      <c r="AV634" s="13">
        <f t="shared" si="931"/>
        <v>1.4260047740884412E-4</v>
      </c>
      <c r="AW634" s="13">
        <f t="shared" si="932"/>
        <v>1.4659445301176393E-6</v>
      </c>
      <c r="AX634" s="13">
        <f t="shared" si="933"/>
        <v>6.0950092838308082E-4</v>
      </c>
      <c r="AY634" s="13">
        <f t="shared" si="934"/>
        <v>6.6791364392672305E-4</v>
      </c>
      <c r="AZ634" s="13">
        <f t="shared" si="935"/>
        <v>3.6596222825036225E-4</v>
      </c>
      <c r="BA634" s="13">
        <f t="shared" si="936"/>
        <v>1.3367831178353506E-4</v>
      </c>
      <c r="BB634" s="13">
        <f t="shared" si="937"/>
        <v>3.6622408670555847E-5</v>
      </c>
      <c r="BC634" s="13">
        <f t="shared" si="938"/>
        <v>8.0264377904772311E-6</v>
      </c>
      <c r="BD634" s="13">
        <f t="shared" si="939"/>
        <v>2.1922025370957039E-4</v>
      </c>
      <c r="BE634" s="13">
        <f t="shared" si="940"/>
        <v>2.8486706146897093E-4</v>
      </c>
      <c r="BF634" s="13">
        <f t="shared" si="941"/>
        <v>1.8508609796947744E-4</v>
      </c>
      <c r="BG634" s="13">
        <f t="shared" si="942"/>
        <v>8.0170409979810653E-5</v>
      </c>
      <c r="BH634" s="13">
        <f t="shared" si="943"/>
        <v>2.6044478921605119E-5</v>
      </c>
      <c r="BI634" s="13">
        <f t="shared" si="944"/>
        <v>6.7687305824555761E-6</v>
      </c>
      <c r="BJ634" s="14">
        <f t="shared" si="945"/>
        <v>0.4113647429662054</v>
      </c>
      <c r="BK634" s="14">
        <f t="shared" si="946"/>
        <v>0.27580878232482942</v>
      </c>
      <c r="BL634" s="14">
        <f t="shared" si="947"/>
        <v>0.29295442498666663</v>
      </c>
      <c r="BM634" s="14">
        <f t="shared" si="948"/>
        <v>0.4285129822379824</v>
      </c>
      <c r="BN634" s="14">
        <f t="shared" si="949"/>
        <v>0.57093904032425524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1.5390999999999999</v>
      </c>
      <c r="F635" s="10">
        <f>VLOOKUP(B635,home!$B$2:$E$405,3,FALSE)</f>
        <v>0.89339999999999997</v>
      </c>
      <c r="G635" s="10">
        <f>VLOOKUP(C635,away!$B$2:$E$405,4,FALSE)</f>
        <v>1.9492</v>
      </c>
      <c r="H635" s="10">
        <f>VLOOKUP(A635,away!$A$2:$E$405,3,FALSE)</f>
        <v>1.1406000000000001</v>
      </c>
      <c r="I635" s="10">
        <f>VLOOKUP(C635,away!$B$2:$E$405,3,FALSE)</f>
        <v>1.002</v>
      </c>
      <c r="J635" s="10">
        <f>VLOOKUP(B635,home!$B$2:$E$405,4,FALSE)</f>
        <v>0.87670000000000003</v>
      </c>
      <c r="K635" s="12">
        <f t="shared" si="894"/>
        <v>2.6802122574479998</v>
      </c>
      <c r="L635" s="12">
        <f t="shared" si="895"/>
        <v>1.0019639480400002</v>
      </c>
      <c r="M635" s="13">
        <f t="shared" si="896"/>
        <v>2.5168144142034075E-2</v>
      </c>
      <c r="N635" s="13">
        <f t="shared" si="897"/>
        <v>6.7455968426697807E-2</v>
      </c>
      <c r="O635" s="13">
        <f t="shared" si="898"/>
        <v>2.5217573069392266E-2</v>
      </c>
      <c r="P635" s="13">
        <f t="shared" si="899"/>
        <v>6.758844844367573E-2</v>
      </c>
      <c r="Q635" s="13">
        <f t="shared" si="900"/>
        <v>9.0398156707630392E-2</v>
      </c>
      <c r="R635" s="13">
        <f t="shared" si="901"/>
        <v>1.2633549536297729E-2</v>
      </c>
      <c r="S635" s="13">
        <f t="shared" si="902"/>
        <v>4.5376789973499948E-2</v>
      </c>
      <c r="T635" s="13">
        <f t="shared" si="903"/>
        <v>9.0575693990315967E-2</v>
      </c>
      <c r="U635" s="13">
        <f t="shared" si="904"/>
        <v>3.386059432226167E-2</v>
      </c>
      <c r="V635" s="13">
        <f t="shared" si="905"/>
        <v>1.3539809214357882E-2</v>
      </c>
      <c r="W635" s="13">
        <f t="shared" si="906"/>
        <v>8.0762082552832015E-2</v>
      </c>
      <c r="X635" s="13">
        <f t="shared" si="907"/>
        <v>8.092069508656799E-2</v>
      </c>
      <c r="Y635" s="13">
        <f t="shared" si="908"/>
        <v>4.053980956353935E-2</v>
      </c>
      <c r="Z635" s="13">
        <f t="shared" si="909"/>
        <v>4.2194537237159289E-3</v>
      </c>
      <c r="AA635" s="13">
        <f t="shared" si="910"/>
        <v>1.130903159003804E-2</v>
      </c>
      <c r="AB635" s="13">
        <f t="shared" si="911"/>
        <v>1.5155302543743303E-2</v>
      </c>
      <c r="AC635" s="13">
        <f t="shared" si="912"/>
        <v>2.2725520897005657E-3</v>
      </c>
      <c r="AD635" s="13">
        <f t="shared" si="913"/>
        <v>5.4114880898781914E-2</v>
      </c>
      <c r="AE635" s="13">
        <f t="shared" si="914"/>
        <v>5.4221159713057923E-2</v>
      </c>
      <c r="AF635" s="13">
        <f t="shared" si="915"/>
        <v>2.7163823626701458E-2</v>
      </c>
      <c r="AG635" s="13">
        <f t="shared" si="916"/>
        <v>9.0723906549573449E-3</v>
      </c>
      <c r="AH635" s="13">
        <f t="shared" si="917"/>
        <v>1.0569351278966231E-3</v>
      </c>
      <c r="AI635" s="13">
        <f t="shared" si="918"/>
        <v>2.8328104851158987E-3</v>
      </c>
      <c r="AJ635" s="13">
        <f t="shared" si="919"/>
        <v>3.7962666926174243E-3</v>
      </c>
      <c r="AK635" s="13">
        <f t="shared" si="920"/>
        <v>3.3916001740315993E-3</v>
      </c>
      <c r="AL635" s="13">
        <f t="shared" si="921"/>
        <v>2.4411536883049738E-4</v>
      </c>
      <c r="AM635" s="13">
        <f t="shared" si="922"/>
        <v>2.9007873419050784E-2</v>
      </c>
      <c r="AN635" s="13">
        <f t="shared" si="923"/>
        <v>2.90648433751967E-2</v>
      </c>
      <c r="AO635" s="13">
        <f t="shared" si="924"/>
        <v>1.4560962608688164E-2</v>
      </c>
      <c r="AP635" s="13">
        <f t="shared" si="925"/>
        <v>4.8631865275546721E-3</v>
      </c>
      <c r="AQ635" s="13">
        <f t="shared" si="926"/>
        <v>1.2181843933009044E-3</v>
      </c>
      <c r="AR635" s="13">
        <f t="shared" si="927"/>
        <v>2.1180217871389267E-4</v>
      </c>
      <c r="AS635" s="13">
        <f t="shared" si="928"/>
        <v>5.6767479554316704E-4</v>
      </c>
      <c r="AT635" s="13">
        <f t="shared" si="929"/>
        <v>7.6074447262954189E-4</v>
      </c>
      <c r="AU635" s="13">
        <f t="shared" si="930"/>
        <v>6.7965222010917068E-4</v>
      </c>
      <c r="AV635" s="13">
        <f t="shared" si="931"/>
        <v>4.5540305278458644E-4</v>
      </c>
      <c r="AW635" s="13">
        <f t="shared" si="932"/>
        <v>1.8210166046275091E-5</v>
      </c>
      <c r="AX635" s="13">
        <f t="shared" si="933"/>
        <v>1.2957876316706649E-2</v>
      </c>
      <c r="AY635" s="13">
        <f t="shared" si="934"/>
        <v>1.2983324912501409E-2</v>
      </c>
      <c r="AZ635" s="13">
        <f t="shared" si="935"/>
        <v>6.504411744008E-3</v>
      </c>
      <c r="BA635" s="13">
        <f t="shared" si="936"/>
        <v>2.1723953569013333E-3</v>
      </c>
      <c r="BB635" s="13">
        <f t="shared" si="937"/>
        <v>5.4416545712615626E-4</v>
      </c>
      <c r="BC635" s="13">
        <f t="shared" si="938"/>
        <v>1.0904683396182303E-4</v>
      </c>
      <c r="BD635" s="13">
        <f t="shared" si="939"/>
        <v>3.5369691197940917E-5</v>
      </c>
      <c r="BE635" s="13">
        <f t="shared" si="940"/>
        <v>9.4798279890871882E-5</v>
      </c>
      <c r="BF635" s="13">
        <f t="shared" si="941"/>
        <v>1.2703975587425055E-4</v>
      </c>
      <c r="BG635" s="13">
        <f t="shared" si="942"/>
        <v>1.1349783695912261E-4</v>
      </c>
      <c r="BH635" s="13">
        <f t="shared" si="943"/>
        <v>7.604957345291878E-5</v>
      </c>
      <c r="BI635" s="13">
        <f t="shared" si="944"/>
        <v>4.076579978844098E-5</v>
      </c>
      <c r="BJ635" s="14">
        <f t="shared" si="945"/>
        <v>0.70921093216607878</v>
      </c>
      <c r="BK635" s="14">
        <f t="shared" si="946"/>
        <v>0.16717318414460011</v>
      </c>
      <c r="BL635" s="14">
        <f t="shared" si="947"/>
        <v>0.11241646119833845</v>
      </c>
      <c r="BM635" s="14">
        <f t="shared" si="948"/>
        <v>0.6915930761605501</v>
      </c>
      <c r="BN635" s="14">
        <f t="shared" si="949"/>
        <v>0.28846184032572803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1.5390999999999999</v>
      </c>
      <c r="F636" s="10">
        <f>VLOOKUP(B636,home!$B$2:$E$405,3,FALSE)</f>
        <v>2.1116000000000001</v>
      </c>
      <c r="G636" s="10">
        <f>VLOOKUP(C636,away!$B$2:$E$405,4,FALSE)</f>
        <v>0.89339999999999997</v>
      </c>
      <c r="H636" s="10">
        <f>VLOOKUP(A636,away!$A$2:$E$405,3,FALSE)</f>
        <v>1.1406000000000001</v>
      </c>
      <c r="I636" s="10">
        <f>VLOOKUP(C636,away!$B$2:$E$405,3,FALSE)</f>
        <v>1.0959000000000001</v>
      </c>
      <c r="J636" s="10">
        <f>VLOOKUP(B636,home!$B$2:$E$405,4,FALSE)</f>
        <v>0.98629999999999995</v>
      </c>
      <c r="K636" s="12">
        <f t="shared" si="894"/>
        <v>2.9035174445039997</v>
      </c>
      <c r="L636" s="12">
        <f t="shared" si="895"/>
        <v>1.232858765502</v>
      </c>
      <c r="M636" s="13">
        <f t="shared" si="896"/>
        <v>1.5980657249151171E-2</v>
      </c>
      <c r="N636" s="13">
        <f t="shared" si="897"/>
        <v>4.6400117097549723E-2</v>
      </c>
      <c r="O636" s="13">
        <f t="shared" si="898"/>
        <v>1.9701893368099098E-2</v>
      </c>
      <c r="P636" s="13">
        <f t="shared" si="899"/>
        <v>5.7204791084033389E-2</v>
      </c>
      <c r="Q636" s="13">
        <f t="shared" si="900"/>
        <v>6.7361774709881972E-2</v>
      </c>
      <c r="R636" s="13">
        <f t="shared" si="901"/>
        <v>1.2144825967923349E-2</v>
      </c>
      <c r="S636" s="13">
        <f t="shared" si="902"/>
        <v>5.1192952704459706E-2</v>
      </c>
      <c r="T636" s="13">
        <f t="shared" si="903"/>
        <v>8.3047554410848934E-2</v>
      </c>
      <c r="U636" s="13">
        <f t="shared" si="904"/>
        <v>3.5262714058330619E-2</v>
      </c>
      <c r="V636" s="13">
        <f t="shared" si="905"/>
        <v>2.0361296915779363E-2</v>
      </c>
      <c r="W636" s="13">
        <f t="shared" si="906"/>
        <v>6.5195362654296873E-2</v>
      </c>
      <c r="X636" s="13">
        <f t="shared" si="907"/>
        <v>8.0376674318431637E-2</v>
      </c>
      <c r="Y636" s="13">
        <f t="shared" si="908"/>
        <v>4.9546543737688978E-2</v>
      </c>
      <c r="Z636" s="13">
        <f t="shared" si="909"/>
        <v>4.9909517166835376E-3</v>
      </c>
      <c r="AA636" s="13">
        <f t="shared" si="910"/>
        <v>1.4491315374067837E-2</v>
      </c>
      <c r="AB636" s="13">
        <f t="shared" si="911"/>
        <v>2.103789349120749E-2</v>
      </c>
      <c r="AC636" s="13">
        <f t="shared" si="912"/>
        <v>4.5553654259472033E-3</v>
      </c>
      <c r="AD636" s="13">
        <f t="shared" si="913"/>
        <v>4.7323968191878896E-2</v>
      </c>
      <c r="AE636" s="13">
        <f t="shared" si="914"/>
        <v>5.8343769003695728E-2</v>
      </c>
      <c r="AF636" s="13">
        <f t="shared" si="915"/>
        <v>3.5964813514315089E-2</v>
      </c>
      <c r="AG636" s="13">
        <f t="shared" si="916"/>
        <v>1.4779845196922716E-2</v>
      </c>
      <c r="AH636" s="13">
        <f t="shared" si="917"/>
        <v>1.5382846430276392E-3</v>
      </c>
      <c r="AI636" s="13">
        <f t="shared" si="918"/>
        <v>4.4664362956433586E-3</v>
      </c>
      <c r="AJ636" s="13">
        <f t="shared" si="919"/>
        <v>6.4841878495831588E-3</v>
      </c>
      <c r="AK636" s="13">
        <f t="shared" si="920"/>
        <v>6.2756508449018584E-3</v>
      </c>
      <c r="AL636" s="13">
        <f t="shared" si="921"/>
        <v>6.5226035059748246E-4</v>
      </c>
      <c r="AM636" s="13">
        <f t="shared" si="922"/>
        <v>2.7481193437654556E-2</v>
      </c>
      <c r="AN636" s="13">
        <f t="shared" si="923"/>
        <v>3.3880430216068458E-2</v>
      </c>
      <c r="AO636" s="13">
        <f t="shared" si="924"/>
        <v>2.0884892685429413E-2</v>
      </c>
      <c r="AP636" s="13">
        <f t="shared" si="925"/>
        <v>8.5827076712667524E-3</v>
      </c>
      <c r="AQ636" s="13">
        <f t="shared" si="926"/>
        <v>2.6453165960656196E-3</v>
      </c>
      <c r="AR636" s="13">
        <f t="shared" si="927"/>
        <v>3.7929754119874794E-4</v>
      </c>
      <c r="AS636" s="13">
        <f t="shared" si="928"/>
        <v>1.1012970275280391E-3</v>
      </c>
      <c r="AT636" s="13">
        <f t="shared" si="929"/>
        <v>1.598817565504032E-3</v>
      </c>
      <c r="AU636" s="13">
        <f t="shared" si="930"/>
        <v>1.5473982306734575E-3</v>
      </c>
      <c r="AV636" s="13">
        <f t="shared" si="931"/>
        <v>1.123224439088752E-3</v>
      </c>
      <c r="AW636" s="13">
        <f t="shared" si="932"/>
        <v>6.4856908828725903E-5</v>
      </c>
      <c r="AX636" s="13">
        <f t="shared" si="933"/>
        <v>1.3298687423669804E-2</v>
      </c>
      <c r="AY636" s="13">
        <f t="shared" si="934"/>
        <v>1.6395403359942527E-2</v>
      </c>
      <c r="AZ636" s="13">
        <f t="shared" si="935"/>
        <v>1.0106608373123046E-2</v>
      </c>
      <c r="BA636" s="13">
        <f t="shared" si="936"/>
        <v>4.1533402407668849E-3</v>
      </c>
      <c r="BB636" s="13">
        <f t="shared" si="937"/>
        <v>1.2801204804854108E-3</v>
      </c>
      <c r="BC636" s="13">
        <f t="shared" si="938"/>
        <v>3.1564155105301411E-4</v>
      </c>
      <c r="BD636" s="13">
        <f t="shared" si="939"/>
        <v>7.7936716400038732E-5</v>
      </c>
      <c r="BE636" s="13">
        <f t="shared" si="940"/>
        <v>2.2629061563487341E-4</v>
      </c>
      <c r="BF636" s="13">
        <f t="shared" si="941"/>
        <v>3.2851937501170229E-4</v>
      </c>
      <c r="BG636" s="13">
        <f t="shared" si="942"/>
        <v>3.179539120680096E-4</v>
      </c>
      <c r="BH636" s="13">
        <f t="shared" si="943"/>
        <v>2.3079618255943921E-4</v>
      </c>
      <c r="BI636" s="13">
        <f t="shared" si="944"/>
        <v>1.3402414843725232E-4</v>
      </c>
      <c r="BJ636" s="14">
        <f t="shared" si="945"/>
        <v>0.68736476487103604</v>
      </c>
      <c r="BK636" s="14">
        <f t="shared" si="946"/>
        <v>0.16634272708991085</v>
      </c>
      <c r="BL636" s="14">
        <f t="shared" si="947"/>
        <v>0.12846875764688878</v>
      </c>
      <c r="BM636" s="14">
        <f t="shared" si="948"/>
        <v>0.75204259539676643</v>
      </c>
      <c r="BN636" s="14">
        <f t="shared" si="949"/>
        <v>0.21879405947663871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1.375</v>
      </c>
      <c r="F637" s="10">
        <f>VLOOKUP(B637,home!$B$2:$E$405,3,FALSE)</f>
        <v>1.7576000000000001</v>
      </c>
      <c r="G637" s="10">
        <f>VLOOKUP(C637,away!$B$2:$E$405,4,FALSE)</f>
        <v>0.99170000000000003</v>
      </c>
      <c r="H637" s="10">
        <f>VLOOKUP(A637,away!$A$2:$E$405,3,FALSE)</f>
        <v>1.0101</v>
      </c>
      <c r="I637" s="10">
        <f>VLOOKUP(C637,away!$B$2:$E$405,3,FALSE)</f>
        <v>0.81</v>
      </c>
      <c r="J637" s="10">
        <f>VLOOKUP(B637,home!$B$2:$E$405,4,FALSE)</f>
        <v>0.495</v>
      </c>
      <c r="K637" s="12">
        <f t="shared" si="894"/>
        <v>2.3966413900000001</v>
      </c>
      <c r="L637" s="12">
        <f t="shared" si="895"/>
        <v>0.40499959500000005</v>
      </c>
      <c r="M637" s="13">
        <f t="shared" si="896"/>
        <v>6.0710356055468005E-2</v>
      </c>
      <c r="N637" s="13">
        <f t="shared" si="897"/>
        <v>0.14550095212417177</v>
      </c>
      <c r="O637" s="13">
        <f t="shared" si="898"/>
        <v>2.4587669614770345E-2</v>
      </c>
      <c r="P637" s="13">
        <f t="shared" si="899"/>
        <v>5.8927826682403962E-2</v>
      </c>
      <c r="Q637" s="13">
        <f t="shared" si="900"/>
        <v>0.17435680207259927</v>
      </c>
      <c r="R637" s="13">
        <f t="shared" si="901"/>
        <v>4.9789981179878982E-3</v>
      </c>
      <c r="S637" s="13">
        <f t="shared" si="902"/>
        <v>1.4299408631118889E-2</v>
      </c>
      <c r="T637" s="13">
        <f t="shared" si="903"/>
        <v>7.0614434224897868E-2</v>
      </c>
      <c r="U637" s="13">
        <f t="shared" si="904"/>
        <v>1.19328729703019E-2</v>
      </c>
      <c r="V637" s="13">
        <f t="shared" si="905"/>
        <v>1.5421734138288692E-3</v>
      </c>
      <c r="W637" s="13">
        <f t="shared" si="906"/>
        <v>0.1392902428250764</v>
      </c>
      <c r="X637" s="13">
        <f t="shared" si="907"/>
        <v>5.6412491931607613E-2</v>
      </c>
      <c r="Y637" s="13">
        <f t="shared" si="908"/>
        <v>1.1423518192620927E-2</v>
      </c>
      <c r="Z637" s="13">
        <f t="shared" si="909"/>
        <v>6.7216407376362037E-4</v>
      </c>
      <c r="AA637" s="13">
        <f t="shared" si="910"/>
        <v>1.6109362400529058E-3</v>
      </c>
      <c r="AB637" s="13">
        <f t="shared" si="911"/>
        <v>1.930418234780885E-3</v>
      </c>
      <c r="AC637" s="13">
        <f t="shared" si="912"/>
        <v>9.3555833745738066E-5</v>
      </c>
      <c r="AD637" s="13">
        <f t="shared" si="913"/>
        <v>8.345719029443216E-2</v>
      </c>
      <c r="AE637" s="13">
        <f t="shared" si="914"/>
        <v>3.3800128269082963E-2</v>
      </c>
      <c r="AF637" s="13">
        <f t="shared" si="915"/>
        <v>6.8445191299633251E-3</v>
      </c>
      <c r="AG637" s="13">
        <f t="shared" si="916"/>
        <v>9.2400915853496645E-4</v>
      </c>
      <c r="AH637" s="13">
        <f t="shared" si="917"/>
        <v>6.8056544411954103E-5</v>
      </c>
      <c r="AI637" s="13">
        <f t="shared" si="918"/>
        <v>1.6310713119806241E-4</v>
      </c>
      <c r="AJ637" s="13">
        <f t="shared" si="919"/>
        <v>1.9545465081671835E-4</v>
      </c>
      <c r="AK637" s="13">
        <f t="shared" si="920"/>
        <v>1.5614490200511485E-4</v>
      </c>
      <c r="AL637" s="13">
        <f t="shared" si="921"/>
        <v>3.6323568592216241E-6</v>
      </c>
      <c r="AM637" s="13">
        <f t="shared" si="922"/>
        <v>4.0003391310548482E-2</v>
      </c>
      <c r="AN637" s="13">
        <f t="shared" si="923"/>
        <v>1.6201357279398657E-2</v>
      </c>
      <c r="AO637" s="13">
        <f t="shared" si="924"/>
        <v>3.2807715683033792E-3</v>
      </c>
      <c r="AP637" s="13">
        <f t="shared" si="925"/>
        <v>4.4290371881679452E-4</v>
      </c>
      <c r="AQ637" s="13">
        <f t="shared" si="926"/>
        <v>4.484395668619892E-5</v>
      </c>
      <c r="AR637" s="13">
        <f t="shared" si="927"/>
        <v>5.5125745847881892E-6</v>
      </c>
      <c r="AS637" s="13">
        <f t="shared" si="928"/>
        <v>1.3211664415365439E-5</v>
      </c>
      <c r="AT637" s="13">
        <f t="shared" si="929"/>
        <v>1.5831810884327483E-5</v>
      </c>
      <c r="AU637" s="13">
        <f t="shared" si="930"/>
        <v>1.2647724414677253E-5</v>
      </c>
      <c r="AV637" s="13">
        <f t="shared" si="931"/>
        <v>7.5780149553822561E-6</v>
      </c>
      <c r="AW637" s="13">
        <f t="shared" si="932"/>
        <v>9.7936290974296608E-8</v>
      </c>
      <c r="AX637" s="13">
        <f t="shared" si="933"/>
        <v>1.5978963892537796E-2</v>
      </c>
      <c r="AY637" s="13">
        <f t="shared" si="934"/>
        <v>6.4714739049974322E-3</v>
      </c>
      <c r="AZ637" s="13">
        <f t="shared" si="935"/>
        <v>1.3104721552885143E-3</v>
      </c>
      <c r="BA637" s="13">
        <f t="shared" si="936"/>
        <v>1.7691356405020848E-4</v>
      </c>
      <c r="BB637" s="13">
        <f t="shared" si="937"/>
        <v>1.7912480447585251E-5</v>
      </c>
      <c r="BC637" s="13">
        <f t="shared" si="938"/>
        <v>1.4509094653434902E-6</v>
      </c>
      <c r="BD637" s="13">
        <f t="shared" si="939"/>
        <v>3.7209841237441801E-7</v>
      </c>
      <c r="BE637" s="13">
        <f t="shared" si="940"/>
        <v>8.9178645624981847E-7</v>
      </c>
      <c r="BF637" s="13">
        <f t="shared" si="941"/>
        <v>1.0686461660448697E-6</v>
      </c>
      <c r="BG637" s="13">
        <f t="shared" si="942"/>
        <v>8.5372054426931588E-7</v>
      </c>
      <c r="BH637" s="13">
        <f t="shared" si="943"/>
        <v>5.1151549797229238E-7</v>
      </c>
      <c r="BI637" s="13">
        <f t="shared" si="944"/>
        <v>2.4518384281337142E-7</v>
      </c>
      <c r="BJ637" s="14">
        <f t="shared" si="945"/>
        <v>0.80655474296352792</v>
      </c>
      <c r="BK637" s="14">
        <f t="shared" si="946"/>
        <v>0.14204842687842212</v>
      </c>
      <c r="BL637" s="14">
        <f t="shared" si="947"/>
        <v>4.5682383146500055E-2</v>
      </c>
      <c r="BM637" s="14">
        <f t="shared" si="948"/>
        <v>0.51942373642610584</v>
      </c>
      <c r="BN637" s="14">
        <f t="shared" si="949"/>
        <v>0.46906260466740129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1.5390999999999999</v>
      </c>
      <c r="F638" s="10">
        <f>VLOOKUP(B638,home!$B$2:$E$405,3,FALSE)</f>
        <v>0.36099999999999999</v>
      </c>
      <c r="G638" s="10">
        <f>VLOOKUP(C638,away!$B$2:$E$405,4,FALSE)</f>
        <v>1.137</v>
      </c>
      <c r="H638" s="10">
        <f>VLOOKUP(A638,away!$A$2:$E$405,3,FALSE)</f>
        <v>1.1406000000000001</v>
      </c>
      <c r="I638" s="10">
        <f>VLOOKUP(C638,away!$B$2:$E$405,3,FALSE)</f>
        <v>1.2055</v>
      </c>
      <c r="J638" s="10">
        <f>VLOOKUP(B638,home!$B$2:$E$405,4,FALSE)</f>
        <v>0.77929999999999999</v>
      </c>
      <c r="K638" s="12">
        <f t="shared" si="894"/>
        <v>0.63173436869999988</v>
      </c>
      <c r="L638" s="12">
        <f t="shared" si="895"/>
        <v>1.0715322786900001</v>
      </c>
      <c r="M638" s="13">
        <f t="shared" si="896"/>
        <v>0.18208773504180512</v>
      </c>
      <c r="N638" s="13">
        <f t="shared" si="897"/>
        <v>0.11503108034464758</v>
      </c>
      <c r="O638" s="13">
        <f t="shared" si="898"/>
        <v>0.19511288565084639</v>
      </c>
      <c r="P638" s="13">
        <f t="shared" si="899"/>
        <v>0.12325951564187269</v>
      </c>
      <c r="Q638" s="13">
        <f t="shared" si="900"/>
        <v>3.6334543461202448E-2</v>
      </c>
      <c r="R638" s="13">
        <f t="shared" si="901"/>
        <v>0.10453487748161643</v>
      </c>
      <c r="S638" s="13">
        <f t="shared" si="902"/>
        <v>2.08593239308251E-2</v>
      </c>
      <c r="T638" s="13">
        <f t="shared" si="903"/>
        <v>3.89336361501431E-2</v>
      </c>
      <c r="U638" s="13">
        <f t="shared" si="904"/>
        <v>6.6038274832980776E-2</v>
      </c>
      <c r="V638" s="13">
        <f t="shared" si="905"/>
        <v>1.568908016139785E-3</v>
      </c>
      <c r="W638" s="13">
        <f t="shared" si="906"/>
        <v>7.6512599584884818E-3</v>
      </c>
      <c r="X638" s="13">
        <f t="shared" si="907"/>
        <v>8.1985720181687177E-3</v>
      </c>
      <c r="Y638" s="13">
        <f t="shared" si="908"/>
        <v>4.3925172783161994E-3</v>
      </c>
      <c r="Z638" s="13">
        <f t="shared" si="909"/>
        <v>3.7337498490152145E-2</v>
      </c>
      <c r="AA638" s="13">
        <f t="shared" si="910"/>
        <v>2.3587381037513462E-2</v>
      </c>
      <c r="AB638" s="13">
        <f t="shared" si="911"/>
        <v>7.450479634509957E-3</v>
      </c>
      <c r="AC638" s="13">
        <f t="shared" si="912"/>
        <v>6.6376945333400321E-5</v>
      </c>
      <c r="AD638" s="13">
        <f t="shared" si="913"/>
        <v>1.2083909699088268E-3</v>
      </c>
      <c r="AE638" s="13">
        <f t="shared" si="914"/>
        <v>1.2948299295348243E-3</v>
      </c>
      <c r="AF638" s="13">
        <f t="shared" si="915"/>
        <v>6.937260324552313E-4</v>
      </c>
      <c r="AG638" s="13">
        <f t="shared" si="916"/>
        <v>2.4778327878110899E-4</v>
      </c>
      <c r="AH638" s="13">
        <f t="shared" si="917"/>
        <v>1.0002083709434293E-2</v>
      </c>
      <c r="AI638" s="13">
        <f t="shared" si="918"/>
        <v>6.3186600378640247E-3</v>
      </c>
      <c r="AJ638" s="13">
        <f t="shared" si="919"/>
        <v>1.9958573550249736E-3</v>
      </c>
      <c r="AK638" s="13">
        <f t="shared" si="920"/>
        <v>4.2028389539731784E-4</v>
      </c>
      <c r="AL638" s="13">
        <f t="shared" si="921"/>
        <v>1.7972852767274191E-6</v>
      </c>
      <c r="AM638" s="13">
        <f t="shared" si="922"/>
        <v>1.5267642130362667E-4</v>
      </c>
      <c r="AN638" s="13">
        <f t="shared" si="923"/>
        <v>1.6359771362170955E-4</v>
      </c>
      <c r="AO638" s="13">
        <f t="shared" si="924"/>
        <v>8.7650115432772257E-5</v>
      </c>
      <c r="AP638" s="13">
        <f t="shared" si="925"/>
        <v>3.130664263904E-5</v>
      </c>
      <c r="AQ638" s="13">
        <f t="shared" si="926"/>
        <v>8.3865195312860124E-6</v>
      </c>
      <c r="AR638" s="13">
        <f t="shared" si="927"/>
        <v>2.143511109763652E-3</v>
      </c>
      <c r="AS638" s="13">
        <f t="shared" si="928"/>
        <v>1.3541296377279765E-3</v>
      </c>
      <c r="AT638" s="13">
        <f t="shared" si="929"/>
        <v>4.2772511591402138E-4</v>
      </c>
      <c r="AU638" s="13">
        <f t="shared" si="930"/>
        <v>9.0069552026359555E-5</v>
      </c>
      <c r="AV638" s="13">
        <f t="shared" si="931"/>
        <v>1.4225007897116007E-5</v>
      </c>
      <c r="AW638" s="13">
        <f t="shared" si="932"/>
        <v>3.3795142250280493E-8</v>
      </c>
      <c r="AX638" s="13">
        <f t="shared" si="933"/>
        <v>1.6075157104603636E-5</v>
      </c>
      <c r="AY638" s="13">
        <f t="shared" si="934"/>
        <v>1.7225049722595675E-5</v>
      </c>
      <c r="AZ638" s="13">
        <f t="shared" si="935"/>
        <v>9.2285983899007493E-6</v>
      </c>
      <c r="BA638" s="13">
        <f t="shared" si="936"/>
        <v>3.2962470206150723E-6</v>
      </c>
      <c r="BB638" s="13">
        <f t="shared" si="937"/>
        <v>8.8300877028119811E-7</v>
      </c>
      <c r="BC638" s="13">
        <f t="shared" si="938"/>
        <v>1.8923447994453346E-7</v>
      </c>
      <c r="BD638" s="13">
        <f t="shared" si="939"/>
        <v>3.8280689064039593E-4</v>
      </c>
      <c r="BE638" s="13">
        <f t="shared" si="940"/>
        <v>2.4183226939272038E-4</v>
      </c>
      <c r="BF638" s="13">
        <f t="shared" si="941"/>
        <v>7.6386878018049254E-5</v>
      </c>
      <c r="BG638" s="13">
        <f t="shared" si="942"/>
        <v>1.6085405387232087E-5</v>
      </c>
      <c r="BH638" s="13">
        <f t="shared" si="943"/>
        <v>2.540425854396659E-6</v>
      </c>
      <c r="BI638" s="13">
        <f t="shared" si="944"/>
        <v>3.2097486467128627E-7</v>
      </c>
      <c r="BJ638" s="14">
        <f t="shared" si="945"/>
        <v>0.21447685412966283</v>
      </c>
      <c r="BK638" s="14">
        <f t="shared" si="946"/>
        <v>0.3278608819109754</v>
      </c>
      <c r="BL638" s="14">
        <f t="shared" si="947"/>
        <v>0.42021041690267424</v>
      </c>
      <c r="BM638" s="14">
        <f t="shared" si="948"/>
        <v>0.24350782255689357</v>
      </c>
      <c r="BN638" s="14">
        <f t="shared" si="949"/>
        <v>0.75636063762199057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1.5390999999999999</v>
      </c>
      <c r="F639" s="10">
        <f>VLOOKUP(B639,home!$B$2:$E$405,3,FALSE)</f>
        <v>0.73089999999999999</v>
      </c>
      <c r="G639" s="10">
        <f>VLOOKUP(C639,away!$B$2:$E$405,4,FALSE)</f>
        <v>1.137</v>
      </c>
      <c r="H639" s="10">
        <f>VLOOKUP(A639,away!$A$2:$E$405,3,FALSE)</f>
        <v>1.1406000000000001</v>
      </c>
      <c r="I639" s="10">
        <f>VLOOKUP(C639,away!$B$2:$E$405,3,FALSE)</f>
        <v>0.98629999999999995</v>
      </c>
      <c r="J639" s="10">
        <f>VLOOKUP(B639,home!$B$2:$E$405,4,FALSE)</f>
        <v>0.98629999999999995</v>
      </c>
      <c r="K639" s="12">
        <f t="shared" si="894"/>
        <v>1.27904335203</v>
      </c>
      <c r="L639" s="12">
        <f t="shared" si="895"/>
        <v>1.109561639214</v>
      </c>
      <c r="M639" s="13">
        <f t="shared" si="896"/>
        <v>9.1757597288243661E-2</v>
      </c>
      <c r="N639" s="13">
        <f t="shared" si="897"/>
        <v>0.11736194480977402</v>
      </c>
      <c r="O639" s="13">
        <f t="shared" si="898"/>
        <v>0.10181071005748171</v>
      </c>
      <c r="P639" s="13">
        <f t="shared" si="899"/>
        <v>0.13022031186447586</v>
      </c>
      <c r="Q639" s="13">
        <f t="shared" si="900"/>
        <v>7.5055507645126626E-2</v>
      </c>
      <c r="R639" s="13">
        <f t="shared" si="901"/>
        <v>5.6482629170460347E-2</v>
      </c>
      <c r="S639" s="13">
        <f t="shared" si="902"/>
        <v>4.6201432151749447E-2</v>
      </c>
      <c r="T639" s="13">
        <f t="shared" si="903"/>
        <v>8.3278712094765603E-2</v>
      </c>
      <c r="U639" s="13">
        <f t="shared" si="904"/>
        <v>7.2243731345653067E-2</v>
      </c>
      <c r="V639" s="13">
        <f t="shared" si="905"/>
        <v>7.2853366807893258E-3</v>
      </c>
      <c r="W639" s="13">
        <f t="shared" si="906"/>
        <v>3.1999749362245339E-2</v>
      </c>
      <c r="X639" s="13">
        <f t="shared" si="907"/>
        <v>3.5505694356810093E-2</v>
      </c>
      <c r="Y639" s="13">
        <f t="shared" si="908"/>
        <v>1.9697878215986737E-2</v>
      </c>
      <c r="Z639" s="13">
        <f t="shared" si="909"/>
        <v>2.0890319536497483E-2</v>
      </c>
      <c r="AA639" s="13">
        <f t="shared" si="910"/>
        <v>2.6719624324939538E-2</v>
      </c>
      <c r="AB639" s="13">
        <f t="shared" si="911"/>
        <v>1.7087778930776499E-2</v>
      </c>
      <c r="AC639" s="13">
        <f t="shared" si="912"/>
        <v>6.4619909048912755E-4</v>
      </c>
      <c r="AD639" s="13">
        <f t="shared" si="913"/>
        <v>1.0232266672101533E-2</v>
      </c>
      <c r="AE639" s="13">
        <f t="shared" si="914"/>
        <v>1.1353330581571758E-2</v>
      </c>
      <c r="AF639" s="13">
        <f t="shared" si="915"/>
        <v>6.298610045313598E-3</v>
      </c>
      <c r="AG639" s="13">
        <f t="shared" si="916"/>
        <v>2.3295653622159734E-3</v>
      </c>
      <c r="AH639" s="13">
        <f t="shared" si="917"/>
        <v>5.7947742971550982E-3</v>
      </c>
      <c r="AI639" s="13">
        <f t="shared" si="918"/>
        <v>7.4117675412905442E-3</v>
      </c>
      <c r="AJ639" s="13">
        <f t="shared" si="919"/>
        <v>4.7399860002397057E-3</v>
      </c>
      <c r="AK639" s="13">
        <f t="shared" si="920"/>
        <v>2.0208825274406214E-3</v>
      </c>
      <c r="AL639" s="13">
        <f t="shared" si="921"/>
        <v>3.6682846794993926E-5</v>
      </c>
      <c r="AM639" s="13">
        <f t="shared" si="922"/>
        <v>2.6175025326299205E-3</v>
      </c>
      <c r="AN639" s="13">
        <f t="shared" si="923"/>
        <v>2.9042804007516506E-3</v>
      </c>
      <c r="AO639" s="13">
        <f t="shared" si="924"/>
        <v>1.6112390610975474E-3</v>
      </c>
      <c r="AP639" s="13">
        <f t="shared" si="925"/>
        <v>5.9592301793234001E-4</v>
      </c>
      <c r="AQ639" s="13">
        <f t="shared" si="926"/>
        <v>1.6530333015559026E-4</v>
      </c>
      <c r="AR639" s="13">
        <f t="shared" si="927"/>
        <v>1.2859318536053122E-3</v>
      </c>
      <c r="AS639" s="13">
        <f t="shared" si="928"/>
        <v>1.6447625885174899E-3</v>
      </c>
      <c r="AT639" s="13">
        <f t="shared" si="929"/>
        <v>1.0518613272554752E-3</v>
      </c>
      <c r="AU639" s="13">
        <f t="shared" si="930"/>
        <v>4.4845874596118914E-4</v>
      </c>
      <c r="AV639" s="13">
        <f t="shared" si="931"/>
        <v>1.4339954442034239E-4</v>
      </c>
      <c r="AW639" s="13">
        <f t="shared" si="932"/>
        <v>1.4460963484506678E-6</v>
      </c>
      <c r="AX639" s="13">
        <f t="shared" si="933"/>
        <v>5.5798320221366407E-4</v>
      </c>
      <c r="AY639" s="13">
        <f t="shared" si="934"/>
        <v>6.1911675650206993E-4</v>
      </c>
      <c r="AZ639" s="13">
        <f t="shared" si="935"/>
        <v>3.4347410160464584E-4</v>
      </c>
      <c r="BA639" s="13">
        <f t="shared" si="936"/>
        <v>1.2703522906800223E-4</v>
      </c>
      <c r="BB639" s="13">
        <f t="shared" si="937"/>
        <v>3.5238354250654625E-5</v>
      </c>
      <c r="BC639" s="13">
        <f t="shared" si="938"/>
        <v>7.8198252211119887E-6</v>
      </c>
      <c r="BD639" s="13">
        <f t="shared" si="939"/>
        <v>2.3780344256730155E-4</v>
      </c>
      <c r="BE639" s="13">
        <f t="shared" si="940"/>
        <v>3.0416091230555498E-4</v>
      </c>
      <c r="BF639" s="13">
        <f t="shared" si="941"/>
        <v>1.9451749641589999E-4</v>
      </c>
      <c r="BG639" s="13">
        <f t="shared" si="942"/>
        <v>8.2932103548092055E-5</v>
      </c>
      <c r="BH639" s="13">
        <f t="shared" si="943"/>
        <v>2.6518438928262676E-5</v>
      </c>
      <c r="BI639" s="13">
        <f t="shared" si="944"/>
        <v>6.7836466034815885E-6</v>
      </c>
      <c r="BJ639" s="14">
        <f t="shared" si="945"/>
        <v>0.40269817495733851</v>
      </c>
      <c r="BK639" s="14">
        <f t="shared" si="946"/>
        <v>0.27676667667904448</v>
      </c>
      <c r="BL639" s="14">
        <f t="shared" si="947"/>
        <v>0.29973901429556554</v>
      </c>
      <c r="BM639" s="14">
        <f t="shared" si="948"/>
        <v>0.42678781397273013</v>
      </c>
      <c r="BN639" s="14">
        <f t="shared" si="949"/>
        <v>0.57268870083556223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1.5390999999999999</v>
      </c>
      <c r="F640" s="10">
        <f>VLOOKUP(B640,home!$B$2:$E$405,3,FALSE)</f>
        <v>1.2995000000000001</v>
      </c>
      <c r="G640" s="10">
        <f>VLOOKUP(C640,away!$B$2:$E$405,4,FALSE)</f>
        <v>0.72189999999999999</v>
      </c>
      <c r="H640" s="10">
        <f>VLOOKUP(A640,away!$A$2:$E$405,3,FALSE)</f>
        <v>1.1406000000000001</v>
      </c>
      <c r="I640" s="10">
        <f>VLOOKUP(C640,away!$B$2:$E$405,3,FALSE)</f>
        <v>0.97409999999999997</v>
      </c>
      <c r="J640" s="10">
        <f>VLOOKUP(B640,home!$B$2:$E$405,4,FALSE)</f>
        <v>0.7671</v>
      </c>
      <c r="K640" s="12">
        <f t="shared" si="894"/>
        <v>1.4438436388549998</v>
      </c>
      <c r="L640" s="12">
        <f t="shared" si="895"/>
        <v>0.85229294466600003</v>
      </c>
      <c r="M640" s="13">
        <f t="shared" si="896"/>
        <v>0.10064693458740893</v>
      </c>
      <c r="N640" s="13">
        <f t="shared" si="897"/>
        <v>0.14531843627428565</v>
      </c>
      <c r="O640" s="13">
        <f t="shared" si="898"/>
        <v>8.5780672251109052E-2</v>
      </c>
      <c r="P640" s="13">
        <f t="shared" si="899"/>
        <v>0.12385387796646939</v>
      </c>
      <c r="Q640" s="13">
        <f t="shared" si="900"/>
        <v>0.10490854991149151</v>
      </c>
      <c r="R640" s="13">
        <f t="shared" si="901"/>
        <v>3.6555130874163379E-2</v>
      </c>
      <c r="S640" s="13">
        <f t="shared" si="902"/>
        <v>3.8102956513819453E-2</v>
      </c>
      <c r="T640" s="13">
        <f t="shared" si="903"/>
        <v>8.9412816924705138E-2</v>
      </c>
      <c r="U640" s="13">
        <f t="shared" si="904"/>
        <v>5.2779893180172802E-2</v>
      </c>
      <c r="V640" s="13">
        <f t="shared" si="905"/>
        <v>5.2098500406066034E-3</v>
      </c>
      <c r="W640" s="13">
        <f t="shared" si="906"/>
        <v>5.0490514150403079E-2</v>
      </c>
      <c r="X640" s="13">
        <f t="shared" si="907"/>
        <v>4.3032708982947386E-2</v>
      </c>
      <c r="Y640" s="13">
        <f t="shared" si="908"/>
        <v>1.8338237128015626E-2</v>
      </c>
      <c r="Z640" s="13">
        <f t="shared" si="909"/>
        <v>1.038522671179724E-2</v>
      </c>
      <c r="AA640" s="13">
        <f t="shared" si="910"/>
        <v>1.4994643525895471E-2</v>
      </c>
      <c r="AB640" s="13">
        <f t="shared" si="911"/>
        <v>1.0824960335881243E-2</v>
      </c>
      <c r="AC640" s="13">
        <f t="shared" si="912"/>
        <v>4.006953451923728E-4</v>
      </c>
      <c r="AD640" s="13">
        <f t="shared" si="913"/>
        <v>1.8225101919644465E-2</v>
      </c>
      <c r="AE640" s="13">
        <f t="shared" si="914"/>
        <v>1.553312578193175E-2</v>
      </c>
      <c r="AF640" s="13">
        <f t="shared" si="915"/>
        <v>6.6193867562749868E-3</v>
      </c>
      <c r="AG640" s="13">
        <f t="shared" si="916"/>
        <v>1.8805522101295771E-3</v>
      </c>
      <c r="AH640" s="13">
        <f t="shared" si="917"/>
        <v>2.2128138638054171E-3</v>
      </c>
      <c r="AI640" s="13">
        <f t="shared" si="918"/>
        <v>3.1949572212256051E-3</v>
      </c>
      <c r="AJ640" s="13">
        <f t="shared" si="919"/>
        <v>2.3065093301402185E-3</v>
      </c>
      <c r="AK640" s="13">
        <f t="shared" si="920"/>
        <v>1.1100796080942201E-3</v>
      </c>
      <c r="AL640" s="13">
        <f t="shared" si="921"/>
        <v>1.9723470998349494E-5</v>
      </c>
      <c r="AM640" s="13">
        <f t="shared" si="922"/>
        <v>5.2628394948325387E-3</v>
      </c>
      <c r="AN640" s="13">
        <f t="shared" si="923"/>
        <v>4.4854809703553482E-3</v>
      </c>
      <c r="AO640" s="13">
        <f t="shared" si="924"/>
        <v>1.9114718922337334E-3</v>
      </c>
      <c r="AP640" s="13">
        <f t="shared" si="925"/>
        <v>5.4304466922605989E-4</v>
      </c>
      <c r="AQ640" s="13">
        <f t="shared" si="926"/>
        <v>1.1570828505496311E-4</v>
      </c>
      <c r="AR640" s="13">
        <f t="shared" si="927"/>
        <v>3.771931287960938E-4</v>
      </c>
      <c r="AS640" s="13">
        <f t="shared" si="928"/>
        <v>5.4460789963205463E-4</v>
      </c>
      <c r="AT640" s="13">
        <f t="shared" si="929"/>
        <v>3.931643257769622E-4</v>
      </c>
      <c r="AU640" s="13">
        <f t="shared" si="930"/>
        <v>1.8922260359926054E-4</v>
      </c>
      <c r="AV640" s="13">
        <f t="shared" si="931"/>
        <v>6.8301963133593396E-5</v>
      </c>
      <c r="AW640" s="13">
        <f t="shared" si="932"/>
        <v>6.742017915616725E-7</v>
      </c>
      <c r="AX640" s="13">
        <f t="shared" si="933"/>
        <v>1.2664528878214704E-3</v>
      </c>
      <c r="AY640" s="13">
        <f t="shared" si="934"/>
        <v>1.0793888610421203E-3</v>
      </c>
      <c r="AZ640" s="13">
        <f t="shared" si="935"/>
        <v>4.5997775540863433E-4</v>
      </c>
      <c r="BA640" s="13">
        <f t="shared" si="936"/>
        <v>1.3067859854602737E-4</v>
      </c>
      <c r="BB640" s="13">
        <f t="shared" si="937"/>
        <v>2.7844111889904924E-5</v>
      </c>
      <c r="BC640" s="13">
        <f t="shared" si="938"/>
        <v>4.7462680228513325E-6</v>
      </c>
      <c r="BD640" s="13">
        <f t="shared" si="939"/>
        <v>5.3579840408234083E-5</v>
      </c>
      <c r="BE640" s="13">
        <f t="shared" si="940"/>
        <v>7.7360911744294854E-5</v>
      </c>
      <c r="BF640" s="13">
        <f t="shared" si="941"/>
        <v>5.5848530159011592E-5</v>
      </c>
      <c r="BG640" s="13">
        <f t="shared" si="942"/>
        <v>2.6878848336496827E-5</v>
      </c>
      <c r="BH640" s="13">
        <f t="shared" si="943"/>
        <v>9.7022135475998113E-6</v>
      </c>
      <c r="BI640" s="13">
        <f t="shared" si="944"/>
        <v>2.8016958627029563E-6</v>
      </c>
      <c r="BJ640" s="14">
        <f t="shared" si="945"/>
        <v>0.50904706383426268</v>
      </c>
      <c r="BK640" s="14">
        <f t="shared" si="946"/>
        <v>0.26931342678553721</v>
      </c>
      <c r="BL640" s="14">
        <f t="shared" si="947"/>
        <v>0.21155832215148368</v>
      </c>
      <c r="BM640" s="14">
        <f t="shared" si="948"/>
        <v>0.40216172295890246</v>
      </c>
      <c r="BN640" s="14">
        <f t="shared" si="949"/>
        <v>0.59706360186492802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1.5390999999999999</v>
      </c>
      <c r="F641" s="15">
        <f>VLOOKUP(B641,home!$B$2:$E$405,3,FALSE)</f>
        <v>1.0209999999999999</v>
      </c>
      <c r="G641" s="15">
        <f>VLOOKUP(C641,away!$B$2:$E$405,4,FALSE)</f>
        <v>1.1137999999999999</v>
      </c>
      <c r="H641" s="15">
        <f>VLOOKUP(A641,away!$A$2:$E$405,3,FALSE)</f>
        <v>1.1406000000000001</v>
      </c>
      <c r="I641" s="15">
        <f>VLOOKUP(C641,away!$B$2:$E$405,3,FALSE)</f>
        <v>1.002</v>
      </c>
      <c r="J641" s="15">
        <f>VLOOKUP(B641,home!$B$2:$E$405,4,FALSE)</f>
        <v>0.75149999999999995</v>
      </c>
      <c r="K641" s="16">
        <f t="shared" si="894"/>
        <v>1.7502488211799996</v>
      </c>
      <c r="L641" s="16">
        <f t="shared" si="895"/>
        <v>0.85887522180000009</v>
      </c>
      <c r="M641" s="17">
        <f t="shared" si="896"/>
        <v>7.3598985082671528E-2</v>
      </c>
      <c r="N641" s="17">
        <f t="shared" si="897"/>
        <v>0.12881653688099021</v>
      </c>
      <c r="O641" s="17">
        <f t="shared" si="898"/>
        <v>6.3212344637134391E-2</v>
      </c>
      <c r="P641" s="17">
        <f t="shared" si="899"/>
        <v>0.11063733168516834</v>
      </c>
      <c r="Q641" s="17">
        <f t="shared" si="900"/>
        <v>0.11273049591222153</v>
      </c>
      <c r="R641" s="17">
        <f t="shared" si="901"/>
        <v>2.7145758260358421E-2</v>
      </c>
      <c r="S641" s="17">
        <f t="shared" si="902"/>
        <v>4.1578763445801727E-2</v>
      </c>
      <c r="T641" s="17">
        <f t="shared" si="903"/>
        <v>9.6821429680233259E-2</v>
      </c>
      <c r="U641" s="17">
        <f t="shared" si="904"/>
        <v>4.7511831395229569E-2</v>
      </c>
      <c r="V641" s="17">
        <f t="shared" si="905"/>
        <v>6.944786953312067E-3</v>
      </c>
      <c r="W641" s="17">
        <f t="shared" si="906"/>
        <v>6.5768805860467516E-2</v>
      </c>
      <c r="X641" s="17">
        <f t="shared" si="907"/>
        <v>5.6487197720930166E-2</v>
      </c>
      <c r="Y641" s="17">
        <f t="shared" si="908"/>
        <v>2.4257727235712179E-2</v>
      </c>
      <c r="Z641" s="17">
        <f t="shared" si="909"/>
        <v>7.7716063822648425E-3</v>
      </c>
      <c r="AA641" s="17">
        <f t="shared" si="910"/>
        <v>1.3602244909234002E-2</v>
      </c>
      <c r="AB641" s="17">
        <f t="shared" si="911"/>
        <v>1.1903656558894232E-2</v>
      </c>
      <c r="AC641" s="17">
        <f t="shared" si="912"/>
        <v>6.5248241600525273E-4</v>
      </c>
      <c r="AD641" s="17">
        <f t="shared" si="913"/>
        <v>2.8777943731924886E-2</v>
      </c>
      <c r="AE641" s="17">
        <f t="shared" si="914"/>
        <v>2.4716662805704906E-2</v>
      </c>
      <c r="AF641" s="17">
        <f t="shared" si="915"/>
        <v>1.0614264624702805E-2</v>
      </c>
      <c r="AG641" s="17">
        <f t="shared" si="916"/>
        <v>3.0387762945951725E-3</v>
      </c>
      <c r="AH641" s="17">
        <f t="shared" si="917"/>
        <v>1.668710038827503E-3</v>
      </c>
      <c r="AI641" s="17">
        <f t="shared" si="918"/>
        <v>2.9206577783490685E-3</v>
      </c>
      <c r="AJ641" s="17">
        <f t="shared" si="919"/>
        <v>2.5559389168128268E-3</v>
      </c>
      <c r="AK641" s="17">
        <f t="shared" si="920"/>
        <v>1.4911763587199119E-3</v>
      </c>
      <c r="AL641" s="17">
        <f t="shared" si="921"/>
        <v>3.9233646169020108E-5</v>
      </c>
      <c r="AM641" s="17">
        <f t="shared" si="922"/>
        <v>1.0073712418557167E-2</v>
      </c>
      <c r="AN641" s="17">
        <f t="shared" si="923"/>
        <v>8.6520619878376996E-3</v>
      </c>
      <c r="AO641" s="17">
        <f t="shared" si="924"/>
        <v>3.715520829415727E-3</v>
      </c>
      <c r="AP641" s="17">
        <f t="shared" si="925"/>
        <v>1.0637229254889843E-3</v>
      </c>
      <c r="AQ641" s="17">
        <f t="shared" si="926"/>
        <v>2.2840131589077408E-4</v>
      </c>
      <c r="AR641" s="17">
        <f t="shared" si="927"/>
        <v>2.8664274094357178E-4</v>
      </c>
      <c r="AS641" s="17">
        <f t="shared" si="928"/>
        <v>5.0169611943629054E-4</v>
      </c>
      <c r="AT641" s="17">
        <f t="shared" si="929"/>
        <v>4.3904652081697392E-4</v>
      </c>
      <c r="AU641" s="17">
        <f t="shared" si="930"/>
        <v>2.5614688516769626E-4</v>
      </c>
      <c r="AV641" s="17">
        <f t="shared" si="931"/>
        <v>1.1208019595342232E-4</v>
      </c>
      <c r="AW641" s="17">
        <f t="shared" si="932"/>
        <v>1.6382721097552544E-6</v>
      </c>
      <c r="AX641" s="17">
        <f t="shared" si="933"/>
        <v>2.938583880914337E-3</v>
      </c>
      <c r="AY641" s="17">
        <f t="shared" si="934"/>
        <v>2.5238768824982056E-3</v>
      </c>
      <c r="AZ641" s="17">
        <f t="shared" si="935"/>
        <v>1.0838476586257696E-3</v>
      </c>
      <c r="BA641" s="17">
        <f t="shared" si="936"/>
        <v>3.1029663273320621E-4</v>
      </c>
      <c r="BB641" s="17">
        <f t="shared" si="937"/>
        <v>6.6626522315631415E-5</v>
      </c>
      <c r="BC641" s="17">
        <f t="shared" si="938"/>
        <v>1.1444773826320121E-5</v>
      </c>
      <c r="BD641" s="17">
        <f t="shared" si="939"/>
        <v>4.1031724617545011E-5</v>
      </c>
      <c r="BE641" s="17">
        <f t="shared" si="940"/>
        <v>7.1815727642840529E-5</v>
      </c>
      <c r="BF641" s="17">
        <f t="shared" si="941"/>
        <v>6.2847696324532787E-5</v>
      </c>
      <c r="BG641" s="17">
        <f t="shared" si="942"/>
        <v>3.6666368801964036E-5</v>
      </c>
      <c r="BH641" s="17">
        <f t="shared" si="943"/>
        <v>1.6043817193147172E-5</v>
      </c>
      <c r="BI641" s="17">
        <f t="shared" si="944"/>
        <v>5.616134425906643E-6</v>
      </c>
      <c r="BJ641" s="18">
        <f t="shared" si="945"/>
        <v>0.58269793657558644</v>
      </c>
      <c r="BK641" s="18">
        <f t="shared" si="946"/>
        <v>0.2359754601116261</v>
      </c>
      <c r="BL641" s="18">
        <f t="shared" si="947"/>
        <v>0.17384195278488382</v>
      </c>
      <c r="BM641" s="18">
        <f t="shared" si="948"/>
        <v>0.48162326478542844</v>
      </c>
      <c r="BN641" s="18">
        <f t="shared" si="949"/>
        <v>0.51614145245854437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1.5815999999999999</v>
      </c>
      <c r="F644" s="10">
        <f>VLOOKUP(B644,home!$B$2:$E$405,3,FALSE)</f>
        <v>0.94840000000000002</v>
      </c>
      <c r="G644" s="10">
        <f>VLOOKUP(C644,away!$B$2:$E$405,4,FALSE)</f>
        <v>1.4452</v>
      </c>
      <c r="H644" s="10">
        <f>VLOOKUP(A644,away!$A$2:$E$405,3,FALSE)</f>
        <v>1.1631</v>
      </c>
      <c r="I644" s="10">
        <f>VLOOKUP(C644,away!$B$2:$E$405,3,FALSE)</f>
        <v>0.61409999999999998</v>
      </c>
      <c r="J644" s="10">
        <f>VLOOKUP(B644,home!$B$2:$E$405,4,FALSE)</f>
        <v>1.1821999999999999</v>
      </c>
      <c r="K644" s="12">
        <f t="shared" si="950"/>
        <v>2.1677847386880003</v>
      </c>
      <c r="L644" s="12">
        <f t="shared" si="951"/>
        <v>0.8443978291619999</v>
      </c>
      <c r="M644" s="13">
        <f t="shared" si="952"/>
        <v>4.9184213644740411E-2</v>
      </c>
      <c r="N644" s="13">
        <f t="shared" si="953"/>
        <v>0.10662078772343837</v>
      </c>
      <c r="O644" s="13">
        <f t="shared" si="954"/>
        <v>4.1531043230658808E-2</v>
      </c>
      <c r="P644" s="13">
        <f t="shared" si="955"/>
        <v>9.0030361697213748E-2</v>
      </c>
      <c r="Q644" s="13">
        <f t="shared" si="956"/>
        <v>0.1155654582268813</v>
      </c>
      <c r="R644" s="13">
        <f t="shared" si="957"/>
        <v>1.7534361373400736E-2</v>
      </c>
      <c r="S644" s="13">
        <f t="shared" si="958"/>
        <v>4.1199530432047E-2</v>
      </c>
      <c r="T644" s="13">
        <f t="shared" si="959"/>
        <v>9.7583222052890342E-2</v>
      </c>
      <c r="U644" s="13">
        <f t="shared" si="960"/>
        <v>3.8010720987898476E-2</v>
      </c>
      <c r="V644" s="13">
        <f t="shared" si="961"/>
        <v>8.3794018710156865E-3</v>
      </c>
      <c r="W644" s="13">
        <f t="shared" si="962"/>
        <v>8.3507012221239643E-2</v>
      </c>
      <c r="X644" s="13">
        <f t="shared" si="963"/>
        <v>7.0513139839419328E-2</v>
      </c>
      <c r="Y644" s="13">
        <f t="shared" si="964"/>
        <v>2.9770571103901106E-2</v>
      </c>
      <c r="Z644" s="13">
        <f t="shared" si="965"/>
        <v>4.9353255598138688E-3</v>
      </c>
      <c r="AA644" s="13">
        <f t="shared" si="966"/>
        <v>1.0698723429021315E-2</v>
      </c>
      <c r="AB644" s="13">
        <f t="shared" si="967"/>
        <v>1.159626468643808E-2</v>
      </c>
      <c r="AC644" s="13">
        <f t="shared" si="968"/>
        <v>9.586416623214184E-4</v>
      </c>
      <c r="AD644" s="13">
        <f t="shared" si="969"/>
        <v>4.5256306666658891E-2</v>
      </c>
      <c r="AE644" s="13">
        <f t="shared" si="970"/>
        <v>3.8214327105216508E-2</v>
      </c>
      <c r="AF644" s="13">
        <f t="shared" si="971"/>
        <v>1.6134047425265696E-2</v>
      </c>
      <c r="AG644" s="13">
        <f t="shared" si="972"/>
        <v>4.5411848738303694E-3</v>
      </c>
      <c r="AH644" s="13">
        <f t="shared" si="973"/>
        <v>1.0418445472286403E-3</v>
      </c>
      <c r="AI644" s="13">
        <f t="shared" si="974"/>
        <v>2.258494709567556E-3</v>
      </c>
      <c r="AJ644" s="13">
        <f t="shared" si="975"/>
        <v>2.4479651819040681E-3</v>
      </c>
      <c r="AK644" s="13">
        <f t="shared" si="976"/>
        <v>1.7688871873904112E-3</v>
      </c>
      <c r="AL644" s="13">
        <f t="shared" si="977"/>
        <v>7.0190696730632732E-5</v>
      </c>
      <c r="AM644" s="13">
        <f t="shared" si="978"/>
        <v>1.9621186184273425E-2</v>
      </c>
      <c r="AN644" s="13">
        <f t="shared" si="979"/>
        <v>1.6568087019583903E-2</v>
      </c>
      <c r="AO644" s="13">
        <f t="shared" si="980"/>
        <v>6.9950283563518772E-3</v>
      </c>
      <c r="AP644" s="13">
        <f t="shared" si="981"/>
        <v>1.9688622530100531E-3</v>
      </c>
      <c r="AQ644" s="13">
        <f t="shared" si="982"/>
        <v>4.156257530901731E-4</v>
      </c>
      <c r="AR644" s="13">
        <f t="shared" si="983"/>
        <v>1.7594625480082618E-4</v>
      </c>
      <c r="AS644" s="13">
        <f t="shared" si="984"/>
        <v>3.8141360598654126E-4</v>
      </c>
      <c r="AT644" s="13">
        <f t="shared" si="985"/>
        <v>4.1341129709279121E-4</v>
      </c>
      <c r="AU644" s="13">
        <f t="shared" si="986"/>
        <v>2.9872890021298787E-4</v>
      </c>
      <c r="AV644" s="13">
        <f t="shared" si="987"/>
        <v>1.6189498772169138E-4</v>
      </c>
      <c r="AW644" s="13">
        <f t="shared" si="988"/>
        <v>3.5689487801483703E-6</v>
      </c>
      <c r="AX644" s="13">
        <f t="shared" si="989"/>
        <v>7.0890846608706384E-3</v>
      </c>
      <c r="AY644" s="13">
        <f t="shared" si="990"/>
        <v>5.9860076983847977E-3</v>
      </c>
      <c r="AZ644" s="13">
        <f t="shared" si="991"/>
        <v>2.5272859529315715E-3</v>
      </c>
      <c r="BA644" s="13">
        <f t="shared" si="992"/>
        <v>7.1134492410901179E-4</v>
      </c>
      <c r="BB644" s="13">
        <f t="shared" si="993"/>
        <v>1.5016452742576424E-4</v>
      </c>
      <c r="BC644" s="13">
        <f t="shared" si="994"/>
        <v>2.5359720195090595E-5</v>
      </c>
      <c r="BD644" s="13">
        <f t="shared" si="995"/>
        <v>2.4761439267166948E-5</v>
      </c>
      <c r="BE644" s="13">
        <f t="shared" si="996"/>
        <v>5.3677470151314291E-5</v>
      </c>
      <c r="BF644" s="13">
        <f t="shared" si="997"/>
        <v>5.8180600302699899E-5</v>
      </c>
      <c r="BG644" s="13">
        <f t="shared" si="998"/>
        <v>4.2041005807966432E-5</v>
      </c>
      <c r="BH644" s="13">
        <f t="shared" si="999"/>
        <v>2.2783962697400796E-5</v>
      </c>
      <c r="BI644" s="13">
        <f t="shared" si="1000"/>
        <v>9.878145324452424E-6</v>
      </c>
      <c r="BJ644" s="14">
        <f t="shared" si="1001"/>
        <v>0.66976409428896799</v>
      </c>
      <c r="BK644" s="14">
        <f t="shared" si="1002"/>
        <v>0.19580834770245373</v>
      </c>
      <c r="BL644" s="14">
        <f t="shared" si="1003"/>
        <v>0.12853102300287389</v>
      </c>
      <c r="BM644" s="14">
        <f t="shared" si="1004"/>
        <v>0.57259012590817138</v>
      </c>
      <c r="BN644" s="14">
        <f t="shared" si="1005"/>
        <v>0.42046622589633342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1.5815999999999999</v>
      </c>
      <c r="F645" s="10">
        <f>VLOOKUP(B645,home!$B$2:$E$405,3,FALSE)</f>
        <v>0.23710000000000001</v>
      </c>
      <c r="G645" s="10">
        <f>VLOOKUP(C645,away!$B$2:$E$405,4,FALSE)</f>
        <v>1.1741999999999999</v>
      </c>
      <c r="H645" s="10">
        <f>VLOOKUP(A645,away!$A$2:$E$405,3,FALSE)</f>
        <v>1.1631</v>
      </c>
      <c r="I645" s="10">
        <f>VLOOKUP(C645,away!$B$2:$E$405,3,FALSE)</f>
        <v>0.7369</v>
      </c>
      <c r="J645" s="10">
        <f>VLOOKUP(B645,home!$B$2:$E$405,4,FALSE)</f>
        <v>1.0747</v>
      </c>
      <c r="K645" s="12">
        <f t="shared" si="950"/>
        <v>0.44032190011199995</v>
      </c>
      <c r="L645" s="12">
        <f t="shared" si="951"/>
        <v>0.92111289273300001</v>
      </c>
      <c r="M645" s="13">
        <f t="shared" si="952"/>
        <v>0.25629278596573873</v>
      </c>
      <c r="N645" s="13">
        <f t="shared" si="953"/>
        <v>0.11285132650143219</v>
      </c>
      <c r="O645" s="13">
        <f t="shared" si="954"/>
        <v>0.23607458946750123</v>
      </c>
      <c r="P645" s="13">
        <f t="shared" si="955"/>
        <v>0.10394881180249048</v>
      </c>
      <c r="Q645" s="13">
        <f t="shared" si="956"/>
        <v>2.4845455257635159E-2</v>
      </c>
      <c r="R645" s="13">
        <f t="shared" si="957"/>
        <v>0.10872567400258273</v>
      </c>
      <c r="S645" s="13">
        <f t="shared" si="958"/>
        <v>1.0540050351430925E-2</v>
      </c>
      <c r="T645" s="13">
        <f t="shared" si="959"/>
        <v>2.2885469163628644E-2</v>
      </c>
      <c r="U645" s="13">
        <f t="shared" si="960"/>
        <v>4.7874295367775099E-2</v>
      </c>
      <c r="V645" s="13">
        <f t="shared" si="961"/>
        <v>4.7498875000464441E-4</v>
      </c>
      <c r="W645" s="13">
        <f t="shared" si="962"/>
        <v>3.6466660227298647E-3</v>
      </c>
      <c r="X645" s="13">
        <f t="shared" si="963"/>
        <v>3.3589910890278493E-3</v>
      </c>
      <c r="Y645" s="13">
        <f t="shared" si="964"/>
        <v>1.5470049993394062E-3</v>
      </c>
      <c r="Z645" s="13">
        <f t="shared" si="965"/>
        <v>3.3382873364954706E-2</v>
      </c>
      <c r="AA645" s="13">
        <f t="shared" si="966"/>
        <v>1.469921023125513E-2</v>
      </c>
      <c r="AB645" s="13">
        <f t="shared" si="967"/>
        <v>3.2361920895860046E-3</v>
      </c>
      <c r="AC645" s="13">
        <f t="shared" si="968"/>
        <v>1.2040554515728101E-5</v>
      </c>
      <c r="AD645" s="13">
        <f t="shared" si="969"/>
        <v>4.0142672805057087E-4</v>
      </c>
      <c r="AE645" s="13">
        <f t="shared" si="970"/>
        <v>3.6975933469500467E-4</v>
      </c>
      <c r="AF645" s="13">
        <f t="shared" si="971"/>
        <v>1.7029504519797264E-4</v>
      </c>
      <c r="AG645" s="13">
        <f t="shared" si="972"/>
        <v>5.228698723346719E-5</v>
      </c>
      <c r="AH645" s="13">
        <f t="shared" si="973"/>
        <v>7.687348763233212E-3</v>
      </c>
      <c r="AI645" s="13">
        <f t="shared" si="974"/>
        <v>3.3849080142504808E-3</v>
      </c>
      <c r="AJ645" s="13">
        <f t="shared" si="975"/>
        <v>7.452245642695541E-4</v>
      </c>
      <c r="AK645" s="13">
        <f t="shared" si="976"/>
        <v>1.0937956538310245E-4</v>
      </c>
      <c r="AL645" s="13">
        <f t="shared" si="977"/>
        <v>1.9533930003326158E-7</v>
      </c>
      <c r="AM645" s="13">
        <f t="shared" si="978"/>
        <v>3.5351395930194115E-5</v>
      </c>
      <c r="AN645" s="13">
        <f t="shared" si="979"/>
        <v>3.2562626567410705E-5</v>
      </c>
      <c r="AO645" s="13">
        <f t="shared" si="980"/>
        <v>1.4996927576246056E-5</v>
      </c>
      <c r="AP645" s="13">
        <f t="shared" si="981"/>
        <v>4.6046211139544348E-6</v>
      </c>
      <c r="AQ645" s="13">
        <f t="shared" si="982"/>
        <v>1.0603439685535046E-6</v>
      </c>
      <c r="AR645" s="13">
        <f t="shared" si="983"/>
        <v>1.416183211349839E-3</v>
      </c>
      <c r="AS645" s="13">
        <f t="shared" si="984"/>
        <v>6.2357648252827508E-4</v>
      </c>
      <c r="AT645" s="13">
        <f t="shared" si="985"/>
        <v>1.3728719082600372E-4</v>
      </c>
      <c r="AU645" s="13">
        <f t="shared" si="986"/>
        <v>2.0150185575181563E-5</v>
      </c>
      <c r="AV645" s="13">
        <f t="shared" si="987"/>
        <v>2.2181420000183398E-6</v>
      </c>
      <c r="AW645" s="13">
        <f t="shared" si="988"/>
        <v>2.2007477871532312E-9</v>
      </c>
      <c r="AX645" s="13">
        <f t="shared" si="989"/>
        <v>2.5943323045991133E-6</v>
      </c>
      <c r="AY645" s="13">
        <f t="shared" si="990"/>
        <v>2.3896729337999601E-6</v>
      </c>
      <c r="AZ645" s="13">
        <f t="shared" si="991"/>
        <v>1.100579274369118E-6</v>
      </c>
      <c r="BA645" s="13">
        <f t="shared" si="992"/>
        <v>3.3791925303204144E-7</v>
      </c>
      <c r="BB645" s="13">
        <f t="shared" si="993"/>
        <v>7.7815445167629566E-8</v>
      </c>
      <c r="BC645" s="13">
        <f t="shared" si="994"/>
        <v>1.4335361959532286E-8</v>
      </c>
      <c r="BD645" s="13">
        <f t="shared" si="995"/>
        <v>2.1741076907439322E-4</v>
      </c>
      <c r="BE645" s="13">
        <f t="shared" si="996"/>
        <v>9.5730722943648054E-5</v>
      </c>
      <c r="BF645" s="13">
        <f t="shared" si="997"/>
        <v>2.1076166912821271E-5</v>
      </c>
      <c r="BG645" s="13">
        <f t="shared" si="998"/>
        <v>3.0934326207103757E-6</v>
      </c>
      <c r="BH645" s="13">
        <f t="shared" si="999"/>
        <v>3.4052653235490904E-7</v>
      </c>
      <c r="BI645" s="13">
        <f t="shared" si="1000"/>
        <v>2.9988257953012819E-8</v>
      </c>
      <c r="BJ645" s="14">
        <f t="shared" si="1001"/>
        <v>0.17022377169869946</v>
      </c>
      <c r="BK645" s="14">
        <f t="shared" si="1002"/>
        <v>0.37127126243641428</v>
      </c>
      <c r="BL645" s="14">
        <f t="shared" si="1003"/>
        <v>0.42507391888445778</v>
      </c>
      <c r="BM645" s="14">
        <f t="shared" si="1004"/>
        <v>0.15721079591495971</v>
      </c>
      <c r="BN645" s="14">
        <f t="shared" si="1005"/>
        <v>0.84273864299738055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1.2279</v>
      </c>
      <c r="F646" s="10">
        <f>VLOOKUP(B646,home!$B$2:$E$405,3,FALSE)</f>
        <v>1.0859000000000001</v>
      </c>
      <c r="G646" s="10">
        <f>VLOOKUP(C646,away!$B$2:$E$405,4,FALSE)</f>
        <v>0.36199999999999999</v>
      </c>
      <c r="H646" s="10">
        <f>VLOOKUP(A646,away!$A$2:$E$405,3,FALSE)</f>
        <v>0.89710000000000001</v>
      </c>
      <c r="I646" s="10">
        <f>VLOOKUP(C646,away!$B$2:$E$405,3,FALSE)</f>
        <v>0.49540000000000001</v>
      </c>
      <c r="J646" s="10">
        <f>VLOOKUP(B646,home!$B$2:$E$405,4,FALSE)</f>
        <v>0.74309999999999998</v>
      </c>
      <c r="K646" s="12">
        <f t="shared" si="950"/>
        <v>0.48268233282000006</v>
      </c>
      <c r="L646" s="12">
        <f t="shared" si="951"/>
        <v>0.33025098395399999</v>
      </c>
      <c r="M646" s="13">
        <f t="shared" si="952"/>
        <v>0.44355506858194543</v>
      </c>
      <c r="N646" s="13">
        <f t="shared" si="953"/>
        <v>0.21409619523726856</v>
      </c>
      <c r="O646" s="13">
        <f t="shared" si="954"/>
        <v>0.14648449783697146</v>
      </c>
      <c r="P646" s="13">
        <f t="shared" si="955"/>
        <v>7.0705479137915639E-2</v>
      </c>
      <c r="Q646" s="13">
        <f t="shared" si="956"/>
        <v>5.167022548250548E-2</v>
      </c>
      <c r="R646" s="13">
        <f t="shared" si="957"/>
        <v>2.4188324772333698E-2</v>
      </c>
      <c r="S646" s="13">
        <f t="shared" si="958"/>
        <v>2.8177249761258349E-3</v>
      </c>
      <c r="T646" s="13">
        <f t="shared" si="959"/>
        <v>1.7064142806722481E-2</v>
      </c>
      <c r="U646" s="13">
        <f t="shared" si="960"/>
        <v>1.1675277028117827E-2</v>
      </c>
      <c r="V646" s="13">
        <f t="shared" si="961"/>
        <v>4.990701734630581E-5</v>
      </c>
      <c r="W646" s="13">
        <f t="shared" si="962"/>
        <v>8.3134349910770535E-3</v>
      </c>
      <c r="X646" s="13">
        <f t="shared" si="963"/>
        <v>2.7455200858408106E-3</v>
      </c>
      <c r="Y646" s="13">
        <f t="shared" si="964"/>
        <v>4.5335535490719902E-4</v>
      </c>
      <c r="Z646" s="13">
        <f t="shared" si="965"/>
        <v>2.6627393520873735E-3</v>
      </c>
      <c r="AA646" s="13">
        <f t="shared" si="966"/>
        <v>1.2852572421571491E-3</v>
      </c>
      <c r="AB646" s="13">
        <f t="shared" si="967"/>
        <v>3.1018548195910618E-4</v>
      </c>
      <c r="AC646" s="13">
        <f t="shared" si="968"/>
        <v>4.9721835908336877E-7</v>
      </c>
      <c r="AD646" s="13">
        <f t="shared" si="969"/>
        <v>1.003187048810122E-3</v>
      </c>
      <c r="AE646" s="13">
        <f t="shared" si="970"/>
        <v>3.3130350995945224E-4</v>
      </c>
      <c r="AF646" s="13">
        <f t="shared" si="971"/>
        <v>5.4706655075761459E-5</v>
      </c>
      <c r="AG646" s="13">
        <f t="shared" si="972"/>
        <v>6.0223088892007725E-6</v>
      </c>
      <c r="AH646" s="13">
        <f t="shared" si="973"/>
        <v>2.198430727599728E-4</v>
      </c>
      <c r="AI646" s="13">
        <f t="shared" si="974"/>
        <v>1.0611436721410069E-4</v>
      </c>
      <c r="AJ646" s="13">
        <f t="shared" si="975"/>
        <v>2.5609765156310123E-5</v>
      </c>
      <c r="AK646" s="13">
        <f t="shared" si="976"/>
        <v>4.1204603962067079E-6</v>
      </c>
      <c r="AL646" s="13">
        <f t="shared" si="977"/>
        <v>3.170389861854352E-9</v>
      </c>
      <c r="AM646" s="13">
        <f t="shared" si="978"/>
        <v>9.6844132994896234E-5</v>
      </c>
      <c r="AN646" s="13">
        <f t="shared" si="979"/>
        <v>3.1982870211736519E-5</v>
      </c>
      <c r="AO646" s="13">
        <f t="shared" si="980"/>
        <v>5.2811871785495298E-6</v>
      </c>
      <c r="AP646" s="13">
        <f t="shared" si="981"/>
        <v>5.8137242072041069E-7</v>
      </c>
      <c r="AQ646" s="13">
        <f t="shared" si="982"/>
        <v>4.7999703496658603E-8</v>
      </c>
      <c r="AR646" s="13">
        <f t="shared" si="983"/>
        <v>1.4520678218890367E-5</v>
      </c>
      <c r="AS646" s="13">
        <f t="shared" si="984"/>
        <v>7.0088748368225661E-6</v>
      </c>
      <c r="AT646" s="13">
        <f t="shared" si="985"/>
        <v>1.6915300283404565E-6</v>
      </c>
      <c r="AU646" s="13">
        <f t="shared" si="986"/>
        <v>2.7215722003815084E-7</v>
      </c>
      <c r="AV646" s="13">
        <f t="shared" si="987"/>
        <v>3.2841370465455174E-8</v>
      </c>
      <c r="AW646" s="13">
        <f t="shared" si="988"/>
        <v>1.4038337947345066E-11</v>
      </c>
      <c r="AX646" s="13">
        <f t="shared" si="989"/>
        <v>7.7908253389844711E-6</v>
      </c>
      <c r="AY646" s="13">
        <f t="shared" si="990"/>
        <v>2.5729277340133776E-6</v>
      </c>
      <c r="AZ646" s="13">
        <f t="shared" si="991"/>
        <v>4.2485595790022667E-7</v>
      </c>
      <c r="BA646" s="13">
        <f t="shared" si="992"/>
        <v>4.6769699378423041E-8</v>
      </c>
      <c r="BB646" s="13">
        <f t="shared" si="993"/>
        <v>3.8614348097392463E-9</v>
      </c>
      <c r="BC646" s="13">
        <f t="shared" si="994"/>
        <v>2.5504852907812259E-10</v>
      </c>
      <c r="BD646" s="13">
        <f t="shared" si="995"/>
        <v>7.9924471157799357E-7</v>
      </c>
      <c r="BE646" s="13">
        <f t="shared" si="996"/>
        <v>3.8578130187851405E-7</v>
      </c>
      <c r="BF646" s="13">
        <f t="shared" si="997"/>
        <v>9.3104909374528905E-8</v>
      </c>
      <c r="BG646" s="13">
        <f t="shared" si="998"/>
        <v>1.4980031617964102E-8</v>
      </c>
      <c r="BH646" s="13">
        <f t="shared" si="999"/>
        <v>1.807649151769068E-9</v>
      </c>
      <c r="BI646" s="13">
        <f t="shared" si="1000"/>
        <v>1.745040618991977E-10</v>
      </c>
      <c r="BJ646" s="14">
        <f t="shared" si="1001"/>
        <v>0.29588367053877918</v>
      </c>
      <c r="BK646" s="14">
        <f t="shared" si="1002"/>
        <v>0.51713125302981611</v>
      </c>
      <c r="BL646" s="14">
        <f t="shared" si="1003"/>
        <v>0.18432405120184803</v>
      </c>
      <c r="BM646" s="14">
        <f t="shared" si="1004"/>
        <v>4.9299350159894777E-2</v>
      </c>
      <c r="BN646" s="14">
        <f t="shared" si="1005"/>
        <v>0.9506997910489402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1.2279</v>
      </c>
      <c r="F647" s="10">
        <f>VLOOKUP(B647,home!$B$2:$E$405,3,FALSE)</f>
        <v>0.50900000000000001</v>
      </c>
      <c r="G647" s="10">
        <f>VLOOKUP(C647,away!$B$2:$E$405,4,FALSE)</f>
        <v>0.72389999999999999</v>
      </c>
      <c r="H647" s="10">
        <f>VLOOKUP(A647,away!$A$2:$E$405,3,FALSE)</f>
        <v>0.89710000000000001</v>
      </c>
      <c r="I647" s="10">
        <f>VLOOKUP(C647,away!$B$2:$E$405,3,FALSE)</f>
        <v>0.61929999999999996</v>
      </c>
      <c r="J647" s="10">
        <f>VLOOKUP(B647,home!$B$2:$E$405,4,FALSE)</f>
        <v>0.97540000000000004</v>
      </c>
      <c r="K647" s="12">
        <f t="shared" si="950"/>
        <v>0.45243829628999999</v>
      </c>
      <c r="L647" s="12">
        <f t="shared" si="951"/>
        <v>0.54190690886199999</v>
      </c>
      <c r="M647" s="13">
        <f t="shared" si="952"/>
        <v>0.36996561682866064</v>
      </c>
      <c r="N647" s="13">
        <f t="shared" si="953"/>
        <v>0.16738661336383814</v>
      </c>
      <c r="O647" s="13">
        <f t="shared" si="954"/>
        <v>0.20048692380084263</v>
      </c>
      <c r="P647" s="13">
        <f t="shared" si="955"/>
        <v>9.0707962232876277E-2</v>
      </c>
      <c r="Q647" s="13">
        <f t="shared" si="956"/>
        <v>3.7866057086043937E-2</v>
      </c>
      <c r="R647" s="13">
        <f t="shared" si="957"/>
        <v>5.4322624572082971E-2</v>
      </c>
      <c r="S647" s="13">
        <f t="shared" si="958"/>
        <v>5.5599318140497952E-3</v>
      </c>
      <c r="T647" s="13">
        <f t="shared" si="959"/>
        <v>2.0519877946290101E-2</v>
      </c>
      <c r="U647" s="13">
        <f t="shared" si="960"/>
        <v>2.4577635711394506E-2</v>
      </c>
      <c r="V647" s="13">
        <f t="shared" si="961"/>
        <v>1.5146455119841972E-4</v>
      </c>
      <c r="W647" s="13">
        <f t="shared" si="962"/>
        <v>5.7106847850765348E-3</v>
      </c>
      <c r="X647" s="13">
        <f t="shared" si="963"/>
        <v>3.09465953936608E-3</v>
      </c>
      <c r="Y647" s="13">
        <f t="shared" si="964"/>
        <v>8.385086924790864E-4</v>
      </c>
      <c r="Z647" s="13">
        <f t="shared" si="965"/>
        <v>9.8126018543761382E-3</v>
      </c>
      <c r="AA647" s="13">
        <f t="shared" si="966"/>
        <v>4.4395968651660339E-3</v>
      </c>
      <c r="AB647" s="13">
        <f t="shared" si="967"/>
        <v>1.0043218209450724E-3</v>
      </c>
      <c r="AC647" s="13">
        <f t="shared" si="968"/>
        <v>2.3209996018509509E-6</v>
      </c>
      <c r="AD647" s="13">
        <f t="shared" si="969"/>
        <v>6.4593312370231273E-4</v>
      </c>
      <c r="AE647" s="13">
        <f t="shared" si="970"/>
        <v>3.5003562239709622E-4</v>
      </c>
      <c r="AF647" s="13">
        <f t="shared" si="971"/>
        <v>9.4843361062398309E-5</v>
      </c>
      <c r="AG647" s="13">
        <f t="shared" si="972"/>
        <v>1.7132090873135617E-5</v>
      </c>
      <c r="AH647" s="13">
        <f t="shared" si="973"/>
        <v>1.3293791846996253E-3</v>
      </c>
      <c r="AI647" s="13">
        <f t="shared" si="974"/>
        <v>6.0146205344888766E-4</v>
      </c>
      <c r="AJ647" s="13">
        <f t="shared" si="975"/>
        <v>1.3606223337274981E-4</v>
      </c>
      <c r="AK647" s="13">
        <f t="shared" si="976"/>
        <v>2.0519921685526438E-5</v>
      </c>
      <c r="AL647" s="13">
        <f t="shared" si="977"/>
        <v>2.2762455174283903E-8</v>
      </c>
      <c r="AM647" s="13">
        <f t="shared" si="978"/>
        <v>5.8448976401030449E-5</v>
      </c>
      <c r="AN647" s="13">
        <f t="shared" si="979"/>
        <v>3.1673904127630395E-5</v>
      </c>
      <c r="AO647" s="13">
        <f t="shared" si="980"/>
        <v>8.582153738697764E-6</v>
      </c>
      <c r="AP647" s="13">
        <f t="shared" si="981"/>
        <v>1.5502428013053875E-6</v>
      </c>
      <c r="AQ647" s="13">
        <f t="shared" si="982"/>
        <v>2.1002182111024251E-7</v>
      </c>
      <c r="AR647" s="13">
        <f t="shared" si="983"/>
        <v>1.44079952937212E-4</v>
      </c>
      <c r="AS647" s="13">
        <f t="shared" si="984"/>
        <v>6.5187288436455572E-5</v>
      </c>
      <c r="AT647" s="13">
        <f t="shared" si="985"/>
        <v>1.4746612859977386E-5</v>
      </c>
      <c r="AU647" s="13">
        <f t="shared" si="986"/>
        <v>2.2239774661387919E-6</v>
      </c>
      <c r="AV647" s="13">
        <f t="shared" si="987"/>
        <v>2.5155314394179642E-7</v>
      </c>
      <c r="AW647" s="13">
        <f t="shared" si="988"/>
        <v>1.5502461057322671E-10</v>
      </c>
      <c r="AX647" s="13">
        <f t="shared" si="989"/>
        <v>4.4074258837961054E-6</v>
      </c>
      <c r="AY647" s="13">
        <f t="shared" si="990"/>
        <v>2.388414536726316E-6</v>
      </c>
      <c r="AZ647" s="13">
        <f t="shared" si="991"/>
        <v>6.4714916933921168E-7</v>
      </c>
      <c r="BA647" s="13">
        <f t="shared" si="992"/>
        <v>1.1689820197640776E-7</v>
      </c>
      <c r="BB647" s="13">
        <f t="shared" si="993"/>
        <v>1.5836985821140215E-8</v>
      </c>
      <c r="BC647" s="13">
        <f t="shared" si="994"/>
        <v>1.7164344064050841E-9</v>
      </c>
      <c r="BD647" s="13">
        <f t="shared" si="995"/>
        <v>1.3012986987531157E-5</v>
      </c>
      <c r="BE647" s="13">
        <f t="shared" si="996"/>
        <v>5.8875736622825352E-6</v>
      </c>
      <c r="BF647" s="13">
        <f t="shared" si="997"/>
        <v>1.3318818985224928E-6</v>
      </c>
      <c r="BG647" s="13">
        <f t="shared" si="998"/>
        <v>2.0086479234233584E-7</v>
      </c>
      <c r="BH647" s="13">
        <f t="shared" si="999"/>
        <v>2.2719731108002754E-8</v>
      </c>
      <c r="BI647" s="13">
        <f t="shared" si="1000"/>
        <v>2.0558552869343362E-9</v>
      </c>
      <c r="BJ647" s="14">
        <f t="shared" si="1001"/>
        <v>0.23663238835123065</v>
      </c>
      <c r="BK647" s="14">
        <f t="shared" si="1002"/>
        <v>0.46638970760337889</v>
      </c>
      <c r="BL647" s="14">
        <f t="shared" si="1003"/>
        <v>0.28716547363140871</v>
      </c>
      <c r="BM647" s="14">
        <f t="shared" si="1004"/>
        <v>7.926198529653776E-2</v>
      </c>
      <c r="BN647" s="14">
        <f t="shared" si="1005"/>
        <v>0.92073579788434456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1.5390999999999999</v>
      </c>
      <c r="F648" s="10">
        <f>VLOOKUP(B648,home!$B$2:$E$405,3,FALSE)</f>
        <v>0.36099999999999999</v>
      </c>
      <c r="G648" s="10">
        <f>VLOOKUP(C648,away!$B$2:$E$405,4,FALSE)</f>
        <v>1.137</v>
      </c>
      <c r="H648" s="10">
        <f>VLOOKUP(A648,away!$A$2:$E$405,3,FALSE)</f>
        <v>1.1406000000000001</v>
      </c>
      <c r="I648" s="10">
        <f>VLOOKUP(C648,away!$B$2:$E$405,3,FALSE)</f>
        <v>1.2055</v>
      </c>
      <c r="J648" s="10">
        <f>VLOOKUP(B648,home!$B$2:$E$405,4,FALSE)</f>
        <v>0.77929999999999999</v>
      </c>
      <c r="K648" s="12">
        <f t="shared" si="950"/>
        <v>0.63173436869999988</v>
      </c>
      <c r="L648" s="12">
        <f t="shared" si="951"/>
        <v>1.0715322786900001</v>
      </c>
      <c r="M648" s="13">
        <f t="shared" si="952"/>
        <v>0.18208773504180512</v>
      </c>
      <c r="N648" s="13">
        <f t="shared" si="953"/>
        <v>0.11503108034464758</v>
      </c>
      <c r="O648" s="13">
        <f t="shared" si="954"/>
        <v>0.19511288565084639</v>
      </c>
      <c r="P648" s="13">
        <f t="shared" si="955"/>
        <v>0.12325951564187269</v>
      </c>
      <c r="Q648" s="13">
        <f t="shared" si="956"/>
        <v>3.6334543461202448E-2</v>
      </c>
      <c r="R648" s="13">
        <f t="shared" si="957"/>
        <v>0.10453487748161643</v>
      </c>
      <c r="S648" s="13">
        <f t="shared" si="958"/>
        <v>2.08593239308251E-2</v>
      </c>
      <c r="T648" s="13">
        <f t="shared" si="959"/>
        <v>3.89336361501431E-2</v>
      </c>
      <c r="U648" s="13">
        <f t="shared" si="960"/>
        <v>6.6038274832980776E-2</v>
      </c>
      <c r="V648" s="13">
        <f t="shared" si="961"/>
        <v>1.568908016139785E-3</v>
      </c>
      <c r="W648" s="13">
        <f t="shared" si="962"/>
        <v>7.6512599584884818E-3</v>
      </c>
      <c r="X648" s="13">
        <f t="shared" si="963"/>
        <v>8.1985720181687177E-3</v>
      </c>
      <c r="Y648" s="13">
        <f t="shared" si="964"/>
        <v>4.3925172783161994E-3</v>
      </c>
      <c r="Z648" s="13">
        <f t="shared" si="965"/>
        <v>3.7337498490152145E-2</v>
      </c>
      <c r="AA648" s="13">
        <f t="shared" si="966"/>
        <v>2.3587381037513462E-2</v>
      </c>
      <c r="AB648" s="13">
        <f t="shared" si="967"/>
        <v>7.450479634509957E-3</v>
      </c>
      <c r="AC648" s="13">
        <f t="shared" si="968"/>
        <v>6.6376945333400321E-5</v>
      </c>
      <c r="AD648" s="13">
        <f t="shared" si="969"/>
        <v>1.2083909699088268E-3</v>
      </c>
      <c r="AE648" s="13">
        <f t="shared" si="970"/>
        <v>1.2948299295348243E-3</v>
      </c>
      <c r="AF648" s="13">
        <f t="shared" si="971"/>
        <v>6.937260324552313E-4</v>
      </c>
      <c r="AG648" s="13">
        <f t="shared" si="972"/>
        <v>2.4778327878110899E-4</v>
      </c>
      <c r="AH648" s="13">
        <f t="shared" si="973"/>
        <v>1.0002083709434293E-2</v>
      </c>
      <c r="AI648" s="13">
        <f t="shared" si="974"/>
        <v>6.3186600378640247E-3</v>
      </c>
      <c r="AJ648" s="13">
        <f t="shared" si="975"/>
        <v>1.9958573550249736E-3</v>
      </c>
      <c r="AK648" s="13">
        <f t="shared" si="976"/>
        <v>4.2028389539731784E-4</v>
      </c>
      <c r="AL648" s="13">
        <f t="shared" si="977"/>
        <v>1.7972852767274191E-6</v>
      </c>
      <c r="AM648" s="13">
        <f t="shared" si="978"/>
        <v>1.5267642130362667E-4</v>
      </c>
      <c r="AN648" s="13">
        <f t="shared" si="979"/>
        <v>1.6359771362170955E-4</v>
      </c>
      <c r="AO648" s="13">
        <f t="shared" si="980"/>
        <v>8.7650115432772257E-5</v>
      </c>
      <c r="AP648" s="13">
        <f t="shared" si="981"/>
        <v>3.130664263904E-5</v>
      </c>
      <c r="AQ648" s="13">
        <f t="shared" si="982"/>
        <v>8.3865195312860124E-6</v>
      </c>
      <c r="AR648" s="13">
        <f t="shared" si="983"/>
        <v>2.143511109763652E-3</v>
      </c>
      <c r="AS648" s="13">
        <f t="shared" si="984"/>
        <v>1.3541296377279765E-3</v>
      </c>
      <c r="AT648" s="13">
        <f t="shared" si="985"/>
        <v>4.2772511591402138E-4</v>
      </c>
      <c r="AU648" s="13">
        <f t="shared" si="986"/>
        <v>9.0069552026359555E-5</v>
      </c>
      <c r="AV648" s="13">
        <f t="shared" si="987"/>
        <v>1.4225007897116007E-5</v>
      </c>
      <c r="AW648" s="13">
        <f t="shared" si="988"/>
        <v>3.3795142250280493E-8</v>
      </c>
      <c r="AX648" s="13">
        <f t="shared" si="989"/>
        <v>1.6075157104603636E-5</v>
      </c>
      <c r="AY648" s="13">
        <f t="shared" si="990"/>
        <v>1.7225049722595675E-5</v>
      </c>
      <c r="AZ648" s="13">
        <f t="shared" si="991"/>
        <v>9.2285983899007493E-6</v>
      </c>
      <c r="BA648" s="13">
        <f t="shared" si="992"/>
        <v>3.2962470206150723E-6</v>
      </c>
      <c r="BB648" s="13">
        <f t="shared" si="993"/>
        <v>8.8300877028119811E-7</v>
      </c>
      <c r="BC648" s="13">
        <f t="shared" si="994"/>
        <v>1.8923447994453346E-7</v>
      </c>
      <c r="BD648" s="13">
        <f t="shared" si="995"/>
        <v>3.8280689064039593E-4</v>
      </c>
      <c r="BE648" s="13">
        <f t="shared" si="996"/>
        <v>2.4183226939272038E-4</v>
      </c>
      <c r="BF648" s="13">
        <f t="shared" si="997"/>
        <v>7.6386878018049254E-5</v>
      </c>
      <c r="BG648" s="13">
        <f t="shared" si="998"/>
        <v>1.6085405387232087E-5</v>
      </c>
      <c r="BH648" s="13">
        <f t="shared" si="999"/>
        <v>2.540425854396659E-6</v>
      </c>
      <c r="BI648" s="13">
        <f t="shared" si="1000"/>
        <v>3.2097486467128627E-7</v>
      </c>
      <c r="BJ648" s="14">
        <f t="shared" si="1001"/>
        <v>0.21447685412966283</v>
      </c>
      <c r="BK648" s="14">
        <f t="shared" si="1002"/>
        <v>0.3278608819109754</v>
      </c>
      <c r="BL648" s="14">
        <f t="shared" si="1003"/>
        <v>0.42021041690267424</v>
      </c>
      <c r="BM648" s="14">
        <f t="shared" si="1004"/>
        <v>0.24350782255689357</v>
      </c>
      <c r="BN648" s="14">
        <f t="shared" si="1005"/>
        <v>0.75636063762199057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1.5390999999999999</v>
      </c>
      <c r="F649" s="10">
        <f>VLOOKUP(B649,home!$B$2:$E$405,3,FALSE)</f>
        <v>0.73089999999999999</v>
      </c>
      <c r="G649" s="10">
        <f>VLOOKUP(C649,away!$B$2:$E$405,4,FALSE)</f>
        <v>1.137</v>
      </c>
      <c r="H649" s="10">
        <f>VLOOKUP(A649,away!$A$2:$E$405,3,FALSE)</f>
        <v>1.1406000000000001</v>
      </c>
      <c r="I649" s="10">
        <f>VLOOKUP(C649,away!$B$2:$E$405,3,FALSE)</f>
        <v>0.98629999999999995</v>
      </c>
      <c r="J649" s="10">
        <f>VLOOKUP(B649,home!$B$2:$E$405,4,FALSE)</f>
        <v>0.98629999999999995</v>
      </c>
      <c r="K649" s="12">
        <f t="shared" si="950"/>
        <v>1.27904335203</v>
      </c>
      <c r="L649" s="12">
        <f t="shared" si="951"/>
        <v>1.109561639214</v>
      </c>
      <c r="M649" s="13">
        <f t="shared" si="952"/>
        <v>9.1757597288243661E-2</v>
      </c>
      <c r="N649" s="13">
        <f t="shared" si="953"/>
        <v>0.11736194480977402</v>
      </c>
      <c r="O649" s="13">
        <f t="shared" si="954"/>
        <v>0.10181071005748171</v>
      </c>
      <c r="P649" s="13">
        <f t="shared" si="955"/>
        <v>0.13022031186447586</v>
      </c>
      <c r="Q649" s="13">
        <f t="shared" si="956"/>
        <v>7.5055507645126626E-2</v>
      </c>
      <c r="R649" s="13">
        <f t="shared" si="957"/>
        <v>5.6482629170460347E-2</v>
      </c>
      <c r="S649" s="13">
        <f t="shared" si="958"/>
        <v>4.6201432151749447E-2</v>
      </c>
      <c r="T649" s="13">
        <f t="shared" si="959"/>
        <v>8.3278712094765603E-2</v>
      </c>
      <c r="U649" s="13">
        <f t="shared" si="960"/>
        <v>7.2243731345653067E-2</v>
      </c>
      <c r="V649" s="13">
        <f t="shared" si="961"/>
        <v>7.2853366807893258E-3</v>
      </c>
      <c r="W649" s="13">
        <f t="shared" si="962"/>
        <v>3.1999749362245339E-2</v>
      </c>
      <c r="X649" s="13">
        <f t="shared" si="963"/>
        <v>3.5505694356810093E-2</v>
      </c>
      <c r="Y649" s="13">
        <f t="shared" si="964"/>
        <v>1.9697878215986737E-2</v>
      </c>
      <c r="Z649" s="13">
        <f t="shared" si="965"/>
        <v>2.0890319536497483E-2</v>
      </c>
      <c r="AA649" s="13">
        <f t="shared" si="966"/>
        <v>2.6719624324939538E-2</v>
      </c>
      <c r="AB649" s="13">
        <f t="shared" si="967"/>
        <v>1.7087778930776499E-2</v>
      </c>
      <c r="AC649" s="13">
        <f t="shared" si="968"/>
        <v>6.4619909048912755E-4</v>
      </c>
      <c r="AD649" s="13">
        <f t="shared" si="969"/>
        <v>1.0232266672101533E-2</v>
      </c>
      <c r="AE649" s="13">
        <f t="shared" si="970"/>
        <v>1.1353330581571758E-2</v>
      </c>
      <c r="AF649" s="13">
        <f t="shared" si="971"/>
        <v>6.298610045313598E-3</v>
      </c>
      <c r="AG649" s="13">
        <f t="shared" si="972"/>
        <v>2.3295653622159734E-3</v>
      </c>
      <c r="AH649" s="13">
        <f t="shared" si="973"/>
        <v>5.7947742971550982E-3</v>
      </c>
      <c r="AI649" s="13">
        <f t="shared" si="974"/>
        <v>7.4117675412905442E-3</v>
      </c>
      <c r="AJ649" s="13">
        <f t="shared" si="975"/>
        <v>4.7399860002397057E-3</v>
      </c>
      <c r="AK649" s="13">
        <f t="shared" si="976"/>
        <v>2.0208825274406214E-3</v>
      </c>
      <c r="AL649" s="13">
        <f t="shared" si="977"/>
        <v>3.6682846794993926E-5</v>
      </c>
      <c r="AM649" s="13">
        <f t="shared" si="978"/>
        <v>2.6175025326299205E-3</v>
      </c>
      <c r="AN649" s="13">
        <f t="shared" si="979"/>
        <v>2.9042804007516506E-3</v>
      </c>
      <c r="AO649" s="13">
        <f t="shared" si="980"/>
        <v>1.6112390610975474E-3</v>
      </c>
      <c r="AP649" s="13">
        <f t="shared" si="981"/>
        <v>5.9592301793234001E-4</v>
      </c>
      <c r="AQ649" s="13">
        <f t="shared" si="982"/>
        <v>1.6530333015559026E-4</v>
      </c>
      <c r="AR649" s="13">
        <f t="shared" si="983"/>
        <v>1.2859318536053122E-3</v>
      </c>
      <c r="AS649" s="13">
        <f t="shared" si="984"/>
        <v>1.6447625885174899E-3</v>
      </c>
      <c r="AT649" s="13">
        <f t="shared" si="985"/>
        <v>1.0518613272554752E-3</v>
      </c>
      <c r="AU649" s="13">
        <f t="shared" si="986"/>
        <v>4.4845874596118914E-4</v>
      </c>
      <c r="AV649" s="13">
        <f t="shared" si="987"/>
        <v>1.4339954442034239E-4</v>
      </c>
      <c r="AW649" s="13">
        <f t="shared" si="988"/>
        <v>1.4460963484506678E-6</v>
      </c>
      <c r="AX649" s="13">
        <f t="shared" si="989"/>
        <v>5.5798320221366407E-4</v>
      </c>
      <c r="AY649" s="13">
        <f t="shared" si="990"/>
        <v>6.1911675650206993E-4</v>
      </c>
      <c r="AZ649" s="13">
        <f t="shared" si="991"/>
        <v>3.4347410160464584E-4</v>
      </c>
      <c r="BA649" s="13">
        <f t="shared" si="992"/>
        <v>1.2703522906800223E-4</v>
      </c>
      <c r="BB649" s="13">
        <f t="shared" si="993"/>
        <v>3.5238354250654625E-5</v>
      </c>
      <c r="BC649" s="13">
        <f t="shared" si="994"/>
        <v>7.8198252211119887E-6</v>
      </c>
      <c r="BD649" s="13">
        <f t="shared" si="995"/>
        <v>2.3780344256730155E-4</v>
      </c>
      <c r="BE649" s="13">
        <f t="shared" si="996"/>
        <v>3.0416091230555498E-4</v>
      </c>
      <c r="BF649" s="13">
        <f t="shared" si="997"/>
        <v>1.9451749641589999E-4</v>
      </c>
      <c r="BG649" s="13">
        <f t="shared" si="998"/>
        <v>8.2932103548092055E-5</v>
      </c>
      <c r="BH649" s="13">
        <f t="shared" si="999"/>
        <v>2.6518438928262676E-5</v>
      </c>
      <c r="BI649" s="13">
        <f t="shared" si="1000"/>
        <v>6.7836466034815885E-6</v>
      </c>
      <c r="BJ649" s="14">
        <f t="shared" si="1001"/>
        <v>0.40269817495733851</v>
      </c>
      <c r="BK649" s="14">
        <f t="shared" si="1002"/>
        <v>0.27676667667904448</v>
      </c>
      <c r="BL649" s="14">
        <f t="shared" si="1003"/>
        <v>0.29973901429556554</v>
      </c>
      <c r="BM649" s="14">
        <f t="shared" si="1004"/>
        <v>0.42678781397273013</v>
      </c>
      <c r="BN649" s="14">
        <f t="shared" si="1005"/>
        <v>0.57268870083556223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1.5390999999999999</v>
      </c>
      <c r="F650" s="10">
        <f>VLOOKUP(B650,home!$B$2:$E$405,3,FALSE)</f>
        <v>1.2995000000000001</v>
      </c>
      <c r="G650" s="10">
        <f>VLOOKUP(C650,away!$B$2:$E$405,4,FALSE)</f>
        <v>0.72189999999999999</v>
      </c>
      <c r="H650" s="10">
        <f>VLOOKUP(A650,away!$A$2:$E$405,3,FALSE)</f>
        <v>1.1406000000000001</v>
      </c>
      <c r="I650" s="10">
        <f>VLOOKUP(C650,away!$B$2:$E$405,3,FALSE)</f>
        <v>0.97409999999999997</v>
      </c>
      <c r="J650" s="10">
        <f>VLOOKUP(B650,home!$B$2:$E$405,4,FALSE)</f>
        <v>0.7671</v>
      </c>
      <c r="K650" s="12">
        <f t="shared" si="950"/>
        <v>1.4438436388549998</v>
      </c>
      <c r="L650" s="12">
        <f t="shared" si="951"/>
        <v>0.85229294466600003</v>
      </c>
      <c r="M650" s="13">
        <f t="shared" si="952"/>
        <v>0.10064693458740893</v>
      </c>
      <c r="N650" s="13">
        <f t="shared" si="953"/>
        <v>0.14531843627428565</v>
      </c>
      <c r="O650" s="13">
        <f t="shared" si="954"/>
        <v>8.5780672251109052E-2</v>
      </c>
      <c r="P650" s="13">
        <f t="shared" si="955"/>
        <v>0.12385387796646939</v>
      </c>
      <c r="Q650" s="13">
        <f t="shared" si="956"/>
        <v>0.10490854991149151</v>
      </c>
      <c r="R650" s="13">
        <f t="shared" si="957"/>
        <v>3.6555130874163379E-2</v>
      </c>
      <c r="S650" s="13">
        <f t="shared" si="958"/>
        <v>3.8102956513819453E-2</v>
      </c>
      <c r="T650" s="13">
        <f t="shared" si="959"/>
        <v>8.9412816924705138E-2</v>
      </c>
      <c r="U650" s="13">
        <f t="shared" si="960"/>
        <v>5.2779893180172802E-2</v>
      </c>
      <c r="V650" s="13">
        <f t="shared" si="961"/>
        <v>5.2098500406066034E-3</v>
      </c>
      <c r="W650" s="13">
        <f t="shared" si="962"/>
        <v>5.0490514150403079E-2</v>
      </c>
      <c r="X650" s="13">
        <f t="shared" si="963"/>
        <v>4.3032708982947386E-2</v>
      </c>
      <c r="Y650" s="13">
        <f t="shared" si="964"/>
        <v>1.8338237128015626E-2</v>
      </c>
      <c r="Z650" s="13">
        <f t="shared" si="965"/>
        <v>1.038522671179724E-2</v>
      </c>
      <c r="AA650" s="13">
        <f t="shared" si="966"/>
        <v>1.4994643525895471E-2</v>
      </c>
      <c r="AB650" s="13">
        <f t="shared" si="967"/>
        <v>1.0824960335881243E-2</v>
      </c>
      <c r="AC650" s="13">
        <f t="shared" si="968"/>
        <v>4.006953451923728E-4</v>
      </c>
      <c r="AD650" s="13">
        <f t="shared" si="969"/>
        <v>1.8225101919644465E-2</v>
      </c>
      <c r="AE650" s="13">
        <f t="shared" si="970"/>
        <v>1.553312578193175E-2</v>
      </c>
      <c r="AF650" s="13">
        <f t="shared" si="971"/>
        <v>6.6193867562749868E-3</v>
      </c>
      <c r="AG650" s="13">
        <f t="shared" si="972"/>
        <v>1.8805522101295771E-3</v>
      </c>
      <c r="AH650" s="13">
        <f t="shared" si="973"/>
        <v>2.2128138638054171E-3</v>
      </c>
      <c r="AI650" s="13">
        <f t="shared" si="974"/>
        <v>3.1949572212256051E-3</v>
      </c>
      <c r="AJ650" s="13">
        <f t="shared" si="975"/>
        <v>2.3065093301402185E-3</v>
      </c>
      <c r="AK650" s="13">
        <f t="shared" si="976"/>
        <v>1.1100796080942201E-3</v>
      </c>
      <c r="AL650" s="13">
        <f t="shared" si="977"/>
        <v>1.9723470998349494E-5</v>
      </c>
      <c r="AM650" s="13">
        <f t="shared" si="978"/>
        <v>5.2628394948325387E-3</v>
      </c>
      <c r="AN650" s="13">
        <f t="shared" si="979"/>
        <v>4.4854809703553482E-3</v>
      </c>
      <c r="AO650" s="13">
        <f t="shared" si="980"/>
        <v>1.9114718922337334E-3</v>
      </c>
      <c r="AP650" s="13">
        <f t="shared" si="981"/>
        <v>5.4304466922605989E-4</v>
      </c>
      <c r="AQ650" s="13">
        <f t="shared" si="982"/>
        <v>1.1570828505496311E-4</v>
      </c>
      <c r="AR650" s="13">
        <f t="shared" si="983"/>
        <v>3.771931287960938E-4</v>
      </c>
      <c r="AS650" s="13">
        <f t="shared" si="984"/>
        <v>5.4460789963205463E-4</v>
      </c>
      <c r="AT650" s="13">
        <f t="shared" si="985"/>
        <v>3.931643257769622E-4</v>
      </c>
      <c r="AU650" s="13">
        <f t="shared" si="986"/>
        <v>1.8922260359926054E-4</v>
      </c>
      <c r="AV650" s="13">
        <f t="shared" si="987"/>
        <v>6.8301963133593396E-5</v>
      </c>
      <c r="AW650" s="13">
        <f t="shared" si="988"/>
        <v>6.742017915616725E-7</v>
      </c>
      <c r="AX650" s="13">
        <f t="shared" si="989"/>
        <v>1.2664528878214704E-3</v>
      </c>
      <c r="AY650" s="13">
        <f t="shared" si="990"/>
        <v>1.0793888610421203E-3</v>
      </c>
      <c r="AZ650" s="13">
        <f t="shared" si="991"/>
        <v>4.5997775540863433E-4</v>
      </c>
      <c r="BA650" s="13">
        <f t="shared" si="992"/>
        <v>1.3067859854602737E-4</v>
      </c>
      <c r="BB650" s="13">
        <f t="shared" si="993"/>
        <v>2.7844111889904924E-5</v>
      </c>
      <c r="BC650" s="13">
        <f t="shared" si="994"/>
        <v>4.7462680228513325E-6</v>
      </c>
      <c r="BD650" s="13">
        <f t="shared" si="995"/>
        <v>5.3579840408234083E-5</v>
      </c>
      <c r="BE650" s="13">
        <f t="shared" si="996"/>
        <v>7.7360911744294854E-5</v>
      </c>
      <c r="BF650" s="13">
        <f t="shared" si="997"/>
        <v>5.5848530159011592E-5</v>
      </c>
      <c r="BG650" s="13">
        <f t="shared" si="998"/>
        <v>2.6878848336496827E-5</v>
      </c>
      <c r="BH650" s="13">
        <f t="shared" si="999"/>
        <v>9.7022135475998113E-6</v>
      </c>
      <c r="BI650" s="13">
        <f t="shared" si="1000"/>
        <v>2.8016958627029563E-6</v>
      </c>
      <c r="BJ650" s="14">
        <f t="shared" si="1001"/>
        <v>0.50904706383426268</v>
      </c>
      <c r="BK650" s="14">
        <f t="shared" si="1002"/>
        <v>0.26931342678553721</v>
      </c>
      <c r="BL650" s="14">
        <f t="shared" si="1003"/>
        <v>0.21155832215148368</v>
      </c>
      <c r="BM650" s="14">
        <f t="shared" si="1004"/>
        <v>0.40216172295890246</v>
      </c>
      <c r="BN650" s="14">
        <f t="shared" si="1005"/>
        <v>0.59706360186492802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1.5390999999999999</v>
      </c>
      <c r="F651" s="10">
        <f>VLOOKUP(B651,home!$B$2:$E$405,3,FALSE)</f>
        <v>1.0209999999999999</v>
      </c>
      <c r="G651" s="10">
        <f>VLOOKUP(C651,away!$B$2:$E$405,4,FALSE)</f>
        <v>1.1137999999999999</v>
      </c>
      <c r="H651" s="10">
        <f>VLOOKUP(A651,away!$A$2:$E$405,3,FALSE)</f>
        <v>1.1406000000000001</v>
      </c>
      <c r="I651" s="10">
        <f>VLOOKUP(C651,away!$B$2:$E$405,3,FALSE)</f>
        <v>1.002</v>
      </c>
      <c r="J651" s="10">
        <f>VLOOKUP(B651,home!$B$2:$E$405,4,FALSE)</f>
        <v>0.75149999999999995</v>
      </c>
      <c r="K651" s="12">
        <f t="shared" si="950"/>
        <v>1.7502488211799996</v>
      </c>
      <c r="L651" s="12">
        <f t="shared" si="951"/>
        <v>0.85887522180000009</v>
      </c>
      <c r="M651" s="13">
        <f t="shared" si="952"/>
        <v>7.3598985082671528E-2</v>
      </c>
      <c r="N651" s="13">
        <f t="shared" si="953"/>
        <v>0.12881653688099021</v>
      </c>
      <c r="O651" s="13">
        <f t="shared" si="954"/>
        <v>6.3212344637134391E-2</v>
      </c>
      <c r="P651" s="13">
        <f t="shared" si="955"/>
        <v>0.11063733168516834</v>
      </c>
      <c r="Q651" s="13">
        <f t="shared" si="956"/>
        <v>0.11273049591222153</v>
      </c>
      <c r="R651" s="13">
        <f t="shared" si="957"/>
        <v>2.7145758260358421E-2</v>
      </c>
      <c r="S651" s="13">
        <f t="shared" si="958"/>
        <v>4.1578763445801727E-2</v>
      </c>
      <c r="T651" s="13">
        <f t="shared" si="959"/>
        <v>9.6821429680233259E-2</v>
      </c>
      <c r="U651" s="13">
        <f t="shared" si="960"/>
        <v>4.7511831395229569E-2</v>
      </c>
      <c r="V651" s="13">
        <f t="shared" si="961"/>
        <v>6.944786953312067E-3</v>
      </c>
      <c r="W651" s="13">
        <f t="shared" si="962"/>
        <v>6.5768805860467516E-2</v>
      </c>
      <c r="X651" s="13">
        <f t="shared" si="963"/>
        <v>5.6487197720930166E-2</v>
      </c>
      <c r="Y651" s="13">
        <f t="shared" si="964"/>
        <v>2.4257727235712179E-2</v>
      </c>
      <c r="Z651" s="13">
        <f t="shared" si="965"/>
        <v>7.7716063822648425E-3</v>
      </c>
      <c r="AA651" s="13">
        <f t="shared" si="966"/>
        <v>1.3602244909234002E-2</v>
      </c>
      <c r="AB651" s="13">
        <f t="shared" si="967"/>
        <v>1.1903656558894232E-2</v>
      </c>
      <c r="AC651" s="13">
        <f t="shared" si="968"/>
        <v>6.5248241600525273E-4</v>
      </c>
      <c r="AD651" s="13">
        <f t="shared" si="969"/>
        <v>2.8777943731924886E-2</v>
      </c>
      <c r="AE651" s="13">
        <f t="shared" si="970"/>
        <v>2.4716662805704906E-2</v>
      </c>
      <c r="AF651" s="13">
        <f t="shared" si="971"/>
        <v>1.0614264624702805E-2</v>
      </c>
      <c r="AG651" s="13">
        <f t="shared" si="972"/>
        <v>3.0387762945951725E-3</v>
      </c>
      <c r="AH651" s="13">
        <f t="shared" si="973"/>
        <v>1.668710038827503E-3</v>
      </c>
      <c r="AI651" s="13">
        <f t="shared" si="974"/>
        <v>2.9206577783490685E-3</v>
      </c>
      <c r="AJ651" s="13">
        <f t="shared" si="975"/>
        <v>2.5559389168128268E-3</v>
      </c>
      <c r="AK651" s="13">
        <f t="shared" si="976"/>
        <v>1.4911763587199119E-3</v>
      </c>
      <c r="AL651" s="13">
        <f t="shared" si="977"/>
        <v>3.9233646169020108E-5</v>
      </c>
      <c r="AM651" s="13">
        <f t="shared" si="978"/>
        <v>1.0073712418557167E-2</v>
      </c>
      <c r="AN651" s="13">
        <f t="shared" si="979"/>
        <v>8.6520619878376996E-3</v>
      </c>
      <c r="AO651" s="13">
        <f t="shared" si="980"/>
        <v>3.715520829415727E-3</v>
      </c>
      <c r="AP651" s="13">
        <f t="shared" si="981"/>
        <v>1.0637229254889843E-3</v>
      </c>
      <c r="AQ651" s="13">
        <f t="shared" si="982"/>
        <v>2.2840131589077408E-4</v>
      </c>
      <c r="AR651" s="13">
        <f t="shared" si="983"/>
        <v>2.8664274094357178E-4</v>
      </c>
      <c r="AS651" s="13">
        <f t="shared" si="984"/>
        <v>5.0169611943629054E-4</v>
      </c>
      <c r="AT651" s="13">
        <f t="shared" si="985"/>
        <v>4.3904652081697392E-4</v>
      </c>
      <c r="AU651" s="13">
        <f t="shared" si="986"/>
        <v>2.5614688516769626E-4</v>
      </c>
      <c r="AV651" s="13">
        <f t="shared" si="987"/>
        <v>1.1208019595342232E-4</v>
      </c>
      <c r="AW651" s="13">
        <f t="shared" si="988"/>
        <v>1.6382721097552544E-6</v>
      </c>
      <c r="AX651" s="13">
        <f t="shared" si="989"/>
        <v>2.938583880914337E-3</v>
      </c>
      <c r="AY651" s="13">
        <f t="shared" si="990"/>
        <v>2.5238768824982056E-3</v>
      </c>
      <c r="AZ651" s="13">
        <f t="shared" si="991"/>
        <v>1.0838476586257696E-3</v>
      </c>
      <c r="BA651" s="13">
        <f t="shared" si="992"/>
        <v>3.1029663273320621E-4</v>
      </c>
      <c r="BB651" s="13">
        <f t="shared" si="993"/>
        <v>6.6626522315631415E-5</v>
      </c>
      <c r="BC651" s="13">
        <f t="shared" si="994"/>
        <v>1.1444773826320121E-5</v>
      </c>
      <c r="BD651" s="13">
        <f t="shared" si="995"/>
        <v>4.1031724617545011E-5</v>
      </c>
      <c r="BE651" s="13">
        <f t="shared" si="996"/>
        <v>7.1815727642840529E-5</v>
      </c>
      <c r="BF651" s="13">
        <f t="shared" si="997"/>
        <v>6.2847696324532787E-5</v>
      </c>
      <c r="BG651" s="13">
        <f t="shared" si="998"/>
        <v>3.6666368801964036E-5</v>
      </c>
      <c r="BH651" s="13">
        <f t="shared" si="999"/>
        <v>1.6043817193147172E-5</v>
      </c>
      <c r="BI651" s="13">
        <f t="shared" si="1000"/>
        <v>5.616134425906643E-6</v>
      </c>
      <c r="BJ651" s="14">
        <f t="shared" si="1001"/>
        <v>0.58269793657558644</v>
      </c>
      <c r="BK651" s="14">
        <f t="shared" si="1002"/>
        <v>0.2359754601116261</v>
      </c>
      <c r="BL651" s="14">
        <f t="shared" si="1003"/>
        <v>0.17384195278488382</v>
      </c>
      <c r="BM651" s="14">
        <f t="shared" si="1004"/>
        <v>0.48162326478542844</v>
      </c>
      <c r="BN651" s="14">
        <f t="shared" si="1005"/>
        <v>0.51614145245854437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1.6325000000000001</v>
      </c>
      <c r="F652" s="10">
        <f>VLOOKUP(B652,home!$B$2:$E$405,3,FALSE)</f>
        <v>1.1891</v>
      </c>
      <c r="G652" s="10">
        <f>VLOOKUP(C652,away!$B$2:$E$405,4,FALSE)</f>
        <v>1.6214999999999999</v>
      </c>
      <c r="H652" s="10">
        <f>VLOOKUP(A652,away!$A$2:$E$405,3,FALSE)</f>
        <v>1.1474</v>
      </c>
      <c r="I652" s="10">
        <f>VLOOKUP(C652,away!$B$2:$E$405,3,FALSE)</f>
        <v>1.0253000000000001</v>
      </c>
      <c r="J652" s="10">
        <f>VLOOKUP(B652,home!$B$2:$E$405,4,FALSE)</f>
        <v>1.1278999999999999</v>
      </c>
      <c r="K652" s="12">
        <f t="shared" si="950"/>
        <v>3.1476651236249999</v>
      </c>
      <c r="L652" s="12">
        <f t="shared" si="951"/>
        <v>1.326894517238</v>
      </c>
      <c r="M652" s="13">
        <f t="shared" si="952"/>
        <v>1.1395239017434611E-2</v>
      </c>
      <c r="N652" s="13">
        <f t="shared" si="953"/>
        <v>3.5868396430549739E-2</v>
      </c>
      <c r="O652" s="13">
        <f t="shared" si="954"/>
        <v>1.5120280174850516E-2</v>
      </c>
      <c r="P652" s="13">
        <f t="shared" si="955"/>
        <v>4.7593578565815489E-2</v>
      </c>
      <c r="Q652" s="13">
        <f t="shared" si="956"/>
        <v>5.6450850242398438E-2</v>
      </c>
      <c r="R652" s="13">
        <f t="shared" si="957"/>
        <v>1.0031508431555793E-2</v>
      </c>
      <c r="S652" s="13">
        <f t="shared" si="958"/>
        <v>4.9695068204247322E-2</v>
      </c>
      <c r="T652" s="13">
        <f t="shared" si="959"/>
        <v>7.4904323680061891E-2</v>
      </c>
      <c r="U652" s="13">
        <f t="shared" si="960"/>
        <v>3.1575829227358292E-2</v>
      </c>
      <c r="V652" s="13">
        <f t="shared" si="961"/>
        <v>2.3061932846532775E-2</v>
      </c>
      <c r="W652" s="13">
        <f t="shared" si="962"/>
        <v>5.9229457502325139E-2</v>
      </c>
      <c r="X652" s="13">
        <f t="shared" si="963"/>
        <v>7.8591242418816334E-2</v>
      </c>
      <c r="Y652" s="13">
        <f t="shared" si="964"/>
        <v>5.2141144334224981E-2</v>
      </c>
      <c r="Z652" s="13">
        <f t="shared" si="965"/>
        <v>4.4369178458193827E-3</v>
      </c>
      <c r="AA652" s="13">
        <f t="shared" si="966"/>
        <v>1.3965931559675036E-2</v>
      </c>
      <c r="AB652" s="13">
        <f t="shared" si="967"/>
        <v>2.1980037844661408E-2</v>
      </c>
      <c r="AC652" s="13">
        <f t="shared" si="968"/>
        <v>6.020057538567756E-3</v>
      </c>
      <c r="AD652" s="13">
        <f t="shared" si="969"/>
        <v>4.6608624417824492E-2</v>
      </c>
      <c r="AE652" s="13">
        <f t="shared" si="970"/>
        <v>6.1844728196016475E-2</v>
      </c>
      <c r="AF652" s="13">
        <f t="shared" si="971"/>
        <v>4.1030715381684318E-2</v>
      </c>
      <c r="AG652" s="13">
        <f t="shared" si="972"/>
        <v>1.8147810426103261E-2</v>
      </c>
      <c r="AH652" s="13">
        <f t="shared" si="973"/>
        <v>1.4718304907632936E-3</v>
      </c>
      <c r="AI652" s="13">
        <f t="shared" si="974"/>
        <v>4.6328295036634874E-3</v>
      </c>
      <c r="AJ652" s="13">
        <f t="shared" si="975"/>
        <v>7.2912979261912404E-3</v>
      </c>
      <c r="AK652" s="13">
        <f t="shared" si="976"/>
        <v>7.6501880627438176E-3</v>
      </c>
      <c r="AL652" s="13">
        <f t="shared" si="977"/>
        <v>1.0057396110575211E-3</v>
      </c>
      <c r="AM652" s="13">
        <f t="shared" si="978"/>
        <v>2.9341668308024548E-2</v>
      </c>
      <c r="AN652" s="13">
        <f t="shared" si="979"/>
        <v>3.8933298804533743E-2</v>
      </c>
      <c r="AO652" s="13">
        <f t="shared" si="980"/>
        <v>2.5830190360862312E-2</v>
      </c>
      <c r="AP652" s="13">
        <f t="shared" si="981"/>
        <v>1.1424645989680678E-2</v>
      </c>
      <c r="AQ652" s="13">
        <f t="shared" si="982"/>
        <v>3.789825031273098E-3</v>
      </c>
      <c r="AR652" s="13">
        <f t="shared" si="983"/>
        <v>3.9059276169950576E-4</v>
      </c>
      <c r="AS652" s="13">
        <f t="shared" si="984"/>
        <v>1.229455213541905E-3</v>
      </c>
      <c r="AT652" s="13">
        <f t="shared" si="985"/>
        <v>1.9349566483623909E-3</v>
      </c>
      <c r="AU652" s="13">
        <f t="shared" si="986"/>
        <v>2.0301985192588733E-3</v>
      </c>
      <c r="AV652" s="13">
        <f t="shared" si="987"/>
        <v>1.5975962682765689E-3</v>
      </c>
      <c r="AW652" s="13">
        <f t="shared" si="988"/>
        <v>1.1668310462910366E-4</v>
      </c>
      <c r="AX652" s="13">
        <f t="shared" si="989"/>
        <v>1.5392957667023631E-2</v>
      </c>
      <c r="AY652" s="13">
        <f t="shared" si="990"/>
        <v>2.0424831132450288E-2</v>
      </c>
      <c r="AZ652" s="13">
        <f t="shared" si="991"/>
        <v>1.3550798222580153E-2</v>
      </c>
      <c r="BA652" s="13">
        <f t="shared" si="992"/>
        <v>5.9934932885800122E-3</v>
      </c>
      <c r="BB652" s="13">
        <f t="shared" si="993"/>
        <v>1.9881833459298916E-3</v>
      </c>
      <c r="BC652" s="13">
        <f t="shared" si="994"/>
        <v>5.2762191619565497E-4</v>
      </c>
      <c r="BD652" s="13">
        <f t="shared" si="995"/>
        <v>8.63792323286538E-5</v>
      </c>
      <c r="BE652" s="13">
        <f t="shared" si="996"/>
        <v>2.7189289700640468E-4</v>
      </c>
      <c r="BF652" s="13">
        <f t="shared" si="997"/>
        <v>4.2791389463421218E-4</v>
      </c>
      <c r="BG652" s="13">
        <f t="shared" si="998"/>
        <v>4.4897654735155082E-4</v>
      </c>
      <c r="BH652" s="13">
        <f t="shared" si="999"/>
        <v>3.5330695485601133E-4</v>
      </c>
      <c r="BI652" s="13">
        <f t="shared" si="1000"/>
        <v>2.2241839594688384E-4</v>
      </c>
      <c r="BJ652" s="14">
        <f t="shared" si="1001"/>
        <v>0.69201480709713914</v>
      </c>
      <c r="BK652" s="14">
        <f t="shared" si="1002"/>
        <v>0.15919644691610577</v>
      </c>
      <c r="BL652" s="14">
        <f t="shared" si="1003"/>
        <v>0.12271342055472587</v>
      </c>
      <c r="BM652" s="14">
        <f t="shared" si="1004"/>
        <v>0.78159359152336449</v>
      </c>
      <c r="BN652" s="14">
        <f t="shared" si="1005"/>
        <v>0.17645985286260457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1.375</v>
      </c>
      <c r="F653" s="10">
        <f>VLOOKUP(B653,home!$B$2:$E$405,3,FALSE)</f>
        <v>0.84850000000000003</v>
      </c>
      <c r="G653" s="10">
        <f>VLOOKUP(C653,away!$B$2:$E$405,4,FALSE)</f>
        <v>0.92559999999999998</v>
      </c>
      <c r="H653" s="10">
        <f>VLOOKUP(A653,away!$A$2:$E$405,3,FALSE)</f>
        <v>1.0101</v>
      </c>
      <c r="I653" s="10">
        <f>VLOOKUP(C653,away!$B$2:$E$405,3,FALSE)</f>
        <v>1.08</v>
      </c>
      <c r="J653" s="10">
        <f>VLOOKUP(B653,home!$B$2:$E$405,4,FALSE)</f>
        <v>0.74250000000000005</v>
      </c>
      <c r="K653" s="12">
        <f t="shared" si="950"/>
        <v>1.07988595</v>
      </c>
      <c r="L653" s="12">
        <f t="shared" si="951"/>
        <v>0.80999919000000009</v>
      </c>
      <c r="M653" s="13">
        <f t="shared" si="952"/>
        <v>0.15108916194090352</v>
      </c>
      <c r="N653" s="13">
        <f t="shared" si="953"/>
        <v>0.16315906317725642</v>
      </c>
      <c r="O653" s="13">
        <f t="shared" si="954"/>
        <v>0.12238209878991066</v>
      </c>
      <c r="P653" s="13">
        <f t="shared" si="955"/>
        <v>0.1321587090147365</v>
      </c>
      <c r="Q653" s="13">
        <f t="shared" si="956"/>
        <v>8.8096589970140762E-2</v>
      </c>
      <c r="R653" s="13">
        <f t="shared" si="957"/>
        <v>4.9564700445163812E-2</v>
      </c>
      <c r="S653" s="13">
        <f t="shared" si="958"/>
        <v>2.8900028539560901E-2</v>
      </c>
      <c r="T653" s="13">
        <f t="shared" si="959"/>
        <v>7.1358166517576135E-2</v>
      </c>
      <c r="U653" s="13">
        <f t="shared" si="960"/>
        <v>5.3524223626691146E-2</v>
      </c>
      <c r="V653" s="13">
        <f t="shared" si="961"/>
        <v>2.8087833209162472E-3</v>
      </c>
      <c r="W653" s="13">
        <f t="shared" si="962"/>
        <v>3.1711423250555315E-2</v>
      </c>
      <c r="X653" s="13">
        <f t="shared" si="963"/>
        <v>2.5686227146696973E-2</v>
      </c>
      <c r="Y653" s="13">
        <f t="shared" si="964"/>
        <v>1.0402911591490281E-2</v>
      </c>
      <c r="Z653" s="13">
        <f t="shared" si="965"/>
        <v>1.3382455737725115E-2</v>
      </c>
      <c r="AA653" s="13">
        <f t="shared" si="966"/>
        <v>1.4451525927666235E-2</v>
      </c>
      <c r="AB653" s="13">
        <f t="shared" si="967"/>
        <v>7.8029999026737401E-3</v>
      </c>
      <c r="AC653" s="13">
        <f t="shared" si="968"/>
        <v>1.5355385721661132E-4</v>
      </c>
      <c r="AD653" s="13">
        <f t="shared" si="969"/>
        <v>8.5611801056945016E-3</v>
      </c>
      <c r="AE653" s="13">
        <f t="shared" si="970"/>
        <v>6.934548951056661E-3</v>
      </c>
      <c r="AF653" s="13">
        <f t="shared" si="971"/>
        <v>2.8084895166856226E-3</v>
      </c>
      <c r="AG653" s="13">
        <f t="shared" si="972"/>
        <v>7.5829141121294891E-4</v>
      </c>
      <c r="AH653" s="13">
        <f t="shared" si="973"/>
        <v>2.7099445769420477E-3</v>
      </c>
      <c r="AI653" s="13">
        <f t="shared" si="974"/>
        <v>2.9264310739184111E-3</v>
      </c>
      <c r="AJ653" s="13">
        <f t="shared" si="975"/>
        <v>1.5801059001839515E-3</v>
      </c>
      <c r="AK653" s="13">
        <f t="shared" si="976"/>
        <v>5.6877805370691731E-4</v>
      </c>
      <c r="AL653" s="13">
        <f t="shared" si="977"/>
        <v>5.3725837838502485E-6</v>
      </c>
      <c r="AM653" s="13">
        <f t="shared" si="978"/>
        <v>1.8490196223118021E-3</v>
      </c>
      <c r="AN653" s="13">
        <f t="shared" si="979"/>
        <v>1.4977043963666655E-3</v>
      </c>
      <c r="AO653" s="13">
        <f t="shared" si="980"/>
        <v>6.0656967395821915E-4</v>
      </c>
      <c r="AP653" s="13">
        <f t="shared" si="981"/>
        <v>1.6377364819490723E-4</v>
      </c>
      <c r="AQ653" s="13">
        <f t="shared" si="982"/>
        <v>3.3164130595304945E-5</v>
      </c>
      <c r="AR653" s="13">
        <f t="shared" si="983"/>
        <v>4.3901058245359055E-4</v>
      </c>
      <c r="AS653" s="13">
        <f t="shared" si="984"/>
        <v>4.7408135989294894E-4</v>
      </c>
      <c r="AT653" s="13">
        <f t="shared" si="985"/>
        <v>2.5597689985264448E-4</v>
      </c>
      <c r="AU653" s="13">
        <f t="shared" si="986"/>
        <v>9.214195255847597E-5</v>
      </c>
      <c r="AV653" s="13">
        <f t="shared" si="987"/>
        <v>2.487569999336618E-5</v>
      </c>
      <c r="AW653" s="13">
        <f t="shared" si="988"/>
        <v>1.3053986868599936E-7</v>
      </c>
      <c r="AX653" s="13">
        <f t="shared" si="989"/>
        <v>3.3278838523480346E-4</v>
      </c>
      <c r="AY653" s="13">
        <f t="shared" si="990"/>
        <v>2.6955832248159875E-4</v>
      </c>
      <c r="AZ653" s="13">
        <f t="shared" si="991"/>
        <v>1.091710114339269E-4</v>
      </c>
      <c r="BA653" s="13">
        <f t="shared" si="992"/>
        <v>2.9476143610987187E-5</v>
      </c>
      <c r="BB653" s="13">
        <f t="shared" si="993"/>
        <v>5.9689131123058219E-6</v>
      </c>
      <c r="BC653" s="13">
        <f t="shared" si="994"/>
        <v>9.6696295722961962E-7</v>
      </c>
      <c r="BD653" s="13">
        <f t="shared" si="995"/>
        <v>5.9266369364806073E-5</v>
      </c>
      <c r="BE653" s="13">
        <f t="shared" si="996"/>
        <v>6.4000919584564499E-5</v>
      </c>
      <c r="BF653" s="13">
        <f t="shared" si="997"/>
        <v>3.4556846923225512E-5</v>
      </c>
      <c r="BG653" s="13">
        <f t="shared" si="998"/>
        <v>1.2439151156230655E-5</v>
      </c>
      <c r="BH653" s="13">
        <f t="shared" si="999"/>
        <v>3.3582161408849343E-6</v>
      </c>
      <c r="BI653" s="13">
        <f t="shared" si="1000"/>
        <v>7.2529808552097238E-7</v>
      </c>
      <c r="BJ653" s="14">
        <f t="shared" si="1001"/>
        <v>0.41437505284862342</v>
      </c>
      <c r="BK653" s="14">
        <f t="shared" si="1002"/>
        <v>0.31538516757959928</v>
      </c>
      <c r="BL653" s="14">
        <f t="shared" si="1003"/>
        <v>0.25697124159286328</v>
      </c>
      <c r="BM653" s="14">
        <f t="shared" si="1004"/>
        <v>0.29339416663808643</v>
      </c>
      <c r="BN653" s="14">
        <f t="shared" si="1005"/>
        <v>0.70645032333811175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1.375</v>
      </c>
      <c r="F654" s="10">
        <f>VLOOKUP(B654,home!$B$2:$E$405,3,FALSE)</f>
        <v>0.65449999999999997</v>
      </c>
      <c r="G654" s="10">
        <f>VLOOKUP(C654,away!$B$2:$E$405,4,FALSE)</f>
        <v>1.2121</v>
      </c>
      <c r="H654" s="10">
        <f>VLOOKUP(A654,away!$A$2:$E$405,3,FALSE)</f>
        <v>1.0101</v>
      </c>
      <c r="I654" s="10">
        <f>VLOOKUP(C654,away!$B$2:$E$405,3,FALSE)</f>
        <v>1.4025000000000001</v>
      </c>
      <c r="J654" s="10">
        <f>VLOOKUP(B654,home!$B$2:$E$405,4,FALSE)</f>
        <v>1.5840000000000001</v>
      </c>
      <c r="K654" s="12">
        <f t="shared" si="950"/>
        <v>1.0908142437499999</v>
      </c>
      <c r="L654" s="12">
        <f t="shared" si="951"/>
        <v>2.2439977560000002</v>
      </c>
      <c r="M654" s="13">
        <f t="shared" si="952"/>
        <v>3.5621282391905332E-2</v>
      </c>
      <c r="N654" s="13">
        <f t="shared" si="953"/>
        <v>3.88562022137314E-2</v>
      </c>
      <c r="O654" s="13">
        <f t="shared" si="954"/>
        <v>7.9934077753277877E-2</v>
      </c>
      <c r="P654" s="13">
        <f t="shared" si="955"/>
        <v>8.7193230574295497E-2</v>
      </c>
      <c r="Q654" s="13">
        <f t="shared" si="956"/>
        <v>2.1192449416384245E-2</v>
      </c>
      <c r="R654" s="13">
        <f t="shared" si="957"/>
        <v>8.9685945553142576E-2</v>
      </c>
      <c r="S654" s="13">
        <f t="shared" si="958"/>
        <v>5.3357564266902337E-2</v>
      </c>
      <c r="T654" s="13">
        <f t="shared" si="959"/>
        <v>4.7555808934509752E-2</v>
      </c>
      <c r="U654" s="13">
        <f t="shared" si="960"/>
        <v>9.7830706873554871E-2</v>
      </c>
      <c r="V654" s="13">
        <f t="shared" si="961"/>
        <v>1.451198113913069E-2</v>
      </c>
      <c r="W654" s="13">
        <f t="shared" si="962"/>
        <v>7.7056752277811008E-3</v>
      </c>
      <c r="X654" s="13">
        <f t="shared" si="963"/>
        <v>1.7291517919605578E-2</v>
      </c>
      <c r="Y654" s="13">
        <f t="shared" si="964"/>
        <v>1.9401063704714363E-2</v>
      </c>
      <c r="Z654" s="13">
        <f t="shared" si="965"/>
        <v>6.7085020188663358E-2</v>
      </c>
      <c r="AA654" s="13">
        <f t="shared" si="966"/>
        <v>7.3177295564050296E-2</v>
      </c>
      <c r="AB654" s="13">
        <f t="shared" si="967"/>
        <v>3.9911418160184876E-2</v>
      </c>
      <c r="AC654" s="13">
        <f t="shared" si="968"/>
        <v>2.2201378512161432E-3</v>
      </c>
      <c r="AD654" s="13">
        <f t="shared" si="969"/>
        <v>2.101365074043788E-3</v>
      </c>
      <c r="AE654" s="13">
        <f t="shared" si="970"/>
        <v>4.7154585106910342E-3</v>
      </c>
      <c r="AF654" s="13">
        <f t="shared" si="971"/>
        <v>5.2907391582508933E-3</v>
      </c>
      <c r="AG654" s="13">
        <f t="shared" si="972"/>
        <v>3.9574689328987769E-3</v>
      </c>
      <c r="AH654" s="13">
        <f t="shared" si="973"/>
        <v>3.7634658691143824E-2</v>
      </c>
      <c r="AI654" s="13">
        <f t="shared" si="974"/>
        <v>4.1052421758969407E-2</v>
      </c>
      <c r="AJ654" s="13">
        <f t="shared" si="975"/>
        <v>2.239028319755813E-2</v>
      </c>
      <c r="AK654" s="13">
        <f t="shared" si="976"/>
        <v>8.1412132778309002E-3</v>
      </c>
      <c r="AL654" s="13">
        <f t="shared" si="977"/>
        <v>2.1737677991267375E-4</v>
      </c>
      <c r="AM654" s="13">
        <f t="shared" si="978"/>
        <v>4.5843979081714744E-4</v>
      </c>
      <c r="AN654" s="13">
        <f t="shared" si="979"/>
        <v>1.0287378618547883E-3</v>
      </c>
      <c r="AO654" s="13">
        <f t="shared" si="980"/>
        <v>1.154242726757192E-3</v>
      </c>
      <c r="AP654" s="13">
        <f t="shared" si="981"/>
        <v>8.6337269624081983E-4</v>
      </c>
      <c r="AQ654" s="13">
        <f t="shared" si="982"/>
        <v>4.843515982390174E-4</v>
      </c>
      <c r="AR654" s="13">
        <f t="shared" si="983"/>
        <v>1.6890417930150531E-2</v>
      </c>
      <c r="AS654" s="13">
        <f t="shared" si="984"/>
        <v>1.8424308461098587E-2</v>
      </c>
      <c r="AT654" s="13">
        <f t="shared" si="985"/>
        <v>1.004874905030499E-2</v>
      </c>
      <c r="AU654" s="13">
        <f t="shared" si="986"/>
        <v>3.6537728653139889E-3</v>
      </c>
      <c r="AV654" s="13">
        <f t="shared" si="987"/>
        <v>9.9639687122793754E-4</v>
      </c>
      <c r="AW654" s="13">
        <f t="shared" si="988"/>
        <v>1.4780321091860913E-5</v>
      </c>
      <c r="AX654" s="13">
        <f t="shared" si="989"/>
        <v>8.3345442287519105E-5</v>
      </c>
      <c r="AY654" s="13">
        <f t="shared" si="990"/>
        <v>1.8702698546602039E-4</v>
      </c>
      <c r="AZ654" s="13">
        <f t="shared" si="991"/>
        <v>2.0984406784859726E-4</v>
      </c>
      <c r="BA654" s="13">
        <f t="shared" si="992"/>
        <v>1.5696320578738798E-4</v>
      </c>
      <c r="BB654" s="13">
        <f t="shared" si="993"/>
        <v>8.8056270390366224E-5</v>
      </c>
      <c r="BC654" s="13">
        <f t="shared" si="994"/>
        <v>3.9519614631542214E-5</v>
      </c>
      <c r="BD654" s="13">
        <f t="shared" si="995"/>
        <v>6.3170099888599915E-3</v>
      </c>
      <c r="BE654" s="13">
        <f t="shared" si="996"/>
        <v>6.8906844737595067E-3</v>
      </c>
      <c r="BF654" s="13">
        <f t="shared" si="997"/>
        <v>3.7582283865819212E-3</v>
      </c>
      <c r="BG654" s="13">
        <f t="shared" si="998"/>
        <v>1.36650968511638E-3</v>
      </c>
      <c r="BH654" s="13">
        <f t="shared" si="999"/>
        <v>3.7265205718681871E-4</v>
      </c>
      <c r="BI654" s="13">
        <f t="shared" si="1000"/>
        <v>8.1298834388424286E-5</v>
      </c>
      <c r="BJ654" s="14">
        <f t="shared" si="1001"/>
        <v>0.17282164935293134</v>
      </c>
      <c r="BK654" s="14">
        <f t="shared" si="1002"/>
        <v>0.19330859998882868</v>
      </c>
      <c r="BL654" s="14">
        <f t="shared" si="1003"/>
        <v>0.55855804943370191</v>
      </c>
      <c r="BM654" s="14">
        <f t="shared" si="1004"/>
        <v>0.63911788439701411</v>
      </c>
      <c r="BN654" s="14">
        <f t="shared" si="1005"/>
        <v>0.35248318790273697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1.6315999999999999</v>
      </c>
      <c r="F655" s="10">
        <f>VLOOKUP(B655,home!$B$2:$E$405,3,FALSE)</f>
        <v>1.0726</v>
      </c>
      <c r="G655" s="10">
        <f>VLOOKUP(C655,away!$B$2:$E$405,4,FALSE)</f>
        <v>1.379</v>
      </c>
      <c r="H655" s="10">
        <f>VLOOKUP(A655,away!$A$2:$E$405,3,FALSE)</f>
        <v>1.3368</v>
      </c>
      <c r="I655" s="10">
        <f>VLOOKUP(C655,away!$B$2:$E$405,3,FALSE)</f>
        <v>0.93510000000000004</v>
      </c>
      <c r="J655" s="10">
        <f>VLOOKUP(B655,home!$B$2:$E$405,4,FALSE)</f>
        <v>1.0286</v>
      </c>
      <c r="K655" s="12">
        <f t="shared" si="950"/>
        <v>2.4133246866399998</v>
      </c>
      <c r="L655" s="12">
        <f t="shared" si="951"/>
        <v>1.2857928720480001</v>
      </c>
      <c r="M655" s="13">
        <f t="shared" si="952"/>
        <v>2.4745353160445301E-2</v>
      </c>
      <c r="N655" s="13">
        <f t="shared" si="953"/>
        <v>5.9718571661727782E-2</v>
      </c>
      <c r="O655" s="13">
        <f t="shared" si="954"/>
        <v>3.1817398710011019E-2</v>
      </c>
      <c r="P655" s="13">
        <f t="shared" si="955"/>
        <v>7.678571377153727E-2</v>
      </c>
      <c r="Q655" s="13">
        <f t="shared" si="956"/>
        <v>7.2060151621063814E-2</v>
      </c>
      <c r="R655" s="13">
        <f t="shared" si="957"/>
        <v>2.0455292234220702E-2</v>
      </c>
      <c r="S655" s="13">
        <f t="shared" si="958"/>
        <v>5.9567202387205184E-2</v>
      </c>
      <c r="T655" s="13">
        <f t="shared" si="959"/>
        <v>9.2654429313061976E-2</v>
      </c>
      <c r="U655" s="13">
        <f t="shared" si="960"/>
        <v>4.9365261721280293E-2</v>
      </c>
      <c r="V655" s="13">
        <f t="shared" si="961"/>
        <v>2.05376838184913E-2</v>
      </c>
      <c r="W655" s="13">
        <f t="shared" si="962"/>
        <v>5.796818094337821E-2</v>
      </c>
      <c r="X655" s="13">
        <f t="shared" si="963"/>
        <v>7.4535073862584414E-2</v>
      </c>
      <c r="Y655" s="13">
        <f t="shared" si="964"/>
        <v>4.7918333345041121E-2</v>
      </c>
      <c r="Z655" s="13">
        <f t="shared" si="965"/>
        <v>8.767089650139932E-3</v>
      </c>
      <c r="AA655" s="13">
        <f t="shared" si="966"/>
        <v>2.1157833882668738E-2</v>
      </c>
      <c r="AB655" s="13">
        <f t="shared" si="967"/>
        <v>2.5530361412436357E-2</v>
      </c>
      <c r="AC655" s="13">
        <f t="shared" si="968"/>
        <v>3.9830728546081991E-3</v>
      </c>
      <c r="AD655" s="13">
        <f t="shared" si="969"/>
        <v>3.4974010527567261E-2</v>
      </c>
      <c r="AE655" s="13">
        <f t="shared" si="970"/>
        <v>4.4969333443277699E-2</v>
      </c>
      <c r="AF655" s="13">
        <f t="shared" si="971"/>
        <v>2.8910624201058107E-2</v>
      </c>
      <c r="AG655" s="13">
        <f t="shared" si="972"/>
        <v>1.2391024841392978E-2</v>
      </c>
      <c r="AH655" s="13">
        <f t="shared" si="973"/>
        <v>2.8181653451889305E-3</v>
      </c>
      <c r="AI655" s="13">
        <f t="shared" si="974"/>
        <v>6.8011479985777825E-3</v>
      </c>
      <c r="AJ655" s="13">
        <f t="shared" si="975"/>
        <v>8.2066891812299959E-3</v>
      </c>
      <c r="AK655" s="13">
        <f t="shared" si="976"/>
        <v>6.6018018655479172E-3</v>
      </c>
      <c r="AL655" s="13">
        <f t="shared" si="977"/>
        <v>4.9438468735860434E-4</v>
      </c>
      <c r="AM655" s="13">
        <f t="shared" si="978"/>
        <v>1.6880728599397054E-2</v>
      </c>
      <c r="AN655" s="13">
        <f t="shared" si="979"/>
        <v>2.1705120508081554E-2</v>
      </c>
      <c r="AO655" s="13">
        <f t="shared" si="980"/>
        <v>1.3954144618117063E-2</v>
      </c>
      <c r="AP655" s="13">
        <f t="shared" si="981"/>
        <v>5.9807132285006294E-3</v>
      </c>
      <c r="AQ655" s="13">
        <f t="shared" si="982"/>
        <v>1.9224896097423231E-3</v>
      </c>
      <c r="AR655" s="13">
        <f t="shared" si="983"/>
        <v>7.2471538261932404E-4</v>
      </c>
      <c r="AS655" s="13">
        <f t="shared" si="984"/>
        <v>1.7489735236629676E-3</v>
      </c>
      <c r="AT655" s="13">
        <f t="shared" si="985"/>
        <v>2.1104204904677944E-3</v>
      </c>
      <c r="AU655" s="13">
        <f t="shared" si="986"/>
        <v>1.697709956278941E-3</v>
      </c>
      <c r="AV655" s="13">
        <f t="shared" si="987"/>
        <v>1.0242813370606209E-3</v>
      </c>
      <c r="AW655" s="13">
        <f t="shared" si="988"/>
        <v>4.2613703459135479E-5</v>
      </c>
      <c r="AX655" s="13">
        <f t="shared" si="989"/>
        <v>6.7897798428991308E-3</v>
      </c>
      <c r="AY655" s="13">
        <f t="shared" si="990"/>
        <v>8.7302505247748921E-3</v>
      </c>
      <c r="AZ655" s="13">
        <f t="shared" si="991"/>
        <v>5.6126469479744348E-3</v>
      </c>
      <c r="BA655" s="13">
        <f t="shared" si="992"/>
        <v>2.4055671463424975E-3</v>
      </c>
      <c r="BB655" s="13">
        <f t="shared" si="993"/>
        <v>7.732652725000081E-4</v>
      </c>
      <c r="BC655" s="13">
        <f t="shared" si="994"/>
        <v>1.9885179511655305E-4</v>
      </c>
      <c r="BD655" s="13">
        <f t="shared" si="995"/>
        <v>1.5530564553924411E-4</v>
      </c>
      <c r="BE655" s="13">
        <f t="shared" si="996"/>
        <v>3.7480294835441917E-4</v>
      </c>
      <c r="BF655" s="13">
        <f t="shared" si="997"/>
        <v>4.5226060394458847E-4</v>
      </c>
      <c r="BG655" s="13">
        <f t="shared" si="998"/>
        <v>3.6381722676473026E-4</v>
      </c>
      <c r="BH655" s="13">
        <f t="shared" si="999"/>
        <v>2.1950227369405662E-4</v>
      </c>
      <c r="BI655" s="13">
        <f t="shared" si="1000"/>
        <v>1.0594605117589527E-4</v>
      </c>
      <c r="BJ655" s="14">
        <f t="shared" si="1001"/>
        <v>0.61105329185359958</v>
      </c>
      <c r="BK655" s="14">
        <f t="shared" si="1002"/>
        <v>0.19484366120442073</v>
      </c>
      <c r="BL655" s="14">
        <f t="shared" si="1003"/>
        <v>0.18173168779072432</v>
      </c>
      <c r="BM655" s="14">
        <f t="shared" si="1004"/>
        <v>0.70212561251856298</v>
      </c>
      <c r="BN655" s="14">
        <f t="shared" si="1005"/>
        <v>0.28558248115900592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1.6315999999999999</v>
      </c>
      <c r="F656" s="10">
        <f>VLOOKUP(B656,home!$B$2:$E$405,3,FALSE)</f>
        <v>0.3831</v>
      </c>
      <c r="G656" s="10">
        <f>VLOOKUP(C656,away!$B$2:$E$405,4,FALSE)</f>
        <v>0.81720000000000004</v>
      </c>
      <c r="H656" s="10">
        <f>VLOOKUP(A656,away!$A$2:$E$405,3,FALSE)</f>
        <v>1.3368</v>
      </c>
      <c r="I656" s="10">
        <f>VLOOKUP(C656,away!$B$2:$E$405,3,FALSE)</f>
        <v>1.2467999999999999</v>
      </c>
      <c r="J656" s="10">
        <f>VLOOKUP(B656,home!$B$2:$E$405,4,FALSE)</f>
        <v>1.4026000000000001</v>
      </c>
      <c r="K656" s="12">
        <f t="shared" si="950"/>
        <v>0.51080390251199992</v>
      </c>
      <c r="L656" s="12">
        <f t="shared" si="951"/>
        <v>2.3377446138239999</v>
      </c>
      <c r="M656" s="13">
        <f t="shared" si="952"/>
        <v>5.7928341924482644E-2</v>
      </c>
      <c r="N656" s="13">
        <f t="shared" si="953"/>
        <v>2.9590023121075226E-2</v>
      </c>
      <c r="O656" s="13">
        <f t="shared" si="954"/>
        <v>0.13542166932171429</v>
      </c>
      <c r="P656" s="13">
        <f t="shared" si="955"/>
        <v>6.9173917174221236E-2</v>
      </c>
      <c r="Q656" s="13">
        <f t="shared" si="956"/>
        <v>7.557349642832765E-3</v>
      </c>
      <c r="R656" s="13">
        <f t="shared" si="957"/>
        <v>0.15829063902594623</v>
      </c>
      <c r="S656" s="13">
        <f t="shared" si="958"/>
        <v>2.0650646377311944E-2</v>
      </c>
      <c r="T656" s="13">
        <f t="shared" si="959"/>
        <v>1.7667153422317027E-2</v>
      </c>
      <c r="U656" s="13">
        <f t="shared" si="960"/>
        <v>8.0855476145571606E-2</v>
      </c>
      <c r="V656" s="13">
        <f t="shared" si="961"/>
        <v>2.739948576775023E-3</v>
      </c>
      <c r="W656" s="13">
        <f t="shared" si="962"/>
        <v>1.2867745634022151E-3</v>
      </c>
      <c r="X656" s="13">
        <f t="shared" si="963"/>
        <v>3.0081503047992572E-3</v>
      </c>
      <c r="Y656" s="13">
        <f t="shared" si="964"/>
        <v>3.5161435863087444E-3</v>
      </c>
      <c r="Z656" s="13">
        <f t="shared" si="965"/>
        <v>0.1233476962672216</v>
      </c>
      <c r="AA656" s="13">
        <f t="shared" si="966"/>
        <v>6.300648461916164E-2</v>
      </c>
      <c r="AB656" s="13">
        <f t="shared" si="967"/>
        <v>1.6091979113515027E-2</v>
      </c>
      <c r="AC656" s="13">
        <f t="shared" si="968"/>
        <v>2.0449076567578798E-4</v>
      </c>
      <c r="AD656" s="13">
        <f t="shared" si="969"/>
        <v>1.6432236715975657E-4</v>
      </c>
      <c r="AE656" s="13">
        <f t="shared" si="970"/>
        <v>3.8414372875853067E-4</v>
      </c>
      <c r="AF656" s="13">
        <f t="shared" si="971"/>
        <v>4.490149664197614E-4</v>
      </c>
      <c r="AG656" s="13">
        <f t="shared" si="972"/>
        <v>3.4989410642472039E-4</v>
      </c>
      <c r="AH656" s="13">
        <f t="shared" si="973"/>
        <v>7.2088853144074025E-2</v>
      </c>
      <c r="AI656" s="13">
        <f t="shared" si="974"/>
        <v>3.6823267513607469E-2</v>
      </c>
      <c r="AJ656" s="13">
        <f t="shared" si="975"/>
        <v>9.4047343745970197E-3</v>
      </c>
      <c r="AK656" s="13">
        <f t="shared" si="976"/>
        <v>1.6013250068776367E-3</v>
      </c>
      <c r="AL656" s="13">
        <f t="shared" si="977"/>
        <v>9.7675347284688385E-6</v>
      </c>
      <c r="AM656" s="13">
        <f t="shared" si="978"/>
        <v>1.6787301283042677E-5</v>
      </c>
      <c r="AN656" s="13">
        <f t="shared" si="979"/>
        <v>3.9244423155073744E-5</v>
      </c>
      <c r="AO656" s="13">
        <f t="shared" si="980"/>
        <v>4.5871719426701767E-5</v>
      </c>
      <c r="AP656" s="13">
        <f t="shared" si="981"/>
        <v>3.5745455005539259E-5</v>
      </c>
      <c r="AQ656" s="13">
        <f t="shared" si="982"/>
        <v>2.0890936226971892E-5</v>
      </c>
      <c r="AR656" s="13">
        <f t="shared" si="983"/>
        <v>3.3705065630861661E-2</v>
      </c>
      <c r="AS656" s="13">
        <f t="shared" si="984"/>
        <v>1.7216679058667216E-2</v>
      </c>
      <c r="AT656" s="13">
        <f t="shared" si="985"/>
        <v>4.3971734257319192E-3</v>
      </c>
      <c r="AU656" s="13">
        <f t="shared" si="986"/>
        <v>7.4869778196197455E-4</v>
      </c>
      <c r="AV656" s="13">
        <f t="shared" si="987"/>
        <v>9.5609437207063751E-5</v>
      </c>
      <c r="AW656" s="13">
        <f t="shared" si="988"/>
        <v>3.2399158831260304E-7</v>
      </c>
      <c r="AX656" s="13">
        <f t="shared" si="989"/>
        <v>1.4291698346704823E-6</v>
      </c>
      <c r="AY656" s="13">
        <f t="shared" si="990"/>
        <v>3.3410340832406568E-6</v>
      </c>
      <c r="AZ656" s="13">
        <f t="shared" si="991"/>
        <v>3.905242216349126E-6</v>
      </c>
      <c r="BA656" s="13">
        <f t="shared" si="992"/>
        <v>3.0431529856494227E-6</v>
      </c>
      <c r="BB656" s="13">
        <f t="shared" si="993"/>
        <v>1.7785286253110912E-6</v>
      </c>
      <c r="BC656" s="13">
        <f t="shared" si="994"/>
        <v>8.3154914287056094E-7</v>
      </c>
      <c r="BD656" s="13">
        <f t="shared" si="995"/>
        <v>1.3132305939521883E-2</v>
      </c>
      <c r="BE656" s="13">
        <f t="shared" si="996"/>
        <v>6.708033122889292E-3</v>
      </c>
      <c r="BF656" s="13">
        <f t="shared" si="997"/>
        <v>1.7132447486758039E-3</v>
      </c>
      <c r="BG656" s="13">
        <f t="shared" si="998"/>
        <v>2.9171070119393038E-4</v>
      </c>
      <c r="BH656" s="13">
        <f t="shared" si="999"/>
        <v>3.7251741143592888E-5</v>
      </c>
      <c r="BI656" s="13">
        <f t="shared" si="1000"/>
        <v>3.8056669503028168E-6</v>
      </c>
      <c r="BJ656" s="14">
        <f t="shared" si="1001"/>
        <v>6.414583832148342E-2</v>
      </c>
      <c r="BK656" s="14">
        <f t="shared" si="1002"/>
        <v>0.15071045338727837</v>
      </c>
      <c r="BL656" s="14">
        <f t="shared" si="1003"/>
        <v>0.65163400551986927</v>
      </c>
      <c r="BM656" s="14">
        <f t="shared" si="1004"/>
        <v>0.53187303624308579</v>
      </c>
      <c r="BN656" s="14">
        <f t="shared" si="1005"/>
        <v>0.45796194021027237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1.6315999999999999</v>
      </c>
      <c r="F657" s="10">
        <f>VLOOKUP(B657,home!$B$2:$E$405,3,FALSE)</f>
        <v>0.8427</v>
      </c>
      <c r="G657" s="10">
        <f>VLOOKUP(C657,away!$B$2:$E$405,4,FALSE)</f>
        <v>0.47670000000000001</v>
      </c>
      <c r="H657" s="10">
        <f>VLOOKUP(A657,away!$A$2:$E$405,3,FALSE)</f>
        <v>1.3368</v>
      </c>
      <c r="I657" s="10">
        <f>VLOOKUP(C657,away!$B$2:$E$405,3,FALSE)</f>
        <v>1.2467999999999999</v>
      </c>
      <c r="J657" s="10">
        <f>VLOOKUP(B657,home!$B$2:$E$405,4,FALSE)</f>
        <v>1.3090999999999999</v>
      </c>
      <c r="K657" s="12">
        <f t="shared" si="950"/>
        <v>0.65543834084399999</v>
      </c>
      <c r="L657" s="12">
        <f t="shared" si="951"/>
        <v>2.1819060843839999</v>
      </c>
      <c r="M657" s="13">
        <f t="shared" si="952"/>
        <v>5.8581025882712308E-2</v>
      </c>
      <c r="N657" s="13">
        <f t="shared" si="953"/>
        <v>3.8396250409504375E-2</v>
      </c>
      <c r="O657" s="13">
        <f t="shared" si="954"/>
        <v>0.12781829680294657</v>
      </c>
      <c r="P657" s="13">
        <f t="shared" si="955"/>
        <v>8.3777012386029248E-2</v>
      </c>
      <c r="Q657" s="13">
        <f t="shared" si="956"/>
        <v>1.2583187331518149E-2</v>
      </c>
      <c r="R657" s="13">
        <f t="shared" si="957"/>
        <v>0.13944375974497455</v>
      </c>
      <c r="S657" s="13">
        <f t="shared" si="958"/>
        <v>2.9952479060289611E-2</v>
      </c>
      <c r="T657" s="13">
        <f t="shared" si="959"/>
        <v>2.7455332999583113E-2</v>
      </c>
      <c r="U657" s="13">
        <f t="shared" si="960"/>
        <v>9.1396786528295471E-2</v>
      </c>
      <c r="V657" s="13">
        <f t="shared" si="961"/>
        <v>4.7594652428742321E-3</v>
      </c>
      <c r="W657" s="13">
        <f t="shared" si="962"/>
        <v>2.7491678090331658E-3</v>
      </c>
      <c r="X657" s="13">
        <f t="shared" si="963"/>
        <v>5.9984259695220945E-3</v>
      </c>
      <c r="Y657" s="13">
        <f t="shared" si="964"/>
        <v>6.544001059813627E-3</v>
      </c>
      <c r="Z657" s="13">
        <f t="shared" si="965"/>
        <v>0.10141772927231354</v>
      </c>
      <c r="AA657" s="13">
        <f t="shared" si="966"/>
        <v>6.6473068206411162E-2</v>
      </c>
      <c r="AB657" s="13">
        <f t="shared" si="967"/>
        <v>2.1784498768010085E-2</v>
      </c>
      <c r="AC657" s="13">
        <f t="shared" si="968"/>
        <v>4.2540841146401326E-4</v>
      </c>
      <c r="AD657" s="13">
        <f t="shared" si="969"/>
        <v>4.5047749686360805E-4</v>
      </c>
      <c r="AE657" s="13">
        <f t="shared" si="970"/>
        <v>9.8289959128478066E-4</v>
      </c>
      <c r="AF657" s="13">
        <f t="shared" si="971"/>
        <v>1.0722972992814048E-3</v>
      </c>
      <c r="AG657" s="13">
        <f t="shared" si="972"/>
        <v>7.798840005235428E-4</v>
      </c>
      <c r="AH657" s="13">
        <f t="shared" si="973"/>
        <v>5.532099014091757E-2</v>
      </c>
      <c r="AI657" s="13">
        <f t="shared" si="974"/>
        <v>3.6259497991810295E-2</v>
      </c>
      <c r="AJ657" s="13">
        <f t="shared" si="975"/>
        <v>1.1882932601794242E-2</v>
      </c>
      <c r="AK657" s="13">
        <f t="shared" si="976"/>
        <v>2.5961765429603654E-3</v>
      </c>
      <c r="AL657" s="13">
        <f t="shared" si="977"/>
        <v>2.4335146214541895E-5</v>
      </c>
      <c r="AM657" s="13">
        <f t="shared" si="978"/>
        <v>5.9052044626368305E-5</v>
      </c>
      <c r="AN657" s="13">
        <f t="shared" si="979"/>
        <v>1.2884601546558848E-4</v>
      </c>
      <c r="AO657" s="13">
        <f t="shared" si="980"/>
        <v>1.4056495254650126E-4</v>
      </c>
      <c r="AP657" s="13">
        <f t="shared" si="981"/>
        <v>1.0223317507078644E-4</v>
      </c>
      <c r="AQ657" s="13">
        <f t="shared" si="982"/>
        <v>5.5765796678210908E-5</v>
      </c>
      <c r="AR657" s="13">
        <f t="shared" si="983"/>
        <v>2.4141040996523071E-2</v>
      </c>
      <c r="AS657" s="13">
        <f t="shared" si="984"/>
        <v>1.5822963857008064E-2</v>
      </c>
      <c r="AT657" s="13">
        <f t="shared" si="985"/>
        <v>5.1854885888359716E-3</v>
      </c>
      <c r="AU657" s="13">
        <f t="shared" si="986"/>
        <v>1.1329226790440484E-3</v>
      </c>
      <c r="AV657" s="13">
        <f t="shared" si="987"/>
        <v>1.8564024026429258E-4</v>
      </c>
      <c r="AW657" s="13">
        <f t="shared" si="988"/>
        <v>9.6671699824280436E-7</v>
      </c>
      <c r="AX657" s="13">
        <f t="shared" si="989"/>
        <v>6.4508290255587807E-6</v>
      </c>
      <c r="AY657" s="13">
        <f t="shared" si="990"/>
        <v>1.4075103100187613E-5</v>
      </c>
      <c r="AZ657" s="13">
        <f t="shared" si="991"/>
        <v>1.5355276546315729E-5</v>
      </c>
      <c r="BA657" s="13">
        <f t="shared" si="992"/>
        <v>1.116792377460174E-5</v>
      </c>
      <c r="BB657" s="13">
        <f t="shared" si="993"/>
        <v>6.0918402084350675E-6</v>
      </c>
      <c r="BC657" s="13">
        <f t="shared" si="994"/>
        <v>2.6583646431759143E-6</v>
      </c>
      <c r="BD657" s="13">
        <f t="shared" si="995"/>
        <v>8.7789140389462079E-3</v>
      </c>
      <c r="BE657" s="13">
        <f t="shared" si="996"/>
        <v>5.7540368520990004E-3</v>
      </c>
      <c r="BF657" s="13">
        <f t="shared" si="997"/>
        <v>1.8857081837475003E-3</v>
      </c>
      <c r="BG657" s="13">
        <f t="shared" si="998"/>
        <v>4.1198848109047156E-4</v>
      </c>
      <c r="BH657" s="13">
        <f t="shared" si="999"/>
        <v>6.7508261623194562E-5</v>
      </c>
      <c r="BI657" s="13">
        <f t="shared" si="1000"/>
        <v>8.8495005983138659E-6</v>
      </c>
      <c r="BJ657" s="14">
        <f t="shared" si="1001"/>
        <v>9.7554185288613579E-2</v>
      </c>
      <c r="BK657" s="14">
        <f t="shared" si="1002"/>
        <v>0.17753380123268417</v>
      </c>
      <c r="BL657" s="14">
        <f t="shared" si="1003"/>
        <v>0.61635106900790038</v>
      </c>
      <c r="BM657" s="14">
        <f t="shared" si="1004"/>
        <v>0.53224414385772423</v>
      </c>
      <c r="BN657" s="14">
        <f t="shared" si="1005"/>
        <v>0.46059953255768515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1.2514000000000001</v>
      </c>
      <c r="F658" s="10">
        <f>VLOOKUP(B658,home!$B$2:$E$405,3,FALSE)</f>
        <v>0.5171</v>
      </c>
      <c r="G658" s="10">
        <f>VLOOKUP(C658,away!$B$2:$E$405,4,FALSE)</f>
        <v>1.3632</v>
      </c>
      <c r="H658" s="10">
        <f>VLOOKUP(A658,away!$A$2:$E$405,3,FALSE)</f>
        <v>0.95709999999999995</v>
      </c>
      <c r="I658" s="10">
        <f>VLOOKUP(C658,away!$B$2:$E$405,3,FALSE)</f>
        <v>0.86040000000000005</v>
      </c>
      <c r="J658" s="10">
        <f>VLOOKUP(B658,home!$B$2:$E$405,4,FALSE)</f>
        <v>0.67610000000000003</v>
      </c>
      <c r="K658" s="12">
        <f t="shared" si="950"/>
        <v>0.88212527500799998</v>
      </c>
      <c r="L658" s="12">
        <f t="shared" si="951"/>
        <v>0.55676080472400002</v>
      </c>
      <c r="M658" s="13">
        <f t="shared" si="952"/>
        <v>0.23719182436132086</v>
      </c>
      <c r="N658" s="13">
        <f t="shared" si="953"/>
        <v>0.20923290329437938</v>
      </c>
      <c r="O658" s="13">
        <f t="shared" si="954"/>
        <v>0.13205911100536266</v>
      </c>
      <c r="P658" s="13">
        <f t="shared" si="955"/>
        <v>0.11649267961291752</v>
      </c>
      <c r="Q658" s="13">
        <f t="shared" si="956"/>
        <v>9.2284816179638324E-2</v>
      </c>
      <c r="R658" s="13">
        <f t="shared" si="957"/>
        <v>3.6762668457240875E-2</v>
      </c>
      <c r="S658" s="13">
        <f t="shared" si="958"/>
        <v>1.4303343338180856E-2</v>
      </c>
      <c r="T658" s="13">
        <f t="shared" si="959"/>
        <v>5.1380568519981851E-2</v>
      </c>
      <c r="U658" s="13">
        <f t="shared" si="960"/>
        <v>3.2429279022871536E-2</v>
      </c>
      <c r="V658" s="13">
        <f t="shared" si="961"/>
        <v>7.805378608993802E-4</v>
      </c>
      <c r="W658" s="13">
        <f t="shared" si="962"/>
        <v>2.7135589617175399E-2</v>
      </c>
      <c r="X658" s="13">
        <f t="shared" si="963"/>
        <v>1.5108032711918795E-2</v>
      </c>
      <c r="Y658" s="13">
        <f t="shared" si="964"/>
        <v>4.2057802252422121E-3</v>
      </c>
      <c r="Z658" s="13">
        <f t="shared" si="965"/>
        <v>6.8226709580183498E-3</v>
      </c>
      <c r="AA658" s="13">
        <f t="shared" si="966"/>
        <v>6.0184504951310315E-3</v>
      </c>
      <c r="AB658" s="13">
        <f t="shared" si="967"/>
        <v>2.654513649069747E-3</v>
      </c>
      <c r="AC658" s="13">
        <f t="shared" si="968"/>
        <v>2.3959232996420628E-5</v>
      </c>
      <c r="AD658" s="13">
        <f t="shared" si="969"/>
        <v>5.9842473633887686E-3</v>
      </c>
      <c r="AE658" s="13">
        <f t="shared" si="970"/>
        <v>3.3317943777078059E-3</v>
      </c>
      <c r="AF658" s="13">
        <f t="shared" si="971"/>
        <v>9.2750625945374834E-4</v>
      </c>
      <c r="AG658" s="13">
        <f t="shared" si="972"/>
        <v>1.7213304380000541E-4</v>
      </c>
      <c r="AH658" s="13">
        <f t="shared" si="973"/>
        <v>9.4964894323833974E-4</v>
      </c>
      <c r="AI658" s="13">
        <f t="shared" si="974"/>
        <v>8.3770933521517697E-4</v>
      </c>
      <c r="AJ658" s="13">
        <f t="shared" si="975"/>
        <v>3.6948228885172837E-4</v>
      </c>
      <c r="AK658" s="13">
        <f t="shared" si="976"/>
        <v>1.0864322188797208E-4</v>
      </c>
      <c r="AL658" s="13">
        <f t="shared" si="977"/>
        <v>4.7068658639288511E-7</v>
      </c>
      <c r="AM658" s="13">
        <f t="shared" si="978"/>
        <v>1.0557711702290434E-3</v>
      </c>
      <c r="AN658" s="13">
        <f t="shared" si="979"/>
        <v>5.8781200634112148E-4</v>
      </c>
      <c r="AO658" s="13">
        <f t="shared" si="980"/>
        <v>1.6363534283845587E-4</v>
      </c>
      <c r="AP658" s="13">
        <f t="shared" si="981"/>
        <v>3.0368581720008784E-5</v>
      </c>
      <c r="AQ658" s="13">
        <f t="shared" si="982"/>
        <v>4.2270089991896596E-6</v>
      </c>
      <c r="AR658" s="13">
        <f t="shared" si="983"/>
        <v>1.0574546196853488E-4</v>
      </c>
      <c r="AS658" s="13">
        <f t="shared" si="984"/>
        <v>9.3280744719841826E-5</v>
      </c>
      <c r="AT658" s="13">
        <f t="shared" si="985"/>
        <v>4.1142651294470754E-5</v>
      </c>
      <c r="AU658" s="13">
        <f t="shared" si="986"/>
        <v>1.2097657529231088E-5</v>
      </c>
      <c r="AV658" s="13">
        <f t="shared" si="987"/>
        <v>2.6679123687313933E-6</v>
      </c>
      <c r="AW658" s="13">
        <f t="shared" si="988"/>
        <v>6.4213780759292599E-9</v>
      </c>
      <c r="AX658" s="13">
        <f t="shared" si="989"/>
        <v>1.5522040564730212E-4</v>
      </c>
      <c r="AY658" s="13">
        <f t="shared" si="990"/>
        <v>8.6420637957777645E-5</v>
      </c>
      <c r="AZ658" s="13">
        <f t="shared" si="991"/>
        <v>2.4057811967066869E-5</v>
      </c>
      <c r="BA658" s="13">
        <f t="shared" si="992"/>
        <v>4.4648155835609445E-6</v>
      </c>
      <c r="BB658" s="13">
        <f t="shared" si="993"/>
        <v>6.2145857931191151E-7</v>
      </c>
      <c r="BC658" s="13">
        <f t="shared" si="994"/>
        <v>6.9200755744066745E-8</v>
      </c>
      <c r="BD658" s="13">
        <f t="shared" si="995"/>
        <v>9.8124880835854333E-6</v>
      </c>
      <c r="BE658" s="13">
        <f t="shared" si="996"/>
        <v>8.6558437492455231E-6</v>
      </c>
      <c r="BF658" s="13">
        <f t="shared" si="997"/>
        <v>3.8177692738647418E-6</v>
      </c>
      <c r="BG658" s="13">
        <f t="shared" si="998"/>
        <v>1.1225835902083428E-6</v>
      </c>
      <c r="BH658" s="13">
        <f t="shared" si="999"/>
        <v>2.4756483955800054E-7</v>
      </c>
      <c r="BI658" s="13">
        <f t="shared" si="1000"/>
        <v>4.3676640435482534E-8</v>
      </c>
      <c r="BJ658" s="14">
        <f t="shared" si="1001"/>
        <v>0.41187604003330491</v>
      </c>
      <c r="BK658" s="14">
        <f t="shared" si="1002"/>
        <v>0.36887923573085918</v>
      </c>
      <c r="BL658" s="14">
        <f t="shared" si="1003"/>
        <v>0.21246814077292678</v>
      </c>
      <c r="BM658" s="14">
        <f t="shared" si="1004"/>
        <v>0.17593567036766986</v>
      </c>
      <c r="BN658" s="14">
        <f t="shared" si="1005"/>
        <v>0.82402400291085964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1.2514000000000001</v>
      </c>
      <c r="F659" s="10">
        <f>VLOOKUP(B659,home!$B$2:$E$405,3,FALSE)</f>
        <v>0.88790000000000002</v>
      </c>
      <c r="G659" s="10">
        <f>VLOOKUP(C659,away!$B$2:$E$405,4,FALSE)</f>
        <v>0.84609999999999996</v>
      </c>
      <c r="H659" s="10">
        <f>VLOOKUP(A659,away!$A$2:$E$405,3,FALSE)</f>
        <v>0.95709999999999995</v>
      </c>
      <c r="I659" s="10">
        <f>VLOOKUP(C659,away!$B$2:$E$405,3,FALSE)</f>
        <v>2.274</v>
      </c>
      <c r="J659" s="10">
        <f>VLOOKUP(B659,home!$B$2:$E$405,4,FALSE)</f>
        <v>0.75460000000000005</v>
      </c>
      <c r="K659" s="12">
        <f t="shared" si="950"/>
        <v>0.94011699056600007</v>
      </c>
      <c r="L659" s="12">
        <f t="shared" si="951"/>
        <v>1.64234569884</v>
      </c>
      <c r="M659" s="13">
        <f t="shared" si="952"/>
        <v>7.5587625775951447E-2</v>
      </c>
      <c r="N659" s="13">
        <f t="shared" si="953"/>
        <v>7.1061211268516472E-2</v>
      </c>
      <c r="O659" s="13">
        <f t="shared" si="954"/>
        <v>0.12414101207866138</v>
      </c>
      <c r="P659" s="13">
        <f t="shared" si="955"/>
        <v>0.11670707468120858</v>
      </c>
      <c r="Q659" s="13">
        <f t="shared" si="956"/>
        <v>3.3402926041866225E-2</v>
      </c>
      <c r="R659" s="13">
        <f t="shared" si="957"/>
        <v>0.10194122861851702</v>
      </c>
      <c r="S659" s="13">
        <f t="shared" si="958"/>
        <v>4.5048846093597772E-2</v>
      </c>
      <c r="T659" s="13">
        <f t="shared" si="959"/>
        <v>5.4859151913529622E-2</v>
      </c>
      <c r="U659" s="13">
        <f t="shared" si="960"/>
        <v>9.5836681063440801E-2</v>
      </c>
      <c r="V659" s="13">
        <f t="shared" si="961"/>
        <v>7.728365282274505E-3</v>
      </c>
      <c r="W659" s="13">
        <f t="shared" si="962"/>
        <v>1.0467552768859316E-2</v>
      </c>
      <c r="X659" s="13">
        <f t="shared" si="963"/>
        <v>1.7191340267316831E-2</v>
      </c>
      <c r="Y659" s="13">
        <f t="shared" si="964"/>
        <v>1.411706187266135E-2</v>
      </c>
      <c r="Z659" s="13">
        <f t="shared" si="965"/>
        <v>5.5807579452028834E-2</v>
      </c>
      <c r="AA659" s="13">
        <f t="shared" si="966"/>
        <v>5.2465653645214279E-2</v>
      </c>
      <c r="AB659" s="13">
        <f t="shared" si="967"/>
        <v>2.4661926206508474E-2</v>
      </c>
      <c r="AC659" s="13">
        <f t="shared" si="968"/>
        <v>7.4578584697476366E-4</v>
      </c>
      <c r="AD659" s="13">
        <f t="shared" si="969"/>
        <v>2.4601810519127047E-3</v>
      </c>
      <c r="AE659" s="13">
        <f t="shared" si="970"/>
        <v>4.0404677689764978E-3</v>
      </c>
      <c r="AF659" s="13">
        <f t="shared" si="971"/>
        <v>3.3179224308401011E-3</v>
      </c>
      <c r="AG659" s="13">
        <f t="shared" si="972"/>
        <v>1.8163918777916654E-3</v>
      </c>
      <c r="AH659" s="13">
        <f t="shared" si="973"/>
        <v>2.2913834518927794E-2</v>
      </c>
      <c r="AI659" s="13">
        <f t="shared" si="974"/>
        <v>2.1541685150261725E-2</v>
      </c>
      <c r="AJ659" s="13">
        <f t="shared" si="975"/>
        <v>1.0125852107592174E-2</v>
      </c>
      <c r="AK659" s="13">
        <f t="shared" si="976"/>
        <v>3.1731618701019812E-3</v>
      </c>
      <c r="AL659" s="13">
        <f t="shared" si="977"/>
        <v>4.6059647274574855E-5</v>
      </c>
      <c r="AM659" s="13">
        <f t="shared" si="978"/>
        <v>4.6257160135433384E-4</v>
      </c>
      <c r="AN659" s="13">
        <f t="shared" si="979"/>
        <v>7.5970247988982136E-4</v>
      </c>
      <c r="AO659" s="13">
        <f t="shared" si="980"/>
        <v>6.2384705012256492E-4</v>
      </c>
      <c r="AP659" s="13">
        <f t="shared" si="981"/>
        <v>3.4152417316760537E-4</v>
      </c>
      <c r="AQ659" s="13">
        <f t="shared" si="982"/>
        <v>1.402251892129261E-4</v>
      </c>
      <c r="AR659" s="13">
        <f t="shared" si="983"/>
        <v>7.5264875132185147E-3</v>
      </c>
      <c r="AS659" s="13">
        <f t="shared" si="984"/>
        <v>7.0757787904595663E-3</v>
      </c>
      <c r="AT659" s="13">
        <f t="shared" si="985"/>
        <v>3.3260299311987903E-3</v>
      </c>
      <c r="AU659" s="13">
        <f t="shared" si="986"/>
        <v>1.0422857498170156E-3</v>
      </c>
      <c r="AV659" s="13">
        <f t="shared" si="987"/>
        <v>2.4496763560694985E-4</v>
      </c>
      <c r="AW659" s="13">
        <f t="shared" si="988"/>
        <v>1.9754433785664861E-6</v>
      </c>
      <c r="AX659" s="13">
        <f t="shared" si="989"/>
        <v>7.2478570297755261E-5</v>
      </c>
      <c r="AY659" s="13">
        <f t="shared" si="990"/>
        <v>1.1903486818659095E-4</v>
      </c>
      <c r="AZ659" s="13">
        <f t="shared" si="991"/>
        <v>9.774820188911701E-5</v>
      </c>
      <c r="BA659" s="13">
        <f t="shared" si="992"/>
        <v>5.3512112980645081E-5</v>
      </c>
      <c r="BB659" s="13">
        <f t="shared" si="993"/>
        <v>2.1971347147400659E-5</v>
      </c>
      <c r="BC659" s="13">
        <f t="shared" si="994"/>
        <v>7.2169094970507935E-6</v>
      </c>
      <c r="BD659" s="13">
        <f t="shared" si="995"/>
        <v>2.0601823991178991E-3</v>
      </c>
      <c r="BE659" s="13">
        <f t="shared" si="996"/>
        <v>1.9368124770757608E-3</v>
      </c>
      <c r="BF659" s="13">
        <f t="shared" si="997"/>
        <v>9.1041515861957226E-4</v>
      </c>
      <c r="BG659" s="13">
        <f t="shared" si="998"/>
        <v>2.8529891969569999E-4</v>
      </c>
      <c r="BH659" s="13">
        <f t="shared" si="999"/>
        <v>6.705359044901307E-5</v>
      </c>
      <c r="BI659" s="13">
        <f t="shared" si="1000"/>
        <v>1.2607643931914256E-5</v>
      </c>
      <c r="BJ659" s="14">
        <f t="shared" si="1001"/>
        <v>0.21543403976601661</v>
      </c>
      <c r="BK659" s="14">
        <f t="shared" si="1002"/>
        <v>0.24598279219546823</v>
      </c>
      <c r="BL659" s="14">
        <f t="shared" si="1003"/>
        <v>0.48128895506841629</v>
      </c>
      <c r="BM659" s="14">
        <f t="shared" si="1004"/>
        <v>0.47555522859240074</v>
      </c>
      <c r="BN659" s="14">
        <f t="shared" si="1005"/>
        <v>0.52284107846472117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1.3216000000000001</v>
      </c>
      <c r="F662" s="10">
        <f>VLOOKUP(B662,home!$B$2:$E$405,3,FALSE)</f>
        <v>1.0752999999999999</v>
      </c>
      <c r="G662" s="10">
        <f>VLOOKUP(C662,away!$B$2:$E$405,4,FALSE)</f>
        <v>0.54649999999999999</v>
      </c>
      <c r="H662" s="10">
        <f>VLOOKUP(A662,away!$A$2:$E$405,3,FALSE)</f>
        <v>1.1162000000000001</v>
      </c>
      <c r="I662" s="10">
        <f>VLOOKUP(C662,away!$B$2:$E$405,3,FALSE)</f>
        <v>2.0407000000000002</v>
      </c>
      <c r="J662" s="10">
        <f>VLOOKUP(B662,home!$B$2:$E$405,4,FALSE)</f>
        <v>1.2730999999999999</v>
      </c>
      <c r="K662" s="12">
        <f t="shared" si="950"/>
        <v>0.77664015631999994</v>
      </c>
      <c r="L662" s="12">
        <f t="shared" si="951"/>
        <v>2.8999045327540003</v>
      </c>
      <c r="M662" s="13">
        <f t="shared" si="952"/>
        <v>2.5310278800071979E-2</v>
      </c>
      <c r="N662" s="13">
        <f t="shared" si="953"/>
        <v>1.9656978883790685E-2</v>
      </c>
      <c r="O662" s="13">
        <f t="shared" si="954"/>
        <v>7.3397392217596225E-2</v>
      </c>
      <c r="P662" s="13">
        <f t="shared" si="955"/>
        <v>5.7003362165354281E-2</v>
      </c>
      <c r="Q662" s="13">
        <f t="shared" si="956"/>
        <v>7.633199576543067E-3</v>
      </c>
      <c r="R662" s="13">
        <f t="shared" si="957"/>
        <v>0.10642271519206524</v>
      </c>
      <c r="S662" s="13">
        <f t="shared" si="958"/>
        <v>3.2095490964577034E-2</v>
      </c>
      <c r="T662" s="13">
        <f t="shared" si="959"/>
        <v>2.2135550051433157E-2</v>
      </c>
      <c r="U662" s="13">
        <f t="shared" si="960"/>
        <v>8.2652154162764377E-2</v>
      </c>
      <c r="V662" s="13">
        <f t="shared" si="961"/>
        <v>8.0316552188162884E-3</v>
      </c>
      <c r="W662" s="13">
        <f t="shared" si="962"/>
        <v>1.9760831041160552E-3</v>
      </c>
      <c r="X662" s="13">
        <f t="shared" si="963"/>
        <v>5.7304523507247431E-3</v>
      </c>
      <c r="Y662" s="13">
        <f t="shared" si="964"/>
        <v>8.3088823732987496E-3</v>
      </c>
      <c r="Z662" s="13">
        <f t="shared" si="965"/>
        <v>0.10287190472448601</v>
      </c>
      <c r="AA662" s="13">
        <f t="shared" si="966"/>
        <v>7.9894452166160951E-2</v>
      </c>
      <c r="AB662" s="13">
        <f t="shared" si="967"/>
        <v>3.1024619909714002E-2</v>
      </c>
      <c r="AC662" s="13">
        <f t="shared" si="968"/>
        <v>1.1305469875546681E-3</v>
      </c>
      <c r="AD662" s="13">
        <f t="shared" si="969"/>
        <v>3.836763727205009E-4</v>
      </c>
      <c r="AE662" s="13">
        <f t="shared" si="970"/>
        <v>1.1126248523627938E-3</v>
      </c>
      <c r="AF662" s="13">
        <f t="shared" si="971"/>
        <v>1.6132529263108081E-3</v>
      </c>
      <c r="AG662" s="13">
        <f t="shared" si="972"/>
        <v>1.559426491162456E-3</v>
      </c>
      <c r="AH662" s="13">
        <f t="shared" si="973"/>
        <v>7.4579675700893661E-2</v>
      </c>
      <c r="AI662" s="13">
        <f t="shared" si="974"/>
        <v>5.7921570994636955E-2</v>
      </c>
      <c r="AJ662" s="13">
        <f t="shared" si="975"/>
        <v>2.2492108975787409E-2</v>
      </c>
      <c r="AK662" s="13">
        <f t="shared" si="976"/>
        <v>5.8227583436406688E-3</v>
      </c>
      <c r="AL662" s="13">
        <f t="shared" si="977"/>
        <v>1.0184791702309615E-4</v>
      </c>
      <c r="AM662" s="13">
        <f t="shared" si="978"/>
        <v>5.9595695617188086E-5</v>
      </c>
      <c r="AN662" s="13">
        <f t="shared" si="979"/>
        <v>1.7282182785291144E-4</v>
      </c>
      <c r="AO662" s="13">
        <f t="shared" si="980"/>
        <v>2.5058340097474475E-4</v>
      </c>
      <c r="AP662" s="13">
        <f t="shared" si="981"/>
        <v>2.4222264677319183E-4</v>
      </c>
      <c r="AQ662" s="13">
        <f t="shared" si="982"/>
        <v>1.7560563782831253E-4</v>
      </c>
      <c r="AR662" s="13">
        <f t="shared" si="983"/>
        <v>4.3254787923268971E-2</v>
      </c>
      <c r="AS662" s="13">
        <f t="shared" si="984"/>
        <v>3.3593405254316061E-2</v>
      </c>
      <c r="AT662" s="13">
        <f t="shared" si="985"/>
        <v>1.3044993754016566E-2</v>
      </c>
      <c r="AU662" s="13">
        <f t="shared" si="986"/>
        <v>3.3770886627709491E-3</v>
      </c>
      <c r="AV662" s="13">
        <f t="shared" si="987"/>
        <v>6.5569566674023234E-4</v>
      </c>
      <c r="AW662" s="13">
        <f t="shared" si="988"/>
        <v>6.3716688053388256E-6</v>
      </c>
      <c r="AX662" s="13">
        <f t="shared" si="989"/>
        <v>7.7140683933553434E-6</v>
      </c>
      <c r="AY662" s="13">
        <f t="shared" si="990"/>
        <v>2.2370061899865531E-5</v>
      </c>
      <c r="AZ662" s="13">
        <f t="shared" si="991"/>
        <v>3.2435521950703812E-5</v>
      </c>
      <c r="BA662" s="13">
        <f t="shared" si="992"/>
        <v>3.1353305709029288E-5</v>
      </c>
      <c r="BB662" s="13">
        <f t="shared" si="993"/>
        <v>2.2730398335608975E-5</v>
      </c>
      <c r="BC662" s="13">
        <f t="shared" si="994"/>
        <v>1.3183197032947287E-5</v>
      </c>
      <c r="BD662" s="13">
        <f t="shared" si="995"/>
        <v>2.0905792593666792E-2</v>
      </c>
      <c r="BE662" s="13">
        <f t="shared" si="996"/>
        <v>1.6236278027938877E-2</v>
      </c>
      <c r="BF662" s="13">
        <f t="shared" si="997"/>
        <v>6.3048727528367144E-3</v>
      </c>
      <c r="BG662" s="13">
        <f t="shared" si="998"/>
        <v>1.6322057867802714E-3</v>
      </c>
      <c r="BH662" s="13">
        <f t="shared" si="999"/>
        <v>3.1690913934785957E-4</v>
      </c>
      <c r="BI662" s="13">
        <f t="shared" si="1000"/>
        <v>4.9224872704471672E-5</v>
      </c>
      <c r="BJ662" s="14">
        <f t="shared" si="1001"/>
        <v>7.114074274483087E-2</v>
      </c>
      <c r="BK662" s="14">
        <f t="shared" si="1002"/>
        <v>0.12369555211529722</v>
      </c>
      <c r="BL662" s="14">
        <f t="shared" si="1003"/>
        <v>0.67357870209764747</v>
      </c>
      <c r="BM662" s="14">
        <f t="shared" si="1004"/>
        <v>0.68184697645374559</v>
      </c>
      <c r="BN662" s="14">
        <f t="shared" si="1005"/>
        <v>0.28942392683542151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1.3216000000000001</v>
      </c>
      <c r="F663" s="10">
        <f>VLOOKUP(B663,home!$B$2:$E$405,3,FALSE)</f>
        <v>1.2344999999999999</v>
      </c>
      <c r="G663" s="10">
        <f>VLOOKUP(C663,away!$B$2:$E$405,4,FALSE)</f>
        <v>1.0752999999999999</v>
      </c>
      <c r="H663" s="10">
        <f>VLOOKUP(A663,away!$A$2:$E$405,3,FALSE)</f>
        <v>1.1162000000000001</v>
      </c>
      <c r="I663" s="10">
        <f>VLOOKUP(C663,away!$B$2:$E$405,3,FALSE)</f>
        <v>0.89590000000000003</v>
      </c>
      <c r="J663" s="10">
        <f>VLOOKUP(B663,home!$B$2:$E$405,4,FALSE)</f>
        <v>0.66010000000000002</v>
      </c>
      <c r="K663" s="12">
        <f t="shared" si="950"/>
        <v>1.7543682945599999</v>
      </c>
      <c r="L663" s="12">
        <f t="shared" si="951"/>
        <v>0.66010236315799997</v>
      </c>
      <c r="M663" s="13">
        <f t="shared" si="952"/>
        <v>8.9414657355593286E-2</v>
      </c>
      <c r="N663" s="13">
        <f t="shared" si="953"/>
        <v>0.15686623993359894</v>
      </c>
      <c r="O663" s="13">
        <f t="shared" si="954"/>
        <v>5.9022826621389975E-2</v>
      </c>
      <c r="P663" s="13">
        <f t="shared" si="955"/>
        <v>0.1035477756798785</v>
      </c>
      <c r="Q663" s="13">
        <f t="shared" si="956"/>
        <v>0.13760057891317387</v>
      </c>
      <c r="R663" s="13">
        <f t="shared" si="957"/>
        <v>1.9480553666522214E-2</v>
      </c>
      <c r="S663" s="13">
        <f t="shared" si="958"/>
        <v>2.9978703059861687E-2</v>
      </c>
      <c r="T663" s="13">
        <f t="shared" si="959"/>
        <v>9.0830467312494945E-2</v>
      </c>
      <c r="U663" s="13">
        <f t="shared" si="960"/>
        <v>3.4176065713021127E-2</v>
      </c>
      <c r="V663" s="13">
        <f t="shared" si="961"/>
        <v>3.8574685023968175E-3</v>
      </c>
      <c r="W663" s="13">
        <f t="shared" si="962"/>
        <v>8.0467364319457835E-2</v>
      </c>
      <c r="X663" s="13">
        <f t="shared" si="963"/>
        <v>5.311669734436985E-2</v>
      </c>
      <c r="Y663" s="13">
        <f t="shared" si="964"/>
        <v>1.7531228720083395E-2</v>
      </c>
      <c r="Z663" s="13">
        <f t="shared" si="965"/>
        <v>4.286386503632519E-3</v>
      </c>
      <c r="AA663" s="13">
        <f t="shared" si="966"/>
        <v>7.5199005802027838E-3</v>
      </c>
      <c r="AB663" s="13">
        <f t="shared" si="967"/>
        <v>6.5963375780755569E-3</v>
      </c>
      <c r="AC663" s="13">
        <f t="shared" si="968"/>
        <v>2.7919938897005961E-4</v>
      </c>
      <c r="AD663" s="13">
        <f t="shared" si="969"/>
        <v>3.5292348177216354E-2</v>
      </c>
      <c r="AE663" s="13">
        <f t="shared" si="970"/>
        <v>2.329656243317545E-2</v>
      </c>
      <c r="AF663" s="13">
        <f t="shared" si="971"/>
        <v>7.6890579577984985E-3</v>
      </c>
      <c r="AG663" s="13">
        <f t="shared" si="972"/>
        <v>1.6918551094672052E-3</v>
      </c>
      <c r="AH663" s="13">
        <f t="shared" si="973"/>
        <v>7.0736346511409559E-4</v>
      </c>
      <c r="AI663" s="13">
        <f t="shared" si="974"/>
        <v>1.2409760359262678E-3</v>
      </c>
      <c r="AJ663" s="13">
        <f t="shared" si="975"/>
        <v>1.088564505868898E-3</v>
      </c>
      <c r="AK663" s="13">
        <f t="shared" si="976"/>
        <v>6.3658101855992237E-4</v>
      </c>
      <c r="AL663" s="13">
        <f t="shared" si="977"/>
        <v>1.2933215449926408E-5</v>
      </c>
      <c r="AM663" s="13">
        <f t="shared" si="978"/>
        <v>1.2383155336536153E-2</v>
      </c>
      <c r="AN663" s="13">
        <f t="shared" si="979"/>
        <v>8.1741501010001143E-3</v>
      </c>
      <c r="AO663" s="13">
        <f t="shared" si="980"/>
        <v>2.6978878992391891E-3</v>
      </c>
      <c r="AP663" s="13">
        <f t="shared" si="981"/>
        <v>5.9362739260772053E-4</v>
      </c>
      <c r="AQ663" s="13">
        <f t="shared" si="982"/>
        <v>9.7963711173919502E-5</v>
      </c>
      <c r="AR663" s="13">
        <f t="shared" si="983"/>
        <v>9.3386458986689208E-5</v>
      </c>
      <c r="AS663" s="13">
        <f t="shared" si="984"/>
        <v>1.6383424278747531E-4</v>
      </c>
      <c r="AT663" s="13">
        <f t="shared" si="985"/>
        <v>1.4371280055479603E-4</v>
      </c>
      <c r="AU663" s="13">
        <f t="shared" si="986"/>
        <v>8.4041726938586289E-5</v>
      </c>
      <c r="AV663" s="13">
        <f t="shared" si="987"/>
        <v>3.6860035290281205E-5</v>
      </c>
      <c r="AW663" s="13">
        <f t="shared" si="988"/>
        <v>4.1604094024000444E-7</v>
      </c>
      <c r="AX663" s="13">
        <f t="shared" si="989"/>
        <v>3.6207691848384165E-3</v>
      </c>
      <c r="AY663" s="13">
        <f t="shared" si="990"/>
        <v>2.3900782953615043E-3</v>
      </c>
      <c r="AZ663" s="13">
        <f t="shared" si="991"/>
        <v>7.8884816545038644E-4</v>
      </c>
      <c r="BA663" s="13">
        <f t="shared" si="992"/>
        <v>1.7357351272888441E-4</v>
      </c>
      <c r="BB663" s="13">
        <f t="shared" si="993"/>
        <v>2.8644071483492935E-5</v>
      </c>
      <c r="BC663" s="13">
        <f t="shared" si="994"/>
        <v>3.7816038553440737E-6</v>
      </c>
      <c r="BD663" s="13">
        <f t="shared" si="995"/>
        <v>1.0274103710678531E-5</v>
      </c>
      <c r="BE663" s="13">
        <f t="shared" si="996"/>
        <v>1.8024561805035661E-5</v>
      </c>
      <c r="BF663" s="13">
        <f t="shared" si="997"/>
        <v>1.5810859877045865E-5</v>
      </c>
      <c r="BG663" s="13">
        <f t="shared" si="998"/>
        <v>9.2460237593400265E-6</v>
      </c>
      <c r="BH663" s="13">
        <f t="shared" si="999"/>
        <v>4.05523273353365E-6</v>
      </c>
      <c r="BI663" s="13">
        <f t="shared" si="1000"/>
        <v>1.422874346954663E-6</v>
      </c>
      <c r="BJ663" s="14">
        <f t="shared" si="1001"/>
        <v>0.63533487949511158</v>
      </c>
      <c r="BK663" s="14">
        <f t="shared" si="1002"/>
        <v>0.22948081549751179</v>
      </c>
      <c r="BL663" s="14">
        <f t="shared" si="1003"/>
        <v>0.13104983810547127</v>
      </c>
      <c r="BM663" s="14">
        <f t="shared" si="1004"/>
        <v>0.43182962517714918</v>
      </c>
      <c r="BN663" s="14">
        <f t="shared" si="1005"/>
        <v>0.56593263217015677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1.3216000000000001</v>
      </c>
      <c r="F664" s="10">
        <f>VLOOKUP(B664,home!$B$2:$E$405,3,FALSE)</f>
        <v>0.71460000000000001</v>
      </c>
      <c r="G664" s="10">
        <f>VLOOKUP(C664,away!$B$2:$E$405,4,FALSE)</f>
        <v>0.88280000000000003</v>
      </c>
      <c r="H664" s="10">
        <f>VLOOKUP(A664,away!$A$2:$E$405,3,FALSE)</f>
        <v>1.1162000000000001</v>
      </c>
      <c r="I664" s="10">
        <f>VLOOKUP(C664,away!$B$2:$E$405,3,FALSE)</f>
        <v>0.99539999999999995</v>
      </c>
      <c r="J664" s="10">
        <f>VLOOKUP(B664,home!$B$2:$E$405,4,FALSE)</f>
        <v>1.3935999999999999</v>
      </c>
      <c r="K664" s="12">
        <f t="shared" si="950"/>
        <v>0.83372987980800017</v>
      </c>
      <c r="L664" s="12">
        <f t="shared" si="951"/>
        <v>1.5483808529279999</v>
      </c>
      <c r="M664" s="13">
        <f t="shared" si="952"/>
        <v>9.2355433997007547E-2</v>
      </c>
      <c r="N664" s="13">
        <f t="shared" si="953"/>
        <v>7.69994848859408E-2</v>
      </c>
      <c r="O664" s="13">
        <f t="shared" si="954"/>
        <v>0.14300138566482212</v>
      </c>
      <c r="P664" s="13">
        <f t="shared" si="955"/>
        <v>0.11922452808270965</v>
      </c>
      <c r="Q664" s="13">
        <f t="shared" si="956"/>
        <v>3.2098385639616672E-2</v>
      </c>
      <c r="R664" s="13">
        <f t="shared" si="957"/>
        <v>0.11071030375279163</v>
      </c>
      <c r="S664" s="13">
        <f t="shared" si="958"/>
        <v>3.8477671213708431E-2</v>
      </c>
      <c r="T664" s="13">
        <f t="shared" si="959"/>
        <v>4.970052573428152E-2</v>
      </c>
      <c r="U664" s="13">
        <f t="shared" si="960"/>
        <v>9.2302488241322159E-2</v>
      </c>
      <c r="V664" s="13">
        <f t="shared" si="961"/>
        <v>5.5191148101976567E-3</v>
      </c>
      <c r="W664" s="13">
        <f t="shared" si="962"/>
        <v>8.9204610671161488E-3</v>
      </c>
      <c r="X664" s="13">
        <f t="shared" si="963"/>
        <v>1.3812271115612318E-2</v>
      </c>
      <c r="Y664" s="13">
        <f t="shared" si="964"/>
        <v>1.0693328065432293E-2</v>
      </c>
      <c r="Z664" s="13">
        <f t="shared" si="965"/>
        <v>5.7140571517555132E-2</v>
      </c>
      <c r="AA664" s="13">
        <f t="shared" si="966"/>
        <v>4.7639801823491687E-2</v>
      </c>
      <c r="AB664" s="13">
        <f t="shared" si="967"/>
        <v>1.9859363124188331E-2</v>
      </c>
      <c r="AC664" s="13">
        <f t="shared" si="968"/>
        <v>4.4529990697503898E-4</v>
      </c>
      <c r="AD664" s="13">
        <f t="shared" si="969"/>
        <v>1.8593137333296724E-3</v>
      </c>
      <c r="AE664" s="13">
        <f t="shared" si="970"/>
        <v>2.8789257842737419E-3</v>
      </c>
      <c r="AF664" s="13">
        <f t="shared" si="971"/>
        <v>2.2288367806850948E-3</v>
      </c>
      <c r="AG664" s="13">
        <f t="shared" si="972"/>
        <v>1.1503627318381611E-3</v>
      </c>
      <c r="AH664" s="13">
        <f t="shared" si="973"/>
        <v>2.2118841715786347E-2</v>
      </c>
      <c r="AI664" s="13">
        <f t="shared" si="974"/>
        <v>1.8441139245194735E-2</v>
      </c>
      <c r="AJ664" s="13">
        <f t="shared" si="975"/>
        <v>7.6874644032093997E-3</v>
      </c>
      <c r="AK664" s="13">
        <f t="shared" si="976"/>
        <v>2.1364229243053508E-3</v>
      </c>
      <c r="AL664" s="13">
        <f t="shared" si="977"/>
        <v>2.2994064979909559E-5</v>
      </c>
      <c r="AM664" s="13">
        <f t="shared" si="978"/>
        <v>3.1003308308286251E-4</v>
      </c>
      <c r="AN664" s="13">
        <f t="shared" si="979"/>
        <v>4.8004928961974011E-4</v>
      </c>
      <c r="AO664" s="13">
        <f t="shared" si="980"/>
        <v>3.7164956425444698E-4</v>
      </c>
      <c r="AP664" s="13">
        <f t="shared" si="981"/>
        <v>1.9181835643020665E-4</v>
      </c>
      <c r="AQ664" s="13">
        <f t="shared" si="982"/>
        <v>7.4251967584162618E-5</v>
      </c>
      <c r="AR664" s="13">
        <f t="shared" si="983"/>
        <v>6.849678200333731E-3</v>
      </c>
      <c r="AS664" s="13">
        <f t="shared" si="984"/>
        <v>5.7107813826877216E-3</v>
      </c>
      <c r="AT664" s="13">
        <f t="shared" si="985"/>
        <v>2.3806245378989992E-3</v>
      </c>
      <c r="AU664" s="13">
        <f t="shared" si="986"/>
        <v>6.6159926995016955E-4</v>
      </c>
      <c r="AV664" s="13">
        <f t="shared" si="987"/>
        <v>1.3789876995415383E-4</v>
      </c>
      <c r="AW664" s="13">
        <f t="shared" si="988"/>
        <v>8.2454889143637391E-7</v>
      </c>
      <c r="AX664" s="13">
        <f t="shared" si="989"/>
        <v>4.308064084919643E-5</v>
      </c>
      <c r="AY664" s="13">
        <f t="shared" si="990"/>
        <v>6.6705239422763603E-5</v>
      </c>
      <c r="AZ664" s="13">
        <f t="shared" si="991"/>
        <v>5.1642557756092598E-5</v>
      </c>
      <c r="BA664" s="13">
        <f t="shared" si="992"/>
        <v>2.6654115875254046E-5</v>
      </c>
      <c r="BB664" s="13">
        <f t="shared" si="993"/>
        <v>1.03176806682419E-5</v>
      </c>
      <c r="BC664" s="13">
        <f t="shared" si="994"/>
        <v>3.1951398386662228E-6</v>
      </c>
      <c r="BD664" s="13">
        <f t="shared" si="995"/>
        <v>1.7676517623525137E-3</v>
      </c>
      <c r="BE664" s="13">
        <f t="shared" si="996"/>
        <v>1.4737440913685611E-3</v>
      </c>
      <c r="BF664" s="13">
        <f t="shared" si="997"/>
        <v>6.1435224208223032E-4</v>
      </c>
      <c r="BG664" s="13">
        <f t="shared" si="998"/>
        <v>1.7073460698366447E-4</v>
      </c>
      <c r="BH664" s="13">
        <f t="shared" si="999"/>
        <v>3.5586635839889171E-5</v>
      </c>
      <c r="BI664" s="13">
        <f t="shared" si="1000"/>
        <v>5.9339283243123763E-6</v>
      </c>
      <c r="BJ664" s="14">
        <f t="shared" si="1001"/>
        <v>0.20197129317350801</v>
      </c>
      <c r="BK664" s="14">
        <f t="shared" si="1002"/>
        <v>0.25611174731500103</v>
      </c>
      <c r="BL664" s="14">
        <f t="shared" si="1003"/>
        <v>0.48370579632288774</v>
      </c>
      <c r="BM664" s="14">
        <f t="shared" si="1004"/>
        <v>0.42447400561553211</v>
      </c>
      <c r="BN664" s="14">
        <f t="shared" si="1005"/>
        <v>0.57438952202288851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1.3216000000000001</v>
      </c>
      <c r="F665" s="10">
        <f>VLOOKUP(B665,home!$B$2:$E$405,3,FALSE)</f>
        <v>0.75670000000000004</v>
      </c>
      <c r="G665" s="10">
        <f>VLOOKUP(C665,away!$B$2:$E$405,4,FALSE)</f>
        <v>1.3452</v>
      </c>
      <c r="H665" s="10">
        <f>VLOOKUP(A665,away!$A$2:$E$405,3,FALSE)</f>
        <v>1.1162000000000001</v>
      </c>
      <c r="I665" s="10">
        <f>VLOOKUP(C665,away!$B$2:$E$405,3,FALSE)</f>
        <v>0.44790000000000002</v>
      </c>
      <c r="J665" s="10">
        <f>VLOOKUP(B665,home!$B$2:$E$405,4,FALSE)</f>
        <v>1.0845</v>
      </c>
      <c r="K665" s="12">
        <f t="shared" si="950"/>
        <v>1.3452736093440001</v>
      </c>
      <c r="L665" s="12">
        <f t="shared" si="951"/>
        <v>0.54219141531000004</v>
      </c>
      <c r="M665" s="13">
        <f t="shared" si="952"/>
        <v>0.15145525795894255</v>
      </c>
      <c r="N665" s="13">
        <f t="shared" si="953"/>
        <v>0.20374876152855323</v>
      </c>
      <c r="O665" s="13">
        <f t="shared" si="954"/>
        <v>8.2117740668900194E-2</v>
      </c>
      <c r="P665" s="13">
        <f t="shared" si="955"/>
        <v>0.11047082938082596</v>
      </c>
      <c r="Q665" s="13">
        <f t="shared" si="956"/>
        <v>0.13704891591044338</v>
      </c>
      <c r="R665" s="13">
        <f t="shared" si="957"/>
        <v>2.2261767017665274E-2</v>
      </c>
      <c r="S665" s="13">
        <f t="shared" si="958"/>
        <v>2.0144239804794108E-2</v>
      </c>
      <c r="T665" s="13">
        <f t="shared" si="959"/>
        <v>7.430674568418448E-2</v>
      </c>
      <c r="U665" s="13">
        <f t="shared" si="960"/>
        <v>2.9948167666229777E-2</v>
      </c>
      <c r="V665" s="13">
        <f t="shared" si="961"/>
        <v>1.6325693280799466E-3</v>
      </c>
      <c r="W665" s="13">
        <f t="shared" si="962"/>
        <v>6.1456096587841492E-2</v>
      </c>
      <c r="X665" s="13">
        <f t="shared" si="963"/>
        <v>3.3320967988389842E-2</v>
      </c>
      <c r="Y665" s="13">
        <f t="shared" si="964"/>
        <v>9.0331713965621455E-3</v>
      </c>
      <c r="Z665" s="13">
        <f t="shared" si="965"/>
        <v>4.0233796555364711E-3</v>
      </c>
      <c r="AA665" s="13">
        <f t="shared" si="966"/>
        <v>5.4125464709647688E-3</v>
      </c>
      <c r="AB665" s="13">
        <f t="shared" si="967"/>
        <v>3.6406779633684524E-3</v>
      </c>
      <c r="AC665" s="13">
        <f t="shared" si="968"/>
        <v>7.4424325921875728E-5</v>
      </c>
      <c r="AD665" s="13">
        <f t="shared" si="969"/>
        <v>2.0668816218229774E-2</v>
      </c>
      <c r="AE665" s="13">
        <f t="shared" si="970"/>
        <v>1.1206454718144283E-2</v>
      </c>
      <c r="AF665" s="13">
        <f t="shared" si="971"/>
        <v>3.0380217721190381E-3</v>
      </c>
      <c r="AG665" s="13">
        <f t="shared" si="972"/>
        <v>5.490631081226053E-4</v>
      </c>
      <c r="AH665" s="13">
        <f t="shared" si="973"/>
        <v>5.4536047744119492E-4</v>
      </c>
      <c r="AI665" s="13">
        <f t="shared" si="974"/>
        <v>7.3365905788088347E-4</v>
      </c>
      <c r="AJ665" s="13">
        <f t="shared" si="975"/>
        <v>4.9348608441166745E-4</v>
      </c>
      <c r="AK665" s="13">
        <f t="shared" si="976"/>
        <v>2.212912686458405E-4</v>
      </c>
      <c r="AL665" s="13">
        <f t="shared" si="977"/>
        <v>2.1713916364467987E-6</v>
      </c>
      <c r="AM665" s="13">
        <f t="shared" si="978"/>
        <v>5.5610425989531462E-3</v>
      </c>
      <c r="AN665" s="13">
        <f t="shared" si="979"/>
        <v>3.0151495573256071E-3</v>
      </c>
      <c r="AO665" s="13">
        <f t="shared" si="980"/>
        <v>8.1739410292884539E-4</v>
      </c>
      <c r="AP665" s="13">
        <f t="shared" si="981"/>
        <v>1.477280218443462E-4</v>
      </c>
      <c r="AQ665" s="13">
        <f t="shared" si="982"/>
        <v>2.0024216311183165E-5</v>
      </c>
      <c r="AR665" s="13">
        <f t="shared" si="983"/>
        <v>5.913795382359579E-5</v>
      </c>
      <c r="AS665" s="13">
        <f t="shared" si="984"/>
        <v>7.9556728589487525E-5</v>
      </c>
      <c r="AT665" s="13">
        <f t="shared" si="985"/>
        <v>5.3512783708590441E-5</v>
      </c>
      <c r="AU665" s="13">
        <f t="shared" si="986"/>
        <v>2.3996445228566748E-5</v>
      </c>
      <c r="AV665" s="13">
        <f t="shared" si="987"/>
        <v>8.0704461210149084E-6</v>
      </c>
      <c r="AW665" s="13">
        <f t="shared" si="988"/>
        <v>4.3994554017232046E-8</v>
      </c>
      <c r="AX665" s="13">
        <f t="shared" si="989"/>
        <v>1.2468539748015722E-3</v>
      </c>
      <c r="AY665" s="13">
        <f t="shared" si="990"/>
        <v>6.7603352128256348E-4</v>
      </c>
      <c r="AZ665" s="13">
        <f t="shared" si="991"/>
        <v>1.8326978585059804E-4</v>
      </c>
      <c r="BA665" s="13">
        <f t="shared" si="992"/>
        <v>3.3122434857965459E-5</v>
      </c>
      <c r="BB665" s="13">
        <f t="shared" si="993"/>
        <v>4.4896749585383932E-6</v>
      </c>
      <c r="BC665" s="13">
        <f t="shared" si="994"/>
        <v>4.8685264401035964E-7</v>
      </c>
      <c r="BD665" s="13">
        <f t="shared" si="995"/>
        <v>5.3440151470254677E-6</v>
      </c>
      <c r="BE665" s="13">
        <f t="shared" si="996"/>
        <v>7.1891625452279583E-6</v>
      </c>
      <c r="BF665" s="13">
        <f t="shared" si="997"/>
        <v>4.8356953226897566E-6</v>
      </c>
      <c r="BG665" s="13">
        <f t="shared" si="998"/>
        <v>2.1684444334809157E-6</v>
      </c>
      <c r="BH665" s="13">
        <f t="shared" si="999"/>
        <v>7.2928776742269489E-7</v>
      </c>
      <c r="BI665" s="13">
        <f t="shared" si="1000"/>
        <v>1.9621831742623098E-7</v>
      </c>
      <c r="BJ665" s="14">
        <f t="shared" si="1001"/>
        <v>0.56608260965434887</v>
      </c>
      <c r="BK665" s="14">
        <f t="shared" si="1002"/>
        <v>0.28445552571148341</v>
      </c>
      <c r="BL665" s="14">
        <f t="shared" si="1003"/>
        <v>0.14561943385651258</v>
      </c>
      <c r="BM665" s="14">
        <f t="shared" si="1004"/>
        <v>0.29240168688582191</v>
      </c>
      <c r="BN665" s="14">
        <f t="shared" si="1005"/>
        <v>0.70710327246533056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1.3216000000000001</v>
      </c>
      <c r="F666" s="10">
        <f>VLOOKUP(B666,home!$B$2:$E$405,3,FALSE)</f>
        <v>1.8915999999999999</v>
      </c>
      <c r="G666" s="10">
        <f>VLOOKUP(C666,away!$B$2:$E$405,4,FALSE)</f>
        <v>0.67259999999999998</v>
      </c>
      <c r="H666" s="10">
        <f>VLOOKUP(A666,away!$A$2:$E$405,3,FALSE)</f>
        <v>1.1162000000000001</v>
      </c>
      <c r="I666" s="10">
        <f>VLOOKUP(C666,away!$B$2:$E$405,3,FALSE)</f>
        <v>1.4434</v>
      </c>
      <c r="J666" s="10">
        <f>VLOOKUP(B666,home!$B$2:$E$405,4,FALSE)</f>
        <v>0.54749999999999999</v>
      </c>
      <c r="K666" s="12">
        <f t="shared" si="950"/>
        <v>1.6814586754559999</v>
      </c>
      <c r="L666" s="12">
        <f t="shared" si="951"/>
        <v>0.88208988629999996</v>
      </c>
      <c r="M666" s="13">
        <f t="shared" si="952"/>
        <v>7.7030905944470401E-2</v>
      </c>
      <c r="N666" s="13">
        <f t="shared" si="953"/>
        <v>0.12952428507856492</v>
      </c>
      <c r="O666" s="13">
        <f t="shared" si="954"/>
        <v>6.7948183066143877E-2</v>
      </c>
      <c r="P666" s="13">
        <f t="shared" si="955"/>
        <v>0.11425206189804009</v>
      </c>
      <c r="Q666" s="13">
        <f t="shared" si="956"/>
        <v>0.10889486641379457</v>
      </c>
      <c r="R666" s="13">
        <f t="shared" si="957"/>
        <v>2.9968202537553217E-2</v>
      </c>
      <c r="S666" s="13">
        <f t="shared" si="958"/>
        <v>4.2364598624101427E-2</v>
      </c>
      <c r="T666" s="13">
        <f t="shared" si="959"/>
        <v>9.605506033359773E-2</v>
      </c>
      <c r="U666" s="13">
        <f t="shared" si="960"/>
        <v>5.0390294144591362E-2</v>
      </c>
      <c r="V666" s="13">
        <f t="shared" si="961"/>
        <v>6.9816749883852081E-3</v>
      </c>
      <c r="W666" s="13">
        <f t="shared" si="962"/>
        <v>6.1034072614699036E-2</v>
      </c>
      <c r="X666" s="13">
        <f t="shared" si="963"/>
        <v>5.3837538173125803E-2</v>
      </c>
      <c r="Y666" s="13">
        <f t="shared" si="964"/>
        <v>2.3744773962902224E-2</v>
      </c>
      <c r="Z666" s="13">
        <f t="shared" si="965"/>
        <v>8.8115494563218971E-3</v>
      </c>
      <c r="AA666" s="13">
        <f t="shared" si="966"/>
        <v>1.4816256277542052E-2</v>
      </c>
      <c r="AB666" s="13">
        <f t="shared" si="967"/>
        <v>1.2456461327826254E-2</v>
      </c>
      <c r="AC666" s="13">
        <f t="shared" si="968"/>
        <v>6.4720026425173216E-4</v>
      </c>
      <c r="AD666" s="13">
        <f t="shared" si="969"/>
        <v>2.5656567724099289E-2</v>
      </c>
      <c r="AE666" s="13">
        <f t="shared" si="970"/>
        <v>2.2631398906598987E-2</v>
      </c>
      <c r="AF666" s="13">
        <f t="shared" si="971"/>
        <v>9.9814640441659216E-3</v>
      </c>
      <c r="AG666" s="13">
        <f t="shared" si="972"/>
        <v>2.9348494946086186E-3</v>
      </c>
      <c r="AH666" s="13">
        <f t="shared" si="973"/>
        <v>1.9431446645134518E-3</v>
      </c>
      <c r="AI666" s="13">
        <f t="shared" si="974"/>
        <v>3.2673174538121819E-3</v>
      </c>
      <c r="AJ666" s="13">
        <f t="shared" si="975"/>
        <v>2.7469296390906514E-3</v>
      </c>
      <c r="AK666" s="13">
        <f t="shared" si="976"/>
        <v>1.5396162241720652E-3</v>
      </c>
      <c r="AL666" s="13">
        <f t="shared" si="977"/>
        <v>3.8397037524144469E-5</v>
      </c>
      <c r="AM666" s="13">
        <f t="shared" si="978"/>
        <v>8.6280916764222282E-3</v>
      </c>
      <c r="AN666" s="13">
        <f t="shared" si="979"/>
        <v>7.6107524058412583E-3</v>
      </c>
      <c r="AO666" s="13">
        <f t="shared" si="980"/>
        <v>3.356683862162983E-3</v>
      </c>
      <c r="AP666" s="13">
        <f t="shared" si="981"/>
        <v>9.8696562877346366E-4</v>
      </c>
      <c r="AQ666" s="13">
        <f t="shared" si="982"/>
        <v>2.1764809981669809E-4</v>
      </c>
      <c r="AR666" s="13">
        <f t="shared" si="983"/>
        <v>3.428056512370246E-4</v>
      </c>
      <c r="AS666" s="13">
        <f t="shared" si="984"/>
        <v>5.7641353626783874E-4</v>
      </c>
      <c r="AT666" s="13">
        <f t="shared" si="985"/>
        <v>4.8460777060391474E-4</v>
      </c>
      <c r="AU666" s="13">
        <f t="shared" si="986"/>
        <v>2.7161598002511456E-4</v>
      </c>
      <c r="AV666" s="13">
        <f t="shared" si="987"/>
        <v>1.1417776150142811E-4</v>
      </c>
      <c r="AW666" s="13">
        <f t="shared" si="988"/>
        <v>1.5819554841592322E-6</v>
      </c>
      <c r="AX666" s="13">
        <f t="shared" si="989"/>
        <v>2.417963266991644E-3</v>
      </c>
      <c r="AY666" s="13">
        <f t="shared" si="990"/>
        <v>2.1328609432582353E-3</v>
      </c>
      <c r="AZ666" s="13">
        <f t="shared" si="991"/>
        <v>9.4068753346618372E-4</v>
      </c>
      <c r="BA666" s="13">
        <f t="shared" si="992"/>
        <v>2.7659031981300448E-4</v>
      </c>
      <c r="BB666" s="13">
        <f t="shared" si="993"/>
        <v>6.099438093888343E-5</v>
      </c>
      <c r="BC666" s="13">
        <f t="shared" si="994"/>
        <v>1.0760505309463718E-5</v>
      </c>
      <c r="BD666" s="13">
        <f t="shared" si="995"/>
        <v>5.0397566320444057E-5</v>
      </c>
      <c r="BE666" s="13">
        <f t="shared" si="996"/>
        <v>8.4741425111379767E-5</v>
      </c>
      <c r="BF666" s="13">
        <f t="shared" si="997"/>
        <v>7.1244602212017244E-5</v>
      </c>
      <c r="BG666" s="13">
        <f t="shared" si="998"/>
        <v>3.9931618156269378E-5</v>
      </c>
      <c r="BH666" s="13">
        <f t="shared" si="999"/>
        <v>1.6785841443463866E-5</v>
      </c>
      <c r="BI666" s="13">
        <f t="shared" si="1000"/>
        <v>5.6449397439882357E-6</v>
      </c>
      <c r="BJ666" s="14">
        <f t="shared" si="1001"/>
        <v>0.56093487536895115</v>
      </c>
      <c r="BK666" s="14">
        <f t="shared" si="1002"/>
        <v>0.24344769970003122</v>
      </c>
      <c r="BL666" s="14">
        <f t="shared" si="1003"/>
        <v>0.18713477202786799</v>
      </c>
      <c r="BM666" s="14">
        <f t="shared" si="1004"/>
        <v>0.47057911262683128</v>
      </c>
      <c r="BN666" s="14">
        <f t="shared" si="1005"/>
        <v>0.5276185049385671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1.8169999999999999</v>
      </c>
      <c r="F671" s="10">
        <f>VLOOKUP(B671,home!$B$2:$E$405,3,FALSE)</f>
        <v>0.74690000000000001</v>
      </c>
      <c r="G671" s="10">
        <f>VLOOKUP(C671,away!$B$2:$E$405,4,FALSE)</f>
        <v>0.94350000000000001</v>
      </c>
      <c r="H671" s="10">
        <f>VLOOKUP(A671,away!$A$2:$E$405,3,FALSE)</f>
        <v>1.2277</v>
      </c>
      <c r="I671" s="10">
        <f>VLOOKUP(C671,away!$B$2:$E$405,3,FALSE)</f>
        <v>1.3382000000000001</v>
      </c>
      <c r="J671" s="10">
        <f>VLOOKUP(B671,home!$B$2:$E$405,4,FALSE)</f>
        <v>1.1053999999999999</v>
      </c>
      <c r="K671" s="12">
        <f t="shared" si="950"/>
        <v>1.2804401725500001</v>
      </c>
      <c r="L671" s="12">
        <f t="shared" si="951"/>
        <v>1.816070657956</v>
      </c>
      <c r="M671" s="13">
        <f t="shared" si="952"/>
        <v>4.5206661236828746E-2</v>
      </c>
      <c r="N671" s="13">
        <f t="shared" si="953"/>
        <v>5.7884425114494396E-2</v>
      </c>
      <c r="O671" s="13">
        <f t="shared" si="954"/>
        <v>8.2098491016361574E-2</v>
      </c>
      <c r="P671" s="13">
        <f t="shared" si="955"/>
        <v>0.10512220600308464</v>
      </c>
      <c r="Q671" s="13">
        <f t="shared" si="956"/>
        <v>3.7058771640780384E-2</v>
      </c>
      <c r="R671" s="13">
        <f t="shared" si="957"/>
        <v>7.4548330298639262E-2</v>
      </c>
      <c r="S671" s="13">
        <f t="shared" si="958"/>
        <v>6.1112001487251252E-2</v>
      </c>
      <c r="T671" s="13">
        <f t="shared" si="959"/>
        <v>6.7301347796713179E-2</v>
      </c>
      <c r="U671" s="13">
        <f t="shared" si="960"/>
        <v>9.5454676910904049E-2</v>
      </c>
      <c r="V671" s="13">
        <f t="shared" si="961"/>
        <v>1.5789778255977657E-2</v>
      </c>
      <c r="W671" s="13">
        <f t="shared" si="962"/>
        <v>1.5817179984737289E-2</v>
      </c>
      <c r="X671" s="13">
        <f t="shared" si="963"/>
        <v>2.872511646189032E-2</v>
      </c>
      <c r="Y671" s="13">
        <f t="shared" si="964"/>
        <v>2.6083420576403941E-2</v>
      </c>
      <c r="Z671" s="13">
        <f t="shared" si="965"/>
        <v>4.5128345084990328E-2</v>
      </c>
      <c r="AA671" s="13">
        <f t="shared" si="966"/>
        <v>5.7784145967520961E-2</v>
      </c>
      <c r="AB671" s="13">
        <f t="shared" si="967"/>
        <v>3.6994570916653473E-2</v>
      </c>
      <c r="AC671" s="13">
        <f t="shared" si="968"/>
        <v>2.2948171203578996E-3</v>
      </c>
      <c r="AD671" s="13">
        <f t="shared" si="969"/>
        <v>5.0632381672278586E-3</v>
      </c>
      <c r="AE671" s="13">
        <f t="shared" si="970"/>
        <v>9.195198269745429E-3</v>
      </c>
      <c r="AF671" s="13">
        <f t="shared" si="971"/>
        <v>8.3495648858862275E-3</v>
      </c>
      <c r="AG671" s="13">
        <f t="shared" si="972"/>
        <v>5.0544665986525707E-3</v>
      </c>
      <c r="AH671" s="13">
        <f t="shared" si="973"/>
        <v>2.048906583774095E-2</v>
      </c>
      <c r="AI671" s="13">
        <f t="shared" si="974"/>
        <v>2.6235022996665334E-2</v>
      </c>
      <c r="AJ671" s="13">
        <f t="shared" si="975"/>
        <v>1.6796188686351691E-2</v>
      </c>
      <c r="AK671" s="13">
        <f t="shared" si="976"/>
        <v>7.1688382465781705E-3</v>
      </c>
      <c r="AL671" s="13">
        <f t="shared" si="977"/>
        <v>2.1345193957313501E-4</v>
      </c>
      <c r="AM671" s="13">
        <f t="shared" si="978"/>
        <v>1.2966347105013974E-3</v>
      </c>
      <c r="AN671" s="13">
        <f t="shared" si="979"/>
        <v>2.3547802518288602E-3</v>
      </c>
      <c r="AO671" s="13">
        <f t="shared" si="980"/>
        <v>2.1382236606403166E-3</v>
      </c>
      <c r="AP671" s="13">
        <f t="shared" si="981"/>
        <v>1.294388416745382E-3</v>
      </c>
      <c r="AQ671" s="13">
        <f t="shared" si="982"/>
        <v>5.8767520591235267E-4</v>
      </c>
      <c r="AR671" s="13">
        <f t="shared" si="983"/>
        <v>7.4419182553700077E-3</v>
      </c>
      <c r="AS671" s="13">
        <f t="shared" si="984"/>
        <v>9.5289310950089669E-3</v>
      </c>
      <c r="AT671" s="13">
        <f t="shared" si="985"/>
        <v>6.1006130877551733E-3</v>
      </c>
      <c r="AU671" s="13">
        <f t="shared" si="986"/>
        <v>2.6038233582486728E-3</v>
      </c>
      <c r="AV671" s="13">
        <f t="shared" si="987"/>
        <v>8.3351000753141341E-4</v>
      </c>
      <c r="AW671" s="13">
        <f t="shared" si="988"/>
        <v>1.3787630547787071E-5</v>
      </c>
      <c r="AX671" s="13">
        <f t="shared" si="989"/>
        <v>2.7671052874145426E-4</v>
      </c>
      <c r="AY671" s="13">
        <f t="shared" si="990"/>
        <v>5.0252587199484545E-4</v>
      </c>
      <c r="AZ671" s="13">
        <f t="shared" si="991"/>
        <v>4.5631124549679579E-4</v>
      </c>
      <c r="BA671" s="13">
        <f t="shared" si="992"/>
        <v>2.762311546140292E-4</v>
      </c>
      <c r="BB671" s="13">
        <f t="shared" si="993"/>
        <v>1.2541382367696138E-4</v>
      </c>
      <c r="BC671" s="13">
        <f t="shared" si="994"/>
        <v>4.5552073056359445E-5</v>
      </c>
      <c r="BD671" s="13">
        <f t="shared" si="995"/>
        <v>2.2525082304140952E-3</v>
      </c>
      <c r="BE671" s="13">
        <f t="shared" si="996"/>
        <v>2.884202027221719E-3</v>
      </c>
      <c r="BF671" s="13">
        <f t="shared" si="997"/>
        <v>1.8465240707024194E-3</v>
      </c>
      <c r="BG671" s="13">
        <f t="shared" si="998"/>
        <v>7.8812119990264448E-4</v>
      </c>
      <c r="BH671" s="13">
        <f t="shared" si="999"/>
        <v>2.5228551129841397E-4</v>
      </c>
      <c r="BI671" s="13">
        <f t="shared" si="1000"/>
        <v>6.4607300723761241E-5</v>
      </c>
      <c r="BJ671" s="14">
        <f t="shared" si="1001"/>
        <v>0.26988717643974025</v>
      </c>
      <c r="BK671" s="14">
        <f t="shared" si="1002"/>
        <v>0.23024144191506821</v>
      </c>
      <c r="BL671" s="14">
        <f t="shared" si="1003"/>
        <v>0.45216637502159274</v>
      </c>
      <c r="BM671" s="14">
        <f t="shared" si="1004"/>
        <v>0.59501571490975569</v>
      </c>
      <c r="BN671" s="14">
        <f t="shared" si="1005"/>
        <v>0.40191888531018899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1.8169999999999999</v>
      </c>
      <c r="F672" s="10">
        <f>VLOOKUP(B672,home!$B$2:$E$405,3,FALSE)</f>
        <v>0.70760000000000001</v>
      </c>
      <c r="G672" s="10">
        <f>VLOOKUP(C672,away!$B$2:$E$405,4,FALSE)</f>
        <v>1.1007</v>
      </c>
      <c r="H672" s="10">
        <f>VLOOKUP(A672,away!$A$2:$E$405,3,FALSE)</f>
        <v>1.2277</v>
      </c>
      <c r="I672" s="10">
        <f>VLOOKUP(C672,away!$B$2:$E$405,3,FALSE)</f>
        <v>0.93089999999999995</v>
      </c>
      <c r="J672" s="10">
        <f>VLOOKUP(B672,home!$B$2:$E$405,4,FALSE)</f>
        <v>1.3382000000000001</v>
      </c>
      <c r="K672" s="12">
        <f t="shared" si="950"/>
        <v>1.41518011644</v>
      </c>
      <c r="L672" s="12">
        <f t="shared" si="951"/>
        <v>1.529383187526</v>
      </c>
      <c r="M672" s="13">
        <f t="shared" si="952"/>
        <v>5.262503594360253E-2</v>
      </c>
      <c r="N672" s="13">
        <f t="shared" si="953"/>
        <v>7.4473904494326615E-2</v>
      </c>
      <c r="O672" s="13">
        <f t="shared" si="954"/>
        <v>8.0483845215097174E-2</v>
      </c>
      <c r="P672" s="13">
        <f t="shared" si="955"/>
        <v>0.11389913744304014</v>
      </c>
      <c r="Q672" s="13">
        <f t="shared" si="956"/>
        <v>5.2696994417011291E-2</v>
      </c>
      <c r="R672" s="13">
        <f t="shared" si="957"/>
        <v>6.1545319869707266E-2</v>
      </c>
      <c r="S672" s="13">
        <f t="shared" si="958"/>
        <v>6.1629475769724593E-2</v>
      </c>
      <c r="T672" s="13">
        <f t="shared" si="959"/>
        <v>8.0593897294528566E-2</v>
      </c>
      <c r="U672" s="13">
        <f t="shared" si="960"/>
        <v>8.7097712939549377E-2</v>
      </c>
      <c r="V672" s="13">
        <f t="shared" si="961"/>
        <v>1.4820880098803821E-2</v>
      </c>
      <c r="W672" s="13">
        <f t="shared" si="962"/>
        <v>2.4858579565034691E-2</v>
      </c>
      <c r="X672" s="13">
        <f t="shared" si="963"/>
        <v>3.8018293652541453E-2</v>
      </c>
      <c r="Y672" s="13">
        <f t="shared" si="964"/>
        <v>2.907226956531167E-2</v>
      </c>
      <c r="Z672" s="13">
        <f t="shared" si="965"/>
        <v>3.1375459159880041E-2</v>
      </c>
      <c r="AA672" s="13">
        <f t="shared" si="966"/>
        <v>4.4401925947237499E-2</v>
      </c>
      <c r="AB672" s="13">
        <f t="shared" si="967"/>
        <v>3.141836136608591E-2</v>
      </c>
      <c r="AC672" s="13">
        <f t="shared" si="968"/>
        <v>2.0048507202084999E-3</v>
      </c>
      <c r="AD672" s="13">
        <f t="shared" si="969"/>
        <v>8.7948418808447004E-3</v>
      </c>
      <c r="AE672" s="13">
        <f t="shared" si="970"/>
        <v>1.345068330951343E-2</v>
      </c>
      <c r="AF672" s="13">
        <f t="shared" si="971"/>
        <v>1.028562445715321E-2</v>
      </c>
      <c r="AG672" s="13">
        <f t="shared" si="972"/>
        <v>5.2435537059921178E-3</v>
      </c>
      <c r="AH672" s="13">
        <f t="shared" si="973"/>
        <v>1.19962749350073E-2</v>
      </c>
      <c r="AI672" s="13">
        <f t="shared" si="974"/>
        <v>1.6976889759369885E-2</v>
      </c>
      <c r="AJ672" s="13">
        <f t="shared" si="975"/>
        <v>1.2012678413227059E-2</v>
      </c>
      <c r="AK672" s="13">
        <f t="shared" si="976"/>
        <v>5.6667012118623147E-3</v>
      </c>
      <c r="AL672" s="13">
        <f t="shared" si="977"/>
        <v>1.7356816096317777E-4</v>
      </c>
      <c r="AM672" s="13">
        <f t="shared" si="978"/>
        <v>2.4892570714010348E-3</v>
      </c>
      <c r="AN672" s="13">
        <f t="shared" si="979"/>
        <v>3.8070279144309513E-3</v>
      </c>
      <c r="AO672" s="13">
        <f t="shared" si="980"/>
        <v>2.9112022433864346E-3</v>
      </c>
      <c r="AP672" s="13">
        <f t="shared" si="981"/>
        <v>1.4841145888410618E-3</v>
      </c>
      <c r="AQ672" s="13">
        <f t="shared" si="982"/>
        <v>5.6744497513389579E-4</v>
      </c>
      <c r="AR672" s="13">
        <f t="shared" si="983"/>
        <v>3.6693802397079422E-3</v>
      </c>
      <c r="AS672" s="13">
        <f t="shared" si="984"/>
        <v>5.192833954892521E-3</v>
      </c>
      <c r="AT672" s="13">
        <f t="shared" si="985"/>
        <v>3.6743976804691921E-3</v>
      </c>
      <c r="AU672" s="13">
        <f t="shared" si="986"/>
        <v>1.7333115124310858E-3</v>
      </c>
      <c r="AV672" s="13">
        <f t="shared" si="987"/>
        <v>6.1323699699725415E-4</v>
      </c>
      <c r="AW672" s="13">
        <f t="shared" si="988"/>
        <v>1.0435075385911569E-5</v>
      </c>
      <c r="AX672" s="13">
        <f t="shared" si="989"/>
        <v>5.8712451869240257E-4</v>
      </c>
      <c r="AY672" s="13">
        <f t="shared" si="990"/>
        <v>8.979383678724553E-4</v>
      </c>
      <c r="AZ672" s="13">
        <f t="shared" si="991"/>
        <v>6.8664592162933497E-4</v>
      </c>
      <c r="BA672" s="13">
        <f t="shared" si="992"/>
        <v>3.5004824277439997E-4</v>
      </c>
      <c r="BB672" s="13">
        <f t="shared" si="993"/>
        <v>1.3383947433054681E-4</v>
      </c>
      <c r="BC672" s="13">
        <f t="shared" si="994"/>
        <v>4.0938368373691163E-5</v>
      </c>
      <c r="BD672" s="13">
        <f t="shared" si="995"/>
        <v>9.3531474120824248E-4</v>
      </c>
      <c r="BE672" s="13">
        <f t="shared" si="996"/>
        <v>1.3236388243711291E-3</v>
      </c>
      <c r="BF672" s="13">
        <f t="shared" si="997"/>
        <v>9.3659367279901962E-4</v>
      </c>
      <c r="BG672" s="13">
        <f t="shared" si="998"/>
        <v>4.4181624764289468E-4</v>
      </c>
      <c r="BH672" s="13">
        <f t="shared" si="999"/>
        <v>1.563123921960889E-4</v>
      </c>
      <c r="BI672" s="13">
        <f t="shared" si="1000"/>
        <v>4.4242037877815143E-5</v>
      </c>
      <c r="BJ672" s="14">
        <f t="shared" si="1001"/>
        <v>0.3514442240291239</v>
      </c>
      <c r="BK672" s="14">
        <f t="shared" si="1002"/>
        <v>0.24605088650421522</v>
      </c>
      <c r="BL672" s="14">
        <f t="shared" si="1003"/>
        <v>0.37032078795773704</v>
      </c>
      <c r="BM672" s="14">
        <f t="shared" si="1004"/>
        <v>0.56257961697568448</v>
      </c>
      <c r="BN672" s="14">
        <f t="shared" si="1005"/>
        <v>0.43572423738278498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1.5815999999999999</v>
      </c>
      <c r="F673" s="10">
        <f>VLOOKUP(B673,home!$B$2:$E$405,3,FALSE)</f>
        <v>1.0274000000000001</v>
      </c>
      <c r="G673" s="10">
        <f>VLOOKUP(C673,away!$B$2:$E$405,4,FALSE)</f>
        <v>0.98350000000000004</v>
      </c>
      <c r="H673" s="10">
        <f>VLOOKUP(A673,away!$A$2:$E$405,3,FALSE)</f>
        <v>1.1631</v>
      </c>
      <c r="I673" s="10">
        <f>VLOOKUP(C673,away!$B$2:$E$405,3,FALSE)</f>
        <v>0.95530000000000004</v>
      </c>
      <c r="J673" s="10">
        <f>VLOOKUP(B673,home!$B$2:$E$405,4,FALSE)</f>
        <v>1.6121000000000001</v>
      </c>
      <c r="K673" s="12">
        <f t="shared" si="950"/>
        <v>1.59812439864</v>
      </c>
      <c r="L673" s="12">
        <f t="shared" si="951"/>
        <v>1.7912195121030003</v>
      </c>
      <c r="M673" s="13">
        <f t="shared" si="952"/>
        <v>3.373080005694324E-2</v>
      </c>
      <c r="N673" s="13">
        <f t="shared" si="953"/>
        <v>5.39060145566485E-2</v>
      </c>
      <c r="O673" s="13">
        <f t="shared" si="954"/>
        <v>6.0419267220841733E-2</v>
      </c>
      <c r="P673" s="13">
        <f t="shared" si="955"/>
        <v>9.6557505093577162E-2</v>
      </c>
      <c r="Q673" s="13">
        <f t="shared" si="956"/>
        <v>4.307425854821148E-2</v>
      </c>
      <c r="R673" s="13">
        <f t="shared" si="957"/>
        <v>5.4112085176468476E-2</v>
      </c>
      <c r="S673" s="13">
        <f t="shared" si="958"/>
        <v>6.9101175884924163E-2</v>
      </c>
      <c r="T673" s="13">
        <f t="shared" si="959"/>
        <v>7.715545238092586E-2</v>
      </c>
      <c r="U673" s="13">
        <f t="shared" si="960"/>
        <v>8.6477843581800148E-2</v>
      </c>
      <c r="V673" s="13">
        <f t="shared" si="961"/>
        <v>2.1978716225121264E-2</v>
      </c>
      <c r="W673" s="13">
        <f t="shared" si="962"/>
        <v>2.2946007846408122E-2</v>
      </c>
      <c r="X673" s="13">
        <f t="shared" si="963"/>
        <v>4.1101336979354773E-2</v>
      </c>
      <c r="Y673" s="13">
        <f t="shared" si="964"/>
        <v>3.6810758385470439E-2</v>
      </c>
      <c r="Z673" s="13">
        <f t="shared" si="965"/>
        <v>3.2308874269556621E-2</v>
      </c>
      <c r="AA673" s="13">
        <f t="shared" si="966"/>
        <v>5.163360026277055E-2</v>
      </c>
      <c r="AB673" s="13">
        <f t="shared" si="967"/>
        <v>4.1258458184779162E-2</v>
      </c>
      <c r="AC673" s="13">
        <f t="shared" si="968"/>
        <v>3.9322555355098075E-3</v>
      </c>
      <c r="AD673" s="13">
        <f t="shared" si="969"/>
        <v>9.1676437476824225E-3</v>
      </c>
      <c r="AE673" s="13">
        <f t="shared" si="970"/>
        <v>1.6421262360857832E-2</v>
      </c>
      <c r="AF673" s="13">
        <f t="shared" si="971"/>
        <v>1.4707042777065568E-2</v>
      </c>
      <c r="AG673" s="13">
        <f t="shared" si="972"/>
        <v>8.7811806625377811E-3</v>
      </c>
      <c r="AH673" s="13">
        <f t="shared" si="973"/>
        <v>1.4468071501428105E-2</v>
      </c>
      <c r="AI673" s="13">
        <f t="shared" si="974"/>
        <v>2.3121778067700313E-2</v>
      </c>
      <c r="AJ673" s="13">
        <f t="shared" si="975"/>
        <v>1.847573883496555E-2</v>
      </c>
      <c r="AK673" s="13">
        <f t="shared" si="976"/>
        <v>9.8421763383530047E-3</v>
      </c>
      <c r="AL673" s="13">
        <f t="shared" si="977"/>
        <v>4.5025766748284295E-4</v>
      </c>
      <c r="AM673" s="13">
        <f t="shared" si="978"/>
        <v>2.9302070302421462E-3</v>
      </c>
      <c r="AN673" s="13">
        <f t="shared" si="979"/>
        <v>5.2486440070711191E-3</v>
      </c>
      <c r="AO673" s="13">
        <f t="shared" si="980"/>
        <v>4.7007367787741342E-3</v>
      </c>
      <c r="AP673" s="13">
        <f t="shared" si="981"/>
        <v>2.8066838131334784E-3</v>
      </c>
      <c r="AQ673" s="13">
        <f t="shared" si="982"/>
        <v>1.2568467025970849E-3</v>
      </c>
      <c r="AR673" s="13">
        <f t="shared" si="983"/>
        <v>5.1830983951718732E-3</v>
      </c>
      <c r="AS673" s="13">
        <f t="shared" si="984"/>
        <v>8.2832360058760005E-3</v>
      </c>
      <c r="AT673" s="13">
        <f t="shared" si="985"/>
        <v>6.6188207803418884E-3</v>
      </c>
      <c r="AU673" s="13">
        <f t="shared" si="986"/>
        <v>3.5258996597632721E-3</v>
      </c>
      <c r="AV673" s="13">
        <f t="shared" si="987"/>
        <v>1.4087065683560398E-3</v>
      </c>
      <c r="AW673" s="13">
        <f t="shared" si="988"/>
        <v>3.5802883869409853E-5</v>
      </c>
      <c r="AX673" s="13">
        <f t="shared" si="989"/>
        <v>7.804725580160722E-4</v>
      </c>
      <c r="AY673" s="13">
        <f t="shared" si="990"/>
        <v>1.3979976745793295E-3</v>
      </c>
      <c r="AZ673" s="13">
        <f t="shared" si="991"/>
        <v>1.2520603562905582E-3</v>
      </c>
      <c r="BA673" s="13">
        <f t="shared" si="992"/>
        <v>7.4757164683942744E-4</v>
      </c>
      <c r="BB673" s="13">
        <f t="shared" si="993"/>
        <v>3.3476623012843905E-4</v>
      </c>
      <c r="BC673" s="13">
        <f t="shared" si="994"/>
        <v>1.1992796067984464E-4</v>
      </c>
      <c r="BD673" s="13">
        <f t="shared" si="995"/>
        <v>1.5473444964302677E-3</v>
      </c>
      <c r="BE673" s="13">
        <f t="shared" si="996"/>
        <v>2.4728489928465356E-3</v>
      </c>
      <c r="BF673" s="13">
        <f t="shared" si="997"/>
        <v>1.9759601548101995E-3</v>
      </c>
      <c r="BG673" s="13">
        <f t="shared" si="998"/>
        <v>1.0526100447142172E-3</v>
      </c>
      <c r="BH673" s="13">
        <f t="shared" si="999"/>
        <v>4.205504486778329E-4</v>
      </c>
      <c r="BI673" s="13">
        <f t="shared" si="1000"/>
        <v>1.3441838657820882E-4</v>
      </c>
      <c r="BJ673" s="14">
        <f t="shared" si="1001"/>
        <v>0.34564687300351449</v>
      </c>
      <c r="BK673" s="14">
        <f t="shared" si="1002"/>
        <v>0.22714870813813781</v>
      </c>
      <c r="BL673" s="14">
        <f t="shared" si="1003"/>
        <v>0.39243251310267346</v>
      </c>
      <c r="BM673" s="14">
        <f t="shared" si="1004"/>
        <v>0.65437484307048166</v>
      </c>
      <c r="BN673" s="14">
        <f t="shared" si="1005"/>
        <v>0.3417999306526906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1.5815999999999999</v>
      </c>
      <c r="F674" s="10">
        <f>VLOOKUP(B674,home!$B$2:$E$405,3,FALSE)</f>
        <v>1.1741999999999999</v>
      </c>
      <c r="G674" s="10">
        <f>VLOOKUP(C674,away!$B$2:$E$405,4,FALSE)</f>
        <v>0.56200000000000006</v>
      </c>
      <c r="H674" s="10">
        <f>VLOOKUP(A674,away!$A$2:$E$405,3,FALSE)</f>
        <v>1.1631</v>
      </c>
      <c r="I674" s="10">
        <f>VLOOKUP(C674,away!$B$2:$E$405,3,FALSE)</f>
        <v>0.95530000000000004</v>
      </c>
      <c r="J674" s="10">
        <f>VLOOKUP(B674,home!$B$2:$E$405,4,FALSE)</f>
        <v>0.61409999999999998</v>
      </c>
      <c r="K674" s="12">
        <f t="shared" si="950"/>
        <v>1.04369847264</v>
      </c>
      <c r="L674" s="12">
        <f t="shared" si="951"/>
        <v>0.68233230096300013</v>
      </c>
      <c r="M674" s="13">
        <f t="shared" si="952"/>
        <v>0.17798949031576997</v>
      </c>
      <c r="N674" s="13">
        <f t="shared" si="953"/>
        <v>0.18576735918854118</v>
      </c>
      <c r="O674" s="13">
        <f t="shared" si="954"/>
        <v>0.12144797847439096</v>
      </c>
      <c r="P674" s="13">
        <f t="shared" si="955"/>
        <v>0.12675506963893743</v>
      </c>
      <c r="Q674" s="13">
        <f t="shared" si="956"/>
        <v>9.6942554525723354E-2</v>
      </c>
      <c r="R674" s="13">
        <f t="shared" si="957"/>
        <v>4.1433939299868036E-2</v>
      </c>
      <c r="S674" s="13">
        <f t="shared" si="958"/>
        <v>2.256712973708137E-2</v>
      </c>
      <c r="T674" s="13">
        <f t="shared" si="959"/>
        <v>6.6147036290767916E-2</v>
      </c>
      <c r="U674" s="13">
        <f t="shared" si="960"/>
        <v>4.3244539162730737E-2</v>
      </c>
      <c r="V674" s="13">
        <f t="shared" si="961"/>
        <v>1.7856847716744366E-3</v>
      </c>
      <c r="W674" s="13">
        <f t="shared" si="962"/>
        <v>3.3726265364105792E-2</v>
      </c>
      <c r="X674" s="13">
        <f t="shared" si="963"/>
        <v>2.3012520248779044E-2</v>
      </c>
      <c r="Y674" s="13">
        <f t="shared" si="964"/>
        <v>7.8510929461535171E-3</v>
      </c>
      <c r="Z674" s="13">
        <f t="shared" si="965"/>
        <v>9.423905046813414E-3</v>
      </c>
      <c r="AA674" s="13">
        <f t="shared" si="966"/>
        <v>9.8357153036635458E-3</v>
      </c>
      <c r="AB674" s="13">
        <f t="shared" si="967"/>
        <v>5.132760519877759E-3</v>
      </c>
      <c r="AC674" s="13">
        <f t="shared" si="968"/>
        <v>7.9479621656743189E-5</v>
      </c>
      <c r="AD674" s="13">
        <f t="shared" si="969"/>
        <v>8.8000129120921391E-3</v>
      </c>
      <c r="AE674" s="13">
        <f t="shared" si="970"/>
        <v>6.0045330588119408E-3</v>
      </c>
      <c r="AF674" s="13">
        <f t="shared" si="971"/>
        <v>2.0485434291137761E-3</v>
      </c>
      <c r="AG674" s="13">
        <f t="shared" si="972"/>
        <v>4.6592911720327922E-4</v>
      </c>
      <c r="AH674" s="13">
        <f t="shared" si="973"/>
        <v>1.6075587036622561E-3</v>
      </c>
      <c r="AI674" s="13">
        <f t="shared" si="974"/>
        <v>1.6778065636914349E-3</v>
      </c>
      <c r="AJ674" s="13">
        <f t="shared" si="975"/>
        <v>8.7556207395505885E-4</v>
      </c>
      <c r="AK674" s="13">
        <f t="shared" si="976"/>
        <v>3.046075997628019E-4</v>
      </c>
      <c r="AL674" s="13">
        <f t="shared" si="977"/>
        <v>2.2640538966888179E-6</v>
      </c>
      <c r="AM674" s="13">
        <f t="shared" si="978"/>
        <v>1.8369120071125692E-3</v>
      </c>
      <c r="AN674" s="13">
        <f t="shared" si="979"/>
        <v>1.2533843964796824E-3</v>
      </c>
      <c r="AO674" s="13">
        <f t="shared" si="980"/>
        <v>4.276123296205513E-4</v>
      </c>
      <c r="AP674" s="13">
        <f t="shared" si="981"/>
        <v>9.7257901596713229E-5</v>
      </c>
      <c r="AQ674" s="13">
        <f t="shared" si="982"/>
        <v>1.6590551945829592E-5</v>
      </c>
      <c r="AR674" s="13">
        <f t="shared" si="983"/>
        <v>2.1937784584059305E-4</v>
      </c>
      <c r="AS674" s="13">
        <f t="shared" si="984"/>
        <v>2.2896432263488033E-4</v>
      </c>
      <c r="AT674" s="13">
        <f t="shared" si="985"/>
        <v>1.194848569115384E-4</v>
      </c>
      <c r="AU674" s="13">
        <f t="shared" si="986"/>
        <v>4.1568720887393859E-5</v>
      </c>
      <c r="AV674" s="13">
        <f t="shared" si="987"/>
        <v>1.084630262494286E-5</v>
      </c>
      <c r="AW674" s="13">
        <f t="shared" si="988"/>
        <v>4.4787336855296704E-8</v>
      </c>
      <c r="AX674" s="13">
        <f t="shared" si="989"/>
        <v>3.1953037603291081E-4</v>
      </c>
      <c r="AY674" s="13">
        <f t="shared" si="990"/>
        <v>2.1802589670610873E-4</v>
      </c>
      <c r="AZ674" s="13">
        <f t="shared" si="991"/>
        <v>7.4383055884500257E-5</v>
      </c>
      <c r="BA674" s="13">
        <f t="shared" si="992"/>
        <v>1.6917987224776832E-5</v>
      </c>
      <c r="BB674" s="13">
        <f t="shared" si="993"/>
        <v>2.8859222876861533E-6</v>
      </c>
      <c r="BC674" s="13">
        <f t="shared" si="994"/>
        <v>3.9383159899145979E-7</v>
      </c>
      <c r="BD674" s="13">
        <f t="shared" si="995"/>
        <v>2.4948098388786355E-5</v>
      </c>
      <c r="BE674" s="13">
        <f t="shared" si="996"/>
        <v>2.603829218364876E-5</v>
      </c>
      <c r="BF674" s="13">
        <f t="shared" si="997"/>
        <v>1.3588062891114131E-5</v>
      </c>
      <c r="BG674" s="13">
        <f t="shared" si="998"/>
        <v>4.7272801618640278E-6</v>
      </c>
      <c r="BH674" s="13">
        <f t="shared" si="999"/>
        <v>1.2334637711697146E-6</v>
      </c>
      <c r="BI674" s="13">
        <f t="shared" si="1000"/>
        <v>2.5747285080532118E-7</v>
      </c>
      <c r="BJ674" s="14">
        <f t="shared" si="1001"/>
        <v>0.43502974133778211</v>
      </c>
      <c r="BK674" s="14">
        <f t="shared" si="1002"/>
        <v>0.32939714403572273</v>
      </c>
      <c r="BL674" s="14">
        <f t="shared" si="1003"/>
        <v>0.22625150242074935</v>
      </c>
      <c r="BM674" s="14">
        <f t="shared" si="1004"/>
        <v>0.24954792028846762</v>
      </c>
      <c r="BN674" s="14">
        <f t="shared" si="1005"/>
        <v>0.75033639144323094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1.5815999999999999</v>
      </c>
      <c r="F675" s="10">
        <f>VLOOKUP(B675,home!$B$2:$E$405,3,FALSE)</f>
        <v>1.4753000000000001</v>
      </c>
      <c r="G675" s="10">
        <f>VLOOKUP(C675,away!$B$2:$E$405,4,FALSE)</f>
        <v>0.47420000000000001</v>
      </c>
      <c r="H675" s="10">
        <f>VLOOKUP(A675,away!$A$2:$E$405,3,FALSE)</f>
        <v>1.1631</v>
      </c>
      <c r="I675" s="10">
        <f>VLOOKUP(C675,away!$B$2:$E$405,3,FALSE)</f>
        <v>0.64480000000000004</v>
      </c>
      <c r="J675" s="10">
        <f>VLOOKUP(B675,home!$B$2:$E$405,4,FALSE)</f>
        <v>0.19109999999999999</v>
      </c>
      <c r="K675" s="12">
        <f t="shared" si="950"/>
        <v>1.106467210416</v>
      </c>
      <c r="L675" s="12">
        <f t="shared" si="951"/>
        <v>0.14331867076800001</v>
      </c>
      <c r="M675" s="13">
        <f t="shared" si="952"/>
        <v>0.28656614949621462</v>
      </c>
      <c r="N675" s="13">
        <f t="shared" si="953"/>
        <v>0.31707604803273098</v>
      </c>
      <c r="O675" s="13">
        <f t="shared" si="954"/>
        <v>4.1070279632901448E-2</v>
      </c>
      <c r="P675" s="13">
        <f t="shared" si="955"/>
        <v>4.544291773642152E-2</v>
      </c>
      <c r="Q675" s="13">
        <f t="shared" si="956"/>
        <v>0.17541712517825278</v>
      </c>
      <c r="R675" s="13">
        <f t="shared" si="957"/>
        <v>2.9430689425287487E-3</v>
      </c>
      <c r="S675" s="13">
        <f t="shared" si="958"/>
        <v>1.8015550476125344E-3</v>
      </c>
      <c r="T675" s="13">
        <f t="shared" si="959"/>
        <v>2.5140549210491053E-2</v>
      </c>
      <c r="U675" s="13">
        <f t="shared" si="960"/>
        <v>3.2564092829017511E-3</v>
      </c>
      <c r="V675" s="13">
        <f t="shared" si="961"/>
        <v>3.1742881460437588E-5</v>
      </c>
      <c r="W675" s="13">
        <f t="shared" si="962"/>
        <v>6.4697765718391864E-2</v>
      </c>
      <c r="X675" s="13">
        <f t="shared" si="963"/>
        <v>9.2723977844194009E-3</v>
      </c>
      <c r="Y675" s="13">
        <f t="shared" si="964"/>
        <v>6.6445386264756825E-4</v>
      </c>
      <c r="Z675" s="13">
        <f t="shared" si="965"/>
        <v>1.4059890960726792E-4</v>
      </c>
      <c r="AA675" s="13">
        <f t="shared" si="966"/>
        <v>1.5556808330068509E-4</v>
      </c>
      <c r="AB675" s="13">
        <f t="shared" si="967"/>
        <v>8.6065491579736481E-5</v>
      </c>
      <c r="AC675" s="13">
        <f t="shared" si="968"/>
        <v>3.1460649518870944E-7</v>
      </c>
      <c r="AD675" s="13">
        <f t="shared" si="969"/>
        <v>1.789648908864425E-2</v>
      </c>
      <c r="AE675" s="13">
        <f t="shared" si="970"/>
        <v>2.5649010275985095E-3</v>
      </c>
      <c r="AF675" s="13">
        <f t="shared" si="971"/>
        <v>1.8379910296344778E-4</v>
      </c>
      <c r="AG675" s="13">
        <f t="shared" si="972"/>
        <v>8.7806143750240375E-6</v>
      </c>
      <c r="AH675" s="13">
        <f t="shared" si="973"/>
        <v>5.0376122090859539E-6</v>
      </c>
      <c r="AI675" s="13">
        <f t="shared" si="974"/>
        <v>5.573952728144918E-6</v>
      </c>
      <c r="AJ675" s="13">
        <f t="shared" si="975"/>
        <v>3.0836979630505811E-6</v>
      </c>
      <c r="AK675" s="13">
        <f t="shared" si="976"/>
        <v>1.1373368943140257E-6</v>
      </c>
      <c r="AL675" s="13">
        <f t="shared" si="977"/>
        <v>1.9955793251000533E-9</v>
      </c>
      <c r="AM675" s="13">
        <f t="shared" si="978"/>
        <v>3.9603756716305146E-3</v>
      </c>
      <c r="AN675" s="13">
        <f t="shared" si="979"/>
        <v>5.675957770000105E-4</v>
      </c>
      <c r="AO675" s="13">
        <f t="shared" si="980"/>
        <v>4.0673536146585822E-5</v>
      </c>
      <c r="AP675" s="13">
        <f t="shared" si="981"/>
        <v>1.9430923786542942E-6</v>
      </c>
      <c r="AQ675" s="13">
        <f t="shared" si="982"/>
        <v>6.9620354222041162E-8</v>
      </c>
      <c r="AR675" s="13">
        <f t="shared" si="983"/>
        <v>1.4439677713016954E-7</v>
      </c>
      <c r="AS675" s="13">
        <f t="shared" si="984"/>
        <v>1.5977029918427954E-7</v>
      </c>
      <c r="AT675" s="13">
        <f t="shared" si="985"/>
        <v>8.8390298622879781E-8</v>
      </c>
      <c r="AU675" s="13">
        <f t="shared" si="986"/>
        <v>3.2600322381698329E-8</v>
      </c>
      <c r="AV675" s="13">
        <f t="shared" si="987"/>
        <v>9.017796941085012E-9</v>
      </c>
      <c r="AW675" s="13">
        <f t="shared" si="988"/>
        <v>8.7903833476387478E-12</v>
      </c>
      <c r="AX675" s="13">
        <f t="shared" si="989"/>
        <v>7.3033763693140178E-4</v>
      </c>
      <c r="AY675" s="13">
        <f t="shared" si="990"/>
        <v>1.0467101933685067E-4</v>
      </c>
      <c r="AZ675" s="13">
        <f t="shared" si="991"/>
        <v>7.5006556796445301E-6</v>
      </c>
      <c r="BA675" s="13">
        <f t="shared" si="992"/>
        <v>3.5832800063170135E-7</v>
      </c>
      <c r="BB675" s="13">
        <f t="shared" si="993"/>
        <v>1.283877318737262E-8</v>
      </c>
      <c r="BC675" s="13">
        <f t="shared" si="994"/>
        <v>3.6800718150121686E-10</v>
      </c>
      <c r="BD675" s="13">
        <f t="shared" si="995"/>
        <v>3.449125693579838E-9</v>
      </c>
      <c r="BE675" s="13">
        <f t="shared" si="996"/>
        <v>3.816344484549434E-9</v>
      </c>
      <c r="BF675" s="13">
        <f t="shared" si="997"/>
        <v>2.1113300179029504E-9</v>
      </c>
      <c r="BG675" s="13">
        <f t="shared" si="998"/>
        <v>7.7870581172554688E-10</v>
      </c>
      <c r="BH675" s="13">
        <f t="shared" si="999"/>
        <v>2.1540311180867327E-10</v>
      </c>
      <c r="BI675" s="13">
        <f t="shared" si="1000"/>
        <v>4.7667296047573663E-11</v>
      </c>
      <c r="BJ675" s="14">
        <f t="shared" si="1001"/>
        <v>0.61833584816475384</v>
      </c>
      <c r="BK675" s="14">
        <f t="shared" si="1002"/>
        <v>0.33394735278312049</v>
      </c>
      <c r="BL675" s="14">
        <f t="shared" si="1003"/>
        <v>4.7526668627077655E-2</v>
      </c>
      <c r="BM675" s="14">
        <f t="shared" si="1004"/>
        <v>0.13133020845496265</v>
      </c>
      <c r="BN675" s="14">
        <f t="shared" si="1005"/>
        <v>0.86851558901905013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1.5815999999999999</v>
      </c>
      <c r="F676" s="10">
        <f>VLOOKUP(B676,home!$B$2:$E$405,3,FALSE)</f>
        <v>0.7903</v>
      </c>
      <c r="G676" s="10">
        <f>VLOOKUP(C676,away!$B$2:$E$405,4,FALSE)</f>
        <v>0.63229999999999997</v>
      </c>
      <c r="H676" s="10">
        <f>VLOOKUP(A676,away!$A$2:$E$405,3,FALSE)</f>
        <v>1.1631</v>
      </c>
      <c r="I676" s="10">
        <f>VLOOKUP(C676,away!$B$2:$E$405,3,FALSE)</f>
        <v>0.85980000000000001</v>
      </c>
      <c r="J676" s="10">
        <f>VLOOKUP(B676,home!$B$2:$E$405,4,FALSE)</f>
        <v>0.96719999999999995</v>
      </c>
      <c r="K676" s="12">
        <f t="shared" si="950"/>
        <v>0.79033610090399997</v>
      </c>
      <c r="L676" s="12">
        <f t="shared" si="951"/>
        <v>0.96723228513600001</v>
      </c>
      <c r="M676" s="13">
        <f t="shared" si="952"/>
        <v>0.17246371955701162</v>
      </c>
      <c r="N676" s="13">
        <f t="shared" si="953"/>
        <v>0.13630430366208951</v>
      </c>
      <c r="O676" s="13">
        <f t="shared" si="954"/>
        <v>0.16681247757018261</v>
      </c>
      <c r="P676" s="13">
        <f t="shared" si="955"/>
        <v>0.13183792310495407</v>
      </c>
      <c r="Q676" s="13">
        <f t="shared" si="956"/>
        <v>5.38631059463653E-2</v>
      </c>
      <c r="R676" s="13">
        <f t="shared" si="957"/>
        <v>8.0673206934702743E-2</v>
      </c>
      <c r="S676" s="13">
        <f t="shared" si="958"/>
        <v>2.5195499107396376E-2</v>
      </c>
      <c r="T676" s="13">
        <f t="shared" si="959"/>
        <v>5.2098135049025378E-2</v>
      </c>
      <c r="U676" s="13">
        <f t="shared" si="960"/>
        <v>6.3758947816194497E-2</v>
      </c>
      <c r="V676" s="13">
        <f t="shared" si="961"/>
        <v>2.1400457650159067E-3</v>
      </c>
      <c r="W676" s="13">
        <f t="shared" si="962"/>
        <v>1.4189985712076473E-2</v>
      </c>
      <c r="X676" s="13">
        <f t="shared" si="963"/>
        <v>1.3725012306338916E-2</v>
      </c>
      <c r="Y676" s="13">
        <f t="shared" si="964"/>
        <v>6.6376375082899562E-3</v>
      </c>
      <c r="Z676" s="13">
        <f t="shared" si="965"/>
        <v>2.6009910097567313E-2</v>
      </c>
      <c r="AA676" s="13">
        <f t="shared" si="966"/>
        <v>2.0556570931374928E-2</v>
      </c>
      <c r="AB676" s="13">
        <f t="shared" si="967"/>
        <v>8.1233000589296823E-3</v>
      </c>
      <c r="AC676" s="13">
        <f t="shared" si="968"/>
        <v>1.0224584833477918E-4</v>
      </c>
      <c r="AD676" s="13">
        <f t="shared" si="969"/>
        <v>2.8037144948914968E-3</v>
      </c>
      <c r="AE676" s="13">
        <f t="shared" si="970"/>
        <v>2.7118431777628281E-3</v>
      </c>
      <c r="AF676" s="13">
        <f t="shared" si="971"/>
        <v>1.3114911368790061E-3</v>
      </c>
      <c r="AG676" s="13">
        <f t="shared" si="972"/>
        <v>4.2283885641969729E-4</v>
      </c>
      <c r="AH676" s="13">
        <f t="shared" si="973"/>
        <v>6.2894061949629876E-3</v>
      </c>
      <c r="AI676" s="13">
        <f t="shared" si="974"/>
        <v>4.9707447691285109E-3</v>
      </c>
      <c r="AJ676" s="13">
        <f t="shared" si="975"/>
        <v>1.9642795197109897E-3</v>
      </c>
      <c r="AK676" s="13">
        <f t="shared" si="976"/>
        <v>5.1748033889798862E-4</v>
      </c>
      <c r="AL676" s="13">
        <f t="shared" si="977"/>
        <v>3.1264268972478824E-6</v>
      </c>
      <c r="AM676" s="13">
        <f t="shared" si="978"/>
        <v>4.4317535638811474E-4</v>
      </c>
      <c r="AN676" s="13">
        <f t="shared" si="979"/>
        <v>4.2865351267523742E-4</v>
      </c>
      <c r="AO676" s="13">
        <f t="shared" si="980"/>
        <v>2.0730375829822162E-4</v>
      </c>
      <c r="AP676" s="13">
        <f t="shared" si="981"/>
        <v>6.6836962618689981E-5</v>
      </c>
      <c r="AQ676" s="13">
        <f t="shared" si="982"/>
        <v>1.6161717021306227E-5</v>
      </c>
      <c r="AR676" s="13">
        <f t="shared" si="983"/>
        <v>1.2166633452205132E-3</v>
      </c>
      <c r="AS676" s="13">
        <f t="shared" si="984"/>
        <v>9.6157296437439778E-4</v>
      </c>
      <c r="AT676" s="13">
        <f t="shared" si="985"/>
        <v>3.799829136991811E-4</v>
      </c>
      <c r="AU676" s="13">
        <f t="shared" si="986"/>
        <v>1.0010473814105066E-4</v>
      </c>
      <c r="AV676" s="13">
        <f t="shared" si="987"/>
        <v>1.9779097106103474E-5</v>
      </c>
      <c r="AW676" s="13">
        <f t="shared" si="988"/>
        <v>6.6387816059605529E-8</v>
      </c>
      <c r="AX676" s="13">
        <f t="shared" si="989"/>
        <v>5.8376247197420504E-5</v>
      </c>
      <c r="AY676" s="13">
        <f t="shared" si="990"/>
        <v>5.646339097442504E-5</v>
      </c>
      <c r="AZ676" s="13">
        <f t="shared" si="991"/>
        <v>2.730660733936027E-5</v>
      </c>
      <c r="BA676" s="13">
        <f t="shared" si="992"/>
        <v>8.8039440720536344E-6</v>
      </c>
      <c r="BB676" s="13">
        <f t="shared" si="993"/>
        <v>2.1288647357554942E-6</v>
      </c>
      <c r="BC676" s="13">
        <f t="shared" si="994"/>
        <v>4.1182134062204679E-7</v>
      </c>
      <c r="BD676" s="13">
        <f t="shared" si="995"/>
        <v>1.9613267793980779E-4</v>
      </c>
      <c r="BE676" s="13">
        <f t="shared" si="996"/>
        <v>1.5501073594280767E-4</v>
      </c>
      <c r="BF676" s="13">
        <f t="shared" si="997"/>
        <v>6.1255290321649055E-5</v>
      </c>
      <c r="BG676" s="13">
        <f t="shared" si="998"/>
        <v>1.6137422437518215E-5</v>
      </c>
      <c r="BH676" s="13">
        <f t="shared" si="999"/>
        <v>3.1884968819772169E-6</v>
      </c>
      <c r="BI676" s="13">
        <f t="shared" si="1000"/>
        <v>5.0399683868928717E-7</v>
      </c>
      <c r="BJ676" s="14">
        <f t="shared" si="1001"/>
        <v>0.28538369003279968</v>
      </c>
      <c r="BK676" s="14">
        <f t="shared" si="1002"/>
        <v>0.33179902320058446</v>
      </c>
      <c r="BL676" s="14">
        <f t="shared" si="1003"/>
        <v>0.35677674581298863</v>
      </c>
      <c r="BM676" s="14">
        <f t="shared" si="1004"/>
        <v>0.25795823536547591</v>
      </c>
      <c r="BN676" s="14">
        <f t="shared" si="1005"/>
        <v>0.74195473677530577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1.2279</v>
      </c>
      <c r="F677" s="10">
        <f>VLOOKUP(B677,home!$B$2:$E$405,3,FALSE)</f>
        <v>0.90490000000000004</v>
      </c>
      <c r="G677" s="10">
        <f>VLOOKUP(C677,away!$B$2:$E$405,4,FALSE)</f>
        <v>0.45240000000000002</v>
      </c>
      <c r="H677" s="10">
        <f>VLOOKUP(A677,away!$A$2:$E$405,3,FALSE)</f>
        <v>0.89710000000000001</v>
      </c>
      <c r="I677" s="10">
        <f>VLOOKUP(C677,away!$B$2:$E$405,3,FALSE)</f>
        <v>1.3624000000000001</v>
      </c>
      <c r="J677" s="10">
        <f>VLOOKUP(B677,home!$B$2:$E$405,4,FALSE)</f>
        <v>1.734</v>
      </c>
      <c r="K677" s="12">
        <f t="shared" si="950"/>
        <v>0.50267372360399998</v>
      </c>
      <c r="L677" s="12">
        <f t="shared" si="951"/>
        <v>2.1193104753600003</v>
      </c>
      <c r="M677" s="13">
        <f t="shared" si="952"/>
        <v>7.265855068178903E-2</v>
      </c>
      <c r="N677" s="13">
        <f t="shared" si="953"/>
        <v>3.6523544222884841E-2</v>
      </c>
      <c r="O677" s="13">
        <f t="shared" si="954"/>
        <v>0.15398602758439095</v>
      </c>
      <c r="P677" s="13">
        <f t="shared" si="955"/>
        <v>7.7404729868834066E-2</v>
      </c>
      <c r="Q677" s="13">
        <f t="shared" si="956"/>
        <v>9.1797129868664423E-3</v>
      </c>
      <c r="R677" s="13">
        <f t="shared" si="957"/>
        <v>0.1631721006593369</v>
      </c>
      <c r="S677" s="13">
        <f t="shared" si="958"/>
        <v>2.061523437312681E-2</v>
      </c>
      <c r="T677" s="13">
        <f t="shared" si="959"/>
        <v>1.9454661893864286E-2</v>
      </c>
      <c r="U677" s="13">
        <f t="shared" si="960"/>
        <v>8.2022327426715586E-2</v>
      </c>
      <c r="V677" s="13">
        <f t="shared" si="961"/>
        <v>2.440206253712638E-3</v>
      </c>
      <c r="W677" s="13">
        <f t="shared" si="962"/>
        <v>1.5381335029080508E-3</v>
      </c>
      <c r="X677" s="13">
        <f t="shared" si="963"/>
        <v>3.2597824452152034E-3</v>
      </c>
      <c r="Y677" s="13">
        <f t="shared" si="964"/>
        <v>3.4542455417696095E-3</v>
      </c>
      <c r="Z677" s="13">
        <f t="shared" si="965"/>
        <v>0.11527078073794306</v>
      </c>
      <c r="AA677" s="13">
        <f t="shared" si="966"/>
        <v>5.7943592576282073E-2</v>
      </c>
      <c r="AB677" s="13">
        <f t="shared" si="967"/>
        <v>1.4563360719656401E-2</v>
      </c>
      <c r="AC677" s="13">
        <f t="shared" si="968"/>
        <v>1.6247529034821455E-4</v>
      </c>
      <c r="AD677" s="13">
        <f t="shared" si="969"/>
        <v>1.9329482382671341E-4</v>
      </c>
      <c r="AE677" s="13">
        <f t="shared" si="970"/>
        <v>4.0965174496881946E-4</v>
      </c>
      <c r="AF677" s="13">
        <f t="shared" si="971"/>
        <v>4.3408961718096131E-4</v>
      </c>
      <c r="AG677" s="13">
        <f t="shared" si="972"/>
        <v>3.066568909788746E-4</v>
      </c>
      <c r="AH677" s="13">
        <f t="shared" si="973"/>
        <v>6.1073643280212093E-2</v>
      </c>
      <c r="AI677" s="13">
        <f t="shared" si="974"/>
        <v>3.0700115681726627E-2</v>
      </c>
      <c r="AJ677" s="13">
        <f t="shared" si="975"/>
        <v>7.7160707324035373E-3</v>
      </c>
      <c r="AK677" s="13">
        <f t="shared" si="976"/>
        <v>1.2928886688830436E-3</v>
      </c>
      <c r="AL677" s="13">
        <f t="shared" si="977"/>
        <v>6.9235380236760198E-6</v>
      </c>
      <c r="AM677" s="13">
        <f t="shared" si="978"/>
        <v>1.9432845769270645E-5</v>
      </c>
      <c r="AN677" s="13">
        <f t="shared" si="979"/>
        <v>4.1184233604870539E-5</v>
      </c>
      <c r="AO677" s="13">
        <f t="shared" si="980"/>
        <v>4.3641088849237752E-5</v>
      </c>
      <c r="AP677" s="13">
        <f t="shared" si="981"/>
        <v>3.0829672251435358E-5</v>
      </c>
      <c r="AQ677" s="13">
        <f t="shared" si="982"/>
        <v>1.6334411838595616E-5</v>
      </c>
      <c r="AR677" s="13">
        <f t="shared" si="983"/>
        <v>2.5886802394430686E-2</v>
      </c>
      <c r="AS677" s="13">
        <f t="shared" si="984"/>
        <v>1.3012615351809415E-2</v>
      </c>
      <c r="AT677" s="13">
        <f t="shared" si="985"/>
        <v>3.2705499063603065E-3</v>
      </c>
      <c r="AU677" s="13">
        <f t="shared" si="986"/>
        <v>5.4800649988761641E-4</v>
      </c>
      <c r="AV677" s="13">
        <f t="shared" si="987"/>
        <v>6.8867116964425765E-5</v>
      </c>
      <c r="AW677" s="13">
        <f t="shared" si="988"/>
        <v>2.0488320042112809E-7</v>
      </c>
      <c r="AX677" s="13">
        <f t="shared" si="989"/>
        <v>1.6280634905102521E-6</v>
      </c>
      <c r="AY677" s="13">
        <f t="shared" si="990"/>
        <v>3.4503720099895433E-6</v>
      </c>
      <c r="AZ677" s="13">
        <f t="shared" si="991"/>
        <v>3.6562047723298903E-6</v>
      </c>
      <c r="BA677" s="13">
        <f t="shared" si="992"/>
        <v>2.5828776913533211E-6</v>
      </c>
      <c r="BB677" s="13">
        <f t="shared" si="993"/>
        <v>1.3684799369646862E-6</v>
      </c>
      <c r="BC677" s="13">
        <f t="shared" si="994"/>
        <v>5.8004677314585061E-7</v>
      </c>
      <c r="BD677" s="13">
        <f t="shared" si="995"/>
        <v>9.1436952480152267E-3</v>
      </c>
      <c r="BE677" s="13">
        <f t="shared" si="996"/>
        <v>4.5962953378200144E-3</v>
      </c>
      <c r="BF677" s="13">
        <f t="shared" si="997"/>
        <v>1.1552184461228457E-3</v>
      </c>
      <c r="BG677" s="13">
        <f t="shared" si="998"/>
        <v>1.9356598596286594E-4</v>
      </c>
      <c r="BH677" s="13">
        <f t="shared" si="999"/>
        <v>2.4325133731758345E-5</v>
      </c>
      <c r="BI677" s="13">
        <f t="shared" si="1000"/>
        <v>2.445521110021647E-6</v>
      </c>
      <c r="BJ677" s="14">
        <f t="shared" si="1001"/>
        <v>7.49184619674515E-2</v>
      </c>
      <c r="BK677" s="14">
        <f t="shared" si="1002"/>
        <v>0.17329157037784443</v>
      </c>
      <c r="BL677" s="14">
        <f t="shared" si="1003"/>
        <v>0.6303725142718225</v>
      </c>
      <c r="BM677" s="14">
        <f t="shared" si="1004"/>
        <v>0.48092541586214965</v>
      </c>
      <c r="BN677" s="14">
        <f t="shared" si="1005"/>
        <v>0.51292466600410225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1.2279</v>
      </c>
      <c r="F678" s="10">
        <f>VLOOKUP(B678,home!$B$2:$E$405,3,FALSE)</f>
        <v>0.63339999999999996</v>
      </c>
      <c r="G678" s="10">
        <f>VLOOKUP(C678,away!$B$2:$E$405,4,FALSE)</f>
        <v>1.1197999999999999</v>
      </c>
      <c r="H678" s="10">
        <f>VLOOKUP(A678,away!$A$2:$E$405,3,FALSE)</f>
        <v>0.89710000000000001</v>
      </c>
      <c r="I678" s="10">
        <f>VLOOKUP(C678,away!$B$2:$E$405,3,FALSE)</f>
        <v>1.1147</v>
      </c>
      <c r="J678" s="10">
        <f>VLOOKUP(B678,home!$B$2:$E$405,4,FALSE)</f>
        <v>0.74309999999999998</v>
      </c>
      <c r="K678" s="12">
        <f t="shared" si="950"/>
        <v>0.87092653282799992</v>
      </c>
      <c r="L678" s="12">
        <f t="shared" si="951"/>
        <v>0.74309804564699999</v>
      </c>
      <c r="M678" s="13">
        <f t="shared" si="952"/>
        <v>0.19908476732964153</v>
      </c>
      <c r="N678" s="13">
        <f t="shared" si="953"/>
        <v>0.17338820614927378</v>
      </c>
      <c r="O678" s="13">
        <f t="shared" si="954"/>
        <v>0.14793950152074434</v>
      </c>
      <c r="P678" s="13">
        <f t="shared" si="955"/>
        <v>0.12884443712776447</v>
      </c>
      <c r="Q678" s="13">
        <f t="shared" si="956"/>
        <v>7.5504194607426744E-2</v>
      </c>
      <c r="R678" s="13">
        <f t="shared" si="957"/>
        <v>5.4966777227028252E-2</v>
      </c>
      <c r="S678" s="13">
        <f t="shared" si="958"/>
        <v>2.0846508250531987E-2</v>
      </c>
      <c r="T678" s="13">
        <f t="shared" si="959"/>
        <v>5.6107019450929566E-2</v>
      </c>
      <c r="U678" s="13">
        <f t="shared" si="960"/>
        <v>4.7872024711064776E-2</v>
      </c>
      <c r="V678" s="13">
        <f t="shared" si="961"/>
        <v>1.499058057667425E-3</v>
      </c>
      <c r="W678" s="13">
        <f t="shared" si="962"/>
        <v>2.191953547447225E-2</v>
      </c>
      <c r="X678" s="13">
        <f t="shared" si="963"/>
        <v>1.6288363972570413E-2</v>
      </c>
      <c r="Y678" s="13">
        <f t="shared" si="964"/>
        <v>6.0519257174020402E-3</v>
      </c>
      <c r="Z678" s="13">
        <f t="shared" si="965"/>
        <v>1.3615234910972909E-2</v>
      </c>
      <c r="AA678" s="13">
        <f t="shared" si="966"/>
        <v>1.1857869334652377E-2</v>
      </c>
      <c r="AB678" s="13">
        <f t="shared" si="967"/>
        <v>5.1636665131781284E-3</v>
      </c>
      <c r="AC678" s="13">
        <f t="shared" si="968"/>
        <v>6.0635381052971333E-5</v>
      </c>
      <c r="AD678" s="13">
        <f t="shared" si="969"/>
        <v>4.7725762579956151E-3</v>
      </c>
      <c r="AE678" s="13">
        <f t="shared" si="970"/>
        <v>3.546492090017814E-3</v>
      </c>
      <c r="AF678" s="13">
        <f t="shared" si="971"/>
        <v>1.3176956704973909E-3</v>
      </c>
      <c r="AG678" s="13">
        <f t="shared" si="972"/>
        <v>3.2639235916804156E-4</v>
      </c>
      <c r="AH678" s="13">
        <f t="shared" si="973"/>
        <v>2.5293636133421932E-3</v>
      </c>
      <c r="AI678" s="13">
        <f t="shared" si="974"/>
        <v>2.2028898820294182E-3</v>
      </c>
      <c r="AJ678" s="13">
        <f t="shared" si="975"/>
        <v>9.5927762357888137E-4</v>
      </c>
      <c r="AK678" s="13">
        <f t="shared" si="976"/>
        <v>2.784867782410128E-4</v>
      </c>
      <c r="AL678" s="13">
        <f t="shared" si="977"/>
        <v>1.5696894637572629E-6</v>
      </c>
      <c r="AM678" s="13">
        <f t="shared" si="978"/>
        <v>8.3131265860667046E-4</v>
      </c>
      <c r="AN678" s="13">
        <f t="shared" si="979"/>
        <v>6.1774681193222855E-4</v>
      </c>
      <c r="AO678" s="13">
        <f t="shared" si="980"/>
        <v>2.2952322432575193E-4</v>
      </c>
      <c r="AP678" s="13">
        <f t="shared" si="981"/>
        <v>5.6852753142354753E-5</v>
      </c>
      <c r="AQ678" s="13">
        <f t="shared" si="982"/>
        <v>1.0561792437433788E-5</v>
      </c>
      <c r="AR678" s="13">
        <f t="shared" si="983"/>
        <v>3.7591303156104373E-4</v>
      </c>
      <c r="AS678" s="13">
        <f t="shared" si="984"/>
        <v>3.2739263322232226E-4</v>
      </c>
      <c r="AT678" s="13">
        <f t="shared" si="985"/>
        <v>1.425674654628731E-4</v>
      </c>
      <c r="AU678" s="13">
        <f t="shared" si="986"/>
        <v>4.1388596129885233E-5</v>
      </c>
      <c r="AV678" s="13">
        <f t="shared" si="987"/>
        <v>9.0116066315048294E-6</v>
      </c>
      <c r="AW678" s="13">
        <f t="shared" si="988"/>
        <v>2.8218822193171527E-8</v>
      </c>
      <c r="AX678" s="13">
        <f t="shared" si="989"/>
        <v>1.2066870857605564E-4</v>
      </c>
      <c r="AY678" s="13">
        <f t="shared" si="990"/>
        <v>8.9668681513614337E-5</v>
      </c>
      <c r="AZ678" s="13">
        <f t="shared" si="991"/>
        <v>3.3316310994255045E-5</v>
      </c>
      <c r="BA678" s="13">
        <f t="shared" si="992"/>
        <v>8.2524285293328615E-6</v>
      </c>
      <c r="BB678" s="13">
        <f t="shared" si="993"/>
        <v>1.5330908779971988E-6</v>
      </c>
      <c r="BC678" s="13">
        <f t="shared" si="994"/>
        <v>2.2784736704779243E-7</v>
      </c>
      <c r="BD678" s="13">
        <f t="shared" si="995"/>
        <v>4.6556706514375086E-5</v>
      </c>
      <c r="BE678" s="13">
        <f t="shared" si="996"/>
        <v>4.0547470984455446E-5</v>
      </c>
      <c r="BF678" s="13">
        <f t="shared" si="997"/>
        <v>1.7656934159717854E-5</v>
      </c>
      <c r="BG678" s="13">
        <f t="shared" si="998"/>
        <v>5.1259641493651152E-6</v>
      </c>
      <c r="BH678" s="13">
        <f t="shared" si="999"/>
        <v>1.1160845460017968E-6</v>
      </c>
      <c r="BI678" s="13">
        <f t="shared" si="1000"/>
        <v>1.9440552879845151E-7</v>
      </c>
      <c r="BJ678" s="14">
        <f t="shared" si="1001"/>
        <v>0.36122206605805635</v>
      </c>
      <c r="BK678" s="14">
        <f t="shared" si="1002"/>
        <v>0.35042664451763578</v>
      </c>
      <c r="BL678" s="14">
        <f t="shared" si="1003"/>
        <v>0.2747773281027498</v>
      </c>
      <c r="BM678" s="14">
        <f t="shared" si="1004"/>
        <v>0.22022374916484427</v>
      </c>
      <c r="BN678" s="14">
        <f t="shared" si="1005"/>
        <v>0.77972788396187909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1.5216000000000001</v>
      </c>
      <c r="F679" s="10">
        <f>VLOOKUP(B679,home!$B$2:$E$405,3,FALSE)</f>
        <v>1.1736</v>
      </c>
      <c r="G679" s="10">
        <f>VLOOKUP(C679,away!$B$2:$E$405,4,FALSE)</f>
        <v>1.4897</v>
      </c>
      <c r="H679" s="10">
        <f>VLOOKUP(A679,away!$A$2:$E$405,3,FALSE)</f>
        <v>1.1121000000000001</v>
      </c>
      <c r="I679" s="10">
        <f>VLOOKUP(C679,away!$B$2:$E$405,3,FALSE)</f>
        <v>0.59950000000000003</v>
      </c>
      <c r="J679" s="10">
        <f>VLOOKUP(B679,home!$B$2:$E$405,4,FALSE)</f>
        <v>0.38540000000000002</v>
      </c>
      <c r="K679" s="12">
        <f t="shared" si="950"/>
        <v>2.6602314174720001</v>
      </c>
      <c r="L679" s="12">
        <f t="shared" si="951"/>
        <v>0.25694770233000003</v>
      </c>
      <c r="M679" s="13">
        <f t="shared" si="952"/>
        <v>5.4086042557802257E-2</v>
      </c>
      <c r="N679" s="13">
        <f t="shared" si="953"/>
        <v>0.14388138965899319</v>
      </c>
      <c r="O679" s="13">
        <f t="shared" si="954"/>
        <v>1.3897284363349889E-2</v>
      </c>
      <c r="P679" s="13">
        <f t="shared" si="955"/>
        <v>3.696999248092573E-2</v>
      </c>
      <c r="Q679" s="13">
        <f t="shared" si="956"/>
        <v>0.19137889658019236</v>
      </c>
      <c r="R679" s="13">
        <f t="shared" si="957"/>
        <v>1.7854376428946958E-3</v>
      </c>
      <c r="S679" s="13">
        <f t="shared" si="958"/>
        <v>6.3176204035404089E-3</v>
      </c>
      <c r="T679" s="13">
        <f t="shared" si="959"/>
        <v>4.9174367750731134E-2</v>
      </c>
      <c r="U679" s="13">
        <f t="shared" si="960"/>
        <v>4.7496773115656222E-3</v>
      </c>
      <c r="V679" s="13">
        <f t="shared" si="961"/>
        <v>4.798164960265171E-4</v>
      </c>
      <c r="W679" s="13">
        <f t="shared" si="962"/>
        <v>0.16970405110791748</v>
      </c>
      <c r="X679" s="13">
        <f t="shared" si="963"/>
        <v>4.3605066008272297E-2</v>
      </c>
      <c r="Y679" s="13">
        <f t="shared" si="964"/>
        <v>5.6021107603867765E-3</v>
      </c>
      <c r="Z679" s="13">
        <f t="shared" si="965"/>
        <v>1.5292136666509437E-4</v>
      </c>
      <c r="AA679" s="13">
        <f t="shared" si="966"/>
        <v>4.0680622400523933E-4</v>
      </c>
      <c r="AB679" s="13">
        <f t="shared" si="967"/>
        <v>5.4109934896094506E-4</v>
      </c>
      <c r="AC679" s="13">
        <f t="shared" si="968"/>
        <v>2.049837098841957E-5</v>
      </c>
      <c r="AD679" s="13">
        <f t="shared" si="969"/>
        <v>0.11286301210738903</v>
      </c>
      <c r="AE679" s="13">
        <f t="shared" si="970"/>
        <v>2.8999891639036587E-2</v>
      </c>
      <c r="AF679" s="13">
        <f t="shared" si="971"/>
        <v>3.7257277622347153E-3</v>
      </c>
      <c r="AG679" s="13">
        <f t="shared" si="972"/>
        <v>3.1910572933776751E-4</v>
      </c>
      <c r="AH679" s="13">
        <f t="shared" si="973"/>
        <v>9.8231984504398671E-6</v>
      </c>
      <c r="AI679" s="13">
        <f t="shared" si="974"/>
        <v>2.6131981137922396E-5</v>
      </c>
      <c r="AJ679" s="13">
        <f t="shared" si="975"/>
        <v>3.4758558611943447E-5</v>
      </c>
      <c r="AK679" s="13">
        <f t="shared" si="976"/>
        <v>3.0821936548511298E-5</v>
      </c>
      <c r="AL679" s="13">
        <f t="shared" si="977"/>
        <v>5.6045854751025927E-7</v>
      </c>
      <c r="AM679" s="13">
        <f t="shared" si="978"/>
        <v>6.0048346135719799E-2</v>
      </c>
      <c r="AN679" s="13">
        <f t="shared" si="979"/>
        <v>1.5429284568289741E-2</v>
      </c>
      <c r="AO679" s="13">
        <f t="shared" si="980"/>
        <v>1.9822596092088879E-3</v>
      </c>
      <c r="AP679" s="13">
        <f t="shared" si="981"/>
        <v>1.6977901733592914E-4</v>
      </c>
      <c r="AQ679" s="13">
        <f t="shared" si="982"/>
        <v>1.0906082102078063E-5</v>
      </c>
      <c r="AR679" s="13">
        <f t="shared" si="983"/>
        <v>5.048096542744284E-7</v>
      </c>
      <c r="AS679" s="13">
        <f t="shared" si="984"/>
        <v>1.3429105021440126E-6</v>
      </c>
      <c r="AT679" s="13">
        <f t="shared" si="985"/>
        <v>1.7862263543283015E-6</v>
      </c>
      <c r="AU679" s="13">
        <f t="shared" si="986"/>
        <v>1.5839251555002069E-6</v>
      </c>
      <c r="AV679" s="13">
        <f t="shared" si="987"/>
        <v>1.0534018653964684E-6</v>
      </c>
      <c r="AW679" s="13">
        <f t="shared" si="988"/>
        <v>1.0641556442825449E-8</v>
      </c>
      <c r="AX679" s="13">
        <f t="shared" si="989"/>
        <v>2.6623749492912546E-2</v>
      </c>
      <c r="AY679" s="13">
        <f t="shared" si="990"/>
        <v>6.8409112596133827E-3</v>
      </c>
      <c r="AZ679" s="13">
        <f t="shared" si="991"/>
        <v>8.7887821500054258E-4</v>
      </c>
      <c r="BA679" s="13">
        <f t="shared" si="992"/>
        <v>7.5275245990760381E-5</v>
      </c>
      <c r="BB679" s="13">
        <f t="shared" si="993"/>
        <v>4.8354503749128579E-6</v>
      </c>
      <c r="BC679" s="13">
        <f t="shared" si="994"/>
        <v>2.4849157271291937E-7</v>
      </c>
      <c r="BD679" s="13">
        <f t="shared" si="995"/>
        <v>2.161828012996932E-8</v>
      </c>
      <c r="BE679" s="13">
        <f t="shared" si="996"/>
        <v>5.7509627993455047E-8</v>
      </c>
      <c r="BF679" s="13">
        <f t="shared" si="997"/>
        <v>7.6494459597658196E-8</v>
      </c>
      <c r="BG679" s="13">
        <f t="shared" si="998"/>
        <v>6.7830988228077627E-8</v>
      </c>
      <c r="BH679" s="13">
        <f t="shared" si="999"/>
        <v>4.5111531490626384E-8</v>
      </c>
      <c r="BI679" s="13">
        <f t="shared" si="1000"/>
        <v>2.4001422672328355E-8</v>
      </c>
      <c r="BJ679" s="14">
        <f t="shared" si="1001"/>
        <v>0.86131809267261261</v>
      </c>
      <c r="BK679" s="14">
        <f t="shared" si="1002"/>
        <v>0.10471544202744422</v>
      </c>
      <c r="BL679" s="14">
        <f t="shared" si="1003"/>
        <v>2.1488404405366968E-2</v>
      </c>
      <c r="BM679" s="14">
        <f t="shared" si="1004"/>
        <v>0.53883491656987403</v>
      </c>
      <c r="BN679" s="14">
        <f t="shared" si="1005"/>
        <v>0.44199904328415812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1.5216000000000001</v>
      </c>
      <c r="F680" s="10">
        <f>VLOOKUP(B680,home!$B$2:$E$405,3,FALSE)</f>
        <v>1.0077</v>
      </c>
      <c r="G680" s="10">
        <f>VLOOKUP(C680,away!$B$2:$E$405,4,FALSE)</f>
        <v>0.75109999999999999</v>
      </c>
      <c r="H680" s="10">
        <f>VLOOKUP(A680,away!$A$2:$E$405,3,FALSE)</f>
        <v>1.1121000000000001</v>
      </c>
      <c r="I680" s="10">
        <f>VLOOKUP(C680,away!$B$2:$E$405,3,FALSE)</f>
        <v>0.96340000000000003</v>
      </c>
      <c r="J680" s="10">
        <f>VLOOKUP(B680,home!$B$2:$E$405,4,FALSE)</f>
        <v>1.3188</v>
      </c>
      <c r="K680" s="12">
        <f t="shared" si="950"/>
        <v>1.1516738879520001</v>
      </c>
      <c r="L680" s="12">
        <f t="shared" si="951"/>
        <v>1.4129585482320002</v>
      </c>
      <c r="M680" s="13">
        <f t="shared" si="952"/>
        <v>7.6947459346337704E-2</v>
      </c>
      <c r="N680" s="13">
        <f t="shared" si="953"/>
        <v>8.8618379673425215E-2</v>
      </c>
      <c r="O680" s="13">
        <f t="shared" si="954"/>
        <v>0.10872357044814218</v>
      </c>
      <c r="P680" s="13">
        <f t="shared" si="955"/>
        <v>0.12521409709003511</v>
      </c>
      <c r="Q680" s="13">
        <f t="shared" si="956"/>
        <v>5.1029736931250062E-2</v>
      </c>
      <c r="R680" s="13">
        <f t="shared" si="957"/>
        <v>7.68109491295033E-2</v>
      </c>
      <c r="S680" s="13">
        <f t="shared" si="958"/>
        <v>5.0939206580895888E-2</v>
      </c>
      <c r="T680" s="13">
        <f t="shared" si="959"/>
        <v>7.2102903011039984E-2</v>
      </c>
      <c r="U680" s="13">
        <f t="shared" si="960"/>
        <v>8.846116442125837E-2</v>
      </c>
      <c r="V680" s="13">
        <f t="shared" si="961"/>
        <v>9.2101903944051128E-3</v>
      </c>
      <c r="W680" s="13">
        <f t="shared" si="962"/>
        <v>1.9589871844260181E-2</v>
      </c>
      <c r="X680" s="13">
        <f t="shared" si="963"/>
        <v>2.7679676881116801E-2</v>
      </c>
      <c r="Y680" s="13">
        <f t="shared" si="964"/>
        <v>1.955511803073683E-2</v>
      </c>
      <c r="Z680" s="13">
        <f t="shared" si="965"/>
        <v>3.6176895723448357E-2</v>
      </c>
      <c r="AA680" s="13">
        <f t="shared" si="966"/>
        <v>4.166398615185786E-2</v>
      </c>
      <c r="AB680" s="13">
        <f t="shared" si="967"/>
        <v>2.3991662459544216E-2</v>
      </c>
      <c r="AC680" s="13">
        <f t="shared" si="968"/>
        <v>9.367151983147615E-4</v>
      </c>
      <c r="AD680" s="13">
        <f t="shared" si="969"/>
        <v>5.640285967840131E-3</v>
      </c>
      <c r="AE680" s="13">
        <f t="shared" si="970"/>
        <v>7.9694902727327141E-3</v>
      </c>
      <c r="AF680" s="13">
        <f t="shared" si="971"/>
        <v>5.6302797029547319E-3</v>
      </c>
      <c r="AG680" s="13">
        <f t="shared" si="972"/>
        <v>2.651783945075674E-3</v>
      </c>
      <c r="AH680" s="13">
        <f t="shared" si="973"/>
        <v>1.2779113515235998E-2</v>
      </c>
      <c r="AI680" s="13">
        <f t="shared" si="974"/>
        <v>1.4717371346671794E-2</v>
      </c>
      <c r="AJ680" s="13">
        <f t="shared" si="975"/>
        <v>8.4748061396274343E-3</v>
      </c>
      <c r="AK680" s="13">
        <f t="shared" si="976"/>
        <v>3.2534043121547371E-3</v>
      </c>
      <c r="AL680" s="13">
        <f t="shared" si="977"/>
        <v>6.0971446638454068E-5</v>
      </c>
      <c r="AM680" s="13">
        <f t="shared" si="978"/>
        <v>1.2991540139487114E-3</v>
      </c>
      <c r="AN680" s="13">
        <f t="shared" si="979"/>
        <v>1.8356507694787471E-3</v>
      </c>
      <c r="AO680" s="13">
        <f t="shared" si="980"/>
        <v>1.2968492231518224E-3</v>
      </c>
      <c r="AP680" s="13">
        <f t="shared" si="981"/>
        <v>6.1079806520679912E-4</v>
      </c>
      <c r="AQ680" s="13">
        <f t="shared" si="982"/>
        <v>2.1575808686937815E-4</v>
      </c>
      <c r="AR680" s="13">
        <f t="shared" si="983"/>
        <v>3.6112715360359579E-3</v>
      </c>
      <c r="AS680" s="13">
        <f t="shared" si="984"/>
        <v>4.1590071303569233E-3</v>
      </c>
      <c r="AT680" s="13">
        <f t="shared" si="985"/>
        <v>2.3949099559191244E-3</v>
      </c>
      <c r="AU680" s="13">
        <f t="shared" si="986"/>
        <v>9.1938508674277734E-4</v>
      </c>
      <c r="AV680" s="13">
        <f t="shared" si="987"/>
        <v>2.6470794934353514E-4</v>
      </c>
      <c r="AW680" s="13">
        <f t="shared" si="988"/>
        <v>2.7560236498318301E-6</v>
      </c>
      <c r="AX680" s="13">
        <f t="shared" si="989"/>
        <v>2.4936695904879307E-4</v>
      </c>
      <c r="AY680" s="13">
        <f t="shared" si="990"/>
        <v>3.5234517643461128E-4</v>
      </c>
      <c r="AZ680" s="13">
        <f t="shared" si="991"/>
        <v>2.489245644857982E-4</v>
      </c>
      <c r="BA680" s="13">
        <f t="shared" si="992"/>
        <v>1.1724003041837886E-4</v>
      </c>
      <c r="BB680" s="13">
        <f t="shared" si="993"/>
        <v>4.1413825793656985E-5</v>
      </c>
      <c r="BC680" s="13">
        <f t="shared" si="994"/>
        <v>1.1703203834027708E-5</v>
      </c>
      <c r="BD680" s="13">
        <f t="shared" si="995"/>
        <v>8.5042949780481927E-4</v>
      </c>
      <c r="BE680" s="13">
        <f t="shared" si="996"/>
        <v>9.7941744616594317E-4</v>
      </c>
      <c r="BF680" s="13">
        <f t="shared" si="997"/>
        <v>5.6398474907697537E-4</v>
      </c>
      <c r="BG680" s="13">
        <f t="shared" si="998"/>
        <v>2.1650883623837119E-4</v>
      </c>
      <c r="BH680" s="13">
        <f t="shared" si="999"/>
        <v>6.2336893301651923E-5</v>
      </c>
      <c r="BI680" s="13">
        <f t="shared" si="1000"/>
        <v>1.4358354454312498E-5</v>
      </c>
      <c r="BJ680" s="14">
        <f t="shared" si="1001"/>
        <v>0.30674673017910287</v>
      </c>
      <c r="BK680" s="14">
        <f t="shared" si="1002"/>
        <v>0.2636609852330617</v>
      </c>
      <c r="BL680" s="14">
        <f t="shared" si="1003"/>
        <v>0.3929123453594362</v>
      </c>
      <c r="BM680" s="14">
        <f t="shared" si="1004"/>
        <v>0.47180317472357081</v>
      </c>
      <c r="BN680" s="14">
        <f t="shared" si="1005"/>
        <v>0.52734419261869359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1.5216000000000001</v>
      </c>
      <c r="F681" s="10">
        <f>VLOOKUP(B681,home!$B$2:$E$405,3,FALSE)</f>
        <v>0.70409999999999995</v>
      </c>
      <c r="G681" s="10">
        <f>VLOOKUP(C681,away!$B$2:$E$405,4,FALSE)</f>
        <v>0.79800000000000004</v>
      </c>
      <c r="H681" s="10">
        <f>VLOOKUP(A681,away!$A$2:$E$405,3,FALSE)</f>
        <v>1.1121000000000001</v>
      </c>
      <c r="I681" s="10">
        <f>VLOOKUP(C681,away!$B$2:$E$405,3,FALSE)</f>
        <v>0.70650000000000002</v>
      </c>
      <c r="J681" s="10">
        <f>VLOOKUP(B681,home!$B$2:$E$405,4,FALSE)</f>
        <v>0.8992</v>
      </c>
      <c r="K681" s="12">
        <f t="shared" si="950"/>
        <v>0.85494413087999999</v>
      </c>
      <c r="L681" s="12">
        <f t="shared" si="951"/>
        <v>0.70650022608000007</v>
      </c>
      <c r="M681" s="13">
        <f t="shared" si="952"/>
        <v>0.20983277878775922</v>
      </c>
      <c r="N681" s="13">
        <f t="shared" si="953"/>
        <v>0.17939530269083612</v>
      </c>
      <c r="O681" s="13">
        <f t="shared" si="954"/>
        <v>0.1482469056525465</v>
      </c>
      <c r="P681" s="13">
        <f t="shared" si="955"/>
        <v>0.12674282190876573</v>
      </c>
      <c r="Q681" s="13">
        <f t="shared" si="956"/>
        <v>7.6686480571485693E-2</v>
      </c>
      <c r="R681" s="13">
        <f t="shared" si="957"/>
        <v>5.236823617959227E-2</v>
      </c>
      <c r="S681" s="13">
        <f t="shared" si="958"/>
        <v>1.9138743477306274E-2</v>
      </c>
      <c r="T681" s="13">
        <f t="shared" si="959"/>
        <v>5.4179015861034165E-2</v>
      </c>
      <c r="U681" s="13">
        <f t="shared" si="960"/>
        <v>4.4771916166280089E-2</v>
      </c>
      <c r="V681" s="13">
        <f t="shared" si="961"/>
        <v>1.2844610890821765E-3</v>
      </c>
      <c r="W681" s="13">
        <f t="shared" si="962"/>
        <v>2.1854218827478282E-2</v>
      </c>
      <c r="X681" s="13">
        <f t="shared" si="963"/>
        <v>1.5440010542415198E-2</v>
      </c>
      <c r="Y681" s="13">
        <f t="shared" si="964"/>
        <v>5.4541854694469608E-3</v>
      </c>
      <c r="Z681" s="13">
        <f t="shared" si="965"/>
        <v>1.2332723566764261E-2</v>
      </c>
      <c r="AA681" s="13">
        <f t="shared" si="966"/>
        <v>1.0543789631170565E-2</v>
      </c>
      <c r="AB681" s="13">
        <f t="shared" si="967"/>
        <v>4.5071755312013368E-3</v>
      </c>
      <c r="AC681" s="13">
        <f t="shared" si="968"/>
        <v>4.8489868933605099E-5</v>
      </c>
      <c r="AD681" s="13">
        <f t="shared" si="969"/>
        <v>4.6710340303799374E-3</v>
      </c>
      <c r="AE681" s="13">
        <f t="shared" si="970"/>
        <v>3.3000865984907993E-3</v>
      </c>
      <c r="AF681" s="13">
        <f t="shared" si="971"/>
        <v>1.1657559639586641E-3</v>
      </c>
      <c r="AG681" s="13">
        <f t="shared" si="972"/>
        <v>2.7453561736363489E-4</v>
      </c>
      <c r="AH681" s="13">
        <f t="shared" si="973"/>
        <v>2.1782679970252733E-3</v>
      </c>
      <c r="AI681" s="13">
        <f t="shared" si="974"/>
        <v>1.862297439540491E-3</v>
      </c>
      <c r="AJ681" s="13">
        <f t="shared" si="975"/>
        <v>7.9608013294399707E-4</v>
      </c>
      <c r="AK681" s="13">
        <f t="shared" si="976"/>
        <v>2.2686801245688017E-4</v>
      </c>
      <c r="AL681" s="13">
        <f t="shared" si="977"/>
        <v>1.1715505762514974E-6</v>
      </c>
      <c r="AM681" s="13">
        <f t="shared" si="978"/>
        <v>7.9869462588281592E-4</v>
      </c>
      <c r="AN681" s="13">
        <f t="shared" si="979"/>
        <v>5.6427793375509047E-4</v>
      </c>
      <c r="AO681" s="13">
        <f t="shared" si="980"/>
        <v>1.9933124388496335E-4</v>
      </c>
      <c r="AP681" s="13">
        <f t="shared" si="981"/>
        <v>4.6942522956511414E-5</v>
      </c>
      <c r="AQ681" s="13">
        <f t="shared" si="982"/>
        <v>8.2912257703852251E-6</v>
      </c>
      <c r="AR681" s="13">
        <f t="shared" si="983"/>
        <v>3.0778936647223704E-4</v>
      </c>
      <c r="AS681" s="13">
        <f t="shared" si="984"/>
        <v>2.6314271241271249E-4</v>
      </c>
      <c r="AT681" s="13">
        <f t="shared" si="985"/>
        <v>1.1248615878054613E-4</v>
      </c>
      <c r="AU681" s="13">
        <f t="shared" si="986"/>
        <v>3.2056460418221235E-5</v>
      </c>
      <c r="AV681" s="13">
        <f t="shared" si="987"/>
        <v>6.8516206728363173E-6</v>
      </c>
      <c r="AW681" s="13">
        <f t="shared" si="988"/>
        <v>1.9656608215570354E-8</v>
      </c>
      <c r="AX681" s="13">
        <f t="shared" si="989"/>
        <v>1.1380654712731843E-4</v>
      </c>
      <c r="AY681" s="13">
        <f t="shared" si="990"/>
        <v>8.0404351274834644E-5</v>
      </c>
      <c r="AZ681" s="13">
        <f t="shared" si="991"/>
        <v>2.8402846176743207E-5</v>
      </c>
      <c r="BA681" s="13">
        <f t="shared" si="992"/>
        <v>6.6888724150615141E-6</v>
      </c>
      <c r="BB681" s="13">
        <f t="shared" si="993"/>
        <v>1.1814224683653088E-6</v>
      </c>
      <c r="BC681" s="13">
        <f t="shared" si="994"/>
        <v>1.6693504819921653E-7</v>
      </c>
      <c r="BD681" s="13">
        <f t="shared" si="995"/>
        <v>3.6242209499609219E-5</v>
      </c>
      <c r="BE681" s="13">
        <f t="shared" si="996"/>
        <v>3.0985064301814282E-5</v>
      </c>
      <c r="BF681" s="13">
        <f t="shared" si="997"/>
        <v>1.3245249434887763E-5</v>
      </c>
      <c r="BG681" s="13">
        <f t="shared" si="998"/>
        <v>3.7746494221329767E-6</v>
      </c>
      <c r="BH681" s="13">
        <f t="shared" si="999"/>
        <v>8.067785923955429E-7</v>
      </c>
      <c r="BI681" s="13">
        <f t="shared" si="1000"/>
        <v>1.3795012449763947E-7</v>
      </c>
      <c r="BJ681" s="14">
        <f t="shared" si="1001"/>
        <v>0.36426881469964967</v>
      </c>
      <c r="BK681" s="14">
        <f t="shared" si="1002"/>
        <v>0.35712887103369811</v>
      </c>
      <c r="BL681" s="14">
        <f t="shared" si="1003"/>
        <v>0.26630905496288931</v>
      </c>
      <c r="BM681" s="14">
        <f t="shared" si="1004"/>
        <v>0.20668655377734921</v>
      </c>
      <c r="BN681" s="14">
        <f t="shared" si="1005"/>
        <v>0.79327252579098562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1.7670999999999999</v>
      </c>
      <c r="F682" s="10">
        <f>VLOOKUP(B682,home!$B$2:$E$405,3,FALSE)</f>
        <v>0.88929999999999998</v>
      </c>
      <c r="G682" s="10">
        <f>VLOOKUP(C682,away!$B$2:$E$405,4,FALSE)</f>
        <v>1.0610999999999999</v>
      </c>
      <c r="H682" s="10">
        <f>VLOOKUP(A682,away!$A$2:$E$405,3,FALSE)</f>
        <v>1.5205</v>
      </c>
      <c r="I682" s="10">
        <f>VLOOKUP(C682,away!$B$2:$E$405,3,FALSE)</f>
        <v>1.2331000000000001</v>
      </c>
      <c r="J682" s="10">
        <f>VLOOKUP(B682,home!$B$2:$E$405,4,FALSE)</f>
        <v>1.0335000000000001</v>
      </c>
      <c r="K682" s="12">
        <f t="shared" si="950"/>
        <v>1.6674995820329996</v>
      </c>
      <c r="L682" s="12">
        <f t="shared" si="951"/>
        <v>1.9377386564250003</v>
      </c>
      <c r="M682" s="13">
        <f t="shared" si="952"/>
        <v>2.7180968489609381E-2</v>
      </c>
      <c r="N682" s="13">
        <f t="shared" si="953"/>
        <v>4.5324253595675774E-2</v>
      </c>
      <c r="O682" s="13">
        <f t="shared" si="954"/>
        <v>5.2669613361385946E-2</v>
      </c>
      <c r="P682" s="13">
        <f t="shared" si="955"/>
        <v>8.782655826595076E-2</v>
      </c>
      <c r="Q682" s="13">
        <f t="shared" si="956"/>
        <v>3.7789086963373526E-2</v>
      </c>
      <c r="R682" s="13">
        <f t="shared" si="957"/>
        <v>5.1029972914658134E-2</v>
      </c>
      <c r="S682" s="13">
        <f t="shared" si="958"/>
        <v>7.0945819496747622E-2</v>
      </c>
      <c r="T682" s="13">
        <f t="shared" si="959"/>
        <v>7.3225374599934903E-2</v>
      </c>
      <c r="U682" s="13">
        <f t="shared" si="960"/>
        <v>8.5092458506347737E-2</v>
      </c>
      <c r="V682" s="13">
        <f t="shared" si="961"/>
        <v>2.5470955500592925E-2</v>
      </c>
      <c r="W682" s="13">
        <f t="shared" si="962"/>
        <v>2.1004428905611345E-2</v>
      </c>
      <c r="X682" s="13">
        <f t="shared" si="963"/>
        <v>4.070109384653376E-2</v>
      </c>
      <c r="Y682" s="13">
        <f t="shared" si="964"/>
        <v>3.9434041452605095E-2</v>
      </c>
      <c r="Z682" s="13">
        <f t="shared" si="965"/>
        <v>3.2960917051017939E-2</v>
      </c>
      <c r="AA682" s="13">
        <f t="shared" si="966"/>
        <v>5.4962315405996783E-2</v>
      </c>
      <c r="AB682" s="13">
        <f t="shared" si="967"/>
        <v>4.5824818983532772E-2</v>
      </c>
      <c r="AC682" s="13">
        <f t="shared" si="968"/>
        <v>5.1438250770420137E-3</v>
      </c>
      <c r="AD682" s="13">
        <f t="shared" si="969"/>
        <v>8.7562191052371913E-3</v>
      </c>
      <c r="AE682" s="13">
        <f t="shared" si="970"/>
        <v>1.6967264244345231E-2</v>
      </c>
      <c r="AF682" s="13">
        <f t="shared" si="971"/>
        <v>1.6439061910022743E-2</v>
      </c>
      <c r="AG682" s="13">
        <f t="shared" si="972"/>
        <v>1.0618201912804957E-2</v>
      </c>
      <c r="AH682" s="13">
        <f t="shared" si="973"/>
        <v>1.596741078024385E-2</v>
      </c>
      <c r="AI682" s="13">
        <f t="shared" si="974"/>
        <v>2.6625650802205834E-2</v>
      </c>
      <c r="AJ682" s="13">
        <f t="shared" si="975"/>
        <v>2.2199130792017421E-2</v>
      </c>
      <c r="AK682" s="13">
        <f t="shared" si="976"/>
        <v>1.2339013772394981E-2</v>
      </c>
      <c r="AL682" s="13">
        <f t="shared" si="977"/>
        <v>6.648246592263809E-4</v>
      </c>
      <c r="AM682" s="13">
        <f t="shared" si="978"/>
        <v>2.9201983396344765E-3</v>
      </c>
      <c r="AN682" s="13">
        <f t="shared" si="979"/>
        <v>5.6585812071378262E-3</v>
      </c>
      <c r="AO682" s="13">
        <f t="shared" si="980"/>
        <v>5.4824257727955055E-3</v>
      </c>
      <c r="AP682" s="13">
        <f t="shared" si="981"/>
        <v>3.5411694503088521E-3</v>
      </c>
      <c r="AQ682" s="13">
        <f t="shared" si="982"/>
        <v>1.7154652332036836E-3</v>
      </c>
      <c r="AR682" s="13">
        <f t="shared" si="983"/>
        <v>6.1881338223791554E-3</v>
      </c>
      <c r="AS682" s="13">
        <f t="shared" si="984"/>
        <v>1.0318710562381509E-2</v>
      </c>
      <c r="AT682" s="13">
        <f t="shared" si="985"/>
        <v>8.603222774945336E-3</v>
      </c>
      <c r="AU682" s="13">
        <f t="shared" si="986"/>
        <v>4.7819567937860434E-3</v>
      </c>
      <c r="AV682" s="13">
        <f t="shared" si="987"/>
        <v>1.9934777387345223E-3</v>
      </c>
      <c r="AW682" s="13">
        <f t="shared" si="988"/>
        <v>5.9671307735152389E-5</v>
      </c>
      <c r="AX682" s="13">
        <f t="shared" si="989"/>
        <v>8.1157158513232516E-4</v>
      </c>
      <c r="AY682" s="13">
        <f t="shared" si="990"/>
        <v>1.5726136329670193E-3</v>
      </c>
      <c r="AZ682" s="13">
        <f t="shared" si="991"/>
        <v>1.5236571141105757E-3</v>
      </c>
      <c r="BA682" s="13">
        <f t="shared" si="992"/>
        <v>9.8414976304967349E-4</v>
      </c>
      <c r="BB682" s="13">
        <f t="shared" si="993"/>
        <v>4.7675625989321437E-4</v>
      </c>
      <c r="BC682" s="13">
        <f t="shared" si="994"/>
        <v>1.8476580689753702E-4</v>
      </c>
      <c r="BD682" s="13">
        <f t="shared" si="995"/>
        <v>1.9984976864591804E-3</v>
      </c>
      <c r="BE682" s="13">
        <f t="shared" si="996"/>
        <v>3.3324940568645999E-3</v>
      </c>
      <c r="BF682" s="13">
        <f t="shared" si="997"/>
        <v>2.7784662234745885E-3</v>
      </c>
      <c r="BG682" s="13">
        <f t="shared" si="998"/>
        <v>1.5443637554455611E-3</v>
      </c>
      <c r="BH682" s="13">
        <f t="shared" si="999"/>
        <v>6.4380647917809664E-4</v>
      </c>
      <c r="BI682" s="13">
        <f t="shared" si="1000"/>
        <v>2.147094069879226E-4</v>
      </c>
      <c r="BJ682" s="14">
        <f t="shared" si="1001"/>
        <v>0.33513038070127527</v>
      </c>
      <c r="BK682" s="14">
        <f t="shared" si="1002"/>
        <v>0.21880556512213606</v>
      </c>
      <c r="BL682" s="14">
        <f t="shared" si="1003"/>
        <v>0.40910822461941998</v>
      </c>
      <c r="BM682" s="14">
        <f t="shared" si="1004"/>
        <v>0.69267169157796349</v>
      </c>
      <c r="BN682" s="14">
        <f t="shared" si="1005"/>
        <v>0.30182045359065357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1.7670999999999999</v>
      </c>
      <c r="F683" s="10">
        <f>VLOOKUP(B683,home!$B$2:$E$405,3,FALSE)</f>
        <v>0.70740000000000003</v>
      </c>
      <c r="G683" s="10">
        <f>VLOOKUP(C683,away!$B$2:$E$405,4,FALSE)</f>
        <v>0.64670000000000005</v>
      </c>
      <c r="H683" s="10">
        <f>VLOOKUP(A683,away!$A$2:$E$405,3,FALSE)</f>
        <v>1.5205</v>
      </c>
      <c r="I683" s="10">
        <f>VLOOKUP(C683,away!$B$2:$E$405,3,FALSE)</f>
        <v>0.9395</v>
      </c>
      <c r="J683" s="10">
        <f>VLOOKUP(B683,home!$B$2:$E$405,4,FALSE)</f>
        <v>0.90429999999999999</v>
      </c>
      <c r="K683" s="12">
        <f t="shared" si="950"/>
        <v>0.80840509741800004</v>
      </c>
      <c r="L683" s="12">
        <f t="shared" si="951"/>
        <v>1.2918013669249999</v>
      </c>
      <c r="M683" s="13">
        <f t="shared" si="952"/>
        <v>0.12243114797680414</v>
      </c>
      <c r="N683" s="13">
        <f t="shared" si="953"/>
        <v>9.8973964107185924E-2</v>
      </c>
      <c r="O683" s="13">
        <f t="shared" si="954"/>
        <v>0.15815672431063249</v>
      </c>
      <c r="P683" s="13">
        <f t="shared" si="955"/>
        <v>0.12785470212364863</v>
      </c>
      <c r="Q683" s="13">
        <f t="shared" si="956"/>
        <v>4.0005528547957636E-2</v>
      </c>
      <c r="R683" s="13">
        <f t="shared" si="957"/>
        <v>0.10215353632642775</v>
      </c>
      <c r="S683" s="13">
        <f t="shared" si="958"/>
        <v>3.3379628316121006E-2</v>
      </c>
      <c r="T683" s="13">
        <f t="shared" si="959"/>
        <v>5.1679196462808774E-2</v>
      </c>
      <c r="U683" s="13">
        <f t="shared" si="960"/>
        <v>8.2581439485559016E-2</v>
      </c>
      <c r="V683" s="13">
        <f t="shared" si="961"/>
        <v>3.8731451249502183E-3</v>
      </c>
      <c r="W683" s="13">
        <f t="shared" si="962"/>
        <v>1.0780224401023426E-2</v>
      </c>
      <c r="X683" s="13">
        <f t="shared" si="963"/>
        <v>1.3925908617000297E-2</v>
      </c>
      <c r="Y683" s="13">
        <f t="shared" si="964"/>
        <v>8.994753893556813E-3</v>
      </c>
      <c r="Z683" s="13">
        <f t="shared" si="965"/>
        <v>4.3987359287567328E-2</v>
      </c>
      <c r="AA683" s="13">
        <f t="shared" si="966"/>
        <v>3.5559605470026429E-2</v>
      </c>
      <c r="AB683" s="13">
        <f t="shared" si="967"/>
        <v>1.4373283162071182E-2</v>
      </c>
      <c r="AC683" s="13">
        <f t="shared" si="968"/>
        <v>2.5279505277835454E-4</v>
      </c>
      <c r="AD683" s="13">
        <f t="shared" si="969"/>
        <v>2.1786970892743104E-3</v>
      </c>
      <c r="AE683" s="13">
        <f t="shared" si="970"/>
        <v>2.8144438780400723E-3</v>
      </c>
      <c r="AF683" s="13">
        <f t="shared" si="971"/>
        <v>1.8178512243929323E-3</v>
      </c>
      <c r="AG683" s="13">
        <f t="shared" si="972"/>
        <v>7.8276756551235805E-4</v>
      </c>
      <c r="AH683" s="13">
        <f t="shared" si="973"/>
        <v>1.4205732713775137E-2</v>
      </c>
      <c r="AI683" s="13">
        <f t="shared" si="974"/>
        <v>1.1483986738373458E-2</v>
      </c>
      <c r="AJ683" s="13">
        <f t="shared" si="975"/>
        <v>4.6418567089909074E-3</v>
      </c>
      <c r="AK683" s="13">
        <f t="shared" si="976"/>
        <v>1.2508335416773974E-3</v>
      </c>
      <c r="AL683" s="13">
        <f t="shared" si="977"/>
        <v>1.0559742910335902E-5</v>
      </c>
      <c r="AM683" s="13">
        <f t="shared" si="978"/>
        <v>3.5225396653982264E-4</v>
      </c>
      <c r="AN683" s="13">
        <f t="shared" si="979"/>
        <v>4.5504215548089596E-4</v>
      </c>
      <c r="AO683" s="13">
        <f t="shared" si="980"/>
        <v>2.9391203922935996E-4</v>
      </c>
      <c r="AP683" s="13">
        <f t="shared" si="981"/>
        <v>1.2655865801073379E-4</v>
      </c>
      <c r="AQ683" s="13">
        <f t="shared" si="982"/>
        <v>4.0872161853614859E-5</v>
      </c>
      <c r="AR683" s="13">
        <f t="shared" si="983"/>
        <v>3.6701969875651812E-3</v>
      </c>
      <c r="AS683" s="13">
        <f t="shared" si="984"/>
        <v>2.9670059532758805E-3</v>
      </c>
      <c r="AT683" s="13">
        <f t="shared" si="985"/>
        <v>1.1992713683488872E-3</v>
      </c>
      <c r="AU683" s="13">
        <f t="shared" si="986"/>
        <v>3.2316569578690014E-4</v>
      </c>
      <c r="AV683" s="13">
        <f t="shared" si="987"/>
        <v>6.5312198946191173E-5</v>
      </c>
      <c r="AW683" s="13">
        <f t="shared" si="988"/>
        <v>3.063201931621145E-7</v>
      </c>
      <c r="AX683" s="13">
        <f t="shared" si="989"/>
        <v>4.746065035608368E-5</v>
      </c>
      <c r="AY683" s="13">
        <f t="shared" si="990"/>
        <v>6.1309733005138363E-5</v>
      </c>
      <c r="AZ683" s="13">
        <f t="shared" si="991"/>
        <v>3.9599998450922274E-5</v>
      </c>
      <c r="BA683" s="13">
        <f t="shared" si="992"/>
        <v>1.7051777376376422E-5</v>
      </c>
      <c r="BB683" s="13">
        <f t="shared" si="993"/>
        <v>5.5068773308259608E-6</v>
      </c>
      <c r="BC683" s="13">
        <f t="shared" si="994"/>
        <v>1.4227583326898541E-6</v>
      </c>
      <c r="BD683" s="13">
        <f t="shared" si="995"/>
        <v>7.9019424757011971E-4</v>
      </c>
      <c r="BE683" s="13">
        <f t="shared" si="996"/>
        <v>6.3879705768606575E-4</v>
      </c>
      <c r="BF683" s="13">
        <f t="shared" si="997"/>
        <v>2.5820339882451788E-4</v>
      </c>
      <c r="BG683" s="13">
        <f t="shared" si="998"/>
        <v>6.9577647926797706E-5</v>
      </c>
      <c r="BH683" s="13">
        <f t="shared" si="999"/>
        <v>1.4061731312594549E-5</v>
      </c>
      <c r="BI683" s="13">
        <f t="shared" si="1000"/>
        <v>2.2735150543247487E-6</v>
      </c>
      <c r="BJ683" s="14">
        <f t="shared" si="1001"/>
        <v>0.233394326562719</v>
      </c>
      <c r="BK683" s="14">
        <f t="shared" si="1002"/>
        <v>0.28786328807021788</v>
      </c>
      <c r="BL683" s="14">
        <f t="shared" si="1003"/>
        <v>0.43440505825983122</v>
      </c>
      <c r="BM683" s="14">
        <f t="shared" si="1004"/>
        <v>0.3500134253748669</v>
      </c>
      <c r="BN683" s="14">
        <f t="shared" si="1005"/>
        <v>0.64957560339265663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1.6325000000000001</v>
      </c>
      <c r="F684" s="10">
        <f>VLOOKUP(B684,home!$B$2:$E$405,3,FALSE)</f>
        <v>1.0449999999999999</v>
      </c>
      <c r="G684" s="10">
        <f>VLOOKUP(C684,away!$B$2:$E$405,4,FALSE)</f>
        <v>1.4053</v>
      </c>
      <c r="H684" s="10">
        <f>VLOOKUP(A684,away!$A$2:$E$405,3,FALSE)</f>
        <v>1.1474</v>
      </c>
      <c r="I684" s="10">
        <f>VLOOKUP(C684,away!$B$2:$E$405,3,FALSE)</f>
        <v>0.76900000000000002</v>
      </c>
      <c r="J684" s="10">
        <f>VLOOKUP(B684,home!$B$2:$E$405,4,FALSE)</f>
        <v>1.1791</v>
      </c>
      <c r="K684" s="12">
        <f t="shared" si="950"/>
        <v>2.3973891012499999</v>
      </c>
      <c r="L684" s="12">
        <f t="shared" si="951"/>
        <v>1.0403795924600001</v>
      </c>
      <c r="M684" s="13">
        <f t="shared" si="952"/>
        <v>3.2136311341990423E-2</v>
      </c>
      <c r="N684" s="13">
        <f t="shared" si="953"/>
        <v>7.7043242565664596E-2</v>
      </c>
      <c r="O684" s="13">
        <f t="shared" si="954"/>
        <v>3.3433962497147675E-2</v>
      </c>
      <c r="P684" s="13">
        <f t="shared" si="955"/>
        <v>8.0154217302263076E-2</v>
      </c>
      <c r="Q684" s="13">
        <f t="shared" si="956"/>
        <v>9.235131502594221E-2</v>
      </c>
      <c r="R684" s="13">
        <f t="shared" si="957"/>
        <v>1.7392006138552712E-2</v>
      </c>
      <c r="S684" s="13">
        <f t="shared" si="958"/>
        <v>4.9980055916869291E-2</v>
      </c>
      <c r="T684" s="13">
        <f t="shared" si="959"/>
        <v>9.6080423489834837E-2</v>
      </c>
      <c r="U684" s="13">
        <f t="shared" si="960"/>
        <v>4.1695405965439365E-2</v>
      </c>
      <c r="V684" s="13">
        <f t="shared" si="961"/>
        <v>1.385111004221804E-2</v>
      </c>
      <c r="W684" s="13">
        <f t="shared" si="962"/>
        <v>7.3800678709766393E-2</v>
      </c>
      <c r="X684" s="13">
        <f t="shared" si="963"/>
        <v>7.6780720039338182E-2</v>
      </c>
      <c r="Y684" s="13">
        <f t="shared" si="964"/>
        <v>3.9940547111656004E-2</v>
      </c>
      <c r="Z684" s="13">
        <f t="shared" si="965"/>
        <v>6.0314294194964311E-3</v>
      </c>
      <c r="AA684" s="13">
        <f t="shared" si="966"/>
        <v>1.4459683155259358E-2</v>
      </c>
      <c r="AB684" s="13">
        <f t="shared" si="967"/>
        <v>1.7332743401973501E-2</v>
      </c>
      <c r="AC684" s="13">
        <f t="shared" si="968"/>
        <v>2.1592103251728135E-3</v>
      </c>
      <c r="AD684" s="13">
        <f t="shared" si="969"/>
        <v>4.4232235700911719E-2</v>
      </c>
      <c r="AE684" s="13">
        <f t="shared" si="970"/>
        <v>4.6018315352109207E-2</v>
      </c>
      <c r="AF684" s="13">
        <f t="shared" si="971"/>
        <v>2.3938258085861568E-2</v>
      </c>
      <c r="AG684" s="13">
        <f t="shared" si="972"/>
        <v>8.3016250638569891E-3</v>
      </c>
      <c r="AH684" s="13">
        <f t="shared" si="973"/>
        <v>1.5687440203517378E-3</v>
      </c>
      <c r="AI684" s="13">
        <f t="shared" si="974"/>
        <v>3.7608898170423642E-3</v>
      </c>
      <c r="AJ684" s="13">
        <f t="shared" si="975"/>
        <v>4.5081581291897361E-3</v>
      </c>
      <c r="AK684" s="13">
        <f t="shared" si="976"/>
        <v>3.6026030552103539E-3</v>
      </c>
      <c r="AL684" s="13">
        <f t="shared" si="977"/>
        <v>2.1541963763470605E-4</v>
      </c>
      <c r="AM684" s="13">
        <f t="shared" si="978"/>
        <v>2.1208375958657374E-2</v>
      </c>
      <c r="AN684" s="13">
        <f t="shared" si="979"/>
        <v>2.2064761536606421E-2</v>
      </c>
      <c r="AO684" s="13">
        <f t="shared" si="980"/>
        <v>1.1477863807590838E-2</v>
      </c>
      <c r="AP684" s="13">
        <f t="shared" si="981"/>
        <v>3.9804450901509145E-3</v>
      </c>
      <c r="AQ684" s="13">
        <f t="shared" si="982"/>
        <v>1.0352934601751539E-3</v>
      </c>
      <c r="AR684" s="13">
        <f t="shared" si="983"/>
        <v>3.264178529135207E-4</v>
      </c>
      <c r="AS684" s="13">
        <f t="shared" si="984"/>
        <v>7.8255060302830006E-4</v>
      </c>
      <c r="AT684" s="13">
        <f t="shared" si="985"/>
        <v>9.3803914343833098E-4</v>
      </c>
      <c r="AU684" s="13">
        <f t="shared" si="986"/>
        <v>7.4961493967497998E-4</v>
      </c>
      <c r="AV684" s="13">
        <f t="shared" si="987"/>
        <v>4.4927967162774335E-4</v>
      </c>
      <c r="AW684" s="13">
        <f t="shared" si="988"/>
        <v>1.4924958823055025E-5</v>
      </c>
      <c r="AX684" s="13">
        <f t="shared" si="989"/>
        <v>8.4741215630829547E-3</v>
      </c>
      <c r="AY684" s="13">
        <f t="shared" si="990"/>
        <v>8.8163031382567439E-3</v>
      </c>
      <c r="AZ684" s="13">
        <f t="shared" si="991"/>
        <v>4.5861509329916854E-3</v>
      </c>
      <c r="BA684" s="13">
        <f t="shared" si="992"/>
        <v>1.5904459462086466E-3</v>
      </c>
      <c r="BB684" s="13">
        <f t="shared" si="993"/>
        <v>4.1366687633655267E-4</v>
      </c>
      <c r="BC684" s="13">
        <f t="shared" si="994"/>
        <v>8.6074115243444808E-5</v>
      </c>
      <c r="BD684" s="13">
        <f t="shared" si="995"/>
        <v>5.6599745464306127E-5</v>
      </c>
      <c r="BE684" s="13">
        <f t="shared" si="996"/>
        <v>1.3569161290965162E-4</v>
      </c>
      <c r="BF684" s="13">
        <f t="shared" si="997"/>
        <v>1.6265279696031632E-4</v>
      </c>
      <c r="BG684" s="13">
        <f t="shared" si="998"/>
        <v>1.2998068090683048E-4</v>
      </c>
      <c r="BH684" s="13">
        <f t="shared" si="999"/>
        <v>7.7903566944772341E-5</v>
      </c>
      <c r="BI684" s="13">
        <f t="shared" si="1000"/>
        <v>3.7353032468379378E-5</v>
      </c>
      <c r="BJ684" s="14">
        <f t="shared" si="1001"/>
        <v>0.66222086357024235</v>
      </c>
      <c r="BK684" s="14">
        <f t="shared" si="1002"/>
        <v>0.18731262770440507</v>
      </c>
      <c r="BL684" s="14">
        <f t="shared" si="1003"/>
        <v>0.14160027982650392</v>
      </c>
      <c r="BM684" s="14">
        <f t="shared" si="1004"/>
        <v>0.6558527674696536</v>
      </c>
      <c r="BN684" s="14">
        <f t="shared" si="1005"/>
        <v>0.33251105487156074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1.6325000000000001</v>
      </c>
      <c r="F685" s="10">
        <f>VLOOKUP(B685,home!$B$2:$E$405,3,FALSE)</f>
        <v>1.0449999999999999</v>
      </c>
      <c r="G685" s="10">
        <f>VLOOKUP(C685,away!$B$2:$E$405,4,FALSE)</f>
        <v>0.64859999999999995</v>
      </c>
      <c r="H685" s="10">
        <f>VLOOKUP(A685,away!$A$2:$E$405,3,FALSE)</f>
        <v>1.1474</v>
      </c>
      <c r="I685" s="10">
        <f>VLOOKUP(C685,away!$B$2:$E$405,3,FALSE)</f>
        <v>0.51270000000000004</v>
      </c>
      <c r="J685" s="10">
        <f>VLOOKUP(B685,home!$B$2:$E$405,4,FALSE)</f>
        <v>0.92279999999999995</v>
      </c>
      <c r="K685" s="12">
        <f t="shared" si="950"/>
        <v>1.1064872774999999</v>
      </c>
      <c r="L685" s="12">
        <f t="shared" si="951"/>
        <v>0.54285738314400001</v>
      </c>
      <c r="M685" s="13">
        <f t="shared" si="952"/>
        <v>0.19217580773300527</v>
      </c>
      <c r="N685" s="13">
        <f t="shared" si="953"/>
        <v>0.21264008629985642</v>
      </c>
      <c r="O685" s="13">
        <f t="shared" si="954"/>
        <v>0.10432405608952373</v>
      </c>
      <c r="P685" s="13">
        <f t="shared" si="955"/>
        <v>0.11543324080025438</v>
      </c>
      <c r="Q685" s="13">
        <f t="shared" si="956"/>
        <v>0.11764177508864661</v>
      </c>
      <c r="R685" s="13">
        <f t="shared" si="957"/>
        <v>2.8316542043863364E-2</v>
      </c>
      <c r="S685" s="13">
        <f t="shared" si="958"/>
        <v>1.7334170776794711E-2</v>
      </c>
      <c r="T685" s="13">
        <f t="shared" si="959"/>
        <v>6.3862706173037714E-2</v>
      </c>
      <c r="U685" s="13">
        <f t="shared" si="960"/>
        <v>3.1331893514328656E-2</v>
      </c>
      <c r="V685" s="13">
        <f t="shared" si="961"/>
        <v>1.1568917793177017E-3</v>
      </c>
      <c r="W685" s="13">
        <f t="shared" si="962"/>
        <v>4.3389709146034627E-2</v>
      </c>
      <c r="X685" s="13">
        <f t="shared" si="963"/>
        <v>2.355442396239564E-2</v>
      </c>
      <c r="Y685" s="13">
        <f t="shared" si="964"/>
        <v>6.393346476845212E-3</v>
      </c>
      <c r="Z685" s="13">
        <f t="shared" si="965"/>
        <v>5.1239479712062415E-3</v>
      </c>
      <c r="AA685" s="13">
        <f t="shared" si="966"/>
        <v>5.6695832407116413E-3</v>
      </c>
      <c r="AB685" s="13">
        <f t="shared" si="967"/>
        <v>3.1366608622873261E-3</v>
      </c>
      <c r="AC685" s="13">
        <f t="shared" si="968"/>
        <v>4.343150970625514E-5</v>
      </c>
      <c r="AD685" s="13">
        <f t="shared" si="969"/>
        <v>1.2002540286128179E-2</v>
      </c>
      <c r="AE685" s="13">
        <f t="shared" si="970"/>
        <v>6.5156676108079807E-3</v>
      </c>
      <c r="AF685" s="13">
        <f t="shared" si="971"/>
        <v>1.7685391343196695E-3</v>
      </c>
      <c r="AG685" s="13">
        <f t="shared" si="972"/>
        <v>3.2002150881484375E-4</v>
      </c>
      <c r="AH685" s="13">
        <f t="shared" si="973"/>
        <v>6.9539324675375695E-4</v>
      </c>
      <c r="AI685" s="13">
        <f t="shared" si="974"/>
        <v>7.6944378039245007E-4</v>
      </c>
      <c r="AJ685" s="13">
        <f t="shared" si="975"/>
        <v>4.2568987687787504E-4</v>
      </c>
      <c r="AK685" s="13">
        <f t="shared" si="976"/>
        <v>1.5700681097530336E-4</v>
      </c>
      <c r="AL685" s="13">
        <f t="shared" si="977"/>
        <v>1.0435111427149113E-6</v>
      </c>
      <c r="AM685" s="13">
        <f t="shared" si="978"/>
        <v>2.656131624856407E-3</v>
      </c>
      <c r="AN685" s="13">
        <f t="shared" si="979"/>
        <v>1.4419006631555698E-3</v>
      </c>
      <c r="AO685" s="13">
        <f t="shared" si="980"/>
        <v>3.9137321037711545E-4</v>
      </c>
      <c r="AP685" s="13">
        <f t="shared" si="981"/>
        <v>7.0819945605995715E-5</v>
      </c>
      <c r="AQ685" s="13">
        <f t="shared" si="982"/>
        <v>9.6112825865178115E-6</v>
      </c>
      <c r="AR685" s="13">
        <f t="shared" si="983"/>
        <v>7.5499871637750885E-5</v>
      </c>
      <c r="AS685" s="13">
        <f t="shared" si="984"/>
        <v>8.3539647420054431E-5</v>
      </c>
      <c r="AT685" s="13">
        <f t="shared" si="985"/>
        <v>4.6217778518562965E-5</v>
      </c>
      <c r="AU685" s="13">
        <f t="shared" si="986"/>
        <v>1.7046461308367569E-5</v>
      </c>
      <c r="AV685" s="13">
        <f t="shared" si="987"/>
        <v>4.7154231410261815E-6</v>
      </c>
      <c r="AW685" s="13">
        <f t="shared" si="988"/>
        <v>1.7411122201608584E-8</v>
      </c>
      <c r="AX685" s="13">
        <f t="shared" si="989"/>
        <v>4.8982930837816914E-4</v>
      </c>
      <c r="AY685" s="13">
        <f t="shared" si="990"/>
        <v>2.6590745653340826E-4</v>
      </c>
      <c r="AZ685" s="13">
        <f t="shared" si="991"/>
        <v>7.2174913006101471E-5</v>
      </c>
      <c r="BA685" s="13">
        <f t="shared" si="992"/>
        <v>1.3060228134379369E-5</v>
      </c>
      <c r="BB685" s="13">
        <f t="shared" si="993"/>
        <v>1.7724603170732071E-6</v>
      </c>
      <c r="BC685" s="13">
        <f t="shared" si="994"/>
        <v>1.9243863389058917E-7</v>
      </c>
      <c r="BD685" s="13">
        <f t="shared" si="995"/>
        <v>6.8309437908295586E-6</v>
      </c>
      <c r="BE685" s="13">
        <f t="shared" si="996"/>
        <v>7.5583523978705258E-6</v>
      </c>
      <c r="BF685" s="13">
        <f t="shared" si="997"/>
        <v>4.181610383552678E-6</v>
      </c>
      <c r="BG685" s="13">
        <f t="shared" si="998"/>
        <v>1.5422995629543109E-6</v>
      </c>
      <c r="BH685" s="13">
        <f t="shared" si="999"/>
        <v>4.2663371112568891E-7</v>
      </c>
      <c r="BI685" s="13">
        <f t="shared" si="1000"/>
        <v>9.4412954702636969E-8</v>
      </c>
      <c r="BJ685" s="14">
        <f t="shared" si="1001"/>
        <v>0.49350158921847148</v>
      </c>
      <c r="BK685" s="14">
        <f t="shared" si="1002"/>
        <v>0.3264104935667545</v>
      </c>
      <c r="BL685" s="14">
        <f t="shared" si="1003"/>
        <v>0.17507392290054097</v>
      </c>
      <c r="BM685" s="14">
        <f t="shared" si="1004"/>
        <v>0.22931255555641222</v>
      </c>
      <c r="BN685" s="14">
        <f t="shared" si="1005"/>
        <v>0.77053150805514981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1.6325000000000001</v>
      </c>
      <c r="F686" s="10">
        <f>VLOOKUP(B686,home!$B$2:$E$405,3,FALSE)</f>
        <v>0.90080000000000005</v>
      </c>
      <c r="G686" s="10">
        <f>VLOOKUP(C686,away!$B$2:$E$405,4,FALSE)</f>
        <v>0.54449999999999998</v>
      </c>
      <c r="H686" s="10">
        <f>VLOOKUP(A686,away!$A$2:$E$405,3,FALSE)</f>
        <v>1.1474</v>
      </c>
      <c r="I686" s="10">
        <f>VLOOKUP(C686,away!$B$2:$E$405,3,FALSE)</f>
        <v>1.0167999999999999</v>
      </c>
      <c r="J686" s="10">
        <f>VLOOKUP(B686,home!$B$2:$E$405,4,FALSE)</f>
        <v>0.7177</v>
      </c>
      <c r="K686" s="12">
        <f t="shared" si="950"/>
        <v>0.80071774200000012</v>
      </c>
      <c r="L686" s="12">
        <f t="shared" si="951"/>
        <v>0.83732359486399988</v>
      </c>
      <c r="M686" s="13">
        <f t="shared" si="952"/>
        <v>0.19436035618065967</v>
      </c>
      <c r="N686" s="13">
        <f t="shared" si="953"/>
        <v>0.15562778553529358</v>
      </c>
      <c r="O686" s="13">
        <f t="shared" si="954"/>
        <v>0.16274251213623736</v>
      </c>
      <c r="P686" s="13">
        <f t="shared" si="955"/>
        <v>0.1303108168451356</v>
      </c>
      <c r="Q686" s="13">
        <f t="shared" si="956"/>
        <v>6.2306964513140273E-2</v>
      </c>
      <c r="R686" s="13">
        <f t="shared" si="957"/>
        <v>6.8134072649556204E-2</v>
      </c>
      <c r="S686" s="13">
        <f t="shared" si="958"/>
        <v>2.1842042946070978E-2</v>
      </c>
      <c r="T686" s="13">
        <f t="shared" si="959"/>
        <v>5.2171091511206281E-2</v>
      </c>
      <c r="U686" s="13">
        <f t="shared" si="960"/>
        <v>5.4556160805216615E-2</v>
      </c>
      <c r="V686" s="13">
        <f t="shared" si="961"/>
        <v>1.6271347796091955E-3</v>
      </c>
      <c r="W686" s="13">
        <f t="shared" si="962"/>
        <v>1.6630097311945272E-2</v>
      </c>
      <c r="X686" s="13">
        <f t="shared" si="963"/>
        <v>1.3924772864176154E-2</v>
      </c>
      <c r="Y686" s="13">
        <f t="shared" si="964"/>
        <v>5.8297704361483281E-3</v>
      </c>
      <c r="Z686" s="13">
        <f t="shared" si="965"/>
        <v>1.901675554788378E-2</v>
      </c>
      <c r="AA686" s="13">
        <f t="shared" si="966"/>
        <v>1.5227053562467476E-2</v>
      </c>
      <c r="AB686" s="13">
        <f t="shared" si="967"/>
        <v>6.096285972926007E-3</v>
      </c>
      <c r="AC686" s="13">
        <f t="shared" si="968"/>
        <v>6.8183034600854118E-5</v>
      </c>
      <c r="AD686" s="13">
        <f t="shared" si="969"/>
        <v>3.3290034922152725E-3</v>
      </c>
      <c r="AE686" s="13">
        <f t="shared" si="970"/>
        <v>2.7874531714165013E-3</v>
      </c>
      <c r="AF686" s="13">
        <f t="shared" si="971"/>
        <v>1.1670001550027611E-3</v>
      </c>
      <c r="AG686" s="13">
        <f t="shared" si="972"/>
        <v>3.257189216645857E-4</v>
      </c>
      <c r="AH686" s="13">
        <f t="shared" si="973"/>
        <v>3.9807945295009901E-3</v>
      </c>
      <c r="AI686" s="13">
        <f t="shared" si="974"/>
        <v>3.1874928070279858E-3</v>
      </c>
      <c r="AJ686" s="13">
        <f t="shared" si="975"/>
        <v>1.2761410215423453E-3</v>
      </c>
      <c r="AK686" s="13">
        <f t="shared" si="976"/>
        <v>3.4060958574765342E-4</v>
      </c>
      <c r="AL686" s="13">
        <f t="shared" si="977"/>
        <v>1.8285595084130787E-6</v>
      </c>
      <c r="AM686" s="13">
        <f t="shared" si="978"/>
        <v>5.3311843187934572E-4</v>
      </c>
      <c r="AN686" s="13">
        <f t="shared" si="979"/>
        <v>4.4639264186947212E-4</v>
      </c>
      <c r="AO686" s="13">
        <f t="shared" si="980"/>
        <v>1.8688754580549225E-4</v>
      </c>
      <c r="AP686" s="13">
        <f t="shared" si="981"/>
        <v>5.2161783896388405E-5</v>
      </c>
      <c r="AQ686" s="13">
        <f t="shared" si="982"/>
        <v>1.091907310166076E-5</v>
      </c>
      <c r="AR686" s="13">
        <f t="shared" si="983"/>
        <v>6.6664263717134287E-4</v>
      </c>
      <c r="AS686" s="13">
        <f t="shared" si="984"/>
        <v>5.3379258715676304E-4</v>
      </c>
      <c r="AT686" s="13">
        <f t="shared" si="985"/>
        <v>2.1370859754225077E-4</v>
      </c>
      <c r="AU686" s="13">
        <f t="shared" si="986"/>
        <v>5.7040088556672604E-5</v>
      </c>
      <c r="AV686" s="13">
        <f t="shared" si="987"/>
        <v>1.1418252728144733E-5</v>
      </c>
      <c r="AW686" s="13">
        <f t="shared" si="988"/>
        <v>3.4054881909057194E-8</v>
      </c>
      <c r="AX686" s="13">
        <f t="shared" si="989"/>
        <v>7.1146231165501725E-5</v>
      </c>
      <c r="AY686" s="13">
        <f t="shared" si="990"/>
        <v>5.957241804052304E-5</v>
      </c>
      <c r="AZ686" s="13">
        <f t="shared" si="991"/>
        <v>2.4940695614215879E-5</v>
      </c>
      <c r="BA686" s="13">
        <f t="shared" si="992"/>
        <v>6.9611443033680117E-6</v>
      </c>
      <c r="BB686" s="13">
        <f t="shared" si="993"/>
        <v>1.4571825931157895E-6</v>
      </c>
      <c r="BC686" s="13">
        <f t="shared" si="994"/>
        <v>2.4402667344819165E-7</v>
      </c>
      <c r="BD686" s="13">
        <f t="shared" si="995"/>
        <v>9.303260157432097E-5</v>
      </c>
      <c r="BE686" s="13">
        <f t="shared" si="996"/>
        <v>7.4492854664975948E-5</v>
      </c>
      <c r="BF686" s="13">
        <f t="shared" si="997"/>
        <v>2.9823875191236854E-5</v>
      </c>
      <c r="BG686" s="13">
        <f t="shared" si="998"/>
        <v>7.9601686669389988E-6</v>
      </c>
      <c r="BH686" s="13">
        <f t="shared" si="999"/>
        <v>1.5934620702326365E-6</v>
      </c>
      <c r="BI686" s="13">
        <f t="shared" si="1000"/>
        <v>2.551826701678645E-7</v>
      </c>
      <c r="BJ686" s="14">
        <f t="shared" si="1001"/>
        <v>0.31549345908715143</v>
      </c>
      <c r="BK686" s="14">
        <f t="shared" si="1002"/>
        <v>0.34826993476362522</v>
      </c>
      <c r="BL686" s="14">
        <f t="shared" si="1003"/>
        <v>0.3172308833782157</v>
      </c>
      <c r="BM686" s="14">
        <f t="shared" si="1004"/>
        <v>0.22646898655369491</v>
      </c>
      <c r="BN686" s="14">
        <f t="shared" si="1005"/>
        <v>0.77348250786002259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1.6325000000000001</v>
      </c>
      <c r="F687" s="10">
        <f>VLOOKUP(B687,home!$B$2:$E$405,3,FALSE)</f>
        <v>0.68459999999999999</v>
      </c>
      <c r="G687" s="10">
        <f>VLOOKUP(C687,away!$B$2:$E$405,4,FALSE)</f>
        <v>1.2971999999999999</v>
      </c>
      <c r="H687" s="10">
        <f>VLOOKUP(A687,away!$A$2:$E$405,3,FALSE)</f>
        <v>1.1474</v>
      </c>
      <c r="I687" s="10">
        <f>VLOOKUP(C687,away!$B$2:$E$405,3,FALSE)</f>
        <v>0.66649999999999998</v>
      </c>
      <c r="J687" s="10">
        <f>VLOOKUP(B687,home!$B$2:$E$405,4,FALSE)</f>
        <v>0.56389999999999996</v>
      </c>
      <c r="K687" s="12">
        <f t="shared" si="950"/>
        <v>1.4497630433999997</v>
      </c>
      <c r="L687" s="12">
        <f t="shared" si="951"/>
        <v>0.43123807018999993</v>
      </c>
      <c r="M687" s="13">
        <f t="shared" si="952"/>
        <v>0.1524374221678711</v>
      </c>
      <c r="N687" s="13">
        <f t="shared" si="953"/>
        <v>0.2209981410901434</v>
      </c>
      <c r="O687" s="13">
        <f t="shared" si="954"/>
        <v>6.5736819760411042E-2</v>
      </c>
      <c r="P687" s="13">
        <f t="shared" si="955"/>
        <v>9.5302811879290766E-2</v>
      </c>
      <c r="Q687" s="13">
        <f t="shared" si="956"/>
        <v>0.16019746880629446</v>
      </c>
      <c r="R687" s="13">
        <f t="shared" si="957"/>
        <v>1.4174109646953755E-2</v>
      </c>
      <c r="S687" s="13">
        <f t="shared" si="958"/>
        <v>1.4895663123483682E-2</v>
      </c>
      <c r="T687" s="13">
        <f t="shared" si="959"/>
        <v>6.9083247297349118E-2</v>
      </c>
      <c r="U687" s="13">
        <f t="shared" si="960"/>
        <v>2.0549100339252974E-2</v>
      </c>
      <c r="V687" s="13">
        <f t="shared" si="961"/>
        <v>1.034740507712023E-3</v>
      </c>
      <c r="W687" s="13">
        <f t="shared" si="962"/>
        <v>7.741612330719666E-2</v>
      </c>
      <c r="X687" s="13">
        <f t="shared" si="963"/>
        <v>3.3384779616586556E-2</v>
      </c>
      <c r="Y687" s="13">
        <f t="shared" si="964"/>
        <v>7.1983939677876157E-3</v>
      </c>
      <c r="Z687" s="13">
        <f t="shared" si="965"/>
        <v>2.0374718969379335E-3</v>
      </c>
      <c r="AA687" s="13">
        <f t="shared" si="966"/>
        <v>2.9538514581467093E-3</v>
      </c>
      <c r="AB687" s="13">
        <f t="shared" si="967"/>
        <v>2.1411923398571503E-3</v>
      </c>
      <c r="AC687" s="13">
        <f t="shared" si="968"/>
        <v>4.0432033743723204E-5</v>
      </c>
      <c r="AD687" s="13">
        <f t="shared" si="969"/>
        <v>2.8058758633517769E-2</v>
      </c>
      <c r="AE687" s="13">
        <f t="shared" si="970"/>
        <v>1.2100004925045201E-2</v>
      </c>
      <c r="AF687" s="13">
        <f t="shared" si="971"/>
        <v>2.6089913865829937E-3</v>
      </c>
      <c r="AG687" s="13">
        <f t="shared" si="972"/>
        <v>3.7503213689746084E-4</v>
      </c>
      <c r="AH687" s="13">
        <f t="shared" si="973"/>
        <v>2.1965886222546812E-4</v>
      </c>
      <c r="AI687" s="13">
        <f t="shared" si="974"/>
        <v>3.1845330060977596E-4</v>
      </c>
      <c r="AJ687" s="13">
        <f t="shared" si="975"/>
        <v>2.3084091313640192E-4</v>
      </c>
      <c r="AK687" s="13">
        <f t="shared" si="976"/>
        <v>1.1155487492328834E-4</v>
      </c>
      <c r="AL687" s="13">
        <f t="shared" si="977"/>
        <v>1.0111130064983037E-6</v>
      </c>
      <c r="AM687" s="13">
        <f t="shared" si="978"/>
        <v>8.1357102621109345E-3</v>
      </c>
      <c r="AN687" s="13">
        <f t="shared" si="979"/>
        <v>3.5084279930576974E-3</v>
      </c>
      <c r="AO687" s="13">
        <f t="shared" si="980"/>
        <v>7.5648385856338799E-4</v>
      </c>
      <c r="AP687" s="13">
        <f t="shared" si="981"/>
        <v>1.0874154643225346E-4</v>
      </c>
      <c r="AQ687" s="13">
        <f t="shared" si="982"/>
        <v>1.1723373658230309E-5</v>
      </c>
      <c r="AR687" s="13">
        <f t="shared" si="983"/>
        <v>1.8945052769248392E-5</v>
      </c>
      <c r="AS687" s="13">
        <f t="shared" si="984"/>
        <v>2.7465837360119142E-5</v>
      </c>
      <c r="AT687" s="13">
        <f t="shared" si="985"/>
        <v>1.9909477980367873E-5</v>
      </c>
      <c r="AU687" s="13">
        <f t="shared" si="986"/>
        <v>9.6213417964411357E-6</v>
      </c>
      <c r="AV687" s="13">
        <f t="shared" si="987"/>
        <v>3.4871664411000307E-6</v>
      </c>
      <c r="AW687" s="13">
        <f t="shared" si="988"/>
        <v>1.75594664202771E-8</v>
      </c>
      <c r="AX687" s="13">
        <f t="shared" si="989"/>
        <v>1.9658086783030963E-3</v>
      </c>
      <c r="AY687" s="13">
        <f t="shared" si="990"/>
        <v>8.4773154079418158E-4</v>
      </c>
      <c r="AZ687" s="13">
        <f t="shared" si="991"/>
        <v>1.8278705684563902E-4</v>
      </c>
      <c r="BA687" s="13">
        <f t="shared" si="992"/>
        <v>2.6274912549941072E-5</v>
      </c>
      <c r="BB687" s="13">
        <f t="shared" si="993"/>
        <v>2.8326856456118982E-6</v>
      </c>
      <c r="BC687" s="13">
        <f t="shared" si="994"/>
        <v>2.4431237825371781E-7</v>
      </c>
      <c r="BD687" s="13">
        <f t="shared" si="995"/>
        <v>1.3616379993097321E-6</v>
      </c>
      <c r="BE687" s="13">
        <f t="shared" si="996"/>
        <v>1.974052449888364E-6</v>
      </c>
      <c r="BF687" s="13">
        <f t="shared" si="997"/>
        <v>1.4309541437906904E-6</v>
      </c>
      <c r="BG687" s="13">
        <f t="shared" si="998"/>
        <v>6.9151481148927737E-7</v>
      </c>
      <c r="BH687" s="13">
        <f t="shared" si="999"/>
        <v>2.5063315441521795E-7</v>
      </c>
      <c r="BI687" s="13">
        <f t="shared" si="1000"/>
        <v>7.2671736944389577E-8</v>
      </c>
      <c r="BJ687" s="14">
        <f t="shared" si="1001"/>
        <v>0.62696770738774044</v>
      </c>
      <c r="BK687" s="14">
        <f t="shared" si="1002"/>
        <v>0.26455981236590198</v>
      </c>
      <c r="BL687" s="14">
        <f t="shared" si="1003"/>
        <v>0.10652079183615967</v>
      </c>
      <c r="BM687" s="14">
        <f t="shared" si="1004"/>
        <v>0.2903912961544477</v>
      </c>
      <c r="BN687" s="14">
        <f t="shared" si="1005"/>
        <v>0.70884677335096458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1.375</v>
      </c>
      <c r="F688" s="10">
        <f>VLOOKUP(B688,home!$B$2:$E$405,3,FALSE)</f>
        <v>0.84850000000000003</v>
      </c>
      <c r="G688" s="10">
        <f>VLOOKUP(C688,away!$B$2:$E$405,4,FALSE)</f>
        <v>1.0303</v>
      </c>
      <c r="H688" s="10">
        <f>VLOOKUP(A688,away!$A$2:$E$405,3,FALSE)</f>
        <v>1.0101</v>
      </c>
      <c r="I688" s="10">
        <f>VLOOKUP(C688,away!$B$2:$E$405,3,FALSE)</f>
        <v>0.82499999999999996</v>
      </c>
      <c r="J688" s="10">
        <f>VLOOKUP(B688,home!$B$2:$E$405,4,FALSE)</f>
        <v>0.57750000000000001</v>
      </c>
      <c r="K688" s="12">
        <f t="shared" si="950"/>
        <v>1.2020381312500001</v>
      </c>
      <c r="L688" s="12">
        <f t="shared" si="951"/>
        <v>0.48124951874999994</v>
      </c>
      <c r="M688" s="13">
        <f t="shared" si="952"/>
        <v>0.18576224975903097</v>
      </c>
      <c r="N688" s="13">
        <f t="shared" si="953"/>
        <v>0.22329330755714136</v>
      </c>
      <c r="O688" s="13">
        <f t="shared" si="954"/>
        <v>8.939799329845094E-2</v>
      </c>
      <c r="P688" s="13">
        <f t="shared" si="955"/>
        <v>0.10745979680197</v>
      </c>
      <c r="Q688" s="13">
        <f t="shared" si="956"/>
        <v>0.1342035350683089</v>
      </c>
      <c r="R688" s="13">
        <f t="shared" si="957"/>
        <v>2.1511370626047618E-2</v>
      </c>
      <c r="S688" s="13">
        <f t="shared" si="958"/>
        <v>1.5540843125689062E-2</v>
      </c>
      <c r="T688" s="13">
        <f t="shared" si="959"/>
        <v>6.458538666617239E-2</v>
      </c>
      <c r="U688" s="13">
        <f t="shared" si="960"/>
        <v>2.5857487747960421E-2</v>
      </c>
      <c r="V688" s="13">
        <f t="shared" si="961"/>
        <v>9.9889679570057833E-4</v>
      </c>
      <c r="W688" s="13">
        <f t="shared" si="962"/>
        <v>5.3772588833551287E-2</v>
      </c>
      <c r="X688" s="13">
        <f t="shared" si="963"/>
        <v>2.5878032498088174E-2</v>
      </c>
      <c r="Y688" s="13">
        <f t="shared" si="964"/>
        <v>6.2268953429508965E-3</v>
      </c>
      <c r="Z688" s="13">
        <f t="shared" si="965"/>
        <v>3.4507789204794338E-3</v>
      </c>
      <c r="AA688" s="13">
        <f t="shared" si="966"/>
        <v>4.1479678449299912E-3</v>
      </c>
      <c r="AB688" s="13">
        <f t="shared" si="967"/>
        <v>2.4930077584023689E-3</v>
      </c>
      <c r="AC688" s="13">
        <f t="shared" si="968"/>
        <v>3.6115130641238044E-5</v>
      </c>
      <c r="AD688" s="13">
        <f t="shared" si="969"/>
        <v>1.6159175548489158E-2</v>
      </c>
      <c r="AE688" s="13">
        <f t="shared" si="970"/>
        <v>7.7765954561071727E-3</v>
      </c>
      <c r="AF688" s="13">
        <f t="shared" si="971"/>
        <v>1.8712414103825065E-3</v>
      </c>
      <c r="AG688" s="13">
        <f t="shared" si="972"/>
        <v>3.0017800940388415E-4</v>
      </c>
      <c r="AH688" s="13">
        <f t="shared" si="973"/>
        <v>4.1517142369834289E-4</v>
      </c>
      <c r="AI688" s="13">
        <f t="shared" si="974"/>
        <v>4.9905188229075806E-4</v>
      </c>
      <c r="AJ688" s="13">
        <f t="shared" si="975"/>
        <v>2.99939695992789E-4</v>
      </c>
      <c r="AK688" s="13">
        <f t="shared" si="976"/>
        <v>1.2017965055295506E-4</v>
      </c>
      <c r="AL688" s="13">
        <f t="shared" si="977"/>
        <v>8.356756241310255E-7</v>
      </c>
      <c r="AM688" s="13">
        <f t="shared" si="978"/>
        <v>3.8847890357693194E-3</v>
      </c>
      <c r="AN688" s="13">
        <f t="shared" si="979"/>
        <v>1.869552853909261E-3</v>
      </c>
      <c r="AO688" s="13">
        <f t="shared" si="980"/>
        <v>4.4986070561076042E-4</v>
      </c>
      <c r="AP688" s="13">
        <f t="shared" si="981"/>
        <v>7.2165082693237956E-5</v>
      </c>
      <c r="AQ688" s="13">
        <f t="shared" si="982"/>
        <v>8.6823528291686773E-6</v>
      </c>
      <c r="AR688" s="13">
        <f t="shared" si="983"/>
        <v>3.9960209570715982E-5</v>
      </c>
      <c r="AS688" s="13">
        <f t="shared" si="984"/>
        <v>4.8033695636741806E-5</v>
      </c>
      <c r="AT688" s="13">
        <f t="shared" si="985"/>
        <v>2.8869166870110206E-5</v>
      </c>
      <c r="AU688" s="13">
        <f t="shared" si="986"/>
        <v>1.156727979843056E-5</v>
      </c>
      <c r="AV688" s="13">
        <f t="shared" si="987"/>
        <v>3.4760778481378383E-6</v>
      </c>
      <c r="AW688" s="13">
        <f t="shared" si="988"/>
        <v>1.3428385069560862E-8</v>
      </c>
      <c r="AX688" s="13">
        <f t="shared" si="989"/>
        <v>7.7827742547610754E-4</v>
      </c>
      <c r="AY688" s="13">
        <f t="shared" si="990"/>
        <v>3.7454563646436569E-4</v>
      </c>
      <c r="AZ688" s="13">
        <f t="shared" si="991"/>
        <v>9.0124953649194206E-5</v>
      </c>
      <c r="BA688" s="13">
        <f t="shared" si="992"/>
        <v>1.4457530190346922E-5</v>
      </c>
      <c r="BB688" s="13">
        <f t="shared" si="993"/>
        <v>1.7394198616045126E-6</v>
      </c>
      <c r="BC688" s="13">
        <f t="shared" si="994"/>
        <v>1.6741899426027269E-7</v>
      </c>
      <c r="BD688" s="13">
        <f t="shared" si="995"/>
        <v>3.2051386041760324E-6</v>
      </c>
      <c r="BE688" s="13">
        <f t="shared" si="996"/>
        <v>3.8526988181609915E-6</v>
      </c>
      <c r="BF688" s="13">
        <f t="shared" si="997"/>
        <v>2.3155454438256613E-6</v>
      </c>
      <c r="BG688" s="13">
        <f t="shared" si="998"/>
        <v>9.2779130604021665E-7</v>
      </c>
      <c r="BH688" s="13">
        <f t="shared" si="999"/>
        <v>2.788101319256448E-7</v>
      </c>
      <c r="BI688" s="13">
        <f t="shared" si="1000"/>
        <v>6.7028081990693599E-8</v>
      </c>
      <c r="BJ688" s="14">
        <f t="shared" si="1001"/>
        <v>0.54161129880604308</v>
      </c>
      <c r="BK688" s="14">
        <f t="shared" si="1002"/>
        <v>0.31017328292512036</v>
      </c>
      <c r="BL688" s="14">
        <f t="shared" si="1003"/>
        <v>0.14488472337043648</v>
      </c>
      <c r="BM688" s="14">
        <f t="shared" si="1004"/>
        <v>0.23811729870305059</v>
      </c>
      <c r="BN688" s="14">
        <f t="shared" si="1005"/>
        <v>0.76162825311094984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1.375</v>
      </c>
      <c r="F689" s="10">
        <f>VLOOKUP(B689,home!$B$2:$E$405,3,FALSE)</f>
        <v>0.54549999999999998</v>
      </c>
      <c r="G689" s="10">
        <f>VLOOKUP(C689,away!$B$2:$E$405,4,FALSE)</f>
        <v>0.66669999999999996</v>
      </c>
      <c r="H689" s="10">
        <f>VLOOKUP(A689,away!$A$2:$E$405,3,FALSE)</f>
        <v>1.0101</v>
      </c>
      <c r="I689" s="10">
        <f>VLOOKUP(C689,away!$B$2:$E$405,3,FALSE)</f>
        <v>1.32</v>
      </c>
      <c r="J689" s="10">
        <f>VLOOKUP(B689,home!$B$2:$E$405,4,FALSE)</f>
        <v>0.74250000000000005</v>
      </c>
      <c r="K689" s="12">
        <f t="shared" si="950"/>
        <v>0.50006666874999994</v>
      </c>
      <c r="L689" s="12">
        <f t="shared" si="951"/>
        <v>0.98999901000000001</v>
      </c>
      <c r="M689" s="13">
        <f t="shared" si="952"/>
        <v>0.22535785383122292</v>
      </c>
      <c r="N689" s="13">
        <f t="shared" si="953"/>
        <v>0.11269395124202905</v>
      </c>
      <c r="O689" s="13">
        <f t="shared" si="954"/>
        <v>0.22310405218863535</v>
      </c>
      <c r="P689" s="13">
        <f t="shared" si="955"/>
        <v>0.11156690016259702</v>
      </c>
      <c r="Q689" s="13">
        <f t="shared" si="956"/>
        <v>2.8177244392938193E-2</v>
      </c>
      <c r="R689" s="13">
        <f t="shared" si="957"/>
        <v>0.11043639539686867</v>
      </c>
      <c r="S689" s="13">
        <f t="shared" si="958"/>
        <v>1.3808230998255939E-2</v>
      </c>
      <c r="T689" s="13">
        <f t="shared" si="959"/>
        <v>2.7895444053536857E-2</v>
      </c>
      <c r="U689" s="13">
        <f t="shared" si="960"/>
        <v>5.5225560354869946E-2</v>
      </c>
      <c r="V689" s="13">
        <f t="shared" si="961"/>
        <v>7.5955320887514846E-4</v>
      </c>
      <c r="W689" s="13">
        <f t="shared" si="962"/>
        <v>4.6968335793770724E-3</v>
      </c>
      <c r="X689" s="13">
        <f t="shared" si="963"/>
        <v>4.6498605937180578E-3</v>
      </c>
      <c r="Y689" s="13">
        <f t="shared" si="964"/>
        <v>2.3016786922094449E-3</v>
      </c>
      <c r="Z689" s="13">
        <f t="shared" si="965"/>
        <v>3.6443974036956185E-2</v>
      </c>
      <c r="AA689" s="13">
        <f t="shared" si="966"/>
        <v>1.8224416692672166E-2</v>
      </c>
      <c r="AB689" s="13">
        <f t="shared" si="967"/>
        <v>4.5567116727082309E-3</v>
      </c>
      <c r="AC689" s="13">
        <f t="shared" si="968"/>
        <v>2.3501787152662005E-5</v>
      </c>
      <c r="AD689" s="13">
        <f t="shared" si="969"/>
        <v>5.8718248042805758E-4</v>
      </c>
      <c r="AE689" s="13">
        <f t="shared" si="970"/>
        <v>5.8131007431312133E-4</v>
      </c>
      <c r="AF689" s="13">
        <f t="shared" si="971"/>
        <v>2.877481990365083E-4</v>
      </c>
      <c r="AG689" s="13">
        <f t="shared" si="972"/>
        <v>9.4956810725142066E-5</v>
      </c>
      <c r="AH689" s="13">
        <f t="shared" si="973"/>
        <v>9.0198745542630805E-3</v>
      </c>
      <c r="AI689" s="13">
        <f t="shared" si="974"/>
        <v>4.5105386208932298E-3</v>
      </c>
      <c r="AJ689" s="13">
        <f t="shared" si="975"/>
        <v>1.127785011209148E-3</v>
      </c>
      <c r="AK689" s="13">
        <f t="shared" si="976"/>
        <v>1.8798923120718003E-4</v>
      </c>
      <c r="AL689" s="13">
        <f t="shared" si="977"/>
        <v>4.653969668822561E-7</v>
      </c>
      <c r="AM689" s="13">
        <f t="shared" si="978"/>
        <v>5.8726077387204182E-5</v>
      </c>
      <c r="AN689" s="13">
        <f t="shared" si="979"/>
        <v>5.8138758474515519E-5</v>
      </c>
      <c r="AO689" s="13">
        <f t="shared" si="980"/>
        <v>2.8778656666199737E-5</v>
      </c>
      <c r="AP689" s="13">
        <f t="shared" si="981"/>
        <v>9.4969472028892148E-6</v>
      </c>
      <c r="AQ689" s="13">
        <f t="shared" si="982"/>
        <v>2.3504920822206479E-6</v>
      </c>
      <c r="AR689" s="13">
        <f t="shared" si="983"/>
        <v>1.7859333758089289E-3</v>
      </c>
      <c r="AS689" s="13">
        <f t="shared" si="984"/>
        <v>8.9308575385021278E-4</v>
      </c>
      <c r="AT689" s="13">
        <f t="shared" si="985"/>
        <v>2.2330120891797916E-4</v>
      </c>
      <c r="AU689" s="13">
        <f t="shared" si="986"/>
        <v>3.7221830557153877E-5</v>
      </c>
      <c r="AV689" s="13">
        <f t="shared" si="987"/>
        <v>4.6533492028732219E-6</v>
      </c>
      <c r="AW689" s="13">
        <f t="shared" si="988"/>
        <v>6.4000551490054514E-9</v>
      </c>
      <c r="AX689" s="13">
        <f t="shared" si="989"/>
        <v>4.8944923146289797E-6</v>
      </c>
      <c r="AY689" s="13">
        <f t="shared" si="990"/>
        <v>4.8455425459352981E-6</v>
      </c>
      <c r="AZ689" s="13">
        <f t="shared" si="991"/>
        <v>2.3985411616944126E-6</v>
      </c>
      <c r="BA689" s="13">
        <f t="shared" si="992"/>
        <v>7.9151779184057286E-7</v>
      </c>
      <c r="BB689" s="13">
        <f t="shared" si="993"/>
        <v>1.9590045757988828E-7</v>
      </c>
      <c r="BC689" s="13">
        <f t="shared" si="994"/>
        <v>3.8788251812527287E-8</v>
      </c>
      <c r="BD689" s="13">
        <f t="shared" si="995"/>
        <v>2.9467871232946612E-4</v>
      </c>
      <c r="BE689" s="13">
        <f t="shared" si="996"/>
        <v>1.4735900202613567E-4</v>
      </c>
      <c r="BF689" s="13">
        <f t="shared" si="997"/>
        <v>3.6844662626767077E-5</v>
      </c>
      <c r="BG689" s="13">
        <f t="shared" si="998"/>
        <v>6.1415959003283461E-6</v>
      </c>
      <c r="BH689" s="13">
        <f t="shared" si="999"/>
        <v>7.6780185067146294E-7</v>
      </c>
      <c r="BI689" s="13">
        <f t="shared" si="1000"/>
        <v>7.679042274507269E-8</v>
      </c>
      <c r="BJ689" s="14">
        <f t="shared" si="1001"/>
        <v>0.18213686583264804</v>
      </c>
      <c r="BK689" s="14">
        <f t="shared" si="1002"/>
        <v>0.35152135092761655</v>
      </c>
      <c r="BL689" s="14">
        <f t="shared" si="1003"/>
        <v>0.42982338780682017</v>
      </c>
      <c r="BM689" s="14">
        <f t="shared" si="1004"/>
        <v>0.18858434224725901</v>
      </c>
      <c r="BN689" s="14">
        <f t="shared" si="1005"/>
        <v>0.81133639721429118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1.375</v>
      </c>
      <c r="F690" s="10">
        <f>VLOOKUP(B690,home!$B$2:$E$405,3,FALSE)</f>
        <v>0.84850000000000003</v>
      </c>
      <c r="G690" s="10">
        <f>VLOOKUP(C690,away!$B$2:$E$405,4,FALSE)</f>
        <v>1.3223</v>
      </c>
      <c r="H690" s="10">
        <f>VLOOKUP(A690,away!$A$2:$E$405,3,FALSE)</f>
        <v>1.0101</v>
      </c>
      <c r="I690" s="10">
        <f>VLOOKUP(C690,away!$B$2:$E$405,3,FALSE)</f>
        <v>1.71</v>
      </c>
      <c r="J690" s="10">
        <f>VLOOKUP(B690,home!$B$2:$E$405,4,FALSE)</f>
        <v>1.65</v>
      </c>
      <c r="K690" s="12">
        <f t="shared" si="950"/>
        <v>1.5427108812500001</v>
      </c>
      <c r="L690" s="12">
        <f t="shared" si="951"/>
        <v>2.8499971499999996</v>
      </c>
      <c r="M690" s="13">
        <f t="shared" si="952"/>
        <v>1.2367193087134739E-2</v>
      </c>
      <c r="N690" s="13">
        <f t="shared" si="953"/>
        <v>1.9079003346042542E-2</v>
      </c>
      <c r="O690" s="13">
        <f t="shared" si="954"/>
        <v>3.5246465051833702E-2</v>
      </c>
      <c r="P690" s="13">
        <f t="shared" si="955"/>
        <v>5.4375105161061699E-2</v>
      </c>
      <c r="Q690" s="13">
        <f t="shared" si="956"/>
        <v>1.4716693032672496E-2</v>
      </c>
      <c r="R690" s="13">
        <f t="shared" si="957"/>
        <v>5.0226162472650326E-2</v>
      </c>
      <c r="S690" s="13">
        <f t="shared" si="958"/>
        <v>5.976805004266178E-2</v>
      </c>
      <c r="T690" s="13">
        <f t="shared" si="959"/>
        <v>4.1942533200541463E-2</v>
      </c>
      <c r="U690" s="13">
        <f t="shared" si="960"/>
        <v>7.748444736998808E-2</v>
      </c>
      <c r="V690" s="13">
        <f t="shared" si="961"/>
        <v>2.9198164166577778E-2</v>
      </c>
      <c r="W690" s="13">
        <f t="shared" si="962"/>
        <v>7.5678674925066429E-3</v>
      </c>
      <c r="X690" s="13">
        <f t="shared" si="963"/>
        <v>2.1568400785221577E-2</v>
      </c>
      <c r="Y690" s="13">
        <f t="shared" si="964"/>
        <v>3.0734940383969629E-2</v>
      </c>
      <c r="Z690" s="13">
        <f t="shared" si="965"/>
        <v>4.7714806634163456E-2</v>
      </c>
      <c r="AA690" s="13">
        <f t="shared" si="966"/>
        <v>7.3610151391263659E-2</v>
      </c>
      <c r="AB690" s="13">
        <f t="shared" si="967"/>
        <v>5.6779590760881141E-2</v>
      </c>
      <c r="AC690" s="13">
        <f t="shared" si="968"/>
        <v>8.0235124690460485E-3</v>
      </c>
      <c r="AD690" s="13">
        <f t="shared" si="969"/>
        <v>2.9187578821370389E-3</v>
      </c>
      <c r="AE690" s="13">
        <f t="shared" si="970"/>
        <v>8.3184516456305951E-3</v>
      </c>
      <c r="AF690" s="13">
        <f t="shared" si="971"/>
        <v>1.1853781741230003E-2</v>
      </c>
      <c r="AG690" s="13">
        <f t="shared" si="972"/>
        <v>1.1261081393075847E-2</v>
      </c>
      <c r="AH690" s="13">
        <f t="shared" si="973"/>
        <v>3.3996765730041734E-2</v>
      </c>
      <c r="AI690" s="13">
        <f t="shared" si="974"/>
        <v>5.2447180419042491E-2</v>
      </c>
      <c r="AJ690" s="13">
        <f t="shared" si="975"/>
        <v>4.0455417961669397E-2</v>
      </c>
      <c r="AK690" s="13">
        <f t="shared" si="976"/>
        <v>2.0803671164994698E-2</v>
      </c>
      <c r="AL690" s="13">
        <f t="shared" si="977"/>
        <v>1.4110860279825921E-3</v>
      </c>
      <c r="AM690" s="13">
        <f t="shared" si="978"/>
        <v>9.0055990890140205E-4</v>
      </c>
      <c r="AN690" s="13">
        <f t="shared" si="979"/>
        <v>2.5665931737732547E-3</v>
      </c>
      <c r="AO690" s="13">
        <f t="shared" si="980"/>
        <v>3.6573916152316159E-3</v>
      </c>
      <c r="AP690" s="13">
        <f t="shared" si="981"/>
        <v>3.4745185599480001E-3</v>
      </c>
      <c r="AQ690" s="13">
        <f t="shared" si="982"/>
        <v>2.4755919983684761E-3</v>
      </c>
      <c r="AR690" s="13">
        <f t="shared" si="983"/>
        <v>1.9378137087967321E-2</v>
      </c>
      <c r="AS690" s="13">
        <f t="shared" si="984"/>
        <v>2.9894862943961379E-2</v>
      </c>
      <c r="AT690" s="13">
        <f t="shared" si="985"/>
        <v>2.3059565178563318E-2</v>
      </c>
      <c r="AU690" s="13">
        <f t="shared" si="986"/>
        <v>1.1858080705954413E-2</v>
      </c>
      <c r="AV690" s="13">
        <f t="shared" si="987"/>
        <v>4.5733975339541403E-3</v>
      </c>
      <c r="AW690" s="13">
        <f t="shared" si="988"/>
        <v>1.7233756776735657E-4</v>
      </c>
      <c r="AX690" s="13">
        <f t="shared" si="989"/>
        <v>2.3155059511328403E-4</v>
      </c>
      <c r="AY690" s="13">
        <f t="shared" si="990"/>
        <v>6.5991853615366325E-4</v>
      </c>
      <c r="AZ690" s="13">
        <f t="shared" si="991"/>
        <v>9.4038297363505617E-4</v>
      </c>
      <c r="BA690" s="13">
        <f t="shared" si="992"/>
        <v>8.9336293158947839E-4</v>
      </c>
      <c r="BB690" s="13">
        <f t="shared" si="993"/>
        <v>6.3652045223641456E-4</v>
      </c>
      <c r="BC690" s="13">
        <f t="shared" si="994"/>
        <v>3.6281629495809849E-4</v>
      </c>
      <c r="BD690" s="13">
        <f t="shared" si="995"/>
        <v>9.2046059121693551E-3</v>
      </c>
      <c r="BE690" s="13">
        <f t="shared" si="996"/>
        <v>1.4200045698321749E-2</v>
      </c>
      <c r="BF690" s="13">
        <f t="shared" si="997"/>
        <v>1.0953282506524109E-2</v>
      </c>
      <c r="BG690" s="13">
        <f t="shared" si="998"/>
        <v>5.6325827027400074E-3</v>
      </c>
      <c r="BH690" s="13">
        <f t="shared" si="999"/>
        <v>2.1723616562643868E-3</v>
      </c>
      <c r="BI690" s="13">
        <f t="shared" si="1000"/>
        <v>6.7026519302586761E-4</v>
      </c>
      <c r="BJ690" s="14">
        <f t="shared" si="1001"/>
        <v>0.18676071794293655</v>
      </c>
      <c r="BK690" s="14">
        <f t="shared" si="1002"/>
        <v>0.16580302949061829</v>
      </c>
      <c r="BL690" s="14">
        <f t="shared" si="1003"/>
        <v>0.57264703944181128</v>
      </c>
      <c r="BM690" s="14">
        <f t="shared" si="1004"/>
        <v>0.78642739038974763</v>
      </c>
      <c r="BN690" s="14">
        <f t="shared" si="1005"/>
        <v>0.18601062215139552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1.375</v>
      </c>
      <c r="F691" s="10">
        <f>VLOOKUP(B691,home!$B$2:$E$405,3,FALSE)</f>
        <v>1.1515</v>
      </c>
      <c r="G691" s="10">
        <f>VLOOKUP(C691,away!$B$2:$E$405,4,FALSE)</f>
        <v>1.3332999999999999</v>
      </c>
      <c r="H691" s="10">
        <f>VLOOKUP(A691,away!$A$2:$E$405,3,FALSE)</f>
        <v>1.0101</v>
      </c>
      <c r="I691" s="10">
        <f>VLOOKUP(C691,away!$B$2:$E$405,3,FALSE)</f>
        <v>1.4025000000000001</v>
      </c>
      <c r="J691" s="10">
        <f>VLOOKUP(B691,home!$B$2:$E$405,4,FALSE)</f>
        <v>1.4025000000000001</v>
      </c>
      <c r="K691" s="12">
        <f t="shared" si="950"/>
        <v>2.1110305562499998</v>
      </c>
      <c r="L691" s="12">
        <f t="shared" si="951"/>
        <v>1.9868730131250003</v>
      </c>
      <c r="M691" s="13">
        <f t="shared" si="952"/>
        <v>1.6607455310105972E-2</v>
      </c>
      <c r="N691" s="13">
        <f t="shared" si="953"/>
        <v>3.5058845621190021E-2</v>
      </c>
      <c r="O691" s="13">
        <f t="shared" si="954"/>
        <v>3.2996904772329035E-2</v>
      </c>
      <c r="P691" s="13">
        <f t="shared" si="955"/>
        <v>6.9657474236058031E-2</v>
      </c>
      <c r="Q691" s="13">
        <f t="shared" si="956"/>
        <v>3.7005147186591827E-2</v>
      </c>
      <c r="R691" s="13">
        <f t="shared" si="957"/>
        <v>3.2780329804398066E-2</v>
      </c>
      <c r="S691" s="13">
        <f t="shared" si="958"/>
        <v>7.304195053281963E-2</v>
      </c>
      <c r="T691" s="13">
        <f t="shared" si="959"/>
        <v>7.3524528291757832E-2</v>
      </c>
      <c r="U691" s="13">
        <f t="shared" si="960"/>
        <v>6.9200277861036885E-2</v>
      </c>
      <c r="V691" s="13">
        <f t="shared" si="961"/>
        <v>3.4040386563920083E-2</v>
      </c>
      <c r="W691" s="13">
        <f t="shared" si="962"/>
        <v>2.603966548314136E-2</v>
      </c>
      <c r="X691" s="13">
        <f t="shared" si="963"/>
        <v>5.1737508619256134E-2</v>
      </c>
      <c r="Y691" s="13">
        <f t="shared" si="964"/>
        <v>5.1397929820961079E-2</v>
      </c>
      <c r="Z691" s="13">
        <f t="shared" si="965"/>
        <v>2.1710117549898544E-2</v>
      </c>
      <c r="AA691" s="13">
        <f t="shared" si="966"/>
        <v>4.5830721527615206E-2</v>
      </c>
      <c r="AB691" s="13">
        <f t="shared" si="967"/>
        <v>4.8375026779890189E-2</v>
      </c>
      <c r="AC691" s="13">
        <f t="shared" si="968"/>
        <v>8.92358020007291E-3</v>
      </c>
      <c r="AD691" s="13">
        <f t="shared" si="969"/>
        <v>1.3742632377359952E-2</v>
      </c>
      <c r="AE691" s="13">
        <f t="shared" si="970"/>
        <v>2.730486539987435E-2</v>
      </c>
      <c r="AF691" s="13">
        <f t="shared" si="971"/>
        <v>2.7125650095010469E-2</v>
      </c>
      <c r="AG691" s="13">
        <f t="shared" si="972"/>
        <v>1.7965074045749301E-2</v>
      </c>
      <c r="AH691" s="13">
        <f t="shared" si="973"/>
        <v>1.0783811667916213E-2</v>
      </c>
      <c r="AI691" s="13">
        <f t="shared" si="974"/>
        <v>2.27649559438164E-2</v>
      </c>
      <c r="AJ691" s="13">
        <f t="shared" si="975"/>
        <v>2.402875880454074E-2</v>
      </c>
      <c r="AK691" s="13">
        <f t="shared" si="976"/>
        <v>1.690848135504891E-2</v>
      </c>
      <c r="AL691" s="13">
        <f t="shared" si="977"/>
        <v>1.4971446167354101E-3</v>
      </c>
      <c r="AM691" s="13">
        <f t="shared" si="978"/>
        <v>5.8022233743834882E-3</v>
      </c>
      <c r="AN691" s="13">
        <f t="shared" si="979"/>
        <v>1.1528281038685627E-2</v>
      </c>
      <c r="AO691" s="13">
        <f t="shared" si="980"/>
        <v>1.1452615241742565E-2</v>
      </c>
      <c r="AP691" s="13">
        <f t="shared" si="981"/>
        <v>7.5849640511741175E-3</v>
      </c>
      <c r="AQ691" s="13">
        <f t="shared" si="982"/>
        <v>3.7675900947002805E-3</v>
      </c>
      <c r="AR691" s="13">
        <f t="shared" si="983"/>
        <v>4.2852128763210436E-3</v>
      </c>
      <c r="AS691" s="13">
        <f t="shared" si="984"/>
        <v>9.0462153219496733E-3</v>
      </c>
      <c r="AT691" s="13">
        <f t="shared" si="985"/>
        <v>9.5484184815263461E-3</v>
      </c>
      <c r="AU691" s="13">
        <f t="shared" si="986"/>
        <v>6.7190010594547819E-3</v>
      </c>
      <c r="AV691" s="13">
        <f t="shared" si="987"/>
        <v>3.5460041359962904E-3</v>
      </c>
      <c r="AW691" s="13">
        <f t="shared" si="988"/>
        <v>1.7443188853803328E-4</v>
      </c>
      <c r="AX691" s="13">
        <f t="shared" si="989"/>
        <v>2.0414451395852542E-3</v>
      </c>
      <c r="AY691" s="13">
        <f t="shared" si="990"/>
        <v>4.0560922556171402E-3</v>
      </c>
      <c r="AZ691" s="13">
        <f t="shared" si="991"/>
        <v>4.0294701207155047E-3</v>
      </c>
      <c r="BA691" s="13">
        <f t="shared" si="992"/>
        <v>2.6686818133477247E-3</v>
      </c>
      <c r="BB691" s="13">
        <f t="shared" si="993"/>
        <v>1.3255829688895201E-3</v>
      </c>
      <c r="BC691" s="13">
        <f t="shared" si="994"/>
        <v>5.2675300550894077E-4</v>
      </c>
      <c r="BD691" s="13">
        <f t="shared" si="995"/>
        <v>1.4190289699096742E-3</v>
      </c>
      <c r="BE691" s="13">
        <f t="shared" si="996"/>
        <v>2.9956135156832837E-3</v>
      </c>
      <c r="BF691" s="13">
        <f t="shared" si="997"/>
        <v>3.1619158331614504E-3</v>
      </c>
      <c r="BG691" s="13">
        <f t="shared" si="998"/>
        <v>2.2249669800315001E-3</v>
      </c>
      <c r="BH691" s="13">
        <f t="shared" si="999"/>
        <v>1.1742433203734445E-3</v>
      </c>
      <c r="BI691" s="13">
        <f t="shared" si="1000"/>
        <v>4.9577270595615997E-4</v>
      </c>
      <c r="BJ691" s="14">
        <f t="shared" si="1001"/>
        <v>0.41568554604524249</v>
      </c>
      <c r="BK691" s="14">
        <f t="shared" si="1002"/>
        <v>0.20782408371532921</v>
      </c>
      <c r="BL691" s="14">
        <f t="shared" si="1003"/>
        <v>0.3482856617169553</v>
      </c>
      <c r="BM691" s="14">
        <f t="shared" si="1004"/>
        <v>0.76551759172967349</v>
      </c>
      <c r="BN691" s="14">
        <f t="shared" si="1005"/>
        <v>0.22410615693067296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1.375</v>
      </c>
      <c r="F692" s="10">
        <f>VLOOKUP(B692,home!$B$2:$E$405,3,FALSE)</f>
        <v>1.4544999999999999</v>
      </c>
      <c r="G692" s="10">
        <f>VLOOKUP(C692,away!$B$2:$E$405,4,FALSE)</f>
        <v>0.85950000000000004</v>
      </c>
      <c r="H692" s="10">
        <f>VLOOKUP(A692,away!$A$2:$E$405,3,FALSE)</f>
        <v>1.0101</v>
      </c>
      <c r="I692" s="10">
        <f>VLOOKUP(C692,away!$B$2:$E$405,3,FALSE)</f>
        <v>1.35</v>
      </c>
      <c r="J692" s="10">
        <f>VLOOKUP(B692,home!$B$2:$E$405,4,FALSE)</f>
        <v>0.66</v>
      </c>
      <c r="K692" s="12">
        <f t="shared" si="950"/>
        <v>1.71894628125</v>
      </c>
      <c r="L692" s="12">
        <f t="shared" si="951"/>
        <v>0.89999910000000016</v>
      </c>
      <c r="M692" s="13">
        <f t="shared" si="952"/>
        <v>7.2879682592289219E-2</v>
      </c>
      <c r="N692" s="13">
        <f t="shared" si="953"/>
        <v>0.12527625937069592</v>
      </c>
      <c r="O692" s="13">
        <f t="shared" si="954"/>
        <v>6.5591648741345973E-2</v>
      </c>
      <c r="P692" s="13">
        <f t="shared" si="955"/>
        <v>0.11274852068499291</v>
      </c>
      <c r="Q692" s="13">
        <f t="shared" si="956"/>
        <v>0.10767158008708411</v>
      </c>
      <c r="R692" s="13">
        <f t="shared" si="957"/>
        <v>2.9516212417363758E-2</v>
      </c>
      <c r="S692" s="13">
        <f t="shared" si="958"/>
        <v>4.3606902721332816E-2</v>
      </c>
      <c r="T692" s="13">
        <f t="shared" si="959"/>
        <v>9.6904325173953643E-2</v>
      </c>
      <c r="U692" s="13">
        <f t="shared" si="960"/>
        <v>5.0736783571412508E-2</v>
      </c>
      <c r="V692" s="13">
        <f t="shared" si="961"/>
        <v>7.4957848311742303E-3</v>
      </c>
      <c r="W692" s="13">
        <f t="shared" si="962"/>
        <v>6.1693887395668265E-2</v>
      </c>
      <c r="X692" s="13">
        <f t="shared" si="963"/>
        <v>5.5524443131602798E-2</v>
      </c>
      <c r="Y692" s="13">
        <f t="shared" si="964"/>
        <v>2.4985974423221851E-2</v>
      </c>
      <c r="Z692" s="13">
        <f t="shared" si="965"/>
        <v>8.8548548703454039E-3</v>
      </c>
      <c r="AA692" s="13">
        <f t="shared" si="966"/>
        <v>1.5221019850388685E-2</v>
      </c>
      <c r="AB692" s="13">
        <f t="shared" si="967"/>
        <v>1.3082057734329031E-2</v>
      </c>
      <c r="AC692" s="13">
        <f t="shared" si="968"/>
        <v>7.2477216988569215E-4</v>
      </c>
      <c r="AD692" s="13">
        <f t="shared" si="969"/>
        <v>2.6512119578660041E-2</v>
      </c>
      <c r="AE692" s="13">
        <f t="shared" si="970"/>
        <v>2.3860883759886421E-2</v>
      </c>
      <c r="AF692" s="13">
        <f t="shared" si="971"/>
        <v>1.0737386954551198E-2</v>
      </c>
      <c r="AG692" s="13">
        <f t="shared" si="972"/>
        <v>3.221212865149274E-3</v>
      </c>
      <c r="AH692" s="13">
        <f t="shared" si="973"/>
        <v>1.9923403534853703E-3</v>
      </c>
      <c r="AI692" s="13">
        <f t="shared" si="974"/>
        <v>3.4247260416079882E-3</v>
      </c>
      <c r="AJ692" s="13">
        <f t="shared" si="975"/>
        <v>2.9434600467610423E-3</v>
      </c>
      <c r="AK692" s="13">
        <f t="shared" si="976"/>
        <v>1.6865499004626151E-3</v>
      </c>
      <c r="AL692" s="13">
        <f t="shared" si="977"/>
        <v>4.4850354492026803E-5</v>
      </c>
      <c r="AM692" s="13">
        <f t="shared" si="978"/>
        <v>9.1145818715585979E-3</v>
      </c>
      <c r="AN692" s="13">
        <f t="shared" si="979"/>
        <v>8.2031154812790552E-3</v>
      </c>
      <c r="AO692" s="13">
        <f t="shared" si="980"/>
        <v>3.6913982751736085E-3</v>
      </c>
      <c r="AP692" s="13">
        <f t="shared" si="981"/>
        <v>1.1074183751326003E-3</v>
      </c>
      <c r="AQ692" s="13">
        <f t="shared" si="982"/>
        <v>2.4916888523570068E-4</v>
      </c>
      <c r="AR692" s="13">
        <f t="shared" si="983"/>
        <v>3.5862090500610319E-4</v>
      </c>
      <c r="AS692" s="13">
        <f t="shared" si="984"/>
        <v>6.1645007103875056E-4</v>
      </c>
      <c r="AT692" s="13">
        <f t="shared" si="985"/>
        <v>5.2982227859417941E-4</v>
      </c>
      <c r="AU692" s="13">
        <f t="shared" si="986"/>
        <v>3.0357867850428871E-4</v>
      </c>
      <c r="AV692" s="13">
        <f t="shared" si="987"/>
        <v>1.3045886012043404E-4</v>
      </c>
      <c r="AW692" s="13">
        <f t="shared" si="988"/>
        <v>1.9273818242865928E-6</v>
      </c>
      <c r="AX692" s="13">
        <f t="shared" si="989"/>
        <v>2.6112461022107228E-3</v>
      </c>
      <c r="AY692" s="13">
        <f t="shared" si="990"/>
        <v>2.3501191418681586E-3</v>
      </c>
      <c r="AZ692" s="13">
        <f t="shared" si="991"/>
        <v>1.0575525562870577E-3</v>
      </c>
      <c r="BA692" s="13">
        <f t="shared" si="992"/>
        <v>3.1726544962035051E-4</v>
      </c>
      <c r="BB692" s="13">
        <f t="shared" si="993"/>
        <v>7.1384654779852713E-5</v>
      </c>
      <c r="BC692" s="13">
        <f t="shared" si="994"/>
        <v>1.2849225011135631E-5</v>
      </c>
      <c r="BD692" s="13">
        <f t="shared" si="995"/>
        <v>5.379308195777972E-5</v>
      </c>
      <c r="BE692" s="13">
        <f t="shared" si="996"/>
        <v>9.246741818830192E-5</v>
      </c>
      <c r="BF692" s="13">
        <f t="shared" si="997"/>
        <v>7.9473262315785104E-5</v>
      </c>
      <c r="BG692" s="13">
        <f t="shared" si="998"/>
        <v>4.5536756238841526E-5</v>
      </c>
      <c r="BH692" s="13">
        <f t="shared" si="999"/>
        <v>1.9568809449236086E-5</v>
      </c>
      <c r="BI692" s="13">
        <f t="shared" si="1000"/>
        <v>6.7275464462508451E-6</v>
      </c>
      <c r="BJ692" s="14">
        <f t="shared" si="1001"/>
        <v>0.56517417275863036</v>
      </c>
      <c r="BK692" s="14">
        <f t="shared" si="1002"/>
        <v>0.23985063249603508</v>
      </c>
      <c r="BL692" s="14">
        <f t="shared" si="1003"/>
        <v>0.18643129632501687</v>
      </c>
      <c r="BM692" s="14">
        <f t="shared" si="1004"/>
        <v>0.48427886079621218</v>
      </c>
      <c r="BN692" s="14">
        <f t="shared" si="1005"/>
        <v>0.51368390389377194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1.6315999999999999</v>
      </c>
      <c r="F693" s="10">
        <f>VLOOKUP(B693,home!$B$2:$E$405,3,FALSE)</f>
        <v>0.6895</v>
      </c>
      <c r="G693" s="10">
        <f>VLOOKUP(C693,away!$B$2:$E$405,4,FALSE)</f>
        <v>1.0507</v>
      </c>
      <c r="H693" s="10">
        <f>VLOOKUP(A693,away!$A$2:$E$405,3,FALSE)</f>
        <v>1.3368</v>
      </c>
      <c r="I693" s="10">
        <f>VLOOKUP(C693,away!$B$2:$E$405,3,FALSE)</f>
        <v>1.603</v>
      </c>
      <c r="J693" s="10">
        <f>VLOOKUP(B693,home!$B$2:$E$405,4,FALSE)</f>
        <v>0.65449999999999997</v>
      </c>
      <c r="K693" s="12">
        <f t="shared" si="950"/>
        <v>1.1820251017399999</v>
      </c>
      <c r="L693" s="12">
        <f t="shared" si="951"/>
        <v>1.4025217667999998</v>
      </c>
      <c r="M693" s="13">
        <f t="shared" si="952"/>
        <v>7.5430251678392651E-2</v>
      </c>
      <c r="N693" s="13">
        <f t="shared" si="953"/>
        <v>8.9160450914425871E-2</v>
      </c>
      <c r="O693" s="13">
        <f t="shared" si="954"/>
        <v>0.10579256985414791</v>
      </c>
      <c r="P693" s="13">
        <f t="shared" si="955"/>
        <v>0.12504947314518522</v>
      </c>
      <c r="Q693" s="13">
        <f t="shared" si="956"/>
        <v>5.2694945531654255E-2</v>
      </c>
      <c r="R693" s="13">
        <f t="shared" si="957"/>
        <v>7.418819099307597E-2</v>
      </c>
      <c r="S693" s="13">
        <f t="shared" si="958"/>
        <v>5.1827252282547413E-2</v>
      </c>
      <c r="T693" s="13">
        <f t="shared" si="959"/>
        <v>7.3905808108485474E-2</v>
      </c>
      <c r="U693" s="13">
        <f t="shared" si="960"/>
        <v>8.7692304006497163E-2</v>
      </c>
      <c r="V693" s="13">
        <f t="shared" si="961"/>
        <v>9.5466716282593383E-3</v>
      </c>
      <c r="W693" s="13">
        <f t="shared" si="962"/>
        <v>2.0762249451079129E-2</v>
      </c>
      <c r="X693" s="13">
        <f t="shared" si="963"/>
        <v>2.9119506782869824E-2</v>
      </c>
      <c r="Y693" s="13">
        <f t="shared" si="964"/>
        <v>2.0420371050727585E-2</v>
      </c>
      <c r="Z693" s="13">
        <f t="shared" si="965"/>
        <v>3.4683517569101575E-2</v>
      </c>
      <c r="AA693" s="13">
        <f t="shared" si="966"/>
        <v>4.0996788383318362E-2</v>
      </c>
      <c r="AB693" s="13">
        <f t="shared" si="967"/>
        <v>2.4229616479902568E-2</v>
      </c>
      <c r="AC693" s="13">
        <f t="shared" si="968"/>
        <v>9.8916402143091526E-4</v>
      </c>
      <c r="AD693" s="13">
        <f t="shared" si="969"/>
        <v>6.1353750049407667E-3</v>
      </c>
      <c r="AE693" s="13">
        <f t="shared" si="970"/>
        <v>8.604996991910082E-3</v>
      </c>
      <c r="AF693" s="13">
        <f t="shared" si="971"/>
        <v>6.0343477922012072E-3</v>
      </c>
      <c r="AG693" s="13">
        <f t="shared" si="972"/>
        <v>2.8211013756679042E-3</v>
      </c>
      <c r="AH693" s="13">
        <f t="shared" si="973"/>
        <v>1.2161097084963801E-2</v>
      </c>
      <c r="AI693" s="13">
        <f t="shared" si="974"/>
        <v>1.4374722019124353E-2</v>
      </c>
      <c r="AJ693" s="13">
        <f t="shared" si="975"/>
        <v>8.4956411285698405E-3</v>
      </c>
      <c r="AK693" s="13">
        <f t="shared" si="976"/>
        <v>3.3473536897814316E-3</v>
      </c>
      <c r="AL693" s="13">
        <f t="shared" si="977"/>
        <v>6.5594075046439951E-5</v>
      </c>
      <c r="AM693" s="13">
        <f t="shared" si="978"/>
        <v>1.4504334528856306E-3</v>
      </c>
      <c r="AN693" s="13">
        <f t="shared" si="979"/>
        <v>2.0342644889669789E-3</v>
      </c>
      <c r="AO693" s="13">
        <f t="shared" si="980"/>
        <v>1.426550112602233E-3</v>
      </c>
      <c r="AP693" s="13">
        <f t="shared" si="981"/>
        <v>6.6692252811854078E-4</v>
      </c>
      <c r="AQ693" s="13">
        <f t="shared" si="982"/>
        <v>2.3384334061388472E-4</v>
      </c>
      <c r="AR693" s="13">
        <f t="shared" si="983"/>
        <v>3.4112406739659515E-3</v>
      </c>
      <c r="AS693" s="13">
        <f t="shared" si="984"/>
        <v>4.0321721047042293E-3</v>
      </c>
      <c r="AT693" s="13">
        <f t="shared" si="985"/>
        <v>2.3830643211481032E-3</v>
      </c>
      <c r="AU693" s="13">
        <f t="shared" si="986"/>
        <v>9.3894728221935041E-4</v>
      </c>
      <c r="AV693" s="13">
        <f t="shared" si="987"/>
        <v>2.7746481419845605E-4</v>
      </c>
      <c r="AW693" s="13">
        <f t="shared" si="988"/>
        <v>3.0206361887268791E-6</v>
      </c>
      <c r="AX693" s="13">
        <f t="shared" si="989"/>
        <v>2.8574145828570621E-4</v>
      </c>
      <c r="AY693" s="13">
        <f t="shared" si="990"/>
        <v>4.0075861492287708E-4</v>
      </c>
      <c r="AZ693" s="13">
        <f t="shared" si="991"/>
        <v>2.8103634033097724E-4</v>
      </c>
      <c r="BA693" s="13">
        <f t="shared" si="992"/>
        <v>1.3138652819200271E-4</v>
      </c>
      <c r="BB693" s="13">
        <f t="shared" si="993"/>
        <v>4.6068116413391439E-5</v>
      </c>
      <c r="BC693" s="13">
        <f t="shared" si="994"/>
        <v>1.2922307205051565E-5</v>
      </c>
      <c r="BD693" s="13">
        <f t="shared" si="995"/>
        <v>7.9738988283845741E-4</v>
      </c>
      <c r="BE693" s="13">
        <f t="shared" si="996"/>
        <v>9.4253485738857417E-4</v>
      </c>
      <c r="BF693" s="13">
        <f t="shared" si="997"/>
        <v>5.5704993034911296E-4</v>
      </c>
      <c r="BG693" s="13">
        <f t="shared" si="998"/>
        <v>2.1948233353172338E-4</v>
      </c>
      <c r="BH693" s="13">
        <f t="shared" si="999"/>
        <v>6.4858406905741992E-5</v>
      </c>
      <c r="BI693" s="13">
        <f t="shared" si="1000"/>
        <v>1.5332853004290779E-5</v>
      </c>
      <c r="BJ693" s="14">
        <f t="shared" si="1001"/>
        <v>0.31662908029249942</v>
      </c>
      <c r="BK693" s="14">
        <f t="shared" si="1002"/>
        <v>0.26330916544578481</v>
      </c>
      <c r="BL693" s="14">
        <f t="shared" si="1003"/>
        <v>0.38491782109963546</v>
      </c>
      <c r="BM693" s="14">
        <f t="shared" si="1004"/>
        <v>0.47682596431140528</v>
      </c>
      <c r="BN693" s="14">
        <f t="shared" si="1005"/>
        <v>0.52231588211688185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1.6315999999999999</v>
      </c>
      <c r="F694" s="10">
        <f>VLOOKUP(B694,home!$B$2:$E$405,3,FALSE)</f>
        <v>0.8427</v>
      </c>
      <c r="G694" s="10">
        <f>VLOOKUP(C694,away!$B$2:$E$405,4,FALSE)</f>
        <v>1.0726</v>
      </c>
      <c r="H694" s="10">
        <f>VLOOKUP(A694,away!$A$2:$E$405,3,FALSE)</f>
        <v>1.3368</v>
      </c>
      <c r="I694" s="10">
        <f>VLOOKUP(C694,away!$B$2:$E$405,3,FALSE)</f>
        <v>0.74809999999999999</v>
      </c>
      <c r="J694" s="10">
        <f>VLOOKUP(B694,home!$B$2:$E$405,4,FALSE)</f>
        <v>0.74809999999999999</v>
      </c>
      <c r="K694" s="12">
        <f t="shared" si="950"/>
        <v>1.474770640632</v>
      </c>
      <c r="L694" s="12">
        <f t="shared" si="951"/>
        <v>0.74814494584799995</v>
      </c>
      <c r="M694" s="13">
        <f t="shared" si="952"/>
        <v>0.1082929107510683</v>
      </c>
      <c r="N694" s="13">
        <f t="shared" si="953"/>
        <v>0.15970720536425698</v>
      </c>
      <c r="O694" s="13">
        <f t="shared" si="954"/>
        <v>8.1018793849580287E-2</v>
      </c>
      <c r="P694" s="13">
        <f t="shared" si="955"/>
        <v>0.11948413850877747</v>
      </c>
      <c r="Q694" s="13">
        <f t="shared" si="956"/>
        <v>0.11776574878429584</v>
      </c>
      <c r="R694" s="13">
        <f t="shared" si="957"/>
        <v>3.0306900568632254E-2</v>
      </c>
      <c r="S694" s="13">
        <f t="shared" si="958"/>
        <v>3.2957973093921761E-2</v>
      </c>
      <c r="T694" s="13">
        <f t="shared" si="959"/>
        <v>8.8105849746976189E-2</v>
      </c>
      <c r="U694" s="13">
        <f t="shared" si="960"/>
        <v>4.4695727167172114E-2</v>
      </c>
      <c r="V694" s="13">
        <f t="shared" si="961"/>
        <v>4.0404358418200323E-3</v>
      </c>
      <c r="W694" s="13">
        <f t="shared" si="962"/>
        <v>5.7892489593041052E-2</v>
      </c>
      <c r="X694" s="13">
        <f t="shared" si="963"/>
        <v>4.3311973491591604E-2</v>
      </c>
      <c r="Y694" s="13">
        <f t="shared" si="964"/>
        <v>1.6201817031218403E-2</v>
      </c>
      <c r="Z694" s="13">
        <f t="shared" si="965"/>
        <v>7.5579848282466989E-3</v>
      </c>
      <c r="AA694" s="13">
        <f t="shared" si="966"/>
        <v>1.114629412704032E-2</v>
      </c>
      <c r="AB694" s="13">
        <f t="shared" si="967"/>
        <v>8.2191136652039788E-3</v>
      </c>
      <c r="AC694" s="13">
        <f t="shared" si="968"/>
        <v>2.7862396093821125E-4</v>
      </c>
      <c r="AD694" s="13">
        <f t="shared" si="969"/>
        <v>2.1344535991227643E-2</v>
      </c>
      <c r="AE694" s="13">
        <f t="shared" si="970"/>
        <v>1.5968806723307694E-2</v>
      </c>
      <c r="AF694" s="13">
        <f t="shared" si="971"/>
        <v>5.9734910206331046E-3</v>
      </c>
      <c r="AG694" s="13">
        <f t="shared" si="972"/>
        <v>1.4896790387183563E-3</v>
      </c>
      <c r="AH694" s="13">
        <f t="shared" si="973"/>
        <v>1.4136170375121577E-3</v>
      </c>
      <c r="AI694" s="13">
        <f t="shared" si="974"/>
        <v>2.0847609040201146E-3</v>
      </c>
      <c r="AJ694" s="13">
        <f t="shared" si="975"/>
        <v>1.5372720869931463E-3</v>
      </c>
      <c r="AK694" s="13">
        <f t="shared" si="976"/>
        <v>7.5570791352019134E-4</v>
      </c>
      <c r="AL694" s="13">
        <f t="shared" si="977"/>
        <v>1.2296702973339194E-5</v>
      </c>
      <c r="AM694" s="13">
        <f t="shared" si="978"/>
        <v>6.2956590035551149E-3</v>
      </c>
      <c r="AN694" s="13">
        <f t="shared" si="979"/>
        <v>4.7100654642922152E-3</v>
      </c>
      <c r="AO694" s="13">
        <f t="shared" si="980"/>
        <v>1.7619058358617169E-3</v>
      </c>
      <c r="AP694" s="13">
        <f t="shared" si="981"/>
        <v>4.3938698205334641E-4</v>
      </c>
      <c r="AQ694" s="13">
        <f t="shared" si="982"/>
        <v>8.2181287473654234E-5</v>
      </c>
      <c r="AR694" s="13">
        <f t="shared" si="983"/>
        <v>2.115180883958687E-4</v>
      </c>
      <c r="AS694" s="13">
        <f t="shared" si="984"/>
        <v>3.119406667288313E-4</v>
      </c>
      <c r="AT694" s="13">
        <f t="shared" si="985"/>
        <v>2.300204684554259E-4</v>
      </c>
      <c r="AU694" s="13">
        <f t="shared" si="986"/>
        <v>1.1307581120749374E-4</v>
      </c>
      <c r="AV694" s="13">
        <f t="shared" si="987"/>
        <v>4.1690221633614668E-5</v>
      </c>
      <c r="AW694" s="13">
        <f t="shared" si="988"/>
        <v>3.7687420345987209E-7</v>
      </c>
      <c r="AX694" s="13">
        <f t="shared" si="989"/>
        <v>1.5474421769789326E-3</v>
      </c>
      <c r="AY694" s="13">
        <f t="shared" si="990"/>
        <v>1.1577110436988148E-3</v>
      </c>
      <c r="AZ694" s="13">
        <f t="shared" si="991"/>
        <v>4.3306783304784059E-4</v>
      </c>
      <c r="BA694" s="13">
        <f t="shared" si="992"/>
        <v>1.0799917016802913E-4</v>
      </c>
      <c r="BB694" s="13">
        <f t="shared" si="993"/>
        <v>2.0199758329247268E-5</v>
      </c>
      <c r="BC694" s="13">
        <f t="shared" si="994"/>
        <v>3.022469420275477E-6</v>
      </c>
      <c r="BD694" s="13">
        <f t="shared" si="995"/>
        <v>2.6374364798133275E-5</v>
      </c>
      <c r="BE694" s="13">
        <f t="shared" si="996"/>
        <v>3.889613886960508E-5</v>
      </c>
      <c r="BF694" s="13">
        <f t="shared" si="997"/>
        <v>2.8681441819419363E-5</v>
      </c>
      <c r="BG694" s="13">
        <f t="shared" si="998"/>
        <v>1.4099516108758176E-5</v>
      </c>
      <c r="BH694" s="13">
        <f t="shared" si="999"/>
        <v>5.1983881010786267E-6</v>
      </c>
      <c r="BI694" s="13">
        <f t="shared" si="1000"/>
        <v>1.5332860300162985E-6</v>
      </c>
      <c r="BJ694" s="14">
        <f t="shared" si="1001"/>
        <v>0.54432023781014593</v>
      </c>
      <c r="BK694" s="14">
        <f t="shared" si="1002"/>
        <v>0.2662240899031979</v>
      </c>
      <c r="BL694" s="14">
        <f t="shared" si="1003"/>
        <v>0.18220121571182279</v>
      </c>
      <c r="BM694" s="14">
        <f t="shared" si="1004"/>
        <v>0.38257049625730727</v>
      </c>
      <c r="BN694" s="14">
        <f t="shared" si="1005"/>
        <v>0.61657569782661115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1.6315999999999999</v>
      </c>
      <c r="F695" s="10">
        <f>VLOOKUP(B695,home!$B$2:$E$405,3,FALSE)</f>
        <v>1.0726</v>
      </c>
      <c r="G695" s="10">
        <f>VLOOKUP(C695,away!$B$2:$E$405,4,FALSE)</f>
        <v>1.0726</v>
      </c>
      <c r="H695" s="10">
        <f>VLOOKUP(A695,away!$A$2:$E$405,3,FALSE)</f>
        <v>1.3368</v>
      </c>
      <c r="I695" s="10">
        <f>VLOOKUP(C695,away!$B$2:$E$405,3,FALSE)</f>
        <v>0.93510000000000004</v>
      </c>
      <c r="J695" s="10">
        <f>VLOOKUP(B695,home!$B$2:$E$405,4,FALSE)</f>
        <v>0.93510000000000004</v>
      </c>
      <c r="K695" s="12">
        <f t="shared" si="950"/>
        <v>1.8771080920159999</v>
      </c>
      <c r="L695" s="12">
        <f t="shared" si="951"/>
        <v>1.1689139749680002</v>
      </c>
      <c r="M695" s="13">
        <f t="shared" si="952"/>
        <v>4.7547690220071909E-2</v>
      </c>
      <c r="N695" s="13">
        <f t="shared" si="953"/>
        <v>8.9252154068767006E-2</v>
      </c>
      <c r="O695" s="13">
        <f t="shared" si="954"/>
        <v>5.5579159575691359E-2</v>
      </c>
      <c r="P695" s="13">
        <f t="shared" si="955"/>
        <v>0.10432809018697881</v>
      </c>
      <c r="Q695" s="13">
        <f t="shared" si="956"/>
        <v>8.3767970316170656E-2</v>
      </c>
      <c r="R695" s="13">
        <f t="shared" si="957"/>
        <v>3.2483628172501097E-2</v>
      </c>
      <c r="S695" s="13">
        <f t="shared" si="958"/>
        <v>5.7228596971192293E-2</v>
      </c>
      <c r="T695" s="13">
        <f t="shared" si="959"/>
        <v>9.7917551157276489E-2</v>
      </c>
      <c r="U695" s="13">
        <f t="shared" si="960"/>
        <v>6.097528130064072E-2</v>
      </c>
      <c r="V695" s="13">
        <f t="shared" si="961"/>
        <v>1.395219129456118E-2</v>
      </c>
      <c r="W695" s="13">
        <f t="shared" si="962"/>
        <v>5.2413844977413332E-2</v>
      </c>
      <c r="X695" s="13">
        <f t="shared" si="963"/>
        <v>6.1267275875904768E-2</v>
      </c>
      <c r="Y695" s="13">
        <f t="shared" si="964"/>
        <v>3.580808748978246E-2</v>
      </c>
      <c r="Z695" s="13">
        <f t="shared" si="965"/>
        <v>1.2656855642833592E-2</v>
      </c>
      <c r="AA695" s="13">
        <f t="shared" si="966"/>
        <v>2.3758286146641307E-2</v>
      </c>
      <c r="AB695" s="13">
        <f t="shared" si="967"/>
        <v>2.2298435589146015E-2</v>
      </c>
      <c r="AC695" s="13">
        <f t="shared" si="968"/>
        <v>1.9133493458722292E-3</v>
      </c>
      <c r="AD695" s="13">
        <f t="shared" si="969"/>
        <v>2.4596613135193703E-2</v>
      </c>
      <c r="AE695" s="13">
        <f t="shared" si="970"/>
        <v>2.8751324830609395E-2</v>
      </c>
      <c r="AF695" s="13">
        <f t="shared" si="971"/>
        <v>1.6803912696671901E-2</v>
      </c>
      <c r="AG695" s="13">
        <f t="shared" si="972"/>
        <v>6.5474427950939999E-3</v>
      </c>
      <c r="AH695" s="13">
        <f t="shared" si="973"/>
        <v>3.6986938600151922E-3</v>
      </c>
      <c r="AI695" s="13">
        <f t="shared" si="974"/>
        <v>6.942848174524412E-3</v>
      </c>
      <c r="AJ695" s="13">
        <f t="shared" si="975"/>
        <v>6.5162382450191444E-3</v>
      </c>
      <c r="AK695" s="13">
        <f t="shared" si="976"/>
        <v>4.0772278464098572E-3</v>
      </c>
      <c r="AL695" s="13">
        <f t="shared" si="977"/>
        <v>1.6792915255520708E-4</v>
      </c>
      <c r="AM695" s="13">
        <f t="shared" si="978"/>
        <v>9.2341003104518173E-3</v>
      </c>
      <c r="AN695" s="13">
        <f t="shared" si="979"/>
        <v>1.0793868899143478E-2</v>
      </c>
      <c r="AO695" s="13">
        <f t="shared" si="980"/>
        <v>6.3085521000906392E-3</v>
      </c>
      <c r="AP695" s="13">
        <f t="shared" si="981"/>
        <v>2.4580515705365583E-3</v>
      </c>
      <c r="AQ695" s="13">
        <f t="shared" si="982"/>
        <v>7.1831270799805561E-4</v>
      </c>
      <c r="AR695" s="13">
        <f t="shared" si="983"/>
        <v>8.6469098842001867E-4</v>
      </c>
      <c r="AS695" s="13">
        <f t="shared" si="984"/>
        <v>1.6231184514565304E-3</v>
      </c>
      <c r="AT695" s="13">
        <f t="shared" si="985"/>
        <v>1.5233843897647663E-3</v>
      </c>
      <c r="AU695" s="13">
        <f t="shared" si="986"/>
        <v>9.5318572175943288E-4</v>
      </c>
      <c r="AV695" s="13">
        <f t="shared" si="987"/>
        <v>4.4730815787718598E-4</v>
      </c>
      <c r="AW695" s="13">
        <f t="shared" si="988"/>
        <v>1.0235178671089935E-5</v>
      </c>
      <c r="AX695" s="13">
        <f t="shared" si="989"/>
        <v>2.8889007358727623E-3</v>
      </c>
      <c r="AY695" s="13">
        <f t="shared" si="990"/>
        <v>3.3768764424570111E-3</v>
      </c>
      <c r="AZ695" s="13">
        <f t="shared" si="991"/>
        <v>1.9736390326641124E-3</v>
      </c>
      <c r="BA695" s="13">
        <f t="shared" si="992"/>
        <v>7.6900474894113556E-4</v>
      </c>
      <c r="BB695" s="13">
        <f t="shared" si="993"/>
        <v>2.2472509946351287E-4</v>
      </c>
      <c r="BC695" s="13">
        <f t="shared" si="994"/>
        <v>5.2536861857794787E-5</v>
      </c>
      <c r="BD695" s="13">
        <f t="shared" si="995"/>
        <v>1.6845823006550882E-4</v>
      </c>
      <c r="BE695" s="13">
        <f t="shared" si="996"/>
        <v>3.1621430682265961E-4</v>
      </c>
      <c r="BF695" s="13">
        <f t="shared" si="997"/>
        <v>2.9678421707402235E-4</v>
      </c>
      <c r="BG695" s="13">
        <f t="shared" si="998"/>
        <v>1.8569868515076011E-4</v>
      </c>
      <c r="BH695" s="13">
        <f t="shared" si="999"/>
        <v>8.7144126143305861E-5</v>
      </c>
      <c r="BI695" s="13">
        <f t="shared" si="1000"/>
        <v>3.2715788871052467E-5</v>
      </c>
      <c r="BJ695" s="14">
        <f t="shared" si="1001"/>
        <v>0.5359247458523605</v>
      </c>
      <c r="BK695" s="14">
        <f t="shared" si="1002"/>
        <v>0.22851472361368863</v>
      </c>
      <c r="BL695" s="14">
        <f t="shared" si="1003"/>
        <v>0.22282850197399431</v>
      </c>
      <c r="BM695" s="14">
        <f t="shared" si="1004"/>
        <v>0.58359949327891025</v>
      </c>
      <c r="BN695" s="14">
        <f t="shared" si="1005"/>
        <v>0.41295869254018086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1.2514000000000001</v>
      </c>
      <c r="F696" s="10">
        <f>VLOOKUP(B696,home!$B$2:$E$405,3,FALSE)</f>
        <v>1.0341</v>
      </c>
      <c r="G696" s="10">
        <f>VLOOKUP(C696,away!$B$2:$E$405,4,FALSE)</f>
        <v>0.75470000000000004</v>
      </c>
      <c r="H696" s="10">
        <f>VLOOKUP(A696,away!$A$2:$E$405,3,FALSE)</f>
        <v>0.95709999999999995</v>
      </c>
      <c r="I696" s="10">
        <f>VLOOKUP(C696,away!$B$2:$E$405,3,FALSE)</f>
        <v>0.81259999999999999</v>
      </c>
      <c r="J696" s="10">
        <f>VLOOKUP(B696,home!$B$2:$E$405,4,FALSE)</f>
        <v>1.1063000000000001</v>
      </c>
      <c r="K696" s="12">
        <f t="shared" si="950"/>
        <v>0.97663669687800014</v>
      </c>
      <c r="L696" s="12">
        <f t="shared" si="951"/>
        <v>0.86041316459799999</v>
      </c>
      <c r="M696" s="13">
        <f t="shared" si="952"/>
        <v>0.1592866513133222</v>
      </c>
      <c r="N696" s="13">
        <f t="shared" si="953"/>
        <v>0.15556518899540075</v>
      </c>
      <c r="O696" s="13">
        <f t="shared" si="954"/>
        <v>0.13705233173471371</v>
      </c>
      <c r="P696" s="13">
        <f t="shared" si="955"/>
        <v>0.13385033656481873</v>
      </c>
      <c r="Q696" s="13">
        <f t="shared" si="956"/>
        <v>7.5965336164835001E-2</v>
      </c>
      <c r="R696" s="13">
        <f t="shared" si="957"/>
        <v>5.8960815231699965E-2</v>
      </c>
      <c r="S696" s="13">
        <f t="shared" si="958"/>
        <v>2.8118979918904261E-2</v>
      </c>
      <c r="T696" s="13">
        <f t="shared" si="959"/>
        <v>6.5361575289336574E-2</v>
      </c>
      <c r="U696" s="13">
        <f t="shared" si="960"/>
        <v>5.7583295833121537E-2</v>
      </c>
      <c r="V696" s="13">
        <f t="shared" si="961"/>
        <v>2.6254100146375745E-3</v>
      </c>
      <c r="W696" s="13">
        <f t="shared" si="962"/>
        <v>2.4730178329750448E-2</v>
      </c>
      <c r="X696" s="13">
        <f t="shared" si="963"/>
        <v>2.1278170997773464E-2</v>
      </c>
      <c r="Y696" s="13">
        <f t="shared" si="964"/>
        <v>9.1540092225258253E-3</v>
      </c>
      <c r="Z696" s="13">
        <f t="shared" si="965"/>
        <v>1.6910220540261645E-2</v>
      </c>
      <c r="AA696" s="13">
        <f t="shared" si="966"/>
        <v>1.6515141931919643E-2</v>
      </c>
      <c r="AB696" s="13">
        <f t="shared" si="967"/>
        <v>8.0646468324306764E-3</v>
      </c>
      <c r="AC696" s="13">
        <f t="shared" si="968"/>
        <v>1.3788506882971851E-4</v>
      </c>
      <c r="AD696" s="13">
        <f t="shared" si="969"/>
        <v>6.0380999192928431E-3</v>
      </c>
      <c r="AE696" s="13">
        <f t="shared" si="970"/>
        <v>5.1952606597176834E-3</v>
      </c>
      <c r="AF696" s="13">
        <f t="shared" si="971"/>
        <v>2.2350353325695928E-3</v>
      </c>
      <c r="AG696" s="13">
        <f t="shared" si="972"/>
        <v>6.410179411615156E-4</v>
      </c>
      <c r="AH696" s="13">
        <f t="shared" si="973"/>
        <v>3.6374440922741546E-3</v>
      </c>
      <c r="AI696" s="13">
        <f t="shared" si="974"/>
        <v>3.5524613833570261E-3</v>
      </c>
      <c r="AJ696" s="13">
        <f t="shared" si="975"/>
        <v>1.7347320756142283E-3</v>
      </c>
      <c r="AK696" s="13">
        <f t="shared" si="976"/>
        <v>5.64734334765399E-4</v>
      </c>
      <c r="AL696" s="13">
        <f t="shared" si="977"/>
        <v>4.6346539946570981E-6</v>
      </c>
      <c r="AM696" s="13">
        <f t="shared" si="978"/>
        <v>1.1794059921194967E-3</v>
      </c>
      <c r="AN696" s="13">
        <f t="shared" si="979"/>
        <v>1.0147764420253798E-3</v>
      </c>
      <c r="AO696" s="13">
        <f t="shared" si="980"/>
        <v>4.3656350492127797E-4</v>
      </c>
      <c r="AP696" s="13">
        <f t="shared" si="981"/>
        <v>1.2520832893910379E-4</v>
      </c>
      <c r="AQ696" s="13">
        <f t="shared" si="982"/>
        <v>2.6932723634130399E-5</v>
      </c>
      <c r="AR696" s="13">
        <f t="shared" si="983"/>
        <v>6.2594095649638119E-4</v>
      </c>
      <c r="AS696" s="13">
        <f t="shared" si="984"/>
        <v>6.1131690819328174E-4</v>
      </c>
      <c r="AT696" s="13">
        <f t="shared" si="985"/>
        <v>2.9851726298177914E-4</v>
      </c>
      <c r="AU696" s="13">
        <f t="shared" si="986"/>
        <v>9.71809712265287E-5</v>
      </c>
      <c r="AV696" s="13">
        <f t="shared" si="987"/>
        <v>2.3727625684518236E-5</v>
      </c>
      <c r="AW696" s="13">
        <f t="shared" si="988"/>
        <v>1.081819739464693E-7</v>
      </c>
      <c r="AX696" s="13">
        <f t="shared" si="989"/>
        <v>1.9197519540361759E-4</v>
      </c>
      <c r="AY696" s="13">
        <f t="shared" si="990"/>
        <v>1.6517798540154603E-4</v>
      </c>
      <c r="AZ696" s="13">
        <f t="shared" si="991"/>
        <v>7.106065657063323E-5</v>
      </c>
      <c r="BA696" s="13">
        <f t="shared" si="992"/>
        <v>2.03805081327834E-5</v>
      </c>
      <c r="BB696" s="13">
        <f t="shared" si="993"/>
        <v>4.3839143746608588E-6</v>
      </c>
      <c r="BC696" s="13">
        <f t="shared" si="994"/>
        <v>7.5439552808572271E-7</v>
      </c>
      <c r="BD696" s="13">
        <f t="shared" si="995"/>
        <v>8.9761306538425038E-5</v>
      </c>
      <c r="BE696" s="13">
        <f t="shared" si="996"/>
        <v>8.7664185925141066E-5</v>
      </c>
      <c r="BF696" s="13">
        <f t="shared" si="997"/>
        <v>4.2808030488214317E-5</v>
      </c>
      <c r="BG696" s="13">
        <f t="shared" si="998"/>
        <v>1.3935964498620784E-5</v>
      </c>
      <c r="BH696" s="13">
        <f t="shared" si="999"/>
        <v>3.402593583935519E-6</v>
      </c>
      <c r="BI696" s="13">
        <f t="shared" si="1000"/>
        <v>6.6461955172661243E-7</v>
      </c>
      <c r="BJ696" s="14">
        <f t="shared" si="1001"/>
        <v>0.36940049249941442</v>
      </c>
      <c r="BK696" s="14">
        <f t="shared" si="1002"/>
        <v>0.32418907551990866</v>
      </c>
      <c r="BL696" s="14">
        <f t="shared" si="1003"/>
        <v>0.28956052387506498</v>
      </c>
      <c r="BM696" s="14">
        <f t="shared" si="1004"/>
        <v>0.27921458262643173</v>
      </c>
      <c r="BN696" s="14">
        <f t="shared" si="1005"/>
        <v>0.72068066000479036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1.2514000000000001</v>
      </c>
      <c r="F697" s="10">
        <f>VLOOKUP(B697,home!$B$2:$E$405,3,FALSE)</f>
        <v>1.4206000000000001</v>
      </c>
      <c r="G697" s="10">
        <f>VLOOKUP(C697,away!$B$2:$E$405,4,FALSE)</f>
        <v>1.0210999999999999</v>
      </c>
      <c r="H697" s="10">
        <f>VLOOKUP(A697,away!$A$2:$E$405,3,FALSE)</f>
        <v>0.95709999999999995</v>
      </c>
      <c r="I697" s="10">
        <f>VLOOKUP(C697,away!$B$2:$E$405,3,FALSE)</f>
        <v>0.98680000000000001</v>
      </c>
      <c r="J697" s="10">
        <f>VLOOKUP(B697,home!$B$2:$E$405,4,FALSE)</f>
        <v>1.5092000000000001</v>
      </c>
      <c r="K697" s="12">
        <f t="shared" si="950"/>
        <v>1.8152491295240001</v>
      </c>
      <c r="L697" s="12">
        <f t="shared" si="951"/>
        <v>1.4253885097760002</v>
      </c>
      <c r="M697" s="13">
        <f t="shared" si="952"/>
        <v>3.9138930620343064E-2</v>
      </c>
      <c r="N697" s="13">
        <f t="shared" si="953"/>
        <v>7.1046909739077971E-2</v>
      </c>
      <c r="O697" s="13">
        <f t="shared" si="954"/>
        <v>5.5788181991157058E-2</v>
      </c>
      <c r="P697" s="13">
        <f t="shared" si="955"/>
        <v>0.10126944879717434</v>
      </c>
      <c r="Q697" s="13">
        <f t="shared" si="956"/>
        <v>6.4483920529615768E-2</v>
      </c>
      <c r="R697" s="13">
        <f t="shared" si="957"/>
        <v>3.9759916795743831E-2</v>
      </c>
      <c r="S697" s="13">
        <f t="shared" si="958"/>
        <v>6.5507035432088856E-2</v>
      </c>
      <c r="T697" s="13">
        <f t="shared" si="959"/>
        <v>9.1914639388223043E-2</v>
      </c>
      <c r="U697" s="13">
        <f t="shared" si="960"/>
        <v>7.2174154353420658E-2</v>
      </c>
      <c r="V697" s="13">
        <f t="shared" si="961"/>
        <v>1.8832801411676096E-2</v>
      </c>
      <c r="W697" s="13">
        <f t="shared" si="962"/>
        <v>3.9018126869893269E-2</v>
      </c>
      <c r="X697" s="13">
        <f t="shared" si="963"/>
        <v>5.5615989713328082E-2</v>
      </c>
      <c r="Y697" s="13">
        <f t="shared" si="964"/>
        <v>3.9637196348599038E-2</v>
      </c>
      <c r="Z697" s="13">
        <f t="shared" si="965"/>
        <v>1.8891109516767684E-2</v>
      </c>
      <c r="AA697" s="13">
        <f t="shared" si="966"/>
        <v>3.4292070106055089E-2</v>
      </c>
      <c r="AB697" s="13">
        <f t="shared" si="967"/>
        <v>3.1124325204796254E-2</v>
      </c>
      <c r="AC697" s="13">
        <f t="shared" si="968"/>
        <v>3.0455408911897394E-3</v>
      </c>
      <c r="AD697" s="13">
        <f t="shared" si="969"/>
        <v>1.77069052090577E-2</v>
      </c>
      <c r="AE697" s="13">
        <f t="shared" si="970"/>
        <v>2.5239219228683649E-2</v>
      </c>
      <c r="AF697" s="13">
        <f t="shared" si="971"/>
        <v>1.798784654214158E-2</v>
      </c>
      <c r="AG697" s="13">
        <f t="shared" si="972"/>
        <v>8.5465565922608535E-3</v>
      </c>
      <c r="AH697" s="13">
        <f t="shared" si="973"/>
        <v>6.7317926105301814E-3</v>
      </c>
      <c r="AI697" s="13">
        <f t="shared" si="974"/>
        <v>1.2219880676401005E-2</v>
      </c>
      <c r="AJ697" s="13">
        <f t="shared" si="975"/>
        <v>1.1091063880362042E-2</v>
      </c>
      <c r="AK697" s="13">
        <f t="shared" si="976"/>
        <v>6.7110146847740911E-3</v>
      </c>
      <c r="AL697" s="13">
        <f t="shared" si="977"/>
        <v>3.1520559448267976E-4</v>
      </c>
      <c r="AM697" s="13">
        <f t="shared" si="978"/>
        <v>6.4284888534611954E-3</v>
      </c>
      <c r="AN697" s="13">
        <f t="shared" si="979"/>
        <v>9.1630941469466806E-3</v>
      </c>
      <c r="AO697" s="13">
        <f t="shared" si="980"/>
        <v>6.5304845555267605E-3</v>
      </c>
      <c r="AP697" s="13">
        <f t="shared" si="981"/>
        <v>3.1028258829058244E-3</v>
      </c>
      <c r="AQ697" s="13">
        <f t="shared" si="982"/>
        <v>1.1056830903323845E-3</v>
      </c>
      <c r="AR697" s="13">
        <f t="shared" si="983"/>
        <v>1.9190839674489393E-3</v>
      </c>
      <c r="AS697" s="13">
        <f t="shared" si="984"/>
        <v>3.4836155013951513E-3</v>
      </c>
      <c r="AT697" s="13">
        <f t="shared" si="985"/>
        <v>3.1618150032519318E-3</v>
      </c>
      <c r="AU697" s="13">
        <f t="shared" si="986"/>
        <v>1.9131606441229975E-3</v>
      </c>
      <c r="AV697" s="13">
        <f t="shared" si="987"/>
        <v>8.6821579847096207E-4</v>
      </c>
      <c r="AW697" s="13">
        <f t="shared" si="988"/>
        <v>2.2654835185205707E-5</v>
      </c>
      <c r="AX697" s="13">
        <f t="shared" si="989"/>
        <v>1.9448847992333594E-3</v>
      </c>
      <c r="AY697" s="13">
        <f t="shared" si="990"/>
        <v>2.7722164456652335E-3</v>
      </c>
      <c r="AZ697" s="13">
        <f t="shared" si="991"/>
        <v>1.9757427341316439E-3</v>
      </c>
      <c r="BA697" s="13">
        <f t="shared" si="992"/>
        <v>9.3873366383488796E-4</v>
      </c>
      <c r="BB697" s="13">
        <f t="shared" si="993"/>
        <v>3.3451504454254415E-4</v>
      </c>
      <c r="BC697" s="13">
        <f t="shared" si="994"/>
        <v>9.5362780167629785E-5</v>
      </c>
      <c r="BD697" s="13">
        <f t="shared" si="995"/>
        <v>4.559067060828433E-4</v>
      </c>
      <c r="BE697" s="13">
        <f t="shared" si="996"/>
        <v>8.2758425136103542E-4</v>
      </c>
      <c r="BF697" s="13">
        <f t="shared" si="997"/>
        <v>7.5113579594544562E-4</v>
      </c>
      <c r="BG697" s="13">
        <f t="shared" si="998"/>
        <v>4.5449953324809566E-4</v>
      </c>
      <c r="BH697" s="13">
        <f t="shared" si="999"/>
        <v>2.0625747052441763E-4</v>
      </c>
      <c r="BI697" s="13">
        <f t="shared" si="1000"/>
        <v>7.4881738765454251E-5</v>
      </c>
      <c r="BJ697" s="14">
        <f t="shared" si="1001"/>
        <v>0.46558934215762909</v>
      </c>
      <c r="BK697" s="14">
        <f t="shared" si="1002"/>
        <v>0.23088117919262</v>
      </c>
      <c r="BL697" s="14">
        <f t="shared" si="1003"/>
        <v>0.28400855671385744</v>
      </c>
      <c r="BM697" s="14">
        <f t="shared" si="1004"/>
        <v>0.62513331749728207</v>
      </c>
      <c r="BN697" s="14">
        <f t="shared" si="1005"/>
        <v>0.37148730847311201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1.2514000000000001</v>
      </c>
      <c r="F698" s="10">
        <f>VLOOKUP(B698,home!$B$2:$E$405,3,FALSE)</f>
        <v>0.79910000000000003</v>
      </c>
      <c r="G698" s="10">
        <f>VLOOKUP(C698,away!$B$2:$E$405,4,FALSE)</f>
        <v>0.98709999999999998</v>
      </c>
      <c r="H698" s="10">
        <f>VLOOKUP(A698,away!$A$2:$E$405,3,FALSE)</f>
        <v>0.95709999999999995</v>
      </c>
      <c r="I698" s="10">
        <f>VLOOKUP(C698,away!$B$2:$E$405,3,FALSE)</f>
        <v>0.86040000000000005</v>
      </c>
      <c r="J698" s="10">
        <f>VLOOKUP(B698,home!$B$2:$E$405,4,FALSE)</f>
        <v>0.67610000000000003</v>
      </c>
      <c r="K698" s="12">
        <f t="shared" si="950"/>
        <v>0.9870938207540001</v>
      </c>
      <c r="L698" s="12">
        <f t="shared" si="951"/>
        <v>0.55676080472400002</v>
      </c>
      <c r="M698" s="13">
        <f t="shared" si="952"/>
        <v>0.21355633317897663</v>
      </c>
      <c r="N698" s="13">
        <f t="shared" si="953"/>
        <v>0.21080013686385027</v>
      </c>
      <c r="O698" s="13">
        <f t="shared" si="954"/>
        <v>0.11889979591463369</v>
      </c>
      <c r="P698" s="13">
        <f t="shared" si="955"/>
        <v>0.11736525383624662</v>
      </c>
      <c r="Q698" s="13">
        <f t="shared" si="956"/>
        <v>0.10403975625620204</v>
      </c>
      <c r="R698" s="13">
        <f t="shared" si="957"/>
        <v>3.3099373027475405E-2</v>
      </c>
      <c r="S698" s="13">
        <f t="shared" si="958"/>
        <v>1.6125256744905829E-2</v>
      </c>
      <c r="T698" s="13">
        <f t="shared" si="959"/>
        <v>5.7925258416491862E-2</v>
      </c>
      <c r="U698" s="13">
        <f t="shared" si="960"/>
        <v>3.2672186586252594E-2</v>
      </c>
      <c r="V698" s="13">
        <f t="shared" si="961"/>
        <v>9.8467115489612534E-4</v>
      </c>
      <c r="W698" s="13">
        <f t="shared" si="962"/>
        <v>3.4232333504416464E-2</v>
      </c>
      <c r="X698" s="13">
        <f t="shared" si="963"/>
        <v>1.9059221549499256E-2</v>
      </c>
      <c r="Y698" s="13">
        <f t="shared" si="964"/>
        <v>5.3057137636561037E-3</v>
      </c>
      <c r="Z698" s="13">
        <f t="shared" si="965"/>
        <v>6.1428111875456914E-3</v>
      </c>
      <c r="AA698" s="13">
        <f t="shared" si="966"/>
        <v>6.063530965284893E-3</v>
      </c>
      <c r="AB698" s="13">
        <f t="shared" si="967"/>
        <v>2.9926369738916274E-3</v>
      </c>
      <c r="AC698" s="13">
        <f t="shared" si="968"/>
        <v>3.3821924852130359E-5</v>
      </c>
      <c r="AD698" s="13">
        <f t="shared" si="969"/>
        <v>8.4476312180499016E-3</v>
      </c>
      <c r="AE698" s="13">
        <f t="shared" si="970"/>
        <v>4.7033099549730478E-3</v>
      </c>
      <c r="AF698" s="13">
        <f t="shared" si="971"/>
        <v>1.3093093176985969E-3</v>
      </c>
      <c r="AG698" s="13">
        <f t="shared" si="972"/>
        <v>2.4299070311816751E-4</v>
      </c>
      <c r="AH698" s="13">
        <f t="shared" si="973"/>
        <v>8.5501912501138194E-4</v>
      </c>
      <c r="AI698" s="13">
        <f t="shared" si="974"/>
        <v>8.4398409492522696E-4</v>
      </c>
      <c r="AJ698" s="13">
        <f t="shared" si="975"/>
        <v>4.1654574245767449E-4</v>
      </c>
      <c r="AK698" s="13">
        <f t="shared" si="976"/>
        <v>1.3705657614711923E-4</v>
      </c>
      <c r="AL698" s="13">
        <f t="shared" si="977"/>
        <v>7.435075769303414E-7</v>
      </c>
      <c r="AM698" s="13">
        <f t="shared" si="978"/>
        <v>1.6677209150691293E-3</v>
      </c>
      <c r="AN698" s="13">
        <f t="shared" si="979"/>
        <v>9.2852163872893419E-4</v>
      </c>
      <c r="AO698" s="13">
        <f t="shared" si="980"/>
        <v>2.5848222739118426E-4</v>
      </c>
      <c r="AP698" s="13">
        <f t="shared" si="981"/>
        <v>4.7970924309722589E-5</v>
      </c>
      <c r="AQ698" s="13">
        <f t="shared" si="982"/>
        <v>6.6770826055088071E-6</v>
      </c>
      <c r="AR698" s="13">
        <f t="shared" si="983"/>
        <v>9.5208227219149502E-5</v>
      </c>
      <c r="AS698" s="13">
        <f t="shared" si="984"/>
        <v>9.3979452772965268E-5</v>
      </c>
      <c r="AT698" s="13">
        <f t="shared" si="985"/>
        <v>4.6383268555018189E-5</v>
      </c>
      <c r="AU698" s="13">
        <f t="shared" si="986"/>
        <v>1.5261545925677262E-5</v>
      </c>
      <c r="AV698" s="13">
        <f t="shared" si="987"/>
        <v>3.7661444195973519E-6</v>
      </c>
      <c r="AW698" s="13">
        <f t="shared" si="988"/>
        <v>1.1350369113987923E-8</v>
      </c>
      <c r="AX698" s="13">
        <f t="shared" si="989"/>
        <v>2.7436616833449062E-4</v>
      </c>
      <c r="AY698" s="13">
        <f t="shared" si="990"/>
        <v>1.5275632867095144E-4</v>
      </c>
      <c r="AZ698" s="13">
        <f t="shared" si="991"/>
        <v>4.2524368238761378E-5</v>
      </c>
      <c r="BA698" s="13">
        <f t="shared" si="992"/>
        <v>7.8919671603308327E-6</v>
      </c>
      <c r="BB698" s="13">
        <f t="shared" si="993"/>
        <v>1.0984844967602934E-6</v>
      </c>
      <c r="BC698" s="13">
        <f t="shared" si="994"/>
        <v>1.2231862247861986E-7</v>
      </c>
      <c r="BD698" s="13">
        <f t="shared" si="995"/>
        <v>8.8347015338131836E-6</v>
      </c>
      <c r="BE698" s="13">
        <f t="shared" si="996"/>
        <v>8.7206792922328808E-6</v>
      </c>
      <c r="BF698" s="13">
        <f t="shared" si="997"/>
        <v>4.3040643210702212E-6</v>
      </c>
      <c r="BG698" s="13">
        <f t="shared" si="998"/>
        <v>1.4161717651520592E-6</v>
      </c>
      <c r="BH698" s="13">
        <f t="shared" si="999"/>
        <v>3.4947359962697056E-7</v>
      </c>
      <c r="BI698" s="13">
        <f t="shared" si="1000"/>
        <v>6.8992646141688033E-8</v>
      </c>
      <c r="BJ698" s="14">
        <f t="shared" si="1001"/>
        <v>0.44945379397158391</v>
      </c>
      <c r="BK698" s="14">
        <f t="shared" si="1002"/>
        <v>0.34821883667612524</v>
      </c>
      <c r="BL698" s="14">
        <f t="shared" si="1003"/>
        <v>0.19625842172813004</v>
      </c>
      <c r="BM698" s="14">
        <f t="shared" si="1004"/>
        <v>0.20216046950769848</v>
      </c>
      <c r="BN698" s="14">
        <f t="shared" si="1005"/>
        <v>0.79776064907738464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1.2514000000000001</v>
      </c>
      <c r="F699" s="10">
        <f>VLOOKUP(B699,home!$B$2:$E$405,3,FALSE)</f>
        <v>0.79910000000000003</v>
      </c>
      <c r="G699" s="10">
        <f>VLOOKUP(C699,away!$B$2:$E$405,4,FALSE)</f>
        <v>0.8931</v>
      </c>
      <c r="H699" s="10">
        <f>VLOOKUP(A699,away!$A$2:$E$405,3,FALSE)</f>
        <v>0.95709999999999995</v>
      </c>
      <c r="I699" s="10">
        <f>VLOOKUP(C699,away!$B$2:$E$405,3,FALSE)</f>
        <v>0.79900000000000004</v>
      </c>
      <c r="J699" s="10">
        <f>VLOOKUP(B699,home!$B$2:$E$405,4,FALSE)</f>
        <v>0.92190000000000005</v>
      </c>
      <c r="K699" s="12">
        <f t="shared" si="950"/>
        <v>0.89309440919400007</v>
      </c>
      <c r="L699" s="12">
        <f t="shared" si="951"/>
        <v>0.70499804151000001</v>
      </c>
      <c r="M699" s="13">
        <f t="shared" si="952"/>
        <v>0.20228201311399954</v>
      </c>
      <c r="N699" s="13">
        <f t="shared" si="953"/>
        <v>0.18065693499262039</v>
      </c>
      <c r="O699" s="13">
        <f t="shared" si="954"/>
        <v>0.14260842307806978</v>
      </c>
      <c r="P699" s="13">
        <f t="shared" si="955"/>
        <v>0.12736278535499676</v>
      </c>
      <c r="Q699" s="13">
        <f t="shared" si="956"/>
        <v>8.0671849312016583E-2</v>
      </c>
      <c r="R699" s="13">
        <f t="shared" si="957"/>
        <v>5.0269329486434339E-2</v>
      </c>
      <c r="S699" s="13">
        <f t="shared" si="958"/>
        <v>2.0047851565825069E-2</v>
      </c>
      <c r="T699" s="13">
        <f t="shared" si="959"/>
        <v>5.6873495769961521E-2</v>
      </c>
      <c r="U699" s="13">
        <f t="shared" si="960"/>
        <v>4.48952571182656E-2</v>
      </c>
      <c r="V699" s="13">
        <f t="shared" si="961"/>
        <v>1.402524995508254E-3</v>
      </c>
      <c r="W699" s="13">
        <f t="shared" si="962"/>
        <v>2.4015859199967619E-2</v>
      </c>
      <c r="X699" s="13">
        <f t="shared" si="963"/>
        <v>1.6931133701157085E-2</v>
      </c>
      <c r="Y699" s="13">
        <f t="shared" si="964"/>
        <v>5.9682080499298511E-3</v>
      </c>
      <c r="Z699" s="13">
        <f t="shared" si="965"/>
        <v>1.1813259611985703E-2</v>
      </c>
      <c r="AA699" s="13">
        <f t="shared" si="966"/>
        <v>1.0550356113821715E-2</v>
      </c>
      <c r="AB699" s="13">
        <f t="shared" si="967"/>
        <v>4.7112320301299542E-3</v>
      </c>
      <c r="AC699" s="13">
        <f t="shared" si="968"/>
        <v>5.5191971596995662E-5</v>
      </c>
      <c r="AD699" s="13">
        <f t="shared" si="969"/>
        <v>5.3621073958703414E-3</v>
      </c>
      <c r="AE699" s="13">
        <f t="shared" si="970"/>
        <v>3.7802752124548766E-3</v>
      </c>
      <c r="AF699" s="13">
        <f t="shared" si="971"/>
        <v>1.3325433105747435E-3</v>
      </c>
      <c r="AG699" s="13">
        <f t="shared" si="972"/>
        <v>3.131468080608153E-4</v>
      </c>
      <c r="AH699" s="13">
        <f t="shared" si="973"/>
        <v>2.0820812225747754E-3</v>
      </c>
      <c r="AI699" s="13">
        <f t="shared" si="974"/>
        <v>1.8594950993693405E-3</v>
      </c>
      <c r="AJ699" s="13">
        <f t="shared" si="975"/>
        <v>8.3035233858519961E-4</v>
      </c>
      <c r="AK699" s="13">
        <f t="shared" si="976"/>
        <v>2.4719434375053509E-4</v>
      </c>
      <c r="AL699" s="13">
        <f t="shared" si="977"/>
        <v>1.3900204222044598E-6</v>
      </c>
      <c r="AM699" s="13">
        <f t="shared" si="978"/>
        <v>9.5777362734992069E-4</v>
      </c>
      <c r="AN699" s="13">
        <f t="shared" si="979"/>
        <v>6.7522853149162257E-4</v>
      </c>
      <c r="AO699" s="13">
        <f t="shared" si="980"/>
        <v>2.380173961366336E-4</v>
      </c>
      <c r="AP699" s="13">
        <f t="shared" si="981"/>
        <v>5.5933932707212186E-5</v>
      </c>
      <c r="AQ699" s="13">
        <f t="shared" si="982"/>
        <v>9.8583282531341785E-6</v>
      </c>
      <c r="AR699" s="13">
        <f t="shared" si="983"/>
        <v>2.9357263683599271E-4</v>
      </c>
      <c r="AS699" s="13">
        <f t="shared" si="984"/>
        <v>2.6218808065056566E-4</v>
      </c>
      <c r="AT699" s="13">
        <f t="shared" si="985"/>
        <v>1.1707935449316287E-4</v>
      </c>
      <c r="AU699" s="13">
        <f t="shared" si="986"/>
        <v>3.4854305643295404E-5</v>
      </c>
      <c r="AV699" s="13">
        <f t="shared" si="987"/>
        <v>7.7820463765915008E-6</v>
      </c>
      <c r="AW699" s="13">
        <f t="shared" si="988"/>
        <v>2.4311063706846333E-8</v>
      </c>
      <c r="AX699" s="13">
        <f t="shared" si="989"/>
        <v>1.4256371197661193E-4</v>
      </c>
      <c r="AY699" s="13">
        <f t="shared" si="990"/>
        <v>1.0050713773390713E-4</v>
      </c>
      <c r="AZ699" s="13">
        <f t="shared" si="991"/>
        <v>3.5428667630090169E-5</v>
      </c>
      <c r="BA699" s="13">
        <f t="shared" si="992"/>
        <v>8.3257137641741018E-6</v>
      </c>
      <c r="BB699" s="13">
        <f t="shared" si="993"/>
        <v>1.4674029744788977E-6</v>
      </c>
      <c r="BC699" s="13">
        <f t="shared" si="994"/>
        <v>2.0690324462271437E-7</v>
      </c>
      <c r="BD699" s="13">
        <f t="shared" si="995"/>
        <v>3.4494689001716878E-5</v>
      </c>
      <c r="BE699" s="13">
        <f t="shared" si="996"/>
        <v>3.0807013894319104E-5</v>
      </c>
      <c r="BF699" s="13">
        <f t="shared" si="997"/>
        <v>1.3756785936489134E-5</v>
      </c>
      <c r="BG699" s="13">
        <f t="shared" si="998"/>
        <v>4.0953695361190312E-6</v>
      </c>
      <c r="BH699" s="13">
        <f t="shared" si="999"/>
        <v>9.1438790907283283E-7</v>
      </c>
      <c r="BI699" s="13">
        <f t="shared" si="1000"/>
        <v>1.6332694588550783E-7</v>
      </c>
      <c r="BJ699" s="14">
        <f t="shared" si="1001"/>
        <v>0.37813086510587629</v>
      </c>
      <c r="BK699" s="14">
        <f t="shared" si="1002"/>
        <v>0.35125226416008271</v>
      </c>
      <c r="BL699" s="14">
        <f t="shared" si="1003"/>
        <v>0.25885342882822443</v>
      </c>
      <c r="BM699" s="14">
        <f t="shared" si="1004"/>
        <v>0.21609799954136152</v>
      </c>
      <c r="BN699" s="14">
        <f t="shared" si="1005"/>
        <v>0.78385133533813744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1.2514000000000001</v>
      </c>
      <c r="F700" s="10">
        <f>VLOOKUP(B700,home!$B$2:$E$405,3,FALSE)</f>
        <v>0.66590000000000005</v>
      </c>
      <c r="G700" s="10">
        <f>VLOOKUP(C700,away!$B$2:$E$405,4,FALSE)</f>
        <v>0.84350000000000003</v>
      </c>
      <c r="H700" s="10">
        <f>VLOOKUP(A700,away!$A$2:$E$405,3,FALSE)</f>
        <v>0.95709999999999995</v>
      </c>
      <c r="I700" s="10">
        <f>VLOOKUP(C700,away!$B$2:$E$405,3,FALSE)</f>
        <v>0.87070000000000003</v>
      </c>
      <c r="J700" s="10">
        <f>VLOOKUP(B700,home!$B$2:$E$405,4,FALSE)</f>
        <v>0.81259999999999999</v>
      </c>
      <c r="K700" s="12">
        <f t="shared" si="950"/>
        <v>0.70289467381000015</v>
      </c>
      <c r="L700" s="12">
        <f t="shared" si="951"/>
        <v>0.67717774782200002</v>
      </c>
      <c r="M700" s="13">
        <f t="shared" si="952"/>
        <v>0.25156033399010302</v>
      </c>
      <c r="N700" s="13">
        <f t="shared" si="953"/>
        <v>0.17682041890350814</v>
      </c>
      <c r="O700" s="13">
        <f t="shared" si="954"/>
        <v>0.1703510604127681</v>
      </c>
      <c r="P700" s="13">
        <f t="shared" si="955"/>
        <v>0.11973885304202025</v>
      </c>
      <c r="Q700" s="13">
        <f t="shared" si="956"/>
        <v>6.2143065334064461E-2</v>
      </c>
      <c r="R700" s="13">
        <f t="shared" si="957"/>
        <v>5.7678973714703867E-2</v>
      </c>
      <c r="S700" s="13">
        <f t="shared" si="958"/>
        <v>1.4248463480318189E-2</v>
      </c>
      <c r="T700" s="13">
        <f t="shared" si="959"/>
        <v>4.2081901025677181E-2</v>
      </c>
      <c r="U700" s="13">
        <f t="shared" si="960"/>
        <v>4.0542243414892348E-2</v>
      </c>
      <c r="V700" s="13">
        <f t="shared" si="961"/>
        <v>7.5356107206893516E-4</v>
      </c>
      <c r="W700" s="13">
        <f t="shared" si="962"/>
        <v>1.4560009879180257E-2</v>
      </c>
      <c r="X700" s="13">
        <f t="shared" si="963"/>
        <v>9.859714698249358E-3</v>
      </c>
      <c r="Y700" s="13">
        <f t="shared" si="964"/>
        <v>3.3383896967639848E-3</v>
      </c>
      <c r="Z700" s="13">
        <f t="shared" si="965"/>
        <v>1.3019639172269171E-2</v>
      </c>
      <c r="AA700" s="13">
        <f t="shared" si="966"/>
        <v>9.1514350291160389E-3</v>
      </c>
      <c r="AB700" s="13">
        <f t="shared" si="967"/>
        <v>3.2162474698419633E-3</v>
      </c>
      <c r="AC700" s="13">
        <f t="shared" si="968"/>
        <v>2.2417718106493912E-5</v>
      </c>
      <c r="AD700" s="13">
        <f t="shared" si="969"/>
        <v>2.5585383486741958E-3</v>
      </c>
      <c r="AE700" s="13">
        <f t="shared" si="970"/>
        <v>1.7325852366714112E-3</v>
      </c>
      <c r="AF700" s="13">
        <f t="shared" si="971"/>
        <v>5.8663408423939643E-4</v>
      </c>
      <c r="AG700" s="13">
        <f t="shared" si="972"/>
        <v>1.3241851598695201E-4</v>
      </c>
      <c r="AH700" s="13">
        <f t="shared" si="973"/>
        <v>2.204152483033081E-3</v>
      </c>
      <c r="AI700" s="13">
        <f t="shared" si="974"/>
        <v>1.5492870405890394E-3</v>
      </c>
      <c r="AJ700" s="13">
        <f t="shared" si="975"/>
        <v>5.4449280451644656E-4</v>
      </c>
      <c r="AK700" s="13">
        <f t="shared" si="976"/>
        <v>1.2757369740749332E-4</v>
      </c>
      <c r="AL700" s="13">
        <f t="shared" si="977"/>
        <v>4.2681957227748295E-7</v>
      </c>
      <c r="AM700" s="13">
        <f t="shared" si="978"/>
        <v>3.5967659560434521E-4</v>
      </c>
      <c r="AN700" s="13">
        <f t="shared" si="979"/>
        <v>2.4356498695563477E-4</v>
      </c>
      <c r="AO700" s="13">
        <f t="shared" si="980"/>
        <v>8.2468394657455761E-5</v>
      </c>
      <c r="AP700" s="13">
        <f t="shared" si="981"/>
        <v>1.8615253920210589E-5</v>
      </c>
      <c r="AQ700" s="13">
        <f t="shared" si="982"/>
        <v>3.1514589312057155E-6</v>
      </c>
      <c r="AR700" s="13">
        <f t="shared" si="983"/>
        <v>2.9852060286332234E-4</v>
      </c>
      <c r="AS700" s="13">
        <f t="shared" si="984"/>
        <v>2.0982854177517955E-4</v>
      </c>
      <c r="AT700" s="13">
        <f t="shared" si="985"/>
        <v>7.3743682213546399E-5</v>
      </c>
      <c r="AU700" s="13">
        <f t="shared" si="986"/>
        <v>1.7278013818346339E-5</v>
      </c>
      <c r="AV700" s="13">
        <f t="shared" si="987"/>
        <v>3.0361559717328049E-6</v>
      </c>
      <c r="AW700" s="13">
        <f t="shared" si="988"/>
        <v>5.643321030890578E-9</v>
      </c>
      <c r="AX700" s="13">
        <f t="shared" si="989"/>
        <v>4.2135793890734574E-5</v>
      </c>
      <c r="AY700" s="13">
        <f t="shared" si="990"/>
        <v>2.8533422009619628E-5</v>
      </c>
      <c r="AZ700" s="13">
        <f t="shared" si="991"/>
        <v>9.6610992270644511E-6</v>
      </c>
      <c r="BA700" s="13">
        <f t="shared" si="992"/>
        <v>2.1807604720227908E-6</v>
      </c>
      <c r="BB700" s="13">
        <f t="shared" si="993"/>
        <v>3.691906162459087E-7</v>
      </c>
      <c r="BC700" s="13">
        <f t="shared" si="994"/>
        <v>5.0001534005284172E-8</v>
      </c>
      <c r="BD700" s="13">
        <f t="shared" si="995"/>
        <v>3.36919182542417E-5</v>
      </c>
      <c r="BE700" s="13">
        <f t="shared" si="996"/>
        <v>2.368186989134841E-5</v>
      </c>
      <c r="BF700" s="13">
        <f t="shared" si="997"/>
        <v>8.322930106245101E-6</v>
      </c>
      <c r="BG700" s="13">
        <f t="shared" si="998"/>
        <v>1.95004774739086E-6</v>
      </c>
      <c r="BH700" s="13">
        <f t="shared" si="999"/>
        <v>3.4266954382905596E-7</v>
      </c>
      <c r="BI700" s="13">
        <f t="shared" si="1000"/>
        <v>4.8172119446869183E-8</v>
      </c>
      <c r="BJ700" s="14">
        <f t="shared" si="1001"/>
        <v>0.31460408268083401</v>
      </c>
      <c r="BK700" s="14">
        <f t="shared" si="1002"/>
        <v>0.38635258954419882</v>
      </c>
      <c r="BL700" s="14">
        <f t="shared" si="1003"/>
        <v>0.28603591067117307</v>
      </c>
      <c r="BM700" s="14">
        <f t="shared" si="1004"/>
        <v>0.16169098889261835</v>
      </c>
      <c r="BN700" s="14">
        <f t="shared" si="1005"/>
        <v>0.83829270539716783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1.3216000000000001</v>
      </c>
      <c r="F708" s="10">
        <f>VLOOKUP(B708,home!$B$2:$E$405,3,FALSE)</f>
        <v>0.92479999999999996</v>
      </c>
      <c r="G708" s="10">
        <f>VLOOKUP(C708,away!$B$2:$E$405,4,FALSE)</f>
        <v>1.0354000000000001</v>
      </c>
      <c r="H708" s="10">
        <f>VLOOKUP(A708,away!$A$2:$E$405,3,FALSE)</f>
        <v>1.1162000000000001</v>
      </c>
      <c r="I708" s="10">
        <f>VLOOKUP(C708,away!$B$2:$E$405,3,FALSE)</f>
        <v>0.94299999999999995</v>
      </c>
      <c r="J708" s="10">
        <f>VLOOKUP(B708,home!$B$2:$E$405,4,FALSE)</f>
        <v>0.64700000000000002</v>
      </c>
      <c r="K708" s="12">
        <f t="shared" si="1006"/>
        <v>1.2654821150720004</v>
      </c>
      <c r="L708" s="12">
        <f t="shared" si="1007"/>
        <v>0.68101706020000008</v>
      </c>
      <c r="M708" s="13">
        <f t="shared" si="1008"/>
        <v>0.14277302103217129</v>
      </c>
      <c r="N708" s="13">
        <f t="shared" si="1009"/>
        <v>0.18067670463101132</v>
      </c>
      <c r="O708" s="13">
        <f t="shared" si="1010"/>
        <v>9.7230863059202088E-2</v>
      </c>
      <c r="P708" s="13">
        <f t="shared" si="1011"/>
        <v>0.12304391823443507</v>
      </c>
      <c r="Q708" s="13">
        <f t="shared" si="1012"/>
        <v>0.11432156916034568</v>
      </c>
      <c r="R708" s="13">
        <f t="shared" si="1013"/>
        <v>3.3107938260643288E-2</v>
      </c>
      <c r="S708" s="13">
        <f t="shared" si="1014"/>
        <v>2.6510270821878294E-2</v>
      </c>
      <c r="T708" s="13">
        <f t="shared" si="1015"/>
        <v>7.7854938947029606E-2</v>
      </c>
      <c r="U708" s="13">
        <f t="shared" si="1016"/>
        <v>4.1897503735752073E-2</v>
      </c>
      <c r="V708" s="13">
        <f t="shared" si="1017"/>
        <v>2.5385496283992603E-3</v>
      </c>
      <c r="W708" s="13">
        <f t="shared" si="1018"/>
        <v>4.8223967046461418E-2</v>
      </c>
      <c r="X708" s="13">
        <f t="shared" si="1019"/>
        <v>3.2841344269162832E-2</v>
      </c>
      <c r="Y708" s="13">
        <f t="shared" si="1020"/>
        <v>1.1182757863600696E-2</v>
      </c>
      <c r="Z708" s="13">
        <f t="shared" si="1021"/>
        <v>7.5156902611821343E-3</v>
      </c>
      <c r="AA708" s="13">
        <f t="shared" si="1022"/>
        <v>9.5109716079468023E-3</v>
      </c>
      <c r="AB708" s="13">
        <f t="shared" si="1023"/>
        <v>6.0179822334071329E-3</v>
      </c>
      <c r="AC708" s="13">
        <f t="shared" si="1024"/>
        <v>1.3673499492965782E-4</v>
      </c>
      <c r="AD708" s="13">
        <f t="shared" si="1025"/>
        <v>1.5256641953779604E-2</v>
      </c>
      <c r="AE708" s="13">
        <f t="shared" si="1026"/>
        <v>1.039003345188697E-2</v>
      </c>
      <c r="AF708" s="13">
        <f t="shared" si="1027"/>
        <v>3.5378950183918615E-3</v>
      </c>
      <c r="AG708" s="13">
        <f t="shared" si="1028"/>
        <v>8.0312228824048375E-4</v>
      </c>
      <c r="AH708" s="13">
        <f t="shared" si="1029"/>
        <v>1.2795783217610069E-3</v>
      </c>
      <c r="AI708" s="13">
        <f t="shared" si="1030"/>
        <v>1.6192834810223994E-3</v>
      </c>
      <c r="AJ708" s="13">
        <f t="shared" si="1031"/>
        <v>1.0245871422326889E-3</v>
      </c>
      <c r="AK708" s="13">
        <f t="shared" si="1032"/>
        <v>4.3219890127606665E-4</v>
      </c>
      <c r="AL708" s="13">
        <f t="shared" si="1033"/>
        <v>4.7136102925550994E-6</v>
      </c>
      <c r="AM708" s="13">
        <f t="shared" si="1034"/>
        <v>3.8614015057130443E-3</v>
      </c>
      <c r="AN708" s="13">
        <f t="shared" si="1035"/>
        <v>2.6296803016725512E-3</v>
      </c>
      <c r="AO708" s="13">
        <f t="shared" si="1036"/>
        <v>8.9542857415544506E-4</v>
      </c>
      <c r="AP708" s="13">
        <f t="shared" si="1037"/>
        <v>2.0326737839680638E-4</v>
      </c>
      <c r="AQ708" s="13">
        <f t="shared" si="1038"/>
        <v>3.4607138117588515E-5</v>
      </c>
      <c r="AR708" s="13">
        <f t="shared" si="1039"/>
        <v>1.7428293339626614E-4</v>
      </c>
      <c r="AS708" s="13">
        <f t="shared" si="1040"/>
        <v>2.2055193517525943E-4</v>
      </c>
      <c r="AT708" s="13">
        <f t="shared" si="1041"/>
        <v>1.3955226470440505E-4</v>
      </c>
      <c r="AU708" s="13">
        <f t="shared" si="1042"/>
        <v>5.8866965033739404E-5</v>
      </c>
      <c r="AV708" s="13">
        <f t="shared" si="1043"/>
        <v>1.86237728546915E-5</v>
      </c>
      <c r="AW708" s="13">
        <f t="shared" si="1044"/>
        <v>1.1284054524548293E-7</v>
      </c>
      <c r="AX708" s="13">
        <f t="shared" si="1045"/>
        <v>8.1442242409865732E-4</v>
      </c>
      <c r="AY708" s="13">
        <f t="shared" si="1046"/>
        <v>5.5463556502062528E-4</v>
      </c>
      <c r="AZ708" s="13">
        <f t="shared" si="1047"/>
        <v>1.8885814098635611E-4</v>
      </c>
      <c r="BA708" s="13">
        <f t="shared" si="1048"/>
        <v>4.2871871989788471E-5</v>
      </c>
      <c r="BB708" s="13">
        <f t="shared" si="1049"/>
        <v>7.2991190569391171E-6</v>
      </c>
      <c r="BC708" s="13">
        <f t="shared" si="1050"/>
        <v>9.9416492044129502E-7</v>
      </c>
      <c r="BD708" s="13">
        <f t="shared" si="1051"/>
        <v>1.9781608490759596E-5</v>
      </c>
      <c r="BE708" s="13">
        <f t="shared" si="1052"/>
        <v>2.5033271752412693E-5</v>
      </c>
      <c r="BF708" s="13">
        <f t="shared" si="1053"/>
        <v>1.5839578842207692E-5</v>
      </c>
      <c r="BG708" s="13">
        <f t="shared" si="1054"/>
        <v>6.6815679116955672E-6</v>
      </c>
      <c r="BH708" s="13">
        <f t="shared" si="1055"/>
        <v>2.1138511732224279E-6</v>
      </c>
      <c r="BI708" s="13">
        <f t="shared" si="1056"/>
        <v>5.3500817072738928E-7</v>
      </c>
      <c r="BJ708" s="14">
        <f t="shared" si="1057"/>
        <v>0.50432244081403887</v>
      </c>
      <c r="BK708" s="14">
        <f t="shared" si="1058"/>
        <v>0.29556184388712675</v>
      </c>
      <c r="BL708" s="14">
        <f t="shared" si="1059"/>
        <v>0.19280276950074896</v>
      </c>
      <c r="BM708" s="14">
        <f t="shared" si="1060"/>
        <v>0.30849420736081246</v>
      </c>
      <c r="BN708" s="14">
        <f t="shared" si="1061"/>
        <v>0.69115401437780877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1.3216000000000001</v>
      </c>
      <c r="F709" s="10">
        <f>VLOOKUP(B709,home!$B$2:$E$405,3,FALSE)</f>
        <v>1.0354000000000001</v>
      </c>
      <c r="G709" s="10">
        <f>VLOOKUP(C709,away!$B$2:$E$405,4,FALSE)</f>
        <v>1.2344999999999999</v>
      </c>
      <c r="H709" s="10">
        <f>VLOOKUP(A709,away!$A$2:$E$405,3,FALSE)</f>
        <v>1.1162000000000001</v>
      </c>
      <c r="I709" s="10">
        <f>VLOOKUP(C709,away!$B$2:$E$405,3,FALSE)</f>
        <v>0.75439999999999996</v>
      </c>
      <c r="J709" s="10">
        <f>VLOOKUP(B709,home!$B$2:$E$405,4,FALSE)</f>
        <v>0.84870000000000001</v>
      </c>
      <c r="K709" s="12">
        <f t="shared" si="1006"/>
        <v>1.6892708380800001</v>
      </c>
      <c r="L709" s="12">
        <f t="shared" si="1007"/>
        <v>0.714657408336</v>
      </c>
      <c r="M709" s="13">
        <f t="shared" si="1008"/>
        <v>9.0362289838731222E-2</v>
      </c>
      <c r="N709" s="13">
        <f t="shared" si="1009"/>
        <v>0.15264638108670134</v>
      </c>
      <c r="O709" s="13">
        <f t="shared" si="1010"/>
        <v>6.4578079867454119E-2</v>
      </c>
      <c r="P709" s="13">
        <f t="shared" si="1011"/>
        <v>0.1090898670992914</v>
      </c>
      <c r="Q709" s="13">
        <f t="shared" si="1012"/>
        <v>0.12893054005410559</v>
      </c>
      <c r="R709" s="13">
        <f t="shared" si="1013"/>
        <v>2.307560159669499E-2</v>
      </c>
      <c r="S709" s="13">
        <f t="shared" si="1014"/>
        <v>3.2924683308103296E-2</v>
      </c>
      <c r="T709" s="13">
        <f t="shared" si="1015"/>
        <v>9.2141165610427941E-2</v>
      </c>
      <c r="U709" s="13">
        <f t="shared" si="1016"/>
        <v>3.8980940848449129E-2</v>
      </c>
      <c r="V709" s="13">
        <f t="shared" si="1017"/>
        <v>4.4164801400837662E-3</v>
      </c>
      <c r="W709" s="13">
        <f t="shared" si="1018"/>
        <v>7.2599533817101963E-2</v>
      </c>
      <c r="X709" s="13">
        <f t="shared" si="1019"/>
        <v>5.188379468413188E-2</v>
      </c>
      <c r="Y709" s="13">
        <f t="shared" si="1020"/>
        <v>1.853956912179941E-2</v>
      </c>
      <c r="Z709" s="13">
        <f t="shared" si="1021"/>
        <v>5.497049877629368E-3</v>
      </c>
      <c r="AA709" s="13">
        <f t="shared" si="1022"/>
        <v>9.2860060537505243E-3</v>
      </c>
      <c r="AB709" s="13">
        <f t="shared" si="1023"/>
        <v>7.8432896144175548E-3</v>
      </c>
      <c r="AC709" s="13">
        <f t="shared" si="1024"/>
        <v>3.3323720574440535E-4</v>
      </c>
      <c r="AD709" s="13">
        <f t="shared" si="1025"/>
        <v>3.0660068833858287E-2</v>
      </c>
      <c r="AE709" s="13">
        <f t="shared" si="1026"/>
        <v>2.191144533220853E-2</v>
      </c>
      <c r="AF709" s="13">
        <f t="shared" si="1027"/>
        <v>7.8295883670060455E-3</v>
      </c>
      <c r="AG709" s="13">
        <f t="shared" si="1028"/>
        <v>1.865157776900745E-3</v>
      </c>
      <c r="AH709" s="13">
        <f t="shared" si="1029"/>
        <v>9.8212685476008242E-4</v>
      </c>
      <c r="AI709" s="13">
        <f t="shared" si="1030"/>
        <v>1.6590782550414387E-3</v>
      </c>
      <c r="AJ709" s="13">
        <f t="shared" si="1031"/>
        <v>1.4013162571670783E-3</v>
      </c>
      <c r="AK709" s="13">
        <f t="shared" si="1032"/>
        <v>7.8906756271991945E-4</v>
      </c>
      <c r="AL709" s="13">
        <f t="shared" si="1033"/>
        <v>1.6092023587306138E-5</v>
      </c>
      <c r="AM709" s="13">
        <f t="shared" si="1034"/>
        <v>1.0358632034912453E-2</v>
      </c>
      <c r="AN709" s="13">
        <f t="shared" si="1035"/>
        <v>7.4028731239767992E-3</v>
      </c>
      <c r="AO709" s="13">
        <f t="shared" si="1036"/>
        <v>2.6452590605107432E-3</v>
      </c>
      <c r="AP709" s="13">
        <f t="shared" si="1037"/>
        <v>6.3015132818731003E-4</v>
      </c>
      <c r="AQ709" s="13">
        <f t="shared" si="1038"/>
        <v>1.1258557876545778E-4</v>
      </c>
      <c r="AR709" s="13">
        <f t="shared" si="1039"/>
        <v>1.4037684653600557E-4</v>
      </c>
      <c r="AS709" s="13">
        <f t="shared" si="1040"/>
        <v>2.3713451319490566E-4</v>
      </c>
      <c r="AT709" s="13">
        <f t="shared" si="1041"/>
        <v>2.0029220892122564E-4</v>
      </c>
      <c r="AU709" s="13">
        <f t="shared" si="1042"/>
        <v>1.127825958750844E-4</v>
      </c>
      <c r="AV709" s="13">
        <f t="shared" si="1043"/>
        <v>4.7630087563685452E-5</v>
      </c>
      <c r="AW709" s="13">
        <f t="shared" si="1044"/>
        <v>5.3964150484027234E-7</v>
      </c>
      <c r="AX709" s="13">
        <f t="shared" si="1045"/>
        <v>2.916422503163148E-3</v>
      </c>
      <c r="AY709" s="13">
        <f t="shared" si="1046"/>
        <v>2.0842429477233655E-3</v>
      </c>
      <c r="AZ709" s="13">
        <f t="shared" si="1047"/>
        <v>7.4475983168128255E-4</v>
      </c>
      <c r="BA709" s="13">
        <f t="shared" si="1048"/>
        <v>1.7741604371403368E-4</v>
      </c>
      <c r="BB709" s="13">
        <f t="shared" si="1049"/>
        <v>3.1697922499474445E-5</v>
      </c>
      <c r="BC709" s="13">
        <f t="shared" si="1050"/>
        <v>4.53063102862196E-6</v>
      </c>
      <c r="BD709" s="13">
        <f t="shared" si="1051"/>
        <v>1.6720225555967014E-5</v>
      </c>
      <c r="BE709" s="13">
        <f t="shared" si="1052"/>
        <v>2.8244989437815032E-5</v>
      </c>
      <c r="BF709" s="13">
        <f t="shared" si="1053"/>
        <v>2.3856718489589286E-5</v>
      </c>
      <c r="BG709" s="13">
        <f t="shared" si="1054"/>
        <v>1.3433486278915703E-5</v>
      </c>
      <c r="BH709" s="13">
        <f t="shared" si="1055"/>
        <v>5.6731991561800284E-6</v>
      </c>
      <c r="BI709" s="13">
        <f t="shared" si="1056"/>
        <v>1.9167139786309967E-6</v>
      </c>
      <c r="BJ709" s="14">
        <f t="shared" si="1057"/>
        <v>0.60611581569040462</v>
      </c>
      <c r="BK709" s="14">
        <f t="shared" si="1058"/>
        <v>0.23922689256326476</v>
      </c>
      <c r="BL709" s="14">
        <f t="shared" si="1059"/>
        <v>0.14942356849544286</v>
      </c>
      <c r="BM709" s="14">
        <f t="shared" si="1060"/>
        <v>0.42949686377754415</v>
      </c>
      <c r="BN709" s="14">
        <f t="shared" si="1061"/>
        <v>0.56868275954297864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1.3216000000000001</v>
      </c>
      <c r="F710" s="10">
        <f>VLOOKUP(B710,home!$B$2:$E$405,3,FALSE)</f>
        <v>0.79869999999999997</v>
      </c>
      <c r="G710" s="10">
        <f>VLOOKUP(C710,away!$B$2:$E$405,4,FALSE)</f>
        <v>1.8319000000000001</v>
      </c>
      <c r="H710" s="10">
        <f>VLOOKUP(A710,away!$A$2:$E$405,3,FALSE)</f>
        <v>1.1162000000000001</v>
      </c>
      <c r="I710" s="10">
        <f>VLOOKUP(C710,away!$B$2:$E$405,3,FALSE)</f>
        <v>0.51870000000000005</v>
      </c>
      <c r="J710" s="10">
        <f>VLOOKUP(B710,home!$B$2:$E$405,4,FALSE)</f>
        <v>1.2941</v>
      </c>
      <c r="K710" s="12">
        <f t="shared" si="1006"/>
        <v>1.9336838812479999</v>
      </c>
      <c r="L710" s="12">
        <f t="shared" si="1007"/>
        <v>0.74924888165400017</v>
      </c>
      <c r="M710" s="13">
        <f t="shared" si="1008"/>
        <v>6.8362369250502875E-2</v>
      </c>
      <c r="N710" s="13">
        <f t="shared" si="1009"/>
        <v>0.13219121150362131</v>
      </c>
      <c r="O710" s="13">
        <f t="shared" si="1010"/>
        <v>5.1220428708157094E-2</v>
      </c>
      <c r="P710" s="13">
        <f t="shared" si="1011"/>
        <v>9.9044117383575672E-2</v>
      </c>
      <c r="Q710" s="13">
        <f t="shared" si="1012"/>
        <v>0.12780800746359888</v>
      </c>
      <c r="R710" s="13">
        <f t="shared" si="1013"/>
        <v>1.9188424463712567E-2</v>
      </c>
      <c r="S710" s="13">
        <f t="shared" si="1014"/>
        <v>3.5874038948040692E-2</v>
      </c>
      <c r="T710" s="13">
        <f t="shared" si="1015"/>
        <v>9.5760006658527574E-2</v>
      </c>
      <c r="U710" s="13">
        <f t="shared" si="1016"/>
        <v>3.7104347092025786E-2</v>
      </c>
      <c r="V710" s="13">
        <f t="shared" si="1017"/>
        <v>5.774964865007174E-3</v>
      </c>
      <c r="W710" s="13">
        <f t="shared" si="1018"/>
        <v>8.2380094642261745E-2</v>
      </c>
      <c r="X710" s="13">
        <f t="shared" si="1019"/>
        <v>6.1723193781265312E-2</v>
      </c>
      <c r="Y710" s="13">
        <f t="shared" si="1020"/>
        <v>2.3123016956363079E-2</v>
      </c>
      <c r="Z710" s="13">
        <f t="shared" si="1021"/>
        <v>4.7923018567129667E-3</v>
      </c>
      <c r="AA710" s="13">
        <f t="shared" si="1022"/>
        <v>9.2667968544007263E-3</v>
      </c>
      <c r="AB710" s="13">
        <f t="shared" si="1023"/>
        <v>8.9595278540771789E-3</v>
      </c>
      <c r="AC710" s="13">
        <f t="shared" si="1024"/>
        <v>5.2292685311260264E-4</v>
      </c>
      <c r="AD710" s="13">
        <f t="shared" si="1025"/>
        <v>3.9824265286356547E-2</v>
      </c>
      <c r="AE710" s="13">
        <f t="shared" si="1026"/>
        <v>2.9838286228494867E-2</v>
      </c>
      <c r="AF710" s="13">
        <f t="shared" si="1027"/>
        <v>1.1178151293585863E-2</v>
      </c>
      <c r="AG710" s="13">
        <f t="shared" si="1028"/>
        <v>2.7917391185594749E-3</v>
      </c>
      <c r="AH710" s="13">
        <f t="shared" si="1029"/>
        <v>8.9765670167264472E-4</v>
      </c>
      <c r="AI710" s="13">
        <f t="shared" si="1030"/>
        <v>1.7357842949186375E-3</v>
      </c>
      <c r="AJ710" s="13">
        <f t="shared" si="1031"/>
        <v>1.6782290562037973E-3</v>
      </c>
      <c r="AK710" s="13">
        <f t="shared" si="1032"/>
        <v>1.0817214916744422E-3</v>
      </c>
      <c r="AL710" s="13">
        <f t="shared" si="1033"/>
        <v>3.0304876317508552E-5</v>
      </c>
      <c r="AM710" s="13">
        <f t="shared" si="1034"/>
        <v>1.540150797335439E-2</v>
      </c>
      <c r="AN710" s="13">
        <f t="shared" si="1035"/>
        <v>1.1539562624820945E-2</v>
      </c>
      <c r="AO710" s="13">
        <f t="shared" si="1036"/>
        <v>4.3230021957116945E-3</v>
      </c>
      <c r="AP710" s="13">
        <f t="shared" si="1037"/>
        <v>1.0796681868415915E-3</v>
      </c>
      <c r="AQ710" s="13">
        <f t="shared" si="1038"/>
        <v>2.0223504538711612E-4</v>
      </c>
      <c r="AR710" s="13">
        <f t="shared" si="1039"/>
        <v>1.3451365596748953E-4</v>
      </c>
      <c r="AS710" s="13">
        <f t="shared" si="1040"/>
        <v>2.6010688835207335E-4</v>
      </c>
      <c r="AT710" s="13">
        <f t="shared" si="1041"/>
        <v>2.5148224870398875E-4</v>
      </c>
      <c r="AU710" s="13">
        <f t="shared" si="1042"/>
        <v>1.6209572357963459E-4</v>
      </c>
      <c r="AV710" s="13">
        <f t="shared" si="1043"/>
        <v>7.8360471976292645E-5</v>
      </c>
      <c r="AW710" s="13">
        <f t="shared" si="1044"/>
        <v>1.219611738069697E-6</v>
      </c>
      <c r="AX710" s="13">
        <f t="shared" si="1045"/>
        <v>4.963607952497986E-3</v>
      </c>
      <c r="AY710" s="13">
        <f t="shared" si="1046"/>
        <v>3.7189777073780178E-3</v>
      </c>
      <c r="AZ710" s="13">
        <f t="shared" si="1047"/>
        <v>1.3932199440745683E-3</v>
      </c>
      <c r="BA710" s="13">
        <f t="shared" si="1048"/>
        <v>3.4795616166530637E-4</v>
      </c>
      <c r="BB710" s="13">
        <f t="shared" si="1049"/>
        <v>6.5176441248087318E-5</v>
      </c>
      <c r="BC710" s="13">
        <f t="shared" si="1050"/>
        <v>9.766675143063415E-6</v>
      </c>
      <c r="BD710" s="13">
        <f t="shared" si="1051"/>
        <v>1.6797367716805402E-5</v>
      </c>
      <c r="BE710" s="13">
        <f t="shared" si="1052"/>
        <v>3.2480799201382117E-5</v>
      </c>
      <c r="BF710" s="13">
        <f t="shared" si="1053"/>
        <v>3.1403798932882766E-5</v>
      </c>
      <c r="BG710" s="13">
        <f t="shared" si="1054"/>
        <v>2.0241673268822849E-5</v>
      </c>
      <c r="BH710" s="13">
        <f t="shared" si="1055"/>
        <v>9.7852493323528093E-6</v>
      </c>
      <c r="BI710" s="13">
        <f t="shared" si="1056"/>
        <v>3.7843157815926777E-6</v>
      </c>
      <c r="BJ710" s="14">
        <f t="shared" si="1057"/>
        <v>0.64966265384075728</v>
      </c>
      <c r="BK710" s="14">
        <f t="shared" si="1058"/>
        <v>0.21332769988393455</v>
      </c>
      <c r="BL710" s="14">
        <f t="shared" si="1059"/>
        <v>0.13213396870965616</v>
      </c>
      <c r="BM710" s="14">
        <f t="shared" si="1060"/>
        <v>0.49838430742225276</v>
      </c>
      <c r="BN710" s="14">
        <f t="shared" si="1061"/>
        <v>0.49781455877316838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1.3216000000000001</v>
      </c>
      <c r="F711" s="10">
        <f>VLOOKUP(B711,home!$B$2:$E$405,3,FALSE)</f>
        <v>0.51770000000000005</v>
      </c>
      <c r="G711" s="10">
        <f>VLOOKUP(C711,away!$B$2:$E$405,4,FALSE)</f>
        <v>0.88280000000000003</v>
      </c>
      <c r="H711" s="10">
        <f>VLOOKUP(A711,away!$A$2:$E$405,3,FALSE)</f>
        <v>1.1162000000000001</v>
      </c>
      <c r="I711" s="10">
        <f>VLOOKUP(C711,away!$B$2:$E$405,3,FALSE)</f>
        <v>0.84609999999999996</v>
      </c>
      <c r="J711" s="10">
        <f>VLOOKUP(B711,home!$B$2:$E$405,4,FALSE)</f>
        <v>0.70730000000000004</v>
      </c>
      <c r="K711" s="12">
        <f t="shared" si="1006"/>
        <v>0.60400498009600012</v>
      </c>
      <c r="L711" s="12">
        <f t="shared" si="1007"/>
        <v>0.66798601678600011</v>
      </c>
      <c r="M711" s="13">
        <f t="shared" si="1008"/>
        <v>0.28027304314373225</v>
      </c>
      <c r="N711" s="13">
        <f t="shared" si="1009"/>
        <v>0.16928631384547538</v>
      </c>
      <c r="O711" s="13">
        <f t="shared" si="1010"/>
        <v>0.18721847370207245</v>
      </c>
      <c r="P711" s="13">
        <f t="shared" si="1011"/>
        <v>0.1130808904820238</v>
      </c>
      <c r="Q711" s="13">
        <f t="shared" si="1012"/>
        <v>5.1124888312380788E-2</v>
      </c>
      <c r="R711" s="13">
        <f t="shared" si="1013"/>
        <v>6.2529661258500929E-2</v>
      </c>
      <c r="S711" s="13">
        <f t="shared" si="1014"/>
        <v>1.1406098539460464E-2</v>
      </c>
      <c r="T711" s="13">
        <f t="shared" si="1015"/>
        <v>3.4150710502416373E-2</v>
      </c>
      <c r="U711" s="13">
        <f t="shared" si="1016"/>
        <v>3.7768226803850488E-2</v>
      </c>
      <c r="V711" s="13">
        <f t="shared" si="1017"/>
        <v>5.1133144438980671E-4</v>
      </c>
      <c r="W711" s="13">
        <f t="shared" si="1018"/>
        <v>1.0293229049176598E-2</v>
      </c>
      <c r="X711" s="13">
        <f t="shared" si="1019"/>
        <v>6.8757330724254218E-3</v>
      </c>
      <c r="Y711" s="13">
        <f t="shared" si="1020"/>
        <v>2.2964467737666117E-3</v>
      </c>
      <c r="Z711" s="13">
        <f t="shared" si="1021"/>
        <v>1.3922979785014639E-2</v>
      </c>
      <c r="AA711" s="13">
        <f t="shared" si="1022"/>
        <v>8.4095491279247789E-3</v>
      </c>
      <c r="AB711" s="13">
        <f t="shared" si="1023"/>
        <v>2.5397047768142703E-3</v>
      </c>
      <c r="AC711" s="13">
        <f t="shared" si="1024"/>
        <v>1.2894081431826736E-5</v>
      </c>
      <c r="AD711" s="13">
        <f t="shared" si="1025"/>
        <v>1.5542904017428699E-3</v>
      </c>
      <c r="AE711" s="13">
        <f t="shared" si="1026"/>
        <v>1.0382442543889314E-3</v>
      </c>
      <c r="AF711" s="13">
        <f t="shared" si="1027"/>
        <v>3.4676632197010643E-4</v>
      </c>
      <c r="AG711" s="13">
        <f t="shared" si="1028"/>
        <v>7.7211684722781028E-5</v>
      </c>
      <c r="AH711" s="13">
        <f t="shared" si="1029"/>
        <v>2.3250889520959818E-3</v>
      </c>
      <c r="AI711" s="13">
        <f t="shared" si="1030"/>
        <v>1.4043653062321632E-3</v>
      </c>
      <c r="AJ711" s="13">
        <f t="shared" si="1031"/>
        <v>4.2412181941913537E-4</v>
      </c>
      <c r="AK711" s="13">
        <f t="shared" si="1032"/>
        <v>8.5390563698844758E-5</v>
      </c>
      <c r="AL711" s="13">
        <f t="shared" si="1033"/>
        <v>2.0809339262940869E-7</v>
      </c>
      <c r="AM711" s="13">
        <f t="shared" si="1034"/>
        <v>1.8775982863362126E-4</v>
      </c>
      <c r="AN711" s="13">
        <f t="shared" si="1035"/>
        <v>1.2542094004139464E-4</v>
      </c>
      <c r="AO711" s="13">
        <f t="shared" si="1036"/>
        <v>4.188971707990347E-5</v>
      </c>
      <c r="AP711" s="13">
        <f t="shared" si="1037"/>
        <v>9.3272484188324008E-6</v>
      </c>
      <c r="AQ711" s="13">
        <f t="shared" si="1038"/>
        <v>1.5576178797173428E-6</v>
      </c>
      <c r="AR711" s="13">
        <f t="shared" si="1039"/>
        <v>3.1062538155674613E-4</v>
      </c>
      <c r="AS711" s="13">
        <f t="shared" si="1040"/>
        <v>1.8761927740449489E-4</v>
      </c>
      <c r="AT711" s="13">
        <f t="shared" si="1041"/>
        <v>5.6661488957163927E-5</v>
      </c>
      <c r="AU711" s="13">
        <f t="shared" si="1042"/>
        <v>1.1407940503260511E-5</v>
      </c>
      <c r="AV711" s="13">
        <f t="shared" si="1043"/>
        <v>1.7226132191520543E-6</v>
      </c>
      <c r="AW711" s="13">
        <f t="shared" si="1044"/>
        <v>2.3321886676029837E-9</v>
      </c>
      <c r="AX711" s="13">
        <f t="shared" si="1045"/>
        <v>1.8901311926113131E-5</v>
      </c>
      <c r="AY711" s="13">
        <f t="shared" si="1046"/>
        <v>1.2625812065554028E-5</v>
      </c>
      <c r="AZ711" s="13">
        <f t="shared" si="1047"/>
        <v>4.2169329551790276E-6</v>
      </c>
      <c r="BA711" s="13">
        <f t="shared" si="1048"/>
        <v>9.3895074926121849E-7</v>
      </c>
      <c r="BB711" s="13">
        <f t="shared" si="1049"/>
        <v>1.5680149273930789E-7</v>
      </c>
      <c r="BC711" s="13">
        <f t="shared" si="1050"/>
        <v>2.094824091220585E-8</v>
      </c>
      <c r="BD711" s="13">
        <f t="shared" si="1051"/>
        <v>3.4582235223120369E-5</v>
      </c>
      <c r="BE711" s="13">
        <f t="shared" si="1052"/>
        <v>2.0887842297616012E-5</v>
      </c>
      <c r="BF711" s="13">
        <f t="shared" si="1053"/>
        <v>6.3081803856099733E-6</v>
      </c>
      <c r="BG711" s="13">
        <f t="shared" si="1054"/>
        <v>1.2700574560841103E-6</v>
      </c>
      <c r="BH711" s="13">
        <f t="shared" si="1055"/>
        <v>1.9178025712071484E-7</v>
      </c>
      <c r="BI711" s="13">
        <f t="shared" si="1056"/>
        <v>2.3167246077000636E-8</v>
      </c>
      <c r="BJ711" s="14">
        <f t="shared" si="1057"/>
        <v>0.27744665032794924</v>
      </c>
      <c r="BK711" s="14">
        <f t="shared" si="1058"/>
        <v>0.40529709159649635</v>
      </c>
      <c r="BL711" s="14">
        <f t="shared" si="1059"/>
        <v>0.30333588227511549</v>
      </c>
      <c r="BM711" s="14">
        <f t="shared" si="1060"/>
        <v>0.13647670976051307</v>
      </c>
      <c r="BN711" s="14">
        <f t="shared" si="1061"/>
        <v>0.8635132707441856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1.3216000000000001</v>
      </c>
      <c r="F712" s="10">
        <f>VLOOKUP(B712,home!$B$2:$E$405,3,FALSE)</f>
        <v>0.50439999999999996</v>
      </c>
      <c r="G712" s="10">
        <f>VLOOKUP(C712,away!$B$2:$E$405,4,FALSE)</f>
        <v>0.79649999999999999</v>
      </c>
      <c r="H712" s="10">
        <f>VLOOKUP(A712,away!$A$2:$E$405,3,FALSE)</f>
        <v>1.1162000000000001</v>
      </c>
      <c r="I712" s="10">
        <f>VLOOKUP(C712,away!$B$2:$E$405,3,FALSE)</f>
        <v>0.61299999999999999</v>
      </c>
      <c r="J712" s="10">
        <f>VLOOKUP(B712,home!$B$2:$E$405,4,FALSE)</f>
        <v>1.095</v>
      </c>
      <c r="K712" s="12">
        <f t="shared" si="1006"/>
        <v>0.53095887936000008</v>
      </c>
      <c r="L712" s="12">
        <f t="shared" si="1007"/>
        <v>0.74923250699999999</v>
      </c>
      <c r="M712" s="13">
        <f t="shared" si="1008"/>
        <v>0.2779840929980692</v>
      </c>
      <c r="N712" s="13">
        <f t="shared" si="1009"/>
        <v>0.14759812249816082</v>
      </c>
      <c r="O712" s="13">
        <f t="shared" si="1010"/>
        <v>0.20827471890306448</v>
      </c>
      <c r="P712" s="13">
        <f t="shared" si="1011"/>
        <v>0.11058531134779012</v>
      </c>
      <c r="Q712" s="13">
        <f t="shared" si="1012"/>
        <v>3.9184266858631744E-2</v>
      </c>
      <c r="R712" s="13">
        <f t="shared" si="1013"/>
        <v>7.8023094894231634E-2</v>
      </c>
      <c r="S712" s="13">
        <f t="shared" si="1014"/>
        <v>1.0998031356755207E-2</v>
      </c>
      <c r="T712" s="13">
        <f t="shared" si="1015"/>
        <v>2.9358126493449668E-2</v>
      </c>
      <c r="U712" s="13">
        <f t="shared" si="1016"/>
        <v>4.142705502924017E-2</v>
      </c>
      <c r="V712" s="13">
        <f t="shared" si="1017"/>
        <v>4.8612722511587163E-4</v>
      </c>
      <c r="W712" s="13">
        <f t="shared" si="1018"/>
        <v>6.9350781399341024E-3</v>
      </c>
      <c r="X712" s="13">
        <f t="shared" si="1019"/>
        <v>5.1959859810237234E-3</v>
      </c>
      <c r="Y712" s="13">
        <f t="shared" si="1020"/>
        <v>1.9465008014496292E-3</v>
      </c>
      <c r="Z712" s="13">
        <f t="shared" si="1021"/>
        <v>1.9485812997168023E-2</v>
      </c>
      <c r="AA712" s="13">
        <f t="shared" si="1022"/>
        <v>1.0346165432394857E-2</v>
      </c>
      <c r="AB712" s="13">
        <f t="shared" si="1023"/>
        <v>2.7466942018287716E-3</v>
      </c>
      <c r="AC712" s="13">
        <f t="shared" si="1024"/>
        <v>1.2086692165612809E-5</v>
      </c>
      <c r="AD712" s="13">
        <f t="shared" si="1025"/>
        <v>9.2056032936336098E-4</v>
      </c>
      <c r="AE712" s="13">
        <f t="shared" si="1026"/>
        <v>6.8971372341365656E-4</v>
      </c>
      <c r="AF712" s="13">
        <f t="shared" si="1027"/>
        <v>2.5837797105275926E-4</v>
      </c>
      <c r="AG712" s="13">
        <f t="shared" si="1028"/>
        <v>6.4528391668477412E-5</v>
      </c>
      <c r="AH712" s="13">
        <f t="shared" si="1029"/>
        <v>3.649851130700345E-3</v>
      </c>
      <c r="AI712" s="13">
        <f t="shared" si="1030"/>
        <v>1.937920866187484E-3</v>
      </c>
      <c r="AJ712" s="13">
        <f t="shared" si="1031"/>
        <v>5.1447814569963353E-4</v>
      </c>
      <c r="AK712" s="13">
        <f t="shared" si="1032"/>
        <v>9.1055579898629443E-5</v>
      </c>
      <c r="AL712" s="13">
        <f t="shared" si="1033"/>
        <v>1.9232907924821059E-7</v>
      </c>
      <c r="AM712" s="13">
        <f t="shared" si="1034"/>
        <v>9.7755936172408585E-5</v>
      </c>
      <c r="AN712" s="13">
        <f t="shared" si="1035"/>
        <v>7.324192513258565E-5</v>
      </c>
      <c r="AO712" s="13">
        <f t="shared" si="1036"/>
        <v>2.7437615592296727E-5</v>
      </c>
      <c r="AP712" s="13">
        <f t="shared" si="1037"/>
        <v>6.8523845054395888E-6</v>
      </c>
      <c r="AQ712" s="13">
        <f t="shared" si="1038"/>
        <v>1.2835073054846144E-6</v>
      </c>
      <c r="AR712" s="13">
        <f t="shared" si="1039"/>
        <v>5.4691742256628107E-4</v>
      </c>
      <c r="AS712" s="13">
        <f t="shared" si="1040"/>
        <v>2.903906617882522E-4</v>
      </c>
      <c r="AT712" s="13">
        <f t="shared" si="1041"/>
        <v>7.7092750179849582E-5</v>
      </c>
      <c r="AU712" s="13">
        <f t="shared" si="1042"/>
        <v>1.3644360080757797E-5</v>
      </c>
      <c r="AV712" s="13">
        <f t="shared" si="1043"/>
        <v>1.8111485345158697E-6</v>
      </c>
      <c r="AW712" s="13">
        <f t="shared" si="1044"/>
        <v>2.1252985777903727E-9</v>
      </c>
      <c r="AX712" s="13">
        <f t="shared" si="1045"/>
        <v>8.6507303868149549E-6</v>
      </c>
      <c r="AY712" s="13">
        <f t="shared" si="1046"/>
        <v>6.4814084150944476E-6</v>
      </c>
      <c r="AZ712" s="13">
        <f t="shared" si="1047"/>
        <v>2.4280409378660548E-6</v>
      </c>
      <c r="BA712" s="13">
        <f t="shared" si="1048"/>
        <v>6.0638906632533844E-7</v>
      </c>
      <c r="BB712" s="13">
        <f t="shared" si="1049"/>
        <v>1.1358160009508064E-7</v>
      </c>
      <c r="BC712" s="13">
        <f t="shared" si="1050"/>
        <v>1.7019805397661749E-8</v>
      </c>
      <c r="BD712" s="13">
        <f t="shared" si="1051"/>
        <v>6.8294718605218821E-5</v>
      </c>
      <c r="BE712" s="13">
        <f t="shared" si="1052"/>
        <v>3.6261687256833525E-5</v>
      </c>
      <c r="BF712" s="13">
        <f t="shared" si="1053"/>
        <v>9.6267324147955627E-6</v>
      </c>
      <c r="BG712" s="13">
        <f t="shared" si="1054"/>
        <v>1.7037996849528134E-6</v>
      </c>
      <c r="BH712" s="13">
        <f t="shared" si="1055"/>
        <v>2.2616189284411673E-7</v>
      </c>
      <c r="BI712" s="13">
        <f t="shared" si="1056"/>
        <v>2.4016533035689736E-8</v>
      </c>
      <c r="BJ712" s="14">
        <f t="shared" si="1057"/>
        <v>0.23237612972706773</v>
      </c>
      <c r="BK712" s="14">
        <f t="shared" si="1058"/>
        <v>0.40007232335739035</v>
      </c>
      <c r="BL712" s="14">
        <f t="shared" si="1059"/>
        <v>0.3480570276427834</v>
      </c>
      <c r="BM712" s="14">
        <f t="shared" si="1060"/>
        <v>0.13833520694134496</v>
      </c>
      <c r="BN712" s="14">
        <f t="shared" si="1061"/>
        <v>0.86164960749994801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1.8169999999999999</v>
      </c>
      <c r="F716" s="10">
        <f>VLOOKUP(B716,home!$B$2:$E$405,3,FALSE)</f>
        <v>0.98280000000000001</v>
      </c>
      <c r="G716" s="10">
        <f>VLOOKUP(C716,away!$B$2:$E$405,4,FALSE)</f>
        <v>0.82550000000000001</v>
      </c>
      <c r="H716" s="10">
        <f>VLOOKUP(A716,away!$A$2:$E$405,3,FALSE)</f>
        <v>1.2277</v>
      </c>
      <c r="I716" s="10">
        <f>VLOOKUP(C716,away!$B$2:$E$405,3,FALSE)</f>
        <v>1.28</v>
      </c>
      <c r="J716" s="10">
        <f>VLOOKUP(B716,home!$B$2:$E$405,4,FALSE)</f>
        <v>0.87270000000000003</v>
      </c>
      <c r="K716" s="12">
        <f t="shared" si="1006"/>
        <v>1.4741346437999998</v>
      </c>
      <c r="L716" s="12">
        <f t="shared" si="1007"/>
        <v>1.3714096512</v>
      </c>
      <c r="M716" s="13">
        <f t="shared" si="1008"/>
        <v>5.8102633158887279E-2</v>
      </c>
      <c r="N716" s="13">
        <f t="shared" si="1009"/>
        <v>8.5651104435518349E-2</v>
      </c>
      <c r="O716" s="13">
        <f t="shared" si="1010"/>
        <v>7.9682511874231157E-2</v>
      </c>
      <c r="P716" s="13">
        <f t="shared" si="1011"/>
        <v>0.11746275125880899</v>
      </c>
      <c r="Q716" s="13">
        <f t="shared" si="1012"/>
        <v>6.3130630164064727E-2</v>
      </c>
      <c r="R716" s="13">
        <f t="shared" si="1013"/>
        <v>5.4638682908089618E-2</v>
      </c>
      <c r="S716" s="13">
        <f t="shared" si="1014"/>
        <v>5.9366921872362685E-2</v>
      </c>
      <c r="T716" s="13">
        <f t="shared" si="1015"/>
        <v>8.6577955493336203E-2</v>
      </c>
      <c r="U716" s="13">
        <f t="shared" si="1016"/>
        <v>8.0544775366417826E-2</v>
      </c>
      <c r="V716" s="13">
        <f t="shared" si="1017"/>
        <v>1.3335410114001862E-2</v>
      </c>
      <c r="W716" s="13">
        <f t="shared" si="1018"/>
        <v>3.1021016336591031E-2</v>
      </c>
      <c r="X716" s="13">
        <f t="shared" si="1019"/>
        <v>4.254252119403381E-2</v>
      </c>
      <c r="Y716" s="13">
        <f t="shared" si="1020"/>
        <v>2.9171612075939265E-2</v>
      </c>
      <c r="Z716" s="13">
        <f t="shared" si="1021"/>
        <v>2.4977339023003534E-2</v>
      </c>
      <c r="AA716" s="13">
        <f t="shared" si="1022"/>
        <v>3.6819960763747148E-2</v>
      </c>
      <c r="AB716" s="13">
        <f t="shared" si="1023"/>
        <v>2.7138789872598192E-2</v>
      </c>
      <c r="AC716" s="13">
        <f t="shared" si="1024"/>
        <v>1.6849644714806808E-3</v>
      </c>
      <c r="AD716" s="13">
        <f t="shared" si="1025"/>
        <v>1.1432288716913645E-2</v>
      </c>
      <c r="AE716" s="13">
        <f t="shared" si="1026"/>
        <v>1.5678351081680239E-2</v>
      </c>
      <c r="AF716" s="13">
        <f t="shared" si="1027"/>
        <v>1.0750720994159123E-2</v>
      </c>
      <c r="AG716" s="13">
        <f t="shared" si="1028"/>
        <v>4.9145475095827614E-3</v>
      </c>
      <c r="AH716" s="13">
        <f t="shared" si="1029"/>
        <v>8.5635409493603556E-3</v>
      </c>
      <c r="AI716" s="13">
        <f t="shared" si="1030"/>
        <v>1.262381238705204E-2</v>
      </c>
      <c r="AJ716" s="13">
        <f t="shared" si="1031"/>
        <v>9.3045995882924948E-3</v>
      </c>
      <c r="AK716" s="13">
        <f t="shared" si="1032"/>
        <v>4.5720775332630612E-3</v>
      </c>
      <c r="AL716" s="13">
        <f t="shared" si="1033"/>
        <v>1.3625582995678201E-4</v>
      </c>
      <c r="AM716" s="13">
        <f t="shared" si="1034"/>
        <v>3.3705465711052498E-3</v>
      </c>
      <c r="AN716" s="13">
        <f t="shared" si="1035"/>
        <v>4.6224000974328071E-3</v>
      </c>
      <c r="AO716" s="13">
        <f t="shared" si="1036"/>
        <v>3.1696020526635867E-3</v>
      </c>
      <c r="AP716" s="13">
        <f t="shared" si="1037"/>
        <v>1.4489409484953915E-3</v>
      </c>
      <c r="AQ716" s="13">
        <f t="shared" si="1038"/>
        <v>4.9677290019636551E-4</v>
      </c>
      <c r="AR716" s="13">
        <f t="shared" si="1039"/>
        <v>2.3488245412798406E-3</v>
      </c>
      <c r="AS716" s="13">
        <f t="shared" si="1040"/>
        <v>3.462483628508256E-3</v>
      </c>
      <c r="AT716" s="13">
        <f t="shared" si="1041"/>
        <v>2.5520835351871747E-3</v>
      </c>
      <c r="AU716" s="13">
        <f t="shared" si="1042"/>
        <v>1.2540382510303303E-3</v>
      </c>
      <c r="AV716" s="13">
        <f t="shared" si="1043"/>
        <v>4.6215530762354259E-4</v>
      </c>
      <c r="AW716" s="13">
        <f t="shared" si="1044"/>
        <v>7.6516826019881391E-6</v>
      </c>
      <c r="AX716" s="13">
        <f t="shared" si="1045"/>
        <v>8.2810657816792456E-4</v>
      </c>
      <c r="AY716" s="13">
        <f t="shared" si="1046"/>
        <v>1.1356733535216989E-3</v>
      </c>
      <c r="AZ716" s="13">
        <f t="shared" si="1047"/>
        <v>7.7873669881516397E-4</v>
      </c>
      <c r="BA716" s="13">
        <f t="shared" si="1048"/>
        <v>3.5598900816624787E-4</v>
      </c>
      <c r="BB716" s="13">
        <f t="shared" si="1049"/>
        <v>1.2205169038007699E-4</v>
      </c>
      <c r="BC716" s="13">
        <f t="shared" si="1050"/>
        <v>3.347657322650236E-5</v>
      </c>
      <c r="BD716" s="13">
        <f t="shared" si="1051"/>
        <v>5.3686677414776411E-4</v>
      </c>
      <c r="BE716" s="13">
        <f t="shared" si="1052"/>
        <v>7.9141391087636916E-4</v>
      </c>
      <c r="BF716" s="13">
        <f t="shared" si="1053"/>
        <v>5.833253318040507E-4</v>
      </c>
      <c r="BG716" s="13">
        <f t="shared" si="1054"/>
        <v>2.8663336007282708E-4</v>
      </c>
      <c r="BH716" s="13">
        <f t="shared" si="1055"/>
        <v>1.0563404153803847E-4</v>
      </c>
      <c r="BI716" s="13">
        <f t="shared" si="1056"/>
        <v>3.1143760039166135E-5</v>
      </c>
      <c r="BJ716" s="14">
        <f t="shared" si="1057"/>
        <v>0.39723304447399022</v>
      </c>
      <c r="BK716" s="14">
        <f t="shared" si="1058"/>
        <v>0.25122461005901997</v>
      </c>
      <c r="BL716" s="14">
        <f t="shared" si="1059"/>
        <v>0.32630335368515923</v>
      </c>
      <c r="BM716" s="14">
        <f t="shared" si="1060"/>
        <v>0.53994201177065293</v>
      </c>
      <c r="BN716" s="14">
        <f t="shared" si="1061"/>
        <v>0.4586683137996001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1.8169999999999999</v>
      </c>
      <c r="F717" s="10">
        <f>VLOOKUP(B717,home!$B$2:$E$405,3,FALSE)</f>
        <v>1.0613999999999999</v>
      </c>
      <c r="G717" s="10">
        <f>VLOOKUP(C717,away!$B$2:$E$405,4,FALSE)</f>
        <v>1.1399999999999999</v>
      </c>
      <c r="H717" s="10">
        <f>VLOOKUP(A717,away!$A$2:$E$405,3,FALSE)</f>
        <v>1.2277</v>
      </c>
      <c r="I717" s="10">
        <f>VLOOKUP(C717,away!$B$2:$E$405,3,FALSE)</f>
        <v>0.46539999999999998</v>
      </c>
      <c r="J717" s="10">
        <f>VLOOKUP(B717,home!$B$2:$E$405,4,FALSE)</f>
        <v>1.6291</v>
      </c>
      <c r="K717" s="12">
        <f t="shared" si="1006"/>
        <v>2.1985627319999996</v>
      </c>
      <c r="L717" s="12">
        <f t="shared" si="1007"/>
        <v>0.93082144097800001</v>
      </c>
      <c r="M717" s="13">
        <f t="shared" si="1008"/>
        <v>4.3744728145176041E-2</v>
      </c>
      <c r="N717" s="13">
        <f t="shared" si="1009"/>
        <v>9.6175529021455514E-2</v>
      </c>
      <c r="O717" s="13">
        <f t="shared" si="1010"/>
        <v>4.0718530887283638E-2</v>
      </c>
      <c r="P717" s="13">
        <f t="shared" si="1011"/>
        <v>8.9522244510572682E-2</v>
      </c>
      <c r="Q717" s="13">
        <f t="shared" si="1012"/>
        <v>0.10572396691847825</v>
      </c>
      <c r="R717" s="13">
        <f t="shared" si="1013"/>
        <v>1.8950840797504278E-2</v>
      </c>
      <c r="S717" s="13">
        <f t="shared" si="1014"/>
        <v>4.5801131942195719E-2</v>
      </c>
      <c r="T717" s="13">
        <f t="shared" si="1015"/>
        <v>9.8410135232968349E-2</v>
      </c>
      <c r="U717" s="13">
        <f t="shared" si="1016"/>
        <v>4.1664612317458057E-2</v>
      </c>
      <c r="V717" s="13">
        <f t="shared" si="1017"/>
        <v>1.0414512423538486E-2</v>
      </c>
      <c r="W717" s="13">
        <f t="shared" si="1018"/>
        <v>7.7480257848722381E-2</v>
      </c>
      <c r="X717" s="13">
        <f t="shared" si="1019"/>
        <v>7.2120285258094774E-2</v>
      </c>
      <c r="Y717" s="13">
        <f t="shared" si="1020"/>
        <v>3.3565553923842091E-2</v>
      </c>
      <c r="Z717" s="13">
        <f t="shared" si="1021"/>
        <v>5.8799496462925349E-3</v>
      </c>
      <c r="AA717" s="13">
        <f t="shared" si="1022"/>
        <v>1.2927438158375345E-2</v>
      </c>
      <c r="AB717" s="13">
        <f t="shared" si="1023"/>
        <v>1.4210891877619375E-2</v>
      </c>
      <c r="AC717" s="13">
        <f t="shared" si="1024"/>
        <v>1.3320612665374712E-3</v>
      </c>
      <c r="AD717" s="13">
        <f t="shared" si="1025"/>
        <v>4.2586301842987867E-2</v>
      </c>
      <c r="AE717" s="13">
        <f t="shared" si="1026"/>
        <v>3.9640242847414027E-2</v>
      </c>
      <c r="AF717" s="13">
        <f t="shared" si="1027"/>
        <v>1.8448993983973892E-2</v>
      </c>
      <c r="AG717" s="13">
        <f t="shared" si="1028"/>
        <v>5.7242397215856774E-3</v>
      </c>
      <c r="AH717" s="13">
        <f t="shared" si="1029"/>
        <v>1.3682958006600244E-3</v>
      </c>
      <c r="AI717" s="13">
        <f t="shared" si="1030"/>
        <v>3.0082841536832302E-3</v>
      </c>
      <c r="AJ717" s="13">
        <f t="shared" si="1031"/>
        <v>3.3069507137770552E-3</v>
      </c>
      <c r="AK717" s="13">
        <f t="shared" si="1032"/>
        <v>2.4235128652903438E-3</v>
      </c>
      <c r="AL717" s="13">
        <f t="shared" si="1033"/>
        <v>1.0904090112095566E-4</v>
      </c>
      <c r="AM717" s="13">
        <f t="shared" si="1034"/>
        <v>1.8725731225139212E-2</v>
      </c>
      <c r="AN717" s="13">
        <f t="shared" si="1035"/>
        <v>1.743031212235081E-2</v>
      </c>
      <c r="AO717" s="13">
        <f t="shared" si="1036"/>
        <v>8.1122541232114403E-3</v>
      </c>
      <c r="AP717" s="13">
        <f t="shared" si="1037"/>
        <v>2.5170200241824655E-3</v>
      </c>
      <c r="AQ717" s="13">
        <f t="shared" si="1038"/>
        <v>5.8572405147000071E-4</v>
      </c>
      <c r="AR717" s="13">
        <f t="shared" si="1039"/>
        <v>2.5472781377090207E-4</v>
      </c>
      <c r="AS717" s="13">
        <f t="shared" si="1040"/>
        <v>5.6003507816054158E-4</v>
      </c>
      <c r="AT717" s="13">
        <f t="shared" si="1041"/>
        <v>6.1563612572823688E-4</v>
      </c>
      <c r="AU717" s="13">
        <f t="shared" si="1042"/>
        <v>4.5117154749965596E-4</v>
      </c>
      <c r="AV717" s="13">
        <f t="shared" si="1043"/>
        <v>2.4798223751787776E-4</v>
      </c>
      <c r="AW717" s="13">
        <f t="shared" si="1044"/>
        <v>6.198579441394828E-6</v>
      </c>
      <c r="AX717" s="13">
        <f t="shared" si="1045"/>
        <v>6.8616158001733023E-3</v>
      </c>
      <c r="AY717" s="13">
        <f t="shared" si="1046"/>
        <v>6.3869391065547263E-3</v>
      </c>
      <c r="AZ717" s="13">
        <f t="shared" si="1047"/>
        <v>2.9725499313010047E-3</v>
      </c>
      <c r="BA717" s="13">
        <f t="shared" si="1048"/>
        <v>9.2230440347755213E-4</v>
      </c>
      <c r="BB717" s="13">
        <f t="shared" si="1049"/>
        <v>2.1462517846633242E-4</v>
      </c>
      <c r="BC717" s="13">
        <f t="shared" si="1050"/>
        <v>3.9955543578038402E-5</v>
      </c>
      <c r="BD717" s="13">
        <f t="shared" si="1051"/>
        <v>3.9517685111901111E-5</v>
      </c>
      <c r="BE717" s="13">
        <f t="shared" si="1052"/>
        <v>8.6882109741937E-5</v>
      </c>
      <c r="BF717" s="13">
        <f t="shared" si="1053"/>
        <v>9.550788427807842E-5</v>
      </c>
      <c r="BG717" s="13">
        <f t="shared" si="1054"/>
        <v>6.9993358328650638E-5</v>
      </c>
      <c r="BH717" s="13">
        <f t="shared" si="1055"/>
        <v>3.8471197277223262E-5</v>
      </c>
      <c r="BI717" s="13">
        <f t="shared" si="1056"/>
        <v>1.6916268117824589E-5</v>
      </c>
      <c r="BJ717" s="14">
        <f t="shared" si="1057"/>
        <v>0.65464453810942769</v>
      </c>
      <c r="BK717" s="14">
        <f t="shared" si="1058"/>
        <v>0.19731065829569608</v>
      </c>
      <c r="BL717" s="14">
        <f t="shared" si="1059"/>
        <v>0.14105619887718424</v>
      </c>
      <c r="BM717" s="14">
        <f t="shared" si="1060"/>
        <v>0.5976747641210165</v>
      </c>
      <c r="BN717" s="14">
        <f t="shared" si="1061"/>
        <v>0.39483584028047036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1.8169999999999999</v>
      </c>
      <c r="F718" s="10">
        <f>VLOOKUP(B718,home!$B$2:$E$405,3,FALSE)</f>
        <v>0.82550000000000001</v>
      </c>
      <c r="G718" s="10">
        <f>VLOOKUP(C718,away!$B$2:$E$405,4,FALSE)</f>
        <v>1.258</v>
      </c>
      <c r="H718" s="10">
        <f>VLOOKUP(A718,away!$A$2:$E$405,3,FALSE)</f>
        <v>1.2277</v>
      </c>
      <c r="I718" s="10">
        <f>VLOOKUP(C718,away!$B$2:$E$405,3,FALSE)</f>
        <v>0.98909999999999998</v>
      </c>
      <c r="J718" s="10">
        <f>VLOOKUP(B718,home!$B$2:$E$405,4,FALSE)</f>
        <v>0.75639999999999996</v>
      </c>
      <c r="K718" s="12">
        <f t="shared" si="1006"/>
        <v>1.886916343</v>
      </c>
      <c r="L718" s="12">
        <f t="shared" si="1007"/>
        <v>0.91851018814800001</v>
      </c>
      <c r="M718" s="13">
        <f t="shared" si="1008"/>
        <v>6.0480968653190678E-2</v>
      </c>
      <c r="N718" s="13">
        <f t="shared" si="1009"/>
        <v>0.11412252819217619</v>
      </c>
      <c r="O718" s="13">
        <f t="shared" si="1010"/>
        <v>5.5552385897015465E-2</v>
      </c>
      <c r="P718" s="13">
        <f t="shared" si="1011"/>
        <v>0.10482270484172118</v>
      </c>
      <c r="Q718" s="13">
        <f t="shared" si="1012"/>
        <v>0.10766983177514776</v>
      </c>
      <c r="R718" s="13">
        <f t="shared" si="1013"/>
        <v>2.5512716211168986E-2</v>
      </c>
      <c r="S718" s="13">
        <f t="shared" si="1014"/>
        <v>4.5418417127794042E-2</v>
      </c>
      <c r="T718" s="13">
        <f t="shared" si="1015"/>
        <v>9.8895837441654477E-2</v>
      </c>
      <c r="U718" s="13">
        <f t="shared" si="1016"/>
        <v>4.81403611731758E-2</v>
      </c>
      <c r="V718" s="13">
        <f t="shared" si="1017"/>
        <v>8.7463350299032353E-3</v>
      </c>
      <c r="W718" s="13">
        <f t="shared" si="1018"/>
        <v>6.7721321741529006E-2</v>
      </c>
      <c r="X718" s="13">
        <f t="shared" si="1019"/>
        <v>6.2202723974443055E-2</v>
      </c>
      <c r="Y718" s="13">
        <f t="shared" si="1020"/>
        <v>2.8566917850541898E-2</v>
      </c>
      <c r="Z718" s="13">
        <f t="shared" si="1021"/>
        <v>7.8112299224291203E-3</v>
      </c>
      <c r="AA718" s="13">
        <f t="shared" si="1022"/>
        <v>1.4739137399562129E-2</v>
      </c>
      <c r="AB718" s="13">
        <f t="shared" si="1023"/>
        <v>1.3905759620478153E-2</v>
      </c>
      <c r="AC718" s="13">
        <f t="shared" si="1024"/>
        <v>9.4742044036978505E-4</v>
      </c>
      <c r="AD718" s="13">
        <f t="shared" si="1025"/>
        <v>3.1946117190913087E-2</v>
      </c>
      <c r="AE718" s="13">
        <f t="shared" si="1026"/>
        <v>2.9342834111623636E-2</v>
      </c>
      <c r="AF718" s="13">
        <f t="shared" si="1027"/>
        <v>1.3475846040331488E-2</v>
      </c>
      <c r="AG718" s="13">
        <f t="shared" si="1028"/>
        <v>4.1259006273194534E-3</v>
      </c>
      <c r="AH718" s="13">
        <f t="shared" si="1029"/>
        <v>1.7936735664294138E-3</v>
      </c>
      <c r="AI718" s="13">
        <f t="shared" si="1030"/>
        <v>3.3845119665027569E-3</v>
      </c>
      <c r="AJ718" s="13">
        <f t="shared" si="1031"/>
        <v>3.1931454713365606E-3</v>
      </c>
      <c r="AK718" s="13">
        <f t="shared" si="1032"/>
        <v>2.0083994584804651E-3</v>
      </c>
      <c r="AL718" s="13">
        <f t="shared" si="1033"/>
        <v>6.5680940893235023E-5</v>
      </c>
      <c r="AM718" s="13">
        <f t="shared" si="1034"/>
        <v>1.205593012458542E-2</v>
      </c>
      <c r="AN718" s="13">
        <f t="shared" si="1035"/>
        <v>1.1073494647032094E-2</v>
      </c>
      <c r="AO718" s="13">
        <f t="shared" si="1036"/>
        <v>5.08555882585066E-3</v>
      </c>
      <c r="AP718" s="13">
        <f t="shared" si="1037"/>
        <v>1.5570458646566043E-3</v>
      </c>
      <c r="AQ718" s="13">
        <f t="shared" si="1038"/>
        <v>3.5754062252520055E-4</v>
      </c>
      <c r="AR718" s="13">
        <f t="shared" si="1039"/>
        <v>3.2950148899543513E-4</v>
      </c>
      <c r="AS718" s="13">
        <f t="shared" si="1040"/>
        <v>6.2174174462832122E-4</v>
      </c>
      <c r="AT718" s="13">
        <f t="shared" si="1041"/>
        <v>5.8658732953225593E-4</v>
      </c>
      <c r="AU718" s="13">
        <f t="shared" si="1042"/>
        <v>3.689470728970468E-4</v>
      </c>
      <c r="AV718" s="13">
        <f t="shared" si="1043"/>
        <v>1.7404306538786252E-4</v>
      </c>
      <c r="AW718" s="13">
        <f t="shared" si="1044"/>
        <v>3.1620846259080458E-6</v>
      </c>
      <c r="AX718" s="13">
        <f t="shared" si="1045"/>
        <v>3.7914219303577077E-3</v>
      </c>
      <c r="AY718" s="13">
        <f t="shared" si="1046"/>
        <v>3.4824596706013117E-3</v>
      </c>
      <c r="AZ718" s="13">
        <f t="shared" si="1047"/>
        <v>1.5993373436309164E-3</v>
      </c>
      <c r="BA718" s="13">
        <f t="shared" si="1048"/>
        <v>4.8966921480351859E-4</v>
      </c>
      <c r="BB718" s="13">
        <f t="shared" si="1049"/>
        <v>1.1244154065486577E-4</v>
      </c>
      <c r="BC718" s="13">
        <f t="shared" si="1050"/>
        <v>2.0655740132510358E-5</v>
      </c>
      <c r="BD718" s="13">
        <f t="shared" si="1051"/>
        <v>5.0441745775373857E-5</v>
      </c>
      <c r="BE718" s="13">
        <f t="shared" si="1052"/>
        <v>9.5179354473004136E-5</v>
      </c>
      <c r="BF718" s="13">
        <f t="shared" si="1053"/>
        <v>8.9797739735650835E-5</v>
      </c>
      <c r="BG718" s="13">
        <f t="shared" si="1054"/>
        <v>5.6480274223886689E-5</v>
      </c>
      <c r="BH718" s="13">
        <f t="shared" si="1055"/>
        <v>2.6643388122543367E-5</v>
      </c>
      <c r="BI718" s="13">
        <f t="shared" si="1056"/>
        <v>1.0054768896263823E-5</v>
      </c>
      <c r="BJ718" s="14">
        <f t="shared" si="1057"/>
        <v>0.597695414470511</v>
      </c>
      <c r="BK718" s="14">
        <f t="shared" si="1058"/>
        <v>0.22396398670447348</v>
      </c>
      <c r="BL718" s="14">
        <f t="shared" si="1059"/>
        <v>0.17063950873681741</v>
      </c>
      <c r="BM718" s="14">
        <f t="shared" si="1060"/>
        <v>0.52846970667783522</v>
      </c>
      <c r="BN718" s="14">
        <f t="shared" si="1061"/>
        <v>0.46816113557042022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1.8169999999999999</v>
      </c>
      <c r="F719" s="10">
        <f>VLOOKUP(B719,home!$B$2:$E$405,3,FALSE)</f>
        <v>0.629</v>
      </c>
      <c r="G719" s="10">
        <f>VLOOKUP(C719,away!$B$2:$E$405,4,FALSE)</f>
        <v>0.47170000000000001</v>
      </c>
      <c r="H719" s="10">
        <f>VLOOKUP(A719,away!$A$2:$E$405,3,FALSE)</f>
        <v>1.2277</v>
      </c>
      <c r="I719" s="10">
        <f>VLOOKUP(C719,away!$B$2:$E$405,3,FALSE)</f>
        <v>1.28</v>
      </c>
      <c r="J719" s="10">
        <f>VLOOKUP(B719,home!$B$2:$E$405,4,FALSE)</f>
        <v>1.1053999999999999</v>
      </c>
      <c r="K719" s="12">
        <f t="shared" si="1006"/>
        <v>0.53910262809999998</v>
      </c>
      <c r="L719" s="12">
        <f t="shared" si="1007"/>
        <v>1.7370874623999999</v>
      </c>
      <c r="M719" s="13">
        <f t="shared" si="1008"/>
        <v>0.10267464357868082</v>
      </c>
      <c r="N719" s="13">
        <f t="shared" si="1009"/>
        <v>5.5352170192497614E-2</v>
      </c>
      <c r="O719" s="13">
        <f t="shared" si="1010"/>
        <v>0.17835483606691513</v>
      </c>
      <c r="P719" s="13">
        <f t="shared" si="1011"/>
        <v>9.6151560858018598E-2</v>
      </c>
      <c r="Q719" s="13">
        <f t="shared" si="1012"/>
        <v>1.4920250210906972E-2</v>
      </c>
      <c r="R719" s="13">
        <f t="shared" si="1013"/>
        <v>0.15490897479512283</v>
      </c>
      <c r="S719" s="13">
        <f t="shared" si="1014"/>
        <v>2.251072497843298E-2</v>
      </c>
      <c r="T719" s="13">
        <f t="shared" si="1015"/>
        <v>2.5917779577237454E-2</v>
      </c>
      <c r="U719" s="13">
        <f t="shared" si="1016"/>
        <v>8.3511835428327366E-2</v>
      </c>
      <c r="V719" s="13">
        <f t="shared" si="1017"/>
        <v>2.3422869965004029E-3</v>
      </c>
      <c r="W719" s="13">
        <f t="shared" si="1018"/>
        <v>2.6811820335365098E-3</v>
      </c>
      <c r="X719" s="13">
        <f t="shared" si="1019"/>
        <v>4.6574476948684071E-3</v>
      </c>
      <c r="Y719" s="13">
        <f t="shared" si="1020"/>
        <v>4.0451969987698464E-3</v>
      </c>
      <c r="Z719" s="13">
        <f t="shared" si="1021"/>
        <v>8.9696812643281831E-2</v>
      </c>
      <c r="AA719" s="13">
        <f t="shared" si="1022"/>
        <v>4.8355787428186532E-2</v>
      </c>
      <c r="AB719" s="13">
        <f t="shared" si="1023"/>
        <v>1.3034366043190148E-2</v>
      </c>
      <c r="AC719" s="13">
        <f t="shared" si="1024"/>
        <v>1.3709236212150171E-4</v>
      </c>
      <c r="AD719" s="13">
        <f t="shared" si="1025"/>
        <v>3.613580701735086E-4</v>
      </c>
      <c r="AE719" s="13">
        <f t="shared" si="1026"/>
        <v>6.2771057313546115E-4</v>
      </c>
      <c r="AF719" s="13">
        <f t="shared" si="1027"/>
        <v>5.4519408330476395E-4</v>
      </c>
      <c r="AG719" s="13">
        <f t="shared" si="1028"/>
        <v>3.1568326889445556E-4</v>
      </c>
      <c r="AH719" s="13">
        <f t="shared" si="1029"/>
        <v>3.8952802164971677E-2</v>
      </c>
      <c r="AI719" s="13">
        <f t="shared" si="1030"/>
        <v>2.0999558018995598E-2</v>
      </c>
      <c r="AJ719" s="13">
        <f t="shared" si="1031"/>
        <v>5.6604584584894774E-3</v>
      </c>
      <c r="AK719" s="13">
        <f t="shared" si="1032"/>
        <v>1.0171893437408508E-3</v>
      </c>
      <c r="AL719" s="13">
        <f t="shared" si="1033"/>
        <v>5.1353066892679646E-6</v>
      </c>
      <c r="AM719" s="13">
        <f t="shared" si="1034"/>
        <v>3.8961817063136552E-5</v>
      </c>
      <c r="AN719" s="13">
        <f t="shared" si="1035"/>
        <v>6.7680083932696882E-5</v>
      </c>
      <c r="AO719" s="13">
        <f t="shared" si="1036"/>
        <v>5.8783112626833732E-5</v>
      </c>
      <c r="AP719" s="13">
        <f t="shared" si="1037"/>
        <v>3.4037135981640003E-5</v>
      </c>
      <c r="AQ719" s="13">
        <f t="shared" si="1038"/>
        <v>1.4781370542427695E-5</v>
      </c>
      <c r="AR719" s="13">
        <f t="shared" si="1039"/>
        <v>1.3532884853223967E-2</v>
      </c>
      <c r="AS719" s="13">
        <f t="shared" si="1040"/>
        <v>7.2956137901477218E-3</v>
      </c>
      <c r="AT719" s="13">
        <f t="shared" si="1041"/>
        <v>1.9665422839356193E-3</v>
      </c>
      <c r="AU719" s="13">
        <f t="shared" si="1042"/>
        <v>3.5338937117982295E-4</v>
      </c>
      <c r="AV719" s="13">
        <f t="shared" si="1043"/>
        <v>4.7628284686412226E-5</v>
      </c>
      <c r="AW719" s="13">
        <f t="shared" si="1044"/>
        <v>1.335847922805461E-7</v>
      </c>
      <c r="AX719" s="13">
        <f t="shared" si="1045"/>
        <v>3.5007363290480545E-6</v>
      </c>
      <c r="AY719" s="13">
        <f t="shared" si="1046"/>
        <v>6.081085186357577E-6</v>
      </c>
      <c r="AZ719" s="13">
        <f t="shared" si="1047"/>
        <v>5.2816884175040579E-6</v>
      </c>
      <c r="BA719" s="13">
        <f t="shared" si="1048"/>
        <v>3.0582515767831985E-6</v>
      </c>
      <c r="BB719" s="13">
        <f t="shared" si="1049"/>
        <v>1.3281126177237816E-6</v>
      </c>
      <c r="BC719" s="13">
        <f t="shared" si="1050"/>
        <v>4.6140955538064472E-7</v>
      </c>
      <c r="BD719" s="13">
        <f t="shared" si="1051"/>
        <v>3.9179674347730366E-3</v>
      </c>
      <c r="BE719" s="13">
        <f t="shared" si="1052"/>
        <v>2.1121865408963592E-3</v>
      </c>
      <c r="BF719" s="13">
        <f t="shared" si="1053"/>
        <v>5.6934265761733767E-4</v>
      </c>
      <c r="BG719" s="13">
        <f t="shared" si="1054"/>
        <v>1.0231137433698174E-4</v>
      </c>
      <c r="BH719" s="13">
        <f t="shared" si="1055"/>
        <v>1.3789082697397436E-5</v>
      </c>
      <c r="BI719" s="13">
        <f t="shared" si="1056"/>
        <v>1.4867461442510394E-6</v>
      </c>
      <c r="BJ719" s="14">
        <f t="shared" si="1057"/>
        <v>0.10965792750715454</v>
      </c>
      <c r="BK719" s="14">
        <f t="shared" si="1058"/>
        <v>0.22382752516562993</v>
      </c>
      <c r="BL719" s="14">
        <f t="shared" si="1059"/>
        <v>0.57470895016757861</v>
      </c>
      <c r="BM719" s="14">
        <f t="shared" si="1060"/>
        <v>0.39552283228110879</v>
      </c>
      <c r="BN719" s="14">
        <f t="shared" si="1061"/>
        <v>0.60236243570214199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1.8169999999999999</v>
      </c>
      <c r="F720" s="10">
        <f>VLOOKUP(B720,home!$B$2:$E$405,3,FALSE)</f>
        <v>1.2185999999999999</v>
      </c>
      <c r="G720" s="10">
        <f>VLOOKUP(C720,away!$B$2:$E$405,4,FALSE)</f>
        <v>0.86480000000000001</v>
      </c>
      <c r="H720" s="10">
        <f>VLOOKUP(A720,away!$A$2:$E$405,3,FALSE)</f>
        <v>1.2277</v>
      </c>
      <c r="I720" s="10">
        <f>VLOOKUP(C720,away!$B$2:$E$405,3,FALSE)</f>
        <v>1.1636</v>
      </c>
      <c r="J720" s="10">
        <f>VLOOKUP(B720,home!$B$2:$E$405,4,FALSE)</f>
        <v>1.2218</v>
      </c>
      <c r="K720" s="12">
        <f t="shared" si="1006"/>
        <v>1.9148368737599999</v>
      </c>
      <c r="L720" s="12">
        <f t="shared" si="1007"/>
        <v>1.7454044914959999</v>
      </c>
      <c r="M720" s="13">
        <f t="shared" si="1008"/>
        <v>2.5726302541329828E-2</v>
      </c>
      <c r="N720" s="13">
        <f t="shared" si="1009"/>
        <v>4.9261672731643953E-2</v>
      </c>
      <c r="O720" s="13">
        <f t="shared" si="1010"/>
        <v>4.4902804005222029E-2</v>
      </c>
      <c r="P720" s="13">
        <f t="shared" si="1011"/>
        <v>8.5981544844417362E-2</v>
      </c>
      <c r="Q720" s="13">
        <f t="shared" si="1012"/>
        <v>4.7164033704824672E-2</v>
      </c>
      <c r="R720" s="13">
        <f t="shared" si="1013"/>
        <v>3.9186777895739565E-2</v>
      </c>
      <c r="S720" s="13">
        <f t="shared" si="1014"/>
        <v>7.1841124875561033E-2</v>
      </c>
      <c r="T720" s="13">
        <f t="shared" si="1015"/>
        <v>8.2320316265469692E-2</v>
      </c>
      <c r="U720" s="13">
        <f t="shared" si="1016"/>
        <v>7.5036287278605424E-2</v>
      </c>
      <c r="V720" s="13">
        <f t="shared" si="1017"/>
        <v>2.6678320499409956E-2</v>
      </c>
      <c r="W720" s="13">
        <f t="shared" si="1018"/>
        <v>3.010381028441925E-2</v>
      </c>
      <c r="X720" s="13">
        <f t="shared" si="1019"/>
        <v>5.2543325681568824E-2</v>
      </c>
      <c r="Y720" s="13">
        <f t="shared" si="1020"/>
        <v>4.5854678321373687E-2</v>
      </c>
      <c r="Z720" s="13">
        <f t="shared" si="1021"/>
        <v>2.2798926048826662E-2</v>
      </c>
      <c r="AA720" s="13">
        <f t="shared" si="1022"/>
        <v>4.365622428042068E-2</v>
      </c>
      <c r="AB720" s="13">
        <f t="shared" si="1023"/>
        <v>4.1797274010643072E-2</v>
      </c>
      <c r="AC720" s="13">
        <f t="shared" si="1024"/>
        <v>5.5727091143117314E-3</v>
      </c>
      <c r="AD720" s="13">
        <f t="shared" si="1025"/>
        <v>1.4410971493320379E-2</v>
      </c>
      <c r="AE720" s="13">
        <f t="shared" si="1026"/>
        <v>2.5152974371262203E-2</v>
      </c>
      <c r="AF720" s="13">
        <f t="shared" si="1027"/>
        <v>2.195105722104242E-2</v>
      </c>
      <c r="AG720" s="13">
        <f t="shared" si="1028"/>
        <v>1.2771157955564376E-2</v>
      </c>
      <c r="AH720" s="13">
        <f t="shared" si="1029"/>
        <v>9.9483369817267991E-3</v>
      </c>
      <c r="AI720" s="13">
        <f t="shared" si="1030"/>
        <v>1.9049442485200737E-2</v>
      </c>
      <c r="AJ720" s="13">
        <f t="shared" si="1031"/>
        <v>1.8238287447616353E-2</v>
      </c>
      <c r="AK720" s="13">
        <f t="shared" si="1032"/>
        <v>1.1641115106309982E-2</v>
      </c>
      <c r="AL720" s="13">
        <f t="shared" si="1033"/>
        <v>7.4499650751960614E-4</v>
      </c>
      <c r="AM720" s="13">
        <f t="shared" si="1034"/>
        <v>5.5189319204228112E-3</v>
      </c>
      <c r="AN720" s="13">
        <f t="shared" si="1035"/>
        <v>9.632768562166617E-3</v>
      </c>
      <c r="AO720" s="13">
        <f t="shared" si="1036"/>
        <v>8.406538756973541E-3</v>
      </c>
      <c r="AP720" s="13">
        <f t="shared" si="1037"/>
        <v>4.8909368347856055E-3</v>
      </c>
      <c r="AQ720" s="13">
        <f t="shared" si="1038"/>
        <v>2.1341657797645055E-3</v>
      </c>
      <c r="AR720" s="13">
        <f t="shared" si="1039"/>
        <v>3.4727744101643427E-3</v>
      </c>
      <c r="AS720" s="13">
        <f t="shared" si="1040"/>
        <v>6.6497964948328183E-3</v>
      </c>
      <c r="AT720" s="13">
        <f t="shared" si="1041"/>
        <v>6.36663776565294E-3</v>
      </c>
      <c r="AU720" s="13">
        <f t="shared" si="1042"/>
        <v>4.0636909185150756E-3</v>
      </c>
      <c r="AV720" s="13">
        <f t="shared" si="1043"/>
        <v>1.9453263035840785E-3</v>
      </c>
      <c r="AW720" s="13">
        <f t="shared" si="1044"/>
        <v>6.9163921197558964E-5</v>
      </c>
      <c r="AX720" s="13">
        <f t="shared" si="1045"/>
        <v>1.7613090574994498E-3</v>
      </c>
      <c r="AY720" s="13">
        <f t="shared" si="1046"/>
        <v>3.0741967398721258E-3</v>
      </c>
      <c r="AZ720" s="13">
        <f t="shared" si="1047"/>
        <v>2.6828583987575849E-3</v>
      </c>
      <c r="BA720" s="13">
        <f t="shared" si="1048"/>
        <v>1.5608910330797512E-3</v>
      </c>
      <c r="BB720" s="13">
        <f t="shared" si="1049"/>
        <v>6.8109655496830705E-4</v>
      </c>
      <c r="BC720" s="13">
        <f t="shared" si="1050"/>
        <v>2.3775779723682707E-4</v>
      </c>
      <c r="BD720" s="13">
        <f t="shared" si="1051"/>
        <v>1.0102326755755374E-3</v>
      </c>
      <c r="BE720" s="13">
        <f t="shared" si="1052"/>
        <v>1.9344307782692624E-3</v>
      </c>
      <c r="BF720" s="13">
        <f t="shared" si="1053"/>
        <v>1.8520596919831191E-3</v>
      </c>
      <c r="BG720" s="13">
        <f t="shared" si="1054"/>
        <v>1.1821307302046214E-3</v>
      </c>
      <c r="BH720" s="13">
        <f t="shared" si="1055"/>
        <v>5.6589687795016112E-4</v>
      </c>
      <c r="BI720" s="13">
        <f t="shared" si="1056"/>
        <v>2.1672004172892598E-4</v>
      </c>
      <c r="BJ720" s="14">
        <f t="shared" si="1057"/>
        <v>0.42211544946601653</v>
      </c>
      <c r="BK720" s="14">
        <f t="shared" si="1058"/>
        <v>0.21961919512242167</v>
      </c>
      <c r="BL720" s="14">
        <f t="shared" si="1059"/>
        <v>0.3327162461799455</v>
      </c>
      <c r="BM720" s="14">
        <f t="shared" si="1060"/>
        <v>0.70202164827535829</v>
      </c>
      <c r="BN720" s="14">
        <f t="shared" si="1061"/>
        <v>0.29222313572317737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1.8169999999999999</v>
      </c>
      <c r="F721" s="10">
        <f>VLOOKUP(B721,home!$B$2:$E$405,3,FALSE)</f>
        <v>0.98280000000000001</v>
      </c>
      <c r="G721" s="10">
        <f>VLOOKUP(C721,away!$B$2:$E$405,4,FALSE)</f>
        <v>1.258</v>
      </c>
      <c r="H721" s="10">
        <f>VLOOKUP(A721,away!$A$2:$E$405,3,FALSE)</f>
        <v>1.2277</v>
      </c>
      <c r="I721" s="10">
        <f>VLOOKUP(C721,away!$B$2:$E$405,3,FALSE)</f>
        <v>0.98909999999999998</v>
      </c>
      <c r="J721" s="10">
        <f>VLOOKUP(B721,home!$B$2:$E$405,4,FALSE)</f>
        <v>0.8145</v>
      </c>
      <c r="K721" s="12">
        <f t="shared" si="1006"/>
        <v>2.2464704807999998</v>
      </c>
      <c r="L721" s="12">
        <f t="shared" si="1007"/>
        <v>0.98906206801500007</v>
      </c>
      <c r="M721" s="13">
        <f t="shared" si="1008"/>
        <v>3.9339249290055701E-2</v>
      </c>
      <c r="N721" s="13">
        <f t="shared" si="1009"/>
        <v>8.8374462266942483E-2</v>
      </c>
      <c r="O721" s="13">
        <f t="shared" si="1010"/>
        <v>3.8908959256980118E-2</v>
      </c>
      <c r="P721" s="13">
        <f t="shared" si="1011"/>
        <v>8.7407828409455726E-2</v>
      </c>
      <c r="Q721" s="13">
        <f t="shared" si="1012"/>
        <v>9.9265310369629864E-2</v>
      </c>
      <c r="R721" s="13">
        <f t="shared" si="1013"/>
        <v>1.9241687853510065E-2</v>
      </c>
      <c r="S721" s="13">
        <f t="shared" si="1014"/>
        <v>4.8552835940797616E-2</v>
      </c>
      <c r="T721" s="13">
        <f t="shared" si="1015"/>
        <v>9.8179553156336946E-2</v>
      </c>
      <c r="U721" s="13">
        <f t="shared" si="1016"/>
        <v>4.3225883763678273E-2</v>
      </c>
      <c r="V721" s="13">
        <f t="shared" si="1017"/>
        <v>1.1986609441642237E-2</v>
      </c>
      <c r="W721" s="13">
        <f t="shared" si="1018"/>
        <v>7.4332196504274542E-2</v>
      </c>
      <c r="X721" s="13">
        <f t="shared" si="1019"/>
        <v>7.3519155994615143E-2</v>
      </c>
      <c r="Y721" s="13">
        <f t="shared" si="1020"/>
        <v>3.635750423337572E-2</v>
      </c>
      <c r="Z721" s="13">
        <f t="shared" si="1021"/>
        <v>6.3437411934972581E-3</v>
      </c>
      <c r="AA721" s="13">
        <f t="shared" si="1022"/>
        <v>1.4251027329026552E-2</v>
      </c>
      <c r="AB721" s="13">
        <f t="shared" si="1023"/>
        <v>1.6007256107866106E-2</v>
      </c>
      <c r="AC721" s="13">
        <f t="shared" si="1024"/>
        <v>1.6645645255600266E-3</v>
      </c>
      <c r="AD721" s="13">
        <f t="shared" si="1025"/>
        <v>4.174627130496944E-2</v>
      </c>
      <c r="AE721" s="13">
        <f t="shared" si="1026"/>
        <v>4.1289653428808332E-2</v>
      </c>
      <c r="AF721" s="13">
        <f t="shared" si="1027"/>
        <v>2.0419015003959904E-2</v>
      </c>
      <c r="AG721" s="13">
        <f t="shared" si="1028"/>
        <v>6.7318910688819664E-3</v>
      </c>
      <c r="AH721" s="13">
        <f t="shared" si="1029"/>
        <v>1.5685884459480856E-3</v>
      </c>
      <c r="AI721" s="13">
        <f t="shared" si="1030"/>
        <v>3.5237876403463207E-3</v>
      </c>
      <c r="AJ721" s="13">
        <f t="shared" si="1031"/>
        <v>3.9580424573229479E-3</v>
      </c>
      <c r="AK721" s="13">
        <f t="shared" si="1032"/>
        <v>2.9638751807096989E-3</v>
      </c>
      <c r="AL721" s="13">
        <f t="shared" si="1033"/>
        <v>1.4793975284464492E-4</v>
      </c>
      <c r="AM721" s="13">
        <f t="shared" si="1034"/>
        <v>1.8756353234016379E-2</v>
      </c>
      <c r="AN721" s="13">
        <f t="shared" si="1035"/>
        <v>1.8551197518056072E-2</v>
      </c>
      <c r="AO721" s="13">
        <f t="shared" si="1036"/>
        <v>9.1741428906816375E-3</v>
      </c>
      <c r="AP721" s="13">
        <f t="shared" si="1037"/>
        <v>3.0245989132408977E-3</v>
      </c>
      <c r="AQ721" s="13">
        <f t="shared" si="1038"/>
        <v>7.4787901401149087E-4</v>
      </c>
      <c r="AR721" s="13">
        <f t="shared" si="1039"/>
        <v>3.1028626644276981E-4</v>
      </c>
      <c r="AS721" s="13">
        <f t="shared" si="1040"/>
        <v>6.9704893816132599E-4</v>
      </c>
      <c r="AT721" s="13">
        <f t="shared" si="1041"/>
        <v>7.8294993162620165E-4</v>
      </c>
      <c r="AU721" s="13">
        <f t="shared" si="1042"/>
        <v>5.8629130311421349E-4</v>
      </c>
      <c r="AV721" s="13">
        <f t="shared" si="1043"/>
        <v>3.2927152639896154E-4</v>
      </c>
      <c r="AW721" s="13">
        <f t="shared" si="1044"/>
        <v>9.1307541767698637E-6</v>
      </c>
      <c r="AX721" s="13">
        <f t="shared" si="1045"/>
        <v>7.0225989779459028E-3</v>
      </c>
      <c r="AY721" s="13">
        <f t="shared" si="1046"/>
        <v>6.9457862679672003E-3</v>
      </c>
      <c r="AZ721" s="13">
        <f t="shared" si="1047"/>
        <v>3.4349068650929141E-3</v>
      </c>
      <c r="BA721" s="13">
        <f t="shared" si="1048"/>
        <v>1.1324453624759064E-3</v>
      </c>
      <c r="BB721" s="13">
        <f t="shared" si="1049"/>
        <v>2.8001468803110402E-4</v>
      </c>
      <c r="BC721" s="13">
        <f t="shared" si="1050"/>
        <v>5.5390381283723781E-5</v>
      </c>
      <c r="BD721" s="13">
        <f t="shared" si="1051"/>
        <v>5.1148729394089858E-5</v>
      </c>
      <c r="BE721" s="13">
        <f t="shared" si="1052"/>
        <v>1.1490411071425014E-4</v>
      </c>
      <c r="BF721" s="13">
        <f t="shared" si="1053"/>
        <v>1.2906434642106896E-4</v>
      </c>
      <c r="BG721" s="13">
        <f t="shared" si="1054"/>
        <v>9.6646414786225518E-5</v>
      </c>
      <c r="BH721" s="13">
        <f t="shared" si="1055"/>
        <v>5.4278329473102085E-5</v>
      </c>
      <c r="BI721" s="13">
        <f t="shared" si="1056"/>
        <v>2.4386932981692073E-5</v>
      </c>
      <c r="BJ721" s="14">
        <f t="shared" si="1057"/>
        <v>0.64934032744459758</v>
      </c>
      <c r="BK721" s="14">
        <f t="shared" si="1058"/>
        <v>0.19604481362832316</v>
      </c>
      <c r="BL721" s="14">
        <f t="shared" si="1059"/>
        <v>0.14682538486490213</v>
      </c>
      <c r="BM721" s="14">
        <f t="shared" si="1060"/>
        <v>0.61908011417095565</v>
      </c>
      <c r="BN721" s="14">
        <f t="shared" si="1061"/>
        <v>0.37253749744657394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1.5815999999999999</v>
      </c>
      <c r="F722" s="10">
        <f>VLOOKUP(B722,home!$B$2:$E$405,3,FALSE)</f>
        <v>1.1855</v>
      </c>
      <c r="G722" s="10">
        <f>VLOOKUP(C722,away!$B$2:$E$405,4,FALSE)</f>
        <v>0.77280000000000004</v>
      </c>
      <c r="H722" s="10">
        <f>VLOOKUP(A722,away!$A$2:$E$405,3,FALSE)</f>
        <v>1.1631</v>
      </c>
      <c r="I722" s="10">
        <f>VLOOKUP(C722,away!$B$2:$E$405,3,FALSE)</f>
        <v>1.3373999999999999</v>
      </c>
      <c r="J722" s="10">
        <f>VLOOKUP(B722,home!$B$2:$E$405,4,FALSE)</f>
        <v>0.32240000000000002</v>
      </c>
      <c r="K722" s="12">
        <f t="shared" si="1006"/>
        <v>1.44898979904</v>
      </c>
      <c r="L722" s="12">
        <f t="shared" si="1007"/>
        <v>0.50150285265600003</v>
      </c>
      <c r="M722" s="13">
        <f t="shared" si="1008"/>
        <v>0.14220399728637834</v>
      </c>
      <c r="N722" s="13">
        <f t="shared" si="1009"/>
        <v>0.20605214145067402</v>
      </c>
      <c r="O722" s="13">
        <f t="shared" si="1010"/>
        <v>7.1315710298204826E-2</v>
      </c>
      <c r="P722" s="13">
        <f t="shared" si="1011"/>
        <v>0.10333573673339065</v>
      </c>
      <c r="Q722" s="13">
        <f t="shared" si="1012"/>
        <v>0.14928372551618693</v>
      </c>
      <c r="R722" s="13">
        <f t="shared" si="1013"/>
        <v>1.7882516076869297E-2</v>
      </c>
      <c r="S722" s="13">
        <f t="shared" si="1014"/>
        <v>1.8772809994799442E-2</v>
      </c>
      <c r="T722" s="13">
        <f t="shared" si="1015"/>
        <v>7.4866214201483053E-2</v>
      </c>
      <c r="U722" s="13">
        <f t="shared" si="1016"/>
        <v>2.5911583376552409E-2</v>
      </c>
      <c r="V722" s="13">
        <f t="shared" si="1017"/>
        <v>1.515742789222161E-3</v>
      </c>
      <c r="W722" s="13">
        <f t="shared" si="1018"/>
        <v>7.2103531811880769E-2</v>
      </c>
      <c r="X722" s="13">
        <f t="shared" si="1019"/>
        <v>3.6160126890230855E-2</v>
      </c>
      <c r="Y722" s="13">
        <f t="shared" si="1020"/>
        <v>9.0672033939268523E-3</v>
      </c>
      <c r="Z722" s="13">
        <f t="shared" si="1021"/>
        <v>2.989377608405579E-3</v>
      </c>
      <c r="AA722" s="13">
        <f t="shared" si="1022"/>
        <v>4.331577660058275E-3</v>
      </c>
      <c r="AB722" s="13">
        <f t="shared" si="1023"/>
        <v>3.1382059215869971E-3</v>
      </c>
      <c r="AC722" s="13">
        <f t="shared" si="1024"/>
        <v>6.8840539300719111E-5</v>
      </c>
      <c r="AD722" s="13">
        <f t="shared" si="1025"/>
        <v>2.611932051754285E-2</v>
      </c>
      <c r="AE722" s="13">
        <f t="shared" si="1026"/>
        <v>1.3098913748984132E-2</v>
      </c>
      <c r="AF722" s="13">
        <f t="shared" si="1027"/>
        <v>3.2845713059052204E-3</v>
      </c>
      <c r="AG722" s="13">
        <f t="shared" si="1028"/>
        <v>5.4907395988783726E-4</v>
      </c>
      <c r="AH722" s="13">
        <f t="shared" si="1029"/>
        <v>3.7479534957034216E-4</v>
      </c>
      <c r="AI722" s="13">
        <f t="shared" si="1030"/>
        <v>5.430746382550565E-4</v>
      </c>
      <c r="AJ722" s="13">
        <f t="shared" si="1031"/>
        <v>3.9345480547445759E-4</v>
      </c>
      <c r="AK722" s="13">
        <f t="shared" si="1032"/>
        <v>1.9003733317191895E-4</v>
      </c>
      <c r="AL722" s="13">
        <f t="shared" si="1033"/>
        <v>2.0009811205061408E-6</v>
      </c>
      <c r="AM722" s="13">
        <f t="shared" si="1034"/>
        <v>7.5693257975551452E-3</v>
      </c>
      <c r="AN722" s="13">
        <f t="shared" si="1035"/>
        <v>3.7960384801565576E-3</v>
      </c>
      <c r="AO722" s="13">
        <f t="shared" si="1036"/>
        <v>9.518620632952301E-4</v>
      </c>
      <c r="AP722" s="13">
        <f t="shared" si="1037"/>
        <v>1.5912051335919468E-4</v>
      </c>
      <c r="AQ722" s="13">
        <f t="shared" si="1038"/>
        <v>1.9949847841430819E-5</v>
      </c>
      <c r="AR722" s="13">
        <f t="shared" si="1039"/>
        <v>3.7592187394345879E-5</v>
      </c>
      <c r="AS722" s="13">
        <f t="shared" si="1040"/>
        <v>5.4470696058007245E-5</v>
      </c>
      <c r="AT722" s="13">
        <f t="shared" si="1041"/>
        <v>3.946374146733043E-5</v>
      </c>
      <c r="AU722" s="13">
        <f t="shared" si="1042"/>
        <v>1.9060852939371219E-5</v>
      </c>
      <c r="AV722" s="13">
        <f t="shared" si="1043"/>
        <v>6.9047453675376263E-6</v>
      </c>
      <c r="AW722" s="13">
        <f t="shared" si="1044"/>
        <v>4.0390499685676721E-8</v>
      </c>
      <c r="AX722" s="13">
        <f t="shared" si="1045"/>
        <v>1.827979311044621E-3</v>
      </c>
      <c r="AY722" s="13">
        <f t="shared" si="1046"/>
        <v>9.1673683908502707E-4</v>
      </c>
      <c r="AZ722" s="13">
        <f t="shared" si="1047"/>
        <v>2.2987306996799273E-4</v>
      </c>
      <c r="BA722" s="13">
        <f t="shared" si="1048"/>
        <v>3.8427333445913557E-5</v>
      </c>
      <c r="BB722" s="13">
        <f t="shared" si="1049"/>
        <v>4.8178543357722409E-6</v>
      </c>
      <c r="BC722" s="13">
        <f t="shared" si="1050"/>
        <v>4.8323353861417162E-7</v>
      </c>
      <c r="BD722" s="13">
        <f t="shared" si="1051"/>
        <v>3.1420982026405627E-6</v>
      </c>
      <c r="BE722" s="13">
        <f t="shared" si="1052"/>
        <v>4.5528682432080933E-6</v>
      </c>
      <c r="BF722" s="13">
        <f t="shared" si="1053"/>
        <v>3.2985298203908473E-6</v>
      </c>
      <c r="BG722" s="13">
        <f t="shared" si="1054"/>
        <v>1.5931786871918609E-6</v>
      </c>
      <c r="BH722" s="13">
        <f t="shared" si="1055"/>
        <v>5.7712491644723659E-7</v>
      </c>
      <c r="BI722" s="13">
        <f t="shared" si="1056"/>
        <v>1.6724962334077147E-7</v>
      </c>
      <c r="BJ722" s="14">
        <f t="shared" si="1057"/>
        <v>0.60609943714032788</v>
      </c>
      <c r="BK722" s="14">
        <f t="shared" si="1058"/>
        <v>0.26681586516329692</v>
      </c>
      <c r="BL722" s="14">
        <f t="shared" si="1059"/>
        <v>0.1242517787324634</v>
      </c>
      <c r="BM722" s="14">
        <f t="shared" si="1060"/>
        <v>0.30916593483420446</v>
      </c>
      <c r="BN722" s="14">
        <f t="shared" si="1061"/>
        <v>0.69007382736170408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1.5815999999999999</v>
      </c>
      <c r="F723" s="10">
        <f>VLOOKUP(B723,home!$B$2:$E$405,3,FALSE)</f>
        <v>0.81289999999999996</v>
      </c>
      <c r="G723" s="10">
        <f>VLOOKUP(C723,away!$B$2:$E$405,4,FALSE)</f>
        <v>1.1065</v>
      </c>
      <c r="H723" s="10">
        <f>VLOOKUP(A723,away!$A$2:$E$405,3,FALSE)</f>
        <v>1.1631</v>
      </c>
      <c r="I723" s="10">
        <f>VLOOKUP(C723,away!$B$2:$E$405,3,FALSE)</f>
        <v>1.7195</v>
      </c>
      <c r="J723" s="10">
        <f>VLOOKUP(B723,home!$B$2:$E$405,4,FALSE)</f>
        <v>1.1053999999999999</v>
      </c>
      <c r="K723" s="12">
        <f t="shared" si="1006"/>
        <v>1.4226078411599998</v>
      </c>
      <c r="L723" s="12">
        <f t="shared" si="1007"/>
        <v>2.2107452274299999</v>
      </c>
      <c r="M723" s="13">
        <f t="shared" si="1008"/>
        <v>2.6427422719006055E-2</v>
      </c>
      <c r="N723" s="13">
        <f t="shared" si="1009"/>
        <v>3.7595858781707937E-2</v>
      </c>
      <c r="O723" s="13">
        <f t="shared" si="1010"/>
        <v>5.8424298649317793E-2</v>
      </c>
      <c r="P723" s="13">
        <f t="shared" si="1011"/>
        <v>8.311486537279307E-2</v>
      </c>
      <c r="Q723" s="13">
        <f t="shared" si="1012"/>
        <v>2.674208174900088E-2</v>
      </c>
      <c r="R723" s="13">
        <f t="shared" si="1013"/>
        <v>6.4580619702462164E-2</v>
      </c>
      <c r="S723" s="13">
        <f t="shared" si="1014"/>
        <v>6.5349551102550113E-2</v>
      </c>
      <c r="T723" s="13">
        <f t="shared" si="1015"/>
        <v>5.911992959814661E-2</v>
      </c>
      <c r="U723" s="13">
        <f t="shared" si="1016"/>
        <v>9.1872895975694646E-2</v>
      </c>
      <c r="V723" s="13">
        <f t="shared" si="1017"/>
        <v>2.2836208180891989E-2</v>
      </c>
      <c r="W723" s="13">
        <f t="shared" si="1018"/>
        <v>1.2681165061690125E-2</v>
      </c>
      <c r="X723" s="13">
        <f t="shared" si="1019"/>
        <v>2.8034825138383505E-2</v>
      </c>
      <c r="Y723" s="13">
        <f t="shared" si="1020"/>
        <v>3.0988927938257967E-2</v>
      </c>
      <c r="Z723" s="13">
        <f t="shared" si="1021"/>
        <v>4.759043226389667E-2</v>
      </c>
      <c r="AA723" s="13">
        <f t="shared" si="1022"/>
        <v>6.7702522102813245E-2</v>
      </c>
      <c r="AB723" s="13">
        <f t="shared" si="1023"/>
        <v>4.8157069404885171E-2</v>
      </c>
      <c r="AC723" s="13">
        <f t="shared" si="1024"/>
        <v>4.4887757045990991E-3</v>
      </c>
      <c r="AD723" s="13">
        <f t="shared" si="1025"/>
        <v>4.5100812129511515E-3</v>
      </c>
      <c r="AE723" s="13">
        <f t="shared" si="1026"/>
        <v>9.9706405168534656E-3</v>
      </c>
      <c r="AF723" s="13">
        <f t="shared" si="1027"/>
        <v>1.1021272968526995E-2</v>
      </c>
      <c r="AG723" s="13">
        <f t="shared" si="1028"/>
        <v>8.1217422051247708E-3</v>
      </c>
      <c r="AH723" s="13">
        <f t="shared" si="1029"/>
        <v>2.6302580249685067E-2</v>
      </c>
      <c r="AI723" s="13">
        <f t="shared" si="1030"/>
        <v>3.7418256905942124E-2</v>
      </c>
      <c r="AJ723" s="13">
        <f t="shared" si="1031"/>
        <v>2.6615752838466296E-2</v>
      </c>
      <c r="AK723" s="13">
        <f t="shared" si="1032"/>
        <v>1.2621259562126225E-2</v>
      </c>
      <c r="AL723" s="13">
        <f t="shared" si="1033"/>
        <v>5.6469220225263033E-4</v>
      </c>
      <c r="AM723" s="13">
        <f t="shared" si="1034"/>
        <v>1.2832153795625416E-3</v>
      </c>
      <c r="AN723" s="13">
        <f t="shared" si="1035"/>
        <v>2.8368622761326652E-3</v>
      </c>
      <c r="AO723" s="13">
        <f t="shared" si="1036"/>
        <v>3.1357898689182485E-3</v>
      </c>
      <c r="AP723" s="13">
        <f t="shared" si="1037"/>
        <v>2.3108108289781205E-3</v>
      </c>
      <c r="AQ723" s="13">
        <f t="shared" si="1038"/>
        <v>1.2771535029142355E-3</v>
      </c>
      <c r="AR723" s="13">
        <f t="shared" si="1039"/>
        <v>1.1629660751217163E-2</v>
      </c>
      <c r="AS723" s="13">
        <f t="shared" si="1040"/>
        <v>1.654444657471223E-2</v>
      </c>
      <c r="AT723" s="13">
        <f t="shared" si="1041"/>
        <v>1.1768129712419164E-2</v>
      </c>
      <c r="AU723" s="13">
        <f t="shared" si="1042"/>
        <v>5.5804778682251588E-3</v>
      </c>
      <c r="AV723" s="13">
        <f t="shared" si="1043"/>
        <v>1.9847078931892379E-3</v>
      </c>
      <c r="AW723" s="13">
        <f t="shared" si="1044"/>
        <v>4.9332506770135392E-5</v>
      </c>
      <c r="AX723" s="13">
        <f t="shared" si="1045"/>
        <v>3.0425204347712975E-4</v>
      </c>
      <c r="AY723" s="13">
        <f t="shared" si="1046"/>
        <v>6.7262375305288948E-4</v>
      </c>
      <c r="AZ723" s="13">
        <f t="shared" si="1047"/>
        <v>7.4349987595886523E-4</v>
      </c>
      <c r="BA723" s="13">
        <f t="shared" si="1048"/>
        <v>5.4789626745695261E-4</v>
      </c>
      <c r="BB723" s="13">
        <f t="shared" si="1049"/>
        <v>3.0281476460179224E-4</v>
      </c>
      <c r="BC723" s="13">
        <f t="shared" si="1050"/>
        <v>1.3388925912775017E-4</v>
      </c>
      <c r="BD723" s="13">
        <f t="shared" si="1051"/>
        <v>4.2850361670638904E-3</v>
      </c>
      <c r="BE723" s="13">
        <f t="shared" si="1052"/>
        <v>6.0959260509192807E-3</v>
      </c>
      <c r="BF723" s="13">
        <f t="shared" si="1053"/>
        <v>4.3360560995846413E-3</v>
      </c>
      <c r="BG723" s="13">
        <f t="shared" si="1054"/>
        <v>2.0561691356595856E-3</v>
      </c>
      <c r="BH723" s="13">
        <f t="shared" si="1055"/>
        <v>7.3128058378512653E-4</v>
      </c>
      <c r="BI723" s="13">
        <f t="shared" si="1056"/>
        <v>2.0806509851615653E-4</v>
      </c>
      <c r="BJ723" s="14">
        <f t="shared" si="1057"/>
        <v>0.24233533299082466</v>
      </c>
      <c r="BK723" s="14">
        <f t="shared" si="1058"/>
        <v>0.20345413903514586</v>
      </c>
      <c r="BL723" s="14">
        <f t="shared" si="1059"/>
        <v>0.49891521132668437</v>
      </c>
      <c r="BM723" s="14">
        <f t="shared" si="1060"/>
        <v>0.69478667739598077</v>
      </c>
      <c r="BN723" s="14">
        <f t="shared" si="1061"/>
        <v>0.29688514697428792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1.5815999999999999</v>
      </c>
      <c r="F724" s="10">
        <f>VLOOKUP(B724,home!$B$2:$E$405,3,FALSE)</f>
        <v>0.63229999999999997</v>
      </c>
      <c r="G724" s="10">
        <f>VLOOKUP(C724,away!$B$2:$E$405,4,FALSE)</f>
        <v>1.3549</v>
      </c>
      <c r="H724" s="10">
        <f>VLOOKUP(A724,away!$A$2:$E$405,3,FALSE)</f>
        <v>1.1631</v>
      </c>
      <c r="I724" s="10">
        <f>VLOOKUP(C724,away!$B$2:$E$405,3,FALSE)</f>
        <v>0.85980000000000001</v>
      </c>
      <c r="J724" s="10">
        <f>VLOOKUP(B724,home!$B$2:$E$405,4,FALSE)</f>
        <v>1.1821999999999999</v>
      </c>
      <c r="K724" s="12">
        <f t="shared" si="1006"/>
        <v>1.3549618918319999</v>
      </c>
      <c r="L724" s="12">
        <f t="shared" si="1007"/>
        <v>1.1822394618359999</v>
      </c>
      <c r="M724" s="13">
        <f t="shared" si="1008"/>
        <v>7.9087428096930909E-2</v>
      </c>
      <c r="N724" s="13">
        <f t="shared" si="1009"/>
        <v>0.10716045119434478</v>
      </c>
      <c r="O724" s="13">
        <f t="shared" si="1010"/>
        <v>9.3500278431308939E-2</v>
      </c>
      <c r="P724" s="13">
        <f t="shared" si="1011"/>
        <v>0.12668931415010509</v>
      </c>
      <c r="Q724" s="13">
        <f t="shared" si="1012"/>
        <v>7.259916383993005E-2</v>
      </c>
      <c r="R724" s="13">
        <f t="shared" si="1013"/>
        <v>5.5269859427073423E-2</v>
      </c>
      <c r="S724" s="13">
        <f t="shared" si="1014"/>
        <v>5.0735567921593824E-2</v>
      </c>
      <c r="T724" s="13">
        <f t="shared" si="1015"/>
        <v>8.58295963878625E-2</v>
      </c>
      <c r="U724" s="13">
        <f t="shared" si="1016"/>
        <v>7.4888553290596099E-2</v>
      </c>
      <c r="V724" s="13">
        <f t="shared" si="1017"/>
        <v>9.0303077066741736E-3</v>
      </c>
      <c r="W724" s="13">
        <f t="shared" si="1018"/>
        <v>3.2789700127324309E-2</v>
      </c>
      <c r="X724" s="13">
        <f t="shared" si="1019"/>
        <v>3.8765277432291703E-2</v>
      </c>
      <c r="Y724" s="13">
        <f t="shared" si="1020"/>
        <v>2.2914920364737894E-2</v>
      </c>
      <c r="Z724" s="13">
        <f t="shared" si="1021"/>
        <v>2.1780736288271551E-2</v>
      </c>
      <c r="AA724" s="13">
        <f t="shared" si="1022"/>
        <v>2.9512067646650316E-2</v>
      </c>
      <c r="AB724" s="13">
        <f t="shared" si="1023"/>
        <v>1.9993863505189637E-2</v>
      </c>
      <c r="AC724" s="13">
        <f t="shared" si="1024"/>
        <v>9.0409714717932285E-4</v>
      </c>
      <c r="AD724" s="13">
        <f t="shared" si="1025"/>
        <v>1.1107198529280838E-2</v>
      </c>
      <c r="AE724" s="13">
        <f t="shared" si="1026"/>
        <v>1.3131368411762587E-2</v>
      </c>
      <c r="AF724" s="13">
        <f t="shared" si="1027"/>
        <v>7.7622109621462267E-3</v>
      </c>
      <c r="AG724" s="13">
        <f t="shared" si="1028"/>
        <v>3.0589307035150848E-3</v>
      </c>
      <c r="AH724" s="13">
        <f t="shared" si="1029"/>
        <v>6.4375114869594996E-3</v>
      </c>
      <c r="AI724" s="13">
        <f t="shared" si="1030"/>
        <v>8.7225827430608745E-3</v>
      </c>
      <c r="AJ724" s="13">
        <f t="shared" si="1031"/>
        <v>5.9093836075994602E-3</v>
      </c>
      <c r="AK724" s="13">
        <f t="shared" si="1032"/>
        <v>2.6689965308379902E-3</v>
      </c>
      <c r="AL724" s="13">
        <f t="shared" si="1033"/>
        <v>5.7930546109469281E-5</v>
      </c>
      <c r="AM724" s="13">
        <f t="shared" si="1034"/>
        <v>3.0099661464375897E-3</v>
      </c>
      <c r="AN724" s="13">
        <f t="shared" si="1035"/>
        <v>3.5585007571089546E-3</v>
      </c>
      <c r="AO724" s="13">
        <f t="shared" si="1036"/>
        <v>2.1035000100137445E-3</v>
      </c>
      <c r="AP724" s="13">
        <f t="shared" si="1037"/>
        <v>8.2894690660355666E-4</v>
      </c>
      <c r="AQ724" s="13">
        <f t="shared" si="1038"/>
        <v>2.4500343618840146E-4</v>
      </c>
      <c r="AR724" s="13">
        <f t="shared" si="1039"/>
        <v>1.5221360231812127E-3</v>
      </c>
      <c r="AS724" s="13">
        <f t="shared" si="1040"/>
        <v>2.0624363055952531E-3</v>
      </c>
      <c r="AT724" s="13">
        <f t="shared" si="1041"/>
        <v>1.3972612992061725E-3</v>
      </c>
      <c r="AU724" s="13">
        <f t="shared" si="1042"/>
        <v>6.3107860445201099E-4</v>
      </c>
      <c r="AV724" s="13">
        <f t="shared" si="1043"/>
        <v>2.13771864945749E-4</v>
      </c>
      <c r="AW724" s="13">
        <f t="shared" si="1044"/>
        <v>2.5777313550161883E-6</v>
      </c>
      <c r="AX724" s="13">
        <f t="shared" si="1045"/>
        <v>6.7973157068789141E-4</v>
      </c>
      <c r="AY724" s="13">
        <f t="shared" si="1046"/>
        <v>8.0360548632299174E-4</v>
      </c>
      <c r="AZ724" s="13">
        <f t="shared" si="1047"/>
        <v>4.7502705883947544E-4</v>
      </c>
      <c r="BA724" s="13">
        <f t="shared" si="1048"/>
        <v>1.8719857813330644E-4</v>
      </c>
      <c r="BB724" s="13">
        <f t="shared" si="1049"/>
        <v>5.5328386567196157E-5</v>
      </c>
      <c r="BC724" s="13">
        <f t="shared" si="1050"/>
        <v>1.3082280391891225E-5</v>
      </c>
      <c r="BD724" s="13">
        <f t="shared" si="1051"/>
        <v>2.9992154548115751E-4</v>
      </c>
      <c r="BE724" s="13">
        <f t="shared" si="1052"/>
        <v>4.063822646663264E-4</v>
      </c>
      <c r="BF724" s="13">
        <f t="shared" si="1053"/>
        <v>2.7531624106962911E-4</v>
      </c>
      <c r="BG724" s="13">
        <f t="shared" si="1054"/>
        <v>1.2434767161725982E-4</v>
      </c>
      <c r="BH724" s="13">
        <f t="shared" si="1055"/>
        <v>4.2121589094856702E-5</v>
      </c>
      <c r="BI724" s="13">
        <f t="shared" si="1056"/>
        <v>1.1414629609387417E-5</v>
      </c>
      <c r="BJ724" s="14">
        <f t="shared" si="1057"/>
        <v>0.40707870857049094</v>
      </c>
      <c r="BK724" s="14">
        <f t="shared" si="1058"/>
        <v>0.26730825105491579</v>
      </c>
      <c r="BL724" s="14">
        <f t="shared" si="1059"/>
        <v>0.30388928470819521</v>
      </c>
      <c r="BM724" s="14">
        <f t="shared" si="1060"/>
        <v>0.46494945772721236</v>
      </c>
      <c r="BN724" s="14">
        <f t="shared" si="1061"/>
        <v>0.53430649513969319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1.2279</v>
      </c>
      <c r="F725" s="10">
        <f>VLOOKUP(B725,home!$B$2:$E$405,3,FALSE)</f>
        <v>0.99539999999999995</v>
      </c>
      <c r="G725" s="10">
        <f>VLOOKUP(C725,away!$B$2:$E$405,4,FALSE)</f>
        <v>0.72389999999999999</v>
      </c>
      <c r="H725" s="10">
        <f>VLOOKUP(A725,away!$A$2:$E$405,3,FALSE)</f>
        <v>0.89710000000000001</v>
      </c>
      <c r="I725" s="10">
        <f>VLOOKUP(C725,away!$B$2:$E$405,3,FALSE)</f>
        <v>1.3624000000000001</v>
      </c>
      <c r="J725" s="10">
        <f>VLOOKUP(B725,home!$B$2:$E$405,4,FALSE)</f>
        <v>1.2385999999999999</v>
      </c>
      <c r="K725" s="12">
        <f t="shared" si="1006"/>
        <v>0.884787976674</v>
      </c>
      <c r="L725" s="12">
        <f t="shared" si="1007"/>
        <v>1.513828116944</v>
      </c>
      <c r="M725" s="13">
        <f t="shared" si="1008"/>
        <v>9.0843585355389805E-2</v>
      </c>
      <c r="N725" s="13">
        <f t="shared" si="1009"/>
        <v>8.0377312080407159E-2</v>
      </c>
      <c r="O725" s="13">
        <f t="shared" si="1010"/>
        <v>0.13752157375499127</v>
      </c>
      <c r="P725" s="13">
        <f t="shared" si="1011"/>
        <v>0.12167743499170298</v>
      </c>
      <c r="Q725" s="13">
        <f t="shared" si="1012"/>
        <v>3.5558439663059049E-2</v>
      </c>
      <c r="R725" s="13">
        <f t="shared" si="1013"/>
        <v>0.10409201251834695</v>
      </c>
      <c r="S725" s="13">
        <f t="shared" si="1014"/>
        <v>4.0744203699798427E-2</v>
      </c>
      <c r="T725" s="13">
        <f t="shared" si="1015"/>
        <v>5.3829365756595519E-2</v>
      </c>
      <c r="U725" s="13">
        <f t="shared" si="1016"/>
        <v>9.2099361144032874E-2</v>
      </c>
      <c r="V725" s="13">
        <f t="shared" si="1017"/>
        <v>6.0637195210941387E-3</v>
      </c>
      <c r="W725" s="13">
        <f t="shared" si="1018"/>
        <v>1.0487226627720843E-2</v>
      </c>
      <c r="X725" s="13">
        <f t="shared" si="1019"/>
        <v>1.5875858537807618E-2</v>
      </c>
      <c r="Y725" s="13">
        <f t="shared" si="1020"/>
        <v>1.201666051757932E-2</v>
      </c>
      <c r="Z725" s="13">
        <f t="shared" si="1021"/>
        <v>5.2525805099853488E-2</v>
      </c>
      <c r="AA725" s="13">
        <f t="shared" si="1022"/>
        <v>4.6474200817472236E-2</v>
      </c>
      <c r="AB725" s="13">
        <f t="shared" si="1023"/>
        <v>2.0559907054416206E-2</v>
      </c>
      <c r="AC725" s="13">
        <f t="shared" si="1024"/>
        <v>5.0761553151319814E-4</v>
      </c>
      <c r="AD725" s="13">
        <f t="shared" si="1025"/>
        <v>2.3197430072157054E-3</v>
      </c>
      <c r="AE725" s="13">
        <f t="shared" si="1026"/>
        <v>3.5116921884073625E-3</v>
      </c>
      <c r="AF725" s="13">
        <f t="shared" si="1027"/>
        <v>2.658049186431837E-3</v>
      </c>
      <c r="AG725" s="13">
        <f t="shared" si="1028"/>
        <v>1.3412765315468798E-3</v>
      </c>
      <c r="AH725" s="13">
        <f t="shared" si="1029"/>
        <v>1.9878760156319689E-2</v>
      </c>
      <c r="AI725" s="13">
        <f t="shared" si="1030"/>
        <v>1.7588487977497826E-2</v>
      </c>
      <c r="AJ725" s="13">
        <f t="shared" si="1031"/>
        <v>7.7810413451826366E-3</v>
      </c>
      <c r="AK725" s="13">
        <f t="shared" si="1032"/>
        <v>2.2948572760736283E-3</v>
      </c>
      <c r="AL725" s="13">
        <f t="shared" si="1033"/>
        <v>2.719635320197601E-5</v>
      </c>
      <c r="AM725" s="13">
        <f t="shared" si="1034"/>
        <v>4.1049614435160889E-4</v>
      </c>
      <c r="AN725" s="13">
        <f t="shared" si="1035"/>
        <v>6.214206052165684E-4</v>
      </c>
      <c r="AO725" s="13">
        <f t="shared" si="1036"/>
        <v>4.7036199231259942E-4</v>
      </c>
      <c r="AP725" s="13">
        <f t="shared" si="1037"/>
        <v>2.3734906970153689E-4</v>
      </c>
      <c r="AQ725" s="13">
        <f t="shared" si="1038"/>
        <v>8.9826423811171951E-5</v>
      </c>
      <c r="AR725" s="13">
        <f t="shared" si="1039"/>
        <v>6.0186052109245667E-3</v>
      </c>
      <c r="AS725" s="13">
        <f t="shared" si="1040"/>
        <v>5.3251895269735405E-3</v>
      </c>
      <c r="AT725" s="13">
        <f t="shared" si="1041"/>
        <v>2.3558318334882468E-3</v>
      </c>
      <c r="AU725" s="13">
        <f t="shared" si="1042"/>
        <v>6.9480389377875524E-4</v>
      </c>
      <c r="AV725" s="13">
        <f t="shared" si="1043"/>
        <v>1.5368853284043041E-4</v>
      </c>
      <c r="AW725" s="13">
        <f t="shared" si="1044"/>
        <v>1.0118682096995363E-6</v>
      </c>
      <c r="AX725" s="13">
        <f t="shared" si="1045"/>
        <v>6.0533675498889685E-5</v>
      </c>
      <c r="AY725" s="13">
        <f t="shared" si="1046"/>
        <v>9.1637579992183313E-5</v>
      </c>
      <c r="AZ725" s="13">
        <f t="shared" si="1047"/>
        <v>6.9361772580436029E-5</v>
      </c>
      <c r="BA725" s="13">
        <f t="shared" si="1048"/>
        <v>3.5000600524446492E-5</v>
      </c>
      <c r="BB725" s="13">
        <f t="shared" si="1049"/>
        <v>1.3246223295958001E-5</v>
      </c>
      <c r="BC725" s="13">
        <f t="shared" si="1050"/>
        <v>4.0105010537479677E-6</v>
      </c>
      <c r="BD725" s="13">
        <f t="shared" si="1051"/>
        <v>1.5185222988472148E-3</v>
      </c>
      <c r="BE725" s="13">
        <f t="shared" si="1052"/>
        <v>1.3435702723313785E-3</v>
      </c>
      <c r="BF725" s="13">
        <f t="shared" si="1053"/>
        <v>5.9438741138770769E-4</v>
      </c>
      <c r="BG725" s="13">
        <f t="shared" si="1054"/>
        <v>1.7530227836074213E-4</v>
      </c>
      <c r="BH725" s="13">
        <f t="shared" si="1055"/>
        <v>3.8776337044285842E-5</v>
      </c>
      <c r="BI725" s="13">
        <f t="shared" si="1056"/>
        <v>6.8617673592485499E-6</v>
      </c>
      <c r="BJ725" s="14">
        <f t="shared" si="1057"/>
        <v>0.22007886868511042</v>
      </c>
      <c r="BK725" s="14">
        <f t="shared" si="1058"/>
        <v>0.25995539303269272</v>
      </c>
      <c r="BL725" s="14">
        <f t="shared" si="1059"/>
        <v>0.46651574140766949</v>
      </c>
      <c r="BM725" s="14">
        <f t="shared" si="1060"/>
        <v>0.42891482414964643</v>
      </c>
      <c r="BN725" s="14">
        <f t="shared" si="1061"/>
        <v>0.57007035836389719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1.2279</v>
      </c>
      <c r="F726" s="10">
        <f>VLOOKUP(B726,home!$B$2:$E$405,3,FALSE)</f>
        <v>1.5383</v>
      </c>
      <c r="G726" s="10">
        <f>VLOOKUP(C726,away!$B$2:$E$405,4,FALSE)</f>
        <v>0.72389999999999999</v>
      </c>
      <c r="H726" s="10">
        <f>VLOOKUP(A726,away!$A$2:$E$405,3,FALSE)</f>
        <v>0.89710000000000001</v>
      </c>
      <c r="I726" s="10">
        <f>VLOOKUP(C726,away!$B$2:$E$405,3,FALSE)</f>
        <v>0.99080000000000001</v>
      </c>
      <c r="J726" s="10">
        <f>VLOOKUP(B726,home!$B$2:$E$405,4,FALSE)</f>
        <v>0.49540000000000001</v>
      </c>
      <c r="K726" s="12">
        <f t="shared" si="1006"/>
        <v>1.3673591968229999</v>
      </c>
      <c r="L726" s="12">
        <f t="shared" si="1007"/>
        <v>0.440334645272</v>
      </c>
      <c r="M726" s="13">
        <f t="shared" si="1008"/>
        <v>0.16403198460486451</v>
      </c>
      <c r="N726" s="13">
        <f t="shared" si="1009"/>
        <v>0.22429064272259025</v>
      </c>
      <c r="O726" s="13">
        <f t="shared" si="1010"/>
        <v>7.2228965754245172E-2</v>
      </c>
      <c r="P726" s="13">
        <f t="shared" si="1011"/>
        <v>9.8762940601080665E-2</v>
      </c>
      <c r="Q726" s="13">
        <f t="shared" si="1012"/>
        <v>0.15334293654403774</v>
      </c>
      <c r="R726" s="13">
        <f t="shared" si="1013"/>
        <v>1.5902458006879488E-2</v>
      </c>
      <c r="S726" s="13">
        <f t="shared" si="1014"/>
        <v>1.4866183658737672E-2</v>
      </c>
      <c r="T726" s="13">
        <f t="shared" si="1015"/>
        <v>6.7522207568085663E-2</v>
      </c>
      <c r="U726" s="13">
        <f t="shared" si="1016"/>
        <v>2.1744372207798224E-2</v>
      </c>
      <c r="V726" s="13">
        <f t="shared" si="1017"/>
        <v>9.9454046327846044E-4</v>
      </c>
      <c r="W726" s="13">
        <f t="shared" si="1018"/>
        <v>6.9891624850445241E-2</v>
      </c>
      <c r="X726" s="13">
        <f t="shared" si="1019"/>
        <v>3.0775703836004507E-2</v>
      </c>
      <c r="Y726" s="13">
        <f t="shared" si="1020"/>
        <v>6.7758043158115851E-3</v>
      </c>
      <c r="Z726" s="13">
        <f t="shared" si="1021"/>
        <v>2.3341344018040521E-3</v>
      </c>
      <c r="AA726" s="13">
        <f t="shared" si="1022"/>
        <v>3.1916001409277228E-3</v>
      </c>
      <c r="AB726" s="13">
        <f t="shared" si="1023"/>
        <v>2.1820319026395522E-3</v>
      </c>
      <c r="AC726" s="13">
        <f t="shared" si="1024"/>
        <v>3.7425528981722752E-5</v>
      </c>
      <c r="AD726" s="13">
        <f t="shared" si="1025"/>
        <v>2.3891739005039787E-2</v>
      </c>
      <c r="AE726" s="13">
        <f t="shared" si="1026"/>
        <v>1.0520360419715401E-2</v>
      </c>
      <c r="AF726" s="13">
        <f t="shared" si="1027"/>
        <v>2.3162395867744844E-3</v>
      </c>
      <c r="AG726" s="13">
        <f t="shared" si="1028"/>
        <v>3.3997351226910217E-4</v>
      </c>
      <c r="AH726" s="13">
        <f t="shared" si="1029"/>
        <v>2.5695006095888978E-4</v>
      </c>
      <c r="AI726" s="13">
        <f t="shared" si="1030"/>
        <v>3.5134302897636845E-4</v>
      </c>
      <c r="AJ726" s="13">
        <f t="shared" si="1031"/>
        <v>2.4020606095524359E-4</v>
      </c>
      <c r="AK726" s="13">
        <f t="shared" si="1032"/>
        <v>1.0948265552659284E-4</v>
      </c>
      <c r="AL726" s="13">
        <f t="shared" si="1033"/>
        <v>9.0134989336129522E-7</v>
      </c>
      <c r="AM726" s="13">
        <f t="shared" si="1034"/>
        <v>6.5337178113271848E-3</v>
      </c>
      <c r="AN726" s="13">
        <f t="shared" si="1035"/>
        <v>2.877022314758104E-3</v>
      </c>
      <c r="AO726" s="13">
        <f t="shared" si="1036"/>
        <v>6.3342630020431885E-4</v>
      </c>
      <c r="AP726" s="13">
        <f t="shared" si="1037"/>
        <v>9.2973181735474711E-5</v>
      </c>
      <c r="AQ726" s="13">
        <f t="shared" si="1038"/>
        <v>1.023482824982486E-5</v>
      </c>
      <c r="AR726" s="13">
        <f t="shared" si="1039"/>
        <v>2.2628802788990307E-5</v>
      </c>
      <c r="AS726" s="13">
        <f t="shared" si="1040"/>
        <v>3.0941701606619855E-5</v>
      </c>
      <c r="AT726" s="13">
        <f t="shared" si="1041"/>
        <v>2.1154210128582328E-5</v>
      </c>
      <c r="AU726" s="13">
        <f t="shared" si="1042"/>
        <v>9.6418012569477689E-6</v>
      </c>
      <c r="AV726" s="13">
        <f t="shared" si="1043"/>
        <v>3.29595140565677E-6</v>
      </c>
      <c r="AW726" s="13">
        <f t="shared" si="1044"/>
        <v>1.5074967474800643E-8</v>
      </c>
      <c r="AX726" s="13">
        <f t="shared" si="1045"/>
        <v>1.4889898564607454E-3</v>
      </c>
      <c r="AY726" s="13">
        <f t="shared" si="1046"/>
        <v>6.5565382025824855E-4</v>
      </c>
      <c r="AZ726" s="13">
        <f t="shared" si="1047"/>
        <v>1.4435354618232371E-4</v>
      </c>
      <c r="BA726" s="13">
        <f t="shared" si="1048"/>
        <v>2.1187955850649596E-5</v>
      </c>
      <c r="BB726" s="13">
        <f t="shared" si="1049"/>
        <v>2.3324477558836464E-6</v>
      </c>
      <c r="BC726" s="13">
        <f t="shared" si="1050"/>
        <v>2.0541151104049965E-7</v>
      </c>
      <c r="BD726" s="13">
        <f t="shared" si="1051"/>
        <v>1.6607076415033473E-6</v>
      </c>
      <c r="BE726" s="13">
        <f t="shared" si="1052"/>
        <v>2.2707838668438359E-6</v>
      </c>
      <c r="BF726" s="13">
        <f t="shared" si="1053"/>
        <v>1.5524886021631069E-6</v>
      </c>
      <c r="BG726" s="13">
        <f t="shared" si="1054"/>
        <v>7.0760318937686945E-7</v>
      </c>
      <c r="BH726" s="13">
        <f t="shared" si="1055"/>
        <v>2.418869321739371E-7</v>
      </c>
      <c r="BI726" s="13">
        <f t="shared" si="1056"/>
        <v>6.614926425986678E-8</v>
      </c>
      <c r="BJ726" s="14">
        <f t="shared" si="1057"/>
        <v>0.60212732983506756</v>
      </c>
      <c r="BK726" s="14">
        <f t="shared" si="1058"/>
        <v>0.27934963002709456</v>
      </c>
      <c r="BL726" s="14">
        <f t="shared" si="1059"/>
        <v>0.11630157190559039</v>
      </c>
      <c r="BM726" s="14">
        <f t="shared" si="1060"/>
        <v>0.27089709919056781</v>
      </c>
      <c r="BN726" s="14">
        <f t="shared" si="1061"/>
        <v>0.72855992823369786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1.5216000000000001</v>
      </c>
      <c r="F727" s="10">
        <f>VLOOKUP(B727,home!$B$2:$E$405,3,FALSE)</f>
        <v>1.3613</v>
      </c>
      <c r="G727" s="10">
        <f>VLOOKUP(C727,away!$B$2:$E$405,4,FALSE)</f>
        <v>0.98580000000000001</v>
      </c>
      <c r="H727" s="10">
        <f>VLOOKUP(A727,away!$A$2:$E$405,3,FALSE)</f>
        <v>1.1121000000000001</v>
      </c>
      <c r="I727" s="10">
        <f>VLOOKUP(C727,away!$B$2:$E$405,3,FALSE)</f>
        <v>1.0919000000000001</v>
      </c>
      <c r="J727" s="10">
        <f>VLOOKUP(B727,home!$B$2:$E$405,4,FALSE)</f>
        <v>1.2846</v>
      </c>
      <c r="K727" s="12">
        <f t="shared" si="1006"/>
        <v>2.0419408520640001</v>
      </c>
      <c r="L727" s="12">
        <f t="shared" si="1007"/>
        <v>1.5598923363540003</v>
      </c>
      <c r="M727" s="13">
        <f t="shared" si="1008"/>
        <v>2.7273678799497929E-2</v>
      </c>
      <c r="N727" s="13">
        <f t="shared" si="1009"/>
        <v>5.5691238926766654E-2</v>
      </c>
      <c r="O727" s="13">
        <f t="shared" si="1010"/>
        <v>4.2544002543517388E-2</v>
      </c>
      <c r="P727" s="13">
        <f t="shared" si="1011"/>
        <v>8.6872336803922881E-2</v>
      </c>
      <c r="Q727" s="13">
        <f t="shared" si="1012"/>
        <v>5.6859107933310872E-2</v>
      </c>
      <c r="R727" s="13">
        <f t="shared" si="1013"/>
        <v>3.3182031762728943E-2</v>
      </c>
      <c r="S727" s="13">
        <f t="shared" si="1014"/>
        <v>6.9176613074958038E-2</v>
      </c>
      <c r="T727" s="13">
        <f t="shared" si="1015"/>
        <v>8.8694086717096568E-2</v>
      </c>
      <c r="U727" s="13">
        <f t="shared" si="1016"/>
        <v>6.7755746210801437E-2</v>
      </c>
      <c r="V727" s="13">
        <f t="shared" si="1017"/>
        <v>2.4482432613597147E-2</v>
      </c>
      <c r="W727" s="13">
        <f t="shared" si="1018"/>
        <v>3.870097843364792E-2</v>
      </c>
      <c r="X727" s="13">
        <f t="shared" si="1019"/>
        <v>6.0369359668048829E-2</v>
      </c>
      <c r="Y727" s="13">
        <f t="shared" si="1020"/>
        <v>4.7084850748393824E-2</v>
      </c>
      <c r="Z727" s="13">
        <f t="shared" si="1021"/>
        <v>1.725346568377863E-2</v>
      </c>
      <c r="AA727" s="13">
        <f t="shared" si="1022"/>
        <v>3.523055641939192E-2</v>
      </c>
      <c r="AB727" s="13">
        <f t="shared" si="1023"/>
        <v>3.5969356196850995E-2</v>
      </c>
      <c r="AC727" s="13">
        <f t="shared" si="1024"/>
        <v>4.8738523399777618E-3</v>
      </c>
      <c r="AD727" s="13">
        <f t="shared" si="1025"/>
        <v>1.9756277219628381E-2</v>
      </c>
      <c r="AE727" s="13">
        <f t="shared" si="1026"/>
        <v>3.0817665429783429E-2</v>
      </c>
      <c r="AF727" s="13">
        <f t="shared" si="1027"/>
        <v>2.4036120064120391E-2</v>
      </c>
      <c r="AG727" s="13">
        <f t="shared" si="1028"/>
        <v>1.2497919827902007E-2</v>
      </c>
      <c r="AH727" s="13">
        <f t="shared" si="1029"/>
        <v>6.7283872239182543E-3</v>
      </c>
      <c r="AI727" s="13">
        <f t="shared" si="1030"/>
        <v>1.3738968741024172E-2</v>
      </c>
      <c r="AJ727" s="13">
        <f t="shared" si="1031"/>
        <v>1.4027080768763784E-2</v>
      </c>
      <c r="AK727" s="13">
        <f t="shared" si="1032"/>
        <v>9.5474897523133567E-3</v>
      </c>
      <c r="AL727" s="13">
        <f t="shared" si="1033"/>
        <v>6.2096931642229318E-4</v>
      </c>
      <c r="AM727" s="13">
        <f t="shared" si="1034"/>
        <v>8.0682299078921136E-3</v>
      </c>
      <c r="AN727" s="13">
        <f t="shared" si="1035"/>
        <v>1.2585570001263049E-2</v>
      </c>
      <c r="AO727" s="13">
        <f t="shared" si="1036"/>
        <v>9.816067096808519E-3</v>
      </c>
      <c r="AP727" s="13">
        <f t="shared" si="1037"/>
        <v>5.1040026124827571E-3</v>
      </c>
      <c r="AQ727" s="13">
        <f t="shared" si="1038"/>
        <v>1.9904236399856624E-3</v>
      </c>
      <c r="AR727" s="13">
        <f t="shared" si="1039"/>
        <v>2.0991119333224487E-3</v>
      </c>
      <c r="AS727" s="13">
        <f t="shared" si="1040"/>
        <v>4.2862624097061517E-3</v>
      </c>
      <c r="AT727" s="13">
        <f t="shared" si="1041"/>
        <v>4.3761471585226381E-3</v>
      </c>
      <c r="AU727" s="13">
        <f t="shared" si="1042"/>
        <v>2.9786112192103894E-3</v>
      </c>
      <c r="AV727" s="13">
        <f t="shared" si="1043"/>
        <v>1.5205369827304633E-3</v>
      </c>
      <c r="AW727" s="13">
        <f t="shared" si="1044"/>
        <v>5.4942121219301602E-5</v>
      </c>
      <c r="AX727" s="13">
        <f t="shared" si="1045"/>
        <v>2.7458080421282451E-3</v>
      </c>
      <c r="AY727" s="13">
        <f t="shared" si="1046"/>
        <v>4.2831649220150319E-3</v>
      </c>
      <c r="AZ727" s="13">
        <f t="shared" si="1047"/>
        <v>3.340638068595764E-3</v>
      </c>
      <c r="BA727" s="13">
        <f t="shared" si="1048"/>
        <v>1.7370119072449869E-3</v>
      </c>
      <c r="BB727" s="13">
        <f t="shared" si="1049"/>
        <v>6.7738789056677527E-4</v>
      </c>
      <c r="BC727" s="13">
        <f t="shared" si="1050"/>
        <v>2.1133043584682282E-4</v>
      </c>
      <c r="BD727" s="13">
        <f t="shared" si="1051"/>
        <v>5.4573143632315288E-4</v>
      </c>
      <c r="BE727" s="13">
        <f t="shared" si="1052"/>
        <v>1.1143513140838093E-3</v>
      </c>
      <c r="BF727" s="13">
        <f t="shared" si="1053"/>
        <v>1.1377197358894663E-3</v>
      </c>
      <c r="BG727" s="13">
        <f t="shared" si="1054"/>
        <v>7.743854689707219E-4</v>
      </c>
      <c r="BH727" s="13">
        <f t="shared" si="1055"/>
        <v>3.9531233108401409E-4</v>
      </c>
      <c r="BI727" s="13">
        <f t="shared" si="1056"/>
        <v>1.6144087963301955E-4</v>
      </c>
      <c r="BJ727" s="14">
        <f t="shared" si="1057"/>
        <v>0.48506723949352853</v>
      </c>
      <c r="BK727" s="14">
        <f t="shared" si="1058"/>
        <v>0.21758304787039107</v>
      </c>
      <c r="BL727" s="14">
        <f t="shared" si="1059"/>
        <v>0.27811323048878656</v>
      </c>
      <c r="BM727" s="14">
        <f t="shared" si="1060"/>
        <v>0.69136636396594464</v>
      </c>
      <c r="BN727" s="14">
        <f t="shared" si="1061"/>
        <v>0.30242239676974469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1.5216000000000001</v>
      </c>
      <c r="F728" s="10">
        <f>VLOOKUP(B728,home!$B$2:$E$405,3,FALSE)</f>
        <v>1.2675000000000001</v>
      </c>
      <c r="G728" s="10">
        <f>VLOOKUP(C728,away!$B$2:$E$405,4,FALSE)</f>
        <v>1.5772999999999999</v>
      </c>
      <c r="H728" s="10">
        <f>VLOOKUP(A728,away!$A$2:$E$405,3,FALSE)</f>
        <v>1.1121000000000001</v>
      </c>
      <c r="I728" s="10">
        <f>VLOOKUP(C728,away!$B$2:$E$405,3,FALSE)</f>
        <v>0.35970000000000002</v>
      </c>
      <c r="J728" s="10">
        <f>VLOOKUP(B728,home!$B$2:$E$405,4,FALSE)</f>
        <v>0.96340000000000003</v>
      </c>
      <c r="K728" s="12">
        <f t="shared" si="1006"/>
        <v>3.0420249444</v>
      </c>
      <c r="L728" s="12">
        <f t="shared" si="1007"/>
        <v>0.38538155125800011</v>
      </c>
      <c r="M728" s="13">
        <f t="shared" si="1008"/>
        <v>3.2471045460219006E-2</v>
      </c>
      <c r="N728" s="13">
        <f t="shared" si="1009"/>
        <v>9.8777730260732596E-2</v>
      </c>
      <c r="O728" s="13">
        <f t="shared" si="1010"/>
        <v>1.2513741870428242E-2</v>
      </c>
      <c r="P728" s="13">
        <f t="shared" si="1011"/>
        <v>3.8067114917625426E-2</v>
      </c>
      <c r="Q728" s="13">
        <f t="shared" si="1012"/>
        <v>0.15024215970218163</v>
      </c>
      <c r="R728" s="13">
        <f t="shared" si="1013"/>
        <v>2.4112826270339116E-3</v>
      </c>
      <c r="S728" s="13">
        <f t="shared" si="1014"/>
        <v>1.1156903154897113E-2</v>
      </c>
      <c r="T728" s="13">
        <f t="shared" si="1015"/>
        <v>5.7900556570378944E-2</v>
      </c>
      <c r="U728" s="13">
        <f t="shared" si="1016"/>
        <v>7.3351818994355205E-3</v>
      </c>
      <c r="V728" s="13">
        <f t="shared" si="1017"/>
        <v>1.45329856698403E-3</v>
      </c>
      <c r="W728" s="13">
        <f t="shared" si="1018"/>
        <v>0.15234679917152169</v>
      </c>
      <c r="X728" s="13">
        <f t="shared" si="1019"/>
        <v>5.8711645793912033E-2</v>
      </c>
      <c r="Y728" s="13">
        <f t="shared" si="1020"/>
        <v>1.1313192566484026E-2</v>
      </c>
      <c r="Z728" s="13">
        <f t="shared" si="1021"/>
        <v>3.0975461310926488E-4</v>
      </c>
      <c r="AA728" s="13">
        <f t="shared" si="1022"/>
        <v>9.4228125972135499E-4</v>
      </c>
      <c r="AB728" s="13">
        <f t="shared" si="1023"/>
        <v>1.4332215483565086E-3</v>
      </c>
      <c r="AC728" s="13">
        <f t="shared" si="1024"/>
        <v>1.064850291523157E-4</v>
      </c>
      <c r="AD728" s="13">
        <f t="shared" si="1025"/>
        <v>0.11586069081981658</v>
      </c>
      <c r="AE728" s="13">
        <f t="shared" si="1026"/>
        <v>4.4650572757964441E-2</v>
      </c>
      <c r="AF728" s="13">
        <f t="shared" si="1027"/>
        <v>8.6037534970112677E-3</v>
      </c>
      <c r="AG728" s="13">
        <f t="shared" si="1028"/>
        <v>1.1052426231065488E-3</v>
      </c>
      <c r="AH728" s="13">
        <f t="shared" si="1029"/>
        <v>2.9843428327342536E-5</v>
      </c>
      <c r="AI728" s="13">
        <f t="shared" si="1030"/>
        <v>9.0784453398189561E-5</v>
      </c>
      <c r="AJ728" s="13">
        <f t="shared" si="1031"/>
        <v>1.38084285900506E-4</v>
      </c>
      <c r="AK728" s="13">
        <f t="shared" si="1032"/>
        <v>1.400186140463335E-4</v>
      </c>
      <c r="AL728" s="13">
        <f t="shared" si="1033"/>
        <v>4.9934676069657482E-6</v>
      </c>
      <c r="AM728" s="13">
        <f t="shared" si="1034"/>
        <v>7.0490222309859601E-2</v>
      </c>
      <c r="AN728" s="13">
        <f t="shared" si="1035"/>
        <v>2.7165631222294977E-2</v>
      </c>
      <c r="AO728" s="13">
        <f t="shared" si="1036"/>
        <v>5.2345665506753998E-3</v>
      </c>
      <c r="AP728" s="13">
        <f t="shared" si="1037"/>
        <v>6.7243512582084157E-4</v>
      </c>
      <c r="AQ728" s="13">
        <f t="shared" si="1038"/>
        <v>6.4786022977301091E-5</v>
      </c>
      <c r="AR728" s="13">
        <f t="shared" si="1039"/>
        <v>2.3002213407296426E-6</v>
      </c>
      <c r="AS728" s="13">
        <f t="shared" si="1040"/>
        <v>6.9973306961407839E-6</v>
      </c>
      <c r="AT728" s="13">
        <f t="shared" si="1041"/>
        <v>1.0643027260938042E-5</v>
      </c>
      <c r="AU728" s="13">
        <f t="shared" si="1042"/>
        <v>1.0792118137234246E-5</v>
      </c>
      <c r="AV728" s="13">
        <f t="shared" si="1043"/>
        <v>8.20747314409456E-6</v>
      </c>
      <c r="AW728" s="13">
        <f t="shared" si="1044"/>
        <v>1.6261231312873686E-7</v>
      </c>
      <c r="AX728" s="13">
        <f t="shared" si="1045"/>
        <v>3.5738835767149028E-2</v>
      </c>
      <c r="AY728" s="13">
        <f t="shared" si="1046"/>
        <v>1.377308796809879E-2</v>
      </c>
      <c r="AZ728" s="13">
        <f t="shared" si="1047"/>
        <v>2.6539470033794038E-3</v>
      </c>
      <c r="BA728" s="13">
        <f t="shared" si="1048"/>
        <v>3.4092740437295855E-4</v>
      </c>
      <c r="BB728" s="13">
        <f t="shared" si="1049"/>
        <v>3.2846782990903556E-5</v>
      </c>
      <c r="BC728" s="13">
        <f t="shared" si="1050"/>
        <v>2.531708836573862E-6</v>
      </c>
      <c r="BD728" s="13">
        <f t="shared" si="1051"/>
        <v>1.4774381142119103E-7</v>
      </c>
      <c r="BE728" s="13">
        <f t="shared" si="1052"/>
        <v>4.4944035972399269E-7</v>
      </c>
      <c r="BF728" s="13">
        <f t="shared" si="1053"/>
        <v>6.8360439265024745E-7</v>
      </c>
      <c r="BG728" s="13">
        <f t="shared" si="1054"/>
        <v>6.9318053818115505E-7</v>
      </c>
      <c r="BH728" s="13">
        <f t="shared" si="1055"/>
        <v>5.271681220299226E-7</v>
      </c>
      <c r="BI728" s="13">
        <f t="shared" si="1056"/>
        <v>3.2073171542150547E-7</v>
      </c>
      <c r="BJ728" s="14">
        <f t="shared" si="1057"/>
        <v>0.85568216162956556</v>
      </c>
      <c r="BK728" s="14">
        <f t="shared" si="1058"/>
        <v>9.7032928564583648E-2</v>
      </c>
      <c r="BL728" s="14">
        <f t="shared" si="1059"/>
        <v>2.5076202026166478E-2</v>
      </c>
      <c r="BM728" s="14">
        <f t="shared" si="1060"/>
        <v>0.62984504663941854</v>
      </c>
      <c r="BN728" s="14">
        <f t="shared" si="1061"/>
        <v>0.33448307483822082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1.5216000000000001</v>
      </c>
      <c r="F729" s="10">
        <f>VLOOKUP(B729,home!$B$2:$E$405,3,FALSE)</f>
        <v>0.92010000000000003</v>
      </c>
      <c r="G729" s="10">
        <f>VLOOKUP(C729,away!$B$2:$E$405,4,FALSE)</f>
        <v>0.56330000000000002</v>
      </c>
      <c r="H729" s="10">
        <f>VLOOKUP(A729,away!$A$2:$E$405,3,FALSE)</f>
        <v>1.1121000000000001</v>
      </c>
      <c r="I729" s="10">
        <f>VLOOKUP(C729,away!$B$2:$E$405,3,FALSE)</f>
        <v>0.96340000000000003</v>
      </c>
      <c r="J729" s="10">
        <f>VLOOKUP(B729,home!$B$2:$E$405,4,FALSE)</f>
        <v>1.139</v>
      </c>
      <c r="K729" s="12">
        <f t="shared" si="1006"/>
        <v>0.78863360932800008</v>
      </c>
      <c r="L729" s="12">
        <f t="shared" si="1007"/>
        <v>1.2203213424600001</v>
      </c>
      <c r="M729" s="13">
        <f t="shared" si="1008"/>
        <v>0.13412877248543184</v>
      </c>
      <c r="N729" s="13">
        <f t="shared" si="1009"/>
        <v>0.10577845795992026</v>
      </c>
      <c r="O729" s="13">
        <f t="shared" si="1010"/>
        <v>0.16368020370193412</v>
      </c>
      <c r="P729" s="13">
        <f t="shared" si="1011"/>
        <v>0.12908370982099859</v>
      </c>
      <c r="Q729" s="13">
        <f t="shared" si="1012"/>
        <v>4.171022354504101E-2</v>
      </c>
      <c r="R729" s="13">
        <f t="shared" si="1013"/>
        <v>9.9871222957835279E-2</v>
      </c>
      <c r="S729" s="13">
        <f t="shared" si="1014"/>
        <v>3.1057102500064899E-2</v>
      </c>
      <c r="T729" s="13">
        <f t="shared" si="1015"/>
        <v>5.0899875990791155E-2</v>
      </c>
      <c r="U729" s="13">
        <f t="shared" si="1016"/>
        <v>7.8761803029239061E-2</v>
      </c>
      <c r="V729" s="13">
        <f t="shared" si="1017"/>
        <v>3.3209926490064411E-3</v>
      </c>
      <c r="W729" s="13">
        <f t="shared" si="1018"/>
        <v>1.0964694713401143E-2</v>
      </c>
      <c r="X729" s="13">
        <f t="shared" si="1019"/>
        <v>1.3380450972321749E-2</v>
      </c>
      <c r="Y729" s="13">
        <f t="shared" si="1020"/>
        <v>8.1642249466319476E-3</v>
      </c>
      <c r="Z729" s="13">
        <f t="shared" si="1021"/>
        <v>4.0624994957675853E-2</v>
      </c>
      <c r="AA729" s="13">
        <f t="shared" si="1022"/>
        <v>3.2038236402403712E-2</v>
      </c>
      <c r="AB729" s="13">
        <f t="shared" si="1023"/>
        <v>1.2633215005265678E-2</v>
      </c>
      <c r="AC729" s="13">
        <f t="shared" si="1024"/>
        <v>1.9975489015070278E-4</v>
      </c>
      <c r="AD729" s="13">
        <f t="shared" si="1025"/>
        <v>2.1617816917522958E-3</v>
      </c>
      <c r="AE729" s="13">
        <f t="shared" si="1026"/>
        <v>2.6380683361846118E-3</v>
      </c>
      <c r="AF729" s="13">
        <f t="shared" si="1027"/>
        <v>1.6096455467570125E-3</v>
      </c>
      <c r="AG729" s="13">
        <f t="shared" si="1028"/>
        <v>6.5476160483442637E-4</v>
      </c>
      <c r="AH729" s="13">
        <f t="shared" si="1029"/>
        <v>1.2393887096045433E-2</v>
      </c>
      <c r="AI729" s="13">
        <f t="shared" si="1030"/>
        <v>9.7742359141580349E-3</v>
      </c>
      <c r="AJ729" s="13">
        <f t="shared" si="1031"/>
        <v>3.854145473702907E-3</v>
      </c>
      <c r="AK729" s="13">
        <f t="shared" si="1032"/>
        <v>1.013169551933833E-3</v>
      </c>
      <c r="AL729" s="13">
        <f t="shared" si="1033"/>
        <v>7.6896557830913826E-6</v>
      </c>
      <c r="AM729" s="13">
        <f t="shared" si="1034"/>
        <v>3.4097073962916061E-4</v>
      </c>
      <c r="AN729" s="13">
        <f t="shared" si="1035"/>
        <v>4.1609387072383649E-4</v>
      </c>
      <c r="AO729" s="13">
        <f t="shared" si="1036"/>
        <v>2.5388411545554498E-4</v>
      </c>
      <c r="AP729" s="13">
        <f t="shared" si="1037"/>
        <v>1.0327340153399346E-4</v>
      </c>
      <c r="AQ729" s="13">
        <f t="shared" si="1038"/>
        <v>3.1506684000093381E-5</v>
      </c>
      <c r="AR729" s="13">
        <f t="shared" si="1039"/>
        <v>3.0249049878687631E-3</v>
      </c>
      <c r="AS729" s="13">
        <f t="shared" si="1040"/>
        <v>2.3855417384572131E-3</v>
      </c>
      <c r="AT729" s="13">
        <f t="shared" si="1041"/>
        <v>9.4065919570105166E-4</v>
      </c>
      <c r="AU729" s="13">
        <f t="shared" si="1042"/>
        <v>2.4727848555109805E-4</v>
      </c>
      <c r="AV729" s="13">
        <f t="shared" si="1043"/>
        <v>4.8753031142331029E-5</v>
      </c>
      <c r="AW729" s="13">
        <f t="shared" si="1044"/>
        <v>2.0556723159366654E-7</v>
      </c>
      <c r="AX729" s="13">
        <f t="shared" si="1045"/>
        <v>4.4816830844830434E-5</v>
      </c>
      <c r="AY729" s="13">
        <f t="shared" si="1046"/>
        <v>5.4690935181366225E-5</v>
      </c>
      <c r="AZ729" s="13">
        <f t="shared" si="1047"/>
        <v>3.3370257720458846E-5</v>
      </c>
      <c r="BA729" s="13">
        <f t="shared" si="1048"/>
        <v>1.3574145899888844E-5</v>
      </c>
      <c r="BB729" s="13">
        <f t="shared" si="1049"/>
        <v>4.1412049868250647E-6</v>
      </c>
      <c r="BC729" s="13">
        <f t="shared" si="1050"/>
        <v>1.0107201657848807E-6</v>
      </c>
      <c r="BD729" s="13">
        <f t="shared" si="1051"/>
        <v>6.1522601926832638E-4</v>
      </c>
      <c r="BE729" s="13">
        <f t="shared" si="1052"/>
        <v>4.8518791612807796E-4</v>
      </c>
      <c r="BF729" s="13">
        <f t="shared" si="1053"/>
        <v>1.9131774874920851E-4</v>
      </c>
      <c r="BG729" s="13">
        <f t="shared" si="1054"/>
        <v>5.029320224153194E-5</v>
      </c>
      <c r="BH729" s="13">
        <f t="shared" si="1055"/>
        <v>9.9157274021005969E-6</v>
      </c>
      <c r="BI729" s="13">
        <f t="shared" si="1056"/>
        <v>1.5639751780462295E-6</v>
      </c>
      <c r="BJ729" s="14">
        <f t="shared" si="1057"/>
        <v>0.23925951821377739</v>
      </c>
      <c r="BK729" s="14">
        <f t="shared" si="1058"/>
        <v>0.29785271293661691</v>
      </c>
      <c r="BL729" s="14">
        <f t="shared" si="1059"/>
        <v>0.42202076116020582</v>
      </c>
      <c r="BM729" s="14">
        <f t="shared" si="1060"/>
        <v>0.32545091142916505</v>
      </c>
      <c r="BN729" s="14">
        <f t="shared" si="1061"/>
        <v>0.67425259047116115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1.5216000000000001</v>
      </c>
      <c r="F730" s="10">
        <f>VLOOKUP(B730,home!$B$2:$E$405,3,FALSE)</f>
        <v>1.4083000000000001</v>
      </c>
      <c r="G730" s="10">
        <f>VLOOKUP(C730,away!$B$2:$E$405,4,FALSE)</f>
        <v>0.61339999999999995</v>
      </c>
      <c r="H730" s="10">
        <f>VLOOKUP(A730,away!$A$2:$E$405,3,FALSE)</f>
        <v>1.1121000000000001</v>
      </c>
      <c r="I730" s="10">
        <f>VLOOKUP(C730,away!$B$2:$E$405,3,FALSE)</f>
        <v>1.6186</v>
      </c>
      <c r="J730" s="10">
        <f>VLOOKUP(B730,home!$B$2:$E$405,4,FALSE)</f>
        <v>1.0277000000000001</v>
      </c>
      <c r="K730" s="12">
        <f t="shared" si="1006"/>
        <v>1.3144360163519999</v>
      </c>
      <c r="L730" s="12">
        <f t="shared" si="1007"/>
        <v>1.8499063081620004</v>
      </c>
      <c r="M730" s="13">
        <f t="shared" si="1008"/>
        <v>4.2241914151931959E-2</v>
      </c>
      <c r="N730" s="13">
        <f t="shared" si="1009"/>
        <v>5.5524293360948607E-2</v>
      </c>
      <c r="O730" s="13">
        <f t="shared" si="1010"/>
        <v>7.8143583458496604E-2</v>
      </c>
      <c r="P730" s="13">
        <f t="shared" si="1011"/>
        <v>0.1027147405446563</v>
      </c>
      <c r="Q730" s="13">
        <f t="shared" si="1012"/>
        <v>3.6491565488062545E-2</v>
      </c>
      <c r="R730" s="13">
        <f t="shared" si="1013"/>
        <v>7.2279153991128317E-2</v>
      </c>
      <c r="S730" s="13">
        <f t="shared" si="1014"/>
        <v>6.2439866522203631E-2</v>
      </c>
      <c r="T730" s="13">
        <f t="shared" si="1015"/>
        <v>6.7505977191073652E-2</v>
      </c>
      <c r="U730" s="13">
        <f t="shared" si="1016"/>
        <v>9.5006323237391443E-2</v>
      </c>
      <c r="V730" s="13">
        <f t="shared" si="1017"/>
        <v>1.6869749758244675E-2</v>
      </c>
      <c r="W730" s="13">
        <f t="shared" si="1018"/>
        <v>1.5988609323525686E-2</v>
      </c>
      <c r="X730" s="13">
        <f t="shared" si="1019"/>
        <v>2.957742924632794E-2</v>
      </c>
      <c r="Y730" s="13">
        <f t="shared" si="1020"/>
        <v>2.735773647099865E-2</v>
      </c>
      <c r="Z730" s="13">
        <f t="shared" si="1021"/>
        <v>4.4569887638933631E-2</v>
      </c>
      <c r="AA730" s="13">
        <f t="shared" si="1022"/>
        <v>5.8584265557376156E-2</v>
      </c>
      <c r="AB730" s="13">
        <f t="shared" si="1023"/>
        <v>3.8502634320072601E-2</v>
      </c>
      <c r="AC730" s="13">
        <f t="shared" si="1024"/>
        <v>2.5637627997264476E-3</v>
      </c>
      <c r="AD730" s="13">
        <f t="shared" si="1025"/>
        <v>5.2540009865558865E-3</v>
      </c>
      <c r="AE730" s="13">
        <f t="shared" si="1026"/>
        <v>9.7194095681191073E-3</v>
      </c>
      <c r="AF730" s="13">
        <f t="shared" si="1027"/>
        <v>8.9899985358368219E-3</v>
      </c>
      <c r="AG730" s="13">
        <f t="shared" si="1028"/>
        <v>5.5435516672705607E-3</v>
      </c>
      <c r="AH730" s="13">
        <f t="shared" si="1029"/>
        <v>2.0612529074333731E-2</v>
      </c>
      <c r="AI730" s="13">
        <f t="shared" si="1030"/>
        <v>2.7093850603407004E-2</v>
      </c>
      <c r="AJ730" s="13">
        <f t="shared" si="1031"/>
        <v>1.7806566527389267E-2</v>
      </c>
      <c r="AK730" s="13">
        <f t="shared" si="1032"/>
        <v>7.8018641237228049E-3</v>
      </c>
      <c r="AL730" s="13">
        <f t="shared" si="1033"/>
        <v>2.4936013064635215E-4</v>
      </c>
      <c r="AM730" s="13">
        <f t="shared" si="1034"/>
        <v>1.3812096253355997E-3</v>
      </c>
      <c r="AN730" s="13">
        <f t="shared" si="1035"/>
        <v>2.555108398802399E-3</v>
      </c>
      <c r="AO730" s="13">
        <f t="shared" si="1036"/>
        <v>2.3633555724911332E-3</v>
      </c>
      <c r="AP730" s="13">
        <f t="shared" si="1037"/>
        <v>1.457328793993721E-3</v>
      </c>
      <c r="AQ730" s="13">
        <f t="shared" si="1038"/>
        <v>6.7398043226877657E-4</v>
      </c>
      <c r="AR730" s="13">
        <f t="shared" si="1039"/>
        <v>7.6262495123565173E-3</v>
      </c>
      <c r="AS730" s="13">
        <f t="shared" si="1040"/>
        <v>1.002421702872828E-2</v>
      </c>
      <c r="AT730" s="13">
        <f t="shared" si="1041"/>
        <v>6.5880959491447424E-3</v>
      </c>
      <c r="AU730" s="13">
        <f t="shared" si="1042"/>
        <v>2.8865435315795209E-3</v>
      </c>
      <c r="AV730" s="13">
        <f t="shared" si="1043"/>
        <v>9.4854419516900471E-4</v>
      </c>
      <c r="AW730" s="13">
        <f t="shared" si="1044"/>
        <v>1.684277705090577E-5</v>
      </c>
      <c r="AX730" s="13">
        <f t="shared" si="1045"/>
        <v>3.0258527961219426E-4</v>
      </c>
      <c r="AY730" s="13">
        <f t="shared" si="1046"/>
        <v>5.5975441751156089E-4</v>
      </c>
      <c r="AZ730" s="13">
        <f t="shared" si="1047"/>
        <v>5.1774661398809141E-4</v>
      </c>
      <c r="BA730" s="13">
        <f t="shared" si="1048"/>
        <v>3.1926090908202881E-4</v>
      </c>
      <c r="BB730" s="13">
        <f t="shared" si="1049"/>
        <v>1.4765069241509505E-4</v>
      </c>
      <c r="BC730" s="13">
        <f t="shared" si="1050"/>
        <v>5.462798946063428E-5</v>
      </c>
      <c r="BD730" s="13">
        <f t="shared" si="1051"/>
        <v>2.351307846754283E-3</v>
      </c>
      <c r="BE730" s="13">
        <f t="shared" si="1052"/>
        <v>3.0906437193048983E-3</v>
      </c>
      <c r="BF730" s="13">
        <f t="shared" si="1053"/>
        <v>2.0312267091832296E-3</v>
      </c>
      <c r="BG730" s="13">
        <f t="shared" si="1054"/>
        <v>8.8997251464219566E-4</v>
      </c>
      <c r="BH730" s="13">
        <f t="shared" si="1055"/>
        <v>2.9245298170226485E-4</v>
      </c>
      <c r="BI730" s="13">
        <f t="shared" si="1056"/>
        <v>7.6882146447797899E-5</v>
      </c>
      <c r="BJ730" s="14">
        <f t="shared" si="1057"/>
        <v>0.27228518056368067</v>
      </c>
      <c r="BK730" s="14">
        <f t="shared" si="1058"/>
        <v>0.22763914832492091</v>
      </c>
      <c r="BL730" s="14">
        <f t="shared" si="1059"/>
        <v>0.4526369070283307</v>
      </c>
      <c r="BM730" s="14">
        <f t="shared" si="1060"/>
        <v>0.6091929609201806</v>
      </c>
      <c r="BN730" s="14">
        <f t="shared" si="1061"/>
        <v>0.38739525099522432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1.5216000000000001</v>
      </c>
      <c r="F731" s="10">
        <f>VLOOKUP(B731,home!$B$2:$E$405,3,FALSE)</f>
        <v>0.78859999999999997</v>
      </c>
      <c r="G731" s="10">
        <f>VLOOKUP(C731,away!$B$2:$E$405,4,FALSE)</f>
        <v>0.75109999999999999</v>
      </c>
      <c r="H731" s="10">
        <f>VLOOKUP(A731,away!$A$2:$E$405,3,FALSE)</f>
        <v>1.1121000000000001</v>
      </c>
      <c r="I731" s="10">
        <f>VLOOKUP(C731,away!$B$2:$E$405,3,FALSE)</f>
        <v>1.413</v>
      </c>
      <c r="J731" s="10">
        <f>VLOOKUP(B731,home!$B$2:$E$405,4,FALSE)</f>
        <v>0.8992</v>
      </c>
      <c r="K731" s="12">
        <f t="shared" si="1006"/>
        <v>0.90127024713600001</v>
      </c>
      <c r="L731" s="12">
        <f t="shared" si="1007"/>
        <v>1.4130004521600001</v>
      </c>
      <c r="M731" s="13">
        <f t="shared" si="1008"/>
        <v>9.8838240521897172E-2</v>
      </c>
      <c r="N731" s="13">
        <f t="shared" si="1009"/>
        <v>8.9079965461657681E-2</v>
      </c>
      <c r="O731" s="13">
        <f t="shared" si="1010"/>
        <v>0.13965847854813956</v>
      </c>
      <c r="P731" s="13">
        <f t="shared" si="1011"/>
        <v>0.12587003147571948</v>
      </c>
      <c r="Q731" s="13">
        <f t="shared" si="1012"/>
        <v>4.014256124324727E-2</v>
      </c>
      <c r="R731" s="13">
        <f t="shared" si="1013"/>
        <v>9.8668746668249457E-2</v>
      </c>
      <c r="S731" s="13">
        <f t="shared" si="1014"/>
        <v>4.0073722326604479E-2</v>
      </c>
      <c r="T731" s="13">
        <f t="shared" si="1015"/>
        <v>5.6721457187568894E-2</v>
      </c>
      <c r="U731" s="13">
        <f t="shared" si="1016"/>
        <v>8.8927205694292563E-2</v>
      </c>
      <c r="V731" s="13">
        <f t="shared" si="1017"/>
        <v>5.6704106336492718E-3</v>
      </c>
      <c r="W731" s="13">
        <f t="shared" si="1018"/>
        <v>1.2059765364124498E-2</v>
      </c>
      <c r="X731" s="13">
        <f t="shared" si="1019"/>
        <v>1.7040453912451424E-2</v>
      </c>
      <c r="Y731" s="13">
        <f t="shared" si="1020"/>
        <v>1.2039084541652756E-2</v>
      </c>
      <c r="Z731" s="13">
        <f t="shared" si="1021"/>
        <v>4.6472994552099002E-2</v>
      </c>
      <c r="AA731" s="13">
        <f t="shared" si="1022"/>
        <v>4.188472728512025E-2</v>
      </c>
      <c r="AB731" s="13">
        <f t="shared" si="1023"/>
        <v>1.8874729255742143E-2</v>
      </c>
      <c r="AC731" s="13">
        <f t="shared" si="1024"/>
        <v>4.5132756889498349E-4</v>
      </c>
      <c r="AD731" s="13">
        <f t="shared" si="1025"/>
        <v>2.7172769275316646E-3</v>
      </c>
      <c r="AE731" s="13">
        <f t="shared" si="1026"/>
        <v>3.8395135272461778E-3</v>
      </c>
      <c r="AF731" s="13">
        <f t="shared" si="1027"/>
        <v>2.7126171750366437E-3</v>
      </c>
      <c r="AG731" s="13">
        <f t="shared" si="1028"/>
        <v>1.2776430982879201E-3</v>
      </c>
      <c r="AH731" s="13">
        <f t="shared" si="1029"/>
        <v>1.6416590578836272E-2</v>
      </c>
      <c r="AI731" s="13">
        <f t="shared" si="1030"/>
        <v>1.4795784648118296E-2</v>
      </c>
      <c r="AJ731" s="13">
        <f t="shared" si="1031"/>
        <v>6.6675002431903045E-3</v>
      </c>
      <c r="AK731" s="13">
        <f t="shared" si="1032"/>
        <v>2.0030731973198226E-3</v>
      </c>
      <c r="AL731" s="13">
        <f t="shared" si="1033"/>
        <v>2.2990540909147739E-5</v>
      </c>
      <c r="AM731" s="13">
        <f t="shared" si="1034"/>
        <v>4.8980016960268301E-4</v>
      </c>
      <c r="AN731" s="13">
        <f t="shared" si="1035"/>
        <v>6.9208786111663576E-4</v>
      </c>
      <c r="AO731" s="13">
        <f t="shared" si="1036"/>
        <v>4.8896023034612703E-4</v>
      </c>
      <c r="AP731" s="13">
        <f t="shared" si="1037"/>
        <v>2.3030034218911178E-4</v>
      </c>
      <c r="AQ731" s="13">
        <f t="shared" si="1038"/>
        <v>8.1353621911454388E-5</v>
      </c>
      <c r="AR731" s="13">
        <f t="shared" si="1039"/>
        <v>4.6393299821642477E-3</v>
      </c>
      <c r="AS731" s="13">
        <f t="shared" si="1040"/>
        <v>4.181290079570626E-3</v>
      </c>
      <c r="AT731" s="13">
        <f t="shared" si="1041"/>
        <v>1.8842361716809614E-3</v>
      </c>
      <c r="AU731" s="13">
        <f t="shared" si="1042"/>
        <v>5.6606866670449703E-4</v>
      </c>
      <c r="AV731" s="13">
        <f t="shared" si="1043"/>
        <v>1.2754521178417699E-4</v>
      </c>
      <c r="AW731" s="13">
        <f t="shared" si="1044"/>
        <v>8.1328736186575535E-7</v>
      </c>
      <c r="AX731" s="13">
        <f t="shared" si="1045"/>
        <v>7.3573719984177443E-5</v>
      </c>
      <c r="AY731" s="13">
        <f t="shared" si="1046"/>
        <v>1.0395969960473596E-4</v>
      </c>
      <c r="AZ731" s="13">
        <f t="shared" si="1047"/>
        <v>7.344755127395486E-5</v>
      </c>
      <c r="BA731" s="13">
        <f t="shared" si="1048"/>
        <v>3.4593807720047679E-5</v>
      </c>
      <c r="BB731" s="13">
        <f t="shared" si="1049"/>
        <v>1.2220266487590863E-5</v>
      </c>
      <c r="BC731" s="13">
        <f t="shared" si="1050"/>
        <v>3.4534484144963155E-6</v>
      </c>
      <c r="BD731" s="13">
        <f t="shared" si="1051"/>
        <v>1.0925625604195886E-3</v>
      </c>
      <c r="BE731" s="13">
        <f t="shared" si="1052"/>
        <v>9.8469412884090359E-4</v>
      </c>
      <c r="BF731" s="13">
        <f t="shared" si="1053"/>
        <v>4.4373776042690459E-4</v>
      </c>
      <c r="BG731" s="13">
        <f t="shared" si="1054"/>
        <v>1.3330921366784386E-4</v>
      </c>
      <c r="BH731" s="13">
        <f t="shared" si="1055"/>
        <v>3.0036906986980863E-5</v>
      </c>
      <c r="BI731" s="13">
        <f t="shared" si="1056"/>
        <v>5.4142741166714588E-6</v>
      </c>
      <c r="BJ731" s="14">
        <f t="shared" si="1057"/>
        <v>0.23991408915745593</v>
      </c>
      <c r="BK731" s="14">
        <f t="shared" si="1058"/>
        <v>0.27103068276727932</v>
      </c>
      <c r="BL731" s="14">
        <f t="shared" si="1059"/>
        <v>0.44198506107537205</v>
      </c>
      <c r="BM731" s="14">
        <f t="shared" si="1060"/>
        <v>0.40704165722105284</v>
      </c>
      <c r="BN731" s="14">
        <f t="shared" si="1061"/>
        <v>0.59225802391891069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1.7670999999999999</v>
      </c>
      <c r="F732" s="10">
        <f>VLOOKUP(B732,home!$B$2:$E$405,3,FALSE)</f>
        <v>0.77810000000000001</v>
      </c>
      <c r="G732" s="10">
        <f>VLOOKUP(C732,away!$B$2:$E$405,4,FALSE)</f>
        <v>1.0509999999999999</v>
      </c>
      <c r="H732" s="10">
        <f>VLOOKUP(A732,away!$A$2:$E$405,3,FALSE)</f>
        <v>1.5205</v>
      </c>
      <c r="I732" s="10">
        <f>VLOOKUP(C732,away!$B$2:$E$405,3,FALSE)</f>
        <v>0.65769999999999995</v>
      </c>
      <c r="J732" s="10">
        <f>VLOOKUP(B732,home!$B$2:$E$405,4,FALSE)</f>
        <v>1.3153999999999999</v>
      </c>
      <c r="K732" s="12">
        <f t="shared" si="1006"/>
        <v>1.4451045160099998</v>
      </c>
      <c r="L732" s="12">
        <f t="shared" si="1007"/>
        <v>1.3154432108899998</v>
      </c>
      <c r="M732" s="13">
        <f t="shared" si="1008"/>
        <v>6.3257111247744274E-2</v>
      </c>
      <c r="N732" s="13">
        <f t="shared" si="1009"/>
        <v>9.1413137133862191E-2</v>
      </c>
      <c r="O732" s="13">
        <f t="shared" si="1010"/>
        <v>8.3211137531358656E-2</v>
      </c>
      <c r="P732" s="13">
        <f t="shared" si="1011"/>
        <v>0.12024879062889555</v>
      </c>
      <c r="Q732" s="13">
        <f t="shared" si="1012"/>
        <v>6.6050768647392843E-2</v>
      </c>
      <c r="R732" s="13">
        <f t="shared" si="1013"/>
        <v>5.4729762968029914E-2</v>
      </c>
      <c r="S732" s="13">
        <f t="shared" si="1014"/>
        <v>5.7146822556758792E-2</v>
      </c>
      <c r="T732" s="13">
        <f t="shared" si="1015"/>
        <v>8.6886035191278993E-2</v>
      </c>
      <c r="U732" s="13">
        <f t="shared" si="1016"/>
        <v>7.9090227625256873E-2</v>
      </c>
      <c r="V732" s="13">
        <f t="shared" si="1017"/>
        <v>1.2070379941282669E-2</v>
      </c>
      <c r="W732" s="13">
        <f t="shared" si="1018"/>
        <v>3.1816754686093025E-2</v>
      </c>
      <c r="X732" s="13">
        <f t="shared" si="1019"/>
        <v>4.1853133944373663E-2</v>
      </c>
      <c r="Y732" s="13">
        <f t="shared" si="1020"/>
        <v>2.7527710450798073E-2</v>
      </c>
      <c r="Z732" s="13">
        <f t="shared" si="1021"/>
        <v>2.3997965043304616E-2</v>
      </c>
      <c r="AA732" s="13">
        <f t="shared" si="1022"/>
        <v>3.4679567659129606E-2</v>
      </c>
      <c r="AB732" s="13">
        <f t="shared" si="1023"/>
        <v>2.5057799918741273E-2</v>
      </c>
      <c r="AC732" s="13">
        <f t="shared" si="1024"/>
        <v>1.4340765031598316E-3</v>
      </c>
      <c r="AD732" s="13">
        <f t="shared" si="1025"/>
        <v>1.149463397041384E-2</v>
      </c>
      <c r="AE732" s="13">
        <f t="shared" si="1026"/>
        <v>1.512053821804645E-2</v>
      </c>
      <c r="AF732" s="13">
        <f t="shared" si="1027"/>
        <v>9.9451046719659913E-3</v>
      </c>
      <c r="AG732" s="13">
        <f t="shared" si="1028"/>
        <v>4.3607401407760255E-3</v>
      </c>
      <c r="AH732" s="13">
        <f t="shared" si="1029"/>
        <v>7.891990047847651E-3</v>
      </c>
      <c r="AI732" s="13">
        <f t="shared" si="1030"/>
        <v>1.1404750458450612E-2</v>
      </c>
      <c r="AJ732" s="13">
        <f t="shared" si="1031"/>
        <v>8.240528195737052E-3</v>
      </c>
      <c r="AK732" s="13">
        <f t="shared" si="1032"/>
        <v>3.9694748366557817E-3</v>
      </c>
      <c r="AL732" s="13">
        <f t="shared" si="1033"/>
        <v>1.0904447691195168E-4</v>
      </c>
      <c r="AM732" s="13">
        <f t="shared" si="1034"/>
        <v>3.3221894921053978E-3</v>
      </c>
      <c r="AN732" s="13">
        <f t="shared" si="1035"/>
        <v>4.3701516126801428E-3</v>
      </c>
      <c r="AO732" s="13">
        <f t="shared" si="1036"/>
        <v>2.8743431347300397E-3</v>
      </c>
      <c r="AP732" s="13">
        <f t="shared" si="1037"/>
        <v>1.260345054116303E-3</v>
      </c>
      <c r="AQ732" s="13">
        <f t="shared" si="1038"/>
        <v>4.1447808620402013E-4</v>
      </c>
      <c r="AR732" s="13">
        <f t="shared" si="1039"/>
        <v>2.0762929457705278E-3</v>
      </c>
      <c r="AS732" s="13">
        <f t="shared" si="1040"/>
        <v>3.0004603124926948E-3</v>
      </c>
      <c r="AT732" s="13">
        <f t="shared" si="1041"/>
        <v>2.1679893738459849E-3</v>
      </c>
      <c r="AU732" s="13">
        <f t="shared" si="1042"/>
        <v>1.0443237449355078E-3</v>
      </c>
      <c r="AV732" s="13">
        <f t="shared" si="1043"/>
        <v>3.7728923999569438E-4</v>
      </c>
      <c r="AW732" s="13">
        <f t="shared" si="1044"/>
        <v>5.758011591626164E-6</v>
      </c>
      <c r="AX732" s="13">
        <f t="shared" si="1045"/>
        <v>8.001518396804129E-4</v>
      </c>
      <c r="AY732" s="13">
        <f t="shared" si="1046"/>
        <v>1.0525543051887428E-3</v>
      </c>
      <c r="AZ732" s="13">
        <f t="shared" si="1047"/>
        <v>6.9228770742678651E-4</v>
      </c>
      <c r="BA732" s="13">
        <f t="shared" si="1048"/>
        <v>3.0355505490572282E-4</v>
      </c>
      <c r="BB732" s="13">
        <f t="shared" si="1049"/>
        <v>9.9827359026768566E-5</v>
      </c>
      <c r="BC732" s="13">
        <f t="shared" si="1050"/>
        <v>2.6263444338568255E-5</v>
      </c>
      <c r="BD732" s="13">
        <f t="shared" si="1051"/>
        <v>4.5520757655543957E-4</v>
      </c>
      <c r="BE732" s="13">
        <f t="shared" si="1052"/>
        <v>6.5782252460223325E-4</v>
      </c>
      <c r="BF732" s="13">
        <f t="shared" si="1053"/>
        <v>4.7531115051789341E-4</v>
      </c>
      <c r="BG732" s="13">
        <f t="shared" si="1054"/>
        <v>2.2895809670777211E-4</v>
      </c>
      <c r="BH732" s="13">
        <f t="shared" si="1055"/>
        <v>8.2717094882363943E-5</v>
      </c>
      <c r="BI732" s="13">
        <f t="shared" si="1056"/>
        <v>2.3906969473146345E-5</v>
      </c>
      <c r="BJ732" s="14">
        <f t="shared" si="1057"/>
        <v>0.40168470414540397</v>
      </c>
      <c r="BK732" s="14">
        <f t="shared" si="1058"/>
        <v>0.25531877965994187</v>
      </c>
      <c r="BL732" s="14">
        <f t="shared" si="1059"/>
        <v>0.31886551827098669</v>
      </c>
      <c r="BM732" s="14">
        <f t="shared" si="1060"/>
        <v>0.51990946266875648</v>
      </c>
      <c r="BN732" s="14">
        <f t="shared" si="1061"/>
        <v>0.47891070815728343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1.7670999999999999</v>
      </c>
      <c r="F733" s="10">
        <f>VLOOKUP(B733,home!$B$2:$E$405,3,FALSE)</f>
        <v>1.4552</v>
      </c>
      <c r="G733" s="10">
        <f>VLOOKUP(C733,away!$B$2:$E$405,4,FALSE)</f>
        <v>0.77810000000000001</v>
      </c>
      <c r="H733" s="10">
        <f>VLOOKUP(A733,away!$A$2:$E$405,3,FALSE)</f>
        <v>1.5205</v>
      </c>
      <c r="I733" s="10">
        <f>VLOOKUP(C733,away!$B$2:$E$405,3,FALSE)</f>
        <v>1.5620000000000001</v>
      </c>
      <c r="J733" s="10">
        <f>VLOOKUP(B733,home!$B$2:$E$405,4,FALSE)</f>
        <v>0.56369999999999998</v>
      </c>
      <c r="K733" s="12">
        <f t="shared" si="1006"/>
        <v>2.0008716381519998</v>
      </c>
      <c r="L733" s="12">
        <f t="shared" si="1007"/>
        <v>1.3387993376999998</v>
      </c>
      <c r="M733" s="13">
        <f t="shared" si="1008"/>
        <v>3.5448619254778518E-2</v>
      </c>
      <c r="N733" s="13">
        <f t="shared" si="1009"/>
        <v>7.092813687853522E-2</v>
      </c>
      <c r="O733" s="13">
        <f t="shared" si="1010"/>
        <v>4.7458587980676939E-2</v>
      </c>
      <c r="P733" s="13">
        <f t="shared" si="1011"/>
        <v>9.495854267727788E-2</v>
      </c>
      <c r="Q733" s="13">
        <f t="shared" si="1012"/>
        <v>7.0959048713612027E-2</v>
      </c>
      <c r="R733" s="13">
        <f t="shared" si="1013"/>
        <v>3.1768763078353732E-2</v>
      </c>
      <c r="S733" s="13">
        <f t="shared" si="1014"/>
        <v>6.3592919956796945E-2</v>
      </c>
      <c r="T733" s="13">
        <f t="shared" si="1015"/>
        <v>9.499992742160579E-2</v>
      </c>
      <c r="U733" s="13">
        <f t="shared" si="1016"/>
        <v>6.3565217022648404E-2</v>
      </c>
      <c r="V733" s="13">
        <f t="shared" si="1017"/>
        <v>1.8927836434313134E-2</v>
      </c>
      <c r="W733" s="13">
        <f t="shared" si="1018"/>
        <v>4.7326649347104136E-2</v>
      </c>
      <c r="X733" s="13">
        <f t="shared" si="1019"/>
        <v>6.3360886801463151E-2</v>
      </c>
      <c r="Y733" s="13">
        <f t="shared" si="1020"/>
        <v>4.2413756642941759E-2</v>
      </c>
      <c r="Z733" s="13">
        <f t="shared" si="1021"/>
        <v>1.4177332989616064E-2</v>
      </c>
      <c r="AA733" s="13">
        <f t="shared" si="1022"/>
        <v>2.8367023483559482E-2</v>
      </c>
      <c r="AB733" s="13">
        <f t="shared" si="1023"/>
        <v>2.8379386373522955E-2</v>
      </c>
      <c r="AC733" s="13">
        <f t="shared" si="1024"/>
        <v>3.1689523485353621E-3</v>
      </c>
      <c r="AD733" s="13">
        <f t="shared" si="1025"/>
        <v>2.367363760184639E-2</v>
      </c>
      <c r="AE733" s="13">
        <f t="shared" si="1026"/>
        <v>3.1694250342301757E-2</v>
      </c>
      <c r="AF733" s="13">
        <f t="shared" si="1027"/>
        <v>2.1216120683585797E-2</v>
      </c>
      <c r="AG733" s="13">
        <f t="shared" si="1028"/>
        <v>9.4680427732493112E-3</v>
      </c>
      <c r="AH733" s="13">
        <f t="shared" si="1029"/>
        <v>4.7451510042125864E-3</v>
      </c>
      <c r="AI733" s="13">
        <f t="shared" si="1030"/>
        <v>9.4944380630774435E-3</v>
      </c>
      <c r="AJ733" s="13">
        <f t="shared" si="1031"/>
        <v>9.4985759203012332E-3</v>
      </c>
      <c r="AK733" s="13">
        <f t="shared" si="1032"/>
        <v>6.335143720588088E-3</v>
      </c>
      <c r="AL733" s="13">
        <f t="shared" si="1033"/>
        <v>3.3955522461156612E-4</v>
      </c>
      <c r="AM733" s="13">
        <f t="shared" si="1034"/>
        <v>9.473582009884636E-3</v>
      </c>
      <c r="AN733" s="13">
        <f t="shared" si="1035"/>
        <v>1.2683225320480183E-2</v>
      </c>
      <c r="AO733" s="13">
        <f t="shared" si="1036"/>
        <v>8.4901468294793694E-3</v>
      </c>
      <c r="AP733" s="13">
        <f t="shared" si="1037"/>
        <v>3.7888676507609113E-3</v>
      </c>
      <c r="AQ733" s="13">
        <f t="shared" si="1038"/>
        <v>1.2681333753679156E-3</v>
      </c>
      <c r="AR733" s="13">
        <f t="shared" si="1039"/>
        <v>1.2705610043452597E-3</v>
      </c>
      <c r="AS733" s="13">
        <f t="shared" si="1040"/>
        <v>2.54222947813635E-3</v>
      </c>
      <c r="AT733" s="13">
        <f t="shared" si="1041"/>
        <v>2.5433374302384912E-3</v>
      </c>
      <c r="AU733" s="13">
        <f t="shared" si="1042"/>
        <v>1.6962972434715288E-3</v>
      </c>
      <c r="AV733" s="13">
        <f t="shared" si="1043"/>
        <v>8.4851826108440023E-4</v>
      </c>
      <c r="AW733" s="13">
        <f t="shared" si="1044"/>
        <v>2.5266357309235512E-5</v>
      </c>
      <c r="AX733" s="13">
        <f t="shared" si="1045"/>
        <v>3.159236925880863E-3</v>
      </c>
      <c r="AY733" s="13">
        <f t="shared" si="1046"/>
        <v>4.2295843040066824E-3</v>
      </c>
      <c r="AZ733" s="13">
        <f t="shared" si="1047"/>
        <v>2.831282332475231E-3</v>
      </c>
      <c r="BA733" s="13">
        <f t="shared" si="1048"/>
        <v>1.2635063038531835E-3</v>
      </c>
      <c r="BB733" s="13">
        <f t="shared" si="1049"/>
        <v>4.2289535069460417E-4</v>
      </c>
      <c r="BC733" s="13">
        <f t="shared" si="1050"/>
        <v>1.1323440308526903E-4</v>
      </c>
      <c r="BD733" s="13">
        <f t="shared" si="1051"/>
        <v>2.8350437185414688E-4</v>
      </c>
      <c r="BE733" s="13">
        <f t="shared" si="1052"/>
        <v>5.6725585693506058E-4</v>
      </c>
      <c r="BF733" s="13">
        <f t="shared" si="1053"/>
        <v>5.6750307785848552E-4</v>
      </c>
      <c r="BG733" s="13">
        <f t="shared" si="1054"/>
        <v>3.785002710170032E-4</v>
      </c>
      <c r="BH733" s="13">
        <f t="shared" si="1055"/>
        <v>1.8933261432769186E-4</v>
      </c>
      <c r="BI733" s="13">
        <f t="shared" si="1056"/>
        <v>7.5766051637089928E-5</v>
      </c>
      <c r="BJ733" s="14">
        <f t="shared" si="1057"/>
        <v>0.52376415201221416</v>
      </c>
      <c r="BK733" s="14">
        <f t="shared" si="1058"/>
        <v>0.22066601020032012</v>
      </c>
      <c r="BL733" s="14">
        <f t="shared" si="1059"/>
        <v>0.24057509230784635</v>
      </c>
      <c r="BM733" s="14">
        <f t="shared" si="1060"/>
        <v>0.64345657098006503</v>
      </c>
      <c r="BN733" s="14">
        <f t="shared" si="1061"/>
        <v>0.35152169858323434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1.7670999999999999</v>
      </c>
      <c r="F734" s="10">
        <f>VLOOKUP(B734,home!$B$2:$E$405,3,FALSE)</f>
        <v>1.1317999999999999</v>
      </c>
      <c r="G734" s="10">
        <f>VLOOKUP(C734,away!$B$2:$E$405,4,FALSE)</f>
        <v>1.0509999999999999</v>
      </c>
      <c r="H734" s="10">
        <f>VLOOKUP(A734,away!$A$2:$E$405,3,FALSE)</f>
        <v>1.5205</v>
      </c>
      <c r="I734" s="10">
        <f>VLOOKUP(C734,away!$B$2:$E$405,3,FALSE)</f>
        <v>1.0335000000000001</v>
      </c>
      <c r="J734" s="10">
        <f>VLOOKUP(B734,home!$B$2:$E$405,4,FALSE)</f>
        <v>0.98650000000000004</v>
      </c>
      <c r="K734" s="12">
        <f t="shared" si="1006"/>
        <v>2.1020039727799995</v>
      </c>
      <c r="L734" s="12">
        <f t="shared" si="1007"/>
        <v>1.5502223538750002</v>
      </c>
      <c r="M734" s="13">
        <f t="shared" si="1008"/>
        <v>2.5933328401096505E-2</v>
      </c>
      <c r="N734" s="13">
        <f t="shared" si="1009"/>
        <v>5.4511959326513253E-2</v>
      </c>
      <c r="O734" s="13">
        <f t="shared" si="1010"/>
        <v>4.020242539776122E-2</v>
      </c>
      <c r="P734" s="13">
        <f t="shared" si="1011"/>
        <v>8.4505657901485648E-2</v>
      </c>
      <c r="Q734" s="13">
        <f t="shared" si="1012"/>
        <v>5.72921775341763E-2</v>
      </c>
      <c r="R734" s="13">
        <f t="shared" si="1013"/>
        <v>3.1161349265800751E-2</v>
      </c>
      <c r="S734" s="13">
        <f t="shared" si="1014"/>
        <v>6.8841975342634587E-2</v>
      </c>
      <c r="T734" s="13">
        <f t="shared" si="1015"/>
        <v>8.8815614315655197E-2</v>
      </c>
      <c r="U734" s="13">
        <f t="shared" si="1016"/>
        <v>6.5501279953898303E-2</v>
      </c>
      <c r="V734" s="13">
        <f t="shared" si="1017"/>
        <v>2.492518219365596E-2</v>
      </c>
      <c r="W734" s="13">
        <f t="shared" si="1018"/>
        <v>4.0142794928685208E-2</v>
      </c>
      <c r="X734" s="13">
        <f t="shared" si="1019"/>
        <v>6.2230258045467807E-2</v>
      </c>
      <c r="Y734" s="13">
        <f t="shared" si="1020"/>
        <v>4.8235368554746895E-2</v>
      </c>
      <c r="Z734" s="13">
        <f t="shared" si="1021"/>
        <v>1.6102340069583547E-2</v>
      </c>
      <c r="AA734" s="13">
        <f t="shared" si="1022"/>
        <v>3.3847182797319193E-2</v>
      </c>
      <c r="AB734" s="13">
        <f t="shared" si="1023"/>
        <v>3.5573456353687902E-2</v>
      </c>
      <c r="AC734" s="13">
        <f t="shared" si="1024"/>
        <v>5.0762837086798544E-3</v>
      </c>
      <c r="AD734" s="13">
        <f t="shared" si="1025"/>
        <v>2.109507860464729E-2</v>
      </c>
      <c r="AE734" s="13">
        <f t="shared" si="1026"/>
        <v>3.2702062409674479E-2</v>
      </c>
      <c r="AF734" s="13">
        <f t="shared" si="1027"/>
        <v>2.5347734082646369E-2</v>
      </c>
      <c r="AG734" s="13">
        <f t="shared" si="1028"/>
        <v>1.3098207998332539E-2</v>
      </c>
      <c r="AH734" s="13">
        <f t="shared" si="1029"/>
        <v>6.2405518813913839E-3</v>
      </c>
      <c r="AI734" s="13">
        <f t="shared" si="1030"/>
        <v>1.3117664847024389E-2</v>
      </c>
      <c r="AJ734" s="13">
        <f t="shared" si="1031"/>
        <v>1.3786691811020905E-2</v>
      </c>
      <c r="AK734" s="13">
        <f t="shared" si="1032"/>
        <v>9.6598936527531442E-3</v>
      </c>
      <c r="AL734" s="13">
        <f t="shared" si="1033"/>
        <v>6.6165775231296102E-4</v>
      </c>
      <c r="AM734" s="13">
        <f t="shared" si="1034"/>
        <v>8.8683878066149902E-3</v>
      </c>
      <c r="AN734" s="13">
        <f t="shared" si="1035"/>
        <v>1.374797302064704E-2</v>
      </c>
      <c r="AO734" s="13">
        <f t="shared" si="1036"/>
        <v>1.0656207548538727E-2</v>
      </c>
      <c r="AP734" s="13">
        <f t="shared" si="1037"/>
        <v>5.5064970497587492E-3</v>
      </c>
      <c r="AQ734" s="13">
        <f t="shared" si="1038"/>
        <v>2.1340737045206877E-3</v>
      </c>
      <c r="AR734" s="13">
        <f t="shared" si="1039"/>
        <v>1.9348486054099243E-3</v>
      </c>
      <c r="AS734" s="13">
        <f t="shared" si="1040"/>
        <v>4.0670594552995026E-3</v>
      </c>
      <c r="AT734" s="13">
        <f t="shared" si="1041"/>
        <v>4.2744875662860072E-3</v>
      </c>
      <c r="AU734" s="13">
        <f t="shared" si="1042"/>
        <v>2.9949966153106334E-3</v>
      </c>
      <c r="AV734" s="13">
        <f t="shared" si="1043"/>
        <v>1.5738736959614015E-3</v>
      </c>
      <c r="AW734" s="13">
        <f t="shared" si="1044"/>
        <v>5.9890568015237538E-5</v>
      </c>
      <c r="AX734" s="13">
        <f t="shared" si="1045"/>
        <v>3.1068977336097359E-3</v>
      </c>
      <c r="AY734" s="13">
        <f t="shared" si="1046"/>
        <v>4.8163823178453882E-3</v>
      </c>
      <c r="AZ734" s="13">
        <f t="shared" si="1047"/>
        <v>3.733231766966104E-3</v>
      </c>
      <c r="BA734" s="13">
        <f t="shared" si="1048"/>
        <v>1.9291131124490395E-3</v>
      </c>
      <c r="BB734" s="13">
        <f t="shared" si="1049"/>
        <v>7.4763856751796937E-4</v>
      </c>
      <c r="BC734" s="13">
        <f t="shared" si="1050"/>
        <v>2.3180120399708817E-4</v>
      </c>
      <c r="BD734" s="13">
        <f t="shared" si="1051"/>
        <v>4.999075932450559E-4</v>
      </c>
      <c r="BE734" s="13">
        <f t="shared" si="1052"/>
        <v>1.0508077470239956E-3</v>
      </c>
      <c r="BF734" s="13">
        <f t="shared" si="1053"/>
        <v>1.1044010294362196E-3</v>
      </c>
      <c r="BG734" s="13">
        <f t="shared" si="1054"/>
        <v>7.7381845047241838E-4</v>
      </c>
      <c r="BH734" s="13">
        <f t="shared" si="1055"/>
        <v>4.0664236427587186E-4</v>
      </c>
      <c r="BI734" s="13">
        <f t="shared" si="1056"/>
        <v>1.7095277304170678E-4</v>
      </c>
      <c r="BJ734" s="14">
        <f t="shared" si="1057"/>
        <v>0.49894945963301085</v>
      </c>
      <c r="BK734" s="14">
        <f t="shared" si="1058"/>
        <v>0.21476046761771092</v>
      </c>
      <c r="BL734" s="14">
        <f t="shared" si="1059"/>
        <v>0.26794229185641982</v>
      </c>
      <c r="BM734" s="14">
        <f t="shared" si="1060"/>
        <v>0.69939116960006131</v>
      </c>
      <c r="BN734" s="14">
        <f t="shared" si="1061"/>
        <v>0.29360689782683369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1.6325000000000001</v>
      </c>
      <c r="F735" s="10">
        <f>VLOOKUP(B735,home!$B$2:$E$405,3,FALSE)</f>
        <v>1.2251000000000001</v>
      </c>
      <c r="G735" s="10">
        <f>VLOOKUP(C735,away!$B$2:$E$405,4,FALSE)</f>
        <v>1.153</v>
      </c>
      <c r="H735" s="10">
        <f>VLOOKUP(A735,away!$A$2:$E$405,3,FALSE)</f>
        <v>1.1474</v>
      </c>
      <c r="I735" s="10">
        <f>VLOOKUP(C735,away!$B$2:$E$405,3,FALSE)</f>
        <v>1.0766</v>
      </c>
      <c r="J735" s="10">
        <f>VLOOKUP(B735,home!$B$2:$E$405,4,FALSE)</f>
        <v>1.1791</v>
      </c>
      <c r="K735" s="12">
        <f t="shared" si="1006"/>
        <v>2.3059720397500003</v>
      </c>
      <c r="L735" s="12">
        <f t="shared" si="1007"/>
        <v>1.4565314294439999</v>
      </c>
      <c r="M735" s="13">
        <f t="shared" si="1008"/>
        <v>2.3225523151066241E-2</v>
      </c>
      <c r="N735" s="13">
        <f t="shared" si="1009"/>
        <v>5.3557406994925061E-2</v>
      </c>
      <c r="O735" s="13">
        <f t="shared" si="1010"/>
        <v>3.3828704434807226E-2</v>
      </c>
      <c r="P735" s="13">
        <f t="shared" si="1011"/>
        <v>7.8008046567632286E-2</v>
      </c>
      <c r="Q735" s="13">
        <f t="shared" si="1012"/>
        <v>6.1750941525904157E-2</v>
      </c>
      <c r="R735" s="13">
        <f t="shared" si="1013"/>
        <v>2.4636285613334176E-2</v>
      </c>
      <c r="S735" s="13">
        <f t="shared" si="1014"/>
        <v>6.5501811194062676E-2</v>
      </c>
      <c r="T735" s="13">
        <f t="shared" si="1015"/>
        <v>8.9942187130238035E-2</v>
      </c>
      <c r="U735" s="13">
        <f t="shared" si="1016"/>
        <v>5.6810585787643787E-2</v>
      </c>
      <c r="V735" s="13">
        <f t="shared" si="1017"/>
        <v>2.444469916735701E-2</v>
      </c>
      <c r="W735" s="13">
        <f t="shared" si="1018"/>
        <v>4.7465314862324068E-2</v>
      </c>
      <c r="X735" s="13">
        <f t="shared" si="1019"/>
        <v>6.9134722905430407E-2</v>
      </c>
      <c r="Y735" s="13">
        <f t="shared" si="1020"/>
        <v>5.0348448388830708E-2</v>
      </c>
      <c r="Z735" s="13">
        <f t="shared" si="1021"/>
        <v>1.1961174766860091E-2</v>
      </c>
      <c r="AA735" s="13">
        <f t="shared" si="1022"/>
        <v>2.7582134574942595E-2</v>
      </c>
      <c r="AB735" s="13">
        <f t="shared" si="1023"/>
        <v>3.1801815563219697E-2</v>
      </c>
      <c r="AC735" s="13">
        <f t="shared" si="1024"/>
        <v>5.1314323970658516E-3</v>
      </c>
      <c r="AD735" s="13">
        <f t="shared" si="1025"/>
        <v>2.7363422232612362E-2</v>
      </c>
      <c r="AE735" s="13">
        <f t="shared" si="1026"/>
        <v>3.9855684498946616E-2</v>
      </c>
      <c r="AF735" s="13">
        <f t="shared" si="1027"/>
        <v>2.9025528557359893E-2</v>
      </c>
      <c r="AG735" s="13">
        <f t="shared" si="1028"/>
        <v>1.4092198200006347E-2</v>
      </c>
      <c r="AH735" s="13">
        <f t="shared" si="1029"/>
        <v>4.3554567452510577E-3</v>
      </c>
      <c r="AI735" s="13">
        <f t="shared" si="1030"/>
        <v>1.0043561474889478E-2</v>
      </c>
      <c r="AJ735" s="13">
        <f t="shared" si="1031"/>
        <v>1.1580085970302707E-2</v>
      </c>
      <c r="AK735" s="13">
        <f t="shared" si="1032"/>
        <v>8.9011181551397651E-3</v>
      </c>
      <c r="AL735" s="13">
        <f t="shared" si="1033"/>
        <v>6.8940193903979847E-4</v>
      </c>
      <c r="AM735" s="13">
        <f t="shared" si="1034"/>
        <v>1.2619857316055522E-2</v>
      </c>
      <c r="AN735" s="13">
        <f t="shared" si="1035"/>
        <v>1.8381218815933673E-2</v>
      </c>
      <c r="AO735" s="13">
        <f t="shared" si="1036"/>
        <v>1.3386411458447411E-2</v>
      </c>
      <c r="AP735" s="13">
        <f t="shared" si="1037"/>
        <v>6.4992430055659817E-3</v>
      </c>
      <c r="AQ735" s="13">
        <f t="shared" si="1038"/>
        <v>2.3665879263002343E-3</v>
      </c>
      <c r="AR735" s="13">
        <f t="shared" si="1039"/>
        <v>1.2687719278084073E-3</v>
      </c>
      <c r="AS735" s="13">
        <f t="shared" si="1040"/>
        <v>2.9257525903458922E-3</v>
      </c>
      <c r="AT735" s="13">
        <f t="shared" si="1041"/>
        <v>3.3733518342818829E-3</v>
      </c>
      <c r="AU735" s="13">
        <f t="shared" si="1042"/>
        <v>2.592951670031133E-3</v>
      </c>
      <c r="AV735" s="13">
        <f t="shared" si="1043"/>
        <v>1.4948185128787156E-3</v>
      </c>
      <c r="AW735" s="13">
        <f t="shared" si="1044"/>
        <v>6.4319683295826216E-5</v>
      </c>
      <c r="AX735" s="13">
        <f t="shared" si="1045"/>
        <v>4.8501730194097561E-3</v>
      </c>
      <c r="AY735" s="13">
        <f t="shared" si="1046"/>
        <v>7.0644294410116132E-3</v>
      </c>
      <c r="AZ735" s="13">
        <f t="shared" si="1047"/>
        <v>5.144781755961462E-3</v>
      </c>
      <c r="BA735" s="13">
        <f t="shared" si="1048"/>
        <v>2.4978454417293196E-3</v>
      </c>
      <c r="BB735" s="13">
        <f t="shared" si="1049"/>
        <v>9.0954759794304634E-4</v>
      </c>
      <c r="BC735" s="13">
        <f t="shared" si="1050"/>
        <v>2.6495693259586843E-4</v>
      </c>
      <c r="BD735" s="13">
        <f t="shared" si="1051"/>
        <v>3.0800103160819937E-4</v>
      </c>
      <c r="BE735" s="13">
        <f t="shared" si="1052"/>
        <v>7.1024176710266374E-4</v>
      </c>
      <c r="BF735" s="13">
        <f t="shared" si="1053"/>
        <v>8.1889882820068726E-4</v>
      </c>
      <c r="BG735" s="13">
        <f t="shared" si="1054"/>
        <v>6.2945260040494133E-4</v>
      </c>
      <c r="BH735" s="13">
        <f t="shared" si="1055"/>
        <v>3.6287502422043113E-4</v>
      </c>
      <c r="BI735" s="13">
        <f t="shared" si="1056"/>
        <v>1.673559319551836E-4</v>
      </c>
      <c r="BJ735" s="14">
        <f t="shared" si="1057"/>
        <v>0.55652090800753151</v>
      </c>
      <c r="BK735" s="14">
        <f t="shared" si="1058"/>
        <v>0.20406534385723546</v>
      </c>
      <c r="BL735" s="14">
        <f t="shared" si="1059"/>
        <v>0.22419222003836867</v>
      </c>
      <c r="BM735" s="14">
        <f t="shared" si="1060"/>
        <v>0.71473262862461062</v>
      </c>
      <c r="BN735" s="14">
        <f t="shared" si="1061"/>
        <v>0.27500690828766916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1.6325000000000001</v>
      </c>
      <c r="F736" s="10">
        <f>VLOOKUP(B736,home!$B$2:$E$405,3,FALSE)</f>
        <v>1.3271999999999999</v>
      </c>
      <c r="G736" s="10">
        <f>VLOOKUP(C736,away!$B$2:$E$405,4,FALSE)</f>
        <v>0.82879999999999998</v>
      </c>
      <c r="H736" s="10">
        <f>VLOOKUP(A736,away!$A$2:$E$405,3,FALSE)</f>
        <v>1.1474</v>
      </c>
      <c r="I736" s="10">
        <f>VLOOKUP(C736,away!$B$2:$E$405,3,FALSE)</f>
        <v>1.7431000000000001</v>
      </c>
      <c r="J736" s="10">
        <f>VLOOKUP(B736,home!$B$2:$E$405,4,FALSE)</f>
        <v>0.62939999999999996</v>
      </c>
      <c r="K736" s="12">
        <f t="shared" si="1006"/>
        <v>1.7957228351999999</v>
      </c>
      <c r="L736" s="12">
        <f t="shared" si="1007"/>
        <v>1.2588207324359999</v>
      </c>
      <c r="M736" s="13">
        <f t="shared" si="1008"/>
        <v>4.7144234014464194E-2</v>
      </c>
      <c r="N736" s="13">
        <f t="shared" si="1009"/>
        <v>8.4657977567785911E-2</v>
      </c>
      <c r="O736" s="13">
        <f t="shared" si="1010"/>
        <v>5.9346139192222001E-2</v>
      </c>
      <c r="P736" s="13">
        <f t="shared" si="1011"/>
        <v>0.10656921732843072</v>
      </c>
      <c r="Q736" s="13">
        <f t="shared" si="1012"/>
        <v>7.6011131750161262E-2</v>
      </c>
      <c r="R736" s="13">
        <f t="shared" si="1013"/>
        <v>3.7353075202600859E-2</v>
      </c>
      <c r="S736" s="13">
        <f t="shared" si="1014"/>
        <v>6.0224746034212226E-2</v>
      </c>
      <c r="T736" s="13">
        <f t="shared" si="1015"/>
        <v>9.5684388543027299E-2</v>
      </c>
      <c r="U736" s="13">
        <f t="shared" si="1016"/>
        <v>6.7075770106253221E-2</v>
      </c>
      <c r="V736" s="13">
        <f t="shared" si="1017"/>
        <v>1.5126402771876588E-2</v>
      </c>
      <c r="W736" s="13">
        <f t="shared" si="1018"/>
        <v>4.5498308337720096E-2</v>
      </c>
      <c r="X736" s="13">
        <f t="shared" si="1019"/>
        <v>5.7274213826287779E-2</v>
      </c>
      <c r="Y736" s="13">
        <f t="shared" si="1020"/>
        <v>3.6048983899251839E-2</v>
      </c>
      <c r="Z736" s="13">
        <f t="shared" si="1021"/>
        <v>1.5673608495091668E-2</v>
      </c>
      <c r="AA736" s="13">
        <f t="shared" si="1022"/>
        <v>2.8145456684620811E-2</v>
      </c>
      <c r="AB736" s="13">
        <f t="shared" si="1023"/>
        <v>2.5270719637853038E-2</v>
      </c>
      <c r="AC736" s="13">
        <f t="shared" si="1024"/>
        <v>2.1370706011191597E-3</v>
      </c>
      <c r="AD736" s="13">
        <f t="shared" si="1025"/>
        <v>2.0425587811253632E-2</v>
      </c>
      <c r="AE736" s="13">
        <f t="shared" si="1026"/>
        <v>2.5712153408998132E-2</v>
      </c>
      <c r="AF736" s="13">
        <f t="shared" si="1027"/>
        <v>1.6183495893410914E-2</v>
      </c>
      <c r="AG736" s="13">
        <f t="shared" si="1028"/>
        <v>6.7907067179728406E-3</v>
      </c>
      <c r="AH736" s="13">
        <f t="shared" si="1029"/>
        <v>4.9325658314266019E-3</v>
      </c>
      <c r="AI736" s="13">
        <f t="shared" si="1030"/>
        <v>8.8575210996200207E-3</v>
      </c>
      <c r="AJ736" s="13">
        <f t="shared" si="1031"/>
        <v>7.9528264509267435E-3</v>
      </c>
      <c r="AK736" s="13">
        <f t="shared" si="1032"/>
        <v>4.7603573541039074E-3</v>
      </c>
      <c r="AL736" s="13">
        <f t="shared" si="1033"/>
        <v>1.9323333688441637E-4</v>
      </c>
      <c r="AM736" s="13">
        <f t="shared" si="1034"/>
        <v>7.3357388910101923E-3</v>
      </c>
      <c r="AN736" s="13">
        <f t="shared" si="1035"/>
        <v>9.2343802037407E-3</v>
      </c>
      <c r="AO736" s="13">
        <f t="shared" si="1036"/>
        <v>5.8122146258326847E-3</v>
      </c>
      <c r="AP736" s="13">
        <f t="shared" si="1037"/>
        <v>2.4388454241219769E-3</v>
      </c>
      <c r="AQ736" s="13">
        <f t="shared" si="1038"/>
        <v>7.675172957728537E-4</v>
      </c>
      <c r="AR736" s="13">
        <f t="shared" si="1039"/>
        <v>1.2418432265410445E-3</v>
      </c>
      <c r="AS736" s="13">
        <f t="shared" si="1040"/>
        <v>2.2300062396382E-3</v>
      </c>
      <c r="AT736" s="13">
        <f t="shared" si="1041"/>
        <v>2.0022365635783998E-3</v>
      </c>
      <c r="AU736" s="13">
        <f t="shared" si="1042"/>
        <v>1.1984873062300359E-3</v>
      </c>
      <c r="AV736" s="13">
        <f t="shared" si="1043"/>
        <v>5.3803775587365273E-4</v>
      </c>
      <c r="AW736" s="13">
        <f t="shared" si="1044"/>
        <v>1.2133406428177175E-5</v>
      </c>
      <c r="AX736" s="13">
        <f t="shared" si="1045"/>
        <v>2.1954923066086185E-3</v>
      </c>
      <c r="AY736" s="13">
        <f t="shared" si="1046"/>
        <v>2.7637312334626639E-3</v>
      </c>
      <c r="AZ736" s="13">
        <f t="shared" si="1047"/>
        <v>1.7395210877818607E-3</v>
      </c>
      <c r="BA736" s="13">
        <f t="shared" si="1048"/>
        <v>7.2991506993647635E-4</v>
      </c>
      <c r="BB736" s="13">
        <f t="shared" si="1049"/>
        <v>2.2970805573837736E-4</v>
      </c>
      <c r="BC736" s="13">
        <f t="shared" si="1050"/>
        <v>5.7832252594206746E-5</v>
      </c>
      <c r="BD736" s="13">
        <f t="shared" si="1051"/>
        <v>2.6054300000084705E-4</v>
      </c>
      <c r="BE736" s="13">
        <f t="shared" si="1052"/>
        <v>4.6786301465303459E-4</v>
      </c>
      <c r="BF736" s="13">
        <f t="shared" si="1053"/>
        <v>4.2007614957898323E-4</v>
      </c>
      <c r="BG736" s="13">
        <f t="shared" si="1054"/>
        <v>2.514467781072903E-4</v>
      </c>
      <c r="BH736" s="13">
        <f t="shared" si="1055"/>
        <v>1.1288218032118215E-4</v>
      </c>
      <c r="BI736" s="13">
        <f t="shared" si="1056"/>
        <v>4.0541021777982199E-5</v>
      </c>
      <c r="BJ736" s="14">
        <f t="shared" si="1057"/>
        <v>0.49759184420247027</v>
      </c>
      <c r="BK736" s="14">
        <f t="shared" si="1058"/>
        <v>0.23415863532044998</v>
      </c>
      <c r="BL736" s="14">
        <f t="shared" si="1059"/>
        <v>0.2524583947959278</v>
      </c>
      <c r="BM736" s="14">
        <f t="shared" si="1060"/>
        <v>0.58604910993124082</v>
      </c>
      <c r="BN736" s="14">
        <f t="shared" si="1061"/>
        <v>0.41108177505566496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1.6325000000000001</v>
      </c>
      <c r="F737" s="10">
        <f>VLOOKUP(B737,home!$B$2:$E$405,3,FALSE)</f>
        <v>1.153</v>
      </c>
      <c r="G737" s="10">
        <f>VLOOKUP(C737,away!$B$2:$E$405,4,FALSE)</f>
        <v>0.90080000000000005</v>
      </c>
      <c r="H737" s="10">
        <f>VLOOKUP(A737,away!$A$2:$E$405,3,FALSE)</f>
        <v>1.1474</v>
      </c>
      <c r="I737" s="10">
        <f>VLOOKUP(C737,away!$B$2:$E$405,3,FALSE)</f>
        <v>1.1791</v>
      </c>
      <c r="J737" s="10">
        <f>VLOOKUP(B737,home!$B$2:$E$405,4,FALSE)</f>
        <v>0.87150000000000005</v>
      </c>
      <c r="K737" s="12">
        <f t="shared" si="1006"/>
        <v>1.6955510680000001</v>
      </c>
      <c r="L737" s="12">
        <f t="shared" si="1007"/>
        <v>1.17905177481</v>
      </c>
      <c r="M737" s="13">
        <f t="shared" si="1008"/>
        <v>5.6438550029169386E-2</v>
      </c>
      <c r="N737" s="13">
        <f t="shared" si="1009"/>
        <v>9.5694443778329599E-2</v>
      </c>
      <c r="O737" s="13">
        <f t="shared" si="1010"/>
        <v>6.6543972579595129E-2</v>
      </c>
      <c r="P737" s="13">
        <f t="shared" si="1011"/>
        <v>0.11282870377629525</v>
      </c>
      <c r="Q737" s="13">
        <f t="shared" si="1012"/>
        <v>8.1127408175006355E-2</v>
      </c>
      <c r="R737" s="13">
        <f t="shared" si="1013"/>
        <v>3.922939448643982E-2</v>
      </c>
      <c r="S737" s="13">
        <f t="shared" si="1014"/>
        <v>5.6390164122127176E-2</v>
      </c>
      <c r="T737" s="13">
        <f t="shared" si="1015"/>
        <v>9.565341459447653E-2</v>
      </c>
      <c r="U737" s="13">
        <f t="shared" si="1016"/>
        <v>6.6515441718476356E-2</v>
      </c>
      <c r="V737" s="13">
        <f t="shared" si="1017"/>
        <v>1.2525774828146598E-2</v>
      </c>
      <c r="W737" s="13">
        <f t="shared" si="1018"/>
        <v>4.585188785840133E-2</v>
      </c>
      <c r="X737" s="13">
        <f t="shared" si="1019"/>
        <v>5.4061749757837174E-2</v>
      </c>
      <c r="Y737" s="13">
        <f t="shared" si="1020"/>
        <v>3.1870801000656014E-2</v>
      </c>
      <c r="Z737" s="13">
        <f t="shared" si="1021"/>
        <v>1.5417829064652831E-2</v>
      </c>
      <c r="AA737" s="13">
        <f t="shared" si="1022"/>
        <v>2.6141716536813554E-2</v>
      </c>
      <c r="AB737" s="13">
        <f t="shared" si="1023"/>
        <v>2.2162307696673742E-2</v>
      </c>
      <c r="AC737" s="13">
        <f t="shared" si="1024"/>
        <v>1.5650505471471886E-3</v>
      </c>
      <c r="AD737" s="13">
        <f t="shared" si="1025"/>
        <v>1.9436054357032159E-2</v>
      </c>
      <c r="AE737" s="13">
        <f t="shared" si="1026"/>
        <v>2.2916114384962397E-2</v>
      </c>
      <c r="AF737" s="13">
        <f t="shared" si="1027"/>
        <v>1.3509642668669447E-2</v>
      </c>
      <c r="AG737" s="13">
        <f t="shared" si="1028"/>
        <v>5.309522721847872E-3</v>
      </c>
      <c r="AH737" s="13">
        <f t="shared" si="1029"/>
        <v>4.5446046805990301E-3</v>
      </c>
      <c r="AI737" s="13">
        <f t="shared" si="1030"/>
        <v>7.7056093198274861E-3</v>
      </c>
      <c r="AJ737" s="13">
        <f t="shared" si="1031"/>
        <v>6.5326270559121239E-3</v>
      </c>
      <c r="AK737" s="13">
        <f t="shared" si="1032"/>
        <v>3.6921342604991666E-3</v>
      </c>
      <c r="AL737" s="13">
        <f t="shared" si="1033"/>
        <v>1.2515036228799974E-4</v>
      </c>
      <c r="AM737" s="13">
        <f t="shared" si="1034"/>
        <v>6.5909645445543777E-3</v>
      </c>
      <c r="AN737" s="13">
        <f t="shared" si="1035"/>
        <v>7.7710884439666219E-3</v>
      </c>
      <c r="AO737" s="13">
        <f t="shared" si="1036"/>
        <v>4.5812578110321642E-3</v>
      </c>
      <c r="AP737" s="13">
        <f t="shared" si="1037"/>
        <v>1.8005133843198831E-3</v>
      </c>
      <c r="AQ737" s="13">
        <f t="shared" si="1038"/>
        <v>5.3072462533787935E-4</v>
      </c>
      <c r="AR737" s="13">
        <f t="shared" si="1039"/>
        <v>1.0716648428940236E-3</v>
      </c>
      <c r="AS737" s="13">
        <f t="shared" si="1040"/>
        <v>1.8170624689070143E-3</v>
      </c>
      <c r="AT737" s="13">
        <f t="shared" si="1041"/>
        <v>1.5404611048890026E-3</v>
      </c>
      <c r="AU737" s="13">
        <f t="shared" si="1042"/>
        <v>8.7064349053566964E-4</v>
      </c>
      <c r="AV737" s="13">
        <f t="shared" si="1043"/>
        <v>3.6905512505625075E-4</v>
      </c>
      <c r="AW737" s="13">
        <f t="shared" si="1044"/>
        <v>6.9498168789037845E-6</v>
      </c>
      <c r="AX737" s="13">
        <f t="shared" si="1045"/>
        <v>1.8625528287782203E-3</v>
      </c>
      <c r="AY737" s="13">
        <f t="shared" si="1046"/>
        <v>2.1960462184483463E-3</v>
      </c>
      <c r="AZ737" s="13">
        <f t="shared" si="1047"/>
        <v>1.2946260957131563E-3</v>
      </c>
      <c r="BA737" s="13">
        <f t="shared" si="1048"/>
        <v>5.0881039862197934E-4</v>
      </c>
      <c r="BB737" s="13">
        <f t="shared" si="1049"/>
        <v>1.4997845088425703E-4</v>
      </c>
      <c r="BC737" s="13">
        <f t="shared" si="1050"/>
        <v>3.5366471739667525E-5</v>
      </c>
      <c r="BD737" s="13">
        <f t="shared" si="1051"/>
        <v>2.1059138916927975E-4</v>
      </c>
      <c r="BE737" s="13">
        <f t="shared" si="1052"/>
        <v>3.5706845481757595E-4</v>
      </c>
      <c r="BF737" s="13">
        <f t="shared" si="1053"/>
        <v>3.0271389995752536E-4</v>
      </c>
      <c r="BG737" s="13">
        <f t="shared" si="1054"/>
        <v>1.7108895879047579E-4</v>
      </c>
      <c r="BH737" s="13">
        <f t="shared" si="1055"/>
        <v>7.2522516700049833E-5</v>
      </c>
      <c r="BI737" s="13">
        <f t="shared" si="1056"/>
        <v>2.4593126128963434E-5</v>
      </c>
      <c r="BJ737" s="14">
        <f t="shared" si="1057"/>
        <v>0.49275296857061546</v>
      </c>
      <c r="BK737" s="14">
        <f t="shared" si="1058"/>
        <v>0.24206943988362195</v>
      </c>
      <c r="BL737" s="14">
        <f t="shared" si="1059"/>
        <v>0.24987527371268228</v>
      </c>
      <c r="BM737" s="14">
        <f t="shared" si="1060"/>
        <v>0.54606394200516739</v>
      </c>
      <c r="BN737" s="14">
        <f t="shared" si="1061"/>
        <v>0.45186247282483555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1.6325000000000001</v>
      </c>
      <c r="F738" s="10">
        <f>VLOOKUP(B738,home!$B$2:$E$405,3,FALSE)</f>
        <v>0.75670000000000004</v>
      </c>
      <c r="G738" s="10">
        <f>VLOOKUP(C738,away!$B$2:$E$405,4,FALSE)</f>
        <v>1.123</v>
      </c>
      <c r="H738" s="10">
        <f>VLOOKUP(A738,away!$A$2:$E$405,3,FALSE)</f>
        <v>1.1474</v>
      </c>
      <c r="I738" s="10">
        <f>VLOOKUP(C738,away!$B$2:$E$405,3,FALSE)</f>
        <v>0.92</v>
      </c>
      <c r="J738" s="10">
        <f>VLOOKUP(B738,home!$B$2:$E$405,4,FALSE)</f>
        <v>1.1278999999999999</v>
      </c>
      <c r="K738" s="12">
        <f t="shared" si="1006"/>
        <v>1.3872562182500001</v>
      </c>
      <c r="L738" s="12">
        <f t="shared" si="1007"/>
        <v>1.1906202632</v>
      </c>
      <c r="M738" s="13">
        <f t="shared" si="1008"/>
        <v>7.5935082492024741E-2</v>
      </c>
      <c r="N738" s="13">
        <f t="shared" si="1009"/>
        <v>0.10534141537038802</v>
      </c>
      <c r="O738" s="13">
        <f t="shared" si="1010"/>
        <v>9.0409847902768209E-2</v>
      </c>
      <c r="P738" s="13">
        <f t="shared" si="1011"/>
        <v>0.12542162369415191</v>
      </c>
      <c r="Q738" s="13">
        <f t="shared" si="1012"/>
        <v>7.3067766755913477E-2</v>
      </c>
      <c r="R738" s="13">
        <f t="shared" si="1013"/>
        <v>5.3821898452932941E-2</v>
      </c>
      <c r="S738" s="13">
        <f t="shared" si="1014"/>
        <v>5.1789578590796949E-2</v>
      </c>
      <c r="T738" s="13">
        <f t="shared" si="1015"/>
        <v>8.6995963686361921E-2</v>
      </c>
      <c r="U738" s="13">
        <f t="shared" si="1016"/>
        <v>7.4664763306851262E-2</v>
      </c>
      <c r="V738" s="13">
        <f t="shared" si="1017"/>
        <v>9.5045118718140292E-3</v>
      </c>
      <c r="W738" s="13">
        <f t="shared" si="1018"/>
        <v>3.3787904595260536E-2</v>
      </c>
      <c r="X738" s="13">
        <f t="shared" si="1019"/>
        <v>4.0228563862185589E-2</v>
      </c>
      <c r="Y738" s="13">
        <f t="shared" si="1020"/>
        <v>2.3948471646876714E-2</v>
      </c>
      <c r="Z738" s="13">
        <f t="shared" si="1021"/>
        <v>2.136048096731823E-2</v>
      </c>
      <c r="AA738" s="13">
        <f t="shared" si="1022"/>
        <v>2.9632460046722986E-2</v>
      </c>
      <c r="AB738" s="13">
        <f t="shared" si="1023"/>
        <v>2.0553907230930583E-2</v>
      </c>
      <c r="AC738" s="13">
        <f t="shared" si="1024"/>
        <v>9.8115988705587635E-4</v>
      </c>
      <c r="AD738" s="13">
        <f t="shared" si="1025"/>
        <v>1.1718120187853232E-2</v>
      </c>
      <c r="AE738" s="13">
        <f t="shared" si="1026"/>
        <v>1.3951831342271048E-2</v>
      </c>
      <c r="AF738" s="13">
        <f t="shared" si="1027"/>
        <v>8.305666552428384E-3</v>
      </c>
      <c r="AG738" s="13">
        <f t="shared" si="1028"/>
        <v>3.2962982989012402E-3</v>
      </c>
      <c r="AH738" s="13">
        <f t="shared" si="1029"/>
        <v>6.3580553678467535E-3</v>
      </c>
      <c r="AI738" s="13">
        <f t="shared" si="1030"/>
        <v>8.8202518450232002E-3</v>
      </c>
      <c r="AJ738" s="13">
        <f t="shared" si="1031"/>
        <v>6.1179746092697362E-3</v>
      </c>
      <c r="AK738" s="13">
        <f t="shared" si="1032"/>
        <v>2.8290661066016857E-3</v>
      </c>
      <c r="AL738" s="13">
        <f t="shared" si="1033"/>
        <v>6.4823089459891317E-5</v>
      </c>
      <c r="AM738" s="13">
        <f t="shared" si="1034"/>
        <v>3.2512070193600512E-3</v>
      </c>
      <c r="AN738" s="13">
        <f t="shared" si="1035"/>
        <v>3.8709529571081514E-3</v>
      </c>
      <c r="AO738" s="13">
        <f t="shared" si="1036"/>
        <v>2.3044175143134634E-3</v>
      </c>
      <c r="AP738" s="13">
        <f t="shared" si="1037"/>
        <v>9.1456206247152855E-4</v>
      </c>
      <c r="AQ738" s="13">
        <f t="shared" si="1038"/>
        <v>2.7222403088314646E-4</v>
      </c>
      <c r="AR738" s="13">
        <f t="shared" si="1039"/>
        <v>1.514005911101174E-3</v>
      </c>
      <c r="AS738" s="13">
        <f t="shared" si="1040"/>
        <v>2.1003141146423601E-3</v>
      </c>
      <c r="AT738" s="13">
        <f t="shared" si="1041"/>
        <v>1.4568369079079292E-3</v>
      </c>
      <c r="AU738" s="13">
        <f t="shared" si="1042"/>
        <v>6.7366868649045919E-4</v>
      </c>
      <c r="AV738" s="13">
        <f t="shared" si="1043"/>
        <v>2.3363776859354981E-4</v>
      </c>
      <c r="AW738" s="13">
        <f t="shared" si="1044"/>
        <v>2.9741110089312591E-6</v>
      </c>
      <c r="AX738" s="13">
        <f t="shared" si="1045"/>
        <v>7.5170952573754642E-4</v>
      </c>
      <c r="AY738" s="13">
        <f t="shared" si="1046"/>
        <v>8.9500059338358474E-4</v>
      </c>
      <c r="AZ738" s="13">
        <f t="shared" si="1047"/>
        <v>5.328029210292601E-4</v>
      </c>
      <c r="BA738" s="13">
        <f t="shared" si="1048"/>
        <v>2.1145531802319547E-4</v>
      </c>
      <c r="BB738" s="13">
        <f t="shared" si="1049"/>
        <v>6.2940746599954159E-5</v>
      </c>
      <c r="BC738" s="13">
        <f t="shared" si="1050"/>
        <v>1.4987705656568376E-5</v>
      </c>
      <c r="BD738" s="13">
        <f t="shared" si="1051"/>
        <v>3.0043435272693905E-4</v>
      </c>
      <c r="BE738" s="13">
        <f t="shared" si="1052"/>
        <v>4.1677942399635993E-4</v>
      </c>
      <c r="BF738" s="13">
        <f t="shared" si="1053"/>
        <v>2.8908992378880193E-4</v>
      </c>
      <c r="BG738" s="13">
        <f t="shared" si="1054"/>
        <v>1.3368059813647802E-4</v>
      </c>
      <c r="BH738" s="13">
        <f t="shared" si="1055"/>
        <v>4.6362310256052126E-5</v>
      </c>
      <c r="BI738" s="13">
        <f t="shared" si="1056"/>
        <v>1.2863280639028813E-5</v>
      </c>
      <c r="BJ738" s="14">
        <f t="shared" si="1057"/>
        <v>0.41372426269300666</v>
      </c>
      <c r="BK738" s="14">
        <f t="shared" si="1058"/>
        <v>0.26459178021868696</v>
      </c>
      <c r="BL738" s="14">
        <f t="shared" si="1059"/>
        <v>0.30038589814722638</v>
      </c>
      <c r="BM738" s="14">
        <f t="shared" si="1060"/>
        <v>0.47517276087568422</v>
      </c>
      <c r="BN738" s="14">
        <f t="shared" si="1061"/>
        <v>0.52399763466817928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1.6325000000000001</v>
      </c>
      <c r="F739" s="10">
        <f>VLOOKUP(B739,home!$B$2:$E$405,3,FALSE)</f>
        <v>1.1606000000000001</v>
      </c>
      <c r="G739" s="10">
        <f>VLOOKUP(C739,away!$B$2:$E$405,4,FALSE)</f>
        <v>0.75670000000000004</v>
      </c>
      <c r="H739" s="10">
        <f>VLOOKUP(A739,away!$A$2:$E$405,3,FALSE)</f>
        <v>1.1474</v>
      </c>
      <c r="I739" s="10">
        <f>VLOOKUP(C739,away!$B$2:$E$405,3,FALSE)</f>
        <v>1.0253000000000001</v>
      </c>
      <c r="J739" s="10">
        <f>VLOOKUP(B739,home!$B$2:$E$405,4,FALSE)</f>
        <v>0.91739999999999999</v>
      </c>
      <c r="K739" s="12">
        <f t="shared" si="1006"/>
        <v>1.4337039776500002</v>
      </c>
      <c r="L739" s="12">
        <f t="shared" si="1007"/>
        <v>1.079256166428</v>
      </c>
      <c r="M739" s="13">
        <f t="shared" si="1008"/>
        <v>8.1028029247270678E-2</v>
      </c>
      <c r="N739" s="13">
        <f t="shared" si="1009"/>
        <v>0.11617020783295254</v>
      </c>
      <c r="O739" s="13">
        <f t="shared" si="1010"/>
        <v>8.7450000218625215E-2</v>
      </c>
      <c r="P739" s="13">
        <f t="shared" si="1011"/>
        <v>0.12537741315893636</v>
      </c>
      <c r="Q739" s="13">
        <f t="shared" si="1012"/>
        <v>8.3276844527265637E-2</v>
      </c>
      <c r="R739" s="13">
        <f t="shared" si="1013"/>
        <v>4.7190475995040594E-2</v>
      </c>
      <c r="S739" s="13">
        <f t="shared" si="1014"/>
        <v>4.8500179124608654E-2</v>
      </c>
      <c r="T739" s="13">
        <f t="shared" si="1015"/>
        <v>8.9877047976717278E-2</v>
      </c>
      <c r="U739" s="13">
        <f t="shared" si="1016"/>
        <v>6.7657173141286553E-2</v>
      </c>
      <c r="V739" s="13">
        <f t="shared" si="1017"/>
        <v>8.3384410347845488E-3</v>
      </c>
      <c r="W739" s="13">
        <f t="shared" si="1018"/>
        <v>3.9798114414960457E-2</v>
      </c>
      <c r="X739" s="13">
        <f t="shared" si="1019"/>
        <v>4.2952360394553149E-2</v>
      </c>
      <c r="Y739" s="13">
        <f t="shared" si="1020"/>
        <v>2.3178299909229639E-2</v>
      </c>
      <c r="Z739" s="13">
        <f t="shared" si="1021"/>
        <v>1.6976870738106692E-2</v>
      </c>
      <c r="AA739" s="13">
        <f t="shared" si="1022"/>
        <v>2.4339807105273462E-2</v>
      </c>
      <c r="AB739" s="13">
        <f t="shared" si="1023"/>
        <v>1.7448039131032152E-2</v>
      </c>
      <c r="AC739" s="13">
        <f t="shared" si="1024"/>
        <v>8.063970088742667E-4</v>
      </c>
      <c r="AD739" s="13">
        <f t="shared" si="1025"/>
        <v>1.426467873492465E-2</v>
      </c>
      <c r="AE739" s="13">
        <f t="shared" si="1026"/>
        <v>1.5395242486781792E-2</v>
      </c>
      <c r="AF739" s="13">
        <f t="shared" si="1027"/>
        <v>8.3077051937567904E-3</v>
      </c>
      <c r="AG739" s="13">
        <f t="shared" si="1028"/>
        <v>2.9887140197426471E-3</v>
      </c>
      <c r="AH739" s="13">
        <f t="shared" si="1029"/>
        <v>4.5805981076881795E-3</v>
      </c>
      <c r="AI739" s="13">
        <f t="shared" si="1030"/>
        <v>6.5672217270086085E-3</v>
      </c>
      <c r="AJ739" s="13">
        <f t="shared" si="1031"/>
        <v>4.7077259560608731E-3</v>
      </c>
      <c r="AK739" s="13">
        <f t="shared" si="1032"/>
        <v>2.2498284762968741E-3</v>
      </c>
      <c r="AL739" s="13">
        <f t="shared" si="1033"/>
        <v>4.9910615815780824E-5</v>
      </c>
      <c r="AM739" s="13">
        <f t="shared" si="1034"/>
        <v>4.0902653284321695E-3</v>
      </c>
      <c r="AN739" s="13">
        <f t="shared" si="1035"/>
        <v>4.4144440780370681E-3</v>
      </c>
      <c r="AO739" s="13">
        <f t="shared" si="1036"/>
        <v>2.3821579962865357E-3</v>
      </c>
      <c r="AP739" s="13">
        <f t="shared" si="1037"/>
        <v>8.5698623563267105E-4</v>
      </c>
      <c r="AQ739" s="13">
        <f t="shared" si="1038"/>
        <v>2.3122691983761979E-4</v>
      </c>
      <c r="AR739" s="13">
        <f t="shared" si="1039"/>
        <v>9.8872775073017964E-4</v>
      </c>
      <c r="AS739" s="13">
        <f t="shared" si="1040"/>
        <v>1.4175429090347968E-3</v>
      </c>
      <c r="AT739" s="13">
        <f t="shared" si="1041"/>
        <v>1.0161684535863703E-3</v>
      </c>
      <c r="AU739" s="13">
        <f t="shared" si="1042"/>
        <v>4.856282512897428E-4</v>
      </c>
      <c r="AV739" s="13">
        <f t="shared" si="1043"/>
        <v>1.740617888833295E-4</v>
      </c>
      <c r="AW739" s="13">
        <f t="shared" si="1044"/>
        <v>2.1452329378022247E-6</v>
      </c>
      <c r="AX739" s="13">
        <f t="shared" si="1045"/>
        <v>9.7737161183618121E-4</v>
      </c>
      <c r="AY739" s="13">
        <f t="shared" si="1046"/>
        <v>1.0548343389658722E-3</v>
      </c>
      <c r="AZ739" s="13">
        <f t="shared" si="1047"/>
        <v>5.692182324444603E-4</v>
      </c>
      <c r="BA739" s="13">
        <f t="shared" si="1048"/>
        <v>2.0477742913631015E-4</v>
      </c>
      <c r="BB739" s="13">
        <f t="shared" si="1049"/>
        <v>5.5251825785158885E-5</v>
      </c>
      <c r="BC739" s="13">
        <f t="shared" si="1050"/>
        <v>1.1926174737007665E-5</v>
      </c>
      <c r="BD739" s="13">
        <f t="shared" si="1051"/>
        <v>1.7784842031567209E-4</v>
      </c>
      <c r="BE739" s="13">
        <f t="shared" si="1052"/>
        <v>2.5498198762534819E-4</v>
      </c>
      <c r="BF739" s="13">
        <f t="shared" si="1053"/>
        <v>1.8278434494378243E-4</v>
      </c>
      <c r="BG739" s="13">
        <f t="shared" si="1054"/>
        <v>8.7352880799350177E-5</v>
      </c>
      <c r="BH739" s="13">
        <f t="shared" si="1055"/>
        <v>3.1309543165303663E-5</v>
      </c>
      <c r="BI739" s="13">
        <f t="shared" si="1056"/>
        <v>8.9777233149000497E-6</v>
      </c>
      <c r="BJ739" s="14">
        <f t="shared" si="1057"/>
        <v>0.45105767566201566</v>
      </c>
      <c r="BK739" s="14">
        <f t="shared" si="1058"/>
        <v>0.26515520452925612</v>
      </c>
      <c r="BL739" s="14">
        <f t="shared" si="1059"/>
        <v>0.26701625391200134</v>
      </c>
      <c r="BM739" s="14">
        <f t="shared" si="1060"/>
        <v>0.45866034475526074</v>
      </c>
      <c r="BN739" s="14">
        <f t="shared" si="1061"/>
        <v>0.54049297098009097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1.375</v>
      </c>
      <c r="F740" s="10">
        <f>VLOOKUP(B740,home!$B$2:$E$405,3,FALSE)</f>
        <v>0.8</v>
      </c>
      <c r="G740" s="10">
        <f>VLOOKUP(C740,away!$B$2:$E$405,4,FALSE)</f>
        <v>0.72729999999999995</v>
      </c>
      <c r="H740" s="10">
        <f>VLOOKUP(A740,away!$A$2:$E$405,3,FALSE)</f>
        <v>1.0101</v>
      </c>
      <c r="I740" s="10">
        <f>VLOOKUP(C740,away!$B$2:$E$405,3,FALSE)</f>
        <v>0.99</v>
      </c>
      <c r="J740" s="10">
        <f>VLOOKUP(B740,home!$B$2:$E$405,4,FALSE)</f>
        <v>0.69299999999999995</v>
      </c>
      <c r="K740" s="12">
        <f t="shared" si="1006"/>
        <v>0.80003000000000002</v>
      </c>
      <c r="L740" s="12">
        <f t="shared" si="1007"/>
        <v>0.6929993069999999</v>
      </c>
      <c r="M740" s="13">
        <f t="shared" si="1008"/>
        <v>0.2246909656217296</v>
      </c>
      <c r="N740" s="13">
        <f t="shared" si="1009"/>
        <v>0.17975951322635234</v>
      </c>
      <c r="O740" s="13">
        <f t="shared" si="1010"/>
        <v>0.1557106834650194</v>
      </c>
      <c r="P740" s="13">
        <f t="shared" si="1011"/>
        <v>0.12457321809251946</v>
      </c>
      <c r="Q740" s="13">
        <f t="shared" si="1012"/>
        <v>7.1906501683239324E-2</v>
      </c>
      <c r="R740" s="13">
        <f t="shared" si="1013"/>
        <v>5.3953697866877391E-2</v>
      </c>
      <c r="S740" s="13">
        <f t="shared" si="1014"/>
        <v>1.7266478230428733E-2</v>
      </c>
      <c r="T740" s="13">
        <f t="shared" si="1015"/>
        <v>4.9831155835279174E-2</v>
      </c>
      <c r="U740" s="13">
        <f t="shared" si="1016"/>
        <v>4.3164576904437917E-2</v>
      </c>
      <c r="V740" s="13">
        <f t="shared" si="1017"/>
        <v>1.0636538809041779E-3</v>
      </c>
      <c r="W740" s="13">
        <f t="shared" si="1018"/>
        <v>1.9175786180547324E-2</v>
      </c>
      <c r="X740" s="13">
        <f t="shared" si="1019"/>
        <v>1.3288806534299468E-2</v>
      </c>
      <c r="Y740" s="13">
        <f t="shared" si="1020"/>
        <v>4.6045668595633008E-3</v>
      </c>
      <c r="Z740" s="13">
        <f t="shared" si="1021"/>
        <v>1.246329174394447E-2</v>
      </c>
      <c r="AA740" s="13">
        <f t="shared" si="1022"/>
        <v>9.9710072939078933E-3</v>
      </c>
      <c r="AB740" s="13">
        <f t="shared" si="1023"/>
        <v>3.9885524826725662E-3</v>
      </c>
      <c r="AC740" s="13">
        <f t="shared" si="1024"/>
        <v>3.6856952201602188E-5</v>
      </c>
      <c r="AD740" s="13">
        <f t="shared" si="1025"/>
        <v>3.8353010545058184E-3</v>
      </c>
      <c r="AE740" s="13">
        <f t="shared" si="1026"/>
        <v>2.6578609729089007E-3</v>
      </c>
      <c r="AF740" s="13">
        <f t="shared" si="1027"/>
        <v>9.2094790616410673E-4</v>
      </c>
      <c r="AG740" s="13">
        <f t="shared" si="1028"/>
        <v>2.1273875358494233E-4</v>
      </c>
      <c r="AH740" s="13">
        <f t="shared" si="1029"/>
        <v>2.1592631353730841E-3</v>
      </c>
      <c r="AI740" s="13">
        <f t="shared" si="1030"/>
        <v>1.7274752861925282E-3</v>
      </c>
      <c r="AJ740" s="13">
        <f t="shared" si="1031"/>
        <v>6.9101602660630421E-4</v>
      </c>
      <c r="AK740" s="13">
        <f t="shared" si="1032"/>
        <v>1.8427785058861389E-4</v>
      </c>
      <c r="AL740" s="13">
        <f t="shared" si="1033"/>
        <v>8.1736960489375906E-7</v>
      </c>
      <c r="AM740" s="13">
        <f t="shared" si="1034"/>
        <v>6.1367118052725817E-4</v>
      </c>
      <c r="AN740" s="13">
        <f t="shared" si="1035"/>
        <v>4.2527370283126166E-4</v>
      </c>
      <c r="AO740" s="13">
        <f t="shared" si="1036"/>
        <v>1.473571906736941E-4</v>
      </c>
      <c r="AP740" s="13">
        <f t="shared" si="1037"/>
        <v>3.4039477006112293E-5</v>
      </c>
      <c r="AQ740" s="13">
        <f t="shared" si="1038"/>
        <v>5.897333493969561E-6</v>
      </c>
      <c r="AR740" s="13">
        <f t="shared" si="1039"/>
        <v>2.9927357128883895E-4</v>
      </c>
      <c r="AS740" s="13">
        <f t="shared" si="1040"/>
        <v>2.3942783523820982E-4</v>
      </c>
      <c r="AT740" s="13">
        <f t="shared" si="1041"/>
        <v>9.5774725512812501E-5</v>
      </c>
      <c r="AU740" s="13">
        <f t="shared" si="1042"/>
        <v>2.55408845506718E-5</v>
      </c>
      <c r="AV740" s="13">
        <f t="shared" si="1043"/>
        <v>5.1083684667684891E-6</v>
      </c>
      <c r="AW740" s="13">
        <f t="shared" si="1044"/>
        <v>1.2587951358346757E-8</v>
      </c>
      <c r="AX740" s="13">
        <f t="shared" si="1045"/>
        <v>8.1825892426203693E-5</v>
      </c>
      <c r="AY740" s="13">
        <f t="shared" si="1046"/>
        <v>5.6705286746015692E-5</v>
      </c>
      <c r="AZ740" s="13">
        <f t="shared" si="1047"/>
        <v>1.9648362209112576E-5</v>
      </c>
      <c r="BA740" s="13">
        <f t="shared" si="1048"/>
        <v>4.5387671315333342E-6</v>
      </c>
      <c r="BB740" s="13">
        <f t="shared" si="1049"/>
        <v>7.8634061919674443E-7</v>
      </c>
      <c r="BC740" s="13">
        <f t="shared" si="1050"/>
        <v>1.0898670083385897E-7</v>
      </c>
      <c r="BD740" s="13">
        <f t="shared" si="1051"/>
        <v>3.4566062917763387E-5</v>
      </c>
      <c r="BE740" s="13">
        <f t="shared" si="1052"/>
        <v>2.7653887316098246E-5</v>
      </c>
      <c r="BF740" s="13">
        <f t="shared" si="1053"/>
        <v>1.1061969734749039E-5</v>
      </c>
      <c r="BG740" s="13">
        <f t="shared" si="1054"/>
        <v>2.9499692156304254E-6</v>
      </c>
      <c r="BH740" s="13">
        <f t="shared" si="1055"/>
        <v>5.900159678952022E-7</v>
      </c>
      <c r="BI740" s="13">
        <f t="shared" si="1056"/>
        <v>9.4406094959039742E-8</v>
      </c>
      <c r="BJ740" s="14">
        <f t="shared" si="1057"/>
        <v>0.34758303152680986</v>
      </c>
      <c r="BK740" s="14">
        <f t="shared" si="1058"/>
        <v>0.36768869543413446</v>
      </c>
      <c r="BL740" s="14">
        <f t="shared" si="1059"/>
        <v>0.27229259200798012</v>
      </c>
      <c r="BM740" s="14">
        <f t="shared" si="1060"/>
        <v>0.18937633805833676</v>
      </c>
      <c r="BN740" s="14">
        <f t="shared" si="1061"/>
        <v>0.81059457995573747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1.375</v>
      </c>
      <c r="F741" s="10">
        <f>VLOOKUP(B741,home!$B$2:$E$405,3,FALSE)</f>
        <v>0.90910000000000002</v>
      </c>
      <c r="G741" s="10">
        <f>VLOOKUP(C741,away!$B$2:$E$405,4,FALSE)</f>
        <v>1.6364000000000001</v>
      </c>
      <c r="H741" s="10">
        <f>VLOOKUP(A741,away!$A$2:$E$405,3,FALSE)</f>
        <v>1.0101</v>
      </c>
      <c r="I741" s="10">
        <f>VLOOKUP(C741,away!$B$2:$E$405,3,FALSE)</f>
        <v>0.74250000000000005</v>
      </c>
      <c r="J741" s="10">
        <f>VLOOKUP(B741,home!$B$2:$E$405,4,FALSE)</f>
        <v>1.155</v>
      </c>
      <c r="K741" s="12">
        <f t="shared" si="1006"/>
        <v>2.0455204550000001</v>
      </c>
      <c r="L741" s="12">
        <f t="shared" si="1007"/>
        <v>0.86624913375000001</v>
      </c>
      <c r="M741" s="13">
        <f t="shared" si="1008"/>
        <v>5.4379415474033965E-2</v>
      </c>
      <c r="N741" s="13">
        <f t="shared" si="1009"/>
        <v>0.11123420668308001</v>
      </c>
      <c r="O741" s="13">
        <f t="shared" si="1010"/>
        <v>4.7106121548213274E-2</v>
      </c>
      <c r="P741" s="13">
        <f t="shared" si="1011"/>
        <v>9.6356535182586522E-2</v>
      </c>
      <c r="Q741" s="13">
        <f t="shared" si="1012"/>
        <v>0.11376592253296895</v>
      </c>
      <c r="R741" s="13">
        <f t="shared" si="1013"/>
        <v>2.0402818492730974E-2</v>
      </c>
      <c r="S741" s="13">
        <f t="shared" si="1014"/>
        <v>4.2684266608319824E-2</v>
      </c>
      <c r="T741" s="13">
        <f t="shared" si="1015"/>
        <v>9.8549631844453964E-2</v>
      </c>
      <c r="U741" s="13">
        <f t="shared" si="1016"/>
        <v>4.173438256653348E-2</v>
      </c>
      <c r="V741" s="13">
        <f t="shared" si="1017"/>
        <v>8.4037273649609327E-3</v>
      </c>
      <c r="W741" s="13">
        <f t="shared" si="1018"/>
        <v>7.7570173874377799E-2</v>
      </c>
      <c r="X741" s="13">
        <f t="shared" si="1019"/>
        <v>6.7195095923516648E-2</v>
      </c>
      <c r="Y741" s="13">
        <f t="shared" si="1020"/>
        <v>2.9103846817997225E-2</v>
      </c>
      <c r="Z741" s="13">
        <f t="shared" si="1021"/>
        <v>5.8913079484622308E-3</v>
      </c>
      <c r="AA741" s="13">
        <f t="shared" si="1022"/>
        <v>1.205079091528358E-2</v>
      </c>
      <c r="AB741" s="13">
        <f t="shared" si="1023"/>
        <v>1.232506965807037E-2</v>
      </c>
      <c r="AC741" s="13">
        <f t="shared" si="1024"/>
        <v>9.3067620859838365E-4</v>
      </c>
      <c r="AD741" s="13">
        <f t="shared" si="1025"/>
        <v>3.9667844339486613E-2</v>
      </c>
      <c r="AE741" s="13">
        <f t="shared" si="1026"/>
        <v>3.4362235796810123E-2</v>
      </c>
      <c r="AF741" s="13">
        <f t="shared" si="1027"/>
        <v>1.4883128496350003E-2</v>
      </c>
      <c r="AG741" s="13">
        <f t="shared" si="1028"/>
        <v>4.2974990558177113E-3</v>
      </c>
      <c r="AH741" s="13">
        <f t="shared" si="1029"/>
        <v>1.2758351017524742E-3</v>
      </c>
      <c r="AI741" s="13">
        <f t="shared" si="1030"/>
        <v>2.6097467978416925E-3</v>
      </c>
      <c r="AJ741" s="13">
        <f t="shared" si="1031"/>
        <v>2.6691452286779663E-3</v>
      </c>
      <c r="AK741" s="13">
        <f t="shared" si="1032"/>
        <v>1.8199303875421442E-3</v>
      </c>
      <c r="AL741" s="13">
        <f t="shared" si="1033"/>
        <v>6.5963735767058247E-5</v>
      </c>
      <c r="AM741" s="13">
        <f t="shared" si="1034"/>
        <v>1.6228277400435163E-2</v>
      </c>
      <c r="AN741" s="13">
        <f t="shared" si="1035"/>
        <v>1.4057731240381663E-2</v>
      </c>
      <c r="AO741" s="13">
        <f t="shared" si="1036"/>
        <v>6.0887487547354631E-3</v>
      </c>
      <c r="AP741" s="13">
        <f t="shared" si="1037"/>
        <v>1.7581244448036625E-3</v>
      </c>
      <c r="AQ741" s="13">
        <f t="shared" si="1038"/>
        <v>3.8074344433396807E-4</v>
      </c>
      <c r="AR741" s="13">
        <f t="shared" si="1039"/>
        <v>2.2103821034018481E-4</v>
      </c>
      <c r="AS741" s="13">
        <f t="shared" si="1040"/>
        <v>4.5213818058744055E-4</v>
      </c>
      <c r="AT741" s="13">
        <f t="shared" si="1041"/>
        <v>4.6242894843904689E-4</v>
      </c>
      <c r="AU741" s="13">
        <f t="shared" si="1042"/>
        <v>3.153026243387369E-4</v>
      </c>
      <c r="AV741" s="13">
        <f t="shared" si="1043"/>
        <v>1.6123949190001687E-4</v>
      </c>
      <c r="AW741" s="13">
        <f t="shared" si="1044"/>
        <v>3.2467539881113323E-6</v>
      </c>
      <c r="AX741" s="13">
        <f t="shared" si="1045"/>
        <v>5.5325455620007244E-3</v>
      </c>
      <c r="AY741" s="13">
        <f t="shared" si="1046"/>
        <v>4.7925628005155343E-3</v>
      </c>
      <c r="AZ741" s="13">
        <f t="shared" si="1047"/>
        <v>2.0757766871945275E-3</v>
      </c>
      <c r="BA741" s="13">
        <f t="shared" si="1048"/>
        <v>5.9937991904690155E-4</v>
      </c>
      <c r="BB741" s="13">
        <f t="shared" si="1049"/>
        <v>1.2980308391538089E-4</v>
      </c>
      <c r="BC741" s="13">
        <f t="shared" si="1050"/>
        <v>2.2488361799955455E-5</v>
      </c>
      <c r="BD741" s="13">
        <f t="shared" si="1051"/>
        <v>3.191235970547255E-5</v>
      </c>
      <c r="BE741" s="13">
        <f t="shared" si="1052"/>
        <v>6.5277384544861874E-5</v>
      </c>
      <c r="BF741" s="13">
        <f t="shared" si="1053"/>
        <v>6.6763112667707925E-5</v>
      </c>
      <c r="BG741" s="13">
        <f t="shared" si="1054"/>
        <v>4.5521770867088729E-5</v>
      </c>
      <c r="BH741" s="13">
        <f t="shared" si="1055"/>
        <v>2.3278928364113282E-5</v>
      </c>
      <c r="BI741" s="13">
        <f t="shared" si="1056"/>
        <v>9.5235048278546785E-6</v>
      </c>
      <c r="BJ741" s="14">
        <f t="shared" si="1057"/>
        <v>0.64229576706402192</v>
      </c>
      <c r="BK741" s="14">
        <f t="shared" si="1058"/>
        <v>0.2076131473747822</v>
      </c>
      <c r="BL741" s="14">
        <f t="shared" si="1059"/>
        <v>0.14384826521322855</v>
      </c>
      <c r="BM741" s="14">
        <f t="shared" si="1060"/>
        <v>0.55161415164035377</v>
      </c>
      <c r="BN741" s="14">
        <f t="shared" si="1061"/>
        <v>0.4432450199136137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1.375</v>
      </c>
      <c r="F742" s="10">
        <f>VLOOKUP(B742,home!$B$2:$E$405,3,FALSE)</f>
        <v>1.1515</v>
      </c>
      <c r="G742" s="10">
        <f>VLOOKUP(C742,away!$B$2:$E$405,4,FALSE)</f>
        <v>0.84850000000000003</v>
      </c>
      <c r="H742" s="10">
        <f>VLOOKUP(A742,away!$A$2:$E$405,3,FALSE)</f>
        <v>1.0101</v>
      </c>
      <c r="I742" s="10">
        <f>VLOOKUP(C742,away!$B$2:$E$405,3,FALSE)</f>
        <v>0.66</v>
      </c>
      <c r="J742" s="10">
        <f>VLOOKUP(B742,home!$B$2:$E$405,4,FALSE)</f>
        <v>1.0725</v>
      </c>
      <c r="K742" s="12">
        <f t="shared" si="1006"/>
        <v>1.3434406562499999</v>
      </c>
      <c r="L742" s="12">
        <f t="shared" si="1007"/>
        <v>0.71499928499999998</v>
      </c>
      <c r="M742" s="13">
        <f t="shared" si="1008"/>
        <v>0.12765296075413465</v>
      </c>
      <c r="N742" s="13">
        <f t="shared" si="1009"/>
        <v>0.17149417736779013</v>
      </c>
      <c r="O742" s="13">
        <f t="shared" si="1010"/>
        <v>9.1271775667339336E-2</v>
      </c>
      <c r="P742" s="13">
        <f t="shared" si="1011"/>
        <v>0.12261821419963312</v>
      </c>
      <c r="Q742" s="13">
        <f t="shared" si="1012"/>
        <v>0.11519612509301894</v>
      </c>
      <c r="R742" s="13">
        <f t="shared" si="1013"/>
        <v>3.2629627171414016E-2</v>
      </c>
      <c r="S742" s="13">
        <f t="shared" si="1014"/>
        <v>2.9445510634229698E-2</v>
      </c>
      <c r="T742" s="13">
        <f t="shared" si="1015"/>
        <v>8.2365147076279094E-2</v>
      </c>
      <c r="U742" s="13">
        <f t="shared" si="1016"/>
        <v>4.3835967740357265E-2</v>
      </c>
      <c r="V742" s="13">
        <f t="shared" si="1017"/>
        <v>3.142683716535043E-3</v>
      </c>
      <c r="W742" s="13">
        <f t="shared" si="1018"/>
        <v>5.1586385964140807E-2</v>
      </c>
      <c r="X742" s="13">
        <f t="shared" si="1019"/>
        <v>3.6884229080094713E-2</v>
      </c>
      <c r="Y742" s="13">
        <f t="shared" si="1020"/>
        <v>1.3186098710021963E-2</v>
      </c>
      <c r="Z742" s="13">
        <f t="shared" si="1021"/>
        <v>7.7767200324591985E-3</v>
      </c>
      <c r="AA742" s="13">
        <f t="shared" si="1022"/>
        <v>1.0447561863879505E-2</v>
      </c>
      <c r="AB742" s="13">
        <f t="shared" si="1023"/>
        <v>7.0178396833113776E-3</v>
      </c>
      <c r="AC742" s="13">
        <f t="shared" si="1024"/>
        <v>1.8867084184694068E-4</v>
      </c>
      <c r="AD742" s="13">
        <f t="shared" si="1025"/>
        <v>1.7325812053307785E-2</v>
      </c>
      <c r="AE742" s="13">
        <f t="shared" si="1026"/>
        <v>1.2387943230159447E-2</v>
      </c>
      <c r="AF742" s="13">
        <f t="shared" si="1027"/>
        <v>4.4286852760922974E-3</v>
      </c>
      <c r="AG742" s="13">
        <f t="shared" si="1028"/>
        <v>1.0555022686320071E-3</v>
      </c>
      <c r="AH742" s="13">
        <f t="shared" si="1029"/>
        <v>1.3900873157133755E-3</v>
      </c>
      <c r="AI742" s="13">
        <f t="shared" si="1030"/>
        <v>1.8674998156667777E-3</v>
      </c>
      <c r="AJ742" s="13">
        <f t="shared" si="1031"/>
        <v>1.2544375889530651E-3</v>
      </c>
      <c r="AK742" s="13">
        <f t="shared" si="1032"/>
        <v>5.6175415257592436E-4</v>
      </c>
      <c r="AL742" s="13">
        <f t="shared" si="1033"/>
        <v>7.2491798269752012E-6</v>
      </c>
      <c r="AM742" s="13">
        <f t="shared" si="1034"/>
        <v>4.6552400629919881E-3</v>
      </c>
      <c r="AN742" s="13">
        <f t="shared" si="1035"/>
        <v>3.328493316542626E-3</v>
      </c>
      <c r="AO742" s="13">
        <f t="shared" si="1036"/>
        <v>1.1899351707276283E-3</v>
      </c>
      <c r="AP742" s="13">
        <f t="shared" si="1037"/>
        <v>2.836009320888691E-4</v>
      </c>
      <c r="AQ742" s="13">
        <f t="shared" si="1038"/>
        <v>5.069361591721872E-5</v>
      </c>
      <c r="AR742" s="13">
        <f t="shared" si="1039"/>
        <v>1.9878228736452657E-4</v>
      </c>
      <c r="AS742" s="13">
        <f t="shared" si="1040"/>
        <v>2.6705220658787559E-4</v>
      </c>
      <c r="AT742" s="13">
        <f t="shared" si="1041"/>
        <v>1.7938439583571307E-4</v>
      </c>
      <c r="AU742" s="13">
        <f t="shared" si="1042"/>
        <v>8.0330763487513376E-5</v>
      </c>
      <c r="AV742" s="13">
        <f t="shared" si="1043"/>
        <v>2.6979903404182134E-5</v>
      </c>
      <c r="AW742" s="13">
        <f t="shared" si="1044"/>
        <v>1.9342404758627206E-7</v>
      </c>
      <c r="AX742" s="13">
        <f t="shared" si="1045"/>
        <v>1.0423397942045422E-3</v>
      </c>
      <c r="AY742" s="13">
        <f t="shared" si="1046"/>
        <v>7.4527220758329469E-4</v>
      </c>
      <c r="AZ742" s="13">
        <f t="shared" si="1047"/>
        <v>2.6643454777621367E-4</v>
      </c>
      <c r="BA742" s="13">
        <f t="shared" si="1048"/>
        <v>6.3500170386430373E-5</v>
      </c>
      <c r="BB742" s="13">
        <f t="shared" si="1049"/>
        <v>1.1350644105918971E-5</v>
      </c>
      <c r="BC742" s="13">
        <f t="shared" si="1050"/>
        <v>1.6231404840043055E-6</v>
      </c>
      <c r="BD742" s="13">
        <f t="shared" si="1051"/>
        <v>2.3688198889383503E-5</v>
      </c>
      <c r="BE742" s="13">
        <f t="shared" si="1052"/>
        <v>3.1823689461333887E-5</v>
      </c>
      <c r="BF742" s="13">
        <f t="shared" si="1053"/>
        <v>2.1376619127115302E-5</v>
      </c>
      <c r="BG742" s="13">
        <f t="shared" si="1054"/>
        <v>9.5727397428460269E-6</v>
      </c>
      <c r="BH742" s="13">
        <f t="shared" si="1055"/>
        <v>3.2151019405598813E-6</v>
      </c>
      <c r="BI742" s="13">
        <f t="shared" si="1056"/>
        <v>8.6385973218728199E-7</v>
      </c>
      <c r="BJ742" s="14">
        <f t="shared" si="1057"/>
        <v>0.51754858972234596</v>
      </c>
      <c r="BK742" s="14">
        <f t="shared" si="1058"/>
        <v>0.28380056153378969</v>
      </c>
      <c r="BL742" s="14">
        <f t="shared" si="1059"/>
        <v>0.19111962076478392</v>
      </c>
      <c r="BM742" s="14">
        <f t="shared" si="1060"/>
        <v>0.33863753301651273</v>
      </c>
      <c r="BN742" s="14">
        <f t="shared" si="1061"/>
        <v>0.66086288025333018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1.375</v>
      </c>
      <c r="F743" s="10">
        <f>VLOOKUP(B743,home!$B$2:$E$405,3,FALSE)</f>
        <v>0.8</v>
      </c>
      <c r="G743" s="10">
        <f>VLOOKUP(C743,away!$B$2:$E$405,4,FALSE)</f>
        <v>1.3332999999999999</v>
      </c>
      <c r="H743" s="10">
        <f>VLOOKUP(A743,away!$A$2:$E$405,3,FALSE)</f>
        <v>1.0101</v>
      </c>
      <c r="I743" s="10">
        <f>VLOOKUP(C743,away!$B$2:$E$405,3,FALSE)</f>
        <v>0.74250000000000005</v>
      </c>
      <c r="J743" s="10">
        <f>VLOOKUP(B743,home!$B$2:$E$405,4,FALSE)</f>
        <v>0.99</v>
      </c>
      <c r="K743" s="12">
        <f t="shared" si="1006"/>
        <v>1.4666300000000001</v>
      </c>
      <c r="L743" s="12">
        <f t="shared" si="1007"/>
        <v>0.74249925750000001</v>
      </c>
      <c r="M743" s="13">
        <f t="shared" si="1008"/>
        <v>0.10979621113162914</v>
      </c>
      <c r="N743" s="13">
        <f t="shared" si="1009"/>
        <v>0.16103041713198127</v>
      </c>
      <c r="O743" s="13">
        <f t="shared" si="1010"/>
        <v>8.1523605241547878E-2</v>
      </c>
      <c r="P743" s="13">
        <f t="shared" si="1011"/>
        <v>0.11956496515541139</v>
      </c>
      <c r="Q743" s="13">
        <f t="shared" si="1012"/>
        <v>0.11808602033913886</v>
      </c>
      <c r="R743" s="13">
        <f t="shared" si="1013"/>
        <v>3.0265608180286195E-2</v>
      </c>
      <c r="S743" s="13">
        <f t="shared" si="1014"/>
        <v>3.2550715423768681E-2</v>
      </c>
      <c r="T743" s="13">
        <f t="shared" si="1015"/>
        <v>8.7678782422940513E-2</v>
      </c>
      <c r="U743" s="13">
        <f t="shared" si="1016"/>
        <v>4.4388448925453149E-2</v>
      </c>
      <c r="V743" s="13">
        <f t="shared" si="1017"/>
        <v>3.9385341618237537E-3</v>
      </c>
      <c r="W743" s="13">
        <f t="shared" si="1018"/>
        <v>5.7729500003330401E-2</v>
      </c>
      <c r="X743" s="13">
        <f t="shared" si="1019"/>
        <v>4.2864110888319075E-2</v>
      </c>
      <c r="Y743" s="13">
        <f t="shared" si="1020"/>
        <v>1.5913285253987285E-2</v>
      </c>
      <c r="Z743" s="13">
        <f t="shared" si="1021"/>
        <v>7.4907305338828096E-3</v>
      </c>
      <c r="AA743" s="13">
        <f t="shared" si="1022"/>
        <v>1.0986130122908546E-2</v>
      </c>
      <c r="AB743" s="13">
        <f t="shared" si="1023"/>
        <v>8.0562940110806818E-3</v>
      </c>
      <c r="AC743" s="13">
        <f t="shared" si="1024"/>
        <v>2.680595116673146E-4</v>
      </c>
      <c r="AD743" s="13">
        <f t="shared" si="1025"/>
        <v>2.116695414747111E-2</v>
      </c>
      <c r="AE743" s="13">
        <f t="shared" si="1026"/>
        <v>1.5716447738033847E-2</v>
      </c>
      <c r="AF743" s="13">
        <f t="shared" si="1027"/>
        <v>5.8347253880138405E-3</v>
      </c>
      <c r="AG743" s="13">
        <f t="shared" si="1028"/>
        <v>1.4440930894388923E-3</v>
      </c>
      <c r="AH743" s="13">
        <f t="shared" si="1029"/>
        <v>1.390465464885141E-3</v>
      </c>
      <c r="AI743" s="13">
        <f t="shared" si="1030"/>
        <v>2.0392983647644948E-3</v>
      </c>
      <c r="AJ743" s="13">
        <f t="shared" si="1031"/>
        <v>1.4954480803572754E-3</v>
      </c>
      <c r="AK743" s="13">
        <f t="shared" si="1032"/>
        <v>7.3108967269813036E-4</v>
      </c>
      <c r="AL743" s="13">
        <f t="shared" si="1033"/>
        <v>1.1676368735039625E-5</v>
      </c>
      <c r="AM743" s="13">
        <f t="shared" si="1034"/>
        <v>6.2088179922611172E-3</v>
      </c>
      <c r="AN743" s="13">
        <f t="shared" si="1035"/>
        <v>4.6100427492065206E-3</v>
      </c>
      <c r="AO743" s="13">
        <f t="shared" si="1036"/>
        <v>1.7114766591645497E-3</v>
      </c>
      <c r="AP743" s="13">
        <f t="shared" si="1037"/>
        <v>4.2359004955275296E-4</v>
      </c>
      <c r="AQ743" s="13">
        <f t="shared" si="1038"/>
        <v>7.8628824319326807E-5</v>
      </c>
      <c r="AR743" s="13">
        <f t="shared" si="1039"/>
        <v>2.06483915051322E-4</v>
      </c>
      <c r="AS743" s="13">
        <f t="shared" si="1040"/>
        <v>3.0283550433172043E-4</v>
      </c>
      <c r="AT743" s="13">
        <f t="shared" si="1041"/>
        <v>2.2207381785901558E-4</v>
      </c>
      <c r="AU743" s="13">
        <f t="shared" si="1042"/>
        <v>1.0856670782885601E-4</v>
      </c>
      <c r="AV743" s="13">
        <f t="shared" si="1043"/>
        <v>3.9806797675758757E-5</v>
      </c>
      <c r="AW743" s="13">
        <f t="shared" si="1044"/>
        <v>3.5320097077976872E-7</v>
      </c>
      <c r="AX743" s="13">
        <f t="shared" si="1045"/>
        <v>1.5176731219983209E-3</v>
      </c>
      <c r="AY743" s="13">
        <f t="shared" si="1046"/>
        <v>1.1268711662114604E-3</v>
      </c>
      <c r="AZ743" s="13">
        <f t="shared" si="1047"/>
        <v>4.1835050210508408E-4</v>
      </c>
      <c r="BA743" s="13">
        <f t="shared" si="1048"/>
        <v>1.0354164572925905E-4</v>
      </c>
      <c r="BB743" s="13">
        <f t="shared" si="1049"/>
        <v>1.9219898768575721E-5</v>
      </c>
      <c r="BC743" s="13">
        <f t="shared" si="1050"/>
        <v>2.8541521129785285E-6</v>
      </c>
      <c r="BD743" s="13">
        <f t="shared" si="1051"/>
        <v>2.5552358935216597E-5</v>
      </c>
      <c r="BE743" s="13">
        <f t="shared" si="1052"/>
        <v>3.7475856185156724E-5</v>
      </c>
      <c r="BF743" s="13">
        <f t="shared" si="1053"/>
        <v>2.7481607478418202E-5</v>
      </c>
      <c r="BG743" s="13">
        <f t="shared" si="1054"/>
        <v>1.3435116658690829E-5</v>
      </c>
      <c r="BH743" s="13">
        <f t="shared" si="1055"/>
        <v>4.9260862862839311E-6</v>
      </c>
      <c r="BI743" s="13">
        <f t="shared" si="1056"/>
        <v>1.4449491860105219E-6</v>
      </c>
      <c r="BJ743" s="14">
        <f t="shared" si="1057"/>
        <v>0.5436854031640852</v>
      </c>
      <c r="BK743" s="14">
        <f t="shared" si="1058"/>
        <v>0.2672570329192468</v>
      </c>
      <c r="BL743" s="14">
        <f t="shared" si="1059"/>
        <v>0.18186647078145796</v>
      </c>
      <c r="BM743" s="14">
        <f t="shared" si="1060"/>
        <v>0.37890629225343714</v>
      </c>
      <c r="BN743" s="14">
        <f t="shared" si="1061"/>
        <v>0.62026682717999482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1.375</v>
      </c>
      <c r="F744" s="10">
        <f>VLOOKUP(B744,home!$B$2:$E$405,3,FALSE)</f>
        <v>0.90910000000000002</v>
      </c>
      <c r="G744" s="10">
        <f>VLOOKUP(C744,away!$B$2:$E$405,4,FALSE)</f>
        <v>0.59499999999999997</v>
      </c>
      <c r="H744" s="10">
        <f>VLOOKUP(A744,away!$A$2:$E$405,3,FALSE)</f>
        <v>1.0101</v>
      </c>
      <c r="I744" s="10">
        <f>VLOOKUP(C744,away!$B$2:$E$405,3,FALSE)</f>
        <v>1.89</v>
      </c>
      <c r="J744" s="10">
        <f>VLOOKUP(B744,home!$B$2:$E$405,4,FALSE)</f>
        <v>1.155</v>
      </c>
      <c r="K744" s="12">
        <f t="shared" si="1006"/>
        <v>0.7437574374999999</v>
      </c>
      <c r="L744" s="12">
        <f t="shared" si="1007"/>
        <v>2.2049977949999997</v>
      </c>
      <c r="M744" s="13">
        <f t="shared" si="1008"/>
        <v>5.2404897278963809E-2</v>
      </c>
      <c r="N744" s="13">
        <f t="shared" si="1009"/>
        <v>3.897653211265284E-2</v>
      </c>
      <c r="O744" s="13">
        <f t="shared" si="1010"/>
        <v>0.11555268294731666</v>
      </c>
      <c r="P744" s="13">
        <f t="shared" si="1011"/>
        <v>8.5943167365146164E-2</v>
      </c>
      <c r="Q744" s="13">
        <f t="shared" si="1012"/>
        <v>1.4494542823371563E-2</v>
      </c>
      <c r="R744" s="13">
        <f t="shared" si="1013"/>
        <v>0.1273967055525837</v>
      </c>
      <c r="S744" s="13">
        <f t="shared" si="1014"/>
        <v>3.5236344312607228E-2</v>
      </c>
      <c r="T744" s="13">
        <f t="shared" si="1015"/>
        <v>3.1960434965067362E-2</v>
      </c>
      <c r="U744" s="13">
        <f t="shared" si="1016"/>
        <v>9.4752247267731654E-2</v>
      </c>
      <c r="V744" s="13">
        <f t="shared" si="1017"/>
        <v>6.4207804016522254E-3</v>
      </c>
      <c r="W744" s="13">
        <f t="shared" si="1018"/>
        <v>3.5934746760149495E-3</v>
      </c>
      <c r="X744" s="13">
        <f t="shared" si="1019"/>
        <v>7.9236037370012998E-3</v>
      </c>
      <c r="Y744" s="13">
        <f t="shared" si="1020"/>
        <v>8.7357643842708166E-3</v>
      </c>
      <c r="Z744" s="13">
        <f t="shared" si="1021"/>
        <v>9.3636484944570414E-2</v>
      </c>
      <c r="AA744" s="13">
        <f t="shared" si="1022"/>
        <v>6.9642832098881002E-2</v>
      </c>
      <c r="AB744" s="13">
        <f t="shared" si="1023"/>
        <v>2.5898687171053234E-2</v>
      </c>
      <c r="AC744" s="13">
        <f t="shared" si="1024"/>
        <v>6.5812337363310486E-4</v>
      </c>
      <c r="AD744" s="13">
        <f t="shared" si="1025"/>
        <v>6.6816837918850516E-4</v>
      </c>
      <c r="AE744" s="13">
        <f t="shared" si="1026"/>
        <v>1.4733098027993772E-3</v>
      </c>
      <c r="AF744" s="13">
        <f t="shared" si="1027"/>
        <v>1.6243224332622562E-3</v>
      </c>
      <c r="AG744" s="13">
        <f t="shared" si="1028"/>
        <v>1.1938757945707695E-3</v>
      </c>
      <c r="AH744" s="13">
        <f t="shared" si="1029"/>
        <v>5.1617060708582102E-2</v>
      </c>
      <c r="AI744" s="13">
        <f t="shared" si="1030"/>
        <v>3.8390572803896954E-2</v>
      </c>
      <c r="AJ744" s="13">
        <f t="shared" si="1031"/>
        <v>1.427663702639179E-2</v>
      </c>
      <c r="AK744" s="13">
        <f t="shared" si="1032"/>
        <v>3.5394516569555922E-3</v>
      </c>
      <c r="AL744" s="13">
        <f t="shared" si="1033"/>
        <v>4.3172459204318836E-5</v>
      </c>
      <c r="AM744" s="13">
        <f t="shared" si="1034"/>
        <v>9.9391040304754215E-5</v>
      </c>
      <c r="AN744" s="13">
        <f t="shared" si="1035"/>
        <v>2.1915702471473909E-4</v>
      </c>
      <c r="AO744" s="13">
        <f t="shared" si="1036"/>
        <v>2.4162037812738016E-4</v>
      </c>
      <c r="AP744" s="13">
        <f t="shared" si="1037"/>
        <v>1.7759080033264644E-4</v>
      </c>
      <c r="AQ744" s="13">
        <f t="shared" si="1038"/>
        <v>9.7896830786442651E-5</v>
      </c>
      <c r="AR744" s="13">
        <f t="shared" si="1039"/>
        <v>2.2763101009360936E-2</v>
      </c>
      <c r="AS744" s="13">
        <f t="shared" si="1040"/>
        <v>1.6930225676275952E-2</v>
      </c>
      <c r="AT744" s="13">
        <f t="shared" si="1041"/>
        <v>6.2959906326418508E-3</v>
      </c>
      <c r="AU744" s="13">
        <f t="shared" si="1042"/>
        <v>1.5608966198192356E-3</v>
      </c>
      <c r="AV744" s="13">
        <f t="shared" si="1043"/>
        <v>2.9023211753979151E-4</v>
      </c>
      <c r="AW744" s="13">
        <f t="shared" si="1044"/>
        <v>1.9667255880105627E-6</v>
      </c>
      <c r="AX744" s="13">
        <f t="shared" si="1045"/>
        <v>1.2320470907920528E-5</v>
      </c>
      <c r="AY744" s="13">
        <f t="shared" si="1046"/>
        <v>2.7166611185326403E-5</v>
      </c>
      <c r="AZ744" s="13">
        <f t="shared" si="1047"/>
        <v>2.9951158880633535E-5</v>
      </c>
      <c r="BA744" s="13">
        <f t="shared" si="1048"/>
        <v>2.2014079763163864E-5</v>
      </c>
      <c r="BB744" s="13">
        <f t="shared" si="1049"/>
        <v>1.2135249334182608E-5</v>
      </c>
      <c r="BC744" s="13">
        <f t="shared" si="1050"/>
        <v>5.3516396047295747E-6</v>
      </c>
      <c r="BD744" s="13">
        <f t="shared" si="1051"/>
        <v>8.3654312555005196E-3</v>
      </c>
      <c r="BE744" s="13">
        <f t="shared" si="1052"/>
        <v>6.2218517141734726E-3</v>
      </c>
      <c r="BF744" s="13">
        <f t="shared" si="1053"/>
        <v>2.3137742437193214E-3</v>
      </c>
      <c r="BG744" s="13">
        <f t="shared" si="1054"/>
        <v>5.7362893415406103E-4</v>
      </c>
      <c r="BH744" s="13">
        <f t="shared" si="1055"/>
        <v>1.0666019653557012E-4</v>
      </c>
      <c r="BI744" s="13">
        <f t="shared" si="1056"/>
        <v>1.5865862891708405E-5</v>
      </c>
      <c r="BJ744" s="14">
        <f t="shared" si="1057"/>
        <v>0.11158862439214166</v>
      </c>
      <c r="BK744" s="14">
        <f t="shared" si="1058"/>
        <v>0.18073365180239218</v>
      </c>
      <c r="BL744" s="14">
        <f t="shared" si="1059"/>
        <v>0.60650453549600514</v>
      </c>
      <c r="BM744" s="14">
        <f t="shared" si="1060"/>
        <v>0.55766956866947737</v>
      </c>
      <c r="BN744" s="14">
        <f t="shared" si="1061"/>
        <v>0.43476852808003469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1.2514000000000001</v>
      </c>
      <c r="F745" s="10">
        <f>VLOOKUP(B745,home!$B$2:$E$405,3,FALSE)</f>
        <v>1.1987000000000001</v>
      </c>
      <c r="G745" s="10">
        <f>VLOOKUP(C745,away!$B$2:$E$405,4,FALSE)</f>
        <v>0.70509999999999995</v>
      </c>
      <c r="H745" s="10">
        <f>VLOOKUP(A745,away!$A$2:$E$405,3,FALSE)</f>
        <v>0.95709999999999995</v>
      </c>
      <c r="I745" s="10">
        <f>VLOOKUP(C745,away!$B$2:$E$405,3,FALSE)</f>
        <v>1.1677</v>
      </c>
      <c r="J745" s="10">
        <f>VLOOKUP(B745,home!$B$2:$E$405,4,FALSE)</f>
        <v>1.1609</v>
      </c>
      <c r="K745" s="12">
        <f t="shared" si="1006"/>
        <v>1.0576874972179999</v>
      </c>
      <c r="L745" s="12">
        <f t="shared" si="1007"/>
        <v>1.2974284223029999</v>
      </c>
      <c r="M745" s="13">
        <f t="shared" si="1008"/>
        <v>9.488250716233293E-2</v>
      </c>
      <c r="N745" s="13">
        <f t="shared" si="1009"/>
        <v>0.10035604153029686</v>
      </c>
      <c r="O745" s="13">
        <f t="shared" si="1010"/>
        <v>0.1231032615717787</v>
      </c>
      <c r="P745" s="13">
        <f t="shared" si="1011"/>
        <v>0.1302047806312274</v>
      </c>
      <c r="Q745" s="13">
        <f t="shared" si="1012"/>
        <v>5.307266519844267E-2</v>
      </c>
      <c r="R745" s="13">
        <f t="shared" si="1013"/>
        <v>7.9858835220713201E-2</v>
      </c>
      <c r="S745" s="13">
        <f t="shared" si="1014"/>
        <v>4.4669152950977974E-2</v>
      </c>
      <c r="T745" s="13">
        <f t="shared" si="1015"/>
        <v>6.88579842758308E-2</v>
      </c>
      <c r="U745" s="13">
        <f t="shared" si="1016"/>
        <v>8.4465691555340797E-2</v>
      </c>
      <c r="V745" s="13">
        <f t="shared" si="1017"/>
        <v>6.8109232435742831E-3</v>
      </c>
      <c r="W745" s="13">
        <f t="shared" si="1018"/>
        <v>1.871143147480989E-2</v>
      </c>
      <c r="X745" s="13">
        <f t="shared" si="1019"/>
        <v>2.4276743017393292E-2</v>
      </c>
      <c r="Y745" s="13">
        <f t="shared" si="1020"/>
        <v>1.5748668195855978E-2</v>
      </c>
      <c r="Z745" s="13">
        <f t="shared" si="1021"/>
        <v>3.453704086245505E-2</v>
      </c>
      <c r="AA745" s="13">
        <f t="shared" si="1022"/>
        <v>3.6529396311125874E-2</v>
      </c>
      <c r="AB745" s="13">
        <f t="shared" si="1023"/>
        <v>1.9318342879599579E-2</v>
      </c>
      <c r="AC745" s="13">
        <f t="shared" si="1024"/>
        <v>5.8415322891689663E-4</v>
      </c>
      <c r="AD745" s="13">
        <f t="shared" si="1025"/>
        <v>4.9477117814894457E-3</v>
      </c>
      <c r="AE745" s="13">
        <f t="shared" si="1026"/>
        <v>6.4193018906678161E-3</v>
      </c>
      <c r="AF745" s="13">
        <f t="shared" si="1027"/>
        <v>4.1642923621479054E-3</v>
      </c>
      <c r="AG745" s="13">
        <f t="shared" si="1028"/>
        <v>1.8009570898099962E-3</v>
      </c>
      <c r="AH745" s="13">
        <f t="shared" si="1029"/>
        <v>1.1202334609297327E-2</v>
      </c>
      <c r="AI745" s="13">
        <f t="shared" si="1030"/>
        <v>1.1848569255906272E-2</v>
      </c>
      <c r="AJ745" s="13">
        <f t="shared" si="1031"/>
        <v>6.2660417809468211E-3</v>
      </c>
      <c r="AK745" s="13">
        <f t="shared" si="1032"/>
        <v>2.2091713495843543E-3</v>
      </c>
      <c r="AL745" s="13">
        <f t="shared" si="1033"/>
        <v>3.2064727335258404E-5</v>
      </c>
      <c r="AM745" s="13">
        <f t="shared" si="1034"/>
        <v>1.0466265782239168E-3</v>
      </c>
      <c r="AN745" s="13">
        <f t="shared" si="1035"/>
        <v>1.3579230701254437E-3</v>
      </c>
      <c r="AO745" s="13">
        <f t="shared" si="1036"/>
        <v>8.809039932408504E-4</v>
      </c>
      <c r="AP745" s="13">
        <f t="shared" si="1037"/>
        <v>3.8096995938362961E-4</v>
      </c>
      <c r="AQ745" s="13">
        <f t="shared" si="1038"/>
        <v>1.2357031333698519E-4</v>
      </c>
      <c r="AR745" s="13">
        <f t="shared" si="1039"/>
        <v>2.9068454636501846E-3</v>
      </c>
      <c r="AS745" s="13">
        <f t="shared" si="1040"/>
        <v>3.0745341032476603E-3</v>
      </c>
      <c r="AT745" s="13">
        <f t="shared" si="1041"/>
        <v>1.6259481403877027E-3</v>
      </c>
      <c r="AU745" s="13">
        <f t="shared" si="1042"/>
        <v>5.7324833973764345E-4</v>
      </c>
      <c r="AV745" s="13">
        <f t="shared" si="1043"/>
        <v>1.5157940043537046E-4</v>
      </c>
      <c r="AW745" s="13">
        <f t="shared" si="1044"/>
        <v>1.2222662748175172E-6</v>
      </c>
      <c r="AX745" s="13">
        <f t="shared" si="1045"/>
        <v>1.8450064100724892E-4</v>
      </c>
      <c r="AY745" s="13">
        <f t="shared" si="1046"/>
        <v>2.3937637557592715E-4</v>
      </c>
      <c r="AZ745" s="13">
        <f t="shared" si="1047"/>
        <v>1.5528685665004279E-4</v>
      </c>
      <c r="BA745" s="13">
        <f t="shared" si="1048"/>
        <v>6.7157860475952367E-5</v>
      </c>
      <c r="BB745" s="13">
        <f t="shared" si="1049"/>
        <v>2.1783129240639977E-5</v>
      </c>
      <c r="BC745" s="13">
        <f t="shared" si="1050"/>
        <v>5.6524102007011731E-6</v>
      </c>
      <c r="BD745" s="13">
        <f t="shared" si="1051"/>
        <v>6.2857065396371495E-4</v>
      </c>
      <c r="BE745" s="13">
        <f t="shared" si="1052"/>
        <v>6.6483132181556308E-4</v>
      </c>
      <c r="BF745" s="13">
        <f t="shared" si="1053"/>
        <v>3.5159188842161877E-4</v>
      </c>
      <c r="BG745" s="13">
        <f t="shared" si="1054"/>
        <v>1.2395811483560407E-4</v>
      </c>
      <c r="BH745" s="13">
        <f t="shared" si="1055"/>
        <v>3.2777237060082876E-5</v>
      </c>
      <c r="BI745" s="13">
        <f t="shared" si="1056"/>
        <v>6.9336147663600275E-6</v>
      </c>
      <c r="BJ745" s="14">
        <f t="shared" si="1057"/>
        <v>0.30281954800420585</v>
      </c>
      <c r="BK745" s="14">
        <f t="shared" si="1058"/>
        <v>0.27742295831994068</v>
      </c>
      <c r="BL745" s="14">
        <f t="shared" si="1059"/>
        <v>0.38494246281261435</v>
      </c>
      <c r="BM745" s="14">
        <f t="shared" si="1060"/>
        <v>0.41800576457512317</v>
      </c>
      <c r="BN745" s="14">
        <f t="shared" si="1061"/>
        <v>0.58147809131479178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1.2514000000000001</v>
      </c>
      <c r="F746" s="10">
        <f>VLOOKUP(B746,home!$B$2:$E$405,3,FALSE)</f>
        <v>0.93230000000000002</v>
      </c>
      <c r="G746" s="10">
        <f>VLOOKUP(C746,away!$B$2:$E$405,4,FALSE)</f>
        <v>1.1987000000000001</v>
      </c>
      <c r="H746" s="10">
        <f>VLOOKUP(A746,away!$A$2:$E$405,3,FALSE)</f>
        <v>0.95709999999999995</v>
      </c>
      <c r="I746" s="10">
        <f>VLOOKUP(C746,away!$B$2:$E$405,3,FALSE)</f>
        <v>0.81259999999999999</v>
      </c>
      <c r="J746" s="10">
        <f>VLOOKUP(B746,home!$B$2:$E$405,4,FALSE)</f>
        <v>0.81259999999999999</v>
      </c>
      <c r="K746" s="12">
        <f t="shared" si="1006"/>
        <v>1.3984995797140003</v>
      </c>
      <c r="L746" s="12">
        <f t="shared" si="1007"/>
        <v>0.63199108519599989</v>
      </c>
      <c r="M746" s="13">
        <f t="shared" si="1008"/>
        <v>0.13127109522389174</v>
      </c>
      <c r="N746" s="13">
        <f t="shared" si="1009"/>
        <v>0.18358257149920909</v>
      </c>
      <c r="O746" s="13">
        <f t="shared" si="1010"/>
        <v>8.2962161925414765E-2</v>
      </c>
      <c r="P746" s="13">
        <f t="shared" si="1011"/>
        <v>0.11602254858485737</v>
      </c>
      <c r="Q746" s="13">
        <f t="shared" si="1012"/>
        <v>0.12837007454222971</v>
      </c>
      <c r="R746" s="13">
        <f t="shared" si="1013"/>
        <v>2.6215673372724572E-2</v>
      </c>
      <c r="S746" s="13">
        <f t="shared" si="1014"/>
        <v>2.5636321075036654E-2</v>
      </c>
      <c r="T746" s="13">
        <f t="shared" si="1015"/>
        <v>8.112874271663513E-2</v>
      </c>
      <c r="U746" s="13">
        <f t="shared" si="1016"/>
        <v>3.6662608193674819E-2</v>
      </c>
      <c r="V746" s="13">
        <f t="shared" si="1017"/>
        <v>2.517598580921768E-3</v>
      </c>
      <c r="W746" s="13">
        <f t="shared" si="1018"/>
        <v>5.9841831765054386E-2</v>
      </c>
      <c r="X746" s="13">
        <f t="shared" si="1019"/>
        <v>3.7819504197313177E-2</v>
      </c>
      <c r="Y746" s="13">
        <f t="shared" si="1020"/>
        <v>1.1950794749617313E-2</v>
      </c>
      <c r="Z746" s="13">
        <f t="shared" si="1021"/>
        <v>5.5226906213240272E-3</v>
      </c>
      <c r="AA746" s="13">
        <f t="shared" si="1022"/>
        <v>7.7234805128121023E-3</v>
      </c>
      <c r="AB746" s="13">
        <f t="shared" si="1023"/>
        <v>5.4006421255485002E-3</v>
      </c>
      <c r="AC746" s="13">
        <f t="shared" si="1024"/>
        <v>1.3907203027729108E-4</v>
      </c>
      <c r="AD746" s="13">
        <f t="shared" si="1025"/>
        <v>2.0922194143186107E-2</v>
      </c>
      <c r="AE746" s="13">
        <f t="shared" si="1026"/>
        <v>1.3222640181233579E-2</v>
      </c>
      <c r="AF746" s="13">
        <f t="shared" si="1027"/>
        <v>4.1782953586470212E-3</v>
      </c>
      <c r="AG746" s="13">
        <f t="shared" si="1028"/>
        <v>8.8021513932691356E-4</v>
      </c>
      <c r="AH746" s="13">
        <f t="shared" si="1029"/>
        <v>8.7257280974308569E-4</v>
      </c>
      <c r="AI746" s="13">
        <f t="shared" si="1030"/>
        <v>1.2202927076955695E-3</v>
      </c>
      <c r="AJ746" s="13">
        <f t="shared" si="1031"/>
        <v>8.5328941942015694E-4</v>
      </c>
      <c r="AK746" s="13">
        <f t="shared" si="1032"/>
        <v>3.9777496481116433E-4</v>
      </c>
      <c r="AL746" s="13">
        <f t="shared" si="1033"/>
        <v>4.9166928521839753E-6</v>
      </c>
      <c r="AM746" s="13">
        <f t="shared" si="1034"/>
        <v>5.8519359431880962E-3</v>
      </c>
      <c r="AN746" s="13">
        <f t="shared" si="1035"/>
        <v>3.6983713472329214E-3</v>
      </c>
      <c r="AO746" s="13">
        <f t="shared" si="1036"/>
        <v>1.1686688605977631E-3</v>
      </c>
      <c r="AP746" s="13">
        <f t="shared" si="1037"/>
        <v>2.4619610048131767E-4</v>
      </c>
      <c r="AQ746" s="13">
        <f t="shared" si="1038"/>
        <v>3.8898435178552847E-5</v>
      </c>
      <c r="AR746" s="13">
        <f t="shared" si="1039"/>
        <v>1.1029164738841111E-4</v>
      </c>
      <c r="AS746" s="13">
        <f t="shared" si="1040"/>
        <v>1.5424282251865764E-4</v>
      </c>
      <c r="AT746" s="13">
        <f t="shared" si="1041"/>
        <v>1.0785426123312195E-4</v>
      </c>
      <c r="AU746" s="13">
        <f t="shared" si="1042"/>
        <v>5.0278046334961694E-5</v>
      </c>
      <c r="AV746" s="13">
        <f t="shared" si="1043"/>
        <v>1.757845666707123E-5</v>
      </c>
      <c r="AW746" s="13">
        <f t="shared" si="1044"/>
        <v>1.2071017240788788E-7</v>
      </c>
      <c r="AX746" s="13">
        <f t="shared" si="1045"/>
        <v>1.3639883261769683E-3</v>
      </c>
      <c r="AY746" s="13">
        <f t="shared" si="1046"/>
        <v>8.620284624552575E-4</v>
      </c>
      <c r="AZ746" s="13">
        <f t="shared" si="1047"/>
        <v>2.7239715172846873E-4</v>
      </c>
      <c r="BA746" s="13">
        <f t="shared" si="1048"/>
        <v>5.7384190508391463E-5</v>
      </c>
      <c r="BB746" s="13">
        <f t="shared" si="1049"/>
        <v>9.0665742081230792E-6</v>
      </c>
      <c r="BC746" s="13">
        <f t="shared" si="1050"/>
        <v>1.1459988145603539E-6</v>
      </c>
      <c r="BD746" s="13">
        <f t="shared" si="1051"/>
        <v>1.1617222986842748E-5</v>
      </c>
      <c r="BE746" s="13">
        <f t="shared" si="1052"/>
        <v>1.6246681464543405E-5</v>
      </c>
      <c r="BF746" s="13">
        <f t="shared" si="1053"/>
        <v>1.1360488599955599E-5</v>
      </c>
      <c r="BG746" s="13">
        <f t="shared" si="1054"/>
        <v>5.295879510794533E-6</v>
      </c>
      <c r="BH746" s="13">
        <f t="shared" si="1055"/>
        <v>1.8515713175155341E-6</v>
      </c>
      <c r="BI746" s="13">
        <f t="shared" si="1056"/>
        <v>5.1788434187119424E-7</v>
      </c>
      <c r="BJ746" s="14">
        <f t="shared" si="1057"/>
        <v>0.55546694568302268</v>
      </c>
      <c r="BK746" s="14">
        <f t="shared" si="1058"/>
        <v>0.2764535806502923</v>
      </c>
      <c r="BL746" s="14">
        <f t="shared" si="1059"/>
        <v>0.16279563099420849</v>
      </c>
      <c r="BM746" s="14">
        <f t="shared" si="1060"/>
        <v>0.33095281504823731</v>
      </c>
      <c r="BN746" s="14">
        <f t="shared" si="1061"/>
        <v>0.66842412514832727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1.2279</v>
      </c>
      <c r="F749" s="10">
        <f>VLOOKUP(B749,home!$B$2:$E$405,3,FALSE)</f>
        <v>0.61080000000000001</v>
      </c>
      <c r="G749" s="10">
        <f>VLOOKUP(C749,away!$B$2:$E$405,4,FALSE)</f>
        <v>1.6288</v>
      </c>
      <c r="H749" s="10">
        <f>VLOOKUP(A749,away!$A$2:$E$405,3,FALSE)</f>
        <v>0.89710000000000001</v>
      </c>
      <c r="I749" s="10">
        <f>VLOOKUP(C749,away!$B$2:$E$405,3,FALSE)</f>
        <v>0.99080000000000001</v>
      </c>
      <c r="J749" s="10">
        <f>VLOOKUP(B749,home!$B$2:$E$405,4,FALSE)</f>
        <v>2.0901000000000001</v>
      </c>
      <c r="K749" s="12">
        <f t="shared" si="1006"/>
        <v>1.2216021500159999</v>
      </c>
      <c r="L749" s="12">
        <f t="shared" si="1007"/>
        <v>1.857778445868</v>
      </c>
      <c r="M749" s="13">
        <f t="shared" si="1008"/>
        <v>4.5987732819999246E-2</v>
      </c>
      <c r="N749" s="13">
        <f t="shared" si="1009"/>
        <v>5.6178713287272447E-2</v>
      </c>
      <c r="O749" s="13">
        <f t="shared" si="1010"/>
        <v>8.5435018807331009E-2</v>
      </c>
      <c r="P749" s="13">
        <f t="shared" si="1011"/>
        <v>0.10436760266169295</v>
      </c>
      <c r="Q749" s="13">
        <f t="shared" si="1012"/>
        <v>3.4314018468432225E-2</v>
      </c>
      <c r="R749" s="13">
        <f t="shared" si="1013"/>
        <v>7.9359668231293395E-2</v>
      </c>
      <c r="S749" s="13">
        <f t="shared" si="1014"/>
        <v>5.9214685185632956E-2</v>
      </c>
      <c r="T749" s="13">
        <f t="shared" si="1015"/>
        <v>6.3747843901769866E-2</v>
      </c>
      <c r="U749" s="13">
        <f t="shared" si="1016"/>
        <v>9.6945941335904465E-2</v>
      </c>
      <c r="V749" s="13">
        <f t="shared" si="1017"/>
        <v>1.4931747026685734E-2</v>
      </c>
      <c r="W749" s="13">
        <f t="shared" si="1018"/>
        <v>1.3972692912241846E-2</v>
      </c>
      <c r="X749" s="13">
        <f t="shared" si="1019"/>
        <v>2.5958167723095473E-2</v>
      </c>
      <c r="Y749" s="13">
        <f t="shared" si="1020"/>
        <v>2.4112262245096602E-2</v>
      </c>
      <c r="Z749" s="13">
        <f t="shared" si="1021"/>
        <v>4.9144227037110765E-2</v>
      </c>
      <c r="AA749" s="13">
        <f t="shared" si="1022"/>
        <v>6.0034693409408944E-2</v>
      </c>
      <c r="AB749" s="13">
        <f t="shared" si="1023"/>
        <v>3.6669255272242678E-2</v>
      </c>
      <c r="AC749" s="13">
        <f t="shared" si="1024"/>
        <v>2.1179433964837908E-3</v>
      </c>
      <c r="AD749" s="13">
        <f t="shared" si="1025"/>
        <v>4.2672679257769906E-3</v>
      </c>
      <c r="AE749" s="13">
        <f t="shared" si="1026"/>
        <v>7.9276383752523421E-3</v>
      </c>
      <c r="AF749" s="13">
        <f t="shared" si="1027"/>
        <v>7.3638978500899076E-3</v>
      </c>
      <c r="AG749" s="13">
        <f t="shared" si="1028"/>
        <v>4.5601635678235771E-3</v>
      </c>
      <c r="AH749" s="13">
        <f t="shared" si="1029"/>
        <v>2.282477143209696E-2</v>
      </c>
      <c r="AI749" s="13">
        <f t="shared" si="1030"/>
        <v>2.788278985507342E-2</v>
      </c>
      <c r="AJ749" s="13">
        <f t="shared" si="1031"/>
        <v>1.7030838017701003E-2</v>
      </c>
      <c r="AK749" s="13">
        <f t="shared" si="1032"/>
        <v>6.9349694463325916E-3</v>
      </c>
      <c r="AL749" s="13">
        <f t="shared" si="1033"/>
        <v>1.9226403330589804E-4</v>
      </c>
      <c r="AM749" s="13">
        <f t="shared" si="1034"/>
        <v>1.0425807345646977E-3</v>
      </c>
      <c r="AN749" s="13">
        <f t="shared" si="1035"/>
        <v>1.9368840167515217E-3</v>
      </c>
      <c r="AO749" s="13">
        <f t="shared" si="1036"/>
        <v>1.799150689233606E-3</v>
      </c>
      <c r="AP749" s="13">
        <f t="shared" si="1037"/>
        <v>1.114141123775583E-3</v>
      </c>
      <c r="AQ749" s="13">
        <f t="shared" si="1038"/>
        <v>5.1745684135135763E-4</v>
      </c>
      <c r="AR749" s="13">
        <f t="shared" si="1039"/>
        <v>8.4806736796826897E-3</v>
      </c>
      <c r="AS749" s="13">
        <f t="shared" si="1040"/>
        <v>1.0360009200684474E-2</v>
      </c>
      <c r="AT749" s="13">
        <f t="shared" si="1041"/>
        <v>6.3279047568708486E-3</v>
      </c>
      <c r="AU749" s="13">
        <f t="shared" si="1042"/>
        <v>2.5767273520299673E-3</v>
      </c>
      <c r="AV749" s="13">
        <f t="shared" si="1043"/>
        <v>7.8693391831121068E-4</v>
      </c>
      <c r="AW749" s="13">
        <f t="shared" si="1044"/>
        <v>1.2120464284552526E-5</v>
      </c>
      <c r="AX749" s="13">
        <f t="shared" si="1045"/>
        <v>2.1226981115158244E-4</v>
      </c>
      <c r="AY749" s="13">
        <f t="shared" si="1046"/>
        <v>3.943502798658806E-4</v>
      </c>
      <c r="AZ749" s="13">
        <f t="shared" si="1047"/>
        <v>3.6630772502842338E-4</v>
      </c>
      <c r="BA749" s="13">
        <f t="shared" si="1048"/>
        <v>2.2683953203758229E-4</v>
      </c>
      <c r="BB749" s="13">
        <f t="shared" si="1049"/>
        <v>1.0535439832255106E-4</v>
      </c>
      <c r="BC749" s="13">
        <f t="shared" si="1050"/>
        <v>3.9145026076205457E-5</v>
      </c>
      <c r="BD749" s="13">
        <f t="shared" si="1051"/>
        <v>2.6258687947590875E-3</v>
      </c>
      <c r="BE749" s="13">
        <f t="shared" si="1052"/>
        <v>3.207766965337624E-3</v>
      </c>
      <c r="BF749" s="13">
        <f t="shared" si="1053"/>
        <v>1.9593075108033709E-3</v>
      </c>
      <c r="BG749" s="13">
        <f t="shared" si="1054"/>
        <v>7.9783142257996498E-4</v>
      </c>
      <c r="BH749" s="13">
        <f t="shared" si="1055"/>
        <v>2.4365814529350225E-4</v>
      </c>
      <c r="BI749" s="13">
        <f t="shared" si="1056"/>
        <v>5.9530662831890646E-5</v>
      </c>
      <c r="BJ749" s="14">
        <f t="shared" si="1057"/>
        <v>0.25015714643501025</v>
      </c>
      <c r="BK749" s="14">
        <f t="shared" si="1058"/>
        <v>0.22720632540366648</v>
      </c>
      <c r="BL749" s="14">
        <f t="shared" si="1059"/>
        <v>0.47054415821656898</v>
      </c>
      <c r="BM749" s="14">
        <f t="shared" si="1060"/>
        <v>0.59102687300075407</v>
      </c>
      <c r="BN749" s="14">
        <f t="shared" si="1061"/>
        <v>0.40564275427602126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1.2279</v>
      </c>
      <c r="F750" s="10">
        <f>VLOOKUP(B750,home!$B$2:$E$405,3,FALSE)</f>
        <v>0.72389999999999999</v>
      </c>
      <c r="G750" s="10">
        <f>VLOOKUP(C750,away!$B$2:$E$405,4,FALSE)</f>
        <v>0.40720000000000001</v>
      </c>
      <c r="H750" s="10">
        <f>VLOOKUP(A750,away!$A$2:$E$405,3,FALSE)</f>
        <v>0.89710000000000001</v>
      </c>
      <c r="I750" s="10">
        <f>VLOOKUP(C750,away!$B$2:$E$405,3,FALSE)</f>
        <v>1.1147</v>
      </c>
      <c r="J750" s="10">
        <f>VLOOKUP(B750,home!$B$2:$E$405,4,FALSE)</f>
        <v>1.1147</v>
      </c>
      <c r="K750" s="12">
        <f t="shared" si="1006"/>
        <v>0.36195063703199998</v>
      </c>
      <c r="L750" s="12">
        <f t="shared" si="1007"/>
        <v>1.1146970683390001</v>
      </c>
      <c r="M750" s="13">
        <f t="shared" si="1008"/>
        <v>0.22840207749685623</v>
      </c>
      <c r="N750" s="13">
        <f t="shared" si="1009"/>
        <v>8.2670277449419335E-2</v>
      </c>
      <c r="O750" s="13">
        <f t="shared" si="1010"/>
        <v>0.25459912618828273</v>
      </c>
      <c r="P750" s="13">
        <f t="shared" si="1011"/>
        <v>9.2152315911639471E-2</v>
      </c>
      <c r="Q750" s="13">
        <f t="shared" si="1012"/>
        <v>1.4961279793214757E-2</v>
      </c>
      <c r="R750" s="13">
        <f t="shared" si="1013"/>
        <v>0.14190044978187499</v>
      </c>
      <c r="S750" s="13">
        <f t="shared" si="1014"/>
        <v>9.2950657683876503E-3</v>
      </c>
      <c r="T750" s="13">
        <f t="shared" si="1015"/>
        <v>1.6677294724096011E-2</v>
      </c>
      <c r="U750" s="13">
        <f t="shared" si="1016"/>
        <v>5.1360958193676969E-2</v>
      </c>
      <c r="V750" s="13">
        <f t="shared" si="1017"/>
        <v>4.1669295874835499E-4</v>
      </c>
      <c r="W750" s="13">
        <f t="shared" si="1018"/>
        <v>1.8050815839893574E-3</v>
      </c>
      <c r="X750" s="13">
        <f t="shared" si="1019"/>
        <v>2.0121191497856549E-3</v>
      </c>
      <c r="Y750" s="13">
        <f t="shared" si="1020"/>
        <v>1.121451658707416E-3</v>
      </c>
      <c r="Z750" s="13">
        <f t="shared" si="1021"/>
        <v>5.2725338455947166E-2</v>
      </c>
      <c r="AA750" s="13">
        <f t="shared" si="1022"/>
        <v>1.9083969841857881E-2</v>
      </c>
      <c r="AB750" s="13">
        <f t="shared" si="1023"/>
        <v>3.4537275206799681E-3</v>
      </c>
      <c r="AC750" s="13">
        <f t="shared" si="1024"/>
        <v>1.0507572214744498E-5</v>
      </c>
      <c r="AD750" s="13">
        <f t="shared" si="1025"/>
        <v>1.6333760730491981E-4</v>
      </c>
      <c r="AE750" s="13">
        <f t="shared" si="1026"/>
        <v>1.8207195201230093E-4</v>
      </c>
      <c r="AF750" s="13">
        <f t="shared" si="1027"/>
        <v>1.0147753556743551E-4</v>
      </c>
      <c r="AG750" s="13">
        <f t="shared" si="1028"/>
        <v>3.7705570466428977E-5</v>
      </c>
      <c r="AH750" s="13">
        <f t="shared" si="1029"/>
        <v>1.4693195051006473E-2</v>
      </c>
      <c r="AI750" s="13">
        <f t="shared" si="1030"/>
        <v>5.3182113087472211E-3</v>
      </c>
      <c r="AJ750" s="13">
        <f t="shared" si="1031"/>
        <v>9.6246498553592165E-4</v>
      </c>
      <c r="AK750" s="13">
        <f t="shared" si="1032"/>
        <v>1.1612160487857387E-4</v>
      </c>
      <c r="AL750" s="13">
        <f t="shared" si="1033"/>
        <v>1.6957763691283911E-7</v>
      </c>
      <c r="AM750" s="13">
        <f t="shared" si="1034"/>
        <v>1.1824030203059677E-5</v>
      </c>
      <c r="AN750" s="13">
        <f t="shared" si="1035"/>
        <v>1.3180211803302413E-5</v>
      </c>
      <c r="AO750" s="13">
        <f t="shared" si="1036"/>
        <v>7.3459717286141442E-6</v>
      </c>
      <c r="AP750" s="13">
        <f t="shared" si="1037"/>
        <v>2.7295110499957868E-6</v>
      </c>
      <c r="AQ750" s="13">
        <f t="shared" si="1038"/>
        <v>7.6064449135730285E-7</v>
      </c>
      <c r="AR750" s="13">
        <f t="shared" si="1039"/>
        <v>3.2756922895780041E-3</v>
      </c>
      <c r="AS750" s="13">
        <f t="shared" si="1040"/>
        <v>1.1856389109335692E-3</v>
      </c>
      <c r="AT750" s="13">
        <f t="shared" si="1041"/>
        <v>2.1457137955116601E-4</v>
      </c>
      <c r="AU750" s="13">
        <f t="shared" si="1042"/>
        <v>2.588808250579321E-5</v>
      </c>
      <c r="AV750" s="13">
        <f t="shared" si="1043"/>
        <v>2.3425519886272056E-6</v>
      </c>
      <c r="AW750" s="13">
        <f t="shared" si="1044"/>
        <v>1.9005192922648448E-9</v>
      </c>
      <c r="AX750" s="13">
        <f t="shared" si="1045"/>
        <v>7.1328587738050978E-7</v>
      </c>
      <c r="AY750" s="13">
        <f t="shared" si="1046"/>
        <v>7.9509767640366568E-7</v>
      </c>
      <c r="AZ750" s="13">
        <f t="shared" si="1047"/>
        <v>4.4314652446515866E-7</v>
      </c>
      <c r="BA750" s="13">
        <f t="shared" si="1048"/>
        <v>1.6465804388864306E-7</v>
      </c>
      <c r="BB750" s="13">
        <f t="shared" si="1049"/>
        <v>4.5885959700276239E-8</v>
      </c>
      <c r="BC750" s="13">
        <f t="shared" si="1050"/>
        <v>1.0229788951163887E-8</v>
      </c>
      <c r="BD750" s="13">
        <f t="shared" si="1051"/>
        <v>6.0856743199554423E-4</v>
      </c>
      <c r="BE750" s="13">
        <f t="shared" si="1052"/>
        <v>2.2027136968771555E-4</v>
      </c>
      <c r="BF750" s="13">
        <f t="shared" si="1053"/>
        <v>3.9863681289189907E-5</v>
      </c>
      <c r="BG750" s="13">
        <f t="shared" si="1054"/>
        <v>4.8095616123543035E-6</v>
      </c>
      <c r="BH750" s="13">
        <f t="shared" si="1055"/>
        <v>4.3520597235907309E-7</v>
      </c>
      <c r="BI750" s="13">
        <f t="shared" si="1056"/>
        <v>3.1504615787099499E-8</v>
      </c>
      <c r="BJ750" s="14">
        <f t="shared" si="1057"/>
        <v>0.11977010969771071</v>
      </c>
      <c r="BK750" s="14">
        <f t="shared" si="1058"/>
        <v>0.33027762438315983</v>
      </c>
      <c r="BL750" s="14">
        <f t="shared" si="1059"/>
        <v>0.49706633644627091</v>
      </c>
      <c r="BM750" s="14">
        <f t="shared" si="1060"/>
        <v>0.18515308916464387</v>
      </c>
      <c r="BN750" s="14">
        <f t="shared" si="1061"/>
        <v>0.81468552662128746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1.6325000000000001</v>
      </c>
      <c r="F751" s="10">
        <f>VLOOKUP(B751,home!$B$2:$E$405,3,FALSE)</f>
        <v>0.97289999999999999</v>
      </c>
      <c r="G751" s="10">
        <f>VLOOKUP(C751,away!$B$2:$E$405,4,FALSE)</f>
        <v>1.2611000000000001</v>
      </c>
      <c r="H751" s="10">
        <f>VLOOKUP(A751,away!$A$2:$E$405,3,FALSE)</f>
        <v>1.1474</v>
      </c>
      <c r="I751" s="10">
        <f>VLOOKUP(C751,away!$B$2:$E$405,3,FALSE)</f>
        <v>1.1278999999999999</v>
      </c>
      <c r="J751" s="10">
        <f>VLOOKUP(B751,home!$B$2:$E$405,4,FALSE)</f>
        <v>1.2817000000000001</v>
      </c>
      <c r="K751" s="12">
        <f t="shared" si="1006"/>
        <v>2.0029537401750002</v>
      </c>
      <c r="L751" s="12">
        <f t="shared" si="1007"/>
        <v>1.6587152079819998</v>
      </c>
      <c r="M751" s="13">
        <f t="shared" si="1008"/>
        <v>2.5689602314257088E-2</v>
      </c>
      <c r="N751" s="13">
        <f t="shared" si="1009"/>
        <v>5.145508503894957E-2</v>
      </c>
      <c r="O751" s="13">
        <f t="shared" si="1010"/>
        <v>4.2611734045667808E-2</v>
      </c>
      <c r="P751" s="13">
        <f t="shared" si="1011"/>
        <v>8.5349332082112719E-2</v>
      </c>
      <c r="Q751" s="13">
        <f t="shared" si="1012"/>
        <v>5.1531077514893373E-2</v>
      </c>
      <c r="R751" s="13">
        <f t="shared" si="1013"/>
        <v>3.5340365650016782E-2</v>
      </c>
      <c r="S751" s="13">
        <f t="shared" si="1014"/>
        <v>7.0889657980614584E-2</v>
      </c>
      <c r="T751" s="13">
        <f t="shared" si="1015"/>
        <v>8.5475381957652918E-2</v>
      </c>
      <c r="U751" s="13">
        <f t="shared" si="1016"/>
        <v>7.0785117557853203E-2</v>
      </c>
      <c r="V751" s="13">
        <f t="shared" si="1017"/>
        <v>2.6168758369680755E-2</v>
      </c>
      <c r="W751" s="13">
        <f t="shared" si="1018"/>
        <v>3.4404788147901183E-2</v>
      </c>
      <c r="X751" s="13">
        <f t="shared" si="1019"/>
        <v>5.7067745328322546E-2</v>
      </c>
      <c r="Y751" s="13">
        <f t="shared" si="1020"/>
        <v>4.7329568530666173E-2</v>
      </c>
      <c r="Z751" s="13">
        <f t="shared" si="1021"/>
        <v>1.9539867319775833E-2</v>
      </c>
      <c r="AA751" s="13">
        <f t="shared" si="1022"/>
        <v>3.9137450330668261E-2</v>
      </c>
      <c r="AB751" s="13">
        <f t="shared" si="1023"/>
        <v>3.9195251260362649E-2</v>
      </c>
      <c r="AC751" s="13">
        <f t="shared" si="1024"/>
        <v>5.4338279086333895E-3</v>
      </c>
      <c r="AD751" s="13">
        <f t="shared" si="1025"/>
        <v>1.7227799775191798E-2</v>
      </c>
      <c r="AE751" s="13">
        <f t="shared" si="1026"/>
        <v>2.8576013487179509E-2</v>
      </c>
      <c r="AF751" s="13">
        <f t="shared" si="1027"/>
        <v>2.3699734077341703E-2</v>
      </c>
      <c r="AG751" s="13">
        <f t="shared" si="1028"/>
        <v>1.3103703113071977E-2</v>
      </c>
      <c r="AH751" s="13">
        <f t="shared" si="1029"/>
        <v>8.1027687713156622E-3</v>
      </c>
      <c r="AI751" s="13">
        <f t="shared" si="1030"/>
        <v>1.6229471016279893E-2</v>
      </c>
      <c r="AJ751" s="13">
        <f t="shared" si="1031"/>
        <v>1.6253439836559788E-2</v>
      </c>
      <c r="AK751" s="13">
        <f t="shared" si="1032"/>
        <v>1.0851629370448925E-2</v>
      </c>
      <c r="AL751" s="13">
        <f t="shared" si="1033"/>
        <v>7.2211874201512328E-4</v>
      </c>
      <c r="AM751" s="13">
        <f t="shared" si="1034"/>
        <v>6.9012971989412843E-3</v>
      </c>
      <c r="AN751" s="13">
        <f t="shared" si="1035"/>
        <v>1.1447286618687484E-2</v>
      </c>
      <c r="AO751" s="13">
        <f t="shared" si="1036"/>
        <v>9.4938942022728887E-3</v>
      </c>
      <c r="AP751" s="13">
        <f t="shared" si="1037"/>
        <v>5.2492222320940597E-3</v>
      </c>
      <c r="AQ751" s="13">
        <f t="shared" si="1038"/>
        <v>2.1767411866129081E-3</v>
      </c>
      <c r="AR751" s="13">
        <f t="shared" si="1039"/>
        <v>2.6880371575485834E-3</v>
      </c>
      <c r="AS751" s="13">
        <f t="shared" si="1040"/>
        <v>5.3840140784413102E-3</v>
      </c>
      <c r="AT751" s="13">
        <f t="shared" si="1041"/>
        <v>5.3919655677844404E-3</v>
      </c>
      <c r="AU751" s="13">
        <f t="shared" si="1042"/>
        <v>3.5999525336295546E-3</v>
      </c>
      <c r="AV751" s="13">
        <f t="shared" si="1043"/>
        <v>1.8026345979214463E-3</v>
      </c>
      <c r="AW751" s="13">
        <f t="shared" si="1044"/>
        <v>6.6642128810873727E-5</v>
      </c>
      <c r="AX751" s="13">
        <f t="shared" si="1045"/>
        <v>2.3038298394464488E-3</v>
      </c>
      <c r="AY751" s="13">
        <f t="shared" si="1046"/>
        <v>3.8213975912925538E-3</v>
      </c>
      <c r="AZ751" s="13">
        <f t="shared" si="1047"/>
        <v>3.1693051502113714E-3</v>
      </c>
      <c r="BA751" s="13">
        <f t="shared" si="1048"/>
        <v>1.7523248837970928E-3</v>
      </c>
      <c r="BB751" s="13">
        <f t="shared" si="1049"/>
        <v>7.2665198351988189E-4</v>
      </c>
      <c r="BC751" s="13">
        <f t="shared" si="1050"/>
        <v>2.4106173919494282E-4</v>
      </c>
      <c r="BD751" s="13">
        <f t="shared" si="1051"/>
        <v>7.4311468547442398E-4</v>
      </c>
      <c r="BE751" s="13">
        <f t="shared" si="1052"/>
        <v>1.4884243386499661E-3</v>
      </c>
      <c r="BF751" s="13">
        <f t="shared" si="1053"/>
        <v>1.4906225480332256E-3</v>
      </c>
      <c r="BG751" s="13">
        <f t="shared" si="1054"/>
        <v>9.9521600259077931E-4</v>
      </c>
      <c r="BH751" s="13">
        <f t="shared" si="1055"/>
        <v>4.983429036678036E-4</v>
      </c>
      <c r="BI751" s="13">
        <f t="shared" si="1056"/>
        <v>1.996315565582193E-4</v>
      </c>
      <c r="BJ751" s="14">
        <f t="shared" si="1057"/>
        <v>0.45715390959724173</v>
      </c>
      <c r="BK751" s="14">
        <f t="shared" si="1058"/>
        <v>0.21807469498860618</v>
      </c>
      <c r="BL751" s="14">
        <f t="shared" si="1059"/>
        <v>0.30278918380947273</v>
      </c>
      <c r="BM751" s="14">
        <f t="shared" si="1060"/>
        <v>0.70182570360671725</v>
      </c>
      <c r="BN751" s="14">
        <f t="shared" si="1061"/>
        <v>0.29197719664589739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1.6325000000000001</v>
      </c>
      <c r="F752" s="10">
        <f>VLOOKUP(B752,home!$B$2:$E$405,3,FALSE)</f>
        <v>0.90080000000000005</v>
      </c>
      <c r="G752" s="10">
        <f>VLOOKUP(C752,away!$B$2:$E$405,4,FALSE)</f>
        <v>1.0962000000000001</v>
      </c>
      <c r="H752" s="10">
        <f>VLOOKUP(A752,away!$A$2:$E$405,3,FALSE)</f>
        <v>1.1474</v>
      </c>
      <c r="I752" s="10">
        <f>VLOOKUP(C752,away!$B$2:$E$405,3,FALSE)</f>
        <v>1.2384999999999999</v>
      </c>
      <c r="J752" s="10">
        <f>VLOOKUP(B752,home!$B$2:$E$405,4,FALSE)</f>
        <v>0.87150000000000005</v>
      </c>
      <c r="K752" s="12">
        <f t="shared" si="1006"/>
        <v>1.6120234872000003</v>
      </c>
      <c r="L752" s="12">
        <f t="shared" si="1007"/>
        <v>1.2384493453500001</v>
      </c>
      <c r="M752" s="13">
        <f t="shared" si="1008"/>
        <v>5.7816976662222512E-2</v>
      </c>
      <c r="N752" s="13">
        <f t="shared" si="1009"/>
        <v>9.3202324338396952E-2</v>
      </c>
      <c r="O752" s="13">
        <f t="shared" si="1010"/>
        <v>7.1603396897445701E-2</v>
      </c>
      <c r="P752" s="13">
        <f t="shared" si="1011"/>
        <v>0.11542635756198608</v>
      </c>
      <c r="Q752" s="13">
        <f t="shared" si="1012"/>
        <v>7.5122167947564086E-2</v>
      </c>
      <c r="R752" s="13">
        <f t="shared" si="1013"/>
        <v>4.4338590006238937E-2</v>
      </c>
      <c r="S752" s="13">
        <f t="shared" si="1014"/>
        <v>5.7609567246417658E-2</v>
      </c>
      <c r="T752" s="13">
        <f t="shared" si="1015"/>
        <v>9.30349997159335E-2</v>
      </c>
      <c r="U752" s="13">
        <f t="shared" si="1016"/>
        <v>7.147484847938837E-2</v>
      </c>
      <c r="V752" s="13">
        <f t="shared" si="1017"/>
        <v>1.2779142605322475E-2</v>
      </c>
      <c r="W752" s="13">
        <f t="shared" si="1018"/>
        <v>4.0366233046952117E-2</v>
      </c>
      <c r="X752" s="13">
        <f t="shared" si="1019"/>
        <v>4.9991534891243389E-2</v>
      </c>
      <c r="Y752" s="13">
        <f t="shared" si="1020"/>
        <v>3.0955991829551038E-2</v>
      </c>
      <c r="Z752" s="13">
        <f t="shared" si="1021"/>
        <v>1.8303699255656218E-2</v>
      </c>
      <c r="AA752" s="13">
        <f t="shared" si="1022"/>
        <v>2.9505993102762983E-2</v>
      </c>
      <c r="AB752" s="13">
        <f t="shared" si="1023"/>
        <v>2.3782176947407578E-2</v>
      </c>
      <c r="AC752" s="13">
        <f t="shared" si="1024"/>
        <v>1.5945250522124731E-3</v>
      </c>
      <c r="AD752" s="13">
        <f t="shared" si="1025"/>
        <v>1.6267828940368913E-2</v>
      </c>
      <c r="AE752" s="13">
        <f t="shared" si="1026"/>
        <v>2.0146882101465667E-2</v>
      </c>
      <c r="AF752" s="13">
        <f t="shared" si="1027"/>
        <v>1.2475446474701897E-2</v>
      </c>
      <c r="AG752" s="13">
        <f t="shared" si="1028"/>
        <v>5.1500695065145093E-3</v>
      </c>
      <c r="AH752" s="13">
        <f t="shared" si="1029"/>
        <v>5.6670510901626822E-3</v>
      </c>
      <c r="AI752" s="13">
        <f t="shared" si="1030"/>
        <v>9.1354194605046089E-3</v>
      </c>
      <c r="AJ752" s="13">
        <f t="shared" si="1031"/>
        <v>7.3632553678786954E-3</v>
      </c>
      <c r="AK752" s="13">
        <f t="shared" si="1032"/>
        <v>3.956580198423979E-3</v>
      </c>
      <c r="AL752" s="13">
        <f t="shared" si="1033"/>
        <v>1.2733299417814727E-4</v>
      </c>
      <c r="AM752" s="13">
        <f t="shared" si="1034"/>
        <v>5.244824467525314E-3</v>
      </c>
      <c r="AN752" s="13">
        <f t="shared" si="1035"/>
        <v>6.4954494282823873E-3</v>
      </c>
      <c r="AO752" s="13">
        <f t="shared" si="1036"/>
        <v>4.0221425461051787E-3</v>
      </c>
      <c r="AP752" s="13">
        <f t="shared" si="1037"/>
        <v>1.6604066010427799E-3</v>
      </c>
      <c r="AQ752" s="13">
        <f t="shared" si="1038"/>
        <v>5.140823670190624E-4</v>
      </c>
      <c r="AR752" s="13">
        <f t="shared" si="1039"/>
        <v>1.4036711425353958E-3</v>
      </c>
      <c r="AS752" s="13">
        <f t="shared" si="1040"/>
        <v>2.2627508500719169E-3</v>
      </c>
      <c r="AT752" s="13">
        <f t="shared" si="1041"/>
        <v>1.8238037579988492E-3</v>
      </c>
      <c r="AU752" s="13">
        <f t="shared" si="1042"/>
        <v>9.8000483131259019E-4</v>
      </c>
      <c r="AV752" s="13">
        <f t="shared" si="1043"/>
        <v>3.9494770141134246E-4</v>
      </c>
      <c r="AW752" s="13">
        <f t="shared" si="1044"/>
        <v>7.0613552954020171E-6</v>
      </c>
      <c r="AX752" s="13">
        <f t="shared" si="1045"/>
        <v>1.4091300379820066E-3</v>
      </c>
      <c r="AY752" s="13">
        <f t="shared" si="1046"/>
        <v>1.745136173051837E-3</v>
      </c>
      <c r="AZ752" s="13">
        <f t="shared" si="1047"/>
        <v>1.0806313755313262E-3</v>
      </c>
      <c r="BA752" s="13">
        <f t="shared" si="1048"/>
        <v>4.4610240653048026E-4</v>
      </c>
      <c r="BB752" s="13">
        <f t="shared" si="1049"/>
        <v>1.3811880833168323E-4</v>
      </c>
      <c r="BC752" s="13">
        <f t="shared" si="1050"/>
        <v>3.4210629551779048E-5</v>
      </c>
      <c r="BD752" s="13">
        <f t="shared" si="1051"/>
        <v>2.8972926792660773E-4</v>
      </c>
      <c r="BE752" s="13">
        <f t="shared" si="1052"/>
        <v>4.6705038482695334E-4</v>
      </c>
      <c r="BF752" s="13">
        <f t="shared" si="1053"/>
        <v>3.7644809502342385E-4</v>
      </c>
      <c r="BG752" s="13">
        <f t="shared" si="1054"/>
        <v>2.0228105696315228E-4</v>
      </c>
      <c r="BH752" s="13">
        <f t="shared" si="1055"/>
        <v>8.152045371006067E-5</v>
      </c>
      <c r="BI752" s="13">
        <f t="shared" si="1056"/>
        <v>2.6282577213563625E-5</v>
      </c>
      <c r="BJ752" s="14">
        <f t="shared" si="1057"/>
        <v>0.45950371363364595</v>
      </c>
      <c r="BK752" s="14">
        <f t="shared" si="1058"/>
        <v>0.24709903829539118</v>
      </c>
      <c r="BL752" s="14">
        <f t="shared" si="1059"/>
        <v>0.27513580166920742</v>
      </c>
      <c r="BM752" s="14">
        <f t="shared" si="1060"/>
        <v>0.54079436462229014</v>
      </c>
      <c r="BN752" s="14">
        <f t="shared" si="1061"/>
        <v>0.45750981341385433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1.6325000000000001</v>
      </c>
      <c r="F753" s="10">
        <f>VLOOKUP(B753,home!$B$2:$E$405,3,FALSE)</f>
        <v>0.95289999999999997</v>
      </c>
      <c r="G753" s="10">
        <f>VLOOKUP(C753,away!$B$2:$E$405,4,FALSE)</f>
        <v>1.0208999999999999</v>
      </c>
      <c r="H753" s="10">
        <f>VLOOKUP(A753,away!$A$2:$E$405,3,FALSE)</f>
        <v>1.1474</v>
      </c>
      <c r="I753" s="10">
        <f>VLOOKUP(C753,away!$B$2:$E$405,3,FALSE)</f>
        <v>1.0651999999999999</v>
      </c>
      <c r="J753" s="10">
        <f>VLOOKUP(B753,home!$B$2:$E$405,4,FALSE)</f>
        <v>0.72629999999999995</v>
      </c>
      <c r="K753" s="12">
        <f t="shared" si="1006"/>
        <v>1.5881214833249999</v>
      </c>
      <c r="L753" s="12">
        <f t="shared" si="1007"/>
        <v>0.88769147162399997</v>
      </c>
      <c r="M753" s="13">
        <f t="shared" si="1008"/>
        <v>8.4094597341804356E-2</v>
      </c>
      <c r="N753" s="13">
        <f t="shared" si="1009"/>
        <v>0.13355243667008493</v>
      </c>
      <c r="O753" s="13">
        <f t="shared" si="1010"/>
        <v>7.4650056869974016E-2</v>
      </c>
      <c r="P753" s="13">
        <f t="shared" si="1011"/>
        <v>0.11855335904663875</v>
      </c>
      <c r="Q753" s="13">
        <f t="shared" si="1012"/>
        <v>0.10604874691308172</v>
      </c>
      <c r="R753" s="13">
        <f t="shared" si="1013"/>
        <v>3.3133109419861258E-2</v>
      </c>
      <c r="S753" s="13">
        <f t="shared" si="1014"/>
        <v>4.1783002075968079E-2</v>
      </c>
      <c r="T753" s="13">
        <f t="shared" si="1015"/>
        <v>9.4138568211154641E-2</v>
      </c>
      <c r="U753" s="13">
        <f t="shared" si="1016"/>
        <v>5.2619402879039594E-2</v>
      </c>
      <c r="V753" s="13">
        <f t="shared" si="1017"/>
        <v>6.5448982504852007E-3</v>
      </c>
      <c r="W753" s="13">
        <f t="shared" si="1018"/>
        <v>5.6139431084120263E-2</v>
      </c>
      <c r="X753" s="13">
        <f t="shared" si="1019"/>
        <v>4.9834494195196845E-2</v>
      </c>
      <c r="Y753" s="13">
        <f t="shared" si="1020"/>
        <v>2.2118827744885983E-2</v>
      </c>
      <c r="Z753" s="13">
        <f t="shared" si="1021"/>
        <v>9.8039928867985539E-3</v>
      </c>
      <c r="AA753" s="13">
        <f t="shared" si="1022"/>
        <v>1.5569931725890268E-2</v>
      </c>
      <c r="AB753" s="13">
        <f t="shared" si="1023"/>
        <v>1.2363471533894917E-2</v>
      </c>
      <c r="AC753" s="13">
        <f t="shared" si="1024"/>
        <v>5.766717606867682E-4</v>
      </c>
      <c r="AD753" s="13">
        <f t="shared" si="1025"/>
        <v>2.2289059141583686E-2</v>
      </c>
      <c r="AE753" s="13">
        <f t="shared" si="1026"/>
        <v>1.9785807710506791E-2</v>
      </c>
      <c r="AF753" s="13">
        <f t="shared" si="1027"/>
        <v>8.7818463819046289E-3</v>
      </c>
      <c r="AG753" s="13">
        <f t="shared" si="1028"/>
        <v>2.5985233794429403E-3</v>
      </c>
      <c r="AH753" s="13">
        <f t="shared" si="1029"/>
        <v>2.1757302183683584E-3</v>
      </c>
      <c r="AI753" s="13">
        <f t="shared" si="1030"/>
        <v>3.4553239017101837E-3</v>
      </c>
      <c r="AJ753" s="13">
        <f t="shared" si="1031"/>
        <v>2.7437370600761524E-3</v>
      </c>
      <c r="AK753" s="13">
        <f t="shared" si="1032"/>
        <v>1.4524625899006373E-3</v>
      </c>
      <c r="AL753" s="13">
        <f t="shared" si="1033"/>
        <v>3.2518795003621531E-5</v>
      </c>
      <c r="AM753" s="13">
        <f t="shared" si="1034"/>
        <v>7.0795467331701096E-3</v>
      </c>
      <c r="AN753" s="13">
        <f t="shared" si="1035"/>
        <v>6.284453257998656E-3</v>
      </c>
      <c r="AO753" s="13">
        <f t="shared" si="1036"/>
        <v>2.7893277804725337E-3</v>
      </c>
      <c r="AP753" s="13">
        <f t="shared" si="1037"/>
        <v>8.2535416076312312E-4</v>
      </c>
      <c r="AQ753" s="13">
        <f t="shared" si="1038"/>
        <v>1.83164962394702E-4</v>
      </c>
      <c r="AR753" s="13">
        <f t="shared" si="1039"/>
        <v>3.8627543188004306E-4</v>
      </c>
      <c r="AS753" s="13">
        <f t="shared" si="1040"/>
        <v>6.13452311849339E-4</v>
      </c>
      <c r="AT753" s="13">
        <f t="shared" si="1041"/>
        <v>4.8711839772166141E-4</v>
      </c>
      <c r="AU753" s="13">
        <f t="shared" si="1042"/>
        <v>2.5786773078154064E-4</v>
      </c>
      <c r="AV753" s="13">
        <f t="shared" si="1043"/>
        <v>1.023813207776081E-4</v>
      </c>
      <c r="AW753" s="13">
        <f t="shared" si="1044"/>
        <v>1.2734377255859127E-6</v>
      </c>
      <c r="AX753" s="13">
        <f t="shared" si="1045"/>
        <v>1.8738633765251248E-3</v>
      </c>
      <c r="AY753" s="13">
        <f t="shared" si="1046"/>
        <v>1.6634125383299058E-3</v>
      </c>
      <c r="AZ753" s="13">
        <f t="shared" si="1047"/>
        <v>7.3829856203394355E-4</v>
      </c>
      <c r="BA753" s="13">
        <f t="shared" si="1048"/>
        <v>2.1846044567659816E-4</v>
      </c>
      <c r="BB753" s="13">
        <f t="shared" si="1049"/>
        <v>4.8481368628573567E-5</v>
      </c>
      <c r="BC753" s="13">
        <f t="shared" si="1050"/>
        <v>8.607299492848821E-6</v>
      </c>
      <c r="BD753" s="13">
        <f t="shared" si="1051"/>
        <v>5.714890109629858E-5</v>
      </c>
      <c r="BE753" s="13">
        <f t="shared" si="1052"/>
        <v>9.0759397579447422E-5</v>
      </c>
      <c r="BF753" s="13">
        <f t="shared" si="1053"/>
        <v>7.2068474554777746E-5</v>
      </c>
      <c r="BG753" s="13">
        <f t="shared" si="1054"/>
        <v>3.8151164236967865E-5</v>
      </c>
      <c r="BH753" s="13">
        <f t="shared" si="1055"/>
        <v>1.5147170884647286E-5</v>
      </c>
      <c r="BI753" s="13">
        <f t="shared" si="1056"/>
        <v>4.8111094987006613E-6</v>
      </c>
      <c r="BJ753" s="14">
        <f t="shared" si="1057"/>
        <v>0.53700071191744858</v>
      </c>
      <c r="BK753" s="14">
        <f t="shared" si="1058"/>
        <v>0.25324845980891664</v>
      </c>
      <c r="BL753" s="14">
        <f t="shared" si="1059"/>
        <v>0.20028840760957647</v>
      </c>
      <c r="BM753" s="14">
        <f t="shared" si="1060"/>
        <v>0.44864712686069075</v>
      </c>
      <c r="BN753" s="14">
        <f t="shared" si="1061"/>
        <v>0.55003230626144506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1.375</v>
      </c>
      <c r="F754" s="10">
        <f>VLOOKUP(B754,home!$B$2:$E$405,3,FALSE)</f>
        <v>1.1900999999999999</v>
      </c>
      <c r="G754" s="10">
        <f>VLOOKUP(C754,away!$B$2:$E$405,4,FALSE)</f>
        <v>0.96970000000000001</v>
      </c>
      <c r="H754" s="10">
        <f>VLOOKUP(A754,away!$A$2:$E$405,3,FALSE)</f>
        <v>1.0101</v>
      </c>
      <c r="I754" s="10">
        <f>VLOOKUP(C754,away!$B$2:$E$405,3,FALSE)</f>
        <v>1.5674999999999999</v>
      </c>
      <c r="J754" s="10">
        <f>VLOOKUP(B754,home!$B$2:$E$405,4,FALSE)</f>
        <v>0.45</v>
      </c>
      <c r="K754" s="12">
        <f t="shared" si="1006"/>
        <v>1.5868049587499999</v>
      </c>
      <c r="L754" s="12">
        <f t="shared" si="1007"/>
        <v>0.71249928750000002</v>
      </c>
      <c r="M754" s="13">
        <f t="shared" si="1008"/>
        <v>0.10032862346123701</v>
      </c>
      <c r="N754" s="13">
        <f t="shared" si="1009"/>
        <v>0.15920195721285246</v>
      </c>
      <c r="O754" s="13">
        <f t="shared" si="1010"/>
        <v>7.1484072731987147E-2</v>
      </c>
      <c r="P754" s="13">
        <f t="shared" si="1011"/>
        <v>0.11343128108276285</v>
      </c>
      <c r="Q754" s="13">
        <f t="shared" si="1012"/>
        <v>0.12631122757402982</v>
      </c>
      <c r="R754" s="13">
        <f t="shared" si="1013"/>
        <v>2.546617544456951E-2</v>
      </c>
      <c r="S754" s="13">
        <f t="shared" si="1014"/>
        <v>3.2061277938912225E-2</v>
      </c>
      <c r="T754" s="13">
        <f t="shared" si="1015"/>
        <v>8.9996659649746596E-2</v>
      </c>
      <c r="U754" s="13">
        <f t="shared" si="1016"/>
        <v>4.0409853475840377E-2</v>
      </c>
      <c r="V754" s="13">
        <f t="shared" si="1017"/>
        <v>4.0275997287680361E-3</v>
      </c>
      <c r="W754" s="13">
        <f t="shared" si="1018"/>
        <v>6.6810427420090079E-2</v>
      </c>
      <c r="X754" s="13">
        <f t="shared" si="1019"/>
        <v>4.7602381934384645E-2</v>
      </c>
      <c r="Y754" s="13">
        <f t="shared" si="1020"/>
        <v>1.6958331605775964E-2</v>
      </c>
      <c r="Z754" s="13">
        <f t="shared" si="1021"/>
        <v>6.0482106198685923E-3</v>
      </c>
      <c r="AA754" s="13">
        <f t="shared" si="1022"/>
        <v>9.597330603171892E-3</v>
      </c>
      <c r="AB754" s="13">
        <f t="shared" si="1023"/>
        <v>7.6145458959381452E-3</v>
      </c>
      <c r="AC754" s="13">
        <f t="shared" si="1024"/>
        <v>2.8459961198115712E-4</v>
      </c>
      <c r="AD754" s="13">
        <f t="shared" si="1025"/>
        <v>2.6503779381601492E-2</v>
      </c>
      <c r="AE754" s="13">
        <f t="shared" si="1026"/>
        <v>1.888392392544825E-2</v>
      </c>
      <c r="AF754" s="13">
        <f t="shared" si="1027"/>
        <v>6.7273911710430409E-3</v>
      </c>
      <c r="AG754" s="13">
        <f t="shared" si="1028"/>
        <v>1.5977538053673196E-3</v>
      </c>
      <c r="AH754" s="13">
        <f t="shared" si="1029"/>
        <v>1.0773364393265761E-3</v>
      </c>
      <c r="AI754" s="13">
        <f t="shared" si="1030"/>
        <v>1.7095228041654792E-3</v>
      </c>
      <c r="AJ754" s="13">
        <f t="shared" si="1031"/>
        <v>1.3563396313729941E-3</v>
      </c>
      <c r="AK754" s="13">
        <f t="shared" si="1032"/>
        <v>7.1741548427060463E-4</v>
      </c>
      <c r="AL754" s="13">
        <f t="shared" si="1033"/>
        <v>1.2870703282459581E-5</v>
      </c>
      <c r="AM754" s="13">
        <f t="shared" si="1034"/>
        <v>8.4112657096682437E-3</v>
      </c>
      <c r="AN754" s="13">
        <f t="shared" si="1035"/>
        <v>5.9930208251118043E-3</v>
      </c>
      <c r="AO754" s="13">
        <f t="shared" si="1036"/>
        <v>2.1350115339324113E-3</v>
      </c>
      <c r="AP754" s="13">
        <f t="shared" si="1037"/>
        <v>5.0706473224370848E-4</v>
      </c>
      <c r="AQ754" s="13">
        <f t="shared" si="1038"/>
        <v>9.032081511000513E-5</v>
      </c>
      <c r="AR754" s="13">
        <f t="shared" si="1039"/>
        <v>1.5352028908359453E-4</v>
      </c>
      <c r="AS754" s="13">
        <f t="shared" si="1040"/>
        <v>2.4360675598658125E-4</v>
      </c>
      <c r="AT754" s="13">
        <f t="shared" si="1041"/>
        <v>1.9327820419225421E-4</v>
      </c>
      <c r="AU754" s="13">
        <f t="shared" si="1042"/>
        <v>1.0223160427685467E-4</v>
      </c>
      <c r="AV754" s="13">
        <f t="shared" si="1043"/>
        <v>4.0555404151870194E-5</v>
      </c>
      <c r="AW754" s="13">
        <f t="shared" si="1044"/>
        <v>4.0421065832323852E-7</v>
      </c>
      <c r="AX754" s="13">
        <f t="shared" si="1045"/>
        <v>2.2245063562442375E-3</v>
      </c>
      <c r="AY754" s="13">
        <f t="shared" si="1046"/>
        <v>1.5849591938632401E-3</v>
      </c>
      <c r="AZ754" s="13">
        <f t="shared" si="1047"/>
        <v>5.6464114817206647E-4</v>
      </c>
      <c r="BA754" s="13">
        <f t="shared" si="1048"/>
        <v>1.3410213858859314E-4</v>
      </c>
      <c r="BB754" s="13">
        <f t="shared" si="1049"/>
        <v>2.388691954914971E-5</v>
      </c>
      <c r="BC754" s="13">
        <f t="shared" si="1050"/>
        <v>3.4038826318677987E-6</v>
      </c>
      <c r="BD754" s="13">
        <f t="shared" si="1051"/>
        <v>1.8230516098142517E-5</v>
      </c>
      <c r="BE754" s="13">
        <f t="shared" si="1052"/>
        <v>2.8928273345104247E-5</v>
      </c>
      <c r="BF754" s="13">
        <f t="shared" si="1053"/>
        <v>2.2951763796043439E-5</v>
      </c>
      <c r="BG754" s="13">
        <f t="shared" si="1054"/>
        <v>1.2139990867873483E-5</v>
      </c>
      <c r="BH754" s="13">
        <f t="shared" si="1055"/>
        <v>4.8159494270803417E-6</v>
      </c>
      <c r="BI754" s="13">
        <f t="shared" si="1056"/>
        <v>1.5283944863960601E-6</v>
      </c>
      <c r="BJ754" s="14">
        <f t="shared" si="1057"/>
        <v>0.58226601693545488</v>
      </c>
      <c r="BK754" s="14">
        <f t="shared" si="1058"/>
        <v>0.25173121172080704</v>
      </c>
      <c r="BL754" s="14">
        <f t="shared" si="1059"/>
        <v>0.16025437965635456</v>
      </c>
      <c r="BM754" s="14">
        <f t="shared" si="1060"/>
        <v>0.40249192644184145</v>
      </c>
      <c r="BN754" s="14">
        <f t="shared" si="1061"/>
        <v>0.59622333750743883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1.2514000000000001</v>
      </c>
      <c r="F755" s="15">
        <f>VLOOKUP(B755,home!$B$2:$E$405,3,FALSE)</f>
        <v>1.0810999999999999</v>
      </c>
      <c r="G755" s="15">
        <f>VLOOKUP(C755,away!$B$2:$E$405,4,FALSE)</f>
        <v>0.70509999999999995</v>
      </c>
      <c r="H755" s="15">
        <f>VLOOKUP(A755,away!$A$2:$E$405,3,FALSE)</f>
        <v>0.95709999999999995</v>
      </c>
      <c r="I755" s="15">
        <f>VLOOKUP(C755,away!$B$2:$E$405,3,FALSE)</f>
        <v>0.92190000000000005</v>
      </c>
      <c r="J755" s="15">
        <f>VLOOKUP(B755,home!$B$2:$E$405,4,FALSE)</f>
        <v>1.1063000000000001</v>
      </c>
      <c r="K755" s="16">
        <f t="shared" si="1006"/>
        <v>0.95392170955399991</v>
      </c>
      <c r="L755" s="16">
        <f t="shared" si="1007"/>
        <v>0.97614434708700004</v>
      </c>
      <c r="M755" s="17">
        <f t="shared" si="1008"/>
        <v>0.14513861079785337</v>
      </c>
      <c r="N755" s="17">
        <f t="shared" si="1009"/>
        <v>0.13845087173458093</v>
      </c>
      <c r="O755" s="17">
        <f t="shared" si="1010"/>
        <v>0.14167623447438479</v>
      </c>
      <c r="P755" s="17">
        <f t="shared" si="1011"/>
        <v>0.13514803579297846</v>
      </c>
      <c r="Q755" s="17">
        <f t="shared" si="1012"/>
        <v>6.6035646127146477E-2</v>
      </c>
      <c r="R755" s="17">
        <f t="shared" si="1013"/>
        <v>6.9148227699371526E-2</v>
      </c>
      <c r="S755" s="17">
        <f t="shared" si="1014"/>
        <v>3.1461289794449253E-2</v>
      </c>
      <c r="T755" s="17">
        <f t="shared" si="1015"/>
        <v>6.446032267325158E-2</v>
      </c>
      <c r="U755" s="17">
        <f t="shared" si="1016"/>
        <v>6.5961995579613728E-2</v>
      </c>
      <c r="V755" s="17">
        <f t="shared" si="1017"/>
        <v>3.2550734285888318E-3</v>
      </c>
      <c r="W755" s="17">
        <f t="shared" si="1018"/>
        <v>2.0997612148370186E-2</v>
      </c>
      <c r="X755" s="17">
        <f t="shared" si="1019"/>
        <v>2.0496700400956875E-2</v>
      </c>
      <c r="Y755" s="17">
        <f t="shared" si="1020"/>
        <v>1.0003869115164949E-2</v>
      </c>
      <c r="Z755" s="17">
        <f t="shared" si="1021"/>
        <v>2.2499550526608746E-2</v>
      </c>
      <c r="AA755" s="17">
        <f t="shared" si="1022"/>
        <v>2.1462809702539214E-2</v>
      </c>
      <c r="AB755" s="17">
        <f t="shared" si="1023"/>
        <v>1.0236920061639189E-2</v>
      </c>
      <c r="AC755" s="17">
        <f t="shared" si="1024"/>
        <v>1.894382109184256E-4</v>
      </c>
      <c r="AD755" s="17">
        <f t="shared" si="1025"/>
        <v>5.0075195192812796E-3</v>
      </c>
      <c r="AE755" s="17">
        <f t="shared" si="1026"/>
        <v>4.8880618716742328E-3</v>
      </c>
      <c r="AF755" s="17">
        <f t="shared" si="1027"/>
        <v>2.3857269821231514E-3</v>
      </c>
      <c r="AG755" s="17">
        <f t="shared" si="1028"/>
        <v>7.7627130243081437E-4</v>
      </c>
      <c r="AH755" s="17">
        <f t="shared" si="1029"/>
        <v>5.4907022646368646E-3</v>
      </c>
      <c r="AI755" s="17">
        <f t="shared" si="1030"/>
        <v>5.2377000909344168E-3</v>
      </c>
      <c r="AJ755" s="17">
        <f t="shared" si="1031"/>
        <v>2.4981779124376492E-3</v>
      </c>
      <c r="AK755" s="17">
        <f t="shared" si="1032"/>
        <v>7.9435538166752187E-4</v>
      </c>
      <c r="AL755" s="17">
        <f t="shared" si="1033"/>
        <v>7.0559314214243152E-6</v>
      </c>
      <c r="AM755" s="17">
        <f t="shared" si="1034"/>
        <v>9.5535631609156479E-4</v>
      </c>
      <c r="AN755" s="17">
        <f t="shared" si="1035"/>
        <v>9.32565667406642E-4</v>
      </c>
      <c r="AO755" s="17">
        <f t="shared" si="1036"/>
        <v>4.5515935226320446E-4</v>
      </c>
      <c r="AP755" s="17">
        <f t="shared" si="1037"/>
        <v>1.4810040957850254E-4</v>
      </c>
      <c r="AQ755" s="17">
        <f t="shared" si="1038"/>
        <v>3.6141844402831157E-5</v>
      </c>
      <c r="AR755" s="17">
        <f t="shared" si="1039"/>
        <v>1.0719435954326133E-3</v>
      </c>
      <c r="AS755" s="17">
        <f t="shared" si="1040"/>
        <v>1.0225502671005395E-3</v>
      </c>
      <c r="AT755" s="17">
        <f t="shared" si="1041"/>
        <v>4.8771644944872289E-4</v>
      </c>
      <c r="AU755" s="17">
        <f t="shared" si="1042"/>
        <v>1.550811030785776E-4</v>
      </c>
      <c r="AV755" s="17">
        <f t="shared" si="1043"/>
        <v>3.6983807742059194E-5</v>
      </c>
      <c r="AW755" s="17">
        <f t="shared" si="1044"/>
        <v>1.8250662189853611E-7</v>
      </c>
      <c r="AX755" s="17">
        <f t="shared" si="1045"/>
        <v>1.5188918837987945E-4</v>
      </c>
      <c r="AY755" s="17">
        <f t="shared" si="1046"/>
        <v>1.4826577262065175E-4</v>
      </c>
      <c r="AZ755" s="17">
        <f t="shared" si="1047"/>
        <v>7.236439790506785E-5</v>
      </c>
      <c r="BA755" s="17">
        <f t="shared" si="1048"/>
        <v>2.3546032648462114E-5</v>
      </c>
      <c r="BB755" s="17">
        <f t="shared" si="1049"/>
        <v>5.7460816665305587E-6</v>
      </c>
      <c r="BC755" s="17">
        <f t="shared" si="1050"/>
        <v>1.1218010273368108E-6</v>
      </c>
      <c r="BD755" s="17">
        <f t="shared" si="1051"/>
        <v>1.7439528017960983E-4</v>
      </c>
      <c r="BE755" s="17">
        <f t="shared" si="1052"/>
        <v>1.6635944380708221E-4</v>
      </c>
      <c r="BF755" s="17">
        <f t="shared" si="1053"/>
        <v>7.934694251845221E-5</v>
      </c>
      <c r="BG755" s="17">
        <f t="shared" si="1054"/>
        <v>2.5230257018361635E-5</v>
      </c>
      <c r="BH755" s="17">
        <f t="shared" si="1055"/>
        <v>6.0169224768605827E-6</v>
      </c>
      <c r="BI755" s="17">
        <f t="shared" si="1056"/>
        <v>1.1479345950761471E-6</v>
      </c>
      <c r="BJ755" s="18">
        <f t="shared" si="1057"/>
        <v>0.33643285873897116</v>
      </c>
      <c r="BK755" s="18">
        <f t="shared" si="1058"/>
        <v>0.31534776972883038</v>
      </c>
      <c r="BL755" s="18">
        <f t="shared" si="1059"/>
        <v>0.32573389517062296</v>
      </c>
      <c r="BM755" s="18">
        <f t="shared" si="1060"/>
        <v>0.30426836427271892</v>
      </c>
      <c r="BN755" s="18">
        <f t="shared" si="1061"/>
        <v>0.69559762662631575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1.2514000000000001</v>
      </c>
      <c r="F756" s="10">
        <f>VLOOKUP(B756,home!$B$2:$E$405,3,FALSE)</f>
        <v>0.93230000000000002</v>
      </c>
      <c r="G756" s="10">
        <f>VLOOKUP(C756,away!$B$2:$E$405,4,FALSE)</f>
        <v>1.1752</v>
      </c>
      <c r="H756" s="10">
        <f>VLOOKUP(A756,away!$A$2:$E$405,3,FALSE)</f>
        <v>0.95709999999999995</v>
      </c>
      <c r="I756" s="10">
        <f>VLOOKUP(C756,away!$B$2:$E$405,3,FALSE)</f>
        <v>0.98340000000000005</v>
      </c>
      <c r="J756" s="10">
        <f>VLOOKUP(B756,home!$B$2:$E$405,4,FALSE)</f>
        <v>0.81259999999999999</v>
      </c>
      <c r="K756" s="12">
        <f t="shared" ref="K756:K790" si="1062">E756*F756*G756</f>
        <v>1.3710825945440002</v>
      </c>
      <c r="L756" s="12">
        <f t="shared" ref="L756:L790" si="1063">H756*I756*J756</f>
        <v>0.76482898496399998</v>
      </c>
      <c r="M756" s="13">
        <f t="shared" ref="M756:M790" si="1064">_xlfn.POISSON.DIST(0,K756,FALSE) * _xlfn.POISSON.DIST(0,L756,FALSE)</f>
        <v>0.11813685014547047</v>
      </c>
      <c r="N756" s="13">
        <f t="shared" ref="N756:N790" si="1065">_xlfn.POISSON.DIST(1,K756,FALSE) * _xlfn.POISSON.DIST(0,L756,FALSE)</f>
        <v>0.16197537900870743</v>
      </c>
      <c r="O756" s="13">
        <f t="shared" ref="O756:O790" si="1066">_xlfn.POISSON.DIST(0,K756,FALSE) * _xlfn.POISSON.DIST(1,L756,FALSE)</f>
        <v>9.0354487183604351E-2</v>
      </c>
      <c r="P756" s="13">
        <f t="shared" ref="P756:P790" si="1067">_xlfn.POISSON.DIST(1,K756,FALSE) * _xlfn.POISSON.DIST(1,L756,FALSE)</f>
        <v>0.12388346471638888</v>
      </c>
      <c r="Q756" s="13">
        <f t="shared" ref="Q756:Q790" si="1068">_xlfn.POISSON.DIST(2,K756,FALSE) * _xlfn.POISSON.DIST(0,L756,FALSE)</f>
        <v>0.11104081145175318</v>
      </c>
      <c r="R756" s="13">
        <f t="shared" ref="R756:R790" si="1069">_xlfn.POISSON.DIST(0,K756,FALSE) * _xlfn.POISSON.DIST(2,L756,FALSE)</f>
        <v>3.4552865359789423E-2</v>
      </c>
      <c r="S756" s="13">
        <f t="shared" ref="S756:S790" si="1070">_xlfn.POISSON.DIST(2,K756,FALSE) * _xlfn.POISSON.DIST(2,L756,FALSE)</f>
        <v>3.2477403983682381E-2</v>
      </c>
      <c r="T756" s="13">
        <f t="shared" ref="T756:T790" si="1071">_xlfn.POISSON.DIST(2,K756,FALSE) * _xlfn.POISSON.DIST(1,L756,FALSE)</f>
        <v>8.4927231112223278E-2</v>
      </c>
      <c r="U756" s="13">
        <f t="shared" ref="U756:U790" si="1072">_xlfn.POISSON.DIST(1,K756,FALSE) * _xlfn.POISSON.DIST(2,L756,FALSE)</f>
        <v>4.7374832286429594E-2</v>
      </c>
      <c r="V756" s="13">
        <f t="shared" ref="V756:V790" si="1073">_xlfn.POISSON.DIST(3,K756,FALSE) * _xlfn.POISSON.DIST(3,L756,FALSE)</f>
        <v>3.784136152773579E-3</v>
      </c>
      <c r="W756" s="13">
        <f t="shared" ref="W756:W790" si="1074">_xlfn.POISSON.DIST(3,K756,FALSE) * _xlfn.POISSON.DIST(0,L756,FALSE)</f>
        <v>5.07487079551803E-2</v>
      </c>
      <c r="X756" s="13">
        <f t="shared" ref="X756:X790" si="1075">_xlfn.POISSON.DIST(3,K756,FALSE) * _xlfn.POISSON.DIST(1,L756,FALSE)</f>
        <v>3.8814082793595016E-2</v>
      </c>
      <c r="Y756" s="13">
        <f t="shared" ref="Y756:Y790" si="1076">_xlfn.POISSON.DIST(3,K756,FALSE) * _xlfn.POISSON.DIST(2,L756,FALSE)</f>
        <v>1.4843067772666965E-2</v>
      </c>
      <c r="Z756" s="13">
        <f t="shared" ref="Z756:Z790" si="1077">_xlfn.POISSON.DIST(0,K756,FALSE) * _xlfn.POISSON.DIST(3,L756,FALSE)</f>
        <v>8.8090109802418347E-3</v>
      </c>
      <c r="AA756" s="13">
        <f t="shared" ref="AA756:AA790" si="1078">_xlfn.POISSON.DIST(1,K756,FALSE) * _xlfn.POISSON.DIST(3,L756,FALSE)</f>
        <v>1.2077881630156563E-2</v>
      </c>
      <c r="AB756" s="13">
        <f t="shared" ref="AB756:AB790" si="1079">_xlfn.POISSON.DIST(2,K756,FALSE) * _xlfn.POISSON.DIST(3,L756,FALSE)</f>
        <v>8.2798866410351904E-3</v>
      </c>
      <c r="AC756" s="13">
        <f t="shared" ref="AC756:AC790" si="1080">_xlfn.POISSON.DIST(4,K756,FALSE) * _xlfn.POISSON.DIST(4,L756,FALSE)</f>
        <v>2.4801316068339378E-4</v>
      </c>
      <c r="AD756" s="13">
        <f t="shared" ref="AD756:AD790" si="1081">_xlfn.POISSON.DIST(4,K756,FALSE) * _xlfn.POISSON.DIST(0,L756,FALSE)</f>
        <v>1.7395167543236095E-2</v>
      </c>
      <c r="AE756" s="13">
        <f t="shared" ref="AE756:AE790" si="1082">_xlfn.POISSON.DIST(4,K756,FALSE) * _xlfn.POISSON.DIST(1,L756,FALSE)</f>
        <v>1.3304328335371979E-2</v>
      </c>
      <c r="AF756" s="13">
        <f t="shared" ref="AF756:AF790" si="1083">_xlfn.POISSON.DIST(4,K756,FALSE) * _xlfn.POISSON.DIST(2,L756,FALSE)</f>
        <v>5.0877679681851657E-3</v>
      </c>
      <c r="AG756" s="13">
        <f t="shared" ref="AG756:AG790" si="1084">_xlfn.POISSON.DIST(4,K756,FALSE) * _xlfn.POISSON.DIST(3,L756,FALSE)</f>
        <v>1.2970908036131379E-3</v>
      </c>
      <c r="AH756" s="13">
        <f t="shared" ref="AH756:AH790" si="1085">_xlfn.POISSON.DIST(0,K756,FALSE) * _xlfn.POISSON.DIST(4,L756,FALSE)</f>
        <v>1.684346731638773E-3</v>
      </c>
      <c r="AI756" s="13">
        <f t="shared" ref="AI756:AI790" si="1086">_xlfn.POISSON.DIST(1,K756,FALSE) * _xlfn.POISSON.DIST(4,L756,FALSE)</f>
        <v>2.3093784869269961E-3</v>
      </c>
      <c r="AJ756" s="13">
        <f t="shared" ref="AJ756:AJ790" si="1087">_xlfn.POISSON.DIST(2,K756,FALSE) * _xlfn.POISSON.DIST(4,L756,FALSE)</f>
        <v>1.5831743238199816E-3</v>
      </c>
      <c r="AK756" s="13">
        <f t="shared" ref="AK756:AK790" si="1088">_xlfn.POISSON.DIST(3,K756,FALSE) * _xlfn.POISSON.DIST(4,L756,FALSE)</f>
        <v>7.2355425317284798E-4</v>
      </c>
      <c r="AL756" s="13">
        <f t="shared" ref="AL756:AL790" si="1089">_xlfn.POISSON.DIST(5,K756,FALSE) * _xlfn.POISSON.DIST(5,L756,FALSE)</f>
        <v>1.0403097628855926E-5</v>
      </c>
      <c r="AM756" s="13">
        <f t="shared" ref="AM756:AM790" si="1090">_xlfn.POISSON.DIST(5,K756,FALSE) * _xlfn.POISSON.DIST(0,L756,FALSE)</f>
        <v>4.7700422895415439E-3</v>
      </c>
      <c r="AN756" s="13">
        <f t="shared" ref="AN756:AN790" si="1091">_xlfn.POISSON.DIST(5,K756,FALSE) * _xlfn.POISSON.DIST(1,L756,FALSE)</f>
        <v>3.6482666025454131E-3</v>
      </c>
      <c r="AO756" s="13">
        <f t="shared" ref="AO756:AO790" si="1092">_xlfn.POISSON.DIST(5,K756,FALSE) * _xlfn.POISSON.DIST(2,L756,FALSE)</f>
        <v>1.3951500212514342E-3</v>
      </c>
      <c r="AP756" s="13">
        <f t="shared" ref="AP756:AP790" si="1093">_xlfn.POISSON.DIST(5,K756,FALSE) * _xlfn.POISSON.DIST(3,L756,FALSE)</f>
        <v>3.5568372487541255E-4</v>
      </c>
      <c r="AQ756" s="13">
        <f t="shared" ref="AQ756:AQ790" si="1094">_xlfn.POISSON.DIST(5,K756,FALSE) * _xlfn.POISSON.DIST(4,L756,FALSE)</f>
        <v>6.8009305566169094E-5</v>
      </c>
      <c r="AR756" s="13">
        <f t="shared" ref="AR756:AR790" si="1095">_xlfn.POISSON.DIST(0,K756,FALSE) * _xlfn.POISSON.DIST(5,L756,FALSE)</f>
        <v>2.5764744021734278E-4</v>
      </c>
      <c r="AS756" s="13">
        <f t="shared" ref="AS756:AS790" si="1096">_xlfn.POISSON.DIST(1,K756,FALSE) * _xlfn.POISSON.DIST(5,L756,FALSE)</f>
        <v>3.5325592081081455E-4</v>
      </c>
      <c r="AT756" s="13">
        <f t="shared" ref="AT756:AT790" si="1097">_xlfn.POISSON.DIST(2,K756,FALSE) * _xlfn.POISSON.DIST(5,L756,FALSE)</f>
        <v>2.4217152222166075E-4</v>
      </c>
      <c r="AU756" s="13">
        <f t="shared" ref="AU756:AU790" si="1098">_xlfn.POISSON.DIST(3,K756,FALSE) * _xlfn.POISSON.DIST(5,L756,FALSE)</f>
        <v>1.1067905300411489E-4</v>
      </c>
      <c r="AV756" s="13">
        <f t="shared" ref="AV756:AV790" si="1099">_xlfn.POISSON.DIST(4,K756,FALSE) * _xlfn.POISSON.DIST(5,L756,FALSE)</f>
        <v>3.7937530788638709E-5</v>
      </c>
      <c r="AW756" s="13">
        <f t="shared" ref="AW756:AW790" si="1100">_xlfn.POISSON.DIST(6,K756,FALSE) * _xlfn.POISSON.DIST(6,L756,FALSE)</f>
        <v>3.030317467643491E-7</v>
      </c>
      <c r="AX756" s="13">
        <f t="shared" ref="AX756:AX790" si="1101">_xlfn.POISSON.DIST(6,K756,FALSE) * _xlfn.POISSON.DIST(0,L756,FALSE)</f>
        <v>1.0900203264048712E-3</v>
      </c>
      <c r="AY756" s="13">
        <f t="shared" ref="AY756:AY790" si="1102">_xlfn.POISSON.DIST(6,K756,FALSE) * _xlfn.POISSON.DIST(1,L756,FALSE)</f>
        <v>8.3367913983436537E-4</v>
      </c>
      <c r="AZ756" s="13">
        <f t="shared" ref="AZ756:AZ790" si="1103">_xlfn.POISSON.DIST(6,K756,FALSE) * _xlfn.POISSON.DIST(2,L756,FALSE)</f>
        <v>3.1881098515258911E-4</v>
      </c>
      <c r="BA756" s="13">
        <f t="shared" ref="BA756:BA790" si="1104">_xlfn.POISSON.DIST(6,K756,FALSE) * _xlfn.POISSON.DIST(3,L756,FALSE)</f>
        <v>8.1278627389875881E-5</v>
      </c>
      <c r="BB756" s="13">
        <f t="shared" ref="BB756:BB790" si="1105">_xlfn.POISSON.DIST(6,K756,FALSE) * _xlfn.POISSON.DIST(4,L756,FALSE)</f>
        <v>1.5541062521466481E-5</v>
      </c>
      <c r="BC756" s="13">
        <f t="shared" ref="BC756:BC790" si="1106">_xlfn.POISSON.DIST(6,K756,FALSE) * _xlfn.POISSON.DIST(5,L756,FALSE)</f>
        <v>2.3772510147110546E-6</v>
      </c>
      <c r="BD756" s="13">
        <f t="shared" ref="BD756:BD790" si="1107">_xlfn.POISSON.DIST(0,K756,FALSE) * _xlfn.POISSON.DIST(6,L756,FALSE)</f>
        <v>3.2842705030000515E-5</v>
      </c>
      <c r="BE756" s="13">
        <f t="shared" ref="BE756:BE790" si="1108">_xlfn.POISSON.DIST(1,K756,FALSE) * _xlfn.POISSON.DIST(6,L756,FALSE)</f>
        <v>4.50300612243764E-5</v>
      </c>
      <c r="BF756" s="13">
        <f t="shared" ref="BF756:BF790" si="1109">_xlfn.POISSON.DIST(2,K756,FALSE) * _xlfn.POISSON.DIST(6,L756,FALSE)</f>
        <v>3.0869966587996585E-5</v>
      </c>
      <c r="BG756" s="13">
        <f t="shared" ref="BG756:BG790" si="1110">_xlfn.POISSON.DIST(3,K756,FALSE) * _xlfn.POISSON.DIST(6,L756,FALSE)</f>
        <v>1.4108424627652321E-5</v>
      </c>
      <c r="BH756" s="13">
        <f t="shared" ref="BH756:BH790" si="1111">_xlfn.POISSON.DIST(4,K756,FALSE) * _xlfn.POISSON.DIST(6,L756,FALSE)</f>
        <v>4.8359538608525055E-6</v>
      </c>
      <c r="BI756" s="13">
        <f t="shared" ref="BI756:BI790" si="1112">_xlfn.POISSON.DIST(5,K756,FALSE) * _xlfn.POISSON.DIST(6,L756,FALSE)</f>
        <v>1.3260984333265452E-6</v>
      </c>
      <c r="BJ756" s="14">
        <f t="shared" ref="BJ756:BJ790" si="1113">SUM(N756,Q756,T756,W756,X756,Y756,AD756,AE756,AF756,AG756,AM756,AN756,AO756,AP756,AQ756,AX756,AY756,AZ756,BA756,BB756,BC756)</f>
        <v>0.51201249408063021</v>
      </c>
      <c r="BK756" s="14">
        <f t="shared" ref="BK756:BK790" si="1114">SUM(M756,P756,S756,V756,AC756,AL756,AY756)</f>
        <v>0.2793739503964619</v>
      </c>
      <c r="BL756" s="14">
        <f t="shared" ref="BL756:BL790" si="1115">SUM(O756,R756,U756,AA756,AB756,AH756,AI756,AJ756,AK756,AR756,AS756,AT756,AU756,AV756,BD756,BE756,BF756,BG756,BH756,BI756)</f>
        <v>0.20007111157338053</v>
      </c>
      <c r="BM756" s="14">
        <f t="shared" ref="BM756:BM790" si="1116">SUM(S756:BI756)</f>
        <v>0.35948933305691322</v>
      </c>
      <c r="BN756" s="14">
        <f t="shared" ref="BN756:BN790" si="1117">SUM(M756:R756)</f>
        <v>0.63994385786571373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1.375</v>
      </c>
      <c r="F757" s="10">
        <f>VLOOKUP(B757,home!$B$2:$E$405,3,FALSE)</f>
        <v>1.4544999999999999</v>
      </c>
      <c r="G757" s="10">
        <f>VLOOKUP(C757,away!$B$2:$E$405,4,FALSE)</f>
        <v>0.72729999999999995</v>
      </c>
      <c r="H757" s="10">
        <f>VLOOKUP(A757,away!$A$2:$E$405,3,FALSE)</f>
        <v>1.0101</v>
      </c>
      <c r="I757" s="10">
        <f>VLOOKUP(C757,away!$B$2:$E$405,3,FALSE)</f>
        <v>0.72</v>
      </c>
      <c r="J757" s="10">
        <f>VLOOKUP(B757,home!$B$2:$E$405,4,FALSE)</f>
        <v>0.9</v>
      </c>
      <c r="K757" s="12">
        <f t="shared" si="1062"/>
        <v>1.4545545437499998</v>
      </c>
      <c r="L757" s="12">
        <f t="shared" si="1063"/>
        <v>0.65454479999999993</v>
      </c>
      <c r="M757" s="13">
        <f t="shared" si="1064"/>
        <v>0.12134720935336189</v>
      </c>
      <c r="N757" s="13">
        <f t="shared" si="1065"/>
        <v>0.17650613473631502</v>
      </c>
      <c r="O757" s="13">
        <f t="shared" si="1066"/>
        <v>7.9427184876754361E-2</v>
      </c>
      <c r="P757" s="13">
        <f t="shared" si="1067"/>
        <v>0.11553117265975434</v>
      </c>
      <c r="Q757" s="13">
        <f t="shared" si="1068"/>
        <v>0.12836890014022836</v>
      </c>
      <c r="R757" s="13">
        <f t="shared" si="1069"/>
        <v>2.5994325419859101E-2</v>
      </c>
      <c r="S757" s="13">
        <f t="shared" si="1070"/>
        <v>2.7498473033010427E-2</v>
      </c>
      <c r="T757" s="13">
        <f t="shared" si="1071"/>
        <v>8.4023196068505723E-2</v>
      </c>
      <c r="U757" s="13">
        <f t="shared" si="1072"/>
        <v>3.7810164151172179E-2</v>
      </c>
      <c r="V757" s="13">
        <f t="shared" si="1073"/>
        <v>2.9089446471507819E-3</v>
      </c>
      <c r="W757" s="13">
        <f t="shared" si="1074"/>
        <v>6.2239855658386384E-2</v>
      </c>
      <c r="X757" s="13">
        <f t="shared" si="1075"/>
        <v>4.0738773873947372E-2</v>
      </c>
      <c r="Y757" s="13">
        <f t="shared" si="1076"/>
        <v>1.3332676298784051E-2</v>
      </c>
      <c r="Z757" s="13">
        <f t="shared" si="1077"/>
        <v>5.6714835110255298E-3</v>
      </c>
      <c r="AA757" s="13">
        <f t="shared" si="1078"/>
        <v>8.2494821107653871E-3</v>
      </c>
      <c r="AB757" s="13">
        <f t="shared" si="1079"/>
        <v>5.9996608438990674E-3</v>
      </c>
      <c r="AC757" s="13">
        <f t="shared" si="1080"/>
        <v>1.7309513547866275E-4</v>
      </c>
      <c r="AD757" s="13">
        <f t="shared" si="1081"/>
        <v>2.2632816212562523E-2</v>
      </c>
      <c r="AE757" s="13">
        <f t="shared" si="1082"/>
        <v>1.481419216128849E-2</v>
      </c>
      <c r="AF757" s="13">
        <f t="shared" si="1083"/>
        <v>4.8482762226860704E-3</v>
      </c>
      <c r="AG757" s="13">
        <f t="shared" si="1084"/>
        <v>1.0578046635076031E-3</v>
      </c>
      <c r="AH757" s="13">
        <f t="shared" si="1085"/>
        <v>9.2806001010687538E-4</v>
      </c>
      <c r="AI757" s="13">
        <f t="shared" si="1086"/>
        <v>1.3499139045736264E-3</v>
      </c>
      <c r="AJ757" s="13">
        <f t="shared" si="1087"/>
        <v>9.8176170178443617E-4</v>
      </c>
      <c r="AK757" s="13">
        <f t="shared" si="1088"/>
        <v>4.7600864807009459E-4</v>
      </c>
      <c r="AL757" s="13">
        <f t="shared" si="1089"/>
        <v>6.5919551311032869E-6</v>
      </c>
      <c r="AM757" s="13">
        <f t="shared" si="1090"/>
        <v>6.5841331319682964E-3</v>
      </c>
      <c r="AN757" s="13">
        <f t="shared" si="1091"/>
        <v>4.3096101040375609E-3</v>
      </c>
      <c r="AO757" s="13">
        <f t="shared" si="1092"/>
        <v>1.4104164418126221E-3</v>
      </c>
      <c r="AP757" s="13">
        <f t="shared" si="1093"/>
        <v>3.0772691594098476E-4</v>
      </c>
      <c r="AQ757" s="13">
        <f t="shared" si="1094"/>
        <v>5.0355263162302152E-5</v>
      </c>
      <c r="AR757" s="13">
        <f t="shared" si="1095"/>
        <v>1.2149137074068057E-4</v>
      </c>
      <c r="AS757" s="13">
        <f t="shared" si="1096"/>
        <v>1.7671582533727271E-4</v>
      </c>
      <c r="AT757" s="13">
        <f t="shared" si="1097"/>
        <v>1.285214033484307E-4</v>
      </c>
      <c r="AU757" s="13">
        <f t="shared" si="1098"/>
        <v>6.231379706986211E-5</v>
      </c>
      <c r="AV757" s="13">
        <f t="shared" si="1099"/>
        <v>2.2659704166570849E-5</v>
      </c>
      <c r="AW757" s="13">
        <f t="shared" si="1100"/>
        <v>1.7433361272334753E-7</v>
      </c>
      <c r="AX757" s="13">
        <f t="shared" si="1101"/>
        <v>1.5961634606265667E-3</v>
      </c>
      <c r="AY757" s="13">
        <f t="shared" si="1102"/>
        <v>1.0447604931031237E-3</v>
      </c>
      <c r="AZ757" s="13">
        <f t="shared" si="1103"/>
        <v>3.4192127400304266E-4</v>
      </c>
      <c r="BA757" s="13">
        <f t="shared" si="1104"/>
        <v>7.4600930636022249E-5</v>
      </c>
      <c r="BB757" s="13">
        <f t="shared" si="1105"/>
        <v>1.2207412805742258E-5</v>
      </c>
      <c r="BC757" s="13">
        <f t="shared" si="1106"/>
        <v>1.5980597146904013E-6</v>
      </c>
      <c r="BD757" s="13">
        <f t="shared" si="1107"/>
        <v>1.3253590827197428E-5</v>
      </c>
      <c r="BE757" s="13">
        <f t="shared" si="1108"/>
        <v>1.9278070758703337E-5</v>
      </c>
      <c r="BF757" s="13">
        <f t="shared" si="1109"/>
        <v>1.4020502708402976E-5</v>
      </c>
      <c r="BG757" s="13">
        <f t="shared" si="1110"/>
        <v>6.797861973388909E-6</v>
      </c>
      <c r="BH757" s="13">
        <f t="shared" si="1111"/>
        <v>2.4719652552945456E-6</v>
      </c>
      <c r="BI757" s="13">
        <f t="shared" si="1112"/>
        <v>7.1912165881616201E-7</v>
      </c>
      <c r="BJ757" s="14">
        <f t="shared" si="1113"/>
        <v>0.56429611952402225</v>
      </c>
      <c r="BK757" s="14">
        <f t="shared" si="1114"/>
        <v>0.26851024727699035</v>
      </c>
      <c r="BL757" s="14">
        <f t="shared" si="1115"/>
        <v>0.16178480488082975</v>
      </c>
      <c r="BM757" s="14">
        <f t="shared" si="1116"/>
        <v>0.35204314184710467</v>
      </c>
      <c r="BN757" s="14">
        <f t="shared" si="1117"/>
        <v>0.64717492718627312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1.375</v>
      </c>
      <c r="F763" s="10">
        <f>VLOOKUP(B763,home!$B$2:$E$405,3,FALSE)</f>
        <v>0.66669999999999996</v>
      </c>
      <c r="G763" s="10">
        <f>VLOOKUP(C763,away!$B$2:$E$405,4,FALSE)</f>
        <v>0.99170000000000003</v>
      </c>
      <c r="H763" s="10">
        <f>VLOOKUP(A763,away!$A$2:$E$405,3,FALSE)</f>
        <v>1.0101</v>
      </c>
      <c r="I763" s="10">
        <f>VLOOKUP(C763,away!$B$2:$E$405,3,FALSE)</f>
        <v>0.81</v>
      </c>
      <c r="J763" s="10">
        <f>VLOOKUP(B763,home!$B$2:$E$405,4,FALSE)</f>
        <v>0.82499999999999996</v>
      </c>
      <c r="K763" s="12">
        <f t="shared" si="1062"/>
        <v>0.90910378624999999</v>
      </c>
      <c r="L763" s="12">
        <f t="shared" si="1063"/>
        <v>0.67499932500000004</v>
      </c>
      <c r="M763" s="13">
        <f t="shared" si="1064"/>
        <v>0.20513169094239914</v>
      </c>
      <c r="N763" s="13">
        <f t="shared" si="1065"/>
        <v>0.18648599691559986</v>
      </c>
      <c r="O763" s="13">
        <f t="shared" si="1066"/>
        <v>0.13846375292222801</v>
      </c>
      <c r="P763" s="13">
        <f t="shared" si="1067"/>
        <v>0.12587792203998199</v>
      </c>
      <c r="Q763" s="13">
        <f t="shared" si="1068"/>
        <v>8.4767562939288818E-2</v>
      </c>
      <c r="R763" s="13">
        <f t="shared" si="1069"/>
        <v>4.6731469879735352E-2</v>
      </c>
      <c r="S763" s="13">
        <f t="shared" si="1070"/>
        <v>1.9311071809905184E-2</v>
      </c>
      <c r="T763" s="13">
        <f t="shared" si="1071"/>
        <v>5.7218047765914964E-2</v>
      </c>
      <c r="U763" s="13">
        <f t="shared" si="1072"/>
        <v>4.2483756204695237E-2</v>
      </c>
      <c r="V763" s="13">
        <f t="shared" si="1073"/>
        <v>1.3166813207371461E-3</v>
      </c>
      <c r="W763" s="13">
        <f t="shared" si="1074"/>
        <v>2.5687504139764221E-2</v>
      </c>
      <c r="X763" s="13">
        <f t="shared" si="1075"/>
        <v>1.7339047955275553E-2</v>
      </c>
      <c r="Y763" s="13">
        <f t="shared" si="1076"/>
        <v>5.851922832976815E-3</v>
      </c>
      <c r="Z763" s="13">
        <f t="shared" si="1077"/>
        <v>1.0514570208359733E-2</v>
      </c>
      <c r="AA763" s="13">
        <f t="shared" si="1078"/>
        <v>9.558835587211283E-3</v>
      </c>
      <c r="AB763" s="13">
        <f t="shared" si="1079"/>
        <v>4.3449868122375094E-3</v>
      </c>
      <c r="AC763" s="13">
        <f t="shared" si="1080"/>
        <v>5.0498385903287539E-5</v>
      </c>
      <c r="AD763" s="13">
        <f t="shared" si="1081"/>
        <v>5.8381518181930495E-3</v>
      </c>
      <c r="AE763" s="13">
        <f t="shared" si="1082"/>
        <v>3.9407485365278308E-3</v>
      </c>
      <c r="AF763" s="13">
        <f t="shared" si="1083"/>
        <v>1.3300013010755119E-3</v>
      </c>
      <c r="AG763" s="13">
        <f t="shared" si="1084"/>
        <v>2.9924999349169746E-4</v>
      </c>
      <c r="AH763" s="13">
        <f t="shared" si="1085"/>
        <v>1.7743319483269819E-3</v>
      </c>
      <c r="AI763" s="13">
        <f t="shared" si="1086"/>
        <v>1.6130518922883984E-3</v>
      </c>
      <c r="AJ763" s="13">
        <f t="shared" si="1087"/>
        <v>7.33215791348555E-4</v>
      </c>
      <c r="AK763" s="13">
        <f t="shared" si="1088"/>
        <v>2.2218975068442049E-4</v>
      </c>
      <c r="AL763" s="13">
        <f t="shared" si="1089"/>
        <v>1.2395221537298004E-6</v>
      </c>
      <c r="AM763" s="13">
        <f t="shared" si="1090"/>
        <v>1.0614971845243246E-3</v>
      </c>
      <c r="AN763" s="13">
        <f t="shared" si="1091"/>
        <v>7.165098830433195E-4</v>
      </c>
      <c r="AO763" s="13">
        <f t="shared" si="1092"/>
        <v>2.4182184370503485E-4</v>
      </c>
      <c r="AP763" s="13">
        <f t="shared" si="1093"/>
        <v>5.4409860423718013E-5</v>
      </c>
      <c r="AQ763" s="13">
        <f t="shared" si="1094"/>
        <v>9.1816547648384656E-6</v>
      </c>
      <c r="AR763" s="13">
        <f t="shared" si="1095"/>
        <v>2.3953457348932966E-4</v>
      </c>
      <c r="AS763" s="13">
        <f t="shared" si="1096"/>
        <v>2.1776178769692845E-4</v>
      </c>
      <c r="AT763" s="13">
        <f t="shared" si="1097"/>
        <v>9.8984032847923152E-5</v>
      </c>
      <c r="AU763" s="13">
        <f t="shared" si="1098"/>
        <v>2.9995586346780438E-5</v>
      </c>
      <c r="AV763" s="13">
        <f t="shared" si="1099"/>
        <v>6.8172752796617247E-6</v>
      </c>
      <c r="AW763" s="13">
        <f t="shared" si="1100"/>
        <v>2.1128496679541852E-8</v>
      </c>
      <c r="AX763" s="13">
        <f t="shared" si="1101"/>
        <v>1.6083518492412971E-4</v>
      </c>
      <c r="AY763" s="13">
        <f t="shared" si="1102"/>
        <v>1.0856364126003773E-4</v>
      </c>
      <c r="AZ763" s="13">
        <f t="shared" si="1103"/>
        <v>3.664019228503381E-5</v>
      </c>
      <c r="BA763" s="13">
        <f t="shared" si="1104"/>
        <v>8.2440350200893448E-6</v>
      </c>
      <c r="BB763" s="13">
        <f t="shared" si="1105"/>
        <v>1.391179518459167E-6</v>
      </c>
      <c r="BC763" s="13">
        <f t="shared" si="1106"/>
        <v>1.8780904718275265E-7</v>
      </c>
      <c r="BD763" s="13">
        <f t="shared" si="1107"/>
        <v>2.6947612569910054E-5</v>
      </c>
      <c r="BE763" s="13">
        <f t="shared" si="1108"/>
        <v>2.449817661770332E-5</v>
      </c>
      <c r="BF763" s="13">
        <f t="shared" si="1109"/>
        <v>1.1135692559687652E-5</v>
      </c>
      <c r="BG763" s="13">
        <f t="shared" si="1110"/>
        <v>3.3745000895093335E-6</v>
      </c>
      <c r="BH763" s="13">
        <f t="shared" si="1111"/>
        <v>7.6694270201847455E-7</v>
      </c>
      <c r="BI763" s="13">
        <f t="shared" si="1112"/>
        <v>1.3944610284836016E-7</v>
      </c>
      <c r="BJ763" s="14">
        <f t="shared" si="1113"/>
        <v>0.39115751666662452</v>
      </c>
      <c r="BK763" s="14">
        <f t="shared" si="1114"/>
        <v>0.3517976676623405</v>
      </c>
      <c r="BL763" s="14">
        <f t="shared" si="1115"/>
        <v>0.24658554641505806</v>
      </c>
      <c r="BM763" s="14">
        <f t="shared" si="1116"/>
        <v>0.2124883628003863</v>
      </c>
      <c r="BN763" s="14">
        <f t="shared" si="1117"/>
        <v>0.78745839563923303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1.375</v>
      </c>
      <c r="F764" s="10">
        <f>VLOOKUP(B764,home!$B$2:$E$405,3,FALSE)</f>
        <v>0.79339999999999999</v>
      </c>
      <c r="G764" s="10">
        <f>VLOOKUP(C764,away!$B$2:$E$405,4,FALSE)</f>
        <v>1.5868</v>
      </c>
      <c r="H764" s="10">
        <f>VLOOKUP(A764,away!$A$2:$E$405,3,FALSE)</f>
        <v>1.0101</v>
      </c>
      <c r="I764" s="10">
        <f>VLOOKUP(C764,away!$B$2:$E$405,3,FALSE)</f>
        <v>0.18</v>
      </c>
      <c r="J764" s="10">
        <f>VLOOKUP(B764,home!$B$2:$E$405,4,FALSE)</f>
        <v>1.35</v>
      </c>
      <c r="K764" s="12">
        <f t="shared" si="1062"/>
        <v>1.7310797899999999</v>
      </c>
      <c r="L764" s="12">
        <f t="shared" si="1063"/>
        <v>0.24545429999999999</v>
      </c>
      <c r="M764" s="13">
        <f t="shared" si="1064"/>
        <v>0.13854860310065689</v>
      </c>
      <c r="N764" s="13">
        <f t="shared" si="1065"/>
        <v>0.2398386867602785</v>
      </c>
      <c r="O764" s="13">
        <f t="shared" si="1066"/>
        <v>3.4007350390049568E-2</v>
      </c>
      <c r="P764" s="13">
        <f t="shared" si="1067"/>
        <v>5.8869436971663421E-2</v>
      </c>
      <c r="Q764" s="13">
        <f t="shared" si="1068"/>
        <v>0.20758995175542938</v>
      </c>
      <c r="R764" s="13">
        <f t="shared" si="1069"/>
        <v>4.1736251924221713E-3</v>
      </c>
      <c r="S764" s="13">
        <f t="shared" si="1070"/>
        <v>6.2534203373433737E-3</v>
      </c>
      <c r="T764" s="13">
        <f t="shared" si="1071"/>
        <v>5.0953846295162683E-2</v>
      </c>
      <c r="U764" s="13">
        <f t="shared" si="1072"/>
        <v>7.2248782216368813E-3</v>
      </c>
      <c r="V764" s="13">
        <f t="shared" si="1073"/>
        <v>2.952316019776508E-4</v>
      </c>
      <c r="W764" s="13">
        <f t="shared" si="1074"/>
        <v>0.11978492336363293</v>
      </c>
      <c r="X764" s="13">
        <f t="shared" si="1075"/>
        <v>2.9401724514774165E-2</v>
      </c>
      <c r="Y764" s="13">
        <f t="shared" si="1076"/>
        <v>3.6083898547833657E-3</v>
      </c>
      <c r="Z764" s="13">
        <f t="shared" si="1077"/>
        <v>3.4147808335611632E-4</v>
      </c>
      <c r="AA764" s="13">
        <f t="shared" si="1078"/>
        <v>5.911258088257083E-4</v>
      </c>
      <c r="AB764" s="13">
        <f t="shared" si="1079"/>
        <v>5.1164297050279378E-4</v>
      </c>
      <c r="AC764" s="13">
        <f t="shared" si="1080"/>
        <v>7.840262277869971E-6</v>
      </c>
      <c r="AD764" s="13">
        <f t="shared" si="1081"/>
        <v>5.183931499537095E-2</v>
      </c>
      <c r="AE764" s="13">
        <f t="shared" si="1082"/>
        <v>1.2724182774668278E-2</v>
      </c>
      <c r="AF764" s="13">
        <f t="shared" si="1083"/>
        <v>1.5616026880141299E-3</v>
      </c>
      <c r="AG764" s="13">
        <f t="shared" si="1084"/>
        <v>1.2776736488820883E-4</v>
      </c>
      <c r="AH764" s="13">
        <f t="shared" si="1085"/>
        <v>2.0954315978879299E-5</v>
      </c>
      <c r="AI764" s="13">
        <f t="shared" si="1086"/>
        <v>3.6273592904312021E-5</v>
      </c>
      <c r="AJ764" s="13">
        <f t="shared" si="1087"/>
        <v>3.1396241793670978E-5</v>
      </c>
      <c r="AK764" s="13">
        <f t="shared" si="1088"/>
        <v>1.8116466550325727E-5</v>
      </c>
      <c r="AL764" s="13">
        <f t="shared" si="1089"/>
        <v>1.3325340441665939E-7</v>
      </c>
      <c r="AM764" s="13">
        <f t="shared" si="1090"/>
        <v>1.7947598103186104E-2</v>
      </c>
      <c r="AN764" s="13">
        <f t="shared" si="1091"/>
        <v>4.405315129098873E-3</v>
      </c>
      <c r="AO764" s="13">
        <f t="shared" si="1092"/>
        <v>5.4065177064618669E-4</v>
      </c>
      <c r="AP764" s="13">
        <f t="shared" si="1093"/>
        <v>4.4235100635906752E-5</v>
      </c>
      <c r="AQ764" s="13">
        <f t="shared" si="1094"/>
        <v>2.714423915504012E-6</v>
      </c>
      <c r="AR764" s="13">
        <f t="shared" si="1095"/>
        <v>1.0286653921149274E-6</v>
      </c>
      <c r="AS764" s="13">
        <f t="shared" si="1096"/>
        <v>1.780701870962576E-6</v>
      </c>
      <c r="AT764" s="13">
        <f t="shared" si="1097"/>
        <v>1.541268510419252E-6</v>
      </c>
      <c r="AU764" s="13">
        <f t="shared" si="1098"/>
        <v>8.8935292311672381E-7</v>
      </c>
      <c r="AV764" s="13">
        <f t="shared" si="1099"/>
        <v>3.8488521784619609E-7</v>
      </c>
      <c r="AW764" s="13">
        <f t="shared" si="1100"/>
        <v>1.5727639408779569E-9</v>
      </c>
      <c r="AX764" s="13">
        <f t="shared" si="1101"/>
        <v>5.1781207259113064E-3</v>
      </c>
      <c r="AY764" s="13">
        <f t="shared" si="1102"/>
        <v>1.2709919980940514E-3</v>
      </c>
      <c r="AZ764" s="13">
        <f t="shared" si="1103"/>
        <v>1.5598522559888834E-4</v>
      </c>
      <c r="BA764" s="13">
        <f t="shared" si="1104"/>
        <v>1.2762414786572401E-5</v>
      </c>
      <c r="BB764" s="13">
        <f t="shared" si="1105"/>
        <v>7.831473969369447E-7</v>
      </c>
      <c r="BC764" s="13">
        <f t="shared" si="1106"/>
        <v>3.8445379222396014E-8</v>
      </c>
      <c r="BD764" s="13">
        <f t="shared" si="1107"/>
        <v>4.2081723959299098E-8</v>
      </c>
      <c r="BE764" s="13">
        <f t="shared" si="1108"/>
        <v>7.2846821874301455E-8</v>
      </c>
      <c r="BF764" s="13">
        <f t="shared" si="1109"/>
        <v>6.3051830556166591E-8</v>
      </c>
      <c r="BG764" s="13">
        <f t="shared" si="1110"/>
        <v>3.6382583199428149E-8</v>
      </c>
      <c r="BH764" s="13">
        <f t="shared" si="1111"/>
        <v>1.57452886211309E-8</v>
      </c>
      <c r="BI764" s="13">
        <f t="shared" si="1112"/>
        <v>5.45127018395133E-9</v>
      </c>
      <c r="BJ764" s="14">
        <f t="shared" si="1113"/>
        <v>0.74698958685165229</v>
      </c>
      <c r="BK764" s="14">
        <f t="shared" si="1114"/>
        <v>0.20524565752541768</v>
      </c>
      <c r="BL764" s="14">
        <f t="shared" si="1115"/>
        <v>4.662122363409716E-2</v>
      </c>
      <c r="BM764" s="14">
        <f t="shared" si="1116"/>
        <v>0.314899301498693</v>
      </c>
      <c r="BN764" s="14">
        <f t="shared" si="1117"/>
        <v>0.68302765417049993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1.375</v>
      </c>
      <c r="F765" s="10">
        <f>VLOOKUP(B765,home!$B$2:$E$405,3,FALSE)</f>
        <v>0.85950000000000004</v>
      </c>
      <c r="G765" s="10">
        <f>VLOOKUP(C765,away!$B$2:$E$405,4,FALSE)</f>
        <v>1.0909</v>
      </c>
      <c r="H765" s="10">
        <f>VLOOKUP(A765,away!$A$2:$E$405,3,FALSE)</f>
        <v>1.0101</v>
      </c>
      <c r="I765" s="10">
        <f>VLOOKUP(C765,away!$B$2:$E$405,3,FALSE)</f>
        <v>0.69299999999999995</v>
      </c>
      <c r="J765" s="10">
        <f>VLOOKUP(B765,home!$B$2:$E$405,4,FALSE)</f>
        <v>0.99</v>
      </c>
      <c r="K765" s="12">
        <f t="shared" si="1062"/>
        <v>1.2892392562500001</v>
      </c>
      <c r="L765" s="12">
        <f t="shared" si="1063"/>
        <v>0.69299930700000001</v>
      </c>
      <c r="M765" s="13">
        <f t="shared" si="1064"/>
        <v>0.13776050627619246</v>
      </c>
      <c r="N765" s="13">
        <f t="shared" si="1065"/>
        <v>0.17760625265214186</v>
      </c>
      <c r="O765" s="13">
        <f t="shared" si="1066"/>
        <v>9.546793538137055E-2</v>
      </c>
      <c r="P765" s="13">
        <f t="shared" si="1067"/>
        <v>0.12308101000680123</v>
      </c>
      <c r="Q765" s="13">
        <f t="shared" si="1068"/>
        <v>0.11448847653729853</v>
      </c>
      <c r="R765" s="13">
        <f t="shared" si="1069"/>
        <v>3.307960653000528E-2</v>
      </c>
      <c r="S765" s="13">
        <f t="shared" si="1070"/>
        <v>2.7491433201331662E-2</v>
      </c>
      <c r="T765" s="13">
        <f t="shared" si="1071"/>
        <v>7.9340434899833653E-2</v>
      </c>
      <c r="U765" s="13">
        <f t="shared" si="1072"/>
        <v>4.2647527319786653E-2</v>
      </c>
      <c r="V765" s="13">
        <f t="shared" si="1073"/>
        <v>2.7291109577036298E-3</v>
      </c>
      <c r="W765" s="13">
        <f t="shared" si="1074"/>
        <v>4.9201012780047432E-2</v>
      </c>
      <c r="X765" s="13">
        <f t="shared" si="1075"/>
        <v>3.4096267760271019E-2</v>
      </c>
      <c r="Y765" s="13">
        <f t="shared" si="1076"/>
        <v>1.1814344964577127E-2</v>
      </c>
      <c r="Z765" s="13">
        <f t="shared" si="1077"/>
        <v>7.6413814670421116E-3</v>
      </c>
      <c r="AA765" s="13">
        <f t="shared" si="1078"/>
        <v>9.8515689592919078E-3</v>
      </c>
      <c r="AB765" s="13">
        <f t="shared" si="1079"/>
        <v>6.3505147189865455E-3</v>
      </c>
      <c r="AC765" s="13">
        <f t="shared" si="1080"/>
        <v>1.5239388185997528E-4</v>
      </c>
      <c r="AD765" s="13">
        <f t="shared" si="1081"/>
        <v>1.5857969280823777E-2</v>
      </c>
      <c r="AE765" s="13">
        <f t="shared" si="1082"/>
        <v>1.0989561722038169E-2</v>
      </c>
      <c r="AF765" s="13">
        <f t="shared" si="1083"/>
        <v>3.8078793288030882E-3</v>
      </c>
      <c r="AG765" s="13">
        <f t="shared" si="1084"/>
        <v>8.7961924533338847E-4</v>
      </c>
      <c r="AH765" s="13">
        <f t="shared" si="1085"/>
        <v>1.3238680152957065E-3</v>
      </c>
      <c r="AI765" s="13">
        <f t="shared" si="1086"/>
        <v>1.7067826154130005E-3</v>
      </c>
      <c r="AJ765" s="13">
        <f t="shared" si="1087"/>
        <v>1.1002255748377436E-3</v>
      </c>
      <c r="AK765" s="13">
        <f t="shared" si="1088"/>
        <v>4.7281800060368037E-4</v>
      </c>
      <c r="AL765" s="13">
        <f t="shared" si="1089"/>
        <v>5.4462032421913161E-6</v>
      </c>
      <c r="AM765" s="13">
        <f t="shared" si="1090"/>
        <v>4.0889433042489215E-3</v>
      </c>
      <c r="AN765" s="13">
        <f t="shared" si="1091"/>
        <v>2.8336348762067927E-3</v>
      </c>
      <c r="AO765" s="13">
        <f t="shared" si="1092"/>
        <v>9.8185350275116902E-4</v>
      </c>
      <c r="AP765" s="13">
        <f t="shared" si="1093"/>
        <v>2.2680793232736092E-4</v>
      </c>
      <c r="AQ765" s="13">
        <f t="shared" si="1094"/>
        <v>3.9294434981240995E-5</v>
      </c>
      <c r="AR765" s="13">
        <f t="shared" si="1095"/>
        <v>1.8348792343187808E-4</v>
      </c>
      <c r="AS765" s="13">
        <f t="shared" si="1096"/>
        <v>2.3655983393617148E-4</v>
      </c>
      <c r="AT765" s="13">
        <f t="shared" si="1097"/>
        <v>1.5249111218124667E-4</v>
      </c>
      <c r="AU765" s="13">
        <f t="shared" si="1098"/>
        <v>6.5532509351095246E-5</v>
      </c>
      <c r="AV765" s="13">
        <f t="shared" si="1099"/>
        <v>2.1121770904000558E-5</v>
      </c>
      <c r="AW765" s="13">
        <f t="shared" si="1100"/>
        <v>1.351629509208833E-7</v>
      </c>
      <c r="AX765" s="13">
        <f t="shared" si="1101"/>
        <v>8.7860437073638165E-4</v>
      </c>
      <c r="AY765" s="13">
        <f t="shared" si="1102"/>
        <v>6.0887222004748359E-4</v>
      </c>
      <c r="AZ765" s="13">
        <f t="shared" si="1103"/>
        <v>2.1097401327222881E-4</v>
      </c>
      <c r="BA765" s="13">
        <f t="shared" si="1104"/>
        <v>4.8734948330887788E-5</v>
      </c>
      <c r="BB765" s="13">
        <f t="shared" si="1105"/>
        <v>8.4433213549965091E-6</v>
      </c>
      <c r="BC765" s="13">
        <f t="shared" si="1106"/>
        <v>1.170243169558177E-6</v>
      </c>
      <c r="BD765" s="13">
        <f t="shared" si="1107"/>
        <v>2.1192833963526756E-5</v>
      </c>
      <c r="BE765" s="13">
        <f t="shared" si="1108"/>
        <v>2.7322633496966975E-5</v>
      </c>
      <c r="BF765" s="13">
        <f t="shared" si="1109"/>
        <v>1.7612705844210527E-5</v>
      </c>
      <c r="BG765" s="13">
        <f t="shared" si="1110"/>
        <v>7.5689972610466681E-6</v>
      </c>
      <c r="BH765" s="13">
        <f t="shared" si="1111"/>
        <v>2.439562099847524E-6</v>
      </c>
      <c r="BI765" s="13">
        <f t="shared" si="1112"/>
        <v>6.2903584543662234E-7</v>
      </c>
      <c r="BJ765" s="14">
        <f t="shared" si="1113"/>
        <v>0.50800915233859512</v>
      </c>
      <c r="BK765" s="14">
        <f t="shared" si="1114"/>
        <v>0.29182877274717861</v>
      </c>
      <c r="BL765" s="14">
        <f t="shared" si="1115"/>
        <v>0.19273680603390647</v>
      </c>
      <c r="BM765" s="14">
        <f t="shared" si="1116"/>
        <v>0.31812358814581593</v>
      </c>
      <c r="BN765" s="14">
        <f t="shared" si="1117"/>
        <v>0.68148378738380999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1.375</v>
      </c>
      <c r="F766" s="10">
        <f>VLOOKUP(B766,home!$B$2:$E$405,3,FALSE)</f>
        <v>1.3332999999999999</v>
      </c>
      <c r="G766" s="10">
        <f>VLOOKUP(C766,away!$B$2:$E$405,4,FALSE)</f>
        <v>1.0182</v>
      </c>
      <c r="H766" s="10">
        <f>VLOOKUP(A766,away!$A$2:$E$405,3,FALSE)</f>
        <v>1.0101</v>
      </c>
      <c r="I766" s="10">
        <f>VLOOKUP(C766,away!$B$2:$E$405,3,FALSE)</f>
        <v>0.69299999999999995</v>
      </c>
      <c r="J766" s="10">
        <f>VLOOKUP(B766,home!$B$2:$E$405,4,FALSE)</f>
        <v>1.5674999999999999</v>
      </c>
      <c r="K766" s="12">
        <f t="shared" si="1062"/>
        <v>1.8666533324999999</v>
      </c>
      <c r="L766" s="12">
        <f t="shared" si="1063"/>
        <v>1.0972489027499999</v>
      </c>
      <c r="M766" s="13">
        <f t="shared" si="1064"/>
        <v>5.1617101589553425E-2</v>
      </c>
      <c r="N766" s="13">
        <f t="shared" si="1065"/>
        <v>9.6351234696130938E-2</v>
      </c>
      <c r="O766" s="13">
        <f t="shared" si="1066"/>
        <v>5.6636808082272769E-2</v>
      </c>
      <c r="P766" s="13">
        <f t="shared" si="1067"/>
        <v>0.10572128654893739</v>
      </c>
      <c r="Q766" s="13">
        <f t="shared" si="1068"/>
        <v>8.9927176668011227E-2</v>
      </c>
      <c r="R766" s="13">
        <f t="shared" si="1069"/>
        <v>3.1072337761768053E-2</v>
      </c>
      <c r="S766" s="13">
        <f t="shared" si="1070"/>
        <v>5.4134143943412524E-2</v>
      </c>
      <c r="T766" s="13">
        <f t="shared" si="1071"/>
        <v>9.8672495926380707E-2</v>
      </c>
      <c r="U766" s="13">
        <f t="shared" si="1072"/>
        <v>5.8001282831569925E-2</v>
      </c>
      <c r="V766" s="13">
        <f t="shared" si="1073"/>
        <v>1.2319627857345684E-2</v>
      </c>
      <c r="W766" s="13">
        <f t="shared" si="1074"/>
        <v>5.5954288003219804E-2</v>
      </c>
      <c r="X766" s="13">
        <f t="shared" si="1075"/>
        <v>6.1395781115690412E-2</v>
      </c>
      <c r="Y766" s="13">
        <f t="shared" si="1076"/>
        <v>3.3683226731335225E-2</v>
      </c>
      <c r="Z766" s="13">
        <f t="shared" si="1077"/>
        <v>1.136469617165913E-2</v>
      </c>
      <c r="AA766" s="13">
        <f t="shared" si="1078"/>
        <v>2.1213947981677507E-2</v>
      </c>
      <c r="AB766" s="13">
        <f t="shared" si="1079"/>
        <v>1.9799543347739985E-2</v>
      </c>
      <c r="AC766" s="13">
        <f t="shared" si="1080"/>
        <v>1.5770535185695986E-3</v>
      </c>
      <c r="AD766" s="13">
        <f t="shared" si="1081"/>
        <v>2.6111814542218753E-2</v>
      </c>
      <c r="AE766" s="13">
        <f t="shared" si="1082"/>
        <v>2.8651159855261017E-2</v>
      </c>
      <c r="AF766" s="13">
        <f t="shared" si="1083"/>
        <v>1.5718726856849996E-2</v>
      </c>
      <c r="AG766" s="13">
        <f t="shared" si="1084"/>
        <v>5.7491185987685383E-3</v>
      </c>
      <c r="AH766" s="13">
        <f t="shared" si="1085"/>
        <v>3.1174751011100255E-3</v>
      </c>
      <c r="AI766" s="13">
        <f t="shared" si="1086"/>
        <v>5.8192452864728036E-3</v>
      </c>
      <c r="AJ766" s="13">
        <f t="shared" si="1087"/>
        <v>5.431256803314688E-3</v>
      </c>
      <c r="AK766" s="13">
        <f t="shared" si="1088"/>
        <v>3.3794245371902201E-3</v>
      </c>
      <c r="AL766" s="13">
        <f t="shared" si="1089"/>
        <v>1.2920378851605249E-4</v>
      </c>
      <c r="AM766" s="13">
        <f t="shared" si="1090"/>
        <v>9.7483411265709124E-3</v>
      </c>
      <c r="AN766" s="13">
        <f t="shared" si="1091"/>
        <v>1.0696356604762631E-2</v>
      </c>
      <c r="AO766" s="13">
        <f t="shared" si="1092"/>
        <v>5.8682827739992552E-3</v>
      </c>
      <c r="AP766" s="13">
        <f t="shared" si="1093"/>
        <v>2.1463222782658032E-3</v>
      </c>
      <c r="AQ766" s="13">
        <f t="shared" si="1094"/>
        <v>5.887624411937579E-4</v>
      </c>
      <c r="AR766" s="13">
        <f t="shared" si="1095"/>
        <v>6.8412922680868426E-4</v>
      </c>
      <c r="AS766" s="13">
        <f t="shared" si="1096"/>
        <v>1.2770321010830787E-3</v>
      </c>
      <c r="AT766" s="13">
        <f t="shared" si="1097"/>
        <v>1.191888113598103E-3</v>
      </c>
      <c r="AU766" s="13">
        <f t="shared" si="1098"/>
        <v>7.4161397307167924E-4</v>
      </c>
      <c r="AV766" s="13">
        <f t="shared" si="1099"/>
        <v>3.4608404856570379E-4</v>
      </c>
      <c r="AW766" s="13">
        <f t="shared" si="1100"/>
        <v>7.3509179065472965E-6</v>
      </c>
      <c r="AX766" s="13">
        <f t="shared" si="1101"/>
        <v>3.0327955750434009E-3</v>
      </c>
      <c r="AY766" s="13">
        <f t="shared" si="1102"/>
        <v>3.3277316169814265E-3</v>
      </c>
      <c r="AZ766" s="13">
        <f t="shared" si="1103"/>
        <v>1.8256749326896764E-3</v>
      </c>
      <c r="BA766" s="13">
        <f t="shared" si="1104"/>
        <v>6.6773993889064252E-4</v>
      </c>
      <c r="BB766" s="13">
        <f t="shared" si="1105"/>
        <v>1.8316922881752732E-4</v>
      </c>
      <c r="BC766" s="13">
        <f t="shared" si="1106"/>
        <v>4.0196447067519113E-5</v>
      </c>
      <c r="BD766" s="13">
        <f t="shared" si="1107"/>
        <v>1.2511000724250572E-4</v>
      </c>
      <c r="BE766" s="13">
        <f t="shared" si="1108"/>
        <v>2.3353701194832243E-4</v>
      </c>
      <c r="BF766" s="13">
        <f t="shared" si="1109"/>
        <v>2.1796632080771418E-4</v>
      </c>
      <c r="BG766" s="13">
        <f t="shared" si="1110"/>
        <v>1.3562251970282793E-4</v>
      </c>
      <c r="BH766" s="13">
        <f t="shared" si="1111"/>
        <v>6.3290057091332664E-5</v>
      </c>
      <c r="BI766" s="13">
        <f t="shared" si="1112"/>
        <v>2.362811919673026E-5</v>
      </c>
      <c r="BJ766" s="14">
        <f t="shared" si="1113"/>
        <v>0.55034039595814932</v>
      </c>
      <c r="BK766" s="14">
        <f t="shared" si="1114"/>
        <v>0.22882614886331615</v>
      </c>
      <c r="BL766" s="14">
        <f t="shared" si="1115"/>
        <v>0.20951122323223262</v>
      </c>
      <c r="BM766" s="14">
        <f t="shared" si="1116"/>
        <v>0.56539613817960865</v>
      </c>
      <c r="BN766" s="14">
        <f t="shared" si="1117"/>
        <v>0.43132594534667373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1.375</v>
      </c>
      <c r="F767" s="10">
        <f>VLOOKUP(B767,home!$B$2:$E$405,3,FALSE)</f>
        <v>0.92559999999999998</v>
      </c>
      <c r="G767" s="10">
        <f>VLOOKUP(C767,away!$B$2:$E$405,4,FALSE)</f>
        <v>1.2121</v>
      </c>
      <c r="H767" s="10">
        <f>VLOOKUP(A767,away!$A$2:$E$405,3,FALSE)</f>
        <v>1.0101</v>
      </c>
      <c r="I767" s="10">
        <f>VLOOKUP(C767,away!$B$2:$E$405,3,FALSE)</f>
        <v>0.57750000000000001</v>
      </c>
      <c r="J767" s="10">
        <f>VLOOKUP(B767,home!$B$2:$E$405,4,FALSE)</f>
        <v>1.08</v>
      </c>
      <c r="K767" s="12">
        <f t="shared" si="1062"/>
        <v>1.5426396699999998</v>
      </c>
      <c r="L767" s="12">
        <f t="shared" si="1063"/>
        <v>0.62999937000000006</v>
      </c>
      <c r="M767" s="13">
        <f t="shared" si="1064"/>
        <v>0.11387669486001704</v>
      </c>
      <c r="N767" s="13">
        <f t="shared" si="1065"/>
        <v>0.17567070697954737</v>
      </c>
      <c r="O767" s="13">
        <f t="shared" si="1066"/>
        <v>7.1742246019492986E-2</v>
      </c>
      <c r="P767" s="13">
        <f t="shared" si="1067"/>
        <v>0.11067243472456945</v>
      </c>
      <c r="Q767" s="13">
        <f t="shared" si="1068"/>
        <v>0.13549830072179783</v>
      </c>
      <c r="R767" s="13">
        <f t="shared" si="1069"/>
        <v>2.2598784897332795E-2</v>
      </c>
      <c r="S767" s="13">
        <f t="shared" si="1070"/>
        <v>2.6889583998992116E-2</v>
      </c>
      <c r="T767" s="13">
        <f t="shared" si="1071"/>
        <v>8.5363844090803193E-2</v>
      </c>
      <c r="U767" s="13">
        <f t="shared" si="1072"/>
        <v>3.4861782076422439E-2</v>
      </c>
      <c r="V767" s="13">
        <f t="shared" si="1073"/>
        <v>2.9036628253992459E-3</v>
      </c>
      <c r="W767" s="13">
        <f t="shared" si="1074"/>
        <v>6.9675017970345018E-2</v>
      </c>
      <c r="X767" s="13">
        <f t="shared" si="1075"/>
        <v>4.3895217426056038E-2</v>
      </c>
      <c r="Y767" s="13">
        <f t="shared" si="1076"/>
        <v>1.3826979662214163E-2</v>
      </c>
      <c r="Z767" s="13">
        <f t="shared" si="1077"/>
        <v>4.7457400826950592E-3</v>
      </c>
      <c r="AA767" s="13">
        <f t="shared" si="1078"/>
        <v>7.3209669150744771E-3</v>
      </c>
      <c r="AB767" s="13">
        <f t="shared" si="1079"/>
        <v>5.6468069929757059E-3</v>
      </c>
      <c r="AC767" s="13">
        <f t="shared" si="1080"/>
        <v>1.7637247622372555E-4</v>
      </c>
      <c r="AD767" s="13">
        <f t="shared" si="1081"/>
        <v>2.687086168225427E-2</v>
      </c>
      <c r="AE767" s="13">
        <f t="shared" si="1082"/>
        <v>1.6928625931177329E-2</v>
      </c>
      <c r="AF767" s="13">
        <f t="shared" si="1083"/>
        <v>5.3325118358036909E-3</v>
      </c>
      <c r="AG767" s="13">
        <f t="shared" si="1084"/>
        <v>1.1198263656912897E-3</v>
      </c>
      <c r="AH767" s="13">
        <f t="shared" si="1085"/>
        <v>7.4745331557040881E-4</v>
      </c>
      <c r="AI767" s="13">
        <f t="shared" si="1086"/>
        <v>1.153051136071941E-3</v>
      </c>
      <c r="AJ767" s="13">
        <f t="shared" si="1087"/>
        <v>8.8937121202157219E-4</v>
      </c>
      <c r="AK767" s="13">
        <f t="shared" si="1088"/>
        <v>4.5732643767348619E-4</v>
      </c>
      <c r="AL767" s="13">
        <f t="shared" si="1089"/>
        <v>6.856388442279744E-6</v>
      </c>
      <c r="AM767" s="13">
        <f t="shared" si="1090"/>
        <v>8.2904114396256754E-3</v>
      </c>
      <c r="AN767" s="13">
        <f t="shared" si="1091"/>
        <v>5.2229539840049685E-3</v>
      </c>
      <c r="AO767" s="13">
        <f t="shared" si="1092"/>
        <v>1.6452288597310601E-3</v>
      </c>
      <c r="AP767" s="13">
        <f t="shared" si="1093"/>
        <v>3.4549771504546213E-4</v>
      </c>
      <c r="AQ767" s="13">
        <f t="shared" si="1094"/>
        <v>5.4415835703770169E-5</v>
      </c>
      <c r="AR767" s="13">
        <f t="shared" si="1095"/>
        <v>9.4179023582753772E-5</v>
      </c>
      <c r="AS767" s="13">
        <f t="shared" si="1096"/>
        <v>1.4528429786062145E-4</v>
      </c>
      <c r="AT767" s="13">
        <f t="shared" si="1097"/>
        <v>1.120606606539454E-4</v>
      </c>
      <c r="AU767" s="13">
        <f t="shared" si="1098"/>
        <v>5.7623073523728129E-5</v>
      </c>
      <c r="AV767" s="13">
        <f t="shared" si="1099"/>
        <v>2.2222909781257418E-5</v>
      </c>
      <c r="AW767" s="13">
        <f t="shared" si="1100"/>
        <v>1.8509620897343482E-7</v>
      </c>
      <c r="AX767" s="13">
        <f t="shared" si="1101"/>
        <v>2.1315195945647266E-3</v>
      </c>
      <c r="AY767" s="13">
        <f t="shared" si="1102"/>
        <v>1.3428560017184335E-3</v>
      </c>
      <c r="AZ767" s="13">
        <f t="shared" si="1103"/>
        <v>4.2299921754166596E-4</v>
      </c>
      <c r="BA767" s="13">
        <f t="shared" si="1104"/>
        <v>8.8829746853914189E-5</v>
      </c>
      <c r="BB767" s="13">
        <f t="shared" si="1105"/>
        <v>1.3990671138806354E-5</v>
      </c>
      <c r="BC767" s="13">
        <f t="shared" si="1106"/>
        <v>1.7628228006650375E-6</v>
      </c>
      <c r="BD767" s="13">
        <f t="shared" si="1107"/>
        <v>9.8887875873916656E-6</v>
      </c>
      <c r="BE767" s="13">
        <f t="shared" si="1108"/>
        <v>1.5254836020513971E-5</v>
      </c>
      <c r="BF767" s="13">
        <f t="shared" si="1109"/>
        <v>1.1766357602294895E-5</v>
      </c>
      <c r="BG767" s="13">
        <f t="shared" si="1110"/>
        <v>6.0504166695687309E-6</v>
      </c>
      <c r="BH767" s="13">
        <f t="shared" si="1111"/>
        <v>2.3334031936265012E-6</v>
      </c>
      <c r="BI767" s="13">
        <f t="shared" si="1112"/>
        <v>7.1992006651858642E-7</v>
      </c>
      <c r="BJ767" s="14">
        <f t="shared" si="1113"/>
        <v>0.59374235855441926</v>
      </c>
      <c r="BK767" s="14">
        <f t="shared" si="1114"/>
        <v>0.25586846127536222</v>
      </c>
      <c r="BL767" s="14">
        <f t="shared" si="1115"/>
        <v>0.14589517268917804</v>
      </c>
      <c r="BM767" s="14">
        <f t="shared" si="1116"/>
        <v>0.36884989349338793</v>
      </c>
      <c r="BN767" s="14">
        <f t="shared" si="1117"/>
        <v>0.63005916820275742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1.6325000000000001</v>
      </c>
      <c r="F768" s="10">
        <f>VLOOKUP(B768,home!$B$2:$E$405,3,FALSE)</f>
        <v>1.2931999999999999</v>
      </c>
      <c r="G768" s="10">
        <f>VLOOKUP(C768,away!$B$2:$E$405,4,FALSE)</f>
        <v>0.82879999999999998</v>
      </c>
      <c r="H768" s="10">
        <f>VLOOKUP(A768,away!$A$2:$E$405,3,FALSE)</f>
        <v>1.1474</v>
      </c>
      <c r="I768" s="10">
        <f>VLOOKUP(C768,away!$B$2:$E$405,3,FALSE)</f>
        <v>0.97409999999999997</v>
      </c>
      <c r="J768" s="10">
        <f>VLOOKUP(B768,home!$B$2:$E$405,4,FALSE)</f>
        <v>0.92</v>
      </c>
      <c r="K768" s="12">
        <f t="shared" si="1062"/>
        <v>1.7497202911999998</v>
      </c>
      <c r="L768" s="12">
        <f t="shared" si="1063"/>
        <v>1.0282677527999999</v>
      </c>
      <c r="M768" s="13">
        <f t="shared" si="1064"/>
        <v>6.2163451773673599E-2</v>
      </c>
      <c r="N768" s="13">
        <f t="shared" si="1065"/>
        <v>0.10876865293942931</v>
      </c>
      <c r="O768" s="13">
        <f t="shared" si="1066"/>
        <v>6.392067286160652E-2</v>
      </c>
      <c r="P768" s="13">
        <f t="shared" si="1067"/>
        <v>0.11184329833311007</v>
      </c>
      <c r="Q768" s="13">
        <f t="shared" si="1068"/>
        <v>9.5157359547305004E-2</v>
      </c>
      <c r="R768" s="13">
        <f t="shared" si="1069"/>
        <v>3.2863783320434034E-2</v>
      </c>
      <c r="S768" s="13">
        <f t="shared" si="1070"/>
        <v>5.03065829885537E-2</v>
      </c>
      <c r="T768" s="13">
        <f t="shared" si="1071"/>
        <v>9.7847244264088945E-2</v>
      </c>
      <c r="U768" s="13">
        <f t="shared" si="1072"/>
        <v>5.750242852136353E-2</v>
      </c>
      <c r="V768" s="13">
        <f t="shared" si="1073"/>
        <v>1.0056738429578849E-2</v>
      </c>
      <c r="W768" s="13">
        <f t="shared" si="1074"/>
        <v>5.5499587618977858E-2</v>
      </c>
      <c r="X768" s="13">
        <f t="shared" si="1075"/>
        <v>5.7068436242293061E-2</v>
      </c>
      <c r="Y768" s="13">
        <f t="shared" si="1076"/>
        <v>2.9340816345336376E-2</v>
      </c>
      <c r="Z768" s="13">
        <f t="shared" si="1077"/>
        <v>1.1264256207802944E-2</v>
      </c>
      <c r="AA768" s="13">
        <f t="shared" si="1078"/>
        <v>1.9709297652068369E-2</v>
      </c>
      <c r="AB768" s="13">
        <f t="shared" si="1079"/>
        <v>1.7242879013562275E-2</v>
      </c>
      <c r="AC768" s="13">
        <f t="shared" si="1080"/>
        <v>1.130868263771538E-3</v>
      </c>
      <c r="AD768" s="13">
        <f t="shared" si="1081"/>
        <v>2.4277188652539458E-2</v>
      </c>
      <c r="AE768" s="13">
        <f t="shared" si="1082"/>
        <v>2.4963450220048408E-2</v>
      </c>
      <c r="AF768" s="13">
        <f t="shared" si="1083"/>
        <v>1.2834555429951919E-2</v>
      </c>
      <c r="AG768" s="13">
        <f t="shared" si="1084"/>
        <v>4.3991198233812329E-3</v>
      </c>
      <c r="AH768" s="13">
        <f t="shared" si="1085"/>
        <v>2.8956678544402449E-3</v>
      </c>
      <c r="AI768" s="13">
        <f t="shared" si="1086"/>
        <v>5.0666088014896631E-3</v>
      </c>
      <c r="AJ768" s="13">
        <f t="shared" si="1087"/>
        <v>4.4325741137694894E-3</v>
      </c>
      <c r="AK768" s="13">
        <f t="shared" si="1088"/>
        <v>2.5852549563701102E-3</v>
      </c>
      <c r="AL768" s="13">
        <f t="shared" si="1089"/>
        <v>8.1385465569665198E-5</v>
      </c>
      <c r="AM768" s="13">
        <f t="shared" si="1090"/>
        <v>8.4956579197277352E-3</v>
      </c>
      <c r="AN768" s="13">
        <f t="shared" si="1091"/>
        <v>8.7358110776759607E-3</v>
      </c>
      <c r="AO768" s="13">
        <f t="shared" si="1092"/>
        <v>4.4913764128636019E-3</v>
      </c>
      <c r="AP768" s="13">
        <f t="shared" si="1093"/>
        <v>1.5394458436780605E-3</v>
      </c>
      <c r="AQ768" s="13">
        <f t="shared" si="1094"/>
        <v>3.9574062955903473E-4</v>
      </c>
      <c r="AR768" s="13">
        <f t="shared" si="1095"/>
        <v>5.9550437550809376E-4</v>
      </c>
      <c r="AS768" s="13">
        <f t="shared" si="1096"/>
        <v>1.0419660893248956E-3</v>
      </c>
      <c r="AT768" s="13">
        <f t="shared" si="1097"/>
        <v>9.1157460461704107E-4</v>
      </c>
      <c r="AU768" s="13">
        <f t="shared" si="1098"/>
        <v>5.3166686088035125E-4</v>
      </c>
      <c r="AV768" s="13">
        <f t="shared" si="1099"/>
        <v>2.3256707366023946E-4</v>
      </c>
      <c r="AW768" s="13">
        <f t="shared" si="1100"/>
        <v>4.0674216503128709E-6</v>
      </c>
      <c r="AX768" s="13">
        <f t="shared" si="1101"/>
        <v>2.4775041748735993E-3</v>
      </c>
      <c r="AY768" s="13">
        <f t="shared" si="1102"/>
        <v>2.5475376504498939E-3</v>
      </c>
      <c r="AZ768" s="13">
        <f t="shared" si="1103"/>
        <v>1.3097754075007519E-3</v>
      </c>
      <c r="BA768" s="13">
        <f t="shared" si="1104"/>
        <v>4.4893327164783421E-4</v>
      </c>
      <c r="BB768" s="13">
        <f t="shared" si="1105"/>
        <v>1.1540590159861758E-4</v>
      </c>
      <c r="BC768" s="13">
        <f t="shared" si="1106"/>
        <v>2.3733633419333689E-5</v>
      </c>
      <c r="BD768" s="13">
        <f t="shared" si="1107"/>
        <v>1.0205632433104578E-4</v>
      </c>
      <c r="BE768" s="13">
        <f t="shared" si="1108"/>
        <v>1.7857002152731904E-4</v>
      </c>
      <c r="BF768" s="13">
        <f t="shared" si="1109"/>
        <v>1.5622379503318551E-4</v>
      </c>
      <c r="BG768" s="13">
        <f t="shared" si="1110"/>
        <v>9.1115981379278133E-5</v>
      </c>
      <c r="BH768" s="13">
        <f t="shared" si="1111"/>
        <v>3.9856870367981069E-5</v>
      </c>
      <c r="BI768" s="13">
        <f t="shared" si="1112"/>
        <v>1.3947674965316896E-5</v>
      </c>
      <c r="BJ768" s="14">
        <f t="shared" si="1113"/>
        <v>0.54073733300634608</v>
      </c>
      <c r="BK768" s="14">
        <f t="shared" si="1114"/>
        <v>0.23812986290470733</v>
      </c>
      <c r="BL768" s="14">
        <f t="shared" si="1115"/>
        <v>0.21011421676669895</v>
      </c>
      <c r="BM768" s="14">
        <f t="shared" si="1116"/>
        <v>0.5229849798811973</v>
      </c>
      <c r="BN768" s="14">
        <f t="shared" si="1117"/>
        <v>0.4747172187755585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1.6325000000000001</v>
      </c>
      <c r="F769" s="10">
        <f>VLOOKUP(B769,home!$B$2:$E$405,3,FALSE)</f>
        <v>0.83819999999999995</v>
      </c>
      <c r="G769" s="10">
        <f>VLOOKUP(C769,away!$B$2:$E$405,4,FALSE)</f>
        <v>0.82879999999999998</v>
      </c>
      <c r="H769" s="10">
        <f>VLOOKUP(A769,away!$A$2:$E$405,3,FALSE)</f>
        <v>1.1474</v>
      </c>
      <c r="I769" s="10">
        <f>VLOOKUP(C769,away!$B$2:$E$405,3,FALSE)</f>
        <v>1.7431000000000001</v>
      </c>
      <c r="J769" s="10">
        <f>VLOOKUP(B769,home!$B$2:$E$405,4,FALSE)</f>
        <v>0.50460000000000005</v>
      </c>
      <c r="K769" s="12">
        <f t="shared" si="1062"/>
        <v>1.1340980112000001</v>
      </c>
      <c r="L769" s="12">
        <f t="shared" si="1063"/>
        <v>1.0092166215240002</v>
      </c>
      <c r="M769" s="13">
        <f t="shared" si="1064"/>
        <v>0.11726550603997593</v>
      </c>
      <c r="N769" s="13">
        <f t="shared" si="1065"/>
        <v>0.13299057718229831</v>
      </c>
      <c r="O769" s="13">
        <f t="shared" si="1066"/>
        <v>0.11834629782696675</v>
      </c>
      <c r="P769" s="13">
        <f t="shared" si="1067"/>
        <v>0.13421630099844589</v>
      </c>
      <c r="Q769" s="13">
        <f t="shared" si="1068"/>
        <v>7.5412174545392327E-2</v>
      </c>
      <c r="R769" s="13">
        <f t="shared" si="1069"/>
        <v>5.9718525431402249E-2</v>
      </c>
      <c r="S769" s="13">
        <f t="shared" si="1070"/>
        <v>3.8404335729307376E-2</v>
      </c>
      <c r="T769" s="13">
        <f t="shared" si="1071"/>
        <v>7.6107220016479057E-2</v>
      </c>
      <c r="U769" s="13">
        <f t="shared" si="1072"/>
        <v>6.7726660923549925E-2</v>
      </c>
      <c r="V769" s="13">
        <f t="shared" si="1073"/>
        <v>4.8839671215211945E-3</v>
      </c>
      <c r="W769" s="13">
        <f t="shared" si="1074"/>
        <v>2.8508265724065566E-2</v>
      </c>
      <c r="X769" s="13">
        <f t="shared" si="1075"/>
        <v>2.8771015619549905E-2</v>
      </c>
      <c r="Y769" s="13">
        <f t="shared" si="1076"/>
        <v>1.4518093590688196E-2</v>
      </c>
      <c r="Z769" s="13">
        <f t="shared" si="1077"/>
        <v>2.0089642826091623E-2</v>
      </c>
      <c r="AA769" s="13">
        <f t="shared" si="1078"/>
        <v>2.2783623974788864E-2</v>
      </c>
      <c r="AB769" s="13">
        <f t="shared" si="1079"/>
        <v>1.2919431318868347E-2</v>
      </c>
      <c r="AC769" s="13">
        <f t="shared" si="1080"/>
        <v>3.4937170751705261E-4</v>
      </c>
      <c r="AD769" s="13">
        <f t="shared" si="1081"/>
        <v>8.0827918651059788E-3</v>
      </c>
      <c r="AE769" s="13">
        <f t="shared" si="1082"/>
        <v>8.1572878985839269E-3</v>
      </c>
      <c r="AF769" s="13">
        <f t="shared" si="1083"/>
        <v>4.1162352669037406E-3</v>
      </c>
      <c r="AG769" s="13">
        <f t="shared" si="1084"/>
        <v>1.3847243498208452E-3</v>
      </c>
      <c r="AH769" s="13">
        <f t="shared" si="1085"/>
        <v>5.0687003651430119E-3</v>
      </c>
      <c r="AI769" s="13">
        <f t="shared" si="1086"/>
        <v>5.7484030034774041E-3</v>
      </c>
      <c r="AJ769" s="13">
        <f t="shared" si="1087"/>
        <v>3.2596262069099166E-3</v>
      </c>
      <c r="AK769" s="13">
        <f t="shared" si="1088"/>
        <v>1.2322451995039785E-3</v>
      </c>
      <c r="AL769" s="13">
        <f t="shared" si="1089"/>
        <v>1.5994943386152925E-5</v>
      </c>
      <c r="AM769" s="13">
        <f t="shared" si="1090"/>
        <v>1.833335635832045E-3</v>
      </c>
      <c r="AN769" s="13">
        <f t="shared" si="1091"/>
        <v>1.8502327965139709E-3</v>
      </c>
      <c r="AO769" s="13">
        <f t="shared" si="1092"/>
        <v>9.3364284596536627E-4</v>
      </c>
      <c r="AP769" s="13">
        <f t="shared" si="1093"/>
        <v>3.1408262623840654E-4</v>
      </c>
      <c r="AQ769" s="13">
        <f t="shared" si="1094"/>
        <v>7.9244351732927454E-5</v>
      </c>
      <c r="AR769" s="13">
        <f t="shared" si="1095"/>
        <v>1.0230833316054197E-3</v>
      </c>
      <c r="AS769" s="13">
        <f t="shared" si="1096"/>
        <v>1.1602767716655767E-3</v>
      </c>
      <c r="AT769" s="13">
        <f t="shared" si="1097"/>
        <v>6.5793378959374377E-4</v>
      </c>
      <c r="AU769" s="13">
        <f t="shared" si="1098"/>
        <v>2.4872046742651467E-4</v>
      </c>
      <c r="AV769" s="13">
        <f t="shared" si="1099"/>
        <v>7.0518346863286227E-5</v>
      </c>
      <c r="AW769" s="13">
        <f t="shared" si="1100"/>
        <v>5.0852837397828757E-7</v>
      </c>
      <c r="AX769" s="13">
        <f t="shared" si="1101"/>
        <v>3.4653038307653485E-4</v>
      </c>
      <c r="AY769" s="13">
        <f t="shared" si="1102"/>
        <v>3.4972422246391804E-4</v>
      </c>
      <c r="AZ769" s="13">
        <f t="shared" si="1103"/>
        <v>1.764737491300716E-4</v>
      </c>
      <c r="BA769" s="13">
        <f t="shared" si="1104"/>
        <v>5.9366746961574957E-5</v>
      </c>
      <c r="BB769" s="13">
        <f t="shared" si="1105"/>
        <v>1.4978476949857712E-5</v>
      </c>
      <c r="BC769" s="13">
        <f t="shared" si="1106"/>
        <v>3.0233055805821037E-6</v>
      </c>
      <c r="BD769" s="13">
        <f t="shared" si="1107"/>
        <v>1.7208545057672327E-4</v>
      </c>
      <c r="BE769" s="13">
        <f t="shared" si="1108"/>
        <v>1.9516176725551781E-4</v>
      </c>
      <c r="BF769" s="13">
        <f t="shared" si="1109"/>
        <v>1.1066628605338004E-4</v>
      </c>
      <c r="BG769" s="13">
        <f t="shared" si="1110"/>
        <v>4.1835471640009527E-5</v>
      </c>
      <c r="BH769" s="13">
        <f t="shared" si="1111"/>
        <v>1.1861381296137212E-5</v>
      </c>
      <c r="BI769" s="13">
        <f t="shared" si="1112"/>
        <v>2.6903937876068166E-6</v>
      </c>
      <c r="BJ769" s="14">
        <f t="shared" si="1113"/>
        <v>0.38400902119933311</v>
      </c>
      <c r="BK769" s="14">
        <f t="shared" si="1114"/>
        <v>0.29548520076261747</v>
      </c>
      <c r="BL769" s="14">
        <f t="shared" si="1115"/>
        <v>0.30049834770837441</v>
      </c>
      <c r="BM769" s="14">
        <f t="shared" si="1116"/>
        <v>0.36178361477784521</v>
      </c>
      <c r="BN769" s="14">
        <f t="shared" si="1117"/>
        <v>0.63794938202448137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1.6325000000000001</v>
      </c>
      <c r="F770" s="10">
        <f>VLOOKUP(B770,home!$B$2:$E$405,3,FALSE)</f>
        <v>0.75670000000000004</v>
      </c>
      <c r="G770" s="10">
        <f>VLOOKUP(C770,away!$B$2:$E$405,4,FALSE)</f>
        <v>1.0208999999999999</v>
      </c>
      <c r="H770" s="10">
        <f>VLOOKUP(A770,away!$A$2:$E$405,3,FALSE)</f>
        <v>1.1474</v>
      </c>
      <c r="I770" s="10">
        <f>VLOOKUP(C770,away!$B$2:$E$405,3,FALSE)</f>
        <v>1.0651999999999999</v>
      </c>
      <c r="J770" s="10">
        <f>VLOOKUP(B770,home!$B$2:$E$405,4,FALSE)</f>
        <v>1.1278999999999999</v>
      </c>
      <c r="K770" s="12">
        <f t="shared" si="1062"/>
        <v>1.2611307864749999</v>
      </c>
      <c r="L770" s="12">
        <f t="shared" si="1063"/>
        <v>1.3785312003919998</v>
      </c>
      <c r="M770" s="13">
        <f t="shared" si="1064"/>
        <v>7.1385394679758254E-2</v>
      </c>
      <c r="N770" s="13">
        <f t="shared" si="1065"/>
        <v>9.0026318935311808E-2</v>
      </c>
      <c r="O770" s="13">
        <f t="shared" si="1066"/>
        <v>9.8406993818343835E-2</v>
      </c>
      <c r="P770" s="13">
        <f t="shared" si="1067"/>
        <v>0.12410408950876842</v>
      </c>
      <c r="Q770" s="13">
        <f t="shared" si="1068"/>
        <v>5.6767481201169472E-2</v>
      </c>
      <c r="R770" s="13">
        <f t="shared" si="1069"/>
        <v>6.7828555657684836E-2</v>
      </c>
      <c r="S770" s="13">
        <f t="shared" si="1070"/>
        <v>5.3938992359342103E-2</v>
      </c>
      <c r="T770" s="13">
        <f t="shared" si="1071"/>
        <v>7.8255744003478442E-2</v>
      </c>
      <c r="U770" s="13">
        <f t="shared" si="1072"/>
        <v>8.5540679742039383E-2</v>
      </c>
      <c r="V770" s="13">
        <f t="shared" si="1073"/>
        <v>1.041926412383983E-2</v>
      </c>
      <c r="W770" s="13">
        <f t="shared" si="1074"/>
        <v>2.3863739404478543E-2</v>
      </c>
      <c r="X770" s="13">
        <f t="shared" si="1075"/>
        <v>3.2896909327097677E-2</v>
      </c>
      <c r="Y770" s="13">
        <f t="shared" si="1076"/>
        <v>2.2674707951935373E-2</v>
      </c>
      <c r="Z770" s="13">
        <f t="shared" si="1077"/>
        <v>3.1167926750547945E-2</v>
      </c>
      <c r="AA770" s="13">
        <f t="shared" si="1078"/>
        <v>3.9306831975713719E-2</v>
      </c>
      <c r="AB770" s="13">
        <f t="shared" si="1079"/>
        <v>2.4785527961686257E-2</v>
      </c>
      <c r="AC770" s="13">
        <f t="shared" si="1080"/>
        <v>1.1321234662578471E-3</v>
      </c>
      <c r="AD770" s="13">
        <f t="shared" si="1081"/>
        <v>7.5238241108511166E-3</v>
      </c>
      <c r="AE770" s="13">
        <f t="shared" si="1082"/>
        <v>1.037182628306986E-2</v>
      </c>
      <c r="AF770" s="13">
        <f t="shared" si="1083"/>
        <v>7.1489430681287956E-3</v>
      </c>
      <c r="AG770" s="13">
        <f t="shared" si="1084"/>
        <v>3.2850136897472184E-3</v>
      </c>
      <c r="AH770" s="13">
        <f t="shared" si="1085"/>
        <v>1.0741489869290702E-2</v>
      </c>
      <c r="AI770" s="13">
        <f t="shared" si="1086"/>
        <v>1.3546423566771828E-2</v>
      </c>
      <c r="AJ770" s="13">
        <f t="shared" si="1087"/>
        <v>8.5419059033432134E-3</v>
      </c>
      <c r="AK770" s="13">
        <f t="shared" si="1088"/>
        <v>3.5908201699595571E-3</v>
      </c>
      <c r="AL770" s="13">
        <f t="shared" si="1089"/>
        <v>7.8728234323977684E-5</v>
      </c>
      <c r="AM770" s="13">
        <f t="shared" si="1090"/>
        <v>1.8977052436434485E-3</v>
      </c>
      <c r="AN770" s="13">
        <f t="shared" si="1091"/>
        <v>2.6160458875099956E-3</v>
      </c>
      <c r="AO770" s="13">
        <f t="shared" si="1092"/>
        <v>1.8031504387948549E-3</v>
      </c>
      <c r="AP770" s="13">
        <f t="shared" si="1093"/>
        <v>8.285663796264108E-4</v>
      </c>
      <c r="AQ770" s="13">
        <f t="shared" si="1094"/>
        <v>2.8555115147771253E-4</v>
      </c>
      <c r="AR770" s="13">
        <f t="shared" si="1095"/>
        <v>2.9614957847023597E-3</v>
      </c>
      <c r="AS770" s="13">
        <f t="shared" si="1096"/>
        <v>3.7348335081040843E-3</v>
      </c>
      <c r="AT770" s="13">
        <f t="shared" si="1097"/>
        <v>2.3550567597142432E-3</v>
      </c>
      <c r="AU770" s="13">
        <f t="shared" si="1098"/>
        <v>9.9001152785722934E-4</v>
      </c>
      <c r="AV770" s="13">
        <f t="shared" si="1099"/>
        <v>3.1213350418647591E-4</v>
      </c>
      <c r="AW770" s="13">
        <f t="shared" si="1100"/>
        <v>3.8019354438450292E-6</v>
      </c>
      <c r="AX770" s="13">
        <f t="shared" si="1101"/>
        <v>3.9887575106896476E-4</v>
      </c>
      <c r="AY770" s="13">
        <f t="shared" si="1102"/>
        <v>5.4986266792836054E-4</v>
      </c>
      <c r="AZ770" s="13">
        <f t="shared" si="1103"/>
        <v>3.7900142183501528E-4</v>
      </c>
      <c r="BA770" s="13">
        <f t="shared" si="1104"/>
        <v>1.7415509499749943E-4</v>
      </c>
      <c r="BB770" s="13">
        <f t="shared" si="1105"/>
        <v>6.0019558040321447E-5</v>
      </c>
      <c r="BC770" s="13">
        <f t="shared" si="1106"/>
        <v>1.6547766678464305E-5</v>
      </c>
      <c r="BD770" s="13">
        <f t="shared" si="1107"/>
        <v>6.8041905650693306E-4</v>
      </c>
      <c r="BE770" s="13">
        <f t="shared" si="1108"/>
        <v>8.580974198651659E-4</v>
      </c>
      <c r="BF770" s="13">
        <f t="shared" si="1109"/>
        <v>5.410865369933624E-4</v>
      </c>
      <c r="BG770" s="13">
        <f t="shared" si="1110"/>
        <v>2.2746029664982441E-4</v>
      </c>
      <c r="BH770" s="13">
        <f t="shared" si="1111"/>
        <v>7.1714295701457445E-5</v>
      </c>
      <c r="BI770" s="13">
        <f t="shared" si="1112"/>
        <v>1.8088221227895961E-5</v>
      </c>
      <c r="BJ770" s="14">
        <f t="shared" si="1113"/>
        <v>0.34182398933686936</v>
      </c>
      <c r="BK770" s="14">
        <f t="shared" si="1114"/>
        <v>0.26160845504021879</v>
      </c>
      <c r="BL770" s="14">
        <f t="shared" si="1115"/>
        <v>0.36503962557634234</v>
      </c>
      <c r="BM770" s="14">
        <f t="shared" si="1116"/>
        <v>0.4905751021704573</v>
      </c>
      <c r="BN770" s="14">
        <f t="shared" si="1117"/>
        <v>0.50851883380103668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1.6325000000000001</v>
      </c>
      <c r="F771" s="10">
        <f>VLOOKUP(B771,home!$B$2:$E$405,3,FALSE)</f>
        <v>1.2251000000000001</v>
      </c>
      <c r="G771" s="10">
        <f>VLOOKUP(C771,away!$B$2:$E$405,4,FALSE)</f>
        <v>0.82879999999999998</v>
      </c>
      <c r="H771" s="10">
        <f>VLOOKUP(A771,away!$A$2:$E$405,3,FALSE)</f>
        <v>1.1474</v>
      </c>
      <c r="I771" s="10">
        <f>VLOOKUP(C771,away!$B$2:$E$405,3,FALSE)</f>
        <v>1.3329</v>
      </c>
      <c r="J771" s="10">
        <f>VLOOKUP(B771,home!$B$2:$E$405,4,FALSE)</f>
        <v>1.1791</v>
      </c>
      <c r="K771" s="12">
        <f t="shared" si="1062"/>
        <v>1.6575799016000001</v>
      </c>
      <c r="L771" s="12">
        <f t="shared" si="1063"/>
        <v>1.8032795302859999</v>
      </c>
      <c r="M771" s="13">
        <f t="shared" si="1064"/>
        <v>3.1402761882770372E-2</v>
      </c>
      <c r="N771" s="13">
        <f t="shared" si="1065"/>
        <v>5.2052586951610746E-2</v>
      </c>
      <c r="O771" s="13">
        <f t="shared" si="1066"/>
        <v>5.6627957697645247E-2</v>
      </c>
      <c r="P771" s="13">
        <f t="shared" si="1067"/>
        <v>9.3865364548271782E-2</v>
      </c>
      <c r="Q771" s="13">
        <f t="shared" si="1068"/>
        <v>4.3140660978638203E-2</v>
      </c>
      <c r="R771" s="13">
        <f t="shared" si="1069"/>
        <v>5.1058018479032609E-2</v>
      </c>
      <c r="S771" s="13">
        <f t="shared" si="1070"/>
        <v>7.0142768768804514E-2</v>
      </c>
      <c r="T771" s="13">
        <f t="shared" si="1071"/>
        <v>7.7794670865786258E-2</v>
      </c>
      <c r="U771" s="13">
        <f t="shared" si="1072"/>
        <v>8.4632745246365867E-2</v>
      </c>
      <c r="V771" s="13">
        <f t="shared" si="1073"/>
        <v>2.3295815633767106E-2</v>
      </c>
      <c r="W771" s="13">
        <f t="shared" si="1074"/>
        <v>2.3836364193310026E-2</v>
      </c>
      <c r="X771" s="13">
        <f t="shared" si="1075"/>
        <v>4.2983627626238127E-2</v>
      </c>
      <c r="Y771" s="13">
        <f t="shared" si="1076"/>
        <v>3.8755747917915521E-2</v>
      </c>
      <c r="Z771" s="13">
        <f t="shared" si="1077"/>
        <v>3.0690626526734609E-2</v>
      </c>
      <c r="AA771" s="13">
        <f t="shared" si="1078"/>
        <v>5.0872165698227105E-2</v>
      </c>
      <c r="AB771" s="13">
        <f t="shared" si="1079"/>
        <v>4.2162339706123104E-2</v>
      </c>
      <c r="AC771" s="13">
        <f t="shared" si="1080"/>
        <v>4.3520659008352827E-3</v>
      </c>
      <c r="AD771" s="13">
        <f t="shared" si="1081"/>
        <v>9.8776695535121497E-3</v>
      </c>
      <c r="AE771" s="13">
        <f t="shared" si="1082"/>
        <v>1.7812199312777711E-2</v>
      </c>
      <c r="AF771" s="13">
        <f t="shared" si="1083"/>
        <v>1.6060187205053204E-2</v>
      </c>
      <c r="AG771" s="13">
        <f t="shared" si="1084"/>
        <v>9.6536689464778551E-3</v>
      </c>
      <c r="AH771" s="13">
        <f t="shared" si="1085"/>
        <v>1.383594464682826E-2</v>
      </c>
      <c r="AI771" s="13">
        <f t="shared" si="1086"/>
        <v>2.2934183766232637E-2</v>
      </c>
      <c r="AJ771" s="13">
        <f t="shared" si="1087"/>
        <v>1.9007621035254111E-2</v>
      </c>
      <c r="AK771" s="13">
        <f t="shared" si="1088"/>
        <v>1.05022168684222E-2</v>
      </c>
      <c r="AL771" s="13">
        <f t="shared" si="1089"/>
        <v>5.2034690941517596E-4</v>
      </c>
      <c r="AM771" s="13">
        <f t="shared" si="1090"/>
        <v>3.2746053053095952E-3</v>
      </c>
      <c r="AN771" s="13">
        <f t="shared" si="1091"/>
        <v>5.9050287168307299E-3</v>
      </c>
      <c r="AO771" s="13">
        <f t="shared" si="1092"/>
        <v>5.3242087054059303E-3</v>
      </c>
      <c r="AP771" s="13">
        <f t="shared" si="1093"/>
        <v>3.2003455244763459E-3</v>
      </c>
      <c r="AQ771" s="13">
        <f t="shared" si="1094"/>
        <v>1.4427793935326519E-3</v>
      </c>
      <c r="AR771" s="13">
        <f t="shared" si="1095"/>
        <v>4.9900151527591113E-3</v>
      </c>
      <c r="AS771" s="13">
        <f t="shared" si="1096"/>
        <v>8.2713488258929577E-3</v>
      </c>
      <c r="AT771" s="13">
        <f t="shared" si="1097"/>
        <v>6.8552107864614633E-3</v>
      </c>
      <c r="AU771" s="13">
        <f t="shared" si="1098"/>
        <v>3.7876865402900178E-3</v>
      </c>
      <c r="AV771" s="13">
        <f t="shared" si="1099"/>
        <v>1.569598270686393E-3</v>
      </c>
      <c r="AW771" s="13">
        <f t="shared" si="1100"/>
        <v>4.3204402535388575E-5</v>
      </c>
      <c r="AX771" s="13">
        <f t="shared" si="1101"/>
        <v>9.0465332329231951E-4</v>
      </c>
      <c r="AY771" s="13">
        <f t="shared" si="1102"/>
        <v>1.6313428198982426E-3</v>
      </c>
      <c r="AZ771" s="13">
        <f t="shared" si="1103"/>
        <v>1.4708835570007711E-3</v>
      </c>
      <c r="BA771" s="13">
        <f t="shared" si="1104"/>
        <v>8.8413806992458373E-4</v>
      </c>
      <c r="BB771" s="13">
        <f t="shared" si="1105"/>
        <v>3.9858702086039349E-4</v>
      </c>
      <c r="BC771" s="13">
        <f t="shared" si="1106"/>
        <v>1.4375276315104526E-4</v>
      </c>
      <c r="BD771" s="13">
        <f t="shared" si="1107"/>
        <v>1.4997320301312451E-3</v>
      </c>
      <c r="BE771" s="13">
        <f t="shared" si="1108"/>
        <v>2.4859256709313178E-3</v>
      </c>
      <c r="BF771" s="13">
        <f t="shared" si="1109"/>
        <v>2.0603102145036246E-3</v>
      </c>
      <c r="BG771" s="13">
        <f t="shared" si="1110"/>
        <v>1.1383762675407976E-3</v>
      </c>
      <c r="BH771" s="13">
        <f t="shared" si="1111"/>
        <v>4.7173740538351269E-4</v>
      </c>
      <c r="BI771" s="13">
        <f t="shared" si="1112"/>
        <v>1.5638848839932837E-4</v>
      </c>
      <c r="BJ771" s="14">
        <f t="shared" si="1113"/>
        <v>0.35654770875100245</v>
      </c>
      <c r="BK771" s="14">
        <f t="shared" si="1114"/>
        <v>0.22521046646376247</v>
      </c>
      <c r="BL771" s="14">
        <f t="shared" si="1115"/>
        <v>0.38491952279711089</v>
      </c>
      <c r="BM771" s="14">
        <f t="shared" si="1116"/>
        <v>0.66763283558327868</v>
      </c>
      <c r="BN771" s="14">
        <f t="shared" si="1117"/>
        <v>0.32814735053796901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1.375</v>
      </c>
      <c r="F772" s="10">
        <f>VLOOKUP(B772,home!$B$2:$E$405,3,FALSE)</f>
        <v>1.2562</v>
      </c>
      <c r="G772" s="10">
        <f>VLOOKUP(C772,away!$B$2:$E$405,4,FALSE)</f>
        <v>0.60609999999999997</v>
      </c>
      <c r="H772" s="10">
        <f>VLOOKUP(A772,away!$A$2:$E$405,3,FALSE)</f>
        <v>1.0101</v>
      </c>
      <c r="I772" s="10">
        <f>VLOOKUP(C772,away!$B$2:$E$405,3,FALSE)</f>
        <v>1.2375</v>
      </c>
      <c r="J772" s="10">
        <f>VLOOKUP(B772,home!$B$2:$E$405,4,FALSE)</f>
        <v>1.17</v>
      </c>
      <c r="K772" s="12">
        <f t="shared" si="1062"/>
        <v>1.0469013774999998</v>
      </c>
      <c r="L772" s="12">
        <f t="shared" si="1063"/>
        <v>1.4624985374999999</v>
      </c>
      <c r="M772" s="13">
        <f t="shared" si="1064"/>
        <v>8.1317021727591962E-2</v>
      </c>
      <c r="N772" s="13">
        <f t="shared" si="1065"/>
        <v>8.5130902060813446E-2</v>
      </c>
      <c r="O772" s="13">
        <f t="shared" si="1066"/>
        <v>0.11892602535045896</v>
      </c>
      <c r="P772" s="13">
        <f t="shared" si="1067"/>
        <v>0.12450381975999539</v>
      </c>
      <c r="Q772" s="13">
        <f t="shared" si="1068"/>
        <v>4.4561829317641577E-2</v>
      </c>
      <c r="R772" s="13">
        <f t="shared" si="1069"/>
        <v>8.6964569072867093E-2</v>
      </c>
      <c r="S772" s="13">
        <f t="shared" si="1070"/>
        <v>4.7656692305940822E-2</v>
      </c>
      <c r="T772" s="13">
        <f t="shared" si="1071"/>
        <v>6.517161020537543E-2</v>
      </c>
      <c r="U772" s="13">
        <f t="shared" si="1072"/>
        <v>9.1043327156078435E-2</v>
      </c>
      <c r="V772" s="13">
        <f t="shared" si="1073"/>
        <v>8.1074186261780156E-3</v>
      </c>
      <c r="W772" s="13">
        <f t="shared" si="1074"/>
        <v>1.555061349885295E-2</v>
      </c>
      <c r="X772" s="13">
        <f t="shared" si="1075"/>
        <v>2.2742749499300195E-2</v>
      </c>
      <c r="Y772" s="13">
        <f t="shared" si="1076"/>
        <v>1.6630618940727697E-2</v>
      </c>
      <c r="Z772" s="13">
        <f t="shared" si="1077"/>
        <v>4.2395185027795261E-2</v>
      </c>
      <c r="AA772" s="13">
        <f t="shared" si="1078"/>
        <v>4.438357760496623E-2</v>
      </c>
      <c r="AB772" s="13">
        <f t="shared" si="1079"/>
        <v>2.323261426650864E-2</v>
      </c>
      <c r="AC772" s="13">
        <f t="shared" si="1080"/>
        <v>7.7582510241056381E-4</v>
      </c>
      <c r="AD772" s="13">
        <f t="shared" si="1081"/>
        <v>4.06998967322981E-3</v>
      </c>
      <c r="AE772" s="13">
        <f t="shared" si="1082"/>
        <v>5.9523539447386992E-3</v>
      </c>
      <c r="AF772" s="13">
        <f t="shared" si="1083"/>
        <v>4.3526544694313524E-3</v>
      </c>
      <c r="AG772" s="13">
        <f t="shared" si="1084"/>
        <v>2.1219169319287292E-3</v>
      </c>
      <c r="AH772" s="13">
        <f t="shared" si="1085"/>
        <v>1.5500724025048125E-2</v>
      </c>
      <c r="AI772" s="13">
        <f t="shared" si="1086"/>
        <v>1.6227729334070226E-2</v>
      </c>
      <c r="AJ772" s="13">
        <f t="shared" si="1087"/>
        <v>8.494416096767635E-3</v>
      </c>
      <c r="AK772" s="13">
        <f t="shared" si="1088"/>
        <v>2.9642719709214033E-3</v>
      </c>
      <c r="AL772" s="13">
        <f t="shared" si="1089"/>
        <v>4.7514376037719205E-5</v>
      </c>
      <c r="AM772" s="13">
        <f t="shared" si="1090"/>
        <v>8.5217555906301284E-4</v>
      </c>
      <c r="AN772" s="13">
        <f t="shared" si="1091"/>
        <v>1.246305508822901E-3</v>
      </c>
      <c r="AO772" s="13">
        <f t="shared" si="1092"/>
        <v>9.1135999196584317E-4</v>
      </c>
      <c r="AP772" s="13">
        <f t="shared" si="1093"/>
        <v>4.4428755179535227E-4</v>
      </c>
      <c r="AQ772" s="13">
        <f t="shared" si="1094"/>
        <v>1.6244247368253965E-4</v>
      </c>
      <c r="AR772" s="13">
        <f t="shared" si="1095"/>
        <v>4.5339572433647909E-3</v>
      </c>
      <c r="AS772" s="13">
        <f t="shared" si="1096"/>
        <v>4.7466060836047017E-3</v>
      </c>
      <c r="AT772" s="13">
        <f t="shared" si="1097"/>
        <v>2.4846142236878204E-3</v>
      </c>
      <c r="AU772" s="13">
        <f t="shared" si="1098"/>
        <v>8.6704868444495745E-4</v>
      </c>
      <c r="AV772" s="13">
        <f t="shared" si="1099"/>
        <v>2.2692861552624707E-4</v>
      </c>
      <c r="AW772" s="13">
        <f t="shared" si="1100"/>
        <v>2.0208018992718154E-6</v>
      </c>
      <c r="AX772" s="13">
        <f t="shared" si="1101"/>
        <v>1.4869062777581667E-4</v>
      </c>
      <c r="AY772" s="13">
        <f t="shared" si="1102"/>
        <v>2.1745982566208875E-4</v>
      </c>
      <c r="AZ772" s="13">
        <f t="shared" si="1103"/>
        <v>1.590173384979049E-4</v>
      </c>
      <c r="BA772" s="13">
        <f t="shared" si="1104"/>
        <v>7.7520874996776088E-5</v>
      </c>
      <c r="BB772" s="13">
        <f t="shared" si="1105"/>
        <v>2.8343541577126352E-5</v>
      </c>
      <c r="BC772" s="13">
        <f t="shared" si="1106"/>
        <v>8.2904776208235322E-6</v>
      </c>
      <c r="BD772" s="13">
        <f t="shared" si="1107"/>
        <v>1.1051509729180895E-3</v>
      </c>
      <c r="BE772" s="13">
        <f t="shared" si="1108"/>
        <v>1.1569840758934129E-3</v>
      </c>
      <c r="BF772" s="13">
        <f t="shared" si="1109"/>
        <v>6.0562411139918905E-4</v>
      </c>
      <c r="BG772" s="13">
        <f t="shared" si="1110"/>
        <v>2.1134290549034148E-4</v>
      </c>
      <c r="BH772" s="13">
        <f t="shared" si="1111"/>
        <v>5.5313794720672676E-5</v>
      </c>
      <c r="BI772" s="13">
        <f t="shared" si="1112"/>
        <v>1.1581617577564895E-5</v>
      </c>
      <c r="BJ772" s="14">
        <f t="shared" si="1113"/>
        <v>0.27054113231349997</v>
      </c>
      <c r="BK772" s="14">
        <f t="shared" si="1114"/>
        <v>0.26262575172381658</v>
      </c>
      <c r="BL772" s="14">
        <f t="shared" si="1115"/>
        <v>0.42374240720631473</v>
      </c>
      <c r="BM772" s="14">
        <f t="shared" si="1116"/>
        <v>0.45768486995829533</v>
      </c>
      <c r="BN772" s="14">
        <f t="shared" si="1117"/>
        <v>0.54140416728936835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1.375</v>
      </c>
      <c r="F773" s="10">
        <f>VLOOKUP(B773,home!$B$2:$E$405,3,FALSE)</f>
        <v>1.0303</v>
      </c>
      <c r="G773" s="10">
        <f>VLOOKUP(C773,away!$B$2:$E$405,4,FALSE)</f>
        <v>0.99170000000000003</v>
      </c>
      <c r="H773" s="10">
        <f>VLOOKUP(A773,away!$A$2:$E$405,3,FALSE)</f>
        <v>1.0101</v>
      </c>
      <c r="I773" s="10">
        <f>VLOOKUP(C773,away!$B$2:$E$405,3,FALSE)</f>
        <v>0.81</v>
      </c>
      <c r="J773" s="10">
        <f>VLOOKUP(B773,home!$B$2:$E$405,4,FALSE)</f>
        <v>1.32</v>
      </c>
      <c r="K773" s="12">
        <f t="shared" si="1062"/>
        <v>1.4049042012499999</v>
      </c>
      <c r="L773" s="12">
        <f t="shared" si="1063"/>
        <v>1.0799989200000002</v>
      </c>
      <c r="M773" s="13">
        <f t="shared" si="1064"/>
        <v>8.3333627378685465E-2</v>
      </c>
      <c r="N773" s="13">
        <f t="shared" si="1065"/>
        <v>0.11707576320971722</v>
      </c>
      <c r="O773" s="13">
        <f t="shared" si="1066"/>
        <v>9.000022756866273E-2</v>
      </c>
      <c r="P773" s="13">
        <f t="shared" si="1067"/>
        <v>0.12644169782467032</v>
      </c>
      <c r="Q773" s="13">
        <f t="shared" si="1068"/>
        <v>8.2240115798940958E-2</v>
      </c>
      <c r="R773" s="13">
        <f t="shared" si="1069"/>
        <v>4.8600074286955001E-2</v>
      </c>
      <c r="S773" s="13">
        <f t="shared" si="1070"/>
        <v>4.7962339609119276E-2</v>
      </c>
      <c r="T773" s="13">
        <f t="shared" si="1071"/>
        <v>8.8819236243531177E-2</v>
      </c>
      <c r="U773" s="13">
        <f t="shared" si="1072"/>
        <v>6.8278448546805176E-2</v>
      </c>
      <c r="V773" s="13">
        <f t="shared" si="1073"/>
        <v>8.0858910043366278E-3</v>
      </c>
      <c r="W773" s="13">
        <f t="shared" si="1074"/>
        <v>3.8513161399072883E-2</v>
      </c>
      <c r="X773" s="13">
        <f t="shared" si="1075"/>
        <v>4.1594172716784408E-2</v>
      </c>
      <c r="Y773" s="13">
        <f t="shared" si="1076"/>
        <v>2.2460830806210318E-2</v>
      </c>
      <c r="Z773" s="13">
        <f t="shared" si="1077"/>
        <v>1.7496009247277067E-2</v>
      </c>
      <c r="AA773" s="13">
        <f t="shared" si="1078"/>
        <v>2.4580216896608397E-2</v>
      </c>
      <c r="AB773" s="13">
        <f t="shared" si="1079"/>
        <v>1.7266424992840687E-2</v>
      </c>
      <c r="AC773" s="13">
        <f t="shared" si="1080"/>
        <v>7.6679263459844083E-4</v>
      </c>
      <c r="AD773" s="13">
        <f t="shared" si="1081"/>
        <v>1.3526825563244206E-2</v>
      </c>
      <c r="AE773" s="13">
        <f t="shared" si="1082"/>
        <v>1.4608956999332134E-2</v>
      </c>
      <c r="AF773" s="13">
        <f t="shared" si="1083"/>
        <v>7.8888288908025746E-3</v>
      </c>
      <c r="AG773" s="13">
        <f t="shared" si="1084"/>
        <v>2.8399755607105273E-3</v>
      </c>
      <c r="AH773" s="13">
        <f t="shared" si="1085"/>
        <v>4.7239177728423095E-3</v>
      </c>
      <c r="AI773" s="13">
        <f t="shared" si="1086"/>
        <v>6.6366519254257034E-3</v>
      </c>
      <c r="AJ773" s="13">
        <f t="shared" si="1087"/>
        <v>4.6619300861322367E-3</v>
      </c>
      <c r="AK773" s="13">
        <f t="shared" si="1088"/>
        <v>2.183188387980318E-3</v>
      </c>
      <c r="AL773" s="13">
        <f t="shared" si="1089"/>
        <v>4.6538025835595552E-5</v>
      </c>
      <c r="AM773" s="13">
        <f t="shared" si="1090"/>
        <v>3.8007788126755344E-3</v>
      </c>
      <c r="AN773" s="13">
        <f t="shared" si="1091"/>
        <v>4.1048370128484593E-3</v>
      </c>
      <c r="AO773" s="13">
        <f t="shared" si="1092"/>
        <v>2.2166097703261818E-3</v>
      </c>
      <c r="AP773" s="13">
        <f t="shared" si="1093"/>
        <v>7.9797871933790844E-4</v>
      </c>
      <c r="AQ773" s="13">
        <f t="shared" si="1094"/>
        <v>2.1545403876698099E-4</v>
      </c>
      <c r="AR773" s="13">
        <f t="shared" si="1095"/>
        <v>1.0203652185677007E-3</v>
      </c>
      <c r="AS773" s="13">
        <f t="shared" si="1096"/>
        <v>1.433515382375137E-3</v>
      </c>
      <c r="AT773" s="13">
        <f t="shared" si="1097"/>
        <v>1.0069758916276652E-3</v>
      </c>
      <c r="AU773" s="13">
        <f t="shared" si="1098"/>
        <v>4.7156822023505714E-4</v>
      </c>
      <c r="AV773" s="13">
        <f t="shared" si="1099"/>
        <v>1.6562704344605427E-4</v>
      </c>
      <c r="AW773" s="13">
        <f t="shared" si="1100"/>
        <v>1.9614420789852344E-6</v>
      </c>
      <c r="AX773" s="13">
        <f t="shared" si="1101"/>
        <v>8.8995502032497358E-4</v>
      </c>
      <c r="AY773" s="13">
        <f t="shared" si="1102"/>
        <v>9.6115046079954948E-4</v>
      </c>
      <c r="AZ773" s="13">
        <f t="shared" si="1103"/>
        <v>5.1902072981050806E-4</v>
      </c>
      <c r="BA773" s="13">
        <f t="shared" si="1104"/>
        <v>1.8684727588432024E-4</v>
      </c>
      <c r="BB773" s="13">
        <f t="shared" si="1105"/>
        <v>5.044871404000196E-5</v>
      </c>
      <c r="BC773" s="13">
        <f t="shared" si="1106"/>
        <v>1.0896911335718199E-5</v>
      </c>
      <c r="BD773" s="13">
        <f t="shared" si="1107"/>
        <v>1.8366555567644671E-4</v>
      </c>
      <c r="BE773" s="13">
        <f t="shared" si="1108"/>
        <v>2.5803251079475572E-4</v>
      </c>
      <c r="BF773" s="13">
        <f t="shared" si="1109"/>
        <v>1.8125547923731917E-4</v>
      </c>
      <c r="BG773" s="13">
        <f t="shared" si="1110"/>
        <v>8.4882194760030618E-5</v>
      </c>
      <c r="BH773" s="13">
        <f t="shared" si="1111"/>
        <v>2.9812838007421934E-5</v>
      </c>
      <c r="BI773" s="13">
        <f t="shared" si="1112"/>
        <v>8.3768362735625457E-6</v>
      </c>
      <c r="BJ773" s="14">
        <f t="shared" si="1113"/>
        <v>0.44332184465449642</v>
      </c>
      <c r="BK773" s="14">
        <f t="shared" si="1114"/>
        <v>0.26759803693804529</v>
      </c>
      <c r="BL773" s="14">
        <f t="shared" si="1115"/>
        <v>0.27177515763525373</v>
      </c>
      <c r="BM773" s="14">
        <f t="shared" si="1116"/>
        <v>0.45154035338872028</v>
      </c>
      <c r="BN773" s="14">
        <f t="shared" si="1117"/>
        <v>0.54769150606763173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1.375</v>
      </c>
      <c r="F774" s="10">
        <f>VLOOKUP(B774,home!$B$2:$E$405,3,FALSE)</f>
        <v>0.92559999999999998</v>
      </c>
      <c r="G774" s="10">
        <f>VLOOKUP(C774,away!$B$2:$E$405,4,FALSE)</f>
        <v>1.2121</v>
      </c>
      <c r="H774" s="10">
        <f>VLOOKUP(A774,away!$A$2:$E$405,3,FALSE)</f>
        <v>1.0101</v>
      </c>
      <c r="I774" s="10">
        <f>VLOOKUP(C774,away!$B$2:$E$405,3,FALSE)</f>
        <v>1.4025000000000001</v>
      </c>
      <c r="J774" s="10">
        <f>VLOOKUP(B774,home!$B$2:$E$405,4,FALSE)</f>
        <v>1.17</v>
      </c>
      <c r="K774" s="12">
        <f t="shared" si="1062"/>
        <v>1.5426396699999998</v>
      </c>
      <c r="L774" s="12">
        <f t="shared" si="1063"/>
        <v>1.6574983425000001</v>
      </c>
      <c r="M774" s="13">
        <f t="shared" si="1064"/>
        <v>4.0756578672879823E-2</v>
      </c>
      <c r="N774" s="13">
        <f t="shared" si="1065"/>
        <v>6.2872715074260344E-2</v>
      </c>
      <c r="O774" s="13">
        <f t="shared" si="1066"/>
        <v>6.7553961596269155E-2</v>
      </c>
      <c r="P774" s="13">
        <f t="shared" si="1067"/>
        <v>0.10421142102406131</v>
      </c>
      <c r="Q774" s="13">
        <f t="shared" si="1068"/>
        <v>4.8494972217080511E-2</v>
      </c>
      <c r="R774" s="13">
        <f t="shared" si="1069"/>
        <v>5.5985289687562403E-2</v>
      </c>
      <c r="S774" s="13">
        <f t="shared" si="1070"/>
        <v>6.6615136902307193E-2</v>
      </c>
      <c r="T774" s="13">
        <f t="shared" si="1071"/>
        <v>8.0380336069394501E-2</v>
      </c>
      <c r="U774" s="13">
        <f t="shared" si="1072"/>
        <v>8.6365128808475647E-2</v>
      </c>
      <c r="V774" s="13">
        <f t="shared" si="1073"/>
        <v>1.8925528383255678E-2</v>
      </c>
      <c r="W774" s="13">
        <f t="shared" si="1074"/>
        <v>2.4936755979205423E-2</v>
      </c>
      <c r="X774" s="13">
        <f t="shared" si="1075"/>
        <v>4.1332631702859959E-2</v>
      </c>
      <c r="Y774" s="13">
        <f t="shared" si="1076"/>
        <v>3.4254384269326678E-2</v>
      </c>
      <c r="Z774" s="13">
        <f t="shared" si="1077"/>
        <v>3.0931841620505673E-2</v>
      </c>
      <c r="AA774" s="13">
        <f t="shared" si="1078"/>
        <v>4.7716685949949128E-2</v>
      </c>
      <c r="AB774" s="13">
        <f t="shared" si="1079"/>
        <v>3.6804826333661583E-2</v>
      </c>
      <c r="AC774" s="13">
        <f t="shared" si="1080"/>
        <v>3.0244445661766479E-3</v>
      </c>
      <c r="AD774" s="13">
        <f t="shared" si="1081"/>
        <v>9.6171072536579937E-3</v>
      </c>
      <c r="AE774" s="13">
        <f t="shared" si="1082"/>
        <v>1.5940339332582851E-2</v>
      </c>
      <c r="AF774" s="13">
        <f t="shared" si="1083"/>
        <v>1.321054301132182E-2</v>
      </c>
      <c r="AG774" s="13">
        <f t="shared" si="1084"/>
        <v>7.2988177149302912E-3</v>
      </c>
      <c r="AH774" s="13">
        <f t="shared" si="1085"/>
        <v>1.2817369054115164E-2</v>
      </c>
      <c r="AI774" s="13">
        <f t="shared" si="1086"/>
        <v>1.9772581967908424E-2</v>
      </c>
      <c r="AJ774" s="13">
        <f t="shared" si="1087"/>
        <v>1.5250984661011102E-2</v>
      </c>
      <c r="AK774" s="13">
        <f t="shared" si="1088"/>
        <v>7.8422579815457458E-3</v>
      </c>
      <c r="AL774" s="13">
        <f t="shared" si="1089"/>
        <v>3.093308381741048E-4</v>
      </c>
      <c r="AM774" s="13">
        <f t="shared" si="1090"/>
        <v>2.9671462320275148E-3</v>
      </c>
      <c r="AN774" s="13">
        <f t="shared" si="1091"/>
        <v>4.9180399615407272E-3</v>
      </c>
      <c r="AO774" s="13">
        <f t="shared" si="1092"/>
        <v>4.0758215423012606E-3</v>
      </c>
      <c r="AP774" s="13">
        <f t="shared" si="1093"/>
        <v>2.2518891502300441E-3</v>
      </c>
      <c r="AQ774" s="13">
        <f t="shared" si="1094"/>
        <v>9.3312563350000759E-4</v>
      </c>
      <c r="AR774" s="13">
        <f t="shared" si="1095"/>
        <v>4.2489535924813328E-3</v>
      </c>
      <c r="AS774" s="13">
        <f t="shared" si="1096"/>
        <v>6.5546043677507156E-3</v>
      </c>
      <c r="AT774" s="13">
        <f t="shared" si="1097"/>
        <v>5.0556963594237617E-3</v>
      </c>
      <c r="AU774" s="13">
        <f t="shared" si="1098"/>
        <v>2.5997059211738918E-3</v>
      </c>
      <c r="AV774" s="13">
        <f t="shared" si="1099"/>
        <v>1.0026023710841844E-3</v>
      </c>
      <c r="AW774" s="13">
        <f t="shared" si="1100"/>
        <v>2.1970417798081296E-5</v>
      </c>
      <c r="AX774" s="13">
        <f t="shared" si="1101"/>
        <v>7.6287291403611063E-4</v>
      </c>
      <c r="AY774" s="13">
        <f t="shared" si="1102"/>
        <v>1.2644605905529984E-3</v>
      </c>
      <c r="AZ774" s="13">
        <f t="shared" si="1103"/>
        <v>1.0479206664990833E-3</v>
      </c>
      <c r="BA774" s="13">
        <f t="shared" si="1104"/>
        <v>5.789755892645752E-4</v>
      </c>
      <c r="BB774" s="13">
        <f t="shared" si="1105"/>
        <v>2.399127698884985E-4</v>
      </c>
      <c r="BC774" s="13">
        <f t="shared" si="1106"/>
        <v>7.9531003686953976E-5</v>
      </c>
      <c r="BD774" s="13">
        <f t="shared" si="1107"/>
        <v>1.1737722561495395E-3</v>
      </c>
      <c r="BE774" s="13">
        <f t="shared" si="1108"/>
        <v>1.8107076458816808E-3</v>
      </c>
      <c r="BF774" s="13">
        <f t="shared" si="1109"/>
        <v>1.3966347226546966E-3</v>
      </c>
      <c r="BG774" s="13">
        <f t="shared" si="1110"/>
        <v>7.1816804255552783E-4</v>
      </c>
      <c r="BH774" s="13">
        <f t="shared" si="1111"/>
        <v>2.769686280431013E-4</v>
      </c>
      <c r="BI774" s="13">
        <f t="shared" si="1112"/>
        <v>8.5452558592952514E-5</v>
      </c>
      <c r="BJ774" s="14">
        <f t="shared" si="1113"/>
        <v>0.35745829867814816</v>
      </c>
      <c r="BK774" s="14">
        <f t="shared" si="1114"/>
        <v>0.23510690097740775</v>
      </c>
      <c r="BL774" s="14">
        <f t="shared" si="1115"/>
        <v>0.3750323525062898</v>
      </c>
      <c r="BM774" s="14">
        <f t="shared" si="1116"/>
        <v>0.61741196533748244</v>
      </c>
      <c r="BN774" s="14">
        <f t="shared" si="1117"/>
        <v>0.37987493827211349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1.375</v>
      </c>
      <c r="F775" s="10">
        <f>VLOOKUP(B775,home!$B$2:$E$405,3,FALSE)</f>
        <v>0.66120000000000001</v>
      </c>
      <c r="G775" s="10">
        <f>VLOOKUP(C775,away!$B$2:$E$405,4,FALSE)</f>
        <v>0.48480000000000001</v>
      </c>
      <c r="H775" s="10">
        <f>VLOOKUP(A775,away!$A$2:$E$405,3,FALSE)</f>
        <v>1.0101</v>
      </c>
      <c r="I775" s="10">
        <f>VLOOKUP(C775,away!$B$2:$E$405,3,FALSE)</f>
        <v>0.57750000000000001</v>
      </c>
      <c r="J775" s="10">
        <f>VLOOKUP(B775,home!$B$2:$E$405,4,FALSE)</f>
        <v>0.81</v>
      </c>
      <c r="K775" s="12">
        <f t="shared" si="1062"/>
        <v>0.44075592000000002</v>
      </c>
      <c r="L775" s="12">
        <f t="shared" si="1063"/>
        <v>0.47249952750000007</v>
      </c>
      <c r="M775" s="13">
        <f t="shared" si="1064"/>
        <v>0.40121595820558564</v>
      </c>
      <c r="N775" s="13">
        <f t="shared" si="1065"/>
        <v>0.1768383087775845</v>
      </c>
      <c r="O775" s="13">
        <f t="shared" si="1066"/>
        <v>0.18957435067759904</v>
      </c>
      <c r="P775" s="13">
        <f t="shared" si="1067"/>
        <v>8.3556017341307798E-2</v>
      </c>
      <c r="Q775" s="13">
        <f t="shared" si="1068"/>
        <v>3.8971265738254164E-2</v>
      </c>
      <c r="R775" s="13">
        <f t="shared" si="1069"/>
        <v>4.4786895560642422E-2</v>
      </c>
      <c r="S775" s="13">
        <f t="shared" si="1070"/>
        <v>4.3502806226637571E-3</v>
      </c>
      <c r="T775" s="13">
        <f t="shared" si="1071"/>
        <v>1.8413904647402037E-2</v>
      </c>
      <c r="U775" s="13">
        <f t="shared" si="1072"/>
        <v>1.9740089356774869E-2</v>
      </c>
      <c r="V775" s="13">
        <f t="shared" si="1073"/>
        <v>1.0066402608614103E-4</v>
      </c>
      <c r="W775" s="13">
        <f t="shared" si="1074"/>
        <v>5.7256053613429E-3</v>
      </c>
      <c r="X775" s="13">
        <f t="shared" si="1075"/>
        <v>2.7053458278859881E-3</v>
      </c>
      <c r="Y775" s="13">
        <f t="shared" si="1076"/>
        <v>6.3913731270011278E-4</v>
      </c>
      <c r="Z775" s="13">
        <f t="shared" si="1077"/>
        <v>7.0539289968651322E-3</v>
      </c>
      <c r="AA775" s="13">
        <f t="shared" si="1078"/>
        <v>3.1090609646279689E-3</v>
      </c>
      <c r="AB775" s="13">
        <f t="shared" si="1079"/>
        <v>6.8516851290034394E-4</v>
      </c>
      <c r="AC775" s="13">
        <f t="shared" si="1080"/>
        <v>1.3102490281850843E-6</v>
      </c>
      <c r="AD775" s="13">
        <f t="shared" si="1081"/>
        <v>6.3089861464890541E-4</v>
      </c>
      <c r="AE775" s="13">
        <f t="shared" si="1082"/>
        <v>2.9809929732201252E-4</v>
      </c>
      <c r="AF775" s="13">
        <f t="shared" si="1083"/>
        <v>7.0425888566366459E-5</v>
      </c>
      <c r="AG775" s="13">
        <f t="shared" si="1084"/>
        <v>1.1092066357125269E-5</v>
      </c>
      <c r="AH775" s="13">
        <f t="shared" si="1085"/>
        <v>8.3324452950933104E-4</v>
      </c>
      <c r="AI775" s="13">
        <f t="shared" si="1086"/>
        <v>3.6725745918885243E-4</v>
      </c>
      <c r="AJ775" s="13">
        <f t="shared" si="1087"/>
        <v>8.0935449650822554E-5</v>
      </c>
      <c r="AK775" s="13">
        <f t="shared" si="1088"/>
        <v>1.189092619048733E-5</v>
      </c>
      <c r="AL775" s="13">
        <f t="shared" si="1089"/>
        <v>1.0914739384754658E-8</v>
      </c>
      <c r="AM775" s="13">
        <f t="shared" si="1090"/>
        <v>5.5614459865260766E-5</v>
      </c>
      <c r="AN775" s="13">
        <f t="shared" si="1091"/>
        <v>2.6277806008503436E-5</v>
      </c>
      <c r="AO775" s="13">
        <f t="shared" si="1092"/>
        <v>6.2081254613772658E-6</v>
      </c>
      <c r="AP775" s="13">
        <f t="shared" si="1093"/>
        <v>9.7777878238715958E-7</v>
      </c>
      <c r="AQ775" s="13">
        <f t="shared" si="1094"/>
        <v>1.1550000316936456E-7</v>
      </c>
      <c r="AR775" s="13">
        <f t="shared" si="1095"/>
        <v>7.8741529297023796E-5</v>
      </c>
      <c r="AS775" s="13">
        <f t="shared" si="1096"/>
        <v>3.4705795187516678E-5</v>
      </c>
      <c r="AT775" s="13">
        <f t="shared" si="1097"/>
        <v>7.6483923436027429E-6</v>
      </c>
      <c r="AU775" s="13">
        <f t="shared" si="1098"/>
        <v>1.1236914013085283E-6</v>
      </c>
      <c r="AV775" s="13">
        <f t="shared" si="1099"/>
        <v>1.2381840934495738E-7</v>
      </c>
      <c r="AW775" s="13">
        <f t="shared" si="1100"/>
        <v>6.3140846847117021E-11</v>
      </c>
      <c r="AX775" s="13">
        <f t="shared" si="1101"/>
        <v>4.0854004038693486E-6</v>
      </c>
      <c r="AY775" s="13">
        <f t="shared" si="1102"/>
        <v>1.9303497604765772E-6</v>
      </c>
      <c r="AZ775" s="13">
        <f t="shared" si="1103"/>
        <v>4.5604467486746038E-7</v>
      </c>
      <c r="BA775" s="13">
        <f t="shared" si="1104"/>
        <v>7.1826964464588731E-8</v>
      </c>
      <c r="BB775" s="13">
        <f t="shared" si="1105"/>
        <v>8.4845516928193681E-9</v>
      </c>
      <c r="BC775" s="13">
        <f t="shared" si="1106"/>
        <v>8.0178933318129579E-10</v>
      </c>
      <c r="BD775" s="13">
        <f t="shared" si="1107"/>
        <v>6.2008892312451887E-6</v>
      </c>
      <c r="BE775" s="13">
        <f t="shared" si="1108"/>
        <v>2.7330786379355661E-6</v>
      </c>
      <c r="BF775" s="13">
        <f t="shared" si="1109"/>
        <v>6.0231029474781871E-7</v>
      </c>
      <c r="BG775" s="13">
        <f t="shared" si="1110"/>
        <v>8.849060936234871E-8</v>
      </c>
      <c r="BH775" s="13">
        <f t="shared" si="1111"/>
        <v>9.7506899852156516E-9</v>
      </c>
      <c r="BI775" s="13">
        <f t="shared" si="1112"/>
        <v>8.5953486701370233E-10</v>
      </c>
      <c r="BJ775" s="14">
        <f t="shared" si="1113"/>
        <v>0.24439983011032948</v>
      </c>
      <c r="BK775" s="14">
        <f t="shared" si="1114"/>
        <v>0.48922617170917138</v>
      </c>
      <c r="BL775" s="14">
        <f t="shared" si="1115"/>
        <v>0.25932087204272114</v>
      </c>
      <c r="BM775" s="14">
        <f t="shared" si="1116"/>
        <v>6.5056076271493943E-2</v>
      </c>
      <c r="BN775" s="14">
        <f t="shared" si="1117"/>
        <v>0.93494279630097354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1.2514000000000001</v>
      </c>
      <c r="F776" s="10">
        <f>VLOOKUP(B776,home!$B$2:$E$405,3,FALSE)</f>
        <v>1.0810999999999999</v>
      </c>
      <c r="G776" s="10">
        <f>VLOOKUP(C776,away!$B$2:$E$405,4,FALSE)</f>
        <v>1.1099000000000001</v>
      </c>
      <c r="H776" s="10">
        <f>VLOOKUP(A776,away!$A$2:$E$405,3,FALSE)</f>
        <v>0.95709999999999995</v>
      </c>
      <c r="I776" s="10">
        <f>VLOOKUP(C776,away!$B$2:$E$405,3,FALSE)</f>
        <v>1.0448</v>
      </c>
      <c r="J776" s="10">
        <f>VLOOKUP(B776,home!$B$2:$E$405,4,FALSE)</f>
        <v>1.1677</v>
      </c>
      <c r="K776" s="12">
        <f t="shared" si="1062"/>
        <v>1.501570990546</v>
      </c>
      <c r="L776" s="12">
        <f t="shared" si="1063"/>
        <v>1.1676744040159999</v>
      </c>
      <c r="M776" s="13">
        <f t="shared" si="1064"/>
        <v>6.9304503137243928E-2</v>
      </c>
      <c r="N776" s="13">
        <f t="shared" si="1065"/>
        <v>0.10406563142508973</v>
      </c>
      <c r="O776" s="13">
        <f t="shared" si="1066"/>
        <v>8.0925094396406286E-2</v>
      </c>
      <c r="P776" s="13">
        <f t="shared" si="1067"/>
        <v>0.12151477415284034</v>
      </c>
      <c r="Q776" s="13">
        <f t="shared" si="1068"/>
        <v>7.8130966630383478E-2</v>
      </c>
      <c r="R776" s="13">
        <f t="shared" si="1069"/>
        <v>4.724708068463114E-2</v>
      </c>
      <c r="S776" s="13">
        <f t="shared" si="1070"/>
        <v>5.3264361148996929E-2</v>
      </c>
      <c r="T776" s="13">
        <f t="shared" si="1071"/>
        <v>9.1231529895326999E-2</v>
      </c>
      <c r="U776" s="13">
        <f t="shared" si="1072"/>
        <v>7.0944845744028359E-2</v>
      </c>
      <c r="V776" s="13">
        <f t="shared" si="1073"/>
        <v>1.0376761686030954E-2</v>
      </c>
      <c r="W776" s="13">
        <f t="shared" si="1074"/>
        <v>3.9106397651833796E-2</v>
      </c>
      <c r="X776" s="13">
        <f t="shared" si="1075"/>
        <v>4.5663539571317725E-2</v>
      </c>
      <c r="Y776" s="13">
        <f t="shared" si="1076"/>
        <v>2.6660073177099734E-2</v>
      </c>
      <c r="Z776" s="13">
        <f t="shared" si="1077"/>
        <v>1.8389735593307501E-2</v>
      </c>
      <c r="AA776" s="13">
        <f t="shared" si="1078"/>
        <v>2.7613493490721775E-2</v>
      </c>
      <c r="AB776" s="13">
        <f t="shared" si="1079"/>
        <v>2.0731810386649313E-2</v>
      </c>
      <c r="AC776" s="13">
        <f t="shared" si="1080"/>
        <v>1.1371283571383478E-3</v>
      </c>
      <c r="AD776" s="13">
        <f t="shared" si="1081"/>
        <v>1.4680258064687458E-2</v>
      </c>
      <c r="AE776" s="13">
        <f t="shared" si="1082"/>
        <v>1.7141761586485005E-2</v>
      </c>
      <c r="AF776" s="13">
        <f t="shared" si="1083"/>
        <v>1.0007998122141622E-2</v>
      </c>
      <c r="AG776" s="13">
        <f t="shared" si="1084"/>
        <v>3.8953610808883194E-3</v>
      </c>
      <c r="AH776" s="13">
        <f t="shared" si="1085"/>
        <v>5.3683058872317909E-3</v>
      </c>
      <c r="AI776" s="13">
        <f t="shared" si="1086"/>
        <v>8.0608923886445628E-3</v>
      </c>
      <c r="AJ776" s="13">
        <f t="shared" si="1087"/>
        <v>6.0520010843508653E-3</v>
      </c>
      <c r="AK776" s="13">
        <f t="shared" si="1088"/>
        <v>3.0291697543380651E-3</v>
      </c>
      <c r="AL776" s="13">
        <f t="shared" si="1089"/>
        <v>7.9751178780878179E-5</v>
      </c>
      <c r="AM776" s="13">
        <f t="shared" si="1090"/>
        <v>4.4086899287327317E-3</v>
      </c>
      <c r="AN776" s="13">
        <f t="shared" si="1091"/>
        <v>5.1479143850243336E-3</v>
      </c>
      <c r="AO776" s="13">
        <f t="shared" si="1092"/>
        <v>3.0055439307293411E-3</v>
      </c>
      <c r="AP776" s="13">
        <f t="shared" si="1093"/>
        <v>1.1698322393527626E-3</v>
      </c>
      <c r="AQ776" s="13">
        <f t="shared" si="1094"/>
        <v>3.41495790721235E-4</v>
      </c>
      <c r="AR776" s="13">
        <f t="shared" si="1095"/>
        <v>1.2536866754897934E-3</v>
      </c>
      <c r="AS776" s="13">
        <f t="shared" si="1096"/>
        <v>1.8824995431495307E-3</v>
      </c>
      <c r="AT776" s="13">
        <f t="shared" si="1097"/>
        <v>1.413353351854717E-3</v>
      </c>
      <c r="AU776" s="13">
        <f t="shared" si="1098"/>
        <v>7.0741679751199892E-4</v>
      </c>
      <c r="AV776" s="13">
        <f t="shared" si="1099"/>
        <v>2.6555913534224279E-4</v>
      </c>
      <c r="AW776" s="13">
        <f t="shared" si="1100"/>
        <v>3.8842058673823297E-6</v>
      </c>
      <c r="AX776" s="13">
        <f t="shared" si="1101"/>
        <v>1.1033268172162311E-3</v>
      </c>
      <c r="AY776" s="13">
        <f t="shared" si="1102"/>
        <v>1.2883264837278325E-3</v>
      </c>
      <c r="AZ776" s="13">
        <f t="shared" si="1103"/>
        <v>7.52172929532463E-4</v>
      </c>
      <c r="BA776" s="13">
        <f t="shared" si="1104"/>
        <v>2.9276435906959566E-4</v>
      </c>
      <c r="BB776" s="13">
        <f t="shared" si="1105"/>
        <v>8.5463362123429108E-5</v>
      </c>
      <c r="BC776" s="13">
        <f t="shared" si="1106"/>
        <v>1.9958676086535739E-5</v>
      </c>
      <c r="BD776" s="13">
        <f t="shared" si="1107"/>
        <v>2.4398297360422381E-4</v>
      </c>
      <c r="BE776" s="13">
        <f t="shared" si="1108"/>
        <v>3.6635775535125289E-4</v>
      </c>
      <c r="BF776" s="13">
        <f t="shared" si="1109"/>
        <v>2.7505608879849501E-4</v>
      </c>
      <c r="BG776" s="13">
        <f t="shared" si="1110"/>
        <v>1.3767208123762156E-4</v>
      </c>
      <c r="BH776" s="13">
        <f t="shared" si="1111"/>
        <v>5.1681100848626191E-5</v>
      </c>
      <c r="BI776" s="13">
        <f t="shared" si="1112"/>
        <v>1.5520568358755876E-5</v>
      </c>
      <c r="BJ776" s="14">
        <f t="shared" si="1113"/>
        <v>0.44819900610757052</v>
      </c>
      <c r="BK776" s="14">
        <f t="shared" si="1114"/>
        <v>0.25696560614475927</v>
      </c>
      <c r="BL776" s="14">
        <f t="shared" si="1115"/>
        <v>0.27658547988854948</v>
      </c>
      <c r="BM776" s="14">
        <f t="shared" si="1116"/>
        <v>0.49766733502973137</v>
      </c>
      <c r="BN776" s="14">
        <f t="shared" si="1117"/>
        <v>0.50118805042659498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1.2514000000000001</v>
      </c>
      <c r="F777" s="10">
        <f>VLOOKUP(B777,home!$B$2:$E$405,3,FALSE)</f>
        <v>0.75209999999999999</v>
      </c>
      <c r="G777" s="10">
        <f>VLOOKUP(C777,away!$B$2:$E$405,4,FALSE)</f>
        <v>1.1543000000000001</v>
      </c>
      <c r="H777" s="10">
        <f>VLOOKUP(A777,away!$A$2:$E$405,3,FALSE)</f>
        <v>0.95709999999999995</v>
      </c>
      <c r="I777" s="10">
        <f>VLOOKUP(C777,away!$B$2:$E$405,3,FALSE)</f>
        <v>0.75460000000000005</v>
      </c>
      <c r="J777" s="10">
        <f>VLOOKUP(B777,home!$B$2:$E$405,4,FALSE)</f>
        <v>1.0448</v>
      </c>
      <c r="K777" s="12">
        <f t="shared" si="1062"/>
        <v>1.086401696142</v>
      </c>
      <c r="L777" s="12">
        <f t="shared" si="1063"/>
        <v>0.75458345916800007</v>
      </c>
      <c r="M777" s="13">
        <f t="shared" si="1064"/>
        <v>0.15866104331958544</v>
      </c>
      <c r="N777" s="13">
        <f t="shared" si="1065"/>
        <v>0.17236962657405697</v>
      </c>
      <c r="O777" s="13">
        <f t="shared" si="1066"/>
        <v>0.11972299890329668</v>
      </c>
      <c r="P777" s="13">
        <f t="shared" si="1067"/>
        <v>0.13006726907574834</v>
      </c>
      <c r="Q777" s="13">
        <f t="shared" si="1068"/>
        <v>9.3631327336709314E-2</v>
      </c>
      <c r="R777" s="13">
        <f t="shared" si="1069"/>
        <v>4.5170497327208146E-2</v>
      </c>
      <c r="S777" s="13">
        <f t="shared" si="1070"/>
        <v>2.6656660845767274E-2</v>
      </c>
      <c r="T777" s="13">
        <f t="shared" si="1071"/>
        <v>7.0652650868225433E-2</v>
      </c>
      <c r="U777" s="13">
        <f t="shared" si="1072"/>
        <v>4.9073304911856609E-2</v>
      </c>
      <c r="V777" s="13">
        <f t="shared" si="1073"/>
        <v>2.4280686020586523E-3</v>
      </c>
      <c r="W777" s="13">
        <f t="shared" si="1074"/>
        <v>3.3907077610209273E-2</v>
      </c>
      <c r="X777" s="13">
        <f t="shared" si="1075"/>
        <v>2.5585719913389555E-2</v>
      </c>
      <c r="Y777" s="13">
        <f t="shared" si="1076"/>
        <v>9.6532805187745374E-3</v>
      </c>
      <c r="Z777" s="13">
        <f t="shared" si="1077"/>
        <v>1.1361636708501209E-2</v>
      </c>
      <c r="AA777" s="13">
        <f t="shared" si="1078"/>
        <v>1.2343301391064924E-2</v>
      </c>
      <c r="AB777" s="13">
        <f t="shared" si="1079"/>
        <v>6.7048917836224197E-3</v>
      </c>
      <c r="AC777" s="13">
        <f t="shared" si="1080"/>
        <v>1.244052437159263E-4</v>
      </c>
      <c r="AD777" s="13">
        <f t="shared" si="1081"/>
        <v>9.2091766567374434E-3</v>
      </c>
      <c r="AE777" s="13">
        <f t="shared" si="1082"/>
        <v>6.9490923777301384E-3</v>
      </c>
      <c r="AF777" s="13">
        <f t="shared" si="1083"/>
        <v>2.6218350822327951E-3</v>
      </c>
      <c r="AG777" s="13">
        <f t="shared" si="1084"/>
        <v>6.5946446190641352E-4</v>
      </c>
      <c r="AH777" s="13">
        <f t="shared" si="1085"/>
        <v>2.1433257823277427E-3</v>
      </c>
      <c r="AI777" s="13">
        <f t="shared" si="1086"/>
        <v>2.3285127653057389E-3</v>
      </c>
      <c r="AJ777" s="13">
        <f t="shared" si="1087"/>
        <v>1.2648501088582266E-3</v>
      </c>
      <c r="AK777" s="13">
        <f t="shared" si="1088"/>
        <v>4.5804510120965694E-4</v>
      </c>
      <c r="AL777" s="13">
        <f t="shared" si="1089"/>
        <v>4.0794009595009463E-6</v>
      </c>
      <c r="AM777" s="13">
        <f t="shared" si="1090"/>
        <v>2.0009730279901754E-3</v>
      </c>
      <c r="AN777" s="13">
        <f t="shared" si="1091"/>
        <v>1.509901149162694E-3</v>
      </c>
      <c r="AO777" s="13">
        <f t="shared" si="1092"/>
        <v>5.6967321606846209E-4</v>
      </c>
      <c r="AP777" s="13">
        <f t="shared" si="1093"/>
        <v>1.4328866199209988E-4</v>
      </c>
      <c r="AQ777" s="13">
        <f t="shared" si="1094"/>
        <v>2.7030813556388263E-5</v>
      </c>
      <c r="AR777" s="13">
        <f t="shared" si="1095"/>
        <v>3.2346363659056571E-4</v>
      </c>
      <c r="AS777" s="13">
        <f t="shared" si="1096"/>
        <v>3.5141144343225011E-4</v>
      </c>
      <c r="AT777" s="13">
        <f t="shared" si="1097"/>
        <v>1.9088699409425247E-4</v>
      </c>
      <c r="AU777" s="13">
        <f t="shared" si="1098"/>
        <v>6.9126651385147944E-5</v>
      </c>
      <c r="AV777" s="13">
        <f t="shared" si="1099"/>
        <v>1.8774827828360362E-5</v>
      </c>
      <c r="AW777" s="13">
        <f t="shared" si="1100"/>
        <v>9.289484382798242E-8</v>
      </c>
      <c r="AX777" s="13">
        <f t="shared" si="1101"/>
        <v>3.6231008192381991E-4</v>
      </c>
      <c r="AY777" s="13">
        <f t="shared" si="1102"/>
        <v>2.7339319490951754E-4</v>
      </c>
      <c r="AZ777" s="13">
        <f t="shared" si="1103"/>
        <v>1.0314899136390749E-4</v>
      </c>
      <c r="BA777" s="13">
        <f t="shared" si="1104"/>
        <v>2.594484090435583E-5</v>
      </c>
      <c r="BB777" s="13">
        <f t="shared" si="1105"/>
        <v>4.8943869492930608E-6</v>
      </c>
      <c r="BC777" s="13">
        <f t="shared" si="1106"/>
        <v>7.3864468694085477E-7</v>
      </c>
      <c r="BD777" s="13">
        <f t="shared" si="1107"/>
        <v>4.068005163559498E-5</v>
      </c>
      <c r="BE777" s="13">
        <f t="shared" si="1108"/>
        <v>4.4194877096054535E-5</v>
      </c>
      <c r="BF777" s="13">
        <f t="shared" si="1109"/>
        <v>2.4006694718970431E-5</v>
      </c>
      <c r="BG777" s="13">
        <f t="shared" si="1110"/>
        <v>8.6936379538175579E-6</v>
      </c>
      <c r="BH777" s="13">
        <f t="shared" si="1111"/>
        <v>2.3611957546679647E-6</v>
      </c>
      <c r="BI777" s="13">
        <f t="shared" si="1112"/>
        <v>5.1304141455891362E-7</v>
      </c>
      <c r="BJ777" s="14">
        <f t="shared" si="1113"/>
        <v>0.43026054840947947</v>
      </c>
      <c r="BK777" s="14">
        <f t="shared" si="1114"/>
        <v>0.31821491968274468</v>
      </c>
      <c r="BL777" s="14">
        <f t="shared" si="1115"/>
        <v>0.24028384112665438</v>
      </c>
      <c r="BM777" s="14">
        <f t="shared" si="1116"/>
        <v>0.2802248830907092</v>
      </c>
      <c r="BN777" s="14">
        <f t="shared" si="1117"/>
        <v>0.71962276253660484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1.2514000000000001</v>
      </c>
      <c r="F778" s="10">
        <f>VLOOKUP(B778,home!$B$2:$E$405,3,FALSE)</f>
        <v>1.0341</v>
      </c>
      <c r="G778" s="10">
        <f>VLOOKUP(C778,away!$B$2:$E$405,4,FALSE)</f>
        <v>1.0654999999999999</v>
      </c>
      <c r="H778" s="10">
        <f>VLOOKUP(A778,away!$A$2:$E$405,3,FALSE)</f>
        <v>0.95709999999999995</v>
      </c>
      <c r="I778" s="10">
        <f>VLOOKUP(C778,away!$B$2:$E$405,3,FALSE)</f>
        <v>0.58050000000000002</v>
      </c>
      <c r="J778" s="10">
        <f>VLOOKUP(B778,home!$B$2:$E$405,4,FALSE)</f>
        <v>1.2907</v>
      </c>
      <c r="K778" s="12">
        <f t="shared" si="1062"/>
        <v>1.3788345044699999</v>
      </c>
      <c r="L778" s="12">
        <f t="shared" si="1063"/>
        <v>0.71710846708499998</v>
      </c>
      <c r="M778" s="13">
        <f t="shared" si="1064"/>
        <v>0.12295424661448483</v>
      </c>
      <c r="N778" s="13">
        <f t="shared" si="1065"/>
        <v>0.16953355770316533</v>
      </c>
      <c r="O778" s="13">
        <f t="shared" si="1066"/>
        <v>8.8171531311304258E-2</v>
      </c>
      <c r="P778" s="13">
        <f t="shared" si="1067"/>
        <v>0.12157394968398329</v>
      </c>
      <c r="Q778" s="13">
        <f t="shared" si="1068"/>
        <v>0.11687935951334008</v>
      </c>
      <c r="R778" s="13">
        <f t="shared" si="1069"/>
        <v>3.1614275829593239E-2</v>
      </c>
      <c r="S778" s="13">
        <f t="shared" si="1070"/>
        <v>3.0052287026950265E-2</v>
      </c>
      <c r="T778" s="13">
        <f t="shared" si="1071"/>
        <v>8.3815178334487914E-2</v>
      </c>
      <c r="U778" s="13">
        <f t="shared" si="1072"/>
        <v>4.3590854347675088E-2</v>
      </c>
      <c r="V778" s="13">
        <f t="shared" si="1073"/>
        <v>3.3016574425974413E-3</v>
      </c>
      <c r="W778" s="13">
        <f t="shared" si="1074"/>
        <v>5.3719097919115749E-2</v>
      </c>
      <c r="X778" s="13">
        <f t="shared" si="1075"/>
        <v>3.8522419961966106E-2</v>
      </c>
      <c r="Y778" s="13">
        <f t="shared" si="1076"/>
        <v>1.3812376763665059E-2</v>
      </c>
      <c r="Z778" s="13">
        <f t="shared" si="1077"/>
        <v>7.5569549593873251E-3</v>
      </c>
      <c r="AA778" s="13">
        <f t="shared" si="1078"/>
        <v>1.0419790246728929E-2</v>
      </c>
      <c r="AB778" s="13">
        <f t="shared" si="1079"/>
        <v>7.1835831607649121E-3</v>
      </c>
      <c r="AC778" s="13">
        <f t="shared" si="1080"/>
        <v>2.040370436831273E-4</v>
      </c>
      <c r="AD778" s="13">
        <f t="shared" si="1081"/>
        <v>1.8517436439969847E-2</v>
      </c>
      <c r="AE778" s="13">
        <f t="shared" si="1082"/>
        <v>1.3279010459810697E-2</v>
      </c>
      <c r="AF778" s="13">
        <f t="shared" si="1083"/>
        <v>4.7612454176202646E-3</v>
      </c>
      <c r="AG778" s="13">
        <f t="shared" si="1084"/>
        <v>1.1381098009483829E-3</v>
      </c>
      <c r="AH778" s="13">
        <f t="shared" si="1085"/>
        <v>1.3547890966891581E-3</v>
      </c>
      <c r="AI778" s="13">
        <f t="shared" si="1086"/>
        <v>1.8680299527947539E-3</v>
      </c>
      <c r="AJ778" s="13">
        <f t="shared" si="1087"/>
        <v>1.2878520771484362E-3</v>
      </c>
      <c r="AK778" s="13">
        <f t="shared" si="1088"/>
        <v>5.9191162687520808E-4</v>
      </c>
      <c r="AL778" s="13">
        <f t="shared" si="1089"/>
        <v>8.0698601196516719E-6</v>
      </c>
      <c r="AM778" s="13">
        <f t="shared" si="1090"/>
        <v>5.1064960595521014E-3</v>
      </c>
      <c r="AN778" s="13">
        <f t="shared" si="1091"/>
        <v>3.6619115614410004E-3</v>
      </c>
      <c r="AO778" s="13">
        <f t="shared" si="1092"/>
        <v>1.3129938932128972E-3</v>
      </c>
      <c r="AP778" s="13">
        <f t="shared" si="1093"/>
        <v>3.1385301268462229E-4</v>
      </c>
      <c r="AQ778" s="13">
        <f t="shared" si="1094"/>
        <v>5.6266663204069631E-5</v>
      </c>
      <c r="AR778" s="13">
        <f t="shared" si="1095"/>
        <v>1.9430614647004683E-4</v>
      </c>
      <c r="AS778" s="13">
        <f t="shared" si="1096"/>
        <v>2.6791601918350227E-4</v>
      </c>
      <c r="AT778" s="13">
        <f t="shared" si="1097"/>
        <v>1.8470592577522968E-4</v>
      </c>
      <c r="AU778" s="13">
        <f t="shared" si="1098"/>
        <v>8.4892967879653811E-5</v>
      </c>
      <c r="AV778" s="13">
        <f t="shared" si="1099"/>
        <v>2.926333832483253E-5</v>
      </c>
      <c r="AW778" s="13">
        <f t="shared" si="1100"/>
        <v>2.2164630682578764E-7</v>
      </c>
      <c r="AX778" s="13">
        <f t="shared" si="1101"/>
        <v>1.1735021606417556E-3</v>
      </c>
      <c r="AY778" s="13">
        <f t="shared" si="1102"/>
        <v>8.4152833553874482E-4</v>
      </c>
      <c r="AZ778" s="13">
        <f t="shared" si="1103"/>
        <v>3.0173354735339041E-4</v>
      </c>
      <c r="BA778" s="13">
        <f t="shared" si="1104"/>
        <v>7.2125227203569684E-5</v>
      </c>
      <c r="BB778" s="13">
        <f t="shared" si="1105"/>
        <v>1.2930402779527297E-5</v>
      </c>
      <c r="BC778" s="13">
        <f t="shared" si="1106"/>
        <v>1.8545002632036892E-6</v>
      </c>
      <c r="BD778" s="13">
        <f t="shared" si="1107"/>
        <v>2.322309714005478E-5</v>
      </c>
      <c r="BE778" s="13">
        <f t="shared" si="1108"/>
        <v>3.2020807637366105E-5</v>
      </c>
      <c r="BF778" s="13">
        <f t="shared" si="1109"/>
        <v>2.2075697215698442E-5</v>
      </c>
      <c r="BG778" s="13">
        <f t="shared" si="1110"/>
        <v>1.0146244343745775E-5</v>
      </c>
      <c r="BH778" s="13">
        <f t="shared" si="1111"/>
        <v>3.4974979479850623E-6</v>
      </c>
      <c r="BI778" s="13">
        <f t="shared" si="1112"/>
        <v>9.6449416999896351E-7</v>
      </c>
      <c r="BJ778" s="14">
        <f t="shared" si="1113"/>
        <v>0.52683298767796427</v>
      </c>
      <c r="BK778" s="14">
        <f t="shared" si="1114"/>
        <v>0.27893577600735731</v>
      </c>
      <c r="BL778" s="14">
        <f t="shared" si="1115"/>
        <v>0.18693562988566212</v>
      </c>
      <c r="BM778" s="14">
        <f t="shared" si="1116"/>
        <v>0.34869312118526807</v>
      </c>
      <c r="BN778" s="14">
        <f t="shared" si="1117"/>
        <v>0.6507269206558709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1.3216000000000001</v>
      </c>
      <c r="F780" s="10">
        <f>VLOOKUP(B780,home!$B$2:$E$405,3,FALSE)</f>
        <v>0.75670000000000004</v>
      </c>
      <c r="G780" s="10">
        <f>VLOOKUP(C780,away!$B$2:$E$405,4,FALSE)</f>
        <v>0.92479999999999996</v>
      </c>
      <c r="H780" s="10">
        <f>VLOOKUP(A780,away!$A$2:$E$405,3,FALSE)</f>
        <v>1.1162000000000001</v>
      </c>
      <c r="I780" s="10">
        <f>VLOOKUP(C780,away!$B$2:$E$405,3,FALSE)</f>
        <v>1.4434</v>
      </c>
      <c r="J780" s="10">
        <f>VLOOKUP(B780,home!$B$2:$E$405,4,FALSE)</f>
        <v>1.0845</v>
      </c>
      <c r="K780" s="12">
        <f t="shared" si="1062"/>
        <v>0.92485060505600003</v>
      </c>
      <c r="L780" s="12">
        <f t="shared" si="1063"/>
        <v>1.7472629802600002</v>
      </c>
      <c r="M780" s="13">
        <f t="shared" si="1064"/>
        <v>6.9106009397166115E-2</v>
      </c>
      <c r="N780" s="13">
        <f t="shared" si="1065"/>
        <v>6.3912734603974702E-2</v>
      </c>
      <c r="O780" s="13">
        <f t="shared" si="1066"/>
        <v>0.12074637193316805</v>
      </c>
      <c r="P780" s="13">
        <f t="shared" si="1067"/>
        <v>0.11167235514070728</v>
      </c>
      <c r="Q780" s="13">
        <f t="shared" si="1068"/>
        <v>2.9554865634634775E-2</v>
      </c>
      <c r="R780" s="13">
        <f t="shared" si="1069"/>
        <v>0.10548783283976484</v>
      </c>
      <c r="S780" s="13">
        <f t="shared" si="1070"/>
        <v>4.5114437266231613E-2</v>
      </c>
      <c r="T780" s="13">
        <f t="shared" si="1071"/>
        <v>5.1640122609955812E-2</v>
      </c>
      <c r="U780" s="13">
        <f t="shared" si="1072"/>
        <v>9.7560486027902696E-2</v>
      </c>
      <c r="V780" s="13">
        <f t="shared" si="1073"/>
        <v>8.1003334254400941E-3</v>
      </c>
      <c r="W780" s="13">
        <f t="shared" si="1074"/>
        <v>9.1112784548469192E-3</v>
      </c>
      <c r="X780" s="13">
        <f t="shared" si="1075"/>
        <v>1.5919799546994559E-2</v>
      </c>
      <c r="Y780" s="13">
        <f t="shared" si="1076"/>
        <v>1.3908038200811759E-2</v>
      </c>
      <c r="Z780" s="13">
        <f t="shared" si="1077"/>
        <v>6.1438328396258741E-2</v>
      </c>
      <c r="AA780" s="13">
        <f t="shared" si="1078"/>
        <v>5.6821275190909126E-2</v>
      </c>
      <c r="AB780" s="13">
        <f t="shared" si="1079"/>
        <v>2.627559537018289E-2</v>
      </c>
      <c r="AC780" s="13">
        <f t="shared" si="1080"/>
        <v>8.181120199737855E-4</v>
      </c>
      <c r="AD780" s="13">
        <f t="shared" si="1081"/>
        <v>2.1066428479497171E-3</v>
      </c>
      <c r="AE780" s="13">
        <f t="shared" si="1082"/>
        <v>3.6808590608520373E-3</v>
      </c>
      <c r="AF780" s="13">
        <f t="shared" si="1083"/>
        <v>3.2157143862906789E-3</v>
      </c>
      <c r="AG780" s="13">
        <f t="shared" si="1084"/>
        <v>1.8728995674184028E-3</v>
      </c>
      <c r="AH780" s="13">
        <f t="shared" si="1085"/>
        <v>2.6837229193959897E-2</v>
      </c>
      <c r="AI780" s="13">
        <f t="shared" si="1086"/>
        <v>2.4820427658060359E-2</v>
      </c>
      <c r="AJ780" s="13">
        <f t="shared" si="1087"/>
        <v>1.1477593768652898E-2</v>
      </c>
      <c r="AK780" s="13">
        <f t="shared" si="1088"/>
        <v>3.5383531805085371E-3</v>
      </c>
      <c r="AL780" s="13">
        <f t="shared" si="1089"/>
        <v>5.2881361164599682E-5</v>
      </c>
      <c r="AM780" s="13">
        <f t="shared" si="1090"/>
        <v>3.8966598251263839E-4</v>
      </c>
      <c r="AN780" s="13">
        <f t="shared" si="1091"/>
        <v>6.8084894591097364E-4</v>
      </c>
      <c r="AO780" s="13">
        <f t="shared" si="1092"/>
        <v>5.9481107916964382E-4</v>
      </c>
      <c r="AP780" s="13">
        <f t="shared" si="1093"/>
        <v>3.4643045962720625E-4</v>
      </c>
      <c r="AQ780" s="13">
        <f t="shared" si="1094"/>
        <v>1.5132627933526845E-4</v>
      </c>
      <c r="AR780" s="13">
        <f t="shared" si="1095"/>
        <v>9.3783394126718111E-3</v>
      </c>
      <c r="AS780" s="13">
        <f t="shared" si="1096"/>
        <v>8.6735628802300565E-3</v>
      </c>
      <c r="AT780" s="13">
        <f t="shared" si="1097"/>
        <v>4.0108749388860143E-3</v>
      </c>
      <c r="AU780" s="13">
        <f t="shared" si="1098"/>
        <v>1.2364867046775593E-3</v>
      </c>
      <c r="AV780" s="13">
        <f t="shared" si="1099"/>
        <v>2.8589136924118502E-4</v>
      </c>
      <c r="AW780" s="13">
        <f t="shared" si="1100"/>
        <v>2.3737227115154769E-6</v>
      </c>
      <c r="AX780" s="13">
        <f t="shared" si="1101"/>
        <v>6.0063803282759019E-5</v>
      </c>
      <c r="AY780" s="13">
        <f t="shared" si="1102"/>
        <v>1.049472599295839E-4</v>
      </c>
      <c r="AZ780" s="13">
        <f t="shared" si="1103"/>
        <v>9.1685231077342849E-5</v>
      </c>
      <c r="BA780" s="13">
        <f t="shared" si="1104"/>
        <v>5.3399403366008287E-5</v>
      </c>
      <c r="BB780" s="13">
        <f t="shared" si="1105"/>
        <v>2.3325700167349369E-5</v>
      </c>
      <c r="BC780" s="13">
        <f t="shared" si="1106"/>
        <v>8.1512264782108076E-6</v>
      </c>
      <c r="BD780" s="13">
        <f t="shared" si="1107"/>
        <v>2.7310708786791316E-3</v>
      </c>
      <c r="BE780" s="13">
        <f t="shared" si="1108"/>
        <v>2.5258325545972167E-3</v>
      </c>
      <c r="BF780" s="13">
        <f t="shared" si="1109"/>
        <v>1.1680088831946887E-3</v>
      </c>
      <c r="BG780" s="13">
        <f t="shared" si="1110"/>
        <v>3.6007790744446369E-4</v>
      </c>
      <c r="BH780" s="13">
        <f t="shared" si="1111"/>
        <v>8.3254567641827639E-5</v>
      </c>
      <c r="BI780" s="13">
        <f t="shared" si="1112"/>
        <v>1.5399607451444E-5</v>
      </c>
      <c r="BJ780" s="14">
        <f t="shared" si="1113"/>
        <v>0.19742761028458636</v>
      </c>
      <c r="BK780" s="14">
        <f t="shared" si="1114"/>
        <v>0.23496907587061303</v>
      </c>
      <c r="BL780" s="14">
        <f t="shared" si="1115"/>
        <v>0.50403396486782459</v>
      </c>
      <c r="BM780" s="14">
        <f t="shared" si="1116"/>
        <v>0.49728623633264912</v>
      </c>
      <c r="BN780" s="14">
        <f t="shared" si="1117"/>
        <v>0.50048016954941577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1.6325000000000001</v>
      </c>
      <c r="F781" s="10">
        <f>VLOOKUP(B781,home!$B$2:$E$405,3,FALSE)</f>
        <v>0.90080000000000005</v>
      </c>
      <c r="G781" s="10">
        <f>VLOOKUP(C781,away!$B$2:$E$405,4,FALSE)</f>
        <v>1.117</v>
      </c>
      <c r="H781" s="10">
        <f>VLOOKUP(A781,away!$A$2:$E$405,3,FALSE)</f>
        <v>1.1474</v>
      </c>
      <c r="I781" s="10">
        <f>VLOOKUP(C781,away!$B$2:$E$405,3,FALSE)</f>
        <v>0.41010000000000002</v>
      </c>
      <c r="J781" s="10">
        <f>VLOOKUP(B781,home!$B$2:$E$405,4,FALSE)</f>
        <v>0.87150000000000005</v>
      </c>
      <c r="K781" s="12">
        <f t="shared" si="1062"/>
        <v>1.6426110520000001</v>
      </c>
      <c r="L781" s="12">
        <f t="shared" si="1063"/>
        <v>0.41008322691000004</v>
      </c>
      <c r="M781" s="13">
        <f t="shared" si="1064"/>
        <v>0.12838852268500286</v>
      </c>
      <c r="N781" s="13">
        <f t="shared" si="1065"/>
        <v>0.21089240631233844</v>
      </c>
      <c r="O781" s="13">
        <f t="shared" si="1066"/>
        <v>5.2649979680873732E-2</v>
      </c>
      <c r="P781" s="13">
        <f t="shared" si="1067"/>
        <v>8.648343851137863E-2</v>
      </c>
      <c r="Q781" s="13">
        <f t="shared" si="1068"/>
        <v>0.1732070986957609</v>
      </c>
      <c r="R781" s="13">
        <f t="shared" si="1069"/>
        <v>1.0795436782139315E-2</v>
      </c>
      <c r="S781" s="13">
        <f t="shared" si="1070"/>
        <v>1.456396759681907E-2</v>
      </c>
      <c r="T781" s="13">
        <f t="shared" si="1071"/>
        <v>7.1029325956876499E-2</v>
      </c>
      <c r="U781" s="13">
        <f t="shared" si="1072"/>
        <v>1.7732703769509355E-2</v>
      </c>
      <c r="V781" s="13">
        <f t="shared" si="1073"/>
        <v>1.090043780827026E-3</v>
      </c>
      <c r="W781" s="13">
        <f t="shared" si="1074"/>
        <v>9.4837298200837222E-2</v>
      </c>
      <c r="X781" s="13">
        <f t="shared" si="1075"/>
        <v>3.8891185277625272E-2</v>
      </c>
      <c r="Y781" s="13">
        <f t="shared" si="1076"/>
        <v>7.9743113785016272E-3</v>
      </c>
      <c r="Z781" s="13">
        <f t="shared" si="1077"/>
        <v>1.4756758505075325E-3</v>
      </c>
      <c r="AA781" s="13">
        <f t="shared" si="1078"/>
        <v>2.4239614612131728E-3</v>
      </c>
      <c r="AB781" s="13">
        <f t="shared" si="1079"/>
        <v>1.9908129429054141E-3</v>
      </c>
      <c r="AC781" s="13">
        <f t="shared" si="1080"/>
        <v>4.58913364695549E-5</v>
      </c>
      <c r="AD781" s="13">
        <f t="shared" si="1081"/>
        <v>3.8945198541628735E-2</v>
      </c>
      <c r="AE781" s="13">
        <f t="shared" si="1082"/>
        <v>1.597077269060174E-2</v>
      </c>
      <c r="AF781" s="13">
        <f t="shared" si="1083"/>
        <v>3.2746730006040325E-3</v>
      </c>
      <c r="AG781" s="13">
        <f t="shared" si="1084"/>
        <v>4.4762949038758471E-4</v>
      </c>
      <c r="AH781" s="13">
        <f t="shared" si="1085"/>
        <v>1.5128747866232194E-4</v>
      </c>
      <c r="AI781" s="13">
        <f t="shared" si="1086"/>
        <v>2.4850648447994418E-4</v>
      </c>
      <c r="AJ781" s="13">
        <f t="shared" si="1087"/>
        <v>2.0409974895021149E-4</v>
      </c>
      <c r="AK781" s="13">
        <f t="shared" si="1088"/>
        <v>1.1175216777868093E-4</v>
      </c>
      <c r="AL781" s="13">
        <f t="shared" si="1089"/>
        <v>1.2365094613658452E-6</v>
      </c>
      <c r="AM781" s="13">
        <f t="shared" si="1090"/>
        <v>1.2794362709362723E-2</v>
      </c>
      <c r="AN781" s="13">
        <f t="shared" si="1091"/>
        <v>5.2467535461124372E-3</v>
      </c>
      <c r="AO781" s="13">
        <f t="shared" si="1092"/>
        <v>1.0758028124956368E-3</v>
      </c>
      <c r="AP781" s="13">
        <f t="shared" si="1093"/>
        <v>1.470562296223548E-4</v>
      </c>
      <c r="AQ781" s="13">
        <f t="shared" si="1094"/>
        <v>1.50763232951883E-5</v>
      </c>
      <c r="AR781" s="13">
        <f t="shared" si="1095"/>
        <v>1.2408091488184557E-5</v>
      </c>
      <c r="AS781" s="13">
        <f t="shared" si="1096"/>
        <v>2.0381668212719081E-5</v>
      </c>
      <c r="AT781" s="13">
        <f t="shared" si="1097"/>
        <v>1.6739576732204732E-5</v>
      </c>
      <c r="AU781" s="13">
        <f t="shared" si="1098"/>
        <v>9.1655379153738458E-6</v>
      </c>
      <c r="AV781" s="13">
        <f t="shared" si="1099"/>
        <v>3.7638534693295303E-6</v>
      </c>
      <c r="AW781" s="13">
        <f t="shared" si="1100"/>
        <v>2.3136714623527441E-8</v>
      </c>
      <c r="AX781" s="13">
        <f t="shared" si="1101"/>
        <v>3.5026935982826442E-3</v>
      </c>
      <c r="AY781" s="13">
        <f t="shared" si="1102"/>
        <v>1.4363958936607463E-3</v>
      </c>
      <c r="AZ781" s="13">
        <f t="shared" si="1103"/>
        <v>2.9452093159633604E-4</v>
      </c>
      <c r="BA781" s="13">
        <f t="shared" si="1104"/>
        <v>4.0259364673854958E-5</v>
      </c>
      <c r="BB781" s="13">
        <f t="shared" si="1105"/>
        <v>4.1274225447002253E-6</v>
      </c>
      <c r="BC781" s="13">
        <f t="shared" si="1106"/>
        <v>3.3851735119035066E-7</v>
      </c>
      <c r="BD781" s="13">
        <f t="shared" si="1107"/>
        <v>8.4805836621153741E-7</v>
      </c>
      <c r="BE781" s="13">
        <f t="shared" si="1108"/>
        <v>1.3930300450801347E-6</v>
      </c>
      <c r="BF781" s="13">
        <f t="shared" si="1109"/>
        <v>1.1441032739083443E-6</v>
      </c>
      <c r="BG781" s="13">
        <f t="shared" si="1110"/>
        <v>6.2643889411707647E-7</v>
      </c>
      <c r="BH781" s="13">
        <f t="shared" si="1111"/>
        <v>2.572488627198419E-7</v>
      </c>
      <c r="BI781" s="13">
        <f t="shared" si="1112"/>
        <v>8.4511965003608587E-8</v>
      </c>
      <c r="BJ781" s="14">
        <f t="shared" si="1113"/>
        <v>0.6800272868941597</v>
      </c>
      <c r="BK781" s="14">
        <f t="shared" si="1114"/>
        <v>0.23200949631361928</v>
      </c>
      <c r="BL781" s="14">
        <f t="shared" si="1115"/>
        <v>8.6375352635737007E-2</v>
      </c>
      <c r="BM781" s="14">
        <f t="shared" si="1116"/>
        <v>0.33603455626958356</v>
      </c>
      <c r="BN781" s="14">
        <f t="shared" si="1117"/>
        <v>0.66241688266749388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1.6325000000000001</v>
      </c>
      <c r="F782" s="10">
        <f>VLOOKUP(B782,home!$B$2:$E$405,3,FALSE)</f>
        <v>1.0449999999999999</v>
      </c>
      <c r="G782" s="10">
        <f>VLOOKUP(C782,away!$B$2:$E$405,4,FALSE)</f>
        <v>0.82879999999999998</v>
      </c>
      <c r="H782" s="10">
        <f>VLOOKUP(A782,away!$A$2:$E$405,3,FALSE)</f>
        <v>1.1474</v>
      </c>
      <c r="I782" s="10">
        <f>VLOOKUP(C782,away!$B$2:$E$405,3,FALSE)</f>
        <v>0.66649999999999998</v>
      </c>
      <c r="J782" s="10">
        <f>VLOOKUP(B782,home!$B$2:$E$405,4,FALSE)</f>
        <v>0.92279999999999995</v>
      </c>
      <c r="K782" s="12">
        <f t="shared" si="1062"/>
        <v>1.4139017199999999</v>
      </c>
      <c r="L782" s="12">
        <f t="shared" si="1063"/>
        <v>0.70570400987999993</v>
      </c>
      <c r="M782" s="13">
        <f t="shared" si="1064"/>
        <v>0.12007896272665393</v>
      </c>
      <c r="N782" s="13">
        <f t="shared" si="1065"/>
        <v>0.16977985193503187</v>
      </c>
      <c r="O782" s="13">
        <f t="shared" si="1066"/>
        <v>8.4740205498430726E-2</v>
      </c>
      <c r="P782" s="13">
        <f t="shared" si="1067"/>
        <v>0.11981432230738466</v>
      </c>
      <c r="Q782" s="13">
        <f t="shared" si="1068"/>
        <v>0.12002601233614346</v>
      </c>
      <c r="R782" s="13">
        <f t="shared" si="1069"/>
        <v>2.9900751409148892E-2</v>
      </c>
      <c r="S782" s="13">
        <f t="shared" si="1070"/>
        <v>2.9887566281398621E-2</v>
      </c>
      <c r="T782" s="13">
        <f t="shared" si="1071"/>
        <v>8.4702838195522767E-2</v>
      </c>
      <c r="U782" s="13">
        <f t="shared" si="1072"/>
        <v>4.2276723846688041E-2</v>
      </c>
      <c r="V782" s="13">
        <f t="shared" si="1073"/>
        <v>3.313521941552613E-3</v>
      </c>
      <c r="W782" s="13">
        <f t="shared" si="1074"/>
        <v>5.6568328428938136E-2</v>
      </c>
      <c r="X782" s="13">
        <f t="shared" si="1075"/>
        <v>3.9920496204510436E-2</v>
      </c>
      <c r="Y782" s="13">
        <f t="shared" si="1076"/>
        <v>1.4086027123961169E-2</v>
      </c>
      <c r="Z782" s="13">
        <f t="shared" si="1077"/>
        <v>7.0336933892871439E-3</v>
      </c>
      <c r="AA782" s="13">
        <f t="shared" si="1078"/>
        <v>9.9449511810657219E-3</v>
      </c>
      <c r="AB782" s="13">
        <f t="shared" si="1079"/>
        <v>7.0305917901124278E-3</v>
      </c>
      <c r="AC782" s="13">
        <f t="shared" si="1080"/>
        <v>2.0663870718008173E-4</v>
      </c>
      <c r="AD782" s="13">
        <f t="shared" si="1081"/>
        <v>1.9995514215800137E-2</v>
      </c>
      <c r="AE782" s="13">
        <f t="shared" si="1082"/>
        <v>1.4110914561702699E-2</v>
      </c>
      <c r="AF782" s="13">
        <f t="shared" si="1083"/>
        <v>4.9790644946338383E-3</v>
      </c>
      <c r="AG782" s="13">
        <f t="shared" si="1084"/>
        <v>1.171248593104745E-3</v>
      </c>
      <c r="AH782" s="13">
        <f t="shared" si="1085"/>
        <v>1.2409264072715961E-3</v>
      </c>
      <c r="AI782" s="13">
        <f t="shared" si="1086"/>
        <v>1.7545479816347301E-3</v>
      </c>
      <c r="AJ782" s="13">
        <f t="shared" si="1087"/>
        <v>1.2403792045279367E-3</v>
      </c>
      <c r="AK782" s="13">
        <f t="shared" si="1088"/>
        <v>5.8459143024476037E-4</v>
      </c>
      <c r="AL782" s="13">
        <f t="shared" si="1089"/>
        <v>8.2473319559280362E-6</v>
      </c>
      <c r="AM782" s="13">
        <f t="shared" si="1090"/>
        <v>5.6543383884008558E-3</v>
      </c>
      <c r="AN782" s="13">
        <f t="shared" si="1091"/>
        <v>3.9902892739129003E-3</v>
      </c>
      <c r="AO782" s="13">
        <f t="shared" si="1092"/>
        <v>1.4079815705907437E-3</v>
      </c>
      <c r="AP782" s="13">
        <f t="shared" si="1093"/>
        <v>3.3120608006767597E-4</v>
      </c>
      <c r="AQ782" s="13">
        <f t="shared" si="1094"/>
        <v>5.8433364700098809E-5</v>
      </c>
      <c r="AR782" s="13">
        <f t="shared" si="1095"/>
        <v>1.751453483155095E-4</v>
      </c>
      <c r="AS782" s="13">
        <f t="shared" si="1096"/>
        <v>2.4763830923329799E-4</v>
      </c>
      <c r="AT782" s="13">
        <f t="shared" si="1097"/>
        <v>1.7506811568142596E-4</v>
      </c>
      <c r="AU782" s="13">
        <f t="shared" si="1098"/>
        <v>8.2509703293042353E-5</v>
      </c>
      <c r="AV782" s="13">
        <f t="shared" si="1099"/>
        <v>2.9165152850680568E-5</v>
      </c>
      <c r="AW782" s="13">
        <f t="shared" si="1100"/>
        <v>2.285876603161539E-7</v>
      </c>
      <c r="AX782" s="13">
        <f t="shared" si="1101"/>
        <v>1.3324464621369977E-3</v>
      </c>
      <c r="AY782" s="13">
        <f t="shared" si="1102"/>
        <v>9.4031281128049873E-4</v>
      </c>
      <c r="AZ782" s="13">
        <f t="shared" si="1103"/>
        <v>3.3179126073109178E-4</v>
      </c>
      <c r="BA782" s="13">
        <f t="shared" si="1104"/>
        <v>7.8048807713690672E-5</v>
      </c>
      <c r="BB782" s="13">
        <f t="shared" si="1105"/>
        <v>1.3769839142476144E-5</v>
      </c>
      <c r="BC782" s="13">
        <f t="shared" si="1106"/>
        <v>1.9434861396495996E-6</v>
      </c>
      <c r="BD782" s="13">
        <f t="shared" si="1107"/>
        <v>2.0600129103014049E-5</v>
      </c>
      <c r="BE782" s="13">
        <f t="shared" si="1108"/>
        <v>2.9126557970973619E-5</v>
      </c>
      <c r="BF782" s="13">
        <f t="shared" si="1109"/>
        <v>2.0591045206419659E-5</v>
      </c>
      <c r="BG782" s="13">
        <f t="shared" si="1110"/>
        <v>9.7045714113181667E-6</v>
      </c>
      <c r="BH782" s="13">
        <f t="shared" si="1111"/>
        <v>3.4303275525813966E-6</v>
      </c>
      <c r="BI782" s="13">
        <f t="shared" si="1112"/>
        <v>9.7002920535164593E-7</v>
      </c>
      <c r="BJ782" s="14">
        <f t="shared" si="1113"/>
        <v>0.53948085743416585</v>
      </c>
      <c r="BK782" s="14">
        <f t="shared" si="1114"/>
        <v>0.2742495721074063</v>
      </c>
      <c r="BL782" s="14">
        <f t="shared" si="1115"/>
        <v>0.17950761803894844</v>
      </c>
      <c r="BM782" s="14">
        <f t="shared" si="1116"/>
        <v>0.35499155053339393</v>
      </c>
      <c r="BN782" s="14">
        <f t="shared" si="1117"/>
        <v>0.64434010621279358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1.6325000000000001</v>
      </c>
      <c r="F783" s="10">
        <f>VLOOKUP(B783,home!$B$2:$E$405,3,FALSE)</f>
        <v>0.61260000000000003</v>
      </c>
      <c r="G783" s="10">
        <f>VLOOKUP(C783,away!$B$2:$E$405,4,FALSE)</f>
        <v>0.64859999999999995</v>
      </c>
      <c r="H783" s="10">
        <f>VLOOKUP(A783,away!$A$2:$E$405,3,FALSE)</f>
        <v>1.1474</v>
      </c>
      <c r="I783" s="10">
        <f>VLOOKUP(C783,away!$B$2:$E$405,3,FALSE)</f>
        <v>0.51270000000000004</v>
      </c>
      <c r="J783" s="10">
        <f>VLOOKUP(B783,home!$B$2:$E$405,4,FALSE)</f>
        <v>1.4866999999999999</v>
      </c>
      <c r="K783" s="12">
        <f t="shared" si="1062"/>
        <v>0.64864507770000002</v>
      </c>
      <c r="L783" s="12">
        <f t="shared" si="1063"/>
        <v>0.87458395266599998</v>
      </c>
      <c r="M783" s="13">
        <f t="shared" si="1064"/>
        <v>0.21800679861630617</v>
      </c>
      <c r="N783" s="13">
        <f t="shared" si="1065"/>
        <v>0.14140903682760214</v>
      </c>
      <c r="O783" s="13">
        <f t="shared" si="1066"/>
        <v>0.1906652476419097</v>
      </c>
      <c r="P783" s="13">
        <f t="shared" si="1067"/>
        <v>0.12367407437137623</v>
      </c>
      <c r="Q783" s="13">
        <f t="shared" si="1068"/>
        <v>4.586213784026108E-2</v>
      </c>
      <c r="R783" s="13">
        <f t="shared" si="1069"/>
        <v>8.3376382959351555E-2</v>
      </c>
      <c r="S783" s="13">
        <f t="shared" si="1070"/>
        <v>1.7539907893579641E-2</v>
      </c>
      <c r="T783" s="13">
        <f t="shared" si="1071"/>
        <v>4.0110289790048465E-2</v>
      </c>
      <c r="U783" s="13">
        <f t="shared" si="1072"/>
        <v>5.4081680403013532E-2</v>
      </c>
      <c r="V783" s="13">
        <f t="shared" si="1073"/>
        <v>1.1055882900420332E-3</v>
      </c>
      <c r="W783" s="13">
        <f t="shared" si="1074"/>
        <v>9.9160833209614198E-3</v>
      </c>
      <c r="X783" s="13">
        <f t="shared" si="1075"/>
        <v>8.6724473458118338E-3</v>
      </c>
      <c r="Y783" s="13">
        <f t="shared" si="1076"/>
        <v>3.7923916394939365E-3</v>
      </c>
      <c r="Z783" s="13">
        <f t="shared" si="1077"/>
        <v>2.4306548855861268E-2</v>
      </c>
      <c r="AA783" s="13">
        <f t="shared" si="1078"/>
        <v>1.5766323271228976E-2</v>
      </c>
      <c r="AB783" s="13">
        <f t="shared" si="1079"/>
        <v>5.1133739916548191E-3</v>
      </c>
      <c r="AC783" s="13">
        <f t="shared" si="1080"/>
        <v>3.9199640009688315E-5</v>
      </c>
      <c r="AD783" s="13">
        <f t="shared" si="1081"/>
        <v>1.6080046590511733E-3</v>
      </c>
      <c r="AE783" s="13">
        <f t="shared" si="1082"/>
        <v>1.4063350706183188E-3</v>
      </c>
      <c r="AF783" s="13">
        <f t="shared" si="1083"/>
        <v>6.1497904241709369E-4</v>
      </c>
      <c r="AG783" s="13">
        <f t="shared" si="1084"/>
        <v>1.7928360057463115E-4</v>
      </c>
      <c r="AH783" s="13">
        <f t="shared" si="1085"/>
        <v>5.3145293935070968E-3</v>
      </c>
      <c r="AI783" s="13">
        <f t="shared" si="1086"/>
        <v>3.447243331390344E-3</v>
      </c>
      <c r="AJ783" s="13">
        <f t="shared" si="1087"/>
        <v>1.1180187092702484E-3</v>
      </c>
      <c r="AK783" s="13">
        <f t="shared" si="1088"/>
        <v>2.4173244418155133E-4</v>
      </c>
      <c r="AL783" s="13">
        <f t="shared" si="1089"/>
        <v>8.8950972623965838E-7</v>
      </c>
      <c r="AM783" s="13">
        <f t="shared" si="1090"/>
        <v>2.0860486140244209E-4</v>
      </c>
      <c r="AN783" s="13">
        <f t="shared" si="1091"/>
        <v>1.8244246423069089E-4</v>
      </c>
      <c r="AO783" s="13">
        <f t="shared" si="1092"/>
        <v>7.9780625750501476E-5</v>
      </c>
      <c r="AP783" s="13">
        <f t="shared" si="1093"/>
        <v>2.3258285005013479E-5</v>
      </c>
      <c r="AQ783" s="13">
        <f t="shared" si="1094"/>
        <v>5.0853307079792615E-6</v>
      </c>
      <c r="AR783" s="13">
        <f t="shared" si="1095"/>
        <v>9.2960042470661552E-4</v>
      </c>
      <c r="AS783" s="13">
        <f t="shared" si="1096"/>
        <v>6.0298073971377551E-4</v>
      </c>
      <c r="AT783" s="13">
        <f t="shared" si="1097"/>
        <v>1.9556024438162272E-4</v>
      </c>
      <c r="AU783" s="13">
        <f t="shared" si="1098"/>
        <v>4.2283063303982887E-5</v>
      </c>
      <c r="AV783" s="13">
        <f t="shared" si="1099"/>
        <v>6.8566752205514983E-6</v>
      </c>
      <c r="AW783" s="13">
        <f t="shared" si="1100"/>
        <v>1.4017056748186208E-8</v>
      </c>
      <c r="AX783" s="13">
        <f t="shared" si="1101"/>
        <v>2.255175275549746E-5</v>
      </c>
      <c r="AY783" s="13">
        <f t="shared" si="1102"/>
        <v>1.9723401064449325E-5</v>
      </c>
      <c r="AZ783" s="13">
        <f t="shared" si="1103"/>
        <v>8.6248850314814398E-6</v>
      </c>
      <c r="BA783" s="13">
        <f t="shared" si="1104"/>
        <v>2.514395347374285E-6</v>
      </c>
      <c r="BB783" s="13">
        <f t="shared" si="1105"/>
        <v>5.4976245536790059E-7</v>
      </c>
      <c r="BC783" s="13">
        <f t="shared" si="1106"/>
        <v>9.6162684248604796E-8</v>
      </c>
      <c r="BD783" s="13">
        <f t="shared" si="1107"/>
        <v>1.355022689733173E-4</v>
      </c>
      <c r="BE783" s="13">
        <f t="shared" si="1108"/>
        <v>8.7892879786723662E-5</v>
      </c>
      <c r="BF783" s="13">
        <f t="shared" si="1109"/>
        <v>2.8505641919268069E-5</v>
      </c>
      <c r="BG783" s="13">
        <f t="shared" si="1110"/>
        <v>6.1633481058706714E-6</v>
      </c>
      <c r="BH783" s="13">
        <f t="shared" si="1111"/>
        <v>9.994563527561573E-7</v>
      </c>
      <c r="BI783" s="13">
        <f t="shared" si="1112"/>
        <v>1.2965848871825525E-7</v>
      </c>
      <c r="BJ783" s="14">
        <f t="shared" si="1113"/>
        <v>0.25412422106327515</v>
      </c>
      <c r="BK783" s="14">
        <f t="shared" si="1114"/>
        <v>0.36038618172210446</v>
      </c>
      <c r="BL783" s="14">
        <f t="shared" si="1115"/>
        <v>0.36116100654646099</v>
      </c>
      <c r="BM783" s="14">
        <f t="shared" si="1116"/>
        <v>0.19696457054688735</v>
      </c>
      <c r="BN783" s="14">
        <f t="shared" si="1117"/>
        <v>0.8029936782568069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1.6325000000000001</v>
      </c>
      <c r="F784" s="10">
        <f>VLOOKUP(B784,home!$B$2:$E$405,3,FALSE)</f>
        <v>1.081</v>
      </c>
      <c r="G784" s="10">
        <f>VLOOKUP(C784,away!$B$2:$E$405,4,FALSE)</f>
        <v>1.2611000000000001</v>
      </c>
      <c r="H784" s="10">
        <f>VLOOKUP(A784,away!$A$2:$E$405,3,FALSE)</f>
        <v>1.1474</v>
      </c>
      <c r="I784" s="10">
        <f>VLOOKUP(C784,away!$B$2:$E$405,3,FALSE)</f>
        <v>1.1278999999999999</v>
      </c>
      <c r="J784" s="10">
        <f>VLOOKUP(B784,home!$B$2:$E$405,4,FALSE)</f>
        <v>1.0766</v>
      </c>
      <c r="K784" s="12">
        <f t="shared" si="1062"/>
        <v>2.2255041557500004</v>
      </c>
      <c r="L784" s="12">
        <f t="shared" si="1063"/>
        <v>1.3932845384359998</v>
      </c>
      <c r="M784" s="13">
        <f t="shared" si="1064"/>
        <v>2.6815138160922802E-2</v>
      </c>
      <c r="N784" s="13">
        <f t="shared" si="1065"/>
        <v>5.9677201414144121E-2</v>
      </c>
      <c r="O784" s="13">
        <f t="shared" si="1066"/>
        <v>3.7361117395638889E-2</v>
      </c>
      <c r="P784" s="13">
        <f t="shared" si="1067"/>
        <v>8.314732202745799E-2</v>
      </c>
      <c r="Q784" s="13">
        <f t="shared" si="1068"/>
        <v>6.6405929875353778E-2</v>
      </c>
      <c r="R784" s="13">
        <f t="shared" si="1069"/>
        <v>2.6027333603017972E-2</v>
      </c>
      <c r="S784" s="13">
        <f t="shared" si="1070"/>
        <v>6.4454983588455667E-2</v>
      </c>
      <c r="T784" s="13">
        <f t="shared" si="1071"/>
        <v>9.2522355355795657E-2</v>
      </c>
      <c r="U784" s="13">
        <f t="shared" si="1072"/>
        <v>5.7923939096608132E-2</v>
      </c>
      <c r="V784" s="13">
        <f t="shared" si="1073"/>
        <v>2.2206607677855105E-2</v>
      </c>
      <c r="W784" s="13">
        <f t="shared" si="1074"/>
        <v>4.9262224301347649E-2</v>
      </c>
      <c r="X784" s="13">
        <f t="shared" si="1075"/>
        <v>6.8636295448033846E-2</v>
      </c>
      <c r="Y784" s="13">
        <f t="shared" si="1076"/>
        <v>4.7814944611635393E-2</v>
      </c>
      <c r="Z784" s="13">
        <f t="shared" si="1077"/>
        <v>1.2087827161933563E-2</v>
      </c>
      <c r="AA784" s="13">
        <f t="shared" si="1078"/>
        <v>2.6901509582870877E-2</v>
      </c>
      <c r="AB784" s="13">
        <f t="shared" si="1079"/>
        <v>2.9934710686313801E-2</v>
      </c>
      <c r="AC784" s="13">
        <f t="shared" si="1080"/>
        <v>4.3035857876419425E-3</v>
      </c>
      <c r="AD784" s="13">
        <f t="shared" si="1081"/>
        <v>2.7408321226034458E-2</v>
      </c>
      <c r="AE784" s="13">
        <f t="shared" si="1082"/>
        <v>3.8187590188721032E-2</v>
      </c>
      <c r="AF784" s="13">
        <f t="shared" si="1083"/>
        <v>2.6603089485037656E-2</v>
      </c>
      <c r="AG784" s="13">
        <f t="shared" si="1084"/>
        <v>1.2355224418044097E-2</v>
      </c>
      <c r="AH784" s="13">
        <f t="shared" si="1085"/>
        <v>4.2104456720021876E-3</v>
      </c>
      <c r="AI784" s="13">
        <f t="shared" si="1086"/>
        <v>9.3703643406004723E-3</v>
      </c>
      <c r="AJ784" s="13">
        <f t="shared" si="1087"/>
        <v>1.0426892390448982E-2</v>
      </c>
      <c r="AK784" s="13">
        <f t="shared" si="1088"/>
        <v>7.7350307821674232E-3</v>
      </c>
      <c r="AL784" s="13">
        <f t="shared" si="1089"/>
        <v>5.3377555798585024E-4</v>
      </c>
      <c r="AM784" s="13">
        <f t="shared" si="1090"/>
        <v>1.2199466558134135E-2</v>
      </c>
      <c r="AN784" s="13">
        <f t="shared" si="1091"/>
        <v>1.6997328132615334E-2</v>
      </c>
      <c r="AO784" s="13">
        <f t="shared" si="1092"/>
        <v>1.1841057240948097E-2</v>
      </c>
      <c r="AP784" s="13">
        <f t="shared" si="1093"/>
        <v>5.4993206575162084E-3</v>
      </c>
      <c r="AQ784" s="13">
        <f t="shared" si="1094"/>
        <v>1.9155296110047581E-3</v>
      </c>
      <c r="AR784" s="13">
        <f t="shared" si="1095"/>
        <v>1.1732697709450827E-3</v>
      </c>
      <c r="AS784" s="13">
        <f t="shared" si="1096"/>
        <v>2.6111167510541331E-3</v>
      </c>
      <c r="AT784" s="13">
        <f t="shared" si="1097"/>
        <v>2.9055255903097064E-3</v>
      </c>
      <c r="AU784" s="13">
        <f t="shared" si="1098"/>
        <v>2.155419758624075E-3</v>
      </c>
      <c r="AV784" s="13">
        <f t="shared" si="1099"/>
        <v>1.199223907550885E-3</v>
      </c>
      <c r="AW784" s="13">
        <f t="shared" si="1100"/>
        <v>4.597528284198883E-5</v>
      </c>
      <c r="AX784" s="13">
        <f t="shared" si="1101"/>
        <v>4.5249939205101088E-3</v>
      </c>
      <c r="AY784" s="13">
        <f t="shared" si="1102"/>
        <v>6.3046040659636322E-3</v>
      </c>
      <c r="AZ784" s="13">
        <f t="shared" si="1103"/>
        <v>4.392053683033934E-3</v>
      </c>
      <c r="BA784" s="13">
        <f t="shared" si="1104"/>
        <v>2.0397934961840229E-3</v>
      </c>
      <c r="BB784" s="13">
        <f t="shared" si="1105"/>
        <v>7.1050318495887799E-4</v>
      </c>
      <c r="BC784" s="13">
        <f t="shared" si="1106"/>
        <v>1.9798662042254736E-4</v>
      </c>
      <c r="BD784" s="13">
        <f t="shared" si="1107"/>
        <v>2.7244977187868908E-4</v>
      </c>
      <c r="BE784" s="13">
        <f t="shared" si="1108"/>
        <v>6.0633809954916209E-4</v>
      </c>
      <c r="BF784" s="13">
        <f t="shared" si="1109"/>
        <v>6.7470398016810892E-4</v>
      </c>
      <c r="BG784" s="13">
        <f t="shared" si="1110"/>
        <v>5.0051883725506414E-4</v>
      </c>
      <c r="BH784" s="13">
        <f t="shared" si="1111"/>
        <v>2.7847668808557576E-4</v>
      </c>
      <c r="BI784" s="13">
        <f t="shared" si="1112"/>
        <v>1.2395020532278921E-4</v>
      </c>
      <c r="BJ784" s="14">
        <f t="shared" si="1113"/>
        <v>0.55549581349543942</v>
      </c>
      <c r="BK784" s="14">
        <f t="shared" si="1114"/>
        <v>0.20776601686628299</v>
      </c>
      <c r="BL784" s="14">
        <f t="shared" si="1115"/>
        <v>0.22239233691041205</v>
      </c>
      <c r="BM784" s="14">
        <f t="shared" si="1116"/>
        <v>0.69204932317441081</v>
      </c>
      <c r="BN784" s="14">
        <f t="shared" si="1117"/>
        <v>0.29943404247653554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1.6325000000000001</v>
      </c>
      <c r="F785" s="10">
        <f>VLOOKUP(B785,home!$B$2:$E$405,3,FALSE)</f>
        <v>0.90080000000000005</v>
      </c>
      <c r="G785" s="10">
        <f>VLOOKUP(C785,away!$B$2:$E$405,4,FALSE)</f>
        <v>0.75670000000000004</v>
      </c>
      <c r="H785" s="10">
        <f>VLOOKUP(A785,away!$A$2:$E$405,3,FALSE)</f>
        <v>1.1474</v>
      </c>
      <c r="I785" s="10">
        <f>VLOOKUP(C785,away!$B$2:$E$405,3,FALSE)</f>
        <v>1.0253000000000001</v>
      </c>
      <c r="J785" s="10">
        <f>VLOOKUP(B785,home!$B$2:$E$405,4,FALSE)</f>
        <v>1.2303999999999999</v>
      </c>
      <c r="K785" s="12">
        <f t="shared" si="1062"/>
        <v>1.1127697252000002</v>
      </c>
      <c r="L785" s="12">
        <f t="shared" si="1063"/>
        <v>1.4474785122880001</v>
      </c>
      <c r="M785" s="13">
        <f t="shared" si="1064"/>
        <v>7.7285552890355103E-2</v>
      </c>
      <c r="N785" s="13">
        <f t="shared" si="1065"/>
        <v>8.6001023451730524E-2</v>
      </c>
      <c r="O785" s="13">
        <f t="shared" si="1066"/>
        <v>0.11186917711908673</v>
      </c>
      <c r="P785" s="13">
        <f t="shared" si="1067"/>
        <v>0.12448463348115629</v>
      </c>
      <c r="Q785" s="13">
        <f t="shared" si="1068"/>
        <v>4.7849667616650486E-2</v>
      </c>
      <c r="R785" s="13">
        <f t="shared" si="1069"/>
        <v>8.096411503360923E-2</v>
      </c>
      <c r="S785" s="13">
        <f t="shared" si="1070"/>
        <v>5.0127169287779376E-2</v>
      </c>
      <c r="T785" s="13">
        <f t="shared" si="1071"/>
        <v>6.9261365695224522E-2</v>
      </c>
      <c r="U785" s="13">
        <f t="shared" si="1072"/>
        <v>9.0094416037010558E-2</v>
      </c>
      <c r="V785" s="13">
        <f t="shared" si="1073"/>
        <v>8.9711495772191053E-3</v>
      </c>
      <c r="W785" s="13">
        <f t="shared" si="1074"/>
        <v>1.7748553828230495E-2</v>
      </c>
      <c r="X785" s="13">
        <f t="shared" si="1075"/>
        <v>2.5690650290550562E-2</v>
      </c>
      <c r="Y785" s="13">
        <f t="shared" si="1076"/>
        <v>1.8593332131138705E-2</v>
      </c>
      <c r="Z785" s="13">
        <f t="shared" si="1077"/>
        <v>3.9064605592521055E-2</v>
      </c>
      <c r="AA785" s="13">
        <f t="shared" si="1078"/>
        <v>4.3469910430236049E-2</v>
      </c>
      <c r="AB785" s="13">
        <f t="shared" si="1079"/>
        <v>2.4186000141961199E-2</v>
      </c>
      <c r="AC785" s="13">
        <f t="shared" si="1080"/>
        <v>9.0312017031267877E-4</v>
      </c>
      <c r="AD785" s="13">
        <f t="shared" si="1081"/>
        <v>4.9375133415343678E-3</v>
      </c>
      <c r="AE785" s="13">
        <f t="shared" si="1082"/>
        <v>7.1469444660063183E-3</v>
      </c>
      <c r="AF785" s="13">
        <f t="shared" si="1083"/>
        <v>5.172524271529891E-3</v>
      </c>
      <c r="AG785" s="13">
        <f t="shared" si="1084"/>
        <v>2.4957059124425525E-3</v>
      </c>
      <c r="AH785" s="13">
        <f t="shared" si="1085"/>
        <v>1.4136294296544982E-2</v>
      </c>
      <c r="AI785" s="13">
        <f t="shared" si="1086"/>
        <v>1.5730440319712689E-2</v>
      </c>
      <c r="AJ785" s="13">
        <f t="shared" si="1087"/>
        <v>8.7521788759208491E-3</v>
      </c>
      <c r="AK785" s="13">
        <f t="shared" si="1088"/>
        <v>3.2463865608865616E-3</v>
      </c>
      <c r="AL785" s="13">
        <f t="shared" si="1089"/>
        <v>5.8186597202874238E-5</v>
      </c>
      <c r="AM785" s="13">
        <f t="shared" si="1090"/>
        <v>1.0988630728461059E-3</v>
      </c>
      <c r="AN785" s="13">
        <f t="shared" si="1091"/>
        <v>1.5905806858915017E-3</v>
      </c>
      <c r="AO785" s="13">
        <f t="shared" si="1092"/>
        <v>1.151165682444129E-3</v>
      </c>
      <c r="AP785" s="13">
        <f t="shared" si="1093"/>
        <v>5.5542919647374263E-4</v>
      </c>
      <c r="AQ785" s="13">
        <f t="shared" si="1094"/>
        <v>2.0099295674828326E-4</v>
      </c>
      <c r="AR785" s="13">
        <f t="shared" si="1095"/>
        <v>4.092396447525651E-3</v>
      </c>
      <c r="AS785" s="13">
        <f t="shared" si="1096"/>
        <v>4.5538948703225755E-3</v>
      </c>
      <c r="AT785" s="13">
        <f t="shared" si="1097"/>
        <v>2.533718171719272E-3</v>
      </c>
      <c r="AU785" s="13">
        <f t="shared" si="1098"/>
        <v>9.398149578927666E-4</v>
      </c>
      <c r="AV785" s="13">
        <f t="shared" si="1099"/>
        <v>2.614494081082961E-4</v>
      </c>
      <c r="AW785" s="13">
        <f t="shared" si="1100"/>
        <v>2.6033819299648907E-6</v>
      </c>
      <c r="AX785" s="13">
        <f t="shared" si="1101"/>
        <v>2.0379692660056484E-4</v>
      </c>
      <c r="AY785" s="13">
        <f t="shared" si="1102"/>
        <v>2.949916721246523E-4</v>
      </c>
      <c r="AZ785" s="13">
        <f t="shared" si="1103"/>
        <v>2.1349705335217068E-4</v>
      </c>
      <c r="BA785" s="13">
        <f t="shared" si="1104"/>
        <v>1.0301079905469057E-4</v>
      </c>
      <c r="BB785" s="13">
        <f t="shared" si="1105"/>
        <v>3.7276479541320451E-5</v>
      </c>
      <c r="BC785" s="13">
        <f t="shared" si="1106"/>
        <v>1.079138062996091E-5</v>
      </c>
      <c r="BD785" s="13">
        <f t="shared" si="1107"/>
        <v>9.8727598692618674E-4</v>
      </c>
      <c r="BE785" s="13">
        <f t="shared" si="1108"/>
        <v>1.0986108286684117E-3</v>
      </c>
      <c r="BF785" s="13">
        <f t="shared" si="1109"/>
        <v>6.1125043495954671E-4</v>
      </c>
      <c r="BG785" s="13">
        <f t="shared" si="1110"/>
        <v>2.2672699284610501E-4</v>
      </c>
      <c r="BH785" s="13">
        <f t="shared" si="1111"/>
        <v>6.3073733381195708E-5</v>
      </c>
      <c r="BI785" s="13">
        <f t="shared" si="1112"/>
        <v>1.4037308192386238E-5</v>
      </c>
      <c r="BJ785" s="14">
        <f t="shared" si="1113"/>
        <v>0.29035767691074554</v>
      </c>
      <c r="BK785" s="14">
        <f t="shared" si="1114"/>
        <v>0.2621248036761501</v>
      </c>
      <c r="BL785" s="14">
        <f t="shared" si="1115"/>
        <v>0.40783116795551122</v>
      </c>
      <c r="BM785" s="14">
        <f t="shared" si="1116"/>
        <v>0.47063169625214485</v>
      </c>
      <c r="BN785" s="14">
        <f t="shared" si="1117"/>
        <v>0.5284541695925884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1.375</v>
      </c>
      <c r="F786" s="10">
        <f>VLOOKUP(B786,home!$B$2:$E$405,3,FALSE)</f>
        <v>1.7576000000000001</v>
      </c>
      <c r="G786" s="10">
        <f>VLOOKUP(C786,away!$B$2:$E$405,4,FALSE)</f>
        <v>0.8</v>
      </c>
      <c r="H786" s="10">
        <f>VLOOKUP(A786,away!$A$2:$E$405,3,FALSE)</f>
        <v>1.0101</v>
      </c>
      <c r="I786" s="10">
        <f>VLOOKUP(C786,away!$B$2:$E$405,3,FALSE)</f>
        <v>0.89100000000000001</v>
      </c>
      <c r="J786" s="10">
        <f>VLOOKUP(B786,home!$B$2:$E$405,4,FALSE)</f>
        <v>0.495</v>
      </c>
      <c r="K786" s="12">
        <f t="shared" si="1062"/>
        <v>1.9333600000000002</v>
      </c>
      <c r="L786" s="12">
        <f t="shared" si="1063"/>
        <v>0.44549955450000001</v>
      </c>
      <c r="M786" s="13">
        <f t="shared" si="1064"/>
        <v>9.265618660925172E-2</v>
      </c>
      <c r="N786" s="13">
        <f t="shared" si="1065"/>
        <v>0.17913776494286293</v>
      </c>
      <c r="O786" s="13">
        <f t="shared" si="1066"/>
        <v>4.1278289856090507E-2</v>
      </c>
      <c r="P786" s="13">
        <f t="shared" si="1067"/>
        <v>7.9805794476171157E-2</v>
      </c>
      <c r="Q786" s="13">
        <f t="shared" si="1068"/>
        <v>0.17316889461496682</v>
      </c>
      <c r="R786" s="13">
        <f t="shared" si="1069"/>
        <v>9.1947298707050953E-3</v>
      </c>
      <c r="S786" s="13">
        <f t="shared" si="1070"/>
        <v>1.7184402534371434E-2</v>
      </c>
      <c r="T786" s="13">
        <f t="shared" si="1071"/>
        <v>7.7146665404225157E-2</v>
      </c>
      <c r="U786" s="13">
        <f t="shared" si="1072"/>
        <v>1.7776722942826405E-2</v>
      </c>
      <c r="V786" s="13">
        <f t="shared" si="1073"/>
        <v>1.6445683613806857E-3</v>
      </c>
      <c r="W786" s="13">
        <f t="shared" si="1074"/>
        <v>0.11159927136426406</v>
      </c>
      <c r="X786" s="13">
        <f t="shared" si="1075"/>
        <v>4.9717425675304253E-2</v>
      </c>
      <c r="Y786" s="13">
        <f t="shared" si="1076"/>
        <v>1.1074545494617451E-2</v>
      </c>
      <c r="Z786" s="13">
        <f t="shared" si="1077"/>
        <v>1.365416020382321E-3</v>
      </c>
      <c r="AA786" s="13">
        <f t="shared" si="1078"/>
        <v>2.6398407171663641E-3</v>
      </c>
      <c r="AB786" s="13">
        <f t="shared" si="1079"/>
        <v>2.5518812244703817E-3</v>
      </c>
      <c r="AC786" s="13">
        <f t="shared" si="1080"/>
        <v>8.8530303165190659E-5</v>
      </c>
      <c r="AD786" s="13">
        <f t="shared" si="1081"/>
        <v>5.3940391821203387E-2</v>
      </c>
      <c r="AE786" s="13">
        <f t="shared" si="1082"/>
        <v>2.4030420525901552E-2</v>
      </c>
      <c r="AF786" s="13">
        <f t="shared" si="1083"/>
        <v>5.3527708193683984E-3</v>
      </c>
      <c r="AG786" s="13">
        <f t="shared" si="1084"/>
        <v>7.9488567178974054E-4</v>
      </c>
      <c r="AH786" s="13">
        <f t="shared" si="1085"/>
        <v>1.5207305719687172E-4</v>
      </c>
      <c r="AI786" s="13">
        <f t="shared" si="1086"/>
        <v>2.9401196586214395E-4</v>
      </c>
      <c r="AJ786" s="13">
        <f t="shared" si="1087"/>
        <v>2.8421548715961738E-4</v>
      </c>
      <c r="AK786" s="13">
        <f t="shared" si="1088"/>
        <v>1.8316361808497263E-4</v>
      </c>
      <c r="AL786" s="13">
        <f t="shared" si="1089"/>
        <v>3.050085024159139E-6</v>
      </c>
      <c r="AM786" s="13">
        <f t="shared" si="1090"/>
        <v>2.0857239186288366E-2</v>
      </c>
      <c r="AN786" s="13">
        <f t="shared" si="1091"/>
        <v>9.2918907655914103E-3</v>
      </c>
      <c r="AO786" s="13">
        <f t="shared" si="1092"/>
        <v>2.0697665982668183E-3</v>
      </c>
      <c r="AP786" s="13">
        <f t="shared" si="1093"/>
        <v>3.0736003248228272E-4</v>
      </c>
      <c r="AQ786" s="13">
        <f t="shared" si="1094"/>
        <v>3.4232189385490614E-5</v>
      </c>
      <c r="AR786" s="13">
        <f t="shared" si="1095"/>
        <v>1.3549695846531871E-5</v>
      </c>
      <c r="AS786" s="13">
        <f t="shared" si="1096"/>
        <v>2.6196439961850861E-5</v>
      </c>
      <c r="AT786" s="13">
        <f t="shared" si="1097"/>
        <v>2.5323574582322E-5</v>
      </c>
      <c r="AU786" s="13">
        <f t="shared" si="1098"/>
        <v>1.6319862051492687E-5</v>
      </c>
      <c r="AV786" s="13">
        <f t="shared" si="1099"/>
        <v>7.8880421239684739E-6</v>
      </c>
      <c r="AW786" s="13">
        <f t="shared" si="1100"/>
        <v>7.2974217756774567E-8</v>
      </c>
      <c r="AX786" s="13">
        <f t="shared" si="1101"/>
        <v>6.7207586588670723E-3</v>
      </c>
      <c r="AY786" s="13">
        <f t="shared" si="1102"/>
        <v>2.994094988427298E-3</v>
      </c>
      <c r="AZ786" s="13">
        <f t="shared" si="1103"/>
        <v>6.6693399173752194E-4</v>
      </c>
      <c r="BA786" s="13">
        <f t="shared" si="1104"/>
        <v>9.9039598733324243E-5</v>
      </c>
      <c r="BB786" s="13">
        <f t="shared" si="1105"/>
        <v>1.1030524278388679E-5</v>
      </c>
      <c r="BC786" s="13">
        <f t="shared" si="1106"/>
        <v>9.8281873038471782E-7</v>
      </c>
      <c r="BD786" s="13">
        <f t="shared" si="1107"/>
        <v>1.0060639105400749E-6</v>
      </c>
      <c r="BE786" s="13">
        <f t="shared" si="1108"/>
        <v>1.9450837220817593E-6</v>
      </c>
      <c r="BF786" s="13">
        <f t="shared" si="1109"/>
        <v>1.8802735324619958E-6</v>
      </c>
      <c r="BG786" s="13">
        <f t="shared" si="1110"/>
        <v>1.2117485455735747E-6</v>
      </c>
      <c r="BH786" s="13">
        <f t="shared" si="1111"/>
        <v>5.8568654201753152E-7</v>
      </c>
      <c r="BI786" s="13">
        <f t="shared" si="1112"/>
        <v>2.2646858657500304E-7</v>
      </c>
      <c r="BJ786" s="14">
        <f t="shared" si="1113"/>
        <v>0.72901636568729233</v>
      </c>
      <c r="BK786" s="14">
        <f t="shared" si="1114"/>
        <v>0.19437662735779163</v>
      </c>
      <c r="BL786" s="14">
        <f t="shared" si="1115"/>
        <v>7.445106167896777E-2</v>
      </c>
      <c r="BM786" s="14">
        <f t="shared" si="1116"/>
        <v>0.42097378836017602</v>
      </c>
      <c r="BN786" s="14">
        <f t="shared" si="1117"/>
        <v>0.57524166037004831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1.375</v>
      </c>
      <c r="F787" s="10">
        <f>VLOOKUP(B787,home!$B$2:$E$405,3,FALSE)</f>
        <v>1.1900999999999999</v>
      </c>
      <c r="G787" s="10">
        <f>VLOOKUP(C787,away!$B$2:$E$405,4,FALSE)</f>
        <v>0.84850000000000003</v>
      </c>
      <c r="H787" s="10">
        <f>VLOOKUP(A787,away!$A$2:$E$405,3,FALSE)</f>
        <v>1.0101</v>
      </c>
      <c r="I787" s="10">
        <f>VLOOKUP(C787,away!$B$2:$E$405,3,FALSE)</f>
        <v>0.66</v>
      </c>
      <c r="J787" s="10">
        <f>VLOOKUP(B787,home!$B$2:$E$405,4,FALSE)</f>
        <v>0.72</v>
      </c>
      <c r="K787" s="12">
        <f t="shared" si="1062"/>
        <v>1.3884747937499999</v>
      </c>
      <c r="L787" s="12">
        <f t="shared" si="1063"/>
        <v>0.47999951999999996</v>
      </c>
      <c r="M787" s="13">
        <f t="shared" si="1064"/>
        <v>0.15435898563627423</v>
      </c>
      <c r="N787" s="13">
        <f t="shared" si="1065"/>
        <v>0.21432356074478506</v>
      </c>
      <c r="O787" s="13">
        <f t="shared" si="1066"/>
        <v>7.4092239013098526E-2</v>
      </c>
      <c r="P787" s="13">
        <f t="shared" si="1067"/>
        <v>0.10287520628218767</v>
      </c>
      <c r="Q787" s="13">
        <f t="shared" si="1068"/>
        <v>0.14879143090044056</v>
      </c>
      <c r="R787" s="13">
        <f t="shared" si="1069"/>
        <v>1.778211958100628E-2</v>
      </c>
      <c r="S787" s="13">
        <f t="shared" si="1070"/>
        <v>1.7140738558202209E-2</v>
      </c>
      <c r="T787" s="13">
        <f t="shared" si="1071"/>
        <v>7.141981541232463E-2</v>
      </c>
      <c r="U787" s="13">
        <f t="shared" si="1072"/>
        <v>2.4690024817675529E-2</v>
      </c>
      <c r="V787" s="13">
        <f t="shared" si="1073"/>
        <v>1.2693045138580826E-3</v>
      </c>
      <c r="W787" s="13">
        <f t="shared" si="1074"/>
        <v>6.8864383777085522E-2</v>
      </c>
      <c r="X787" s="13">
        <f t="shared" si="1075"/>
        <v>3.3054871158096841E-2</v>
      </c>
      <c r="Y787" s="13">
        <f t="shared" si="1076"/>
        <v>7.9331611447741607E-3</v>
      </c>
      <c r="Z787" s="13">
        <f t="shared" si="1077"/>
        <v>2.8451362878218717E-3</v>
      </c>
      <c r="AA787" s="13">
        <f t="shared" si="1078"/>
        <v>3.9504000204241135E-3</v>
      </c>
      <c r="AB787" s="13">
        <f t="shared" si="1079"/>
        <v>2.7425154267941838E-3</v>
      </c>
      <c r="AC787" s="13">
        <f t="shared" si="1080"/>
        <v>5.287186682063166E-5</v>
      </c>
      <c r="AD787" s="13">
        <f t="shared" si="1081"/>
        <v>2.3904115265402415E-2</v>
      </c>
      <c r="AE787" s="13">
        <f t="shared" si="1082"/>
        <v>1.1473963853417833E-2</v>
      </c>
      <c r="AF787" s="13">
        <f t="shared" si="1083"/>
        <v>2.7537485710689546E-3</v>
      </c>
      <c r="AG787" s="13">
        <f t="shared" si="1084"/>
        <v>4.4059933077126131E-4</v>
      </c>
      <c r="AH787" s="13">
        <f t="shared" si="1085"/>
        <v>3.4141601312227002E-4</v>
      </c>
      <c r="AI787" s="13">
        <f t="shared" si="1086"/>
        <v>4.7404752840289111E-4</v>
      </c>
      <c r="AJ787" s="13">
        <f t="shared" si="1087"/>
        <v>3.2910152211345083E-4</v>
      </c>
      <c r="AK787" s="13">
        <f t="shared" si="1088"/>
        <v>1.5231638934642822E-4</v>
      </c>
      <c r="AL787" s="13">
        <f t="shared" si="1089"/>
        <v>1.4094946745798332E-6</v>
      </c>
      <c r="AM787" s="13">
        <f t="shared" si="1090"/>
        <v>6.6380523025811686E-3</v>
      </c>
      <c r="AN787" s="13">
        <f t="shared" si="1091"/>
        <v>3.1862619189738555E-3</v>
      </c>
      <c r="AO787" s="13">
        <f t="shared" si="1092"/>
        <v>7.647020958508646E-4</v>
      </c>
      <c r="AP787" s="13">
        <f t="shared" si="1093"/>
        <v>1.2235221298380301E-4</v>
      </c>
      <c r="AQ787" s="13">
        <f t="shared" si="1094"/>
        <v>1.46822508757908E-5</v>
      </c>
      <c r="AR787" s="13">
        <f t="shared" si="1095"/>
        <v>3.2775904483800672E-5</v>
      </c>
      <c r="AS787" s="13">
        <f t="shared" si="1096"/>
        <v>4.5508517218114832E-5</v>
      </c>
      <c r="AT787" s="13">
        <f t="shared" si="1097"/>
        <v>3.1593714529145162E-5</v>
      </c>
      <c r="AU787" s="13">
        <f t="shared" si="1098"/>
        <v>1.4622358754883736E-5</v>
      </c>
      <c r="AV787" s="13">
        <f t="shared" si="1099"/>
        <v>5.0756941390814257E-6</v>
      </c>
      <c r="AW787" s="13">
        <f t="shared" si="1100"/>
        <v>2.6093944940415048E-8</v>
      </c>
      <c r="AX787" s="13">
        <f t="shared" si="1101"/>
        <v>1.5361280502880171E-3</v>
      </c>
      <c r="AY787" s="13">
        <f t="shared" si="1102"/>
        <v>7.3734072679678406E-4</v>
      </c>
      <c r="AZ787" s="13">
        <f t="shared" si="1103"/>
        <v>1.7696159746945371E-4</v>
      </c>
      <c r="BA787" s="13">
        <f t="shared" si="1104"/>
        <v>2.8313827281256999E-5</v>
      </c>
      <c r="BB787" s="13">
        <f t="shared" si="1105"/>
        <v>3.3976558760915657E-6</v>
      </c>
      <c r="BC787" s="13">
        <f t="shared" si="1106"/>
        <v>3.2617463792982629E-7</v>
      </c>
      <c r="BD787" s="13">
        <f t="shared" si="1107"/>
        <v>2.6220697366316932E-6</v>
      </c>
      <c r="BE787" s="13">
        <f t="shared" si="1108"/>
        <v>3.6406777367678064E-6</v>
      </c>
      <c r="BF787" s="13">
        <f t="shared" si="1109"/>
        <v>2.5274946348344487E-6</v>
      </c>
      <c r="BG787" s="13">
        <f t="shared" si="1110"/>
        <v>1.1697875306019976E-6</v>
      </c>
      <c r="BH787" s="13">
        <f t="shared" si="1111"/>
        <v>4.0605512507098265E-7</v>
      </c>
      <c r="BI787" s="13">
        <f t="shared" si="1112"/>
        <v>1.127594612068126E-7</v>
      </c>
      <c r="BJ787" s="14">
        <f t="shared" si="1113"/>
        <v>0.59616816897178226</v>
      </c>
      <c r="BK787" s="14">
        <f t="shared" si="1114"/>
        <v>0.27643585707881418</v>
      </c>
      <c r="BL787" s="14">
        <f t="shared" si="1115"/>
        <v>0.12469423534533382</v>
      </c>
      <c r="BM787" s="14">
        <f t="shared" si="1116"/>
        <v>0.28718254089310802</v>
      </c>
      <c r="BN787" s="14">
        <f t="shared" si="1117"/>
        <v>0.71222354215779238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1.375</v>
      </c>
      <c r="F788" s="10">
        <f>VLOOKUP(B788,home!$B$2:$E$405,3,FALSE)</f>
        <v>1.4544999999999999</v>
      </c>
      <c r="G788" s="10">
        <f>VLOOKUP(C788,away!$B$2:$E$405,4,FALSE)</f>
        <v>1.1240000000000001</v>
      </c>
      <c r="H788" s="10">
        <f>VLOOKUP(A788,away!$A$2:$E$405,3,FALSE)</f>
        <v>1.0101</v>
      </c>
      <c r="I788" s="10">
        <f>VLOOKUP(C788,away!$B$2:$E$405,3,FALSE)</f>
        <v>0.9</v>
      </c>
      <c r="J788" s="10">
        <f>VLOOKUP(B788,home!$B$2:$E$405,4,FALSE)</f>
        <v>0.66</v>
      </c>
      <c r="K788" s="12">
        <f t="shared" si="1062"/>
        <v>2.2479297499999999</v>
      </c>
      <c r="L788" s="12">
        <f t="shared" si="1063"/>
        <v>0.59999940000000007</v>
      </c>
      <c r="M788" s="13">
        <f t="shared" si="1064"/>
        <v>5.7964231902745793E-2</v>
      </c>
      <c r="N788" s="13">
        <f t="shared" si="1065"/>
        <v>0.13029952133008138</v>
      </c>
      <c r="O788" s="13">
        <f t="shared" si="1066"/>
        <v>3.477850436310833E-2</v>
      </c>
      <c r="P788" s="13">
        <f t="shared" si="1067"/>
        <v>7.8179634618336033E-2</v>
      </c>
      <c r="Q788" s="13">
        <f t="shared" si="1068"/>
        <v>0.14645208520432476</v>
      </c>
      <c r="R788" s="13">
        <f t="shared" si="1069"/>
        <v>1.0433540875381193E-2</v>
      </c>
      <c r="S788" s="13">
        <f t="shared" si="1070"/>
        <v>2.6361322614054147E-2</v>
      </c>
      <c r="T788" s="13">
        <f t="shared" si="1071"/>
        <v>8.787116325134374E-2</v>
      </c>
      <c r="U788" s="13">
        <f t="shared" si="1072"/>
        <v>2.3453866931610428E-2</v>
      </c>
      <c r="V788" s="13">
        <f t="shared" si="1073"/>
        <v>3.9505561396719164E-3</v>
      </c>
      <c r="W788" s="13">
        <f t="shared" si="1074"/>
        <v>0.10973799976011217</v>
      </c>
      <c r="X788" s="13">
        <f t="shared" si="1075"/>
        <v>6.5842734013267443E-2</v>
      </c>
      <c r="Y788" s="13">
        <f t="shared" si="1076"/>
        <v>1.975280045116003E-2</v>
      </c>
      <c r="Z788" s="13">
        <f t="shared" si="1077"/>
        <v>2.086706088368064E-3</v>
      </c>
      <c r="AA788" s="13">
        <f t="shared" si="1078"/>
        <v>4.6907686955486999E-3</v>
      </c>
      <c r="AB788" s="13">
        <f t="shared" si="1079"/>
        <v>5.2722592505463082E-3</v>
      </c>
      <c r="AC788" s="13">
        <f t="shared" si="1080"/>
        <v>3.3302114230653669E-4</v>
      </c>
      <c r="AD788" s="13">
        <f t="shared" si="1081"/>
        <v>6.1670828591562241E-2</v>
      </c>
      <c r="AE788" s="13">
        <f t="shared" si="1082"/>
        <v>3.7002460152440186E-2</v>
      </c>
      <c r="AF788" s="13">
        <f t="shared" si="1083"/>
        <v>1.1100726944994012E-2</v>
      </c>
      <c r="AG788" s="13">
        <f t="shared" si="1084"/>
        <v>2.2201431688534138E-3</v>
      </c>
      <c r="AH788" s="13">
        <f t="shared" si="1085"/>
        <v>3.1300560024929627E-4</v>
      </c>
      <c r="AI788" s="13">
        <f t="shared" si="1086"/>
        <v>7.0361460071700053E-4</v>
      </c>
      <c r="AJ788" s="13">
        <f t="shared" si="1087"/>
        <v>7.9083809674305853E-4</v>
      </c>
      <c r="AK788" s="13">
        <f t="shared" si="1088"/>
        <v>5.9258282836736648E-4</v>
      </c>
      <c r="AL788" s="13">
        <f t="shared" si="1089"/>
        <v>1.7966577229481153E-5</v>
      </c>
      <c r="AM788" s="13">
        <f t="shared" si="1090"/>
        <v>2.7726338059624676E-2</v>
      </c>
      <c r="AN788" s="13">
        <f t="shared" si="1091"/>
        <v>1.6635786199971969E-2</v>
      </c>
      <c r="AO788" s="13">
        <f t="shared" si="1092"/>
        <v>4.9907308692557313E-3</v>
      </c>
      <c r="AP788" s="13">
        <f t="shared" si="1093"/>
        <v>9.9814517570497269E-4</v>
      </c>
      <c r="AQ788" s="13">
        <f t="shared" si="1094"/>
        <v>1.4972162663396953E-4</v>
      </c>
      <c r="AR788" s="13">
        <f t="shared" si="1095"/>
        <v>3.7560634469243534E-5</v>
      </c>
      <c r="AS788" s="13">
        <f t="shared" si="1096"/>
        <v>8.4433667652288012E-5</v>
      </c>
      <c r="AT788" s="13">
        <f t="shared" si="1097"/>
        <v>9.4900476708595439E-5</v>
      </c>
      <c r="AU788" s="13">
        <f t="shared" si="1098"/>
        <v>7.1109868294144592E-5</v>
      </c>
      <c r="AV788" s="13">
        <f t="shared" si="1099"/>
        <v>3.9962497114247344E-5</v>
      </c>
      <c r="AW788" s="13">
        <f t="shared" si="1100"/>
        <v>6.7312605120366316E-7</v>
      </c>
      <c r="AX788" s="13">
        <f t="shared" si="1101"/>
        <v>1.0387810030464595E-2</v>
      </c>
      <c r="AY788" s="13">
        <f t="shared" si="1102"/>
        <v>6.2326797855927389E-3</v>
      </c>
      <c r="AZ788" s="13">
        <f t="shared" si="1103"/>
        <v>1.869802065873886E-3</v>
      </c>
      <c r="BA788" s="13">
        <f t="shared" si="1104"/>
        <v>3.7396003921436413E-4</v>
      </c>
      <c r="BB788" s="13">
        <f t="shared" si="1105"/>
        <v>5.609394978814873E-5</v>
      </c>
      <c r="BC788" s="13">
        <f t="shared" si="1106"/>
        <v>6.7312672433038749E-6</v>
      </c>
      <c r="BD788" s="13">
        <f t="shared" si="1107"/>
        <v>3.7560596908609065E-6</v>
      </c>
      <c r="BE788" s="13">
        <f t="shared" si="1108"/>
        <v>8.443358321862035E-6</v>
      </c>
      <c r="BF788" s="13">
        <f t="shared" si="1109"/>
        <v>9.4900381808118741E-6</v>
      </c>
      <c r="BG788" s="13">
        <f t="shared" si="1110"/>
        <v>7.1109797184276302E-6</v>
      </c>
      <c r="BH788" s="13">
        <f t="shared" si="1111"/>
        <v>3.9962457151750223E-6</v>
      </c>
      <c r="BI788" s="13">
        <f t="shared" si="1112"/>
        <v>1.7966559262903922E-6</v>
      </c>
      <c r="BJ788" s="14">
        <f t="shared" si="1113"/>
        <v>0.74137826193750767</v>
      </c>
      <c r="BK788" s="14">
        <f t="shared" si="1114"/>
        <v>0.17303941277993665</v>
      </c>
      <c r="BL788" s="14">
        <f t="shared" si="1115"/>
        <v>8.1391541724063612E-2</v>
      </c>
      <c r="BM788" s="14">
        <f t="shared" si="1116"/>
        <v>0.53355639757635687</v>
      </c>
      <c r="BN788" s="14">
        <f t="shared" si="1117"/>
        <v>0.45810751829397744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1.2514000000000001</v>
      </c>
      <c r="F789" s="10">
        <f>VLOOKUP(B789,home!$B$2:$E$405,3,FALSE)</f>
        <v>0.61109999999999998</v>
      </c>
      <c r="G789" s="10">
        <f>VLOOKUP(C789,away!$B$2:$E$405,4,FALSE)</f>
        <v>0.97670000000000001</v>
      </c>
      <c r="H789" s="10">
        <f>VLOOKUP(A789,away!$A$2:$E$405,3,FALSE)</f>
        <v>0.95709999999999995</v>
      </c>
      <c r="I789" s="10">
        <f>VLOOKUP(C789,away!$B$2:$E$405,3,FALSE)</f>
        <v>0.81259999999999999</v>
      </c>
      <c r="J789" s="10">
        <f>VLOOKUP(B789,home!$B$2:$E$405,4,FALSE)</f>
        <v>1.8438000000000001</v>
      </c>
      <c r="K789" s="12">
        <f t="shared" si="1062"/>
        <v>0.74691231841799999</v>
      </c>
      <c r="L789" s="12">
        <f t="shared" si="1063"/>
        <v>1.4339960163479999</v>
      </c>
      <c r="M789" s="13">
        <f t="shared" si="1064"/>
        <v>0.11293889770775438</v>
      </c>
      <c r="N789" s="13">
        <f t="shared" si="1065"/>
        <v>8.4355453926472174E-2</v>
      </c>
      <c r="O789" s="13">
        <f t="shared" si="1066"/>
        <v>0.16195392940365402</v>
      </c>
      <c r="P789" s="13">
        <f t="shared" si="1067"/>
        <v>0.12096538488778832</v>
      </c>
      <c r="Q789" s="13">
        <f t="shared" si="1068"/>
        <v>3.1503063831712051E-2</v>
      </c>
      <c r="R789" s="13">
        <f t="shared" si="1069"/>
        <v>0.11612064479837257</v>
      </c>
      <c r="S789" s="13">
        <f t="shared" si="1070"/>
        <v>3.2390577201565206E-2</v>
      </c>
      <c r="T789" s="13">
        <f t="shared" si="1071"/>
        <v>4.5175268037431833E-2</v>
      </c>
      <c r="U789" s="13">
        <f t="shared" si="1072"/>
        <v>8.6731940022545542E-2</v>
      </c>
      <c r="V789" s="13">
        <f t="shared" si="1073"/>
        <v>3.8547280554636246E-3</v>
      </c>
      <c r="W789" s="13">
        <f t="shared" si="1074"/>
        <v>7.8433421479380972E-3</v>
      </c>
      <c r="X789" s="13">
        <f t="shared" si="1075"/>
        <v>1.1247321394997595E-2</v>
      </c>
      <c r="Y789" s="13">
        <f t="shared" si="1076"/>
        <v>8.0643070375060934E-3</v>
      </c>
      <c r="Z789" s="13">
        <f t="shared" si="1077"/>
        <v>5.5505514018875761E-2</v>
      </c>
      <c r="AA789" s="13">
        <f t="shared" si="1078"/>
        <v>4.1457752160821301E-2</v>
      </c>
      <c r="AB789" s="13">
        <f t="shared" si="1079"/>
        <v>1.5482652891418942E-2</v>
      </c>
      <c r="AC789" s="13">
        <f t="shared" si="1080"/>
        <v>2.580425523949586E-4</v>
      </c>
      <c r="AD789" s="13">
        <f t="shared" si="1081"/>
        <v>1.4645722169655147E-3</v>
      </c>
      <c r="AE789" s="13">
        <f t="shared" si="1082"/>
        <v>2.1001907247825066E-3</v>
      </c>
      <c r="AF789" s="13">
        <f t="shared" si="1083"/>
        <v>1.505832566454567E-3</v>
      </c>
      <c r="AG789" s="13">
        <f t="shared" si="1084"/>
        <v>7.1978596719431099E-4</v>
      </c>
      <c r="AH789" s="13">
        <f t="shared" si="1085"/>
        <v>1.9898671497103979E-2</v>
      </c>
      <c r="AI789" s="13">
        <f t="shared" si="1086"/>
        <v>1.486256286134011E-2</v>
      </c>
      <c r="AJ789" s="13">
        <f t="shared" si="1087"/>
        <v>5.5505156421984019E-3</v>
      </c>
      <c r="AK789" s="13">
        <f t="shared" si="1088"/>
        <v>1.3819161689099277E-3</v>
      </c>
      <c r="AL789" s="13">
        <f t="shared" si="1089"/>
        <v>1.1055258126798693E-5</v>
      </c>
      <c r="AM789" s="13">
        <f t="shared" si="1090"/>
        <v>2.1878140601286063E-4</v>
      </c>
      <c r="AN789" s="13">
        <f t="shared" si="1091"/>
        <v>3.1373166467345645E-4</v>
      </c>
      <c r="AO789" s="13">
        <f t="shared" si="1092"/>
        <v>2.2494497867198162E-4</v>
      </c>
      <c r="AP789" s="13">
        <f t="shared" si="1093"/>
        <v>1.075234011043691E-4</v>
      </c>
      <c r="AQ789" s="13">
        <f t="shared" si="1094"/>
        <v>3.8547032211963364E-5</v>
      </c>
      <c r="AR789" s="13">
        <f t="shared" si="1095"/>
        <v>5.7069231314929164E-3</v>
      </c>
      <c r="AS789" s="13">
        <f t="shared" si="1096"/>
        <v>4.2625711871766871E-3</v>
      </c>
      <c r="AT789" s="13">
        <f t="shared" si="1097"/>
        <v>1.591883463917953E-3</v>
      </c>
      <c r="AU789" s="13">
        <f t="shared" si="1098"/>
        <v>3.9633245622874499E-4</v>
      </c>
      <c r="AV789" s="13">
        <f t="shared" si="1099"/>
        <v>7.4006398436528083E-5</v>
      </c>
      <c r="AW789" s="13">
        <f t="shared" si="1100"/>
        <v>3.2891520731918159E-7</v>
      </c>
      <c r="AX789" s="13">
        <f t="shared" si="1101"/>
        <v>2.7235087865302571E-5</v>
      </c>
      <c r="AY789" s="13">
        <f t="shared" si="1102"/>
        <v>3.9055007503731636E-5</v>
      </c>
      <c r="AZ789" s="13">
        <f t="shared" si="1103"/>
        <v>2.8002362589396215E-5</v>
      </c>
      <c r="BA789" s="13">
        <f t="shared" si="1104"/>
        <v>1.3385092133842139E-5</v>
      </c>
      <c r="BB789" s="13">
        <f t="shared" si="1105"/>
        <v>4.798542199595145E-6</v>
      </c>
      <c r="BC789" s="13">
        <f t="shared" si="1106"/>
        <v>1.3762180796994407E-6</v>
      </c>
      <c r="BD789" s="13">
        <f t="shared" si="1107"/>
        <v>1.3639508393608476E-3</v>
      </c>
      <c r="BE789" s="13">
        <f t="shared" si="1108"/>
        <v>1.0187516836351878E-3</v>
      </c>
      <c r="BF789" s="13">
        <f t="shared" si="1109"/>
        <v>3.8045909095809943E-4</v>
      </c>
      <c r="BG789" s="13">
        <f t="shared" si="1110"/>
        <v>9.472319389690627E-5</v>
      </c>
      <c r="BH789" s="13">
        <f t="shared" si="1111"/>
        <v>1.7687480090373999E-5</v>
      </c>
      <c r="BI789" s="13">
        <f t="shared" si="1112"/>
        <v>2.6421993522546927E-6</v>
      </c>
      <c r="BJ789" s="14">
        <f t="shared" si="1113"/>
        <v>0.19499651864450096</v>
      </c>
      <c r="BK789" s="14">
        <f t="shared" si="1114"/>
        <v>0.27045774067059697</v>
      </c>
      <c r="BL789" s="14">
        <f t="shared" si="1115"/>
        <v>0.47835051657091132</v>
      </c>
      <c r="BM789" s="14">
        <f t="shared" si="1116"/>
        <v>0.37143418925683508</v>
      </c>
      <c r="BN789" s="14">
        <f t="shared" si="1117"/>
        <v>0.6278373745557535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1.2514000000000001</v>
      </c>
      <c r="F790" s="15">
        <f>VLOOKUP(B790,home!$B$2:$E$405,3,FALSE)</f>
        <v>1.1099000000000001</v>
      </c>
      <c r="G790" s="15">
        <f>VLOOKUP(C790,away!$B$2:$E$405,4,FALSE)</f>
        <v>1.1752</v>
      </c>
      <c r="H790" s="15">
        <f>VLOOKUP(A790,away!$A$2:$E$405,3,FALSE)</f>
        <v>0.95709999999999995</v>
      </c>
      <c r="I790" s="15">
        <f>VLOOKUP(C790,away!$B$2:$E$405,3,FALSE)</f>
        <v>0.98340000000000005</v>
      </c>
      <c r="J790" s="15">
        <f>VLOOKUP(B790,home!$B$2:$E$405,4,FALSE)</f>
        <v>0.98680000000000001</v>
      </c>
      <c r="K790" s="16">
        <f t="shared" si="1062"/>
        <v>1.6322691962720004</v>
      </c>
      <c r="L790" s="16">
        <f t="shared" si="1063"/>
        <v>0.92878813975200003</v>
      </c>
      <c r="M790" s="17">
        <f t="shared" si="1064"/>
        <v>7.7223046552960514E-2</v>
      </c>
      <c r="N790" s="17">
        <f t="shared" si="1065"/>
        <v>0.1260488001306761</v>
      </c>
      <c r="O790" s="17">
        <f t="shared" si="1066"/>
        <v>7.1723849753906291E-2</v>
      </c>
      <c r="P790" s="17">
        <f t="shared" si="1067"/>
        <v>0.11707263059134231</v>
      </c>
      <c r="Q790" s="17">
        <f t="shared" si="1068"/>
        <v>0.1028727868401744</v>
      </c>
      <c r="R790" s="17">
        <f t="shared" si="1069"/>
        <v>3.3308130494391283E-2</v>
      </c>
      <c r="S790" s="17">
        <f t="shared" si="1070"/>
        <v>4.4371471488686878E-2</v>
      </c>
      <c r="T790" s="17">
        <f t="shared" si="1071"/>
        <v>9.5547024320389598E-2</v>
      </c>
      <c r="U790" s="17">
        <f t="shared" si="1072"/>
        <v>5.4367835391402955E-2</v>
      </c>
      <c r="V790" s="17">
        <f t="shared" si="1073"/>
        <v>7.4742869623437534E-3</v>
      </c>
      <c r="W790" s="17">
        <f t="shared" si="1074"/>
        <v>5.5972027031290755E-2</v>
      </c>
      <c r="X790" s="17">
        <f t="shared" si="1075"/>
        <v>5.1986154864541195E-2</v>
      </c>
      <c r="Y790" s="17">
        <f t="shared" si="1076"/>
        <v>2.41420620347483E-2</v>
      </c>
      <c r="Z790" s="17">
        <f t="shared" si="1077"/>
        <v>1.0312065520167515E-2</v>
      </c>
      <c r="AA790" s="17">
        <f t="shared" si="1078"/>
        <v>1.6832066898508035E-2</v>
      </c>
      <c r="AB790" s="17">
        <f t="shared" si="1079"/>
        <v>1.3737232154012133E-2</v>
      </c>
      <c r="AC790" s="17">
        <f t="shared" si="1080"/>
        <v>7.0820376456208521E-4</v>
      </c>
      <c r="AD790" s="17">
        <f t="shared" si="1081"/>
        <v>2.2840353894019918E-2</v>
      </c>
      <c r="AE790" s="17">
        <f t="shared" si="1082"/>
        <v>2.1213849804504106E-2</v>
      </c>
      <c r="AF790" s="17">
        <f t="shared" si="1083"/>
        <v>9.8515860484518492E-3</v>
      </c>
      <c r="AG790" s="17">
        <f t="shared" si="1084"/>
        <v>3.0500120931827835E-3</v>
      </c>
      <c r="AH790" s="17">
        <f t="shared" si="1085"/>
        <v>2.3944310378692813E-3</v>
      </c>
      <c r="AI790" s="17">
        <f t="shared" si="1086"/>
        <v>3.9083560257116229E-3</v>
      </c>
      <c r="AJ790" s="17">
        <f t="shared" si="1087"/>
        <v>3.1897445744165716E-3</v>
      </c>
      <c r="AK790" s="17">
        <f t="shared" si="1088"/>
        <v>1.7355072709319701E-3</v>
      </c>
      <c r="AL790" s="17">
        <f t="shared" si="1089"/>
        <v>4.2946390443227796E-5</v>
      </c>
      <c r="AM790" s="17">
        <f t="shared" si="1090"/>
        <v>7.4563212186319859E-3</v>
      </c>
      <c r="AN790" s="17">
        <f t="shared" si="1091"/>
        <v>6.9253427140465668E-3</v>
      </c>
      <c r="AO790" s="17">
        <f t="shared" si="1092"/>
        <v>3.216088088262189E-3</v>
      </c>
      <c r="AP790" s="17">
        <f t="shared" si="1093"/>
        <v>9.9568815759186837E-4</v>
      </c>
      <c r="AQ790" s="17">
        <f t="shared" si="1094"/>
        <v>2.3119583791571184E-4</v>
      </c>
      <c r="AR790" s="17">
        <f t="shared" si="1095"/>
        <v>4.4478382988541226E-4</v>
      </c>
      <c r="AS790" s="17">
        <f t="shared" si="1096"/>
        <v>7.2600694452184384E-4</v>
      </c>
      <c r="AT790" s="17">
        <f t="shared" si="1097"/>
        <v>5.925193859112807E-4</v>
      </c>
      <c r="AU790" s="17">
        <f t="shared" si="1098"/>
        <v>3.2238371393899509E-4</v>
      </c>
      <c r="AV790" s="17">
        <f t="shared" si="1099"/>
        <v>1.3155425141059653E-4</v>
      </c>
      <c r="AW790" s="17">
        <f t="shared" si="1100"/>
        <v>1.8085587168964157E-6</v>
      </c>
      <c r="AX790" s="17">
        <f t="shared" si="1101"/>
        <v>2.0284539071137148E-3</v>
      </c>
      <c r="AY790" s="17">
        <f t="shared" si="1102"/>
        <v>1.8840039309608234E-3</v>
      </c>
      <c r="AZ790" s="17">
        <f t="shared" si="1103"/>
        <v>8.7492025316127933E-4</v>
      </c>
      <c r="BA790" s="17">
        <f t="shared" si="1104"/>
        <v>2.7087185145500454E-4</v>
      </c>
      <c r="BB790" s="17">
        <f t="shared" si="1105"/>
        <v>6.2895640756018421E-5</v>
      </c>
      <c r="BC790" s="17">
        <f t="shared" si="1106"/>
        <v>1.1683345035258489E-5</v>
      </c>
      <c r="BD790" s="17">
        <f t="shared" si="1107"/>
        <v>6.8851657658506994E-5</v>
      </c>
      <c r="BE790" s="17">
        <f t="shared" si="1108"/>
        <v>1.1238443990824612E-4</v>
      </c>
      <c r="BF790" s="17">
        <f t="shared" si="1109"/>
        <v>9.1720829701255938E-5</v>
      </c>
      <c r="BG790" s="17">
        <f t="shared" si="1110"/>
        <v>4.9904361659290015E-5</v>
      </c>
      <c r="BH790" s="17">
        <f t="shared" si="1111"/>
        <v>2.0364338074019141E-5</v>
      </c>
      <c r="BI790" s="17">
        <f t="shared" si="1112"/>
        <v>6.6480163481381012E-6</v>
      </c>
      <c r="BJ790" s="18">
        <f t="shared" si="1113"/>
        <v>0.53748212200690926</v>
      </c>
      <c r="BK790" s="18">
        <f t="shared" si="1114"/>
        <v>0.24877658968129962</v>
      </c>
      <c r="BL790" s="18">
        <f t="shared" si="1115"/>
        <v>0.20376427537016775</v>
      </c>
      <c r="BM790" s="18">
        <f t="shared" si="1116"/>
        <v>0.47020361284284928</v>
      </c>
      <c r="BN790" s="18">
        <f t="shared" si="1117"/>
        <v>0.52824924436345089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1.3216000000000001</v>
      </c>
      <c r="F792" s="15">
        <f>VLOOKUP(B792,home!$B$2:$E$405,3,FALSE)</f>
        <v>1.0752999999999999</v>
      </c>
      <c r="G792" s="15">
        <f>VLOOKUP(C792,away!$B$2:$E$405,4,FALSE)</f>
        <v>0.88280000000000003</v>
      </c>
      <c r="H792" s="15">
        <f>VLOOKUP(A792,away!$A$2:$E$405,3,FALSE)</f>
        <v>1.1162000000000001</v>
      </c>
      <c r="I792" s="15">
        <f>VLOOKUP(C792,away!$B$2:$E$405,3,FALSE)</f>
        <v>0.99539999999999995</v>
      </c>
      <c r="J792" s="15">
        <f>VLOOKUP(B792,home!$B$2:$E$405,4,FALSE)</f>
        <v>1.2730999999999999</v>
      </c>
      <c r="K792" s="16">
        <f t="shared" si="1118"/>
        <v>1.254561628544</v>
      </c>
      <c r="L792" s="16">
        <f t="shared" si="1119"/>
        <v>1.4144974625879998</v>
      </c>
      <c r="M792" s="17">
        <f t="shared" si="1120"/>
        <v>6.931741600671143E-2</v>
      </c>
      <c r="N792" s="17">
        <f t="shared" si="1121"/>
        <v>8.6962970311841831E-2</v>
      </c>
      <c r="O792" s="17">
        <f t="shared" si="1122"/>
        <v>9.8049309054650133E-2</v>
      </c>
      <c r="P792" s="17">
        <f t="shared" si="1123"/>
        <v>0.12300890084521583</v>
      </c>
      <c r="Q792" s="17">
        <f t="shared" si="1124"/>
        <v>5.4550202828723915E-2</v>
      </c>
      <c r="R792" s="17">
        <f t="shared" si="1125"/>
        <v>6.9345249433154607E-2</v>
      </c>
      <c r="S792" s="17">
        <f t="shared" si="1126"/>
        <v>5.4572106689908625E-2</v>
      </c>
      <c r="T792" s="17">
        <f t="shared" si="1127"/>
        <v>7.7161123484890709E-2</v>
      </c>
      <c r="U792" s="17">
        <f t="shared" si="1128"/>
        <v>8.6997889060648342E-2</v>
      </c>
      <c r="V792" s="17">
        <f t="shared" si="1129"/>
        <v>1.0760250529701032E-2</v>
      </c>
      <c r="W792" s="17">
        <f t="shared" si="1130"/>
        <v>2.2812197099403124E-2</v>
      </c>
      <c r="X792" s="17">
        <f t="shared" si="1131"/>
        <v>3.2267794913163055E-2</v>
      </c>
      <c r="Y792" s="17">
        <f t="shared" si="1132"/>
        <v>2.2821357013989556E-2</v>
      </c>
      <c r="Z792" s="17">
        <f t="shared" si="1133"/>
        <v>3.269622645524306E-2</v>
      </c>
      <c r="AA792" s="17">
        <f t="shared" si="1134"/>
        <v>4.1019431108933149E-2</v>
      </c>
      <c r="AB792" s="17">
        <f t="shared" si="1135"/>
        <v>2.57307021469858E-2</v>
      </c>
      <c r="AC792" s="17">
        <f t="shared" si="1136"/>
        <v>1.1934289630306633E-3</v>
      </c>
      <c r="AD792" s="17">
        <f t="shared" si="1137"/>
        <v>7.1548267859234786E-3</v>
      </c>
      <c r="AE792" s="17">
        <f t="shared" si="1138"/>
        <v>1.0120484333945415E-2</v>
      </c>
      <c r="AF792" s="17">
        <f t="shared" si="1139"/>
        <v>7.1576997052636981E-3</v>
      </c>
      <c r="AG792" s="17">
        <f t="shared" si="1140"/>
        <v>3.3748493570207932E-3</v>
      </c>
      <c r="AH792" s="17">
        <f t="shared" si="1141"/>
        <v>1.156218233928598E-2</v>
      </c>
      <c r="AI792" s="17">
        <f t="shared" si="1142"/>
        <v>1.4505470305097296E-2</v>
      </c>
      <c r="AJ792" s="17">
        <f t="shared" si="1143"/>
        <v>9.0990032243797505E-3</v>
      </c>
      <c r="AK792" s="17">
        <f t="shared" si="1144"/>
        <v>3.8050867677683212E-3</v>
      </c>
      <c r="AL792" s="17">
        <f t="shared" si="1145"/>
        <v>8.4713131813819422E-5</v>
      </c>
      <c r="AM792" s="17">
        <f t="shared" si="1146"/>
        <v>1.795234228899678E-3</v>
      </c>
      <c r="AN792" s="17">
        <f t="shared" si="1147"/>
        <v>2.5393542615297191E-3</v>
      </c>
      <c r="AO792" s="17">
        <f t="shared" si="1148"/>
        <v>1.7959550797729063E-3</v>
      </c>
      <c r="AP792" s="17">
        <f t="shared" si="1149"/>
        <v>8.4679130108693539E-4</v>
      </c>
      <c r="AQ792" s="17">
        <f t="shared" si="1150"/>
        <v>2.9944603668226511E-4</v>
      </c>
      <c r="AR792" s="17">
        <f t="shared" si="1151"/>
        <v>3.2709355161799603E-3</v>
      </c>
      <c r="AS792" s="17">
        <f t="shared" si="1152"/>
        <v>4.1035901880411398E-3</v>
      </c>
      <c r="AT792" s="17">
        <f t="shared" si="1153"/>
        <v>2.5741033945930365E-3</v>
      </c>
      <c r="AU792" s="17">
        <f t="shared" si="1154"/>
        <v>1.0764571155870927E-3</v>
      </c>
      <c r="AV792" s="17">
        <f t="shared" si="1155"/>
        <v>3.3762044799718016E-4</v>
      </c>
      <c r="AW792" s="17">
        <f t="shared" si="1156"/>
        <v>4.1758261535138866E-6</v>
      </c>
      <c r="AX792" s="17">
        <f t="shared" si="1157"/>
        <v>3.7537199630438491E-4</v>
      </c>
      <c r="AY792" s="17">
        <f t="shared" si="1158"/>
        <v>5.3096273629914454E-4</v>
      </c>
      <c r="AZ792" s="17">
        <f t="shared" si="1159"/>
        <v>3.7552272161196066E-4</v>
      </c>
      <c r="BA792" s="17">
        <f t="shared" si="1160"/>
        <v>1.7705864562141948E-4</v>
      </c>
      <c r="BB792" s="17">
        <f t="shared" si="1161"/>
        <v>6.2612251240191415E-5</v>
      </c>
      <c r="BC792" s="17">
        <f t="shared" si="1162"/>
        <v>1.7712974101234617E-5</v>
      </c>
      <c r="BD792" s="17">
        <f t="shared" si="1163"/>
        <v>7.7112166465425388E-4</v>
      </c>
      <c r="BE792" s="17">
        <f t="shared" si="1164"/>
        <v>9.6741965141420097E-4</v>
      </c>
      <c r="BF792" s="17">
        <f t="shared" si="1165"/>
        <v>6.0684378668183451E-4</v>
      </c>
      <c r="BG792" s="17">
        <f t="shared" si="1166"/>
        <v>2.5377430976378999E-4</v>
      </c>
      <c r="BH792" s="17">
        <f t="shared" si="1167"/>
        <v>7.9593877834972513E-5</v>
      </c>
      <c r="BI792" s="17">
        <f t="shared" si="1168"/>
        <v>1.9971084999755053E-5</v>
      </c>
      <c r="BJ792" s="18">
        <f t="shared" si="1169"/>
        <v>0.33319952806731551</v>
      </c>
      <c r="BK792" s="18">
        <f t="shared" si="1170"/>
        <v>0.25946777890268052</v>
      </c>
      <c r="BL792" s="18">
        <f t="shared" si="1171"/>
        <v>0.37417575447865054</v>
      </c>
      <c r="BM792" s="18">
        <f t="shared" si="1172"/>
        <v>0.49777845251344621</v>
      </c>
      <c r="BN792" s="18">
        <f t="shared" si="1173"/>
        <v>0.50123404848029773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1.3216000000000001</v>
      </c>
      <c r="F799" s="10">
        <f>VLOOKUP(B799,home!$B$2:$E$405,3,FALSE)</f>
        <v>0.92479999999999996</v>
      </c>
      <c r="G799" s="10">
        <f>VLOOKUP(C799,away!$B$2:$E$405,4,FALSE)</f>
        <v>1.2344999999999999</v>
      </c>
      <c r="H799" s="10">
        <f>VLOOKUP(A799,away!$A$2:$E$405,3,FALSE)</f>
        <v>1.1162000000000001</v>
      </c>
      <c r="I799" s="10">
        <f>VLOOKUP(C799,away!$B$2:$E$405,3,FALSE)</f>
        <v>0.75439999999999996</v>
      </c>
      <c r="J799" s="10">
        <f>VLOOKUP(B799,home!$B$2:$E$405,4,FALSE)</f>
        <v>0.64700000000000002</v>
      </c>
      <c r="K799" s="12">
        <f t="shared" si="1174"/>
        <v>1.50882525696</v>
      </c>
      <c r="L799" s="12">
        <f t="shared" si="1175"/>
        <v>0.54481364816</v>
      </c>
      <c r="M799" s="13">
        <f t="shared" si="1176"/>
        <v>0.12826730078511744</v>
      </c>
      <c r="N799" s="13">
        <f t="shared" si="1177"/>
        <v>0.1935329430666704</v>
      </c>
      <c r="O799" s="13">
        <f t="shared" si="1178"/>
        <v>6.9881776080375865E-2</v>
      </c>
      <c r="P799" s="13">
        <f t="shared" si="1179"/>
        <v>0.10543938875129427</v>
      </c>
      <c r="Q799" s="13">
        <f t="shared" si="1180"/>
        <v>0.14600369627639703</v>
      </c>
      <c r="R799" s="13">
        <f t="shared" si="1181"/>
        <v>1.9036272683124897E-2</v>
      </c>
      <c r="S799" s="13">
        <f t="shared" si="1182"/>
        <v>2.1668548087075086E-2</v>
      </c>
      <c r="T799" s="13">
        <f t="shared" si="1183"/>
        <v>7.9544806413188479E-2</v>
      </c>
      <c r="U799" s="13">
        <f t="shared" si="1184"/>
        <v>2.8722409022676545E-2</v>
      </c>
      <c r="V799" s="13">
        <f t="shared" si="1185"/>
        <v>1.9791295654938159E-3</v>
      </c>
      <c r="W799" s="13">
        <f t="shared" si="1186"/>
        <v>7.343135485044823E-2</v>
      </c>
      <c r="X799" s="13">
        <f t="shared" si="1187"/>
        <v>4.0006404325404206E-2</v>
      </c>
      <c r="Y799" s="13">
        <f t="shared" si="1188"/>
        <v>1.0898017545143733E-2</v>
      </c>
      <c r="Z799" s="13">
        <f t="shared" si="1189"/>
        <v>3.4570737226206107E-3</v>
      </c>
      <c r="AA799" s="13">
        <f t="shared" si="1190"/>
        <v>5.216120147862705E-3</v>
      </c>
      <c r="AB799" s="13">
        <f t="shared" si="1191"/>
        <v>3.9351069112165907E-3</v>
      </c>
      <c r="AC799" s="13">
        <f t="shared" si="1192"/>
        <v>1.0168131821593176E-4</v>
      </c>
      <c r="AD799" s="13">
        <f t="shared" si="1193"/>
        <v>2.7698770712787125E-2</v>
      </c>
      <c r="AE799" s="13">
        <f t="shared" si="1194"/>
        <v>1.5090668321580916E-2</v>
      </c>
      <c r="AF799" s="13">
        <f t="shared" si="1195"/>
        <v>4.110801030726521E-3</v>
      </c>
      <c r="AG799" s="13">
        <f t="shared" si="1196"/>
        <v>7.465401688033351E-4</v>
      </c>
      <c r="AH799" s="13">
        <f t="shared" si="1197"/>
        <v>4.7086523669475147E-4</v>
      </c>
      <c r="AI799" s="13">
        <f t="shared" si="1198"/>
        <v>7.1045336174948952E-4</v>
      </c>
      <c r="AJ799" s="13">
        <f t="shared" si="1199"/>
        <v>5.3597498804988479E-4</v>
      </c>
      <c r="AK799" s="13">
        <f t="shared" si="1200"/>
        <v>2.6956419968950026E-4</v>
      </c>
      <c r="AL799" s="13">
        <f t="shared" si="1201"/>
        <v>3.3433980365969144E-6</v>
      </c>
      <c r="AM799" s="13">
        <f t="shared" si="1202"/>
        <v>8.3585209676394264E-3</v>
      </c>
      <c r="AN799" s="13">
        <f t="shared" si="1203"/>
        <v>4.5538363016014889E-3</v>
      </c>
      <c r="AO799" s="13">
        <f t="shared" si="1204"/>
        <v>1.2404960842994745E-3</v>
      </c>
      <c r="AP799" s="13">
        <f t="shared" si="1205"/>
        <v>2.2527973240513065E-4</v>
      </c>
      <c r="AQ799" s="13">
        <f t="shared" si="1206"/>
        <v>3.0683868217036938E-5</v>
      </c>
      <c r="AR799" s="13">
        <f t="shared" si="1207"/>
        <v>5.1306761479077906E-5</v>
      </c>
      <c r="AS799" s="13">
        <f t="shared" si="1208"/>
        <v>7.7412937572455135E-5</v>
      </c>
      <c r="AT799" s="13">
        <f t="shared" si="1209"/>
        <v>5.8401297712394043E-5</v>
      </c>
      <c r="AU799" s="13">
        <f t="shared" si="1210"/>
        <v>2.9372451009233482E-5</v>
      </c>
      <c r="AV799" s="13">
        <f t="shared" si="1211"/>
        <v>1.1079473985387931E-5</v>
      </c>
      <c r="AW799" s="13">
        <f t="shared" si="1212"/>
        <v>7.6343577299831399E-8</v>
      </c>
      <c r="AX799" s="13">
        <f t="shared" si="1213"/>
        <v>2.1019245911340183E-3</v>
      </c>
      <c r="AY799" s="13">
        <f t="shared" si="1214"/>
        <v>1.1451572046529408E-3</v>
      </c>
      <c r="AZ799" s="13">
        <f t="shared" si="1215"/>
        <v>3.1194863719183813E-4</v>
      </c>
      <c r="BA799" s="13">
        <f t="shared" si="1216"/>
        <v>5.6651291689008562E-5</v>
      </c>
      <c r="BB799" s="13">
        <f t="shared" si="1217"/>
        <v>7.7160992245162567E-6</v>
      </c>
      <c r="BC799" s="13">
        <f t="shared" si="1218"/>
        <v>8.4076723361464999E-7</v>
      </c>
      <c r="BD799" s="13">
        <f t="shared" si="1219"/>
        <v>4.658770649448564E-6</v>
      </c>
      <c r="BE799" s="13">
        <f t="shared" si="1220"/>
        <v>7.0292708222719349E-6</v>
      </c>
      <c r="BF799" s="13">
        <f t="shared" si="1221"/>
        <v>5.3029706773279425E-6</v>
      </c>
      <c r="BG799" s="13">
        <f t="shared" si="1222"/>
        <v>2.6670853649568941E-6</v>
      </c>
      <c r="BH799" s="13">
        <f t="shared" si="1223"/>
        <v>1.0060414402788354E-6</v>
      </c>
      <c r="BI799" s="13">
        <f t="shared" si="1224"/>
        <v>3.0358814692822432E-7</v>
      </c>
      <c r="BJ799" s="14">
        <f t="shared" si="1225"/>
        <v>0.60909705825643845</v>
      </c>
      <c r="BK799" s="14">
        <f t="shared" si="1226"/>
        <v>0.25860454910988606</v>
      </c>
      <c r="BL799" s="14">
        <f t="shared" si="1227"/>
        <v>0.12902708328029996</v>
      </c>
      <c r="BM799" s="14">
        <f t="shared" si="1228"/>
        <v>0.33687930586518949</v>
      </c>
      <c r="BN799" s="14">
        <f t="shared" si="1229"/>
        <v>0.66216137764297989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1.2279</v>
      </c>
      <c r="F800" s="10">
        <f>VLOOKUP(B800,home!$B$2:$E$405,3,FALSE)</f>
        <v>0.3054</v>
      </c>
      <c r="G800" s="10">
        <f>VLOOKUP(C800,away!$B$2:$E$405,4,FALSE)</f>
        <v>0.36199999999999999</v>
      </c>
      <c r="H800" s="10">
        <f>VLOOKUP(A800,away!$A$2:$E$405,3,FALSE)</f>
        <v>0.89710000000000001</v>
      </c>
      <c r="I800" s="10">
        <f>VLOOKUP(C800,away!$B$2:$E$405,3,FALSE)</f>
        <v>0.49540000000000001</v>
      </c>
      <c r="J800" s="10">
        <f>VLOOKUP(B800,home!$B$2:$E$405,4,FALSE)</f>
        <v>0.69669999999999999</v>
      </c>
      <c r="K800" s="12">
        <f t="shared" si="1174"/>
        <v>0.13575023891999999</v>
      </c>
      <c r="L800" s="12">
        <f t="shared" si="1175"/>
        <v>0.309629740978</v>
      </c>
      <c r="M800" s="13">
        <f t="shared" si="1176"/>
        <v>0.64058082194603483</v>
      </c>
      <c r="N800" s="13">
        <f t="shared" si="1177"/>
        <v>8.6958999626744179E-2</v>
      </c>
      <c r="O800" s="13">
        <f t="shared" si="1178"/>
        <v>0.19834287397462511</v>
      </c>
      <c r="P800" s="13">
        <f t="shared" si="1179"/>
        <v>2.6925092530134802E-2</v>
      </c>
      <c r="Q800" s="13">
        <f t="shared" si="1180"/>
        <v>5.9023524877873552E-3</v>
      </c>
      <c r="R800" s="13">
        <f t="shared" si="1181"/>
        <v>3.0706426346797638E-2</v>
      </c>
      <c r="S800" s="13">
        <f t="shared" si="1182"/>
        <v>2.8293096784959417E-4</v>
      </c>
      <c r="T800" s="13">
        <f t="shared" si="1183"/>
        <v>1.8275438719544527E-3</v>
      </c>
      <c r="U800" s="13">
        <f t="shared" si="1184"/>
        <v>4.1684047129571609E-3</v>
      </c>
      <c r="V800" s="13">
        <f t="shared" si="1185"/>
        <v>1.3213602801296978E-6</v>
      </c>
      <c r="W800" s="13">
        <f t="shared" si="1186"/>
        <v>2.6708192013572999E-4</v>
      </c>
      <c r="X800" s="13">
        <f t="shared" si="1187"/>
        <v>8.2696505751532975E-5</v>
      </c>
      <c r="Y800" s="13">
        <f t="shared" si="1188"/>
        <v>1.2802648827816421E-5</v>
      </c>
      <c r="Z800" s="13">
        <f t="shared" si="1189"/>
        <v>3.1692076120396618E-3</v>
      </c>
      <c r="AA800" s="13">
        <f t="shared" si="1190"/>
        <v>4.3022069052146665E-4</v>
      </c>
      <c r="AB800" s="13">
        <f t="shared" si="1191"/>
        <v>2.9201280763308229E-5</v>
      </c>
      <c r="AC800" s="13">
        <f t="shared" si="1192"/>
        <v>3.4712391658142476E-9</v>
      </c>
      <c r="AD800" s="13">
        <f t="shared" si="1193"/>
        <v>9.0641086174094223E-6</v>
      </c>
      <c r="AE800" s="13">
        <f t="shared" si="1194"/>
        <v>2.806517603404937E-6</v>
      </c>
      <c r="AF800" s="13">
        <f t="shared" si="1195"/>
        <v>4.3449065929623403E-7</v>
      </c>
      <c r="AG800" s="13">
        <f t="shared" si="1196"/>
        <v>4.4843743431751125E-8</v>
      </c>
      <c r="AH800" s="13">
        <f t="shared" si="1197"/>
        <v>2.4532023300533664E-4</v>
      </c>
      <c r="AI800" s="13">
        <f t="shared" si="1198"/>
        <v>3.3302280242384509E-5</v>
      </c>
      <c r="AJ800" s="13">
        <f t="shared" si="1199"/>
        <v>2.2603962497422455E-6</v>
      </c>
      <c r="AK800" s="13">
        <f t="shared" si="1200"/>
        <v>1.0228311031879396E-7</v>
      </c>
      <c r="AL800" s="13">
        <f t="shared" si="1201"/>
        <v>5.8361682105837621E-12</v>
      </c>
      <c r="AM800" s="13">
        <f t="shared" si="1202"/>
        <v>2.4609098208203198E-7</v>
      </c>
      <c r="AN800" s="13">
        <f t="shared" si="1203"/>
        <v>7.6197087039081202E-8</v>
      </c>
      <c r="AO800" s="13">
        <f t="shared" si="1204"/>
        <v>1.1796442161594417E-8</v>
      </c>
      <c r="AP800" s="13">
        <f t="shared" si="1205"/>
        <v>1.2175097769854791E-9</v>
      </c>
      <c r="AQ800" s="13">
        <f t="shared" si="1206"/>
        <v>9.424430922154911E-11</v>
      </c>
      <c r="AR800" s="13">
        <f t="shared" si="1207"/>
        <v>1.5191688040421008E-5</v>
      </c>
      <c r="AS800" s="13">
        <f t="shared" si="1208"/>
        <v>2.0622752810852578E-6</v>
      </c>
      <c r="AT800" s="13">
        <f t="shared" si="1209"/>
        <v>1.399771810630669E-7</v>
      </c>
      <c r="AU800" s="13">
        <f t="shared" si="1210"/>
        <v>6.3339785908864793E-9</v>
      </c>
      <c r="AV800" s="13">
        <f t="shared" si="1211"/>
        <v>2.1495977675675102E-10</v>
      </c>
      <c r="AW800" s="13">
        <f t="shared" si="1212"/>
        <v>6.8141010864181083E-15</v>
      </c>
      <c r="AX800" s="13">
        <f t="shared" si="1213"/>
        <v>5.5678182689488795E-9</v>
      </c>
      <c r="AY800" s="13">
        <f t="shared" si="1214"/>
        <v>1.7239621284272181E-9</v>
      </c>
      <c r="AZ800" s="13">
        <f t="shared" si="1215"/>
        <v>2.6689497364040058E-10</v>
      </c>
      <c r="BA800" s="13">
        <f t="shared" si="1216"/>
        <v>2.7546207185535783E-11</v>
      </c>
      <c r="BB800" s="13">
        <f t="shared" si="1217"/>
        <v>2.1322812489459419E-12</v>
      </c>
      <c r="BC800" s="13">
        <f t="shared" si="1218"/>
        <v>1.3204353816067576E-13</v>
      </c>
      <c r="BD800" s="13">
        <f t="shared" si="1219"/>
        <v>7.8396640549568869E-7</v>
      </c>
      <c r="BE800" s="13">
        <f t="shared" si="1220"/>
        <v>1.0642362685129331E-7</v>
      </c>
      <c r="BF800" s="13">
        <f t="shared" si="1221"/>
        <v>7.2235163858979945E-9</v>
      </c>
      <c r="BG800" s="13">
        <f t="shared" si="1222"/>
        <v>3.2686469174272929E-10</v>
      </c>
      <c r="BH800" s="13">
        <f t="shared" si="1223"/>
        <v>1.1092989999646908E-11</v>
      </c>
      <c r="BI800" s="13">
        <f t="shared" si="1224"/>
        <v>3.0117520855784769E-13</v>
      </c>
      <c r="BJ800" s="14">
        <f t="shared" si="1225"/>
        <v>9.5064170006575868E-2</v>
      </c>
      <c r="BK800" s="14">
        <f t="shared" si="1226"/>
        <v>0.66779017200533675</v>
      </c>
      <c r="BL800" s="14">
        <f t="shared" si="1227"/>
        <v>0.23397641063952096</v>
      </c>
      <c r="BM800" s="14">
        <f t="shared" si="1228"/>
        <v>1.0583391627394124E-2</v>
      </c>
      <c r="BN800" s="14">
        <f t="shared" si="1229"/>
        <v>0.98941656691212387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1.2279</v>
      </c>
      <c r="F801" s="10">
        <f>VLOOKUP(B801,home!$B$2:$E$405,3,FALSE)</f>
        <v>0.63339999999999996</v>
      </c>
      <c r="G801" s="10">
        <f>VLOOKUP(C801,away!$B$2:$E$405,4,FALSE)</f>
        <v>0.91620000000000001</v>
      </c>
      <c r="H801" s="10">
        <f>VLOOKUP(A801,away!$A$2:$E$405,3,FALSE)</f>
        <v>0.89710000000000001</v>
      </c>
      <c r="I801" s="10">
        <f>VLOOKUP(C801,away!$B$2:$E$405,3,FALSE)</f>
        <v>2.0901000000000001</v>
      </c>
      <c r="J801" s="10">
        <f>VLOOKUP(B801,home!$B$2:$E$405,4,FALSE)</f>
        <v>0.86699999999999999</v>
      </c>
      <c r="K801" s="12">
        <f t="shared" si="1174"/>
        <v>0.71257625413199999</v>
      </c>
      <c r="L801" s="12">
        <f t="shared" si="1175"/>
        <v>1.6256498915699999</v>
      </c>
      <c r="M801" s="13">
        <f t="shared" si="1176"/>
        <v>9.6498661065535424E-2</v>
      </c>
      <c r="N801" s="13">
        <f t="shared" si="1177"/>
        <v>6.8762654430832695E-2</v>
      </c>
      <c r="O801" s="13">
        <f t="shared" si="1178"/>
        <v>0.15687303789783782</v>
      </c>
      <c r="P801" s="13">
        <f t="shared" si="1179"/>
        <v>0.11178400171954853</v>
      </c>
      <c r="Q801" s="13">
        <f t="shared" si="1180"/>
        <v>2.4499317359247964E-2</v>
      </c>
      <c r="R801" s="13">
        <f t="shared" si="1181"/>
        <v>0.12751031852443831</v>
      </c>
      <c r="S801" s="13">
        <f t="shared" si="1182"/>
        <v>3.2372633211847926E-2</v>
      </c>
      <c r="T801" s="13">
        <f t="shared" si="1183"/>
        <v>3.9827312608600465E-2</v>
      </c>
      <c r="U801" s="13">
        <f t="shared" si="1184"/>
        <v>9.0860825137322396E-2</v>
      </c>
      <c r="V801" s="13">
        <f t="shared" si="1185"/>
        <v>4.1667158287327219E-3</v>
      </c>
      <c r="W801" s="13">
        <f t="shared" si="1186"/>
        <v>5.8192105975479998E-3</v>
      </c>
      <c r="X801" s="13">
        <f t="shared" si="1187"/>
        <v>9.4599990769268991E-3</v>
      </c>
      <c r="Y801" s="13">
        <f t="shared" si="1188"/>
        <v>7.6893232368292581E-3</v>
      </c>
      <c r="Z801" s="13">
        <f t="shared" si="1189"/>
        <v>6.9095711827769773E-2</v>
      </c>
      <c r="AA801" s="13">
        <f t="shared" si="1190"/>
        <v>4.92359635108163E-2</v>
      </c>
      <c r="AB801" s="13">
        <f t="shared" si="1191"/>
        <v>1.7542189223558657E-2</v>
      </c>
      <c r="AC801" s="13">
        <f t="shared" si="1192"/>
        <v>3.0167009846359896E-4</v>
      </c>
      <c r="AD801" s="13">
        <f t="shared" si="1193"/>
        <v>1.0366578224014977E-3</v>
      </c>
      <c r="AE801" s="13">
        <f t="shared" si="1194"/>
        <v>1.6852426765821868E-3</v>
      </c>
      <c r="AF801" s="13">
        <f t="shared" si="1195"/>
        <v>1.3698072872274846E-3</v>
      </c>
      <c r="AG801" s="13">
        <f t="shared" si="1196"/>
        <v>7.4227568931771882E-4</v>
      </c>
      <c r="AH801" s="13">
        <f t="shared" si="1197"/>
        <v>2.8081359110191457E-2</v>
      </c>
      <c r="AI801" s="13">
        <f t="shared" si="1198"/>
        <v>2.0010109685675737E-2</v>
      </c>
      <c r="AJ801" s="13">
        <f t="shared" si="1199"/>
        <v>7.1293645022946347E-3</v>
      </c>
      <c r="AK801" s="13">
        <f t="shared" si="1200"/>
        <v>1.6934052837955871E-3</v>
      </c>
      <c r="AL801" s="13">
        <f t="shared" si="1201"/>
        <v>1.3978179772873607E-5</v>
      </c>
      <c r="AM801" s="13">
        <f t="shared" si="1202"/>
        <v>1.4773954958069912E-4</v>
      </c>
      <c r="AN801" s="13">
        <f t="shared" si="1203"/>
        <v>2.4017278275646414E-4</v>
      </c>
      <c r="AO801" s="13">
        <f t="shared" si="1204"/>
        <v>1.9521842912305557E-4</v>
      </c>
      <c r="AP801" s="13">
        <f t="shared" si="1205"/>
        <v>1.0578560604545369E-4</v>
      </c>
      <c r="AQ801" s="13">
        <f t="shared" si="1206"/>
        <v>4.2992589749364609E-5</v>
      </c>
      <c r="AR801" s="13">
        <f t="shared" si="1207"/>
        <v>9.1300916785241916E-3</v>
      </c>
      <c r="AS801" s="13">
        <f t="shared" si="1208"/>
        <v>6.505886528164511E-3</v>
      </c>
      <c r="AT801" s="13">
        <f t="shared" si="1209"/>
        <v>2.317970126023655E-3</v>
      </c>
      <c r="AU801" s="13">
        <f t="shared" si="1210"/>
        <v>5.5057682319727206E-4</v>
      </c>
      <c r="AV801" s="13">
        <f t="shared" si="1211"/>
        <v>9.8081992571452138E-5</v>
      </c>
      <c r="AW801" s="13">
        <f t="shared" si="1212"/>
        <v>4.4978657231370878E-7</v>
      </c>
      <c r="AX801" s="13">
        <f t="shared" si="1213"/>
        <v>1.7545949137893899E-5</v>
      </c>
      <c r="AY801" s="13">
        <f t="shared" si="1214"/>
        <v>2.8523570313509944E-5</v>
      </c>
      <c r="AZ801" s="13">
        <f t="shared" si="1215"/>
        <v>2.318466949367336E-5</v>
      </c>
      <c r="BA801" s="13">
        <f t="shared" si="1216"/>
        <v>1.256338514949213E-5</v>
      </c>
      <c r="BB801" s="13">
        <f t="shared" si="1217"/>
        <v>5.1059164265060045E-6</v>
      </c>
      <c r="BC801" s="13">
        <f t="shared" si="1218"/>
        <v>1.660086497022993E-6</v>
      </c>
      <c r="BD801" s="13">
        <f t="shared" si="1219"/>
        <v>2.4737220912028376E-3</v>
      </c>
      <c r="BE801" s="13">
        <f t="shared" si="1220"/>
        <v>1.7627156215128954E-3</v>
      </c>
      <c r="BF801" s="13">
        <f t="shared" si="1221"/>
        <v>6.280346473388097E-4</v>
      </c>
      <c r="BG801" s="13">
        <f t="shared" si="1222"/>
        <v>1.491741921552669E-4</v>
      </c>
      <c r="BH801" s="13">
        <f t="shared" si="1223"/>
        <v>2.6574496764791815E-5</v>
      </c>
      <c r="BI801" s="13">
        <f t="shared" si="1224"/>
        <v>3.787271072019662E-6</v>
      </c>
      <c r="BJ801" s="14">
        <f t="shared" si="1225"/>
        <v>0.16171229331978729</v>
      </c>
      <c r="BK801" s="14">
        <f t="shared" si="1226"/>
        <v>0.24516618367421456</v>
      </c>
      <c r="BL801" s="14">
        <f t="shared" si="1227"/>
        <v>0.52258318834445872</v>
      </c>
      <c r="BM801" s="14">
        <f t="shared" si="1228"/>
        <v>0.41260131238504827</v>
      </c>
      <c r="BN801" s="14">
        <f t="shared" si="1229"/>
        <v>0.58592799099744075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1.6315999999999999</v>
      </c>
      <c r="F802" s="10">
        <f>VLOOKUP(B802,home!$B$2:$E$405,3,FALSE)</f>
        <v>1.2258</v>
      </c>
      <c r="G802" s="10">
        <f>VLOOKUP(C802,away!$B$2:$E$405,4,FALSE)</f>
        <v>1.1492</v>
      </c>
      <c r="H802" s="10">
        <f>VLOOKUP(A802,away!$A$2:$E$405,3,FALSE)</f>
        <v>1.3368</v>
      </c>
      <c r="I802" s="10">
        <f>VLOOKUP(C802,away!$B$2:$E$405,3,FALSE)</f>
        <v>0.93510000000000004</v>
      </c>
      <c r="J802" s="10">
        <f>VLOOKUP(B802,home!$B$2:$E$405,4,FALSE)</f>
        <v>1.0286</v>
      </c>
      <c r="K802" s="12">
        <f t="shared" si="1174"/>
        <v>2.2984175597759999</v>
      </c>
      <c r="L802" s="12">
        <f t="shared" si="1175"/>
        <v>1.2857928720480001</v>
      </c>
      <c r="M802" s="13">
        <f t="shared" si="1176"/>
        <v>2.7758576268293075E-2</v>
      </c>
      <c r="N802" s="13">
        <f t="shared" si="1177"/>
        <v>6.3800799129426156E-2</v>
      </c>
      <c r="O802" s="13">
        <f t="shared" si="1178"/>
        <v>3.569177950397201E-2</v>
      </c>
      <c r="P802" s="13">
        <f t="shared" si="1179"/>
        <v>8.20346127515824E-2</v>
      </c>
      <c r="Q802" s="13">
        <f t="shared" si="1180"/>
        <v>7.3320438523407208E-2</v>
      </c>
      <c r="R802" s="13">
        <f t="shared" si="1181"/>
        <v>2.2946117838458058E-2</v>
      </c>
      <c r="S802" s="13">
        <f t="shared" si="1182"/>
        <v>6.0608995434944059E-2</v>
      </c>
      <c r="T802" s="13">
        <f t="shared" si="1183"/>
        <v>9.4274897228830576E-2</v>
      </c>
      <c r="U802" s="13">
        <f t="shared" si="1184"/>
        <v>5.273976016860131E-2</v>
      </c>
      <c r="V802" s="13">
        <f t="shared" si="1185"/>
        <v>1.990189915326503E-2</v>
      </c>
      <c r="W802" s="13">
        <f t="shared" si="1186"/>
        <v>5.6173661130891936E-2</v>
      </c>
      <c r="X802" s="13">
        <f t="shared" si="1187"/>
        <v>7.2227693078940655E-2</v>
      </c>
      <c r="Y802" s="13">
        <f t="shared" si="1188"/>
        <v>4.643492646268628E-2</v>
      </c>
      <c r="Z802" s="13">
        <f t="shared" si="1189"/>
        <v>9.8346515859542814E-3</v>
      </c>
      <c r="AA802" s="13">
        <f t="shared" si="1190"/>
        <v>2.2604135899436207E-2</v>
      </c>
      <c r="AB802" s="13">
        <f t="shared" si="1191"/>
        <v>2.5976871437413625E-2</v>
      </c>
      <c r="AC802" s="13">
        <f t="shared" si="1192"/>
        <v>3.675991372628533E-3</v>
      </c>
      <c r="AD802" s="13">
        <f t="shared" si="1193"/>
        <v>3.2277632285037168E-2</v>
      </c>
      <c r="AE802" s="13">
        <f t="shared" si="1194"/>
        <v>4.1502349518687191E-2</v>
      </c>
      <c r="AF802" s="13">
        <f t="shared" si="1195"/>
        <v>2.6681712592186366E-2</v>
      </c>
      <c r="AG802" s="13">
        <f t="shared" si="1196"/>
        <v>1.143571862168887E-2</v>
      </c>
      <c r="AH802" s="13">
        <f t="shared" si="1197"/>
        <v>3.1613312270738943E-3</v>
      </c>
      <c r="AI802" s="13">
        <f t="shared" si="1198"/>
        <v>7.2660592045748476E-3</v>
      </c>
      <c r="AJ802" s="13">
        <f t="shared" si="1199"/>
        <v>8.3502190330834326E-3</v>
      </c>
      <c r="AK802" s="13">
        <f t="shared" si="1200"/>
        <v>6.3974300178715774E-3</v>
      </c>
      <c r="AL802" s="13">
        <f t="shared" si="1201"/>
        <v>4.3454466225804439E-4</v>
      </c>
      <c r="AM802" s="13">
        <f t="shared" si="1202"/>
        <v>1.4837495366384424E-2</v>
      </c>
      <c r="AN802" s="13">
        <f t="shared" si="1203"/>
        <v>1.9077945781142323E-2</v>
      </c>
      <c r="AO802" s="13">
        <f t="shared" si="1204"/>
        <v>1.2265143349355506E-2</v>
      </c>
      <c r="AP802" s="13">
        <f t="shared" si="1205"/>
        <v>5.2568112977494164E-3</v>
      </c>
      <c r="AQ802" s="13">
        <f t="shared" si="1206"/>
        <v>1.6897926240868996E-3</v>
      </c>
      <c r="AR802" s="13">
        <f t="shared" si="1207"/>
        <v>8.1296343159087446E-4</v>
      </c>
      <c r="AS802" s="13">
        <f t="shared" si="1208"/>
        <v>1.8685294266242208E-3</v>
      </c>
      <c r="AT802" s="13">
        <f t="shared" si="1209"/>
        <v>2.1473304225556452E-3</v>
      </c>
      <c r="AU802" s="13">
        <f t="shared" si="1210"/>
        <v>1.6451539832810376E-3</v>
      </c>
      <c r="AV802" s="13">
        <f t="shared" si="1211"/>
        <v>9.4531270092714263E-4</v>
      </c>
      <c r="AW802" s="13">
        <f t="shared" si="1212"/>
        <v>3.5672361766546671E-5</v>
      </c>
      <c r="AX802" s="13">
        <f t="shared" si="1213"/>
        <v>5.6837933155321667E-3</v>
      </c>
      <c r="AY802" s="13">
        <f t="shared" si="1214"/>
        <v>7.3081809313053298E-3</v>
      </c>
      <c r="AZ802" s="13">
        <f t="shared" si="1215"/>
        <v>4.6984034745547534E-3</v>
      </c>
      <c r="BA802" s="13">
        <f t="shared" si="1216"/>
        <v>2.0137245658626872E-3</v>
      </c>
      <c r="BB802" s="13">
        <f t="shared" si="1217"/>
        <v>6.4730817326354932E-4</v>
      </c>
      <c r="BC802" s="13">
        <f t="shared" si="1218"/>
        <v>1.6646084704013676E-4</v>
      </c>
      <c r="BD802" s="13">
        <f t="shared" si="1219"/>
        <v>1.7421709759587117E-4</v>
      </c>
      <c r="BE802" s="13">
        <f t="shared" si="1220"/>
        <v>4.0042363632755945E-4</v>
      </c>
      <c r="BF802" s="13">
        <f t="shared" si="1221"/>
        <v>4.6017035854231084E-4</v>
      </c>
      <c r="BG802" s="13">
        <f t="shared" si="1222"/>
        <v>3.5255454418735499E-4</v>
      </c>
      <c r="BH802" s="13">
        <f t="shared" si="1223"/>
        <v>2.0257938878476023E-4</v>
      </c>
      <c r="BI802" s="13">
        <f t="shared" si="1224"/>
        <v>9.3122404886316403E-5</v>
      </c>
      <c r="BJ802" s="14">
        <f t="shared" si="1225"/>
        <v>0.59177488829805958</v>
      </c>
      <c r="BK802" s="14">
        <f t="shared" si="1226"/>
        <v>0.20172280057427647</v>
      </c>
      <c r="BL802" s="14">
        <f t="shared" si="1227"/>
        <v>0.19423606172578811</v>
      </c>
      <c r="BM802" s="14">
        <f t="shared" si="1228"/>
        <v>0.68474356959940041</v>
      </c>
      <c r="BN802" s="14">
        <f t="shared" si="1229"/>
        <v>0.30555232401513893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1.6315999999999999</v>
      </c>
      <c r="F803" s="10">
        <f>VLOOKUP(B803,home!$B$2:$E$405,3,FALSE)</f>
        <v>1.1492</v>
      </c>
      <c r="G803" s="10">
        <f>VLOOKUP(C803,away!$B$2:$E$405,4,FALSE)</f>
        <v>0.47670000000000001</v>
      </c>
      <c r="H803" s="10">
        <f>VLOOKUP(A803,away!$A$2:$E$405,3,FALSE)</f>
        <v>1.3368</v>
      </c>
      <c r="I803" s="10">
        <f>VLOOKUP(C803,away!$B$2:$E$405,3,FALSE)</f>
        <v>1.2467999999999999</v>
      </c>
      <c r="J803" s="10">
        <f>VLOOKUP(B803,home!$B$2:$E$405,4,FALSE)</f>
        <v>1.0286</v>
      </c>
      <c r="K803" s="12">
        <f t="shared" si="1174"/>
        <v>0.89382905102400001</v>
      </c>
      <c r="L803" s="12">
        <f t="shared" si="1175"/>
        <v>1.7143904960639997</v>
      </c>
      <c r="M803" s="13">
        <f t="shared" si="1176"/>
        <v>7.3665585177549744E-2</v>
      </c>
      <c r="N803" s="13">
        <f t="shared" si="1177"/>
        <v>6.5844440092376916E-2</v>
      </c>
      <c r="O803" s="13">
        <f t="shared" si="1178"/>
        <v>0.12629157911538433</v>
      </c>
      <c r="P803" s="13">
        <f t="shared" si="1179"/>
        <v>0.11288308231302638</v>
      </c>
      <c r="Q803" s="13">
        <f t="shared" si="1180"/>
        <v>2.9426836701487935E-2</v>
      </c>
      <c r="R803" s="13">
        <f t="shared" si="1181"/>
        <v>0.10825654148416482</v>
      </c>
      <c r="S803" s="13">
        <f t="shared" si="1182"/>
        <v>4.3244719504287973E-2</v>
      </c>
      <c r="T803" s="13">
        <f t="shared" si="1183"/>
        <v>5.0449089170258213E-2</v>
      </c>
      <c r="U803" s="13">
        <f t="shared" si="1184"/>
        <v>9.6762841741931324E-2</v>
      </c>
      <c r="V803" s="13">
        <f t="shared" si="1185"/>
        <v>7.3629998468236792E-3</v>
      </c>
      <c r="W803" s="13">
        <f t="shared" si="1186"/>
        <v>8.7675205078430619E-3</v>
      </c>
      <c r="X803" s="13">
        <f t="shared" si="1187"/>
        <v>1.5030953832692357E-2</v>
      </c>
      <c r="Y803" s="13">
        <f t="shared" si="1188"/>
        <v>1.2884462198772267E-2</v>
      </c>
      <c r="Z803" s="13">
        <f t="shared" si="1189"/>
        <v>6.1864661952403421E-2</v>
      </c>
      <c r="AA803" s="13">
        <f t="shared" si="1190"/>
        <v>5.529643208483731E-2</v>
      </c>
      <c r="AB803" s="13">
        <f t="shared" si="1191"/>
        <v>2.4712778707701593E-2</v>
      </c>
      <c r="AC803" s="13">
        <f t="shared" si="1192"/>
        <v>7.0517843896893129E-4</v>
      </c>
      <c r="AD803" s="13">
        <f t="shared" si="1193"/>
        <v>1.9591661338397054E-3</v>
      </c>
      <c r="AE803" s="13">
        <f t="shared" si="1194"/>
        <v>3.3587758000652407E-3</v>
      </c>
      <c r="AF803" s="13">
        <f t="shared" si="1195"/>
        <v>2.8791266550208033E-3</v>
      </c>
      <c r="AG803" s="13">
        <f t="shared" si="1196"/>
        <v>1.6453157914440664E-3</v>
      </c>
      <c r="AH803" s="13">
        <f t="shared" si="1197"/>
        <v>2.6515047123353137E-2</v>
      </c>
      <c r="AI803" s="13">
        <f t="shared" si="1198"/>
        <v>2.3699919408123375E-2</v>
      </c>
      <c r="AJ803" s="13">
        <f t="shared" si="1199"/>
        <v>1.0591838236954096E-2</v>
      </c>
      <c r="AK803" s="13">
        <f t="shared" si="1200"/>
        <v>3.1557642399788004E-3</v>
      </c>
      <c r="AL803" s="13">
        <f t="shared" si="1201"/>
        <v>4.322382864652026E-5</v>
      </c>
      <c r="AM803" s="13">
        <f t="shared" si="1202"/>
        <v>3.5023192124166065E-4</v>
      </c>
      <c r="AN803" s="13">
        <f t="shared" si="1203"/>
        <v>6.0043427719493829E-4</v>
      </c>
      <c r="AO803" s="13">
        <f t="shared" si="1204"/>
        <v>5.1468940916702983E-4</v>
      </c>
      <c r="AP803" s="13">
        <f t="shared" si="1205"/>
        <v>2.9412621050025034E-4</v>
      </c>
      <c r="AQ803" s="13">
        <f t="shared" si="1206"/>
        <v>1.2606179498123716E-4</v>
      </c>
      <c r="AR803" s="13">
        <f t="shared" si="1207"/>
        <v>9.0914289581931398E-3</v>
      </c>
      <c r="AS803" s="13">
        <f t="shared" si="1208"/>
        <v>8.1261833181538873E-3</v>
      </c>
      <c r="AT803" s="13">
        <f t="shared" si="1209"/>
        <v>3.6317093618562736E-3</v>
      </c>
      <c r="AU803" s="13">
        <f t="shared" si="1210"/>
        <v>1.0820424441676569E-3</v>
      </c>
      <c r="AV803" s="13">
        <f t="shared" si="1211"/>
        <v>2.4179024275951654E-4</v>
      </c>
      <c r="AW803" s="13">
        <f t="shared" si="1212"/>
        <v>1.8398607237578718E-6</v>
      </c>
      <c r="AX803" s="13">
        <f t="shared" si="1213"/>
        <v>5.2174577633624288E-5</v>
      </c>
      <c r="AY803" s="13">
        <f t="shared" si="1214"/>
        <v>8.9447600031238806E-5</v>
      </c>
      <c r="AZ803" s="13">
        <f t="shared" si="1215"/>
        <v>7.6674057694644883E-5</v>
      </c>
      <c r="BA803" s="13">
        <f t="shared" si="1216"/>
        <v>4.3816425268787323E-5</v>
      </c>
      <c r="BB803" s="13">
        <f t="shared" si="1217"/>
        <v>1.8779615763076868E-5</v>
      </c>
      <c r="BC803" s="13">
        <f t="shared" si="1218"/>
        <v>6.4391189567905295E-6</v>
      </c>
      <c r="BD803" s="13">
        <f t="shared" si="1219"/>
        <v>2.5977099002612272E-3</v>
      </c>
      <c r="BE803" s="13">
        <f t="shared" si="1220"/>
        <v>2.3219085749861422E-3</v>
      </c>
      <c r="BF803" s="13">
        <f t="shared" si="1221"/>
        <v>1.0376946690721757E-3</v>
      </c>
      <c r="BG803" s="13">
        <f t="shared" si="1222"/>
        <v>3.0917388043648234E-4</v>
      </c>
      <c r="BH803" s="13">
        <f t="shared" si="1223"/>
        <v>6.9087149037987149E-5</v>
      </c>
      <c r="BI803" s="13">
        <f t="shared" si="1224"/>
        <v>1.2350420172515543E-5</v>
      </c>
      <c r="BJ803" s="14">
        <f t="shared" si="1225"/>
        <v>0.19441856189223386</v>
      </c>
      <c r="BK803" s="14">
        <f t="shared" si="1226"/>
        <v>0.23799423670933448</v>
      </c>
      <c r="BL803" s="14">
        <f t="shared" si="1227"/>
        <v>0.50380382106152588</v>
      </c>
      <c r="BM803" s="14">
        <f t="shared" si="1228"/>
        <v>0.48162560899219992</v>
      </c>
      <c r="BN803" s="14">
        <f t="shared" si="1229"/>
        <v>0.51636806488399012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1.6315999999999999</v>
      </c>
      <c r="F804" s="10">
        <f>VLOOKUP(B804,home!$B$2:$E$405,3,FALSE)</f>
        <v>0.87560000000000004</v>
      </c>
      <c r="G804" s="10">
        <f>VLOOKUP(C804,away!$B$2:$E$405,4,FALSE)</f>
        <v>0.7661</v>
      </c>
      <c r="H804" s="10">
        <f>VLOOKUP(A804,away!$A$2:$E$405,3,FALSE)</f>
        <v>1.3368</v>
      </c>
      <c r="I804" s="10">
        <f>VLOOKUP(C804,away!$B$2:$E$405,3,FALSE)</f>
        <v>1.3090999999999999</v>
      </c>
      <c r="J804" s="10">
        <f>VLOOKUP(B804,home!$B$2:$E$405,4,FALSE)</f>
        <v>1.2824</v>
      </c>
      <c r="K804" s="12">
        <f t="shared" si="1174"/>
        <v>1.0944726462559999</v>
      </c>
      <c r="L804" s="12">
        <f t="shared" si="1175"/>
        <v>2.2442062581119999</v>
      </c>
      <c r="M804" s="13">
        <f t="shared" si="1176"/>
        <v>3.5483804269227322E-2</v>
      </c>
      <c r="N804" s="13">
        <f t="shared" si="1177"/>
        <v>3.8836053157771173E-2</v>
      </c>
      <c r="O804" s="13">
        <f t="shared" si="1178"/>
        <v>7.9632975602621253E-2</v>
      </c>
      <c r="P804" s="13">
        <f t="shared" si="1179"/>
        <v>8.7156113537040364E-2</v>
      </c>
      <c r="Q804" s="13">
        <f t="shared" si="1180"/>
        <v>2.1252498934862245E-2</v>
      </c>
      <c r="R804" s="13">
        <f t="shared" si="1181"/>
        <v>8.935641109974142E-2</v>
      </c>
      <c r="S804" s="13">
        <f t="shared" si="1182"/>
        <v>5.3518698764982234E-2</v>
      </c>
      <c r="T804" s="13">
        <f t="shared" si="1183"/>
        <v>4.7694991110136462E-2</v>
      </c>
      <c r="U804" s="13">
        <f t="shared" si="1184"/>
        <v>9.7798147716273001E-2</v>
      </c>
      <c r="V804" s="13">
        <f t="shared" si="1185"/>
        <v>1.4605980521656502E-2</v>
      </c>
      <c r="W804" s="13">
        <f t="shared" si="1186"/>
        <v>7.7534262495971692E-3</v>
      </c>
      <c r="X804" s="13">
        <f t="shared" si="1187"/>
        <v>1.7400287711155819E-2</v>
      </c>
      <c r="Y804" s="13">
        <f t="shared" si="1188"/>
        <v>1.9524917287162612E-2</v>
      </c>
      <c r="Z804" s="13">
        <f t="shared" si="1189"/>
        <v>6.6844738997489425E-2</v>
      </c>
      <c r="AA804" s="13">
        <f t="shared" si="1190"/>
        <v>7.3159738378873893E-2</v>
      </c>
      <c r="AB804" s="13">
        <f t="shared" si="1191"/>
        <v>4.0035666231461368E-2</v>
      </c>
      <c r="AC804" s="13">
        <f t="shared" si="1192"/>
        <v>2.2422209985691987E-3</v>
      </c>
      <c r="AD804" s="13">
        <f t="shared" si="1193"/>
        <v>2.1214782362368361E-3</v>
      </c>
      <c r="AE804" s="13">
        <f t="shared" si="1194"/>
        <v>4.7610347342111154E-3</v>
      </c>
      <c r="AF804" s="13">
        <f t="shared" si="1195"/>
        <v>5.342371972802594E-3</v>
      </c>
      <c r="AG804" s="13">
        <f t="shared" si="1196"/>
        <v>3.9964615381752446E-3</v>
      </c>
      <c r="AH804" s="13">
        <f t="shared" si="1197"/>
        <v>3.750334539500727E-2</v>
      </c>
      <c r="AI804" s="13">
        <f t="shared" si="1198"/>
        <v>4.1046385677926372E-2</v>
      </c>
      <c r="AJ804" s="13">
        <f t="shared" si="1199"/>
        <v>2.2462073176082221E-2</v>
      </c>
      <c r="AK804" s="13">
        <f t="shared" si="1200"/>
        <v>8.1947082231408758E-3</v>
      </c>
      <c r="AL804" s="13">
        <f t="shared" si="1201"/>
        <v>2.2029573429465721E-4</v>
      </c>
      <c r="AM804" s="13">
        <f t="shared" si="1202"/>
        <v>4.6437997983772843E-4</v>
      </c>
      <c r="AN804" s="13">
        <f t="shared" si="1203"/>
        <v>1.0421644568937545E-3</v>
      </c>
      <c r="AO804" s="13">
        <f t="shared" si="1204"/>
        <v>1.1694159980714289E-3</v>
      </c>
      <c r="AP804" s="13">
        <f t="shared" si="1205"/>
        <v>8.7480356706939703E-4</v>
      </c>
      <c r="AQ804" s="13">
        <f t="shared" si="1206"/>
        <v>4.9080990995896054E-4</v>
      </c>
      <c r="AR804" s="13">
        <f t="shared" si="1207"/>
        <v>1.6833048487122228E-2</v>
      </c>
      <c r="AS804" s="13">
        <f t="shared" si="1208"/>
        <v>1.842331112225622E-2</v>
      </c>
      <c r="AT804" s="13">
        <f t="shared" si="1209"/>
        <v>1.0081905038386678E-2</v>
      </c>
      <c r="AU804" s="13">
        <f t="shared" si="1210"/>
        <v>3.6781230955549231E-3</v>
      </c>
      <c r="AV804" s="13">
        <f t="shared" si="1211"/>
        <v>1.0064012794118264E-3</v>
      </c>
      <c r="AW804" s="13">
        <f t="shared" si="1212"/>
        <v>1.5030425245583065E-5</v>
      </c>
      <c r="AX804" s="13">
        <f t="shared" si="1213"/>
        <v>8.4708530900217725E-5</v>
      </c>
      <c r="AY804" s="13">
        <f t="shared" si="1214"/>
        <v>1.9010341516174234E-4</v>
      </c>
      <c r="AZ804" s="13">
        <f t="shared" si="1215"/>
        <v>2.1331563699722295E-4</v>
      </c>
      <c r="BA804" s="13">
        <f t="shared" si="1216"/>
        <v>1.5957476250077181E-4</v>
      </c>
      <c r="BB804" s="13">
        <f t="shared" si="1217"/>
        <v>8.9529670160242068E-5</v>
      </c>
      <c r="BC804" s="13">
        <f t="shared" si="1218"/>
        <v>4.018460921206367E-5</v>
      </c>
      <c r="BD804" s="13">
        <f t="shared" si="1219"/>
        <v>6.2961387929837374E-3</v>
      </c>
      <c r="BE804" s="13">
        <f t="shared" si="1220"/>
        <v>6.8909516859519682E-3</v>
      </c>
      <c r="BF804" s="13">
        <f t="shared" si="1221"/>
        <v>3.770979063473047E-3</v>
      </c>
      <c r="BG804" s="13">
        <f t="shared" si="1222"/>
        <v>1.375744478191773E-3</v>
      </c>
      <c r="BH804" s="13">
        <f t="shared" si="1223"/>
        <v>3.7642867490465727E-4</v>
      </c>
      <c r="BI804" s="13">
        <f t="shared" si="1224"/>
        <v>8.2398177589907982E-5</v>
      </c>
      <c r="BJ804" s="14">
        <f t="shared" si="1225"/>
        <v>0.1735025114688748</v>
      </c>
      <c r="BK804" s="14">
        <f t="shared" si="1226"/>
        <v>0.19341721724093203</v>
      </c>
      <c r="BL804" s="14">
        <f t="shared" si="1227"/>
        <v>0.5580048813969547</v>
      </c>
      <c r="BM804" s="14">
        <f t="shared" si="1228"/>
        <v>0.63987641951307084</v>
      </c>
      <c r="BN804" s="14">
        <f t="shared" si="1229"/>
        <v>0.35171785660126376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1.2514000000000001</v>
      </c>
      <c r="F805" s="10">
        <f>VLOOKUP(B805,home!$B$2:$E$405,3,FALSE)</f>
        <v>0.79910000000000003</v>
      </c>
      <c r="G805" s="10">
        <f>VLOOKUP(C805,away!$B$2:$E$405,4,FALSE)</f>
        <v>1.0210999999999999</v>
      </c>
      <c r="H805" s="10">
        <f>VLOOKUP(A805,away!$A$2:$E$405,3,FALSE)</f>
        <v>0.95709999999999995</v>
      </c>
      <c r="I805" s="10">
        <f>VLOOKUP(C805,away!$B$2:$E$405,3,FALSE)</f>
        <v>0.98680000000000001</v>
      </c>
      <c r="J805" s="10">
        <f>VLOOKUP(B805,home!$B$2:$E$405,4,FALSE)</f>
        <v>0.67610000000000003</v>
      </c>
      <c r="K805" s="12">
        <f t="shared" si="1174"/>
        <v>1.0210936079140001</v>
      </c>
      <c r="L805" s="12">
        <f t="shared" si="1175"/>
        <v>0.63855365190800006</v>
      </c>
      <c r="M805" s="13">
        <f t="shared" si="1176"/>
        <v>0.19020606158967873</v>
      </c>
      <c r="N805" s="13">
        <f t="shared" si="1177"/>
        <v>0.19421819367571755</v>
      </c>
      <c r="O805" s="13">
        <f t="shared" si="1178"/>
        <v>0.12145677524312734</v>
      </c>
      <c r="P805" s="13">
        <f t="shared" si="1179"/>
        <v>0.12401873683860469</v>
      </c>
      <c r="Q805" s="13">
        <f t="shared" si="1180"/>
        <v>9.9157478051439221E-2</v>
      </c>
      <c r="R805" s="13">
        <f t="shared" si="1181"/>
        <v>3.8778333690234063E-2</v>
      </c>
      <c r="S805" s="13">
        <f t="shared" si="1182"/>
        <v>2.0215768833149649E-2</v>
      </c>
      <c r="T805" s="13">
        <f t="shared" si="1183"/>
        <v>6.3317369723733877E-2</v>
      </c>
      <c r="U805" s="13">
        <f t="shared" si="1184"/>
        <v>3.9596308656654117E-2</v>
      </c>
      <c r="V805" s="13">
        <f t="shared" si="1185"/>
        <v>1.4645719220715238E-3</v>
      </c>
      <c r="W805" s="13">
        <f t="shared" si="1186"/>
        <v>3.3749689005065787E-2</v>
      </c>
      <c r="X805" s="13">
        <f t="shared" si="1187"/>
        <v>2.1550987164944038E-2</v>
      </c>
      <c r="Y805" s="13">
        <f t="shared" si="1188"/>
        <v>6.880730778198724E-3</v>
      </c>
      <c r="Z805" s="13">
        <f t="shared" si="1189"/>
        <v>8.2540155309353321E-3</v>
      </c>
      <c r="AA805" s="13">
        <f t="shared" si="1190"/>
        <v>8.4281224982609478E-3</v>
      </c>
      <c r="AB805" s="13">
        <f t="shared" si="1191"/>
        <v>4.3029510048452129E-3</v>
      </c>
      <c r="AC805" s="13">
        <f t="shared" si="1192"/>
        <v>5.9683415931437198E-5</v>
      </c>
      <c r="AD805" s="13">
        <f t="shared" si="1193"/>
        <v>8.6153979280395171E-3</v>
      </c>
      <c r="AE805" s="13">
        <f t="shared" si="1194"/>
        <v>5.501393809590251E-3</v>
      </c>
      <c r="AF805" s="13">
        <f t="shared" si="1195"/>
        <v>1.7564675538489596E-3</v>
      </c>
      <c r="AG805" s="13">
        <f t="shared" si="1196"/>
        <v>3.7386625698938831E-4</v>
      </c>
      <c r="AH805" s="13">
        <f t="shared" si="1197"/>
        <v>1.3176579400460266E-3</v>
      </c>
      <c r="AI805" s="13">
        <f t="shared" si="1198"/>
        <v>1.3454520999981266E-3</v>
      </c>
      <c r="AJ805" s="13">
        <f t="shared" si="1199"/>
        <v>6.8691626953127738E-4</v>
      </c>
      <c r="AK805" s="13">
        <f t="shared" si="1200"/>
        <v>2.3380193733017261E-4</v>
      </c>
      <c r="AL805" s="13">
        <f t="shared" si="1201"/>
        <v>1.5565985210287442E-6</v>
      </c>
      <c r="AM805" s="13">
        <f t="shared" si="1202"/>
        <v>1.7594255507913351E-3</v>
      </c>
      <c r="AN805" s="13">
        <f t="shared" si="1203"/>
        <v>1.1234876107180517E-3</v>
      </c>
      <c r="AO805" s="13">
        <f t="shared" si="1204"/>
        <v>3.5870355834870265E-4</v>
      </c>
      <c r="AP805" s="13">
        <f t="shared" si="1205"/>
        <v>7.6350489045319498E-5</v>
      </c>
      <c r="AQ805" s="13">
        <f t="shared" si="1206"/>
        <v>1.218847090121263E-5</v>
      </c>
      <c r="AR805" s="13">
        <f t="shared" si="1207"/>
        <v>1.6827905791639265E-4</v>
      </c>
      <c r="AS805" s="13">
        <f t="shared" si="1208"/>
        <v>1.7182867038421833E-4</v>
      </c>
      <c r="AT805" s="13">
        <f t="shared" si="1209"/>
        <v>8.7726578492843479E-5</v>
      </c>
      <c r="AU805" s="13">
        <f t="shared" si="1210"/>
        <v>2.985901618106943E-5</v>
      </c>
      <c r="AV805" s="13">
        <f t="shared" si="1211"/>
        <v>7.6222126402726707E-6</v>
      </c>
      <c r="AW805" s="13">
        <f t="shared" si="1212"/>
        <v>2.8192725523483926E-8</v>
      </c>
      <c r="AX805" s="13">
        <f t="shared" si="1213"/>
        <v>2.9942303058560008E-4</v>
      </c>
      <c r="AY805" s="13">
        <f t="shared" si="1214"/>
        <v>1.9119766964579576E-4</v>
      </c>
      <c r="AZ805" s="13">
        <f t="shared" si="1215"/>
        <v>6.1044985094311116E-5</v>
      </c>
      <c r="BA805" s="13">
        <f t="shared" si="1216"/>
        <v>1.2993499387547266E-5</v>
      </c>
      <c r="BB805" s="13">
        <f t="shared" si="1217"/>
        <v>2.0742616212456673E-6</v>
      </c>
      <c r="BC805" s="13">
        <f t="shared" si="1218"/>
        <v>2.6490546665180607E-7</v>
      </c>
      <c r="BD805" s="13">
        <f t="shared" si="1219"/>
        <v>1.7909201162025047E-5</v>
      </c>
      <c r="BE805" s="13">
        <f t="shared" si="1220"/>
        <v>1.828697082938976E-5</v>
      </c>
      <c r="BF805" s="13">
        <f t="shared" si="1221"/>
        <v>9.3363545109998305E-6</v>
      </c>
      <c r="BG805" s="13">
        <f t="shared" si="1222"/>
        <v>3.1777639708003227E-6</v>
      </c>
      <c r="BH805" s="13">
        <f t="shared" si="1223"/>
        <v>8.1119861951090479E-7</v>
      </c>
      <c r="BI805" s="13">
        <f t="shared" si="1224"/>
        <v>1.6566194502624926E-7</v>
      </c>
      <c r="BJ805" s="14">
        <f t="shared" si="1225"/>
        <v>0.43901872797917313</v>
      </c>
      <c r="BK805" s="14">
        <f t="shared" si="1226"/>
        <v>0.33615757686760284</v>
      </c>
      <c r="BL805" s="14">
        <f t="shared" si="1227"/>
        <v>0.21666132202667976</v>
      </c>
      <c r="BM805" s="14">
        <f t="shared" si="1228"/>
        <v>0.2320648938386691</v>
      </c>
      <c r="BN805" s="14">
        <f t="shared" si="1229"/>
        <v>0.76783557908880162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1.2514000000000001</v>
      </c>
      <c r="F806" s="10">
        <f>VLOOKUP(B806,home!$B$2:$E$405,3,FALSE)</f>
        <v>0.79910000000000003</v>
      </c>
      <c r="G806" s="10">
        <f>VLOOKUP(C806,away!$B$2:$E$405,4,FALSE)</f>
        <v>0.70509999999999995</v>
      </c>
      <c r="H806" s="10">
        <f>VLOOKUP(A806,away!$A$2:$E$405,3,FALSE)</f>
        <v>0.95709999999999995</v>
      </c>
      <c r="I806" s="10">
        <f>VLOOKUP(C806,away!$B$2:$E$405,3,FALSE)</f>
        <v>0.92190000000000005</v>
      </c>
      <c r="J806" s="10">
        <f>VLOOKUP(B806,home!$B$2:$E$405,4,FALSE)</f>
        <v>0.92190000000000005</v>
      </c>
      <c r="K806" s="12">
        <f t="shared" si="1174"/>
        <v>0.70509558607400002</v>
      </c>
      <c r="L806" s="12">
        <f t="shared" si="1175"/>
        <v>0.81343891673099999</v>
      </c>
      <c r="M806" s="13">
        <f t="shared" si="1176"/>
        <v>0.21903264358562272</v>
      </c>
      <c r="N806" s="13">
        <f t="shared" si="1177"/>
        <v>0.15443895019834222</v>
      </c>
      <c r="O806" s="13">
        <f t="shared" si="1178"/>
        <v>0.17816967632701614</v>
      </c>
      <c r="P806" s="13">
        <f t="shared" si="1179"/>
        <v>0.12562665235041234</v>
      </c>
      <c r="Q806" s="13">
        <f t="shared" si="1180"/>
        <v>5.4447111051376701E-2</v>
      </c>
      <c r="R806" s="13">
        <f t="shared" si="1181"/>
        <v>7.2465074252880457E-2</v>
      </c>
      <c r="S806" s="13">
        <f t="shared" si="1182"/>
        <v>1.8013360385939405E-2</v>
      </c>
      <c r="T806" s="13">
        <f t="shared" si="1183"/>
        <v>4.4289399032764319E-2</v>
      </c>
      <c r="U806" s="13">
        <f t="shared" si="1184"/>
        <v>5.1094804000230677E-2</v>
      </c>
      <c r="V806" s="13">
        <f t="shared" si="1185"/>
        <v>1.1479558104124834E-3</v>
      </c>
      <c r="W806" s="13">
        <f t="shared" si="1186"/>
        <v>1.2796805892268875E-2</v>
      </c>
      <c r="X806" s="13">
        <f t="shared" si="1187"/>
        <v>1.0409419922624071E-2</v>
      </c>
      <c r="Y806" s="13">
        <f t="shared" si="1188"/>
        <v>4.233713632828707E-3</v>
      </c>
      <c r="Z806" s="13">
        <f t="shared" si="1189"/>
        <v>1.9648637167031521E-2</v>
      </c>
      <c r="AA806" s="13">
        <f t="shared" si="1190"/>
        <v>1.3854167338843469E-2</v>
      </c>
      <c r="AB806" s="13">
        <f t="shared" si="1191"/>
        <v>4.8842561196745524E-3</v>
      </c>
      <c r="AC806" s="13">
        <f t="shared" si="1192"/>
        <v>4.1150785548305099E-5</v>
      </c>
      <c r="AD806" s="13">
        <f t="shared" si="1193"/>
        <v>2.2557428376211342E-3</v>
      </c>
      <c r="AE806" s="13">
        <f t="shared" si="1194"/>
        <v>1.8349090102582474E-3</v>
      </c>
      <c r="AF806" s="13">
        <f t="shared" si="1195"/>
        <v>7.4629319880221002E-4</v>
      </c>
      <c r="AG806" s="13">
        <f t="shared" si="1196"/>
        <v>2.0235464373246086E-4</v>
      </c>
      <c r="AH806" s="13">
        <f t="shared" si="1197"/>
        <v>3.9957415330976456E-3</v>
      </c>
      <c r="AI806" s="13">
        <f t="shared" si="1198"/>
        <v>2.8173797180797082E-3</v>
      </c>
      <c r="AJ806" s="13">
        <f t="shared" si="1199"/>
        <v>9.9326100175620635E-4</v>
      </c>
      <c r="AK806" s="13">
        <f t="shared" si="1200"/>
        <v>2.334479827192469E-4</v>
      </c>
      <c r="AL806" s="13">
        <f t="shared" si="1201"/>
        <v>9.4408492641005293E-7</v>
      </c>
      <c r="AM806" s="13">
        <f t="shared" si="1202"/>
        <v>3.1810286362494045E-4</v>
      </c>
      <c r="AN806" s="13">
        <f t="shared" si="1203"/>
        <v>2.5875724879610056E-4</v>
      </c>
      <c r="AO806" s="13">
        <f t="shared" si="1204"/>
        <v>1.0524160807849694E-4</v>
      </c>
      <c r="AP806" s="13">
        <f t="shared" si="1205"/>
        <v>2.8535873223467005E-5</v>
      </c>
      <c r="AQ806" s="13">
        <f t="shared" si="1206"/>
        <v>5.803047450717537E-6</v>
      </c>
      <c r="AR806" s="13">
        <f t="shared" si="1207"/>
        <v>6.5005833284400281E-4</v>
      </c>
      <c r="AS806" s="13">
        <f t="shared" si="1208"/>
        <v>4.5835326117892955E-4</v>
      </c>
      <c r="AT806" s="13">
        <f t="shared" si="1209"/>
        <v>1.6159143065994327E-4</v>
      </c>
      <c r="AU806" s="13">
        <f t="shared" si="1210"/>
        <v>3.7979134835236282E-5</v>
      </c>
      <c r="AV806" s="13">
        <f t="shared" si="1211"/>
        <v>6.6947300838085976E-6</v>
      </c>
      <c r="AW806" s="13">
        <f t="shared" si="1212"/>
        <v>1.5041166023098223E-8</v>
      </c>
      <c r="AX806" s="13">
        <f t="shared" si="1213"/>
        <v>3.7382154176574165E-5</v>
      </c>
      <c r="AY806" s="13">
        <f t="shared" si="1214"/>
        <v>3.0408098998463714E-5</v>
      </c>
      <c r="AZ806" s="13">
        <f t="shared" si="1215"/>
        <v>1.2367565554579665E-5</v>
      </c>
      <c r="BA806" s="13">
        <f t="shared" si="1216"/>
        <v>3.353419709105637E-6</v>
      </c>
      <c r="BB806" s="13">
        <f t="shared" si="1217"/>
        <v>6.8195052387981861E-7</v>
      </c>
      <c r="BC806" s="13">
        <f t="shared" si="1218"/>
        <v>1.1094501908178752E-7</v>
      </c>
      <c r="BD806" s="13">
        <f t="shared" si="1219"/>
        <v>8.8130457680097568E-5</v>
      </c>
      <c r="BE806" s="13">
        <f t="shared" si="1220"/>
        <v>6.214039670891825E-5</v>
      </c>
      <c r="BF806" s="13">
        <f t="shared" si="1221"/>
        <v>2.1907459718172786E-5</v>
      </c>
      <c r="BG806" s="13">
        <f t="shared" si="1222"/>
        <v>5.1489510497925297E-6</v>
      </c>
      <c r="BH806" s="13">
        <f t="shared" si="1223"/>
        <v>9.0762566452995022E-7</v>
      </c>
      <c r="BI806" s="13">
        <f t="shared" si="1224"/>
        <v>1.2799256997350984E-7</v>
      </c>
      <c r="BJ806" s="14">
        <f t="shared" si="1225"/>
        <v>0.28645544419577434</v>
      </c>
      <c r="BK806" s="14">
        <f t="shared" si="1226"/>
        <v>0.36389311510186012</v>
      </c>
      <c r="BL806" s="14">
        <f t="shared" si="1227"/>
        <v>0.33000084804729157</v>
      </c>
      <c r="BM806" s="14">
        <f t="shared" si="1228"/>
        <v>0.19578754368847456</v>
      </c>
      <c r="BN806" s="14">
        <f t="shared" si="1229"/>
        <v>0.80418010776565052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1.2514000000000001</v>
      </c>
      <c r="F807" s="10">
        <f>VLOOKUP(B807,home!$B$2:$E$405,3,FALSE)</f>
        <v>1.1987000000000001</v>
      </c>
      <c r="G807" s="10">
        <f>VLOOKUP(C807,away!$B$2:$E$405,4,FALSE)</f>
        <v>1.3632</v>
      </c>
      <c r="H807" s="10">
        <f>VLOOKUP(A807,away!$A$2:$E$405,3,FALSE)</f>
        <v>0.95709999999999995</v>
      </c>
      <c r="I807" s="10">
        <f>VLOOKUP(C807,away!$B$2:$E$405,3,FALSE)</f>
        <v>0.86040000000000005</v>
      </c>
      <c r="J807" s="10">
        <f>VLOOKUP(B807,home!$B$2:$E$405,4,FALSE)</f>
        <v>1.1609</v>
      </c>
      <c r="K807" s="12">
        <f t="shared" si="1174"/>
        <v>2.044872494976</v>
      </c>
      <c r="L807" s="12">
        <f t="shared" si="1175"/>
        <v>0.95598819435600002</v>
      </c>
      <c r="M807" s="13">
        <f t="shared" si="1176"/>
        <v>4.9744235604743461E-2</v>
      </c>
      <c r="N807" s="13">
        <f t="shared" si="1177"/>
        <v>0.10172061917174574</v>
      </c>
      <c r="O807" s="13">
        <f t="shared" si="1178"/>
        <v>4.7554901975398155E-2</v>
      </c>
      <c r="P807" s="13">
        <f t="shared" si="1179"/>
        <v>9.7243711050771536E-2</v>
      </c>
      <c r="Q807" s="13">
        <f t="shared" si="1180"/>
        <v>0.10400284815811565</v>
      </c>
      <c r="R807" s="13">
        <f t="shared" si="1181"/>
        <v>2.2730962436118728E-2</v>
      </c>
      <c r="S807" s="13">
        <f t="shared" si="1182"/>
        <v>4.7524799727871478E-2</v>
      </c>
      <c r="T807" s="13">
        <f t="shared" si="1183"/>
        <v>9.9425495018558227E-2</v>
      </c>
      <c r="U807" s="13">
        <f t="shared" si="1184"/>
        <v>4.6481919869951843E-2</v>
      </c>
      <c r="V807" s="13">
        <f t="shared" si="1185"/>
        <v>1.0322777071105672E-2</v>
      </c>
      <c r="W807" s="13">
        <f t="shared" si="1186"/>
        <v>7.0890854532565314E-2</v>
      </c>
      <c r="X807" s="13">
        <f t="shared" si="1187"/>
        <v>6.7770820020940981E-2</v>
      </c>
      <c r="Y807" s="13">
        <f t="shared" si="1188"/>
        <v>3.2394051930922409E-2</v>
      </c>
      <c r="Z807" s="13">
        <f t="shared" si="1189"/>
        <v>7.243510578426403E-3</v>
      </c>
      <c r="AA807" s="13">
        <f t="shared" si="1190"/>
        <v>1.4812055548891848E-2</v>
      </c>
      <c r="AB807" s="13">
        <f t="shared" si="1191"/>
        <v>1.5144382492992794E-2</v>
      </c>
      <c r="AC807" s="13">
        <f t="shared" si="1192"/>
        <v>1.2612330083834977E-3</v>
      </c>
      <c r="AD807" s="13">
        <f t="shared" si="1193"/>
        <v>3.6240689644746887E-2</v>
      </c>
      <c r="AE807" s="13">
        <f t="shared" si="1194"/>
        <v>3.4645671455697767E-2</v>
      </c>
      <c r="AF807" s="13">
        <f t="shared" si="1195"/>
        <v>1.6560426448591861E-2</v>
      </c>
      <c r="AG807" s="13">
        <f t="shared" si="1196"/>
        <v>5.2771907261182265E-3</v>
      </c>
      <c r="AH807" s="13">
        <f t="shared" si="1197"/>
        <v>1.73117764966711E-3</v>
      </c>
      <c r="AI807" s="13">
        <f t="shared" si="1198"/>
        <v>3.5400375597214712E-3</v>
      </c>
      <c r="AJ807" s="13">
        <f t="shared" si="1199"/>
        <v>3.6194627185281987E-3</v>
      </c>
      <c r="AK807" s="13">
        <f t="shared" si="1200"/>
        <v>2.4671132532364565E-3</v>
      </c>
      <c r="AL807" s="13">
        <f t="shared" si="1201"/>
        <v>9.8622062833141554E-5</v>
      </c>
      <c r="AM807" s="13">
        <f t="shared" si="1202"/>
        <v>1.4821517890700891E-2</v>
      </c>
      <c r="AN807" s="13">
        <f t="shared" si="1203"/>
        <v>1.4169196125946297E-2</v>
      </c>
      <c r="AO807" s="13">
        <f t="shared" si="1204"/>
        <v>6.7727921099597146E-3</v>
      </c>
      <c r="AP807" s="13">
        <f t="shared" si="1205"/>
        <v>2.1582364333163173E-3</v>
      </c>
      <c r="AQ807" s="13">
        <f t="shared" si="1206"/>
        <v>5.1581213771984978E-4</v>
      </c>
      <c r="AR807" s="13">
        <f t="shared" si="1207"/>
        <v>3.3099707908294497E-4</v>
      </c>
      <c r="AS807" s="13">
        <f t="shared" si="1208"/>
        <v>6.7684682293411012E-4</v>
      </c>
      <c r="AT807" s="13">
        <f t="shared" si="1209"/>
        <v>6.9203272576492654E-4</v>
      </c>
      <c r="AU807" s="13">
        <f t="shared" si="1210"/>
        <v>4.7170622884665556E-4</v>
      </c>
      <c r="AV807" s="13">
        <f t="shared" si="1211"/>
        <v>2.4114477326934522E-4</v>
      </c>
      <c r="AW807" s="13">
        <f t="shared" si="1212"/>
        <v>5.3553806367859704E-6</v>
      </c>
      <c r="AX807" s="13">
        <f t="shared" si="1213"/>
        <v>5.0513523780814917E-3</v>
      </c>
      <c r="AY807" s="13">
        <f t="shared" si="1214"/>
        <v>4.8290332389780127E-3</v>
      </c>
      <c r="AZ807" s="13">
        <f t="shared" si="1215"/>
        <v>2.3082493833078482E-3</v>
      </c>
      <c r="BA807" s="13">
        <f t="shared" si="1216"/>
        <v>7.3555305335727358E-4</v>
      </c>
      <c r="BB807" s="13">
        <f t="shared" si="1217"/>
        <v>1.7579500883301556E-4</v>
      </c>
      <c r="BC807" s="13">
        <f t="shared" si="1218"/>
        <v>3.3611590614214335E-5</v>
      </c>
      <c r="BD807" s="13">
        <f t="shared" si="1219"/>
        <v>5.2738216661602432E-5</v>
      </c>
      <c r="BE807" s="13">
        <f t="shared" si="1220"/>
        <v>1.0784292868539581E-4</v>
      </c>
      <c r="BF807" s="13">
        <f t="shared" si="1221"/>
        <v>1.1026251932321211E-4</v>
      </c>
      <c r="BG807" s="13">
        <f t="shared" si="1222"/>
        <v>7.5157597663598691E-5</v>
      </c>
      <c r="BH807" s="13">
        <f t="shared" si="1223"/>
        <v>3.8421926062691372E-5</v>
      </c>
      <c r="BI807" s="13">
        <f t="shared" si="1224"/>
        <v>1.5713587961919823E-5</v>
      </c>
      <c r="BJ807" s="14">
        <f t="shared" si="1225"/>
        <v>0.62049981645881813</v>
      </c>
      <c r="BK807" s="14">
        <f t="shared" si="1226"/>
        <v>0.21102441176468684</v>
      </c>
      <c r="BL807" s="14">
        <f t="shared" si="1227"/>
        <v>0.16089487791076298</v>
      </c>
      <c r="BM807" s="14">
        <f t="shared" si="1228"/>
        <v>0.57184166045745988</v>
      </c>
      <c r="BN807" s="14">
        <f t="shared" si="1229"/>
        <v>0.42299727839689327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1.3216000000000001</v>
      </c>
      <c r="F815" s="10">
        <f>VLOOKUP(B815,home!$B$2:$E$405,3,FALSE)</f>
        <v>1.0354000000000001</v>
      </c>
      <c r="G815" s="10">
        <f>VLOOKUP(C815,away!$B$2:$E$405,4,FALSE)</f>
        <v>0.96679999999999999</v>
      </c>
      <c r="H815" s="10">
        <f>VLOOKUP(A815,away!$A$2:$E$405,3,FALSE)</f>
        <v>1.1162000000000001</v>
      </c>
      <c r="I815" s="10">
        <f>VLOOKUP(C815,away!$B$2:$E$405,3,FALSE)</f>
        <v>0.99539999999999995</v>
      </c>
      <c r="J815" s="10">
        <f>VLOOKUP(B815,home!$B$2:$E$405,4,FALSE)</f>
        <v>1.3203</v>
      </c>
      <c r="K815" s="12">
        <f t="shared" si="1174"/>
        <v>1.3229542699520001</v>
      </c>
      <c r="L815" s="12">
        <f t="shared" si="1175"/>
        <v>1.4669397532440001</v>
      </c>
      <c r="M815" s="13">
        <f t="shared" si="1176"/>
        <v>6.1427723483874201E-2</v>
      </c>
      <c r="N815" s="13">
        <f t="shared" si="1177"/>
        <v>8.1266069076422115E-2</v>
      </c>
      <c r="O815" s="13">
        <f t="shared" si="1178"/>
        <v>9.0110769529775092E-2</v>
      </c>
      <c r="P815" s="13">
        <f t="shared" si="1179"/>
        <v>0.11921242731807652</v>
      </c>
      <c r="Q815" s="13">
        <f t="shared" si="1180"/>
        <v>5.375564654343342E-2</v>
      </c>
      <c r="R815" s="13">
        <f t="shared" si="1181"/>
        <v>6.6093535009317625E-2</v>
      </c>
      <c r="S815" s="13">
        <f t="shared" si="1182"/>
        <v>5.783871687349143E-2</v>
      </c>
      <c r="T815" s="13">
        <f t="shared" si="1183"/>
        <v>7.8856294875895905E-2</v>
      </c>
      <c r="U815" s="13">
        <f t="shared" si="1184"/>
        <v>8.7438724356798753E-2</v>
      </c>
      <c r="V815" s="13">
        <f t="shared" si="1185"/>
        <v>1.2471918107613238E-2</v>
      </c>
      <c r="W815" s="13">
        <f t="shared" si="1186"/>
        <v>2.3705420709555239E-2</v>
      </c>
      <c r="X815" s="13">
        <f t="shared" si="1187"/>
        <v>3.4774424006220168E-2</v>
      </c>
      <c r="Y815" s="13">
        <f t="shared" si="1188"/>
        <v>2.5505992485443427E-2</v>
      </c>
      <c r="Z815" s="13">
        <f t="shared" si="1189"/>
        <v>3.2318411312530701E-2</v>
      </c>
      <c r="AA815" s="13">
        <f t="shared" si="1190"/>
        <v>4.2755780243977512E-2</v>
      </c>
      <c r="AB815" s="13">
        <f t="shared" si="1191"/>
        <v>2.8281971019449709E-2</v>
      </c>
      <c r="AC815" s="13">
        <f t="shared" si="1192"/>
        <v>1.512761203936645E-3</v>
      </c>
      <c r="AD815" s="13">
        <f t="shared" si="1193"/>
        <v>7.8402968871786726E-3</v>
      </c>
      <c r="AE815" s="13">
        <f t="shared" si="1194"/>
        <v>1.1501243181037584E-2</v>
      </c>
      <c r="AF815" s="13">
        <f t="shared" si="1195"/>
        <v>8.4358154169952571E-3</v>
      </c>
      <c r="AG815" s="13">
        <f t="shared" si="1196"/>
        <v>4.1249443287396529E-3</v>
      </c>
      <c r="AH815" s="13">
        <f t="shared" si="1197"/>
        <v>1.1852290579010466E-2</v>
      </c>
      <c r="AI815" s="13">
        <f t="shared" si="1198"/>
        <v>1.5680038430213757E-2</v>
      </c>
      <c r="AJ815" s="13">
        <f t="shared" si="1199"/>
        <v>1.0371986897131374E-2</v>
      </c>
      <c r="AK815" s="13">
        <f t="shared" si="1200"/>
        <v>4.5738881178153824E-3</v>
      </c>
      <c r="AL815" s="13">
        <f t="shared" si="1201"/>
        <v>1.1743227640284946E-4</v>
      </c>
      <c r="AM815" s="13">
        <f t="shared" si="1202"/>
        <v>2.0744708489168788E-3</v>
      </c>
      <c r="AN815" s="13">
        <f t="shared" si="1203"/>
        <v>3.0431237552219974E-3</v>
      </c>
      <c r="AO815" s="13">
        <f t="shared" si="1204"/>
        <v>2.2320396052881563E-3</v>
      </c>
      <c r="AP815" s="13">
        <f t="shared" si="1205"/>
        <v>1.0914225426040816E-3</v>
      </c>
      <c r="AQ815" s="13">
        <f t="shared" si="1206"/>
        <v>4.0026277883314237E-4</v>
      </c>
      <c r="AR815" s="13">
        <f t="shared" si="1207"/>
        <v>3.4773192434699577E-3</v>
      </c>
      <c r="AS815" s="13">
        <f t="shared" si="1208"/>
        <v>4.6003343411348385E-3</v>
      </c>
      <c r="AT815" s="13">
        <f t="shared" si="1209"/>
        <v>3.0430159799055777E-3</v>
      </c>
      <c r="AU815" s="13">
        <f t="shared" si="1210"/>
        <v>1.3419236613827514E-3</v>
      </c>
      <c r="AV815" s="13">
        <f t="shared" si="1211"/>
        <v>4.4382590944398341E-4</v>
      </c>
      <c r="AW815" s="13">
        <f t="shared" si="1212"/>
        <v>6.3305594144248738E-6</v>
      </c>
      <c r="AX815" s="13">
        <f t="shared" si="1213"/>
        <v>4.5740501124425648E-4</v>
      </c>
      <c r="AY815" s="13">
        <f t="shared" si="1214"/>
        <v>6.7098559432721865E-4</v>
      </c>
      <c r="AZ815" s="13">
        <f t="shared" si="1215"/>
        <v>4.9214772108632451E-4</v>
      </c>
      <c r="BA815" s="13">
        <f t="shared" si="1216"/>
        <v>2.406503521766567E-4</v>
      </c>
      <c r="BB815" s="13">
        <f t="shared" si="1217"/>
        <v>8.8254892060026568E-5</v>
      </c>
      <c r="BC815" s="13">
        <f t="shared" si="1218"/>
        <v>2.5892921916222232E-5</v>
      </c>
      <c r="BD815" s="13">
        <f t="shared" si="1219"/>
        <v>8.5016963882773974E-4</v>
      </c>
      <c r="BE815" s="13">
        <f t="shared" si="1220"/>
        <v>1.1247355538707079E-3</v>
      </c>
      <c r="BF815" s="13">
        <f t="shared" si="1221"/>
        <v>7.4398685178004046E-4</v>
      </c>
      <c r="BG815" s="13">
        <f t="shared" si="1222"/>
        <v>3.2808686078351679E-4</v>
      </c>
      <c r="BH815" s="13">
        <f t="shared" si="1223"/>
        <v>1.0851097834717528E-4</v>
      </c>
      <c r="BI815" s="13">
        <f t="shared" si="1224"/>
        <v>2.8711012428212898E-5</v>
      </c>
      <c r="BJ815" s="14">
        <f t="shared" si="1225"/>
        <v>0.34058280353459641</v>
      </c>
      <c r="BK815" s="14">
        <f t="shared" si="1226"/>
        <v>0.25325196485772211</v>
      </c>
      <c r="BL815" s="14">
        <f t="shared" si="1227"/>
        <v>0.37324960421486419</v>
      </c>
      <c r="BM815" s="14">
        <f t="shared" si="1228"/>
        <v>0.52687195792390173</v>
      </c>
      <c r="BN815" s="14">
        <f t="shared" si="1229"/>
        <v>0.471866170960899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1.3216000000000001</v>
      </c>
      <c r="F816" s="10">
        <f>VLOOKUP(B816,home!$B$2:$E$405,3,FALSE)</f>
        <v>1.2744</v>
      </c>
      <c r="G816" s="10">
        <f>VLOOKUP(C816,away!$B$2:$E$405,4,FALSE)</f>
        <v>0.79869999999999997</v>
      </c>
      <c r="H816" s="10">
        <f>VLOOKUP(A816,away!$A$2:$E$405,3,FALSE)</f>
        <v>1.1162000000000001</v>
      </c>
      <c r="I816" s="10">
        <f>VLOOKUP(C816,away!$B$2:$E$405,3,FALSE)</f>
        <v>0.7964</v>
      </c>
      <c r="J816" s="10">
        <f>VLOOKUP(B816,home!$B$2:$E$405,4,FALSE)</f>
        <v>0.94299999999999995</v>
      </c>
      <c r="K816" s="12">
        <f t="shared" si="1174"/>
        <v>1.3452081108480001</v>
      </c>
      <c r="L816" s="12">
        <f t="shared" si="1175"/>
        <v>0.83827200424000003</v>
      </c>
      <c r="M816" s="13">
        <f t="shared" si="1176"/>
        <v>0.11264881684505261</v>
      </c>
      <c r="N816" s="13">
        <f t="shared" si="1177"/>
        <v>0.1515361020973956</v>
      </c>
      <c r="O816" s="13">
        <f t="shared" si="1178"/>
        <v>9.4430349471966935E-2</v>
      </c>
      <c r="P816" s="13">
        <f t="shared" si="1179"/>
        <v>0.12702847201990106</v>
      </c>
      <c r="Q816" s="13">
        <f t="shared" si="1180"/>
        <v>0.10192379681385361</v>
      </c>
      <c r="R816" s="13">
        <f t="shared" si="1181"/>
        <v>3.9579159156474669E-2</v>
      </c>
      <c r="S816" s="13">
        <f t="shared" si="1182"/>
        <v>3.5810923620054586E-2</v>
      </c>
      <c r="T816" s="13">
        <f t="shared" si="1183"/>
        <v>8.5439865434899578E-2</v>
      </c>
      <c r="U816" s="13">
        <f t="shared" si="1184"/>
        <v>5.3242205917833609E-2</v>
      </c>
      <c r="V816" s="13">
        <f t="shared" si="1185"/>
        <v>4.4869109705332529E-3</v>
      </c>
      <c r="W816" s="13">
        <f t="shared" si="1186"/>
        <v>4.5702906054139798E-2</v>
      </c>
      <c r="X816" s="13">
        <f t="shared" si="1187"/>
        <v>3.8311466657596195E-2</v>
      </c>
      <c r="Y816" s="13">
        <f t="shared" si="1188"/>
        <v>1.6057714970218549E-2</v>
      </c>
      <c r="Z816" s="13">
        <f t="shared" si="1189"/>
        <v>1.1059367024077327E-2</v>
      </c>
      <c r="AA816" s="13">
        <f t="shared" si="1190"/>
        <v>1.4877150221633729E-2</v>
      </c>
      <c r="AB816" s="13">
        <f t="shared" si="1191"/>
        <v>1.0006431572222908E-2</v>
      </c>
      <c r="AC816" s="13">
        <f t="shared" si="1192"/>
        <v>3.1622915615047722E-4</v>
      </c>
      <c r="AD816" s="13">
        <f t="shared" si="1193"/>
        <v>1.5369979978338258E-2</v>
      </c>
      <c r="AE816" s="13">
        <f t="shared" si="1194"/>
        <v>1.2884223921570284E-2</v>
      </c>
      <c r="AF816" s="13">
        <f t="shared" si="1195"/>
        <v>5.400242104905837E-3</v>
      </c>
      <c r="AG816" s="13">
        <f t="shared" si="1196"/>
        <v>1.5089572575535514E-3</v>
      </c>
      <c r="AH816" s="13">
        <f t="shared" si="1197"/>
        <v>2.3176894402247654E-3</v>
      </c>
      <c r="AI816" s="13">
        <f t="shared" si="1198"/>
        <v>3.117774633417115E-3</v>
      </c>
      <c r="AJ816" s="13">
        <f t="shared" si="1199"/>
        <v>2.097027862334427E-3</v>
      </c>
      <c r="AK816" s="13">
        <f t="shared" si="1200"/>
        <v>9.40312963028838E-4</v>
      </c>
      <c r="AL816" s="13">
        <f t="shared" si="1201"/>
        <v>1.426383610195975E-5</v>
      </c>
      <c r="AM816" s="13">
        <f t="shared" si="1202"/>
        <v>4.1351643460863976E-3</v>
      </c>
      <c r="AN816" s="13">
        <f t="shared" si="1203"/>
        <v>3.4663925042556338E-3</v>
      </c>
      <c r="AO816" s="13">
        <f t="shared" si="1204"/>
        <v>1.4528898960124413E-3</v>
      </c>
      <c r="AP816" s="13">
        <f t="shared" si="1205"/>
        <v>4.0597230835679826E-4</v>
      </c>
      <c r="AQ816" s="13">
        <f t="shared" si="1206"/>
        <v>8.5078805148048115E-5</v>
      </c>
      <c r="AR816" s="13">
        <f t="shared" si="1207"/>
        <v>3.8857083445261972E-4</v>
      </c>
      <c r="AS816" s="13">
        <f t="shared" si="1208"/>
        <v>5.2270863814463954E-4</v>
      </c>
      <c r="AT816" s="13">
        <f t="shared" si="1209"/>
        <v>3.5157594982124072E-4</v>
      </c>
      <c r="AU816" s="13">
        <f t="shared" si="1210"/>
        <v>1.5764760642620747E-4</v>
      </c>
      <c r="AV816" s="13">
        <f t="shared" si="1211"/>
        <v>5.3017209705076916E-5</v>
      </c>
      <c r="AW816" s="13">
        <f t="shared" si="1212"/>
        <v>4.4679497355892113E-7</v>
      </c>
      <c r="AX816" s="13">
        <f t="shared" si="1213"/>
        <v>9.2710943634081316E-4</v>
      </c>
      <c r="AY816" s="13">
        <f t="shared" si="1214"/>
        <v>7.7716988535123013E-4</v>
      </c>
      <c r="AZ816" s="13">
        <f t="shared" si="1215"/>
        <v>3.2573987871417333E-4</v>
      </c>
      <c r="BA816" s="13">
        <f t="shared" si="1216"/>
        <v>9.1019540330208233E-5</v>
      </c>
      <c r="BB816" s="13">
        <f t="shared" si="1217"/>
        <v>1.9074783124401783E-5</v>
      </c>
      <c r="BC816" s="13">
        <f t="shared" si="1218"/>
        <v>3.1979713360271236E-6</v>
      </c>
      <c r="BD816" s="13">
        <f t="shared" si="1219"/>
        <v>5.428800869763445E-5</v>
      </c>
      <c r="BE816" s="13">
        <f t="shared" si="1220"/>
        <v>7.3028669621844633E-5</v>
      </c>
      <c r="BF816" s="13">
        <f t="shared" si="1221"/>
        <v>4.9119379349872182E-5</v>
      </c>
      <c r="BG816" s="13">
        <f t="shared" si="1222"/>
        <v>2.2025262500422603E-5</v>
      </c>
      <c r="BH816" s="13">
        <f t="shared" si="1223"/>
        <v>7.4071404397811986E-6</v>
      </c>
      <c r="BI816" s="13">
        <f t="shared" si="1224"/>
        <v>1.9928290795567776E-6</v>
      </c>
      <c r="BJ816" s="14">
        <f t="shared" si="1225"/>
        <v>0.48582406464552752</v>
      </c>
      <c r="BK816" s="14">
        <f t="shared" si="1226"/>
        <v>0.28108278633314515</v>
      </c>
      <c r="BL816" s="14">
        <f t="shared" si="1227"/>
        <v>0.22228948276737587</v>
      </c>
      <c r="BM816" s="14">
        <f t="shared" si="1228"/>
        <v>0.3723322812751037</v>
      </c>
      <c r="BN816" s="14">
        <f t="shared" si="1229"/>
        <v>0.6271466964046446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1.3216000000000001</v>
      </c>
      <c r="F817" s="10">
        <f>VLOOKUP(B817,home!$B$2:$E$405,3,FALSE)</f>
        <v>0.88280000000000003</v>
      </c>
      <c r="G817" s="10">
        <f>VLOOKUP(C817,away!$B$2:$E$405,4,FALSE)</f>
        <v>0.88280000000000003</v>
      </c>
      <c r="H817" s="10">
        <f>VLOOKUP(A817,away!$A$2:$E$405,3,FALSE)</f>
        <v>1.1162000000000001</v>
      </c>
      <c r="I817" s="10">
        <f>VLOOKUP(C817,away!$B$2:$E$405,3,FALSE)</f>
        <v>0.84609999999999996</v>
      </c>
      <c r="J817" s="10">
        <f>VLOOKUP(B817,home!$B$2:$E$405,4,FALSE)</f>
        <v>1.4932000000000001</v>
      </c>
      <c r="K817" s="12">
        <f t="shared" si="1174"/>
        <v>1.0299702461440001</v>
      </c>
      <c r="L817" s="12">
        <f t="shared" si="1175"/>
        <v>1.4102031956240002</v>
      </c>
      <c r="M817" s="13">
        <f t="shared" si="1176"/>
        <v>8.7145735440715924E-2</v>
      </c>
      <c r="N817" s="13">
        <f t="shared" si="1177"/>
        <v>8.9757514582274114E-2</v>
      </c>
      <c r="O817" s="13">
        <f t="shared" si="1178"/>
        <v>0.12289319460350129</v>
      </c>
      <c r="P817" s="13">
        <f t="shared" si="1179"/>
        <v>0.12657633389519074</v>
      </c>
      <c r="Q817" s="13">
        <f t="shared" si="1180"/>
        <v>4.6223784693789273E-2</v>
      </c>
      <c r="R817" s="13">
        <f t="shared" si="1181"/>
        <v>8.6652187875149833E-2</v>
      </c>
      <c r="S817" s="13">
        <f t="shared" si="1182"/>
        <v>4.5961997512907762E-2</v>
      </c>
      <c r="T817" s="13">
        <f t="shared" si="1183"/>
        <v>6.5184928889017377E-2</v>
      </c>
      <c r="U817" s="13">
        <f t="shared" si="1184"/>
        <v>8.9249175274684234E-2</v>
      </c>
      <c r="V817" s="13">
        <f t="shared" si="1185"/>
        <v>7.4175888804888989E-3</v>
      </c>
      <c r="W817" s="13">
        <f t="shared" si="1186"/>
        <v>1.5869707632923131E-2</v>
      </c>
      <c r="X817" s="13">
        <f t="shared" si="1187"/>
        <v>2.2379512417566787E-2</v>
      </c>
      <c r="Y817" s="13">
        <f t="shared" si="1188"/>
        <v>1.5779829963879843E-2</v>
      </c>
      <c r="Z817" s="13">
        <f t="shared" si="1189"/>
        <v>4.073239741644917E-2</v>
      </c>
      <c r="AA817" s="13">
        <f t="shared" si="1190"/>
        <v>4.1953157393055392E-2</v>
      </c>
      <c r="AB817" s="13">
        <f t="shared" si="1191"/>
        <v>2.1605251923321619E-2</v>
      </c>
      <c r="AC817" s="13">
        <f t="shared" si="1192"/>
        <v>6.7336284593117878E-4</v>
      </c>
      <c r="AD817" s="13">
        <f t="shared" si="1193"/>
        <v>4.0863316692287882E-3</v>
      </c>
      <c r="AE817" s="13">
        <f t="shared" si="1194"/>
        <v>5.7625579783259929E-3</v>
      </c>
      <c r="AF817" s="13">
        <f t="shared" si="1195"/>
        <v>4.063188838001947E-3</v>
      </c>
      <c r="AG817" s="13">
        <f t="shared" si="1196"/>
        <v>1.9099739612580373E-3</v>
      </c>
      <c r="AH817" s="13">
        <f t="shared" si="1197"/>
        <v>1.436023925052585E-2</v>
      </c>
      <c r="AI817" s="13">
        <f t="shared" si="1198"/>
        <v>1.4790619155550844E-2</v>
      </c>
      <c r="AJ817" s="13">
        <f t="shared" si="1199"/>
        <v>7.6169488261324325E-3</v>
      </c>
      <c r="AK817" s="13">
        <f t="shared" si="1200"/>
        <v>2.6150768857726246E-3</v>
      </c>
      <c r="AL817" s="13">
        <f t="shared" si="1201"/>
        <v>3.9121501465637576E-5</v>
      </c>
      <c r="AM817" s="13">
        <f t="shared" si="1202"/>
        <v>8.4176000703631998E-4</v>
      </c>
      <c r="AN817" s="13">
        <f t="shared" si="1203"/>
        <v>1.1870526518710993E-3</v>
      </c>
      <c r="AO817" s="13">
        <f t="shared" si="1204"/>
        <v>8.3699272152128418E-4</v>
      </c>
      <c r="AP817" s="13">
        <f t="shared" si="1205"/>
        <v>3.9344327020111446E-4</v>
      </c>
      <c r="AQ817" s="13">
        <f t="shared" si="1206"/>
        <v>1.3870873923359217E-4</v>
      </c>
      <c r="AR817" s="13">
        <f t="shared" si="1207"/>
        <v>4.050171056203351E-3</v>
      </c>
      <c r="AS817" s="13">
        <f t="shared" si="1208"/>
        <v>4.1715556796830706E-3</v>
      </c>
      <c r="AT817" s="13">
        <f t="shared" si="1209"/>
        <v>2.148289115103287E-3</v>
      </c>
      <c r="AU817" s="13">
        <f t="shared" si="1210"/>
        <v>7.3755795622380284E-4</v>
      </c>
      <c r="AV817" s="13">
        <f t="shared" si="1211"/>
        <v>1.8991568742932397E-4</v>
      </c>
      <c r="AW817" s="13">
        <f t="shared" si="1212"/>
        <v>1.5784084132660271E-6</v>
      </c>
      <c r="AX817" s="13">
        <f t="shared" si="1213"/>
        <v>1.4449796027356224E-4</v>
      </c>
      <c r="AY817" s="13">
        <f t="shared" si="1214"/>
        <v>2.0377148533892728E-4</v>
      </c>
      <c r="AZ817" s="13">
        <f t="shared" si="1215"/>
        <v>1.4367959990100221E-4</v>
      </c>
      <c r="BA817" s="13">
        <f t="shared" si="1216"/>
        <v>6.7539143642123673E-5</v>
      </c>
      <c r="BB817" s="13">
        <f t="shared" si="1217"/>
        <v>2.3810979048457802E-5</v>
      </c>
      <c r="BC817" s="13">
        <f t="shared" si="1218"/>
        <v>6.7156637490142628E-6</v>
      </c>
      <c r="BD817" s="13">
        <f t="shared" si="1219"/>
        <v>9.5192736104696596E-4</v>
      </c>
      <c r="BE817" s="13">
        <f t="shared" si="1220"/>
        <v>9.8045685836875215E-4</v>
      </c>
      <c r="BF817" s="13">
        <f t="shared" si="1221"/>
        <v>5.0492069587381827E-4</v>
      </c>
      <c r="BG817" s="13">
        <f t="shared" si="1222"/>
        <v>1.7335109780411881E-4</v>
      </c>
      <c r="BH817" s="13">
        <f t="shared" si="1223"/>
        <v>4.4636618218660215E-5</v>
      </c>
      <c r="BI817" s="13">
        <f t="shared" si="1224"/>
        <v>9.1948777307418486E-6</v>
      </c>
      <c r="BJ817" s="14">
        <f t="shared" si="1225"/>
        <v>0.27500530284808178</v>
      </c>
      <c r="BK817" s="14">
        <f t="shared" si="1226"/>
        <v>0.26801791156203902</v>
      </c>
      <c r="BL817" s="14">
        <f t="shared" si="1227"/>
        <v>0.41569782819138018</v>
      </c>
      <c r="BM817" s="14">
        <f t="shared" si="1228"/>
        <v>0.44000249585040335</v>
      </c>
      <c r="BN817" s="14">
        <f t="shared" si="1229"/>
        <v>0.55924875109062122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1.3216000000000001</v>
      </c>
      <c r="F818" s="10">
        <f>VLOOKUP(B818,home!$B$2:$E$405,3,FALSE)</f>
        <v>0.75670000000000004</v>
      </c>
      <c r="G818" s="10">
        <f>VLOOKUP(C818,away!$B$2:$E$405,4,FALSE)</f>
        <v>1.177</v>
      </c>
      <c r="H818" s="10">
        <f>VLOOKUP(A818,away!$A$2:$E$405,3,FALSE)</f>
        <v>1.1162000000000001</v>
      </c>
      <c r="I818" s="10">
        <f>VLOOKUP(C818,away!$B$2:$E$405,3,FALSE)</f>
        <v>1.1448</v>
      </c>
      <c r="J818" s="10">
        <f>VLOOKUP(B818,home!$B$2:$E$405,4,FALSE)</f>
        <v>0.99019999999999997</v>
      </c>
      <c r="K818" s="12">
        <f t="shared" si="1174"/>
        <v>1.1770644054400001</v>
      </c>
      <c r="L818" s="12">
        <f t="shared" si="1175"/>
        <v>1.2653030675520001</v>
      </c>
      <c r="M818" s="13">
        <f t="shared" si="1176"/>
        <v>8.6954744572700082E-2</v>
      </c>
      <c r="N818" s="13">
        <f t="shared" si="1177"/>
        <v>0.1023513347206523</v>
      </c>
      <c r="O818" s="13">
        <f t="shared" si="1178"/>
        <v>0.11002410504603807</v>
      </c>
      <c r="P818" s="13">
        <f t="shared" si="1179"/>
        <v>0.12950545779008291</v>
      </c>
      <c r="Q818" s="13">
        <f t="shared" si="1180"/>
        <v>6.0237056474477538E-2</v>
      </c>
      <c r="R818" s="13">
        <f t="shared" si="1181"/>
        <v>6.9606918809707735E-2</v>
      </c>
      <c r="S818" s="13">
        <f t="shared" si="1182"/>
        <v>4.8219518324835911E-2</v>
      </c>
      <c r="T818" s="13">
        <f t="shared" si="1183"/>
        <v>7.6218132337459513E-2</v>
      </c>
      <c r="U818" s="13">
        <f t="shared" si="1184"/>
        <v>8.1931826503258989E-2</v>
      </c>
      <c r="V818" s="13">
        <f t="shared" si="1185"/>
        <v>7.9794902071849486E-3</v>
      </c>
      <c r="W818" s="13">
        <f t="shared" si="1186"/>
        <v>2.3634298354862197E-2</v>
      </c>
      <c r="X818" s="13">
        <f t="shared" si="1187"/>
        <v>2.9904550207846332E-2</v>
      </c>
      <c r="Y818" s="13">
        <f t="shared" si="1188"/>
        <v>1.8919159555875385E-2</v>
      </c>
      <c r="Z818" s="13">
        <f t="shared" si="1189"/>
        <v>2.9357949297588722E-2</v>
      </c>
      <c r="AA818" s="13">
        <f t="shared" si="1190"/>
        <v>3.4556197134903939E-2</v>
      </c>
      <c r="AB818" s="13">
        <f t="shared" si="1191"/>
        <v>2.0337434817431575E-2</v>
      </c>
      <c r="AC818" s="13">
        <f t="shared" si="1192"/>
        <v>7.4276246892211674E-4</v>
      </c>
      <c r="AD818" s="13">
        <f t="shared" si="1193"/>
        <v>6.9547728352643643E-3</v>
      </c>
      <c r="AE818" s="13">
        <f t="shared" si="1194"/>
        <v>8.7998954025873231E-3</v>
      </c>
      <c r="AF818" s="13">
        <f t="shared" si="1195"/>
        <v>5.5672673235152414E-3</v>
      </c>
      <c r="AG818" s="13">
        <f t="shared" si="1196"/>
        <v>2.3480934741086151E-3</v>
      </c>
      <c r="AH818" s="13">
        <f t="shared" si="1197"/>
        <v>9.2866758258187861E-3</v>
      </c>
      <c r="AI818" s="13">
        <f t="shared" si="1198"/>
        <v>1.093101555943141E-2</v>
      </c>
      <c r="AJ818" s="13">
        <f t="shared" si="1199"/>
        <v>6.4332546651587634E-3</v>
      </c>
      <c r="AK818" s="13">
        <f t="shared" si="1200"/>
        <v>2.5241183591630683E-3</v>
      </c>
      <c r="AL818" s="13">
        <f t="shared" si="1201"/>
        <v>4.4249129378617299E-5</v>
      </c>
      <c r="AM818" s="13">
        <f t="shared" si="1202"/>
        <v>1.6372431104621406E-3</v>
      </c>
      <c r="AN818" s="13">
        <f t="shared" si="1203"/>
        <v>2.0716087299961247E-3</v>
      </c>
      <c r="AO818" s="13">
        <f t="shared" si="1204"/>
        <v>1.3106064404158002E-3</v>
      </c>
      <c r="AP818" s="13">
        <f t="shared" si="1205"/>
        <v>5.5277144980383954E-4</v>
      </c>
      <c r="AQ818" s="13">
        <f t="shared" si="1206"/>
        <v>1.7485585277299135E-4</v>
      </c>
      <c r="AR818" s="13">
        <f t="shared" si="1207"/>
        <v>2.3500918819538987E-3</v>
      </c>
      <c r="AS818" s="13">
        <f t="shared" si="1208"/>
        <v>2.7662095037614362E-3</v>
      </c>
      <c r="AT818" s="13">
        <f t="shared" si="1209"/>
        <v>1.6280033724337169E-3</v>
      </c>
      <c r="AU818" s="13">
        <f t="shared" si="1210"/>
        <v>6.387549405426692E-4</v>
      </c>
      <c r="AV818" s="13">
        <f t="shared" si="1211"/>
        <v>1.8796392607792997E-4</v>
      </c>
      <c r="AW818" s="13">
        <f t="shared" si="1212"/>
        <v>1.8306150020751876E-6</v>
      </c>
      <c r="AX818" s="13">
        <f t="shared" si="1213"/>
        <v>3.2119009806280891E-4</v>
      </c>
      <c r="AY818" s="13">
        <f t="shared" si="1214"/>
        <v>4.0640281634619988E-4</v>
      </c>
      <c r="AZ818" s="13">
        <f t="shared" si="1215"/>
        <v>2.5711136509230944E-4</v>
      </c>
      <c r="BA818" s="13">
        <f t="shared" si="1216"/>
        <v>1.0844126631792708E-4</v>
      </c>
      <c r="BB818" s="13">
        <f t="shared" si="1217"/>
        <v>3.4302766730324167E-5</v>
      </c>
      <c r="BC818" s="13">
        <f t="shared" si="1218"/>
        <v>8.6806791938799571E-6</v>
      </c>
      <c r="BD818" s="13">
        <f t="shared" si="1219"/>
        <v>4.9559641121088647E-4</v>
      </c>
      <c r="BE818" s="13">
        <f t="shared" si="1220"/>
        <v>5.8334889510013976E-4</v>
      </c>
      <c r="BF818" s="13">
        <f t="shared" si="1221"/>
        <v>3.4331961018756364E-4</v>
      </c>
      <c r="BG818" s="13">
        <f t="shared" si="1222"/>
        <v>1.3470309761377236E-4</v>
      </c>
      <c r="BH818" s="13">
        <f t="shared" si="1223"/>
        <v>3.9638555375920331E-5</v>
      </c>
      <c r="BI818" s="13">
        <f t="shared" si="1224"/>
        <v>9.331426523211626E-6</v>
      </c>
      <c r="BJ818" s="14">
        <f t="shared" si="1225"/>
        <v>0.34181777526184315</v>
      </c>
      <c r="BK818" s="14">
        <f t="shared" si="1226"/>
        <v>0.27385262530945081</v>
      </c>
      <c r="BL818" s="14">
        <f t="shared" si="1227"/>
        <v>0.35480850834169347</v>
      </c>
      <c r="BM818" s="14">
        <f t="shared" si="1228"/>
        <v>0.44075266859557344</v>
      </c>
      <c r="BN818" s="14">
        <f t="shared" si="1229"/>
        <v>0.55867961741365857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1.3216000000000001</v>
      </c>
      <c r="F819" s="10">
        <f>VLOOKUP(B819,home!$B$2:$E$405,3,FALSE)</f>
        <v>1.2611000000000001</v>
      </c>
      <c r="G819" s="10">
        <f>VLOOKUP(C819,away!$B$2:$E$405,4,FALSE)</f>
        <v>1.0354000000000001</v>
      </c>
      <c r="H819" s="10">
        <f>VLOOKUP(A819,away!$A$2:$E$405,3,FALSE)</f>
        <v>1.1162000000000001</v>
      </c>
      <c r="I819" s="10">
        <f>VLOOKUP(C819,away!$B$2:$E$405,3,FALSE)</f>
        <v>0.94299999999999995</v>
      </c>
      <c r="J819" s="10">
        <f>VLOOKUP(B819,home!$B$2:$E$405,4,FALSE)</f>
        <v>0.64700000000000002</v>
      </c>
      <c r="K819" s="12">
        <f t="shared" si="1174"/>
        <v>1.7256698695040005</v>
      </c>
      <c r="L819" s="12">
        <f t="shared" si="1175"/>
        <v>0.68101706020000008</v>
      </c>
      <c r="M819" s="13">
        <f t="shared" si="1176"/>
        <v>9.0113352427500432E-2</v>
      </c>
      <c r="N819" s="13">
        <f t="shared" si="1177"/>
        <v>0.15550589712413265</v>
      </c>
      <c r="O819" s="13">
        <f t="shared" si="1178"/>
        <v>6.1368730354942884E-2</v>
      </c>
      <c r="P819" s="13">
        <f t="shared" si="1179"/>
        <v>0.10590216890324046</v>
      </c>
      <c r="Q819" s="13">
        <f t="shared" si="1180"/>
        <v>0.13417592059865227</v>
      </c>
      <c r="R819" s="13">
        <f t="shared" si="1181"/>
        <v>2.0896576167264855E-2</v>
      </c>
      <c r="S819" s="13">
        <f t="shared" si="1182"/>
        <v>3.1114338431237419E-2</v>
      </c>
      <c r="T819" s="13">
        <f t="shared" si="1183"/>
        <v>9.1376090995722803E-2</v>
      </c>
      <c r="U819" s="13">
        <f t="shared" si="1184"/>
        <v>3.6060591867644341E-2</v>
      </c>
      <c r="V819" s="13">
        <f t="shared" si="1185"/>
        <v>4.062877889154483E-3</v>
      </c>
      <c r="W819" s="13">
        <f t="shared" si="1186"/>
        <v>7.7181114463351796E-2</v>
      </c>
      <c r="X819" s="13">
        <f t="shared" si="1187"/>
        <v>5.2561655674791548E-2</v>
      </c>
      <c r="Y819" s="13">
        <f t="shared" si="1188"/>
        <v>1.7897692113445596E-2</v>
      </c>
      <c r="Z819" s="13">
        <f t="shared" si="1189"/>
        <v>4.7436416232253661E-3</v>
      </c>
      <c r="AA819" s="13">
        <f t="shared" si="1190"/>
        <v>8.1859594209250618E-3</v>
      </c>
      <c r="AB819" s="13">
        <f t="shared" si="1191"/>
        <v>7.0631317628363985E-3</v>
      </c>
      <c r="AC819" s="13">
        <f t="shared" si="1192"/>
        <v>2.9842107805045146E-4</v>
      </c>
      <c r="AD819" s="13">
        <f t="shared" si="1193"/>
        <v>3.3297280931036406E-2</v>
      </c>
      <c r="AE819" s="13">
        <f t="shared" si="1194"/>
        <v>2.2676016372307938E-2</v>
      </c>
      <c r="AF819" s="13">
        <f t="shared" si="1195"/>
        <v>7.7213770034581103E-3</v>
      </c>
      <c r="AG819" s="13">
        <f t="shared" si="1196"/>
        <v>1.7527964891969764E-3</v>
      </c>
      <c r="AH819" s="13">
        <f t="shared" si="1197"/>
        <v>8.0762521822282368E-4</v>
      </c>
      <c r="AI819" s="13">
        <f t="shared" si="1198"/>
        <v>1.3936945049387198E-3</v>
      </c>
      <c r="AJ819" s="13">
        <f t="shared" si="1199"/>
        <v>1.2025283072330218E-3</v>
      </c>
      <c r="AK819" s="13">
        <f t="shared" si="1200"/>
        <v>6.9172228900589178E-4</v>
      </c>
      <c r="AL819" s="13">
        <f t="shared" si="1201"/>
        <v>1.4028304823044807E-5</v>
      </c>
      <c r="AM819" s="13">
        <f t="shared" si="1202"/>
        <v>1.1492022887819926E-2</v>
      </c>
      <c r="AN819" s="13">
        <f t="shared" si="1203"/>
        <v>7.826263642814241E-3</v>
      </c>
      <c r="AO819" s="13">
        <f t="shared" si="1204"/>
        <v>2.6649095291897489E-3</v>
      </c>
      <c r="AP819" s="13">
        <f t="shared" si="1205"/>
        <v>6.0494961775592316E-4</v>
      </c>
      <c r="AQ819" s="13">
        <f t="shared" si="1206"/>
        <v>1.0299525256331313E-4</v>
      </c>
      <c r="AR819" s="13">
        <f t="shared" si="1207"/>
        <v>1.100013103714982E-4</v>
      </c>
      <c r="AS819" s="13">
        <f t="shared" si="1208"/>
        <v>1.8982594691405232E-4</v>
      </c>
      <c r="AT819" s="13">
        <f t="shared" si="1209"/>
        <v>1.6378845851982302E-4</v>
      </c>
      <c r="AU819" s="13">
        <f t="shared" si="1210"/>
        <v>9.4214935946721468E-5</v>
      </c>
      <c r="AV819" s="13">
        <f t="shared" si="1211"/>
        <v>4.0645969055126651E-5</v>
      </c>
      <c r="AW819" s="13">
        <f t="shared" si="1212"/>
        <v>4.5795035634316424E-7</v>
      </c>
      <c r="AX819" s="13">
        <f t="shared" si="1213"/>
        <v>3.3052396061935348E-3</v>
      </c>
      <c r="AY819" s="13">
        <f t="shared" si="1214"/>
        <v>2.2509245598665269E-3</v>
      </c>
      <c r="AZ819" s="13">
        <f t="shared" si="1215"/>
        <v>7.6645901324614055E-4</v>
      </c>
      <c r="BA819" s="13">
        <f t="shared" si="1216"/>
        <v>1.7399055465489323E-4</v>
      </c>
      <c r="BB819" s="13">
        <f t="shared" si="1217"/>
        <v>2.9622634008410701E-5</v>
      </c>
      <c r="BC819" s="13">
        <f t="shared" si="1218"/>
        <v>4.0347038255576809E-6</v>
      </c>
      <c r="BD819" s="13">
        <f t="shared" si="1219"/>
        <v>1.2485461501224246E-5</v>
      </c>
      <c r="BE819" s="13">
        <f t="shared" si="1220"/>
        <v>2.1545784719514864E-5</v>
      </c>
      <c r="BF819" s="13">
        <f t="shared" si="1221"/>
        <v>1.8590455752643253E-5</v>
      </c>
      <c r="BG819" s="13">
        <f t="shared" si="1222"/>
        <v>1.0693663117561259E-5</v>
      </c>
      <c r="BH819" s="13">
        <f t="shared" si="1223"/>
        <v>4.6134330591504207E-6</v>
      </c>
      <c r="BI819" s="13">
        <f t="shared" si="1224"/>
        <v>1.5922524850299093E-6</v>
      </c>
      <c r="BJ819" s="14">
        <f t="shared" si="1225"/>
        <v>0.62336725376803448</v>
      </c>
      <c r="BK819" s="14">
        <f t="shared" si="1226"/>
        <v>0.23375611159387286</v>
      </c>
      <c r="BL819" s="14">
        <f t="shared" si="1227"/>
        <v>0.1383385575644564</v>
      </c>
      <c r="BM819" s="14">
        <f t="shared" si="1228"/>
        <v>0.42999245236434502</v>
      </c>
      <c r="BN819" s="14">
        <f t="shared" si="1229"/>
        <v>0.5679626455757335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1.3216000000000001</v>
      </c>
      <c r="F820" s="10">
        <f>VLOOKUP(B820,home!$B$2:$E$405,3,FALSE)</f>
        <v>0.75670000000000004</v>
      </c>
      <c r="G820" s="10">
        <f>VLOOKUP(C820,away!$B$2:$E$405,4,FALSE)</f>
        <v>0.91600000000000004</v>
      </c>
      <c r="H820" s="10">
        <f>VLOOKUP(A820,away!$A$2:$E$405,3,FALSE)</f>
        <v>1.1162000000000001</v>
      </c>
      <c r="I820" s="10">
        <f>VLOOKUP(C820,away!$B$2:$E$405,3,FALSE)</f>
        <v>1.6975</v>
      </c>
      <c r="J820" s="10">
        <f>VLOOKUP(B820,home!$B$2:$E$405,4,FALSE)</f>
        <v>1.0845</v>
      </c>
      <c r="K820" s="12">
        <f t="shared" si="1174"/>
        <v>0.91605012352000015</v>
      </c>
      <c r="L820" s="12">
        <f t="shared" si="1175"/>
        <v>2.0548558327499999</v>
      </c>
      <c r="M820" s="13">
        <f t="shared" si="1176"/>
        <v>5.1256852823665128E-2</v>
      </c>
      <c r="N820" s="13">
        <f t="shared" si="1177"/>
        <v>4.6953846360364912E-2</v>
      </c>
      <c r="O820" s="13">
        <f t="shared" si="1178"/>
        <v>0.10532544299311658</v>
      </c>
      <c r="P820" s="13">
        <f t="shared" si="1179"/>
        <v>9.6483385063643193E-2</v>
      </c>
      <c r="Q820" s="13">
        <f t="shared" si="1180"/>
        <v>2.1506038379075689E-2</v>
      </c>
      <c r="R820" s="13">
        <f t="shared" si="1181"/>
        <v>0.10821430043569163</v>
      </c>
      <c r="S820" s="13">
        <f t="shared" si="1182"/>
        <v>4.5403897627915274E-2</v>
      </c>
      <c r="T820" s="13">
        <f t="shared" si="1183"/>
        <v>4.4191808402589031E-2</v>
      </c>
      <c r="U820" s="13">
        <f t="shared" si="1184"/>
        <v>9.9129723280745735E-2</v>
      </c>
      <c r="V820" s="13">
        <f t="shared" si="1185"/>
        <v>9.496229928068858E-3</v>
      </c>
      <c r="W820" s="13">
        <f t="shared" si="1186"/>
        <v>6.5668697045260516E-3</v>
      </c>
      <c r="X820" s="13">
        <f t="shared" si="1187"/>
        <v>1.3493970515254625E-2</v>
      </c>
      <c r="Y820" s="13">
        <f t="shared" si="1188"/>
        <v>1.3864082010113746E-2</v>
      </c>
      <c r="Z820" s="13">
        <f t="shared" si="1189"/>
        <v>7.4121595479080607E-2</v>
      </c>
      <c r="AA820" s="13">
        <f t="shared" si="1190"/>
        <v>6.7899096694111274E-2</v>
      </c>
      <c r="AB820" s="13">
        <f t="shared" si="1191"/>
        <v>3.1099487956768531E-2</v>
      </c>
      <c r="AC820" s="13">
        <f t="shared" si="1192"/>
        <v>1.1172023328699921E-3</v>
      </c>
      <c r="AD820" s="13">
        <f t="shared" si="1193"/>
        <v>1.5038954509927086E-3</v>
      </c>
      <c r="AE820" s="13">
        <f t="shared" si="1194"/>
        <v>3.0902883393185586E-3</v>
      </c>
      <c r="AF820" s="13">
        <f t="shared" si="1195"/>
        <v>3.1750485094640263E-3</v>
      </c>
      <c r="AG820" s="13">
        <f t="shared" si="1196"/>
        <v>2.1747556496454494E-3</v>
      </c>
      <c r="AH820" s="13">
        <f t="shared" si="1197"/>
        <v>3.8077298200731212E-2</v>
      </c>
      <c r="AI820" s="13">
        <f t="shared" si="1198"/>
        <v>3.4880713720087712E-2</v>
      </c>
      <c r="AJ820" s="13">
        <f t="shared" si="1199"/>
        <v>1.5976241055876052E-2</v>
      </c>
      <c r="AK820" s="13">
        <f t="shared" si="1200"/>
        <v>4.8783458642068529E-3</v>
      </c>
      <c r="AL820" s="13">
        <f t="shared" si="1201"/>
        <v>8.4118674431395398E-5</v>
      </c>
      <c r="AM820" s="13">
        <f t="shared" si="1202"/>
        <v>2.7552872272860747E-4</v>
      </c>
      <c r="AN820" s="13">
        <f t="shared" si="1203"/>
        <v>5.6617180298903645E-4</v>
      </c>
      <c r="AO820" s="13">
        <f t="shared" si="1204"/>
        <v>5.8170071585530287E-4</v>
      </c>
      <c r="AP820" s="13">
        <f t="shared" si="1205"/>
        <v>3.9843703629670649E-4</v>
      </c>
      <c r="AQ820" s="13">
        <f t="shared" si="1206"/>
        <v>2.0468266700447778E-4</v>
      </c>
      <c r="AR820" s="13">
        <f t="shared" si="1207"/>
        <v>1.5648671660626719E-2</v>
      </c>
      <c r="AS820" s="13">
        <f t="shared" si="1208"/>
        <v>1.4334967607641034E-2</v>
      </c>
      <c r="AT820" s="13">
        <f t="shared" si="1209"/>
        <v>6.5657744238173839E-3</v>
      </c>
      <c r="AU820" s="13">
        <f t="shared" si="1210"/>
        <v>2.0048594906474579E-3</v>
      </c>
      <c r="AV820" s="13">
        <f t="shared" si="1211"/>
        <v>4.5913794601196194E-4</v>
      </c>
      <c r="AW820" s="13">
        <f t="shared" si="1212"/>
        <v>4.3983573843766845E-6</v>
      </c>
      <c r="AX820" s="13">
        <f t="shared" si="1213"/>
        <v>4.2066353414808113E-5</v>
      </c>
      <c r="AY820" s="13">
        <f t="shared" si="1214"/>
        <v>8.6440291676941313E-5</v>
      </c>
      <c r="AZ820" s="13">
        <f t="shared" si="1215"/>
        <v>8.8811168768487088E-5</v>
      </c>
      <c r="BA820" s="13">
        <f t="shared" si="1216"/>
        <v>6.083138271909011E-5</v>
      </c>
      <c r="BB820" s="13">
        <f t="shared" si="1217"/>
        <v>3.124993039864248E-5</v>
      </c>
      <c r="BC820" s="13">
        <f t="shared" si="1218"/>
        <v>1.2842820350536401E-5</v>
      </c>
      <c r="BD820" s="13">
        <f t="shared" si="1219"/>
        <v>5.3592940394380706E-3</v>
      </c>
      <c r="BE820" s="13">
        <f t="shared" si="1220"/>
        <v>4.9093819668072454E-3</v>
      </c>
      <c r="BF820" s="13">
        <f t="shared" si="1221"/>
        <v>2.2486199785503188E-3</v>
      </c>
      <c r="BG820" s="13">
        <f t="shared" si="1222"/>
        <v>6.8661620303352004E-4</v>
      </c>
      <c r="BH820" s="13">
        <f t="shared" si="1223"/>
        <v>1.5724371439992233E-4</v>
      </c>
      <c r="BI820" s="13">
        <f t="shared" si="1224"/>
        <v>2.88086247997585E-5</v>
      </c>
      <c r="BJ820" s="14">
        <f t="shared" si="1225"/>
        <v>0.1588693662135475</v>
      </c>
      <c r="BK820" s="14">
        <f t="shared" si="1226"/>
        <v>0.20392812674227082</v>
      </c>
      <c r="BL820" s="14">
        <f t="shared" si="1227"/>
        <v>0.55788402585710883</v>
      </c>
      <c r="BM820" s="14">
        <f t="shared" si="1228"/>
        <v>0.56498120630215787</v>
      </c>
      <c r="BN820" s="14">
        <f t="shared" si="1229"/>
        <v>0.42973986605555708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1.8169999999999999</v>
      </c>
      <c r="F825" s="10">
        <f>VLOOKUP(B825,home!$B$2:$E$405,3,FALSE)</f>
        <v>0.82550000000000001</v>
      </c>
      <c r="G825" s="10">
        <f>VLOOKUP(C825,away!$B$2:$E$405,4,FALSE)</f>
        <v>1.1399999999999999</v>
      </c>
      <c r="H825" s="10">
        <f>VLOOKUP(A825,away!$A$2:$E$405,3,FALSE)</f>
        <v>1.2277</v>
      </c>
      <c r="I825" s="10">
        <f>VLOOKUP(C825,away!$B$2:$E$405,3,FALSE)</f>
        <v>0.93089999999999995</v>
      </c>
      <c r="J825" s="10">
        <f>VLOOKUP(B825,home!$B$2:$E$405,4,FALSE)</f>
        <v>0.75639999999999996</v>
      </c>
      <c r="K825" s="12">
        <f t="shared" si="1174"/>
        <v>1.70992419</v>
      </c>
      <c r="L825" s="12">
        <f t="shared" si="1175"/>
        <v>0.86446378945199986</v>
      </c>
      <c r="M825" s="13">
        <f t="shared" si="1176"/>
        <v>7.6200444768318318E-2</v>
      </c>
      <c r="N825" s="13">
        <f t="shared" si="1177"/>
        <v>0.13029698379810642</v>
      </c>
      <c r="O825" s="13">
        <f t="shared" si="1178"/>
        <v>6.5872525242348268E-2</v>
      </c>
      <c r="P825" s="13">
        <f t="shared" si="1179"/>
        <v>0.1126370243682769</v>
      </c>
      <c r="Q825" s="13">
        <f t="shared" si="1180"/>
        <v>0.11139898224021015</v>
      </c>
      <c r="R825" s="13">
        <f t="shared" si="1181"/>
        <v>2.8472206395886445E-2</v>
      </c>
      <c r="S825" s="13">
        <f t="shared" si="1182"/>
        <v>4.1624098445599535E-2</v>
      </c>
      <c r="T825" s="13">
        <f t="shared" si="1183"/>
        <v>9.6300386328468088E-2</v>
      </c>
      <c r="U825" s="13">
        <f t="shared" si="1184"/>
        <v>4.8685314458998936E-2</v>
      </c>
      <c r="V825" s="13">
        <f t="shared" si="1185"/>
        <v>6.8363768234035336E-3</v>
      </c>
      <c r="W825" s="13">
        <f t="shared" si="1186"/>
        <v>6.3494604824638562E-2</v>
      </c>
      <c r="X825" s="13">
        <f t="shared" si="1187"/>
        <v>5.4888786696464277E-2</v>
      </c>
      <c r="Y825" s="13">
        <f t="shared" si="1188"/>
        <v>2.3724684273024009E-2</v>
      </c>
      <c r="Z825" s="13">
        <f t="shared" si="1189"/>
        <v>8.2043971450158227E-3</v>
      </c>
      <c r="AA825" s="13">
        <f t="shared" si="1190"/>
        <v>1.402889714262949E-2</v>
      </c>
      <c r="AB825" s="13">
        <f t="shared" si="1191"/>
        <v>1.1994175291602025E-2</v>
      </c>
      <c r="AC825" s="13">
        <f t="shared" si="1192"/>
        <v>6.3158189659329005E-4</v>
      </c>
      <c r="AD825" s="13">
        <f t="shared" si="1193"/>
        <v>2.7142740181035057E-2</v>
      </c>
      <c r="AE825" s="13">
        <f t="shared" si="1194"/>
        <v>2.3463916033008625E-2</v>
      </c>
      <c r="AF825" s="13">
        <f t="shared" si="1195"/>
        <v>1.0141852884639084E-2</v>
      </c>
      <c r="AG825" s="13">
        <f t="shared" si="1196"/>
        <v>2.9224215255732665E-3</v>
      </c>
      <c r="AH825" s="13">
        <f t="shared" si="1197"/>
        <v>1.7731010615373865E-3</v>
      </c>
      <c r="AI825" s="13">
        <f t="shared" si="1198"/>
        <v>3.031868396437455E-3</v>
      </c>
      <c r="AJ825" s="13">
        <f t="shared" si="1199"/>
        <v>2.592132555982458E-3</v>
      </c>
      <c r="AK825" s="13">
        <f t="shared" si="1200"/>
        <v>1.4774500537203109E-3</v>
      </c>
      <c r="AL825" s="13">
        <f t="shared" si="1201"/>
        <v>3.7343354461216209E-5</v>
      </c>
      <c r="AM825" s="13">
        <f t="shared" si="1202"/>
        <v>9.2824056036873628E-3</v>
      </c>
      <c r="AN825" s="13">
        <f t="shared" si="1203"/>
        <v>8.0243035233940555E-3</v>
      </c>
      <c r="AO825" s="13">
        <f t="shared" si="1204"/>
        <v>3.4683599157731291E-3</v>
      </c>
      <c r="AP825" s="13">
        <f t="shared" si="1205"/>
        <v>9.994238519908862E-4</v>
      </c>
      <c r="AQ825" s="13">
        <f t="shared" si="1206"/>
        <v>2.15991432590189E-4</v>
      </c>
      <c r="AR825" s="13">
        <f t="shared" si="1207"/>
        <v>3.0655633254759464E-4</v>
      </c>
      <c r="AS825" s="13">
        <f t="shared" si="1208"/>
        <v>5.2418808862081628E-4</v>
      </c>
      <c r="AT825" s="13">
        <f t="shared" si="1209"/>
        <v>4.4816094642129893E-4</v>
      </c>
      <c r="AU825" s="13">
        <f t="shared" si="1210"/>
        <v>2.5544041443302426E-4</v>
      </c>
      <c r="AV825" s="13">
        <f t="shared" si="1211"/>
        <v>1.0919593593566338E-4</v>
      </c>
      <c r="AW825" s="13">
        <f t="shared" si="1212"/>
        <v>1.5333259606839039E-6</v>
      </c>
      <c r="AX825" s="13">
        <f t="shared" si="1213"/>
        <v>2.6453683138560934E-3</v>
      </c>
      <c r="AY825" s="13">
        <f t="shared" si="1214"/>
        <v>2.2868251170922857E-3</v>
      </c>
      <c r="AZ825" s="13">
        <f t="shared" si="1215"/>
        <v>9.8843875326780502E-4</v>
      </c>
      <c r="BA825" s="13">
        <f t="shared" si="1216"/>
        <v>2.848231700970324E-4</v>
      </c>
      <c r="BB825" s="13">
        <f t="shared" si="1217"/>
        <v>6.1554829236453037E-5</v>
      </c>
      <c r="BC825" s="13">
        <f t="shared" si="1218"/>
        <v>1.0642384188162992E-5</v>
      </c>
      <c r="BD825" s="13">
        <f t="shared" si="1219"/>
        <v>4.4167808152433509E-5</v>
      </c>
      <c r="BE825" s="13">
        <f t="shared" si="1220"/>
        <v>7.5523603579125253E-5</v>
      </c>
      <c r="BF825" s="13">
        <f t="shared" si="1221"/>
        <v>6.4569818337958444E-5</v>
      </c>
      <c r="BG825" s="13">
        <f t="shared" si="1222"/>
        <v>3.68031647733269E-5</v>
      </c>
      <c r="BH825" s="13">
        <f t="shared" si="1223"/>
        <v>1.5732655428616889E-5</v>
      </c>
      <c r="BI825" s="13">
        <f t="shared" si="1224"/>
        <v>5.3803296180653669E-6</v>
      </c>
      <c r="BJ825" s="14">
        <f t="shared" si="1225"/>
        <v>0.57204349568034096</v>
      </c>
      <c r="BK825" s="14">
        <f t="shared" si="1226"/>
        <v>0.24025369477374506</v>
      </c>
      <c r="BL825" s="14">
        <f t="shared" si="1227"/>
        <v>0.17981338969699068</v>
      </c>
      <c r="BM825" s="14">
        <f t="shared" si="1228"/>
        <v>0.4731515186918146</v>
      </c>
      <c r="BN825" s="14">
        <f t="shared" si="1229"/>
        <v>0.52487816681314647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1.8169999999999999</v>
      </c>
      <c r="F826" s="10">
        <f>VLOOKUP(B826,home!$B$2:$E$405,3,FALSE)</f>
        <v>0.629</v>
      </c>
      <c r="G826" s="10">
        <f>VLOOKUP(C826,away!$B$2:$E$405,4,FALSE)</f>
        <v>0.98280000000000001</v>
      </c>
      <c r="H826" s="10">
        <f>VLOOKUP(A826,away!$A$2:$E$405,3,FALSE)</f>
        <v>1.2277</v>
      </c>
      <c r="I826" s="10">
        <f>VLOOKUP(C826,away!$B$2:$E$405,3,FALSE)</f>
        <v>1.3963000000000001</v>
      </c>
      <c r="J826" s="10">
        <f>VLOOKUP(B826,home!$B$2:$E$405,4,FALSE)</f>
        <v>1.3963000000000001</v>
      </c>
      <c r="K826" s="12">
        <f t="shared" si="1174"/>
        <v>1.1232352403999999</v>
      </c>
      <c r="L826" s="12">
        <f t="shared" si="1175"/>
        <v>2.3935898352130005</v>
      </c>
      <c r="M826" s="13">
        <f t="shared" si="1176"/>
        <v>2.9693560477752425E-2</v>
      </c>
      <c r="N826" s="13">
        <f t="shared" si="1177"/>
        <v>3.3352853541560187E-2</v>
      </c>
      <c r="O826" s="13">
        <f t="shared" si="1178"/>
        <v>7.1074204530830701E-2</v>
      </c>
      <c r="P826" s="13">
        <f t="shared" si="1179"/>
        <v>7.9833051212426384E-2</v>
      </c>
      <c r="Q826" s="13">
        <f t="shared" si="1180"/>
        <v>1.8731550232890175E-2</v>
      </c>
      <c r="R826" s="13">
        <f t="shared" si="1181"/>
        <v>8.5061246755423078E-2</v>
      </c>
      <c r="S826" s="13">
        <f t="shared" si="1182"/>
        <v>5.3659075935513306E-2</v>
      </c>
      <c r="T826" s="13">
        <f t="shared" si="1183"/>
        <v>4.4835648235227642E-2</v>
      </c>
      <c r="U826" s="13">
        <f t="shared" si="1184"/>
        <v>9.5543789948051364E-2</v>
      </c>
      <c r="V826" s="13">
        <f t="shared" si="1185"/>
        <v>1.602954268814866E-2</v>
      </c>
      <c r="W826" s="13">
        <f t="shared" si="1186"/>
        <v>7.0133124429683554E-3</v>
      </c>
      <c r="X826" s="13">
        <f t="shared" si="1187"/>
        <v>1.6786993374661913E-2</v>
      </c>
      <c r="Y826" s="13">
        <f t="shared" si="1188"/>
        <v>2.0090588352689374E-2</v>
      </c>
      <c r="Z826" s="13">
        <f t="shared" si="1189"/>
        <v>6.7867245201441842E-2</v>
      </c>
      <c r="AA826" s="13">
        <f t="shared" si="1190"/>
        <v>7.6230881479127266E-2</v>
      </c>
      <c r="AB826" s="13">
        <f t="shared" si="1191"/>
        <v>4.2812606242055726E-2</v>
      </c>
      <c r="AC826" s="13">
        <f t="shared" si="1192"/>
        <v>2.6935286678014306E-3</v>
      </c>
      <c r="AD826" s="13">
        <f t="shared" si="1193"/>
        <v>1.9693999219694692E-3</v>
      </c>
      <c r="AE826" s="13">
        <f t="shared" si="1194"/>
        <v>4.7139356346953985E-3</v>
      </c>
      <c r="AF826" s="13">
        <f t="shared" si="1195"/>
        <v>5.6416142095276258E-3</v>
      </c>
      <c r="AG826" s="13">
        <f t="shared" si="1196"/>
        <v>4.5012368087061841E-3</v>
      </c>
      <c r="AH826" s="13">
        <f t="shared" si="1197"/>
        <v>4.0611587064519845E-2</v>
      </c>
      <c r="AI826" s="13">
        <f t="shared" si="1198"/>
        <v>4.5616365759441481E-2</v>
      </c>
      <c r="AJ826" s="13">
        <f t="shared" si="1199"/>
        <v>2.5618954779990297E-2</v>
      </c>
      <c r="AK826" s="13">
        <f t="shared" si="1200"/>
        <v>9.5920376103663732E-3</v>
      </c>
      <c r="AL826" s="13">
        <f t="shared" si="1201"/>
        <v>2.8966901728048558E-4</v>
      </c>
      <c r="AM826" s="13">
        <f t="shared" si="1202"/>
        <v>4.4241987895942347E-4</v>
      </c>
      <c r="AN826" s="13">
        <f t="shared" si="1203"/>
        <v>1.058971725173442E-3</v>
      </c>
      <c r="AO826" s="13">
        <f t="shared" si="1204"/>
        <v>1.2673719785765633E-3</v>
      </c>
      <c r="AP826" s="13">
        <f t="shared" si="1205"/>
        <v>1.0111895617848836E-3</v>
      </c>
      <c r="AQ826" s="13">
        <f t="shared" si="1206"/>
        <v>6.0509326414044608E-4</v>
      </c>
      <c r="AR826" s="13">
        <f t="shared" si="1207"/>
        <v>1.944149639790051E-2</v>
      </c>
      <c r="AS826" s="13">
        <f t="shared" si="1208"/>
        <v>2.1837373880231513E-2</v>
      </c>
      <c r="AT826" s="13">
        <f t="shared" si="1209"/>
        <v>1.2264253950033265E-2</v>
      </c>
      <c r="AU826" s="13">
        <f t="shared" si="1210"/>
        <v>4.5918807446307525E-3</v>
      </c>
      <c r="AV826" s="13">
        <f t="shared" si="1211"/>
        <v>1.2894405680208645E-3</v>
      </c>
      <c r="AW826" s="13">
        <f t="shared" si="1212"/>
        <v>2.1633161757723062E-5</v>
      </c>
      <c r="AX826" s="13">
        <f t="shared" si="1213"/>
        <v>8.2823599850121197E-5</v>
      </c>
      <c r="AY826" s="13">
        <f t="shared" si="1214"/>
        <v>1.982457267169991E-4</v>
      </c>
      <c r="AZ826" s="13">
        <f t="shared" si="1215"/>
        <v>2.3725947817211177E-4</v>
      </c>
      <c r="BA826" s="13">
        <f t="shared" si="1216"/>
        <v>1.8930062508690251E-4</v>
      </c>
      <c r="BB826" s="13">
        <f t="shared" si="1217"/>
        <v>1.1327701300186917E-4</v>
      </c>
      <c r="BC826" s="13">
        <f t="shared" si="1218"/>
        <v>5.4227741376913027E-5</v>
      </c>
      <c r="BD826" s="13">
        <f t="shared" si="1219"/>
        <v>7.7558280265574656E-3</v>
      </c>
      <c r="BE826" s="13">
        <f t="shared" si="1220"/>
        <v>8.7116193579113328E-3</v>
      </c>
      <c r="BF826" s="13">
        <f t="shared" si="1221"/>
        <v>4.8925989318784153E-3</v>
      </c>
      <c r="BG826" s="13">
        <f t="shared" si="1222"/>
        <v>1.8318465124764112E-3</v>
      </c>
      <c r="BH826" s="13">
        <f t="shared" si="1223"/>
        <v>5.1439863945433617E-4</v>
      </c>
      <c r="BI826" s="13">
        <f t="shared" si="1224"/>
        <v>1.155581358897848E-4</v>
      </c>
      <c r="BJ826" s="14">
        <f t="shared" si="1225"/>
        <v>0.16289731334773602</v>
      </c>
      <c r="BK826" s="14">
        <f t="shared" si="1226"/>
        <v>0.1823966737256397</v>
      </c>
      <c r="BL826" s="14">
        <f t="shared" si="1227"/>
        <v>0.57540796931479088</v>
      </c>
      <c r="BM826" s="14">
        <f t="shared" si="1228"/>
        <v>0.6706461222737663</v>
      </c>
      <c r="BN826" s="14">
        <f t="shared" si="1229"/>
        <v>0.31774646675088292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1.5815999999999999</v>
      </c>
      <c r="F827" s="10">
        <f>VLOOKUP(B827,home!$B$2:$E$405,3,FALSE)</f>
        <v>0.23710000000000001</v>
      </c>
      <c r="G827" s="10">
        <f>VLOOKUP(C827,away!$B$2:$E$405,4,FALSE)</f>
        <v>0.9032</v>
      </c>
      <c r="H827" s="10">
        <f>VLOOKUP(A827,away!$A$2:$E$405,3,FALSE)</f>
        <v>1.1631</v>
      </c>
      <c r="I827" s="10">
        <f>VLOOKUP(C827,away!$B$2:$E$405,3,FALSE)</f>
        <v>0.7369</v>
      </c>
      <c r="J827" s="10">
        <f>VLOOKUP(B827,home!$B$2:$E$405,4,FALSE)</f>
        <v>1.0747</v>
      </c>
      <c r="K827" s="12">
        <f t="shared" si="1174"/>
        <v>0.33869761555200001</v>
      </c>
      <c r="L827" s="12">
        <f t="shared" si="1175"/>
        <v>0.92111289273300001</v>
      </c>
      <c r="M827" s="13">
        <f t="shared" si="1176"/>
        <v>0.28370778168063832</v>
      </c>
      <c r="N827" s="13">
        <f t="shared" si="1177"/>
        <v>9.6091149168779588E-2</v>
      </c>
      <c r="O827" s="13">
        <f t="shared" si="1178"/>
        <v>0.26132689547471522</v>
      </c>
      <c r="P827" s="13">
        <f t="shared" si="1179"/>
        <v>8.851079637689277E-2</v>
      </c>
      <c r="Q827" s="13">
        <f t="shared" si="1180"/>
        <v>1.6272921549558596E-2</v>
      </c>
      <c r="R827" s="13">
        <f t="shared" si="1181"/>
        <v>0.12035578631982462</v>
      </c>
      <c r="S827" s="13">
        <f t="shared" si="1182"/>
        <v>6.9033716918720832E-3</v>
      </c>
      <c r="T827" s="13">
        <f t="shared" si="1183"/>
        <v>1.4989197841731092E-2</v>
      </c>
      <c r="U827" s="13">
        <f t="shared" si="1184"/>
        <v>4.0764217844410616E-2</v>
      </c>
      <c r="V827" s="13">
        <f t="shared" si="1185"/>
        <v>2.3930057834457396E-4</v>
      </c>
      <c r="W827" s="13">
        <f t="shared" si="1186"/>
        <v>1.8371999089667518E-3</v>
      </c>
      <c r="X827" s="13">
        <f t="shared" si="1187"/>
        <v>1.6922685226771689E-3</v>
      </c>
      <c r="Y827" s="13">
        <f t="shared" si="1188"/>
        <v>7.7938517710208371E-4</v>
      </c>
      <c r="Z827" s="13">
        <f t="shared" si="1189"/>
        <v>3.6953755498069493E-2</v>
      </c>
      <c r="AA827" s="13">
        <f t="shared" si="1190"/>
        <v>1.2516148872887748E-2</v>
      </c>
      <c r="AB827" s="13">
        <f t="shared" si="1191"/>
        <v>2.1195948895704662E-3</v>
      </c>
      <c r="AC827" s="13">
        <f t="shared" si="1192"/>
        <v>4.6660433134003143E-6</v>
      </c>
      <c r="AD827" s="13">
        <f t="shared" si="1193"/>
        <v>1.5556380711484753E-4</v>
      </c>
      <c r="AE827" s="13">
        <f t="shared" si="1194"/>
        <v>1.4329182837611568E-4</v>
      </c>
      <c r="AF827" s="13">
        <f t="shared" si="1195"/>
        <v>6.599397527026223E-5</v>
      </c>
      <c r="AG827" s="13">
        <f t="shared" si="1196"/>
        <v>2.0262633821380438E-5</v>
      </c>
      <c r="AH827" s="13">
        <f t="shared" si="1197"/>
        <v>8.5096451560436985E-3</v>
      </c>
      <c r="AI827" s="13">
        <f t="shared" si="1198"/>
        <v>2.8821965235456279E-3</v>
      </c>
      <c r="AJ827" s="13">
        <f t="shared" si="1199"/>
        <v>4.8809654503858402E-4</v>
      </c>
      <c r="AK827" s="13">
        <f t="shared" si="1200"/>
        <v>5.5105711987912605E-5</v>
      </c>
      <c r="AL827" s="13">
        <f t="shared" si="1201"/>
        <v>5.8228252626927847E-8</v>
      </c>
      <c r="AM827" s="13">
        <f t="shared" si="1202"/>
        <v>1.0537818107198027E-5</v>
      </c>
      <c r="AN827" s="13">
        <f t="shared" si="1203"/>
        <v>9.7065201198153607E-6</v>
      </c>
      <c r="AO827" s="13">
        <f t="shared" si="1204"/>
        <v>4.4704004129670963E-6</v>
      </c>
      <c r="AP827" s="13">
        <f t="shared" si="1205"/>
        <v>1.3725811520209734E-6</v>
      </c>
      <c r="AQ827" s="13">
        <f t="shared" si="1206"/>
        <v>3.1607554886220813E-7</v>
      </c>
      <c r="AR827" s="13">
        <f t="shared" si="1207"/>
        <v>1.5676687731629548E-3</v>
      </c>
      <c r="AS827" s="13">
        <f t="shared" si="1208"/>
        <v>5.3096567544562196E-4</v>
      </c>
      <c r="AT827" s="13">
        <f t="shared" si="1209"/>
        <v>8.9918404106694642E-5</v>
      </c>
      <c r="AU827" s="13">
        <f t="shared" si="1210"/>
        <v>1.0151716355059549E-5</v>
      </c>
      <c r="AV827" s="13">
        <f t="shared" si="1211"/>
        <v>8.595905308047273E-7</v>
      </c>
      <c r="AW827" s="13">
        <f t="shared" si="1212"/>
        <v>5.0461046976593725E-10</v>
      </c>
      <c r="AX827" s="13">
        <f t="shared" si="1213"/>
        <v>5.9485564433811008E-7</v>
      </c>
      <c r="AY827" s="13">
        <f t="shared" si="1214"/>
        <v>5.4792920331482915E-7</v>
      </c>
      <c r="AZ827" s="13">
        <f t="shared" si="1215"/>
        <v>2.523523267391052E-7</v>
      </c>
      <c r="BA827" s="13">
        <f t="shared" si="1216"/>
        <v>7.7481660556853465E-8</v>
      </c>
      <c r="BB827" s="13">
        <f t="shared" si="1217"/>
        <v>1.7842339122319919E-8</v>
      </c>
      <c r="BC827" s="13">
        <f t="shared" si="1218"/>
        <v>3.286961720416656E-9</v>
      </c>
      <c r="BD827" s="13">
        <f t="shared" si="1219"/>
        <v>2.4066665308255367E-4</v>
      </c>
      <c r="BE827" s="13">
        <f t="shared" si="1220"/>
        <v>8.1513221541941317E-5</v>
      </c>
      <c r="BF827" s="13">
        <f t="shared" si="1221"/>
        <v>1.3804166886108723E-5</v>
      </c>
      <c r="BG827" s="13">
        <f t="shared" si="1222"/>
        <v>1.5584794696689675E-6</v>
      </c>
      <c r="BH827" s="13">
        <f t="shared" si="1223"/>
        <v>1.3196332006590618E-7</v>
      </c>
      <c r="BI827" s="13">
        <f t="shared" si="1224"/>
        <v>8.9391323693295663E-9</v>
      </c>
      <c r="BJ827" s="14">
        <f t="shared" si="1225"/>
        <v>0.1320751315568745</v>
      </c>
      <c r="BK827" s="14">
        <f t="shared" si="1226"/>
        <v>0.3793665225285171</v>
      </c>
      <c r="BL827" s="14">
        <f t="shared" si="1227"/>
        <v>0.4515549349210583</v>
      </c>
      <c r="BM827" s="14">
        <f t="shared" si="1228"/>
        <v>0.13368446650951751</v>
      </c>
      <c r="BN827" s="14">
        <f t="shared" si="1229"/>
        <v>0.866265330570409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1.5815999999999999</v>
      </c>
      <c r="F828" s="10">
        <f>VLOOKUP(B828,home!$B$2:$E$405,3,FALSE)</f>
        <v>1.0839000000000001</v>
      </c>
      <c r="G828" s="10">
        <f>VLOOKUP(C828,away!$B$2:$E$405,4,FALSE)</f>
        <v>0.99360000000000004</v>
      </c>
      <c r="H828" s="10">
        <f>VLOOKUP(A828,away!$A$2:$E$405,3,FALSE)</f>
        <v>1.1631</v>
      </c>
      <c r="I828" s="10">
        <f>VLOOKUP(C828,away!$B$2:$E$405,3,FALSE)</f>
        <v>1.1053999999999999</v>
      </c>
      <c r="J828" s="10">
        <f>VLOOKUP(B828,home!$B$2:$E$405,4,FALSE)</f>
        <v>1.2282</v>
      </c>
      <c r="K828" s="12">
        <f t="shared" si="1174"/>
        <v>1.703324744064</v>
      </c>
      <c r="L828" s="12">
        <f t="shared" si="1175"/>
        <v>1.5790853668679998</v>
      </c>
      <c r="M828" s="13">
        <f t="shared" si="1176"/>
        <v>3.7537677730749348E-2</v>
      </c>
      <c r="N828" s="13">
        <f t="shared" si="1177"/>
        <v>6.3938855313485546E-2</v>
      </c>
      <c r="O828" s="13">
        <f t="shared" si="1178"/>
        <v>5.9275197610833087E-2</v>
      </c>
      <c r="P828" s="13">
        <f t="shared" si="1179"/>
        <v>0.10096491079981529</v>
      </c>
      <c r="Q828" s="13">
        <f t="shared" si="1180"/>
        <v>5.4454317181293968E-2</v>
      </c>
      <c r="R828" s="13">
        <f t="shared" si="1181"/>
        <v>4.6800298582737779E-2</v>
      </c>
      <c r="S828" s="13">
        <f t="shared" si="1182"/>
        <v>6.7891208440847547E-2</v>
      </c>
      <c r="T828" s="13">
        <f t="shared" si="1183"/>
        <v>8.598801542377002E-2</v>
      </c>
      <c r="U828" s="13">
        <f t="shared" si="1184"/>
        <v>7.971610660556061E-2</v>
      </c>
      <c r="V828" s="13">
        <f t="shared" si="1185"/>
        <v>2.0289628444160383E-2</v>
      </c>
      <c r="W828" s="13">
        <f t="shared" si="1186"/>
        <v>3.0917795292002483E-2</v>
      </c>
      <c r="X828" s="13">
        <f t="shared" si="1187"/>
        <v>4.8821838121421456E-2</v>
      </c>
      <c r="Y828" s="13">
        <f t="shared" si="1188"/>
        <v>3.8546925080567451E-2</v>
      </c>
      <c r="Z828" s="13">
        <f t="shared" si="1189"/>
        <v>2.4633888885684803E-2</v>
      </c>
      <c r="AA828" s="13">
        <f t="shared" si="1190"/>
        <v>4.1959512481510079E-2</v>
      </c>
      <c r="AB828" s="13">
        <f t="shared" si="1191"/>
        <v>3.5735337929309198E-2</v>
      </c>
      <c r="AC828" s="13">
        <f t="shared" si="1192"/>
        <v>3.4108072373307185E-3</v>
      </c>
      <c r="AD828" s="13">
        <f t="shared" si="1193"/>
        <v>1.3165761438193315E-2</v>
      </c>
      <c r="AE828" s="13">
        <f t="shared" si="1194"/>
        <v>2.078986123072606E-2</v>
      </c>
      <c r="AF828" s="13">
        <f t="shared" si="1195"/>
        <v>1.6414482824327933E-2</v>
      </c>
      <c r="AG828" s="13">
        <f t="shared" si="1196"/>
        <v>8.6399565442007841E-3</v>
      </c>
      <c r="AH828" s="13">
        <f t="shared" si="1197"/>
        <v>9.7247533671092849E-3</v>
      </c>
      <c r="AI828" s="13">
        <f t="shared" si="1198"/>
        <v>1.6564413040116945E-2</v>
      </c>
      <c r="AJ828" s="13">
        <f t="shared" si="1199"/>
        <v>1.4107287301063793E-2</v>
      </c>
      <c r="AK828" s="13">
        <f t="shared" si="1200"/>
        <v>8.0097638438406029E-3</v>
      </c>
      <c r="AL828" s="13">
        <f t="shared" si="1201"/>
        <v>3.6696127122468709E-4</v>
      </c>
      <c r="AM828" s="13">
        <f t="shared" si="1202"/>
        <v>4.4851134464236634E-3</v>
      </c>
      <c r="AN828" s="13">
        <f t="shared" si="1203"/>
        <v>7.0823770119905101E-3</v>
      </c>
      <c r="AO828" s="13">
        <f t="shared" si="1204"/>
        <v>5.5918389511382619E-3</v>
      </c>
      <c r="AP828" s="13">
        <f t="shared" si="1205"/>
        <v>2.9433303538749776E-3</v>
      </c>
      <c r="AQ828" s="13">
        <f t="shared" si="1206"/>
        <v>1.1619424729155975E-3</v>
      </c>
      <c r="AR828" s="13">
        <f t="shared" si="1207"/>
        <v>3.0712431476805136E-3</v>
      </c>
      <c r="AS828" s="13">
        <f t="shared" si="1208"/>
        <v>5.2313244484812242E-3</v>
      </c>
      <c r="AT828" s="13">
        <f t="shared" si="1209"/>
        <v>4.4553221886625156E-3</v>
      </c>
      <c r="AU828" s="13">
        <f t="shared" si="1210"/>
        <v>2.5296201755754138E-3</v>
      </c>
      <c r="AV828" s="13">
        <f t="shared" si="1211"/>
        <v>1.0771911595352803E-3</v>
      </c>
      <c r="AW828" s="13">
        <f t="shared" si="1212"/>
        <v>2.7417054496212124E-5</v>
      </c>
      <c r="AX828" s="13">
        <f t="shared" si="1213"/>
        <v>1.2732674522045976E-3</v>
      </c>
      <c r="AY828" s="13">
        <f t="shared" si="1214"/>
        <v>2.0105980018855804E-3</v>
      </c>
      <c r="AZ828" s="13">
        <f t="shared" si="1215"/>
        <v>1.5874529417157796E-3</v>
      </c>
      <c r="BA828" s="13">
        <f t="shared" si="1216"/>
        <v>8.3557457028498228E-4</v>
      </c>
      <c r="BB828" s="13">
        <f t="shared" si="1217"/>
        <v>3.2986089421600822E-4</v>
      </c>
      <c r="BC828" s="13">
        <f t="shared" si="1218"/>
        <v>1.0417570223169829E-4</v>
      </c>
      <c r="BD828" s="13">
        <f t="shared" si="1219"/>
        <v>8.0829251876598552E-4</v>
      </c>
      <c r="BE828" s="13">
        <f t="shared" si="1220"/>
        <v>1.3767846476559181E-3</v>
      </c>
      <c r="BF828" s="13">
        <f t="shared" si="1221"/>
        <v>1.1725556787998811E-3</v>
      </c>
      <c r="BG828" s="13">
        <f t="shared" si="1222"/>
        <v>6.6574770049753255E-4</v>
      </c>
      <c r="BH828" s="13">
        <f t="shared" si="1223"/>
        <v>2.8349613289028899E-4</v>
      </c>
      <c r="BI828" s="13">
        <f t="shared" si="1224"/>
        <v>9.6577195599697077E-5</v>
      </c>
      <c r="BJ828" s="14">
        <f t="shared" si="1225"/>
        <v>0.40908334024887066</v>
      </c>
      <c r="BK828" s="14">
        <f t="shared" si="1226"/>
        <v>0.23247179192601355</v>
      </c>
      <c r="BL828" s="14">
        <f t="shared" si="1227"/>
        <v>0.33266082575622569</v>
      </c>
      <c r="BM828" s="14">
        <f t="shared" si="1228"/>
        <v>0.63389540865049021</v>
      </c>
      <c r="BN828" s="14">
        <f t="shared" si="1229"/>
        <v>0.36297125721891499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1.5815999999999999</v>
      </c>
      <c r="F829" s="10">
        <f>VLOOKUP(B829,home!$B$2:$E$405,3,FALSE)</f>
        <v>1.0538000000000001</v>
      </c>
      <c r="G829" s="10">
        <f>VLOOKUP(C829,away!$B$2:$E$405,4,FALSE)</f>
        <v>1.0274000000000001</v>
      </c>
      <c r="H829" s="10">
        <f>VLOOKUP(A829,away!$A$2:$E$405,3,FALSE)</f>
        <v>1.1631</v>
      </c>
      <c r="I829" s="10">
        <f>VLOOKUP(C829,away!$B$2:$E$405,3,FALSE)</f>
        <v>1.0747</v>
      </c>
      <c r="J829" s="10">
        <f>VLOOKUP(B829,home!$B$2:$E$405,4,FALSE)</f>
        <v>0.95530000000000004</v>
      </c>
      <c r="K829" s="12">
        <f t="shared" si="1174"/>
        <v>1.712357388192</v>
      </c>
      <c r="L829" s="12">
        <f t="shared" si="1175"/>
        <v>1.1941093044210001</v>
      </c>
      <c r="M829" s="13">
        <f t="shared" si="1176"/>
        <v>5.466854981341436E-2</v>
      </c>
      <c r="N829" s="13">
        <f t="shared" si="1177"/>
        <v>9.3612095174742463E-2</v>
      </c>
      <c r="O829" s="13">
        <f t="shared" si="1178"/>
        <v>6.5280223991401015E-2</v>
      </c>
      <c r="P829" s="13">
        <f t="shared" si="1179"/>
        <v>0.11178307385450417</v>
      </c>
      <c r="Q829" s="13">
        <f t="shared" si="1180"/>
        <v>8.0148681398301488E-2</v>
      </c>
      <c r="R829" s="13">
        <f t="shared" si="1181"/>
        <v>3.8975861431409471E-2</v>
      </c>
      <c r="S829" s="13">
        <f t="shared" si="1182"/>
        <v>5.7141883418386621E-2</v>
      </c>
      <c r="T829" s="13">
        <f t="shared" si="1183"/>
        <v>9.5706286194786133E-2</v>
      </c>
      <c r="U829" s="13">
        <f t="shared" si="1184"/>
        <v>6.6740604283221636E-2</v>
      </c>
      <c r="V829" s="13">
        <f t="shared" si="1185"/>
        <v>1.2982266964875337E-2</v>
      </c>
      <c r="W829" s="13">
        <f t="shared" si="1186"/>
        <v>4.5747728915409409E-2</v>
      </c>
      <c r="X829" s="13">
        <f t="shared" si="1187"/>
        <v>5.4627788754020003E-2</v>
      </c>
      <c r="Y829" s="13">
        <f t="shared" si="1188"/>
        <v>3.2615775415560079E-2</v>
      </c>
      <c r="Z829" s="13">
        <f t="shared" si="1189"/>
        <v>1.5513812927689889E-2</v>
      </c>
      <c r="AA829" s="13">
        <f t="shared" si="1190"/>
        <v>2.6565192185758341E-2</v>
      </c>
      <c r="AB829" s="13">
        <f t="shared" si="1191"/>
        <v>2.2744551554011849E-2</v>
      </c>
      <c r="AC829" s="13">
        <f t="shared" si="1192"/>
        <v>1.6590865679244925E-3</v>
      </c>
      <c r="AD829" s="13">
        <f t="shared" si="1193"/>
        <v>1.9584115400326518E-2</v>
      </c>
      <c r="AE829" s="13">
        <f t="shared" si="1194"/>
        <v>2.3385574418384489E-2</v>
      </c>
      <c r="AF829" s="13">
        <f t="shared" si="1195"/>
        <v>1.3962466001111319E-2</v>
      </c>
      <c r="AG829" s="13">
        <f t="shared" si="1196"/>
        <v>5.5575701881963018E-3</v>
      </c>
      <c r="AH829" s="13">
        <f t="shared" si="1197"/>
        <v>4.6312970910003214E-3</v>
      </c>
      <c r="AI829" s="13">
        <f t="shared" si="1198"/>
        <v>7.9304357906865176E-3</v>
      </c>
      <c r="AJ829" s="13">
        <f t="shared" si="1199"/>
        <v>6.7898701588821643E-3</v>
      </c>
      <c r="AK829" s="13">
        <f t="shared" si="1200"/>
        <v>3.8755614438087532E-3</v>
      </c>
      <c r="AL829" s="13">
        <f t="shared" si="1201"/>
        <v>1.3569615216521604E-4</v>
      </c>
      <c r="AM829" s="13">
        <f t="shared" si="1202"/>
        <v>6.7070009393907625E-3</v>
      </c>
      <c r="AN829" s="13">
        <f t="shared" si="1203"/>
        <v>8.008892226486897E-3</v>
      </c>
      <c r="AO829" s="13">
        <f t="shared" si="1204"/>
        <v>4.7817463628765117E-3</v>
      </c>
      <c r="AP829" s="13">
        <f t="shared" si="1205"/>
        <v>1.9033092744307068E-3</v>
      </c>
      <c r="AQ829" s="13">
        <f t="shared" si="1206"/>
        <v>5.6818982844712219E-4</v>
      </c>
      <c r="AR829" s="13">
        <f t="shared" si="1207"/>
        <v>1.1060549895802786E-3</v>
      </c>
      <c r="AS829" s="13">
        <f t="shared" si="1208"/>
        <v>1.8939614331544155E-3</v>
      </c>
      <c r="AT829" s="13">
        <f t="shared" si="1209"/>
        <v>1.6215694265063368E-3</v>
      </c>
      <c r="AU829" s="13">
        <f t="shared" si="1210"/>
        <v>9.2556879598146302E-4</v>
      </c>
      <c r="AV829" s="13">
        <f t="shared" si="1211"/>
        <v>3.9622614151970791E-4</v>
      </c>
      <c r="AW829" s="13">
        <f t="shared" si="1212"/>
        <v>7.7073224057764257E-6</v>
      </c>
      <c r="AX829" s="13">
        <f t="shared" si="1213"/>
        <v>1.9141304351960784E-3</v>
      </c>
      <c r="AY829" s="13">
        <f t="shared" si="1214"/>
        <v>2.2856809625430552E-3</v>
      </c>
      <c r="AZ829" s="13">
        <f t="shared" si="1215"/>
        <v>1.3646764521553049E-3</v>
      </c>
      <c r="BA829" s="13">
        <f t="shared" si="1216"/>
        <v>5.4319094968096325E-4</v>
      </c>
      <c r="BB829" s="13">
        <f t="shared" si="1217"/>
        <v>1.6215734177282932E-4</v>
      </c>
      <c r="BC829" s="13">
        <f t="shared" si="1218"/>
        <v>3.8726718118222305E-5</v>
      </c>
      <c r="BD829" s="13">
        <f t="shared" si="1219"/>
        <v>2.2012509237651369E-4</v>
      </c>
      <c r="BE829" s="13">
        <f t="shared" si="1220"/>
        <v>3.7693282825736971E-4</v>
      </c>
      <c r="BF829" s="13">
        <f t="shared" si="1221"/>
        <v>3.2272185665930674E-4</v>
      </c>
      <c r="BG829" s="13">
        <f t="shared" si="1222"/>
        <v>1.8420505186053445E-4</v>
      </c>
      <c r="BH829" s="13">
        <f t="shared" si="1223"/>
        <v>7.8856220373919137E-5</v>
      </c>
      <c r="BI829" s="13">
        <f t="shared" si="1224"/>
        <v>2.7006006312435372E-5</v>
      </c>
      <c r="BJ829" s="14">
        <f t="shared" si="1225"/>
        <v>0.49322578335193673</v>
      </c>
      <c r="BK829" s="14">
        <f t="shared" si="1226"/>
        <v>0.24065623773381326</v>
      </c>
      <c r="BL829" s="14">
        <f t="shared" si="1227"/>
        <v>0.2506868257727623</v>
      </c>
      <c r="BM829" s="14">
        <f t="shared" si="1228"/>
        <v>0.55333620048229215</v>
      </c>
      <c r="BN829" s="14">
        <f t="shared" si="1229"/>
        <v>0.44446848566377295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1.5815999999999999</v>
      </c>
      <c r="F830" s="10">
        <f>VLOOKUP(B830,home!$B$2:$E$405,3,FALSE)</f>
        <v>0.94840000000000002</v>
      </c>
      <c r="G830" s="10">
        <f>VLOOKUP(C830,away!$B$2:$E$405,4,FALSE)</f>
        <v>1.3549</v>
      </c>
      <c r="H830" s="10">
        <f>VLOOKUP(A830,away!$A$2:$E$405,3,FALSE)</f>
        <v>1.1631</v>
      </c>
      <c r="I830" s="10">
        <f>VLOOKUP(C830,away!$B$2:$E$405,3,FALSE)</f>
        <v>0.85980000000000001</v>
      </c>
      <c r="J830" s="10">
        <f>VLOOKUP(B830,home!$B$2:$E$405,4,FALSE)</f>
        <v>0.96719999999999995</v>
      </c>
      <c r="K830" s="12">
        <f t="shared" si="1174"/>
        <v>2.0323356922559999</v>
      </c>
      <c r="L830" s="12">
        <f t="shared" si="1175"/>
        <v>0.96723228513600001</v>
      </c>
      <c r="M830" s="13">
        <f t="shared" si="1176"/>
        <v>4.980858215387126E-2</v>
      </c>
      <c r="N830" s="13">
        <f t="shared" si="1177"/>
        <v>0.10122775929197778</v>
      </c>
      <c r="O830" s="13">
        <f t="shared" si="1178"/>
        <v>4.8176468736073084E-2</v>
      </c>
      <c r="P830" s="13">
        <f t="shared" si="1179"/>
        <v>9.7910756939176613E-2</v>
      </c>
      <c r="Q830" s="13">
        <f t="shared" si="1180"/>
        <v>0.10286439412809273</v>
      </c>
      <c r="R830" s="13">
        <f t="shared" si="1181"/>
        <v>2.329891797268752E-2</v>
      </c>
      <c r="S830" s="13">
        <f t="shared" si="1182"/>
        <v>4.8116789867594316E-2</v>
      </c>
      <c r="T830" s="13">
        <f t="shared" si="1183"/>
        <v>9.9493762991645252E-2</v>
      </c>
      <c r="U830" s="13">
        <f t="shared" si="1184"/>
        <v>4.7351222586837639E-2</v>
      </c>
      <c r="V830" s="13">
        <f t="shared" si="1185"/>
        <v>1.050945911035869E-2</v>
      </c>
      <c r="W830" s="13">
        <f t="shared" si="1186"/>
        <v>6.9684993216270433E-2</v>
      </c>
      <c r="X830" s="13">
        <f t="shared" si="1187"/>
        <v>6.7401575228259902E-2</v>
      </c>
      <c r="Y830" s="13">
        <f t="shared" si="1188"/>
        <v>3.2596489814897919E-2</v>
      </c>
      <c r="Z830" s="13">
        <f t="shared" si="1189"/>
        <v>7.51182189063959E-3</v>
      </c>
      <c r="AA830" s="13">
        <f t="shared" si="1190"/>
        <v>1.5266543742216783E-2</v>
      </c>
      <c r="AB830" s="13">
        <f t="shared" si="1191"/>
        <v>1.5513370872347328E-2</v>
      </c>
      <c r="AC830" s="13">
        <f t="shared" si="1192"/>
        <v>1.2911794664945222E-3</v>
      </c>
      <c r="AD830" s="13">
        <f t="shared" si="1193"/>
        <v>3.5405824732010906E-2</v>
      </c>
      <c r="AE830" s="13">
        <f t="shared" si="1194"/>
        <v>3.4245656762667616E-2</v>
      </c>
      <c r="AF830" s="13">
        <f t="shared" si="1195"/>
        <v>1.6561752423269054E-2</v>
      </c>
      <c r="AG830" s="13">
        <f t="shared" si="1196"/>
        <v>5.3396872140717378E-3</v>
      </c>
      <c r="AH830" s="13">
        <f t="shared" si="1197"/>
        <v>1.8164191632044895E-3</v>
      </c>
      <c r="AI830" s="13">
        <f t="shared" si="1198"/>
        <v>3.6915734974782596E-3</v>
      </c>
      <c r="AJ830" s="13">
        <f t="shared" si="1199"/>
        <v>3.7512582897556916E-3</v>
      </c>
      <c r="AK830" s="13">
        <f t="shared" si="1200"/>
        <v>2.5412720377138969E-3</v>
      </c>
      <c r="AL830" s="13">
        <f t="shared" si="1201"/>
        <v>1.0152496091396983E-4</v>
      </c>
      <c r="AM830" s="13">
        <f t="shared" si="1202"/>
        <v>1.439130426332519E-2</v>
      </c>
      <c r="AN830" s="13">
        <f t="shared" si="1203"/>
        <v>1.3919734108703483E-2</v>
      </c>
      <c r="AO830" s="13">
        <f t="shared" si="1204"/>
        <v>6.7318081152233965E-3</v>
      </c>
      <c r="AP830" s="13">
        <f t="shared" si="1205"/>
        <v>2.1704073821281985E-3</v>
      </c>
      <c r="AQ830" s="13">
        <f t="shared" si="1206"/>
        <v>5.2482202297297518E-4</v>
      </c>
      <c r="AR830" s="13">
        <f t="shared" si="1207"/>
        <v>3.5137985159821992E-4</v>
      </c>
      <c r="AS830" s="13">
        <f t="shared" si="1208"/>
        <v>7.1412181394267863E-4</v>
      </c>
      <c r="AT830" s="13">
        <f t="shared" si="1209"/>
        <v>7.2566762554715232E-4</v>
      </c>
      <c r="AU830" s="13">
        <f t="shared" si="1210"/>
        <v>4.9160007203804645E-4</v>
      </c>
      <c r="AV830" s="13">
        <f t="shared" si="1211"/>
        <v>2.4977409317963564E-4</v>
      </c>
      <c r="AW830" s="13">
        <f t="shared" si="1212"/>
        <v>5.5436596474025895E-6</v>
      </c>
      <c r="AX830" s="13">
        <f t="shared" si="1213"/>
        <v>4.8746602187452861E-3</v>
      </c>
      <c r="AY830" s="13">
        <f t="shared" si="1214"/>
        <v>4.7149287426385559E-3</v>
      </c>
      <c r="AZ830" s="13">
        <f t="shared" si="1215"/>
        <v>2.2802156509978493E-3</v>
      </c>
      <c r="BA830" s="13">
        <f t="shared" si="1216"/>
        <v>7.3516606490584056E-4</v>
      </c>
      <c r="BB830" s="13">
        <f t="shared" si="1217"/>
        <v>1.7776908822832925E-4</v>
      </c>
      <c r="BC830" s="13">
        <f t="shared" si="1218"/>
        <v>3.4388800286726025E-5</v>
      </c>
      <c r="BD830" s="13">
        <f t="shared" si="1219"/>
        <v>5.6644322802015785E-5</v>
      </c>
      <c r="BE830" s="13">
        <f t="shared" si="1220"/>
        <v>1.1512027899420705E-4</v>
      </c>
      <c r="BF830" s="13">
        <f t="shared" si="1221"/>
        <v>1.1698152595119785E-4</v>
      </c>
      <c r="BG830" s="13">
        <f t="shared" si="1222"/>
        <v>7.924857684173029E-5</v>
      </c>
      <c r="BH830" s="13">
        <f t="shared" si="1223"/>
        <v>4.0264927818985181E-5</v>
      </c>
      <c r="BI830" s="13">
        <f t="shared" si="1224"/>
        <v>1.6366369990527015E-5</v>
      </c>
      <c r="BJ830" s="14">
        <f t="shared" si="1225"/>
        <v>0.61537710026131931</v>
      </c>
      <c r="BK830" s="14">
        <f t="shared" si="1226"/>
        <v>0.21245322124104796</v>
      </c>
      <c r="BL830" s="14">
        <f t="shared" si="1227"/>
        <v>0.16436421635701906</v>
      </c>
      <c r="BM830" s="14">
        <f t="shared" si="1228"/>
        <v>0.57171009544515583</v>
      </c>
      <c r="BN830" s="14">
        <f t="shared" si="1229"/>
        <v>0.42328687922187902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1.2279</v>
      </c>
      <c r="F831" s="10">
        <f>VLOOKUP(B831,home!$B$2:$E$405,3,FALSE)</f>
        <v>0.61080000000000001</v>
      </c>
      <c r="G831" s="10">
        <f>VLOOKUP(C831,away!$B$2:$E$405,4,FALSE)</f>
        <v>0.90490000000000004</v>
      </c>
      <c r="H831" s="10">
        <f>VLOOKUP(A831,away!$A$2:$E$405,3,FALSE)</f>
        <v>0.89710000000000001</v>
      </c>
      <c r="I831" s="10">
        <f>VLOOKUP(C831,away!$B$2:$E$405,3,FALSE)</f>
        <v>0.74309999999999998</v>
      </c>
      <c r="J831" s="10">
        <f>VLOOKUP(B831,home!$B$2:$E$405,4,FALSE)</f>
        <v>0.97540000000000004</v>
      </c>
      <c r="K831" s="12">
        <f t="shared" si="1174"/>
        <v>0.67867619446799998</v>
      </c>
      <c r="L831" s="12">
        <f t="shared" si="1175"/>
        <v>0.65023578875400001</v>
      </c>
      <c r="M831" s="13">
        <f t="shared" si="1176"/>
        <v>0.26476517359581991</v>
      </c>
      <c r="N831" s="13">
        <f t="shared" si="1177"/>
        <v>0.17968982044367046</v>
      </c>
      <c r="O831" s="13">
        <f t="shared" si="1178"/>
        <v>0.17215979148766763</v>
      </c>
      <c r="P831" s="13">
        <f t="shared" si="1179"/>
        <v>0.11684075212725466</v>
      </c>
      <c r="Q831" s="13">
        <f t="shared" si="1180"/>
        <v>6.0975601761674235E-2</v>
      </c>
      <c r="R831" s="13">
        <f t="shared" si="1181"/>
        <v>5.5972228904853878E-2</v>
      </c>
      <c r="S831" s="13">
        <f t="shared" si="1182"/>
        <v>1.2890442851920179E-2</v>
      </c>
      <c r="T831" s="13">
        <f t="shared" si="1183"/>
        <v>3.9648518506252027E-2</v>
      </c>
      <c r="U831" s="13">
        <f t="shared" si="1184"/>
        <v>3.7987019309038021E-2</v>
      </c>
      <c r="V831" s="13">
        <f t="shared" si="1185"/>
        <v>6.3206073753615058E-4</v>
      </c>
      <c r="W831" s="13">
        <f t="shared" si="1186"/>
        <v>1.3794229786336452E-2</v>
      </c>
      <c r="X831" s="13">
        <f t="shared" si="1187"/>
        <v>8.9695018853724016E-3</v>
      </c>
      <c r="Y831" s="13">
        <f t="shared" si="1188"/>
        <v>2.9161455665828069E-3</v>
      </c>
      <c r="Z831" s="13">
        <f t="shared" si="1189"/>
        <v>1.2131715470089033E-2</v>
      </c>
      <c r="AA831" s="13">
        <f t="shared" si="1190"/>
        <v>8.2335064876085887E-3</v>
      </c>
      <c r="AB831" s="13">
        <f t="shared" si="1191"/>
        <v>2.7939424250688931E-3</v>
      </c>
      <c r="AC831" s="13">
        <f t="shared" si="1192"/>
        <v>1.7433007464892342E-5</v>
      </c>
      <c r="AD831" s="13">
        <f t="shared" si="1193"/>
        <v>2.3404538442519883E-3</v>
      </c>
      <c r="AE831" s="13">
        <f t="shared" si="1194"/>
        <v>1.5218468514595228E-3</v>
      </c>
      <c r="AF831" s="13">
        <f t="shared" si="1195"/>
        <v>4.947796439107872E-4</v>
      </c>
      <c r="AG831" s="13">
        <f t="shared" si="1196"/>
        <v>1.0724114400591797E-4</v>
      </c>
      <c r="AH831" s="13">
        <f t="shared" si="1197"/>
        <v>1.9721188944081115E-3</v>
      </c>
      <c r="AI831" s="13">
        <f t="shared" si="1198"/>
        <v>1.3384301462953366E-3</v>
      </c>
      <c r="AJ831" s="13">
        <f t="shared" si="1199"/>
        <v>4.5418033912448375E-4</v>
      </c>
      <c r="AK831" s="13">
        <f t="shared" si="1200"/>
        <v>1.0274712805306346E-4</v>
      </c>
      <c r="AL831" s="13">
        <f t="shared" si="1201"/>
        <v>3.0772713440741236E-7</v>
      </c>
      <c r="AM831" s="13">
        <f t="shared" si="1202"/>
        <v>3.1768206166898823E-4</v>
      </c>
      <c r="AN831" s="13">
        <f t="shared" si="1203"/>
        <v>2.0656824594233138E-4</v>
      </c>
      <c r="AO831" s="13">
        <f t="shared" si="1204"/>
        <v>6.7159033165921058E-5</v>
      </c>
      <c r="AP831" s="13">
        <f t="shared" si="1205"/>
        <v>1.4556402300866242E-5</v>
      </c>
      <c r="AQ831" s="13">
        <f t="shared" si="1206"/>
        <v>2.3662734328810751E-6</v>
      </c>
      <c r="AR831" s="13">
        <f t="shared" si="1207"/>
        <v>2.5646845696442505E-4</v>
      </c>
      <c r="AS831" s="13">
        <f t="shared" si="1208"/>
        <v>1.7405903637369603E-4</v>
      </c>
      <c r="AT831" s="13">
        <f t="shared" si="1209"/>
        <v>5.9064862209433599E-5</v>
      </c>
      <c r="AU831" s="13">
        <f t="shared" si="1210"/>
        <v>1.3361971970358397E-5</v>
      </c>
      <c r="AV831" s="13">
        <f t="shared" si="1211"/>
        <v>2.2671130718577292E-6</v>
      </c>
      <c r="AW831" s="13">
        <f t="shared" si="1212"/>
        <v>3.7722179479749533E-9</v>
      </c>
      <c r="AX831" s="13">
        <f t="shared" si="1213"/>
        <v>3.5933875444042891E-5</v>
      </c>
      <c r="AY831" s="13">
        <f t="shared" si="1214"/>
        <v>2.3365491842345217E-5</v>
      </c>
      <c r="AZ831" s="13">
        <f t="shared" si="1215"/>
        <v>7.5965395088662485E-6</v>
      </c>
      <c r="BA831" s="13">
        <f t="shared" si="1216"/>
        <v>1.6465139531161896E-6</v>
      </c>
      <c r="BB831" s="13">
        <f t="shared" si="1217"/>
        <v>2.67655574749743E-7</v>
      </c>
      <c r="BC831" s="13">
        <f t="shared" si="1218"/>
        <v>3.4807846752360882E-8</v>
      </c>
      <c r="BD831" s="13">
        <f t="shared" si="1219"/>
        <v>2.779416156746402E-5</v>
      </c>
      <c r="BE831" s="13">
        <f t="shared" si="1220"/>
        <v>1.8863235801035221E-5</v>
      </c>
      <c r="BF831" s="13">
        <f t="shared" si="1221"/>
        <v>6.4010145443995594E-6</v>
      </c>
      <c r="BG831" s="13">
        <f t="shared" si="1222"/>
        <v>1.4480720639091376E-6</v>
      </c>
      <c r="BH831" s="13">
        <f t="shared" si="1223"/>
        <v>2.4569300941231889E-7</v>
      </c>
      <c r="BI831" s="13">
        <f t="shared" si="1224"/>
        <v>3.3349199327068634E-8</v>
      </c>
      <c r="BJ831" s="14">
        <f t="shared" si="1225"/>
        <v>0.31113531633419739</v>
      </c>
      <c r="BK831" s="14">
        <f t="shared" si="1226"/>
        <v>0.39516953553897249</v>
      </c>
      <c r="BL831" s="14">
        <f t="shared" si="1227"/>
        <v>0.2815739720888934</v>
      </c>
      <c r="BM831" s="14">
        <f t="shared" si="1228"/>
        <v>0.14958380939158716</v>
      </c>
      <c r="BN831" s="14">
        <f t="shared" si="1229"/>
        <v>0.85040336832094077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1.2279</v>
      </c>
      <c r="F832" s="10">
        <f>VLOOKUP(B832,home!$B$2:$E$405,3,FALSE)</f>
        <v>0.50900000000000001</v>
      </c>
      <c r="G832" s="10">
        <f>VLOOKUP(C832,away!$B$2:$E$405,4,FALSE)</f>
        <v>0.40720000000000001</v>
      </c>
      <c r="H832" s="10">
        <f>VLOOKUP(A832,away!$A$2:$E$405,3,FALSE)</f>
        <v>0.89710000000000001</v>
      </c>
      <c r="I832" s="10">
        <f>VLOOKUP(C832,away!$B$2:$E$405,3,FALSE)</f>
        <v>1.3934</v>
      </c>
      <c r="J832" s="10">
        <f>VLOOKUP(B832,home!$B$2:$E$405,4,FALSE)</f>
        <v>0.97540000000000004</v>
      </c>
      <c r="K832" s="12">
        <f t="shared" si="1174"/>
        <v>0.25450044791999998</v>
      </c>
      <c r="L832" s="12">
        <f t="shared" si="1175"/>
        <v>1.2192686691560002</v>
      </c>
      <c r="M832" s="13">
        <f t="shared" si="1176"/>
        <v>0.22906050025305622</v>
      </c>
      <c r="N832" s="13">
        <f t="shared" si="1177"/>
        <v>5.8295999915182077E-2</v>
      </c>
      <c r="O832" s="13">
        <f t="shared" si="1178"/>
        <v>0.27928629129975152</v>
      </c>
      <c r="P832" s="13">
        <f t="shared" si="1179"/>
        <v>7.1078486233702345E-2</v>
      </c>
      <c r="Q832" s="13">
        <f t="shared" si="1180"/>
        <v>7.4181790451790589E-3</v>
      </c>
      <c r="R832" s="13">
        <f t="shared" si="1181"/>
        <v>0.17026251235328155</v>
      </c>
      <c r="S832" s="13">
        <f t="shared" si="1182"/>
        <v>5.5139921545762091E-3</v>
      </c>
      <c r="T832" s="13">
        <f t="shared" si="1183"/>
        <v>9.0447532919763988E-3</v>
      </c>
      <c r="U832" s="13">
        <f t="shared" si="1184"/>
        <v>4.3331885657894684E-2</v>
      </c>
      <c r="V832" s="13">
        <f t="shared" si="1185"/>
        <v>1.9011290564855852E-4</v>
      </c>
      <c r="W832" s="13">
        <f t="shared" si="1186"/>
        <v>6.2930996324960951E-4</v>
      </c>
      <c r="X832" s="13">
        <f t="shared" si="1187"/>
        <v>7.6729792137796287E-4</v>
      </c>
      <c r="Y832" s="13">
        <f t="shared" si="1188"/>
        <v>4.6777115772233711E-4</v>
      </c>
      <c r="Z832" s="13">
        <f t="shared" si="1189"/>
        <v>6.9198582281380899E-2</v>
      </c>
      <c r="AA832" s="13">
        <f t="shared" si="1190"/>
        <v>1.7611070186040412E-2</v>
      </c>
      <c r="AB832" s="13">
        <f t="shared" si="1191"/>
        <v>2.2410126253489208E-3</v>
      </c>
      <c r="AC832" s="13">
        <f t="shared" si="1192"/>
        <v>3.6870547115450102E-6</v>
      </c>
      <c r="AD832" s="13">
        <f t="shared" si="1193"/>
        <v>4.0039916881886076E-5</v>
      </c>
      <c r="AE832" s="13">
        <f t="shared" si="1194"/>
        <v>4.8819416169694106E-5</v>
      </c>
      <c r="AF832" s="13">
        <f t="shared" si="1195"/>
        <v>2.9761992291097928E-5</v>
      </c>
      <c r="AG832" s="13">
        <f t="shared" si="1196"/>
        <v>1.2095954910732706E-5</v>
      </c>
      <c r="AH832" s="13">
        <f t="shared" si="1197"/>
        <v>2.10929158314253E-2</v>
      </c>
      <c r="AI832" s="13">
        <f t="shared" si="1198"/>
        <v>5.3681565270365973E-3</v>
      </c>
      <c r="AJ832" s="13">
        <f t="shared" si="1199"/>
        <v>6.8309912031774269E-4</v>
      </c>
      <c r="AK832" s="13">
        <f t="shared" si="1200"/>
        <v>5.7949677364874508E-5</v>
      </c>
      <c r="AL832" s="13">
        <f t="shared" si="1201"/>
        <v>4.5764375310092385E-8</v>
      </c>
      <c r="AM832" s="13">
        <f t="shared" si="1202"/>
        <v>2.0380353562239154E-6</v>
      </c>
      <c r="AN832" s="13">
        <f t="shared" si="1203"/>
        <v>2.4849126564760078E-6</v>
      </c>
      <c r="AO832" s="13">
        <f t="shared" si="1204"/>
        <v>1.514888073815202E-6</v>
      </c>
      <c r="AP832" s="13">
        <f t="shared" si="1205"/>
        <v>6.1568518856031943E-7</v>
      </c>
      <c r="AQ832" s="13">
        <f t="shared" si="1206"/>
        <v>1.876714151187503E-7</v>
      </c>
      <c r="AR832" s="13">
        <f t="shared" si="1207"/>
        <v>5.1435862828802898E-3</v>
      </c>
      <c r="AS832" s="13">
        <f t="shared" si="1208"/>
        <v>1.3090450129082014E-3</v>
      </c>
      <c r="AT832" s="13">
        <f t="shared" si="1209"/>
        <v>1.6657627106628971E-4</v>
      </c>
      <c r="AU832" s="13">
        <f t="shared" si="1210"/>
        <v>1.4131245199738024E-5</v>
      </c>
      <c r="AV832" s="13">
        <f t="shared" si="1211"/>
        <v>8.991020582501689E-7</v>
      </c>
      <c r="AW832" s="13">
        <f t="shared" si="1212"/>
        <v>3.9446911246383066E-10</v>
      </c>
      <c r="AX832" s="13">
        <f t="shared" si="1213"/>
        <v>8.6446818505963876E-8</v>
      </c>
      <c r="AY832" s="13">
        <f t="shared" si="1214"/>
        <v>1.0540189735253686E-7</v>
      </c>
      <c r="AZ832" s="13">
        <f t="shared" si="1215"/>
        <v>6.4256615555772486E-8</v>
      </c>
      <c r="BA832" s="13">
        <f t="shared" si="1216"/>
        <v>2.6115359377718495E-8</v>
      </c>
      <c r="BB832" s="13">
        <f t="shared" si="1217"/>
        <v>7.9604098682503693E-9</v>
      </c>
      <c r="BC832" s="13">
        <f t="shared" si="1218"/>
        <v>1.9411756691995837E-9</v>
      </c>
      <c r="BD832" s="13">
        <f t="shared" si="1219"/>
        <v>1.0452356003027513E-3</v>
      </c>
      <c r="BE832" s="13">
        <f t="shared" si="1220"/>
        <v>2.6601292845898031E-4</v>
      </c>
      <c r="BF832" s="13">
        <f t="shared" si="1221"/>
        <v>3.3850204722660695E-5</v>
      </c>
      <c r="BG832" s="13">
        <f t="shared" si="1222"/>
        <v>2.8716307547002825E-6</v>
      </c>
      <c r="BH832" s="13">
        <f t="shared" si="1223"/>
        <v>1.8270782833301731E-7</v>
      </c>
      <c r="BI832" s="13">
        <f t="shared" si="1224"/>
        <v>9.2998448298486742E-9</v>
      </c>
      <c r="BJ832" s="14">
        <f t="shared" si="1225"/>
        <v>7.6761161889907378E-2</v>
      </c>
      <c r="BK832" s="14">
        <f t="shared" si="1226"/>
        <v>0.30584692976796757</v>
      </c>
      <c r="BL832" s="14">
        <f t="shared" si="1227"/>
        <v>0.5479172935644866</v>
      </c>
      <c r="BM832" s="14">
        <f t="shared" si="1228"/>
        <v>0.18432189339616151</v>
      </c>
      <c r="BN832" s="14">
        <f t="shared" si="1229"/>
        <v>0.81540196910015283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1.5390999999999999</v>
      </c>
      <c r="F833" s="10">
        <f>VLOOKUP(B833,home!$B$2:$E$405,3,FALSE)</f>
        <v>1.1137999999999999</v>
      </c>
      <c r="G833" s="10">
        <f>VLOOKUP(C833,away!$B$2:$E$405,4,FALSE)</f>
        <v>0.79410000000000003</v>
      </c>
      <c r="H833" s="10">
        <f>VLOOKUP(A833,away!$A$2:$E$405,3,FALSE)</f>
        <v>1.1406000000000001</v>
      </c>
      <c r="I833" s="10">
        <f>VLOOKUP(C833,away!$B$2:$E$405,3,FALSE)</f>
        <v>0.77929999999999999</v>
      </c>
      <c r="J833" s="10">
        <f>VLOOKUP(B833,home!$B$2:$E$405,4,FALSE)</f>
        <v>1.002</v>
      </c>
      <c r="K833" s="12">
        <f t="shared" si="1174"/>
        <v>1.3612855914779998</v>
      </c>
      <c r="L833" s="12">
        <f t="shared" si="1175"/>
        <v>0.89064731916000006</v>
      </c>
      <c r="M833" s="13">
        <f t="shared" si="1176"/>
        <v>0.1051956940459897</v>
      </c>
      <c r="N833" s="13">
        <f t="shared" si="1177"/>
        <v>0.14320138259033377</v>
      </c>
      <c r="O833" s="13">
        <f t="shared" si="1178"/>
        <v>9.3692262889236308E-2</v>
      </c>
      <c r="P833" s="13">
        <f t="shared" si="1179"/>
        <v>0.12754192750408627</v>
      </c>
      <c r="Q833" s="13">
        <f t="shared" si="1180"/>
        <v>9.7468989399974934E-2</v>
      </c>
      <c r="R833" s="13">
        <f t="shared" si="1181"/>
        <v>4.172338138416614E-2</v>
      </c>
      <c r="S833" s="13">
        <f t="shared" si="1182"/>
        <v>3.8658766927156696E-2</v>
      </c>
      <c r="T833" s="13">
        <f t="shared" si="1183"/>
        <v>8.6810494110322142E-2</v>
      </c>
      <c r="U833" s="13">
        <f t="shared" si="1184"/>
        <v>5.6797437906006762E-2</v>
      </c>
      <c r="V833" s="13">
        <f t="shared" si="1185"/>
        <v>5.2078743901872926E-3</v>
      </c>
      <c r="W833" s="13">
        <f t="shared" si="1186"/>
        <v>4.4227710295369267E-2</v>
      </c>
      <c r="X833" s="13">
        <f t="shared" si="1187"/>
        <v>3.9391291607155772E-2</v>
      </c>
      <c r="Y833" s="13">
        <f t="shared" si="1188"/>
        <v>1.754187413408155E-2</v>
      </c>
      <c r="Z833" s="13">
        <f t="shared" si="1189"/>
        <v>1.2386939258699273E-2</v>
      </c>
      <c r="AA833" s="13">
        <f t="shared" si="1190"/>
        <v>1.6862161935380496E-2</v>
      </c>
      <c r="AB833" s="13">
        <f t="shared" si="1191"/>
        <v>1.1477109041901128E-2</v>
      </c>
      <c r="AC833" s="13">
        <f t="shared" si="1192"/>
        <v>3.9463493726348995E-4</v>
      </c>
      <c r="AD833" s="13">
        <f t="shared" si="1193"/>
        <v>1.5051636192287336E-2</v>
      </c>
      <c r="AE833" s="13">
        <f t="shared" si="1194"/>
        <v>1.3405699423632346E-2</v>
      </c>
      <c r="AF833" s="13">
        <f t="shared" si="1195"/>
        <v>5.9698751265614535E-3</v>
      </c>
      <c r="AG833" s="13">
        <f t="shared" si="1196"/>
        <v>1.772351092397308E-3</v>
      </c>
      <c r="AH833" s="13">
        <f t="shared" si="1197"/>
        <v>2.7580985608395663E-3</v>
      </c>
      <c r="AI833" s="13">
        <f t="shared" si="1198"/>
        <v>3.7545598307471089E-3</v>
      </c>
      <c r="AJ833" s="13">
        <f t="shared" si="1199"/>
        <v>2.5555140999690587E-3</v>
      </c>
      <c r="AK833" s="13">
        <f t="shared" si="1200"/>
        <v>1.1595948410355831E-3</v>
      </c>
      <c r="AL833" s="13">
        <f t="shared" si="1201"/>
        <v>1.9138616277215771E-5</v>
      </c>
      <c r="AM833" s="13">
        <f t="shared" si="1202"/>
        <v>4.0979150953459088E-3</v>
      </c>
      <c r="AN833" s="13">
        <f t="shared" si="1203"/>
        <v>3.6497970938151295E-3</v>
      </c>
      <c r="AO833" s="13">
        <f t="shared" si="1204"/>
        <v>1.6253409985422021E-3</v>
      </c>
      <c r="AP833" s="13">
        <f t="shared" si="1205"/>
        <v>4.8253520102414994E-4</v>
      </c>
      <c r="AQ833" s="13">
        <f t="shared" si="1206"/>
        <v>1.0744217079812271E-4</v>
      </c>
      <c r="AR833" s="13">
        <f t="shared" si="1207"/>
        <v>4.9129861783816305E-4</v>
      </c>
      <c r="AS833" s="13">
        <f t="shared" si="1208"/>
        <v>6.6879772957614749E-4</v>
      </c>
      <c r="AT833" s="13">
        <f t="shared" si="1209"/>
        <v>4.5521235644260463E-4</v>
      </c>
      <c r="AU833" s="13">
        <f t="shared" si="1210"/>
        <v>2.0655800729602175E-4</v>
      </c>
      <c r="AV833" s="13">
        <f t="shared" si="1211"/>
        <v>7.0296109784120453E-5</v>
      </c>
      <c r="AW833" s="13">
        <f t="shared" si="1212"/>
        <v>6.4455954946481468E-7</v>
      </c>
      <c r="AX833" s="13">
        <f t="shared" si="1213"/>
        <v>9.2973879573242943E-4</v>
      </c>
      <c r="AY833" s="13">
        <f t="shared" si="1214"/>
        <v>8.2806936593813512E-4</v>
      </c>
      <c r="AZ833" s="13">
        <f t="shared" si="1215"/>
        <v>3.6875888042566055E-4</v>
      </c>
      <c r="BA833" s="13">
        <f t="shared" si="1216"/>
        <v>1.0947803608918586E-4</v>
      </c>
      <c r="BB833" s="13">
        <f t="shared" si="1217"/>
        <v>2.4376579837433779E-5</v>
      </c>
      <c r="BC833" s="13">
        <f t="shared" si="1218"/>
        <v>4.3421870965000225E-6</v>
      </c>
      <c r="BD833" s="13">
        <f t="shared" si="1219"/>
        <v>7.2928966147428842E-5</v>
      </c>
      <c r="BE833" s="13">
        <f t="shared" si="1220"/>
        <v>9.9277150817881694E-5</v>
      </c>
      <c r="BF833" s="13">
        <f t="shared" si="1221"/>
        <v>6.7572277485685345E-5</v>
      </c>
      <c r="BG833" s="13">
        <f t="shared" si="1222"/>
        <v>3.066172257487224E-5</v>
      </c>
      <c r="BH833" s="13">
        <f t="shared" si="1223"/>
        <v>1.0434840287767318E-5</v>
      </c>
      <c r="BI833" s="13">
        <f t="shared" si="1224"/>
        <v>2.84095954662236E-6</v>
      </c>
      <c r="BJ833" s="14">
        <f t="shared" si="1225"/>
        <v>0.47706909837676076</v>
      </c>
      <c r="BK833" s="14">
        <f t="shared" si="1226"/>
        <v>0.27784610578689883</v>
      </c>
      <c r="BL833" s="14">
        <f t="shared" si="1227"/>
        <v>0.23295599922707946</v>
      </c>
      <c r="BM833" s="14">
        <f t="shared" si="1228"/>
        <v>0.39060708002926242</v>
      </c>
      <c r="BN833" s="14">
        <f t="shared" si="1229"/>
        <v>0.60882363781378712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1.5390999999999999</v>
      </c>
      <c r="F834" s="10">
        <f>VLOOKUP(B834,home!$B$2:$E$405,3,FALSE)</f>
        <v>2.1116000000000001</v>
      </c>
      <c r="G834" s="10">
        <f>VLOOKUP(C834,away!$B$2:$E$405,4,FALSE)</f>
        <v>1.0558000000000001</v>
      </c>
      <c r="H834" s="10">
        <f>VLOOKUP(A834,away!$A$2:$E$405,3,FALSE)</f>
        <v>1.1406000000000001</v>
      </c>
      <c r="I834" s="10">
        <f>VLOOKUP(C834,away!$B$2:$E$405,3,FALSE)</f>
        <v>0.87670000000000003</v>
      </c>
      <c r="J834" s="10">
        <f>VLOOKUP(B834,home!$B$2:$E$405,4,FALSE)</f>
        <v>0.98629999999999995</v>
      </c>
      <c r="K834" s="12">
        <f t="shared" si="1174"/>
        <v>3.4313115266479999</v>
      </c>
      <c r="L834" s="12">
        <f t="shared" si="1175"/>
        <v>0.98626451292600004</v>
      </c>
      <c r="M834" s="13">
        <f t="shared" si="1176"/>
        <v>1.2063438170194396E-2</v>
      </c>
      <c r="N834" s="13">
        <f t="shared" si="1177"/>
        <v>4.1393414444393484E-2</v>
      </c>
      <c r="O834" s="13">
        <f t="shared" si="1178"/>
        <v>1.1897740971139693E-2</v>
      </c>
      <c r="P834" s="13">
        <f t="shared" si="1179"/>
        <v>4.0824855735343793E-2</v>
      </c>
      <c r="Q834" s="13">
        <f t="shared" si="1180"/>
        <v>7.1016850055182601E-2</v>
      </c>
      <c r="R834" s="13">
        <f t="shared" si="1181"/>
        <v>5.867159851910401E-3</v>
      </c>
      <c r="S834" s="13">
        <f t="shared" si="1182"/>
        <v>3.4539673149101405E-2</v>
      </c>
      <c r="T834" s="13">
        <f t="shared" si="1183"/>
        <v>7.0041399029213455E-2</v>
      </c>
      <c r="U834" s="13">
        <f t="shared" si="1184"/>
        <v>2.0132053228546533E-2</v>
      </c>
      <c r="V834" s="13">
        <f t="shared" si="1185"/>
        <v>1.2987610935200556E-2</v>
      </c>
      <c r="W834" s="13">
        <f t="shared" si="1186"/>
        <v>8.122697872686023E-2</v>
      </c>
      <c r="X834" s="13">
        <f t="shared" si="1187"/>
        <v>8.0111286610497379E-2</v>
      </c>
      <c r="Y834" s="13">
        <f t="shared" si="1188"/>
        <v>3.9505459534388686E-2</v>
      </c>
      <c r="Z834" s="13">
        <f t="shared" si="1189"/>
        <v>1.9288571845344649E-3</v>
      </c>
      <c r="AA834" s="13">
        <f t="shared" si="1190"/>
        <v>6.6185098905509176E-3</v>
      </c>
      <c r="AB834" s="13">
        <f t="shared" si="1191"/>
        <v>1.135508463834058E-2</v>
      </c>
      <c r="AC834" s="13">
        <f t="shared" si="1192"/>
        <v>2.747026465920619E-3</v>
      </c>
      <c r="AD834" s="13">
        <f t="shared" si="1193"/>
        <v>6.9678767095066846E-2</v>
      </c>
      <c r="AE834" s="13">
        <f t="shared" si="1194"/>
        <v>6.8721695290300311E-2</v>
      </c>
      <c r="AF834" s="13">
        <f t="shared" si="1195"/>
        <v>3.3888884666468506E-2</v>
      </c>
      <c r="AG834" s="13">
        <f t="shared" si="1196"/>
        <v>1.1141134776393318E-2</v>
      </c>
      <c r="AH834" s="13">
        <f t="shared" si="1197"/>
        <v>4.7559084790217492E-4</v>
      </c>
      <c r="AI834" s="13">
        <f t="shared" si="1198"/>
        <v>1.6319003583750284E-3</v>
      </c>
      <c r="AJ834" s="13">
        <f t="shared" si="1199"/>
        <v>2.799779255016619E-3</v>
      </c>
      <c r="AK834" s="13">
        <f t="shared" si="1200"/>
        <v>3.2023049432694916E-3</v>
      </c>
      <c r="AL834" s="13">
        <f t="shared" si="1201"/>
        <v>3.7185736799137881E-4</v>
      </c>
      <c r="AM834" s="13">
        <f t="shared" si="1202"/>
        <v>4.7817911339184838E-2</v>
      </c>
      <c r="AN834" s="13">
        <f t="shared" si="1203"/>
        <v>4.7161109036079792E-2</v>
      </c>
      <c r="AO834" s="13">
        <f t="shared" si="1204"/>
        <v>2.3256664116259602E-2</v>
      </c>
      <c r="AP834" s="13">
        <f t="shared" si="1205"/>
        <v>7.6457408356354539E-3</v>
      </c>
      <c r="AQ834" s="13">
        <f t="shared" si="1206"/>
        <v>1.8851807153041072E-3</v>
      </c>
      <c r="AR834" s="13">
        <f t="shared" si="1207"/>
        <v>9.3811675191660408E-5</v>
      </c>
      <c r="AS834" s="13">
        <f t="shared" si="1208"/>
        <v>3.2189708241930253E-4</v>
      </c>
      <c r="AT834" s="13">
        <f t="shared" si="1209"/>
        <v>5.5226458464985718E-4</v>
      </c>
      <c r="AU834" s="13">
        <f t="shared" si="1210"/>
        <v>6.3166394502284164E-4</v>
      </c>
      <c r="AV834" s="13">
        <f t="shared" si="1211"/>
        <v>5.4185894388120626E-4</v>
      </c>
      <c r="AW834" s="13">
        <f t="shared" si="1212"/>
        <v>3.4956460054004416E-5</v>
      </c>
      <c r="AX834" s="13">
        <f t="shared" si="1213"/>
        <v>2.7346358393062844E-2</v>
      </c>
      <c r="AY834" s="13">
        <f t="shared" si="1214"/>
        <v>2.697074284083396E-2</v>
      </c>
      <c r="AZ834" s="13">
        <f t="shared" si="1215"/>
        <v>1.3300143275583752E-2</v>
      </c>
      <c r="BA834" s="13">
        <f t="shared" si="1216"/>
        <v>4.3724864431798748E-3</v>
      </c>
      <c r="BB834" s="13">
        <f t="shared" si="1217"/>
        <v>1.0781070530395845E-3</v>
      </c>
      <c r="BC834" s="13">
        <f t="shared" si="1218"/>
        <v>2.1265974550963425E-4</v>
      </c>
      <c r="BD834" s="13">
        <f t="shared" si="1219"/>
        <v>1.5420521023279176E-5</v>
      </c>
      <c r="BE834" s="13">
        <f t="shared" si="1220"/>
        <v>5.2912611534095638E-5</v>
      </c>
      <c r="BF834" s="13">
        <f t="shared" si="1221"/>
        <v>9.0779826930995148E-5</v>
      </c>
      <c r="BG834" s="13">
        <f t="shared" si="1222"/>
        <v>1.0383128884514473E-4</v>
      </c>
      <c r="BH834" s="13">
        <f t="shared" si="1223"/>
        <v>8.9069374560265749E-5</v>
      </c>
      <c r="BI834" s="13">
        <f t="shared" si="1224"/>
        <v>6.1124954319993587E-5</v>
      </c>
      <c r="BJ834" s="14">
        <f t="shared" si="1225"/>
        <v>0.76777297402243838</v>
      </c>
      <c r="BK834" s="14">
        <f t="shared" si="1226"/>
        <v>0.13050520466458609</v>
      </c>
      <c r="BL834" s="14">
        <f t="shared" si="1227"/>
        <v>6.6534758793430085E-2</v>
      </c>
      <c r="BM834" s="14">
        <f t="shared" si="1228"/>
        <v>0.75674254905604432</v>
      </c>
      <c r="BN834" s="14">
        <f t="shared" si="1229"/>
        <v>0.18306345922816439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1.5390999999999999</v>
      </c>
      <c r="F835" s="10">
        <f>VLOOKUP(B835,home!$B$2:$E$405,3,FALSE)</f>
        <v>0.97460000000000002</v>
      </c>
      <c r="G835" s="10">
        <f>VLOOKUP(C835,away!$B$2:$E$405,4,FALSE)</f>
        <v>1.2995000000000001</v>
      </c>
      <c r="H835" s="10">
        <f>VLOOKUP(A835,away!$A$2:$E$405,3,FALSE)</f>
        <v>1.1406000000000001</v>
      </c>
      <c r="I835" s="10">
        <f>VLOOKUP(C835,away!$B$2:$E$405,3,FALSE)</f>
        <v>0.54800000000000004</v>
      </c>
      <c r="J835" s="10">
        <f>VLOOKUP(B835,home!$B$2:$E$405,4,FALSE)</f>
        <v>0.98629999999999995</v>
      </c>
      <c r="K835" s="12">
        <f t="shared" si="1174"/>
        <v>1.9492589145700001</v>
      </c>
      <c r="L835" s="12">
        <f t="shared" si="1175"/>
        <v>0.61648563144000001</v>
      </c>
      <c r="M835" s="13">
        <f t="shared" si="1176"/>
        <v>7.6861932886935699E-2</v>
      </c>
      <c r="N835" s="13">
        <f t="shared" si="1177"/>
        <v>0.14982380787094046</v>
      </c>
      <c r="O835" s="13">
        <f t="shared" si="1178"/>
        <v>4.7384277229501462E-2</v>
      </c>
      <c r="P835" s="13">
        <f t="shared" si="1179"/>
        <v>9.236422480006197E-2</v>
      </c>
      <c r="Q835" s="13">
        <f t="shared" si="1180"/>
        <v>0.14602269655362687</v>
      </c>
      <c r="R835" s="13">
        <f t="shared" si="1181"/>
        <v>1.460586303407861E-2</v>
      </c>
      <c r="S835" s="13">
        <f t="shared" si="1182"/>
        <v>2.7748293929407659E-2</v>
      </c>
      <c r="T835" s="13">
        <f t="shared" si="1183"/>
        <v>9.0020894289434175E-2</v>
      </c>
      <c r="U835" s="13">
        <f t="shared" si="1184"/>
        <v>2.8470608724166159E-2</v>
      </c>
      <c r="V835" s="13">
        <f t="shared" si="1185"/>
        <v>3.7049833846360992E-3</v>
      </c>
      <c r="W835" s="13">
        <f t="shared" si="1186"/>
        <v>9.4878680995569092E-2</v>
      </c>
      <c r="X835" s="13">
        <f t="shared" si="1187"/>
        <v>5.8491343563747744E-2</v>
      </c>
      <c r="Y835" s="13">
        <f t="shared" si="1188"/>
        <v>1.8029536435335503E-2</v>
      </c>
      <c r="Z835" s="13">
        <f t="shared" si="1189"/>
        <v>3.0014348984300364E-3</v>
      </c>
      <c r="AA835" s="13">
        <f t="shared" si="1190"/>
        <v>5.8505737322662506E-3</v>
      </c>
      <c r="AB835" s="13">
        <f t="shared" si="1191"/>
        <v>5.7021415014845353E-3</v>
      </c>
      <c r="AC835" s="13">
        <f t="shared" si="1192"/>
        <v>2.7826511883523411E-4</v>
      </c>
      <c r="AD835" s="13">
        <f t="shared" si="1193"/>
        <v>4.6235778683314077E-2</v>
      </c>
      <c r="AE835" s="13">
        <f t="shared" si="1194"/>
        <v>2.8503693216702975E-2</v>
      </c>
      <c r="AF835" s="13">
        <f t="shared" si="1195"/>
        <v>8.7860586555355887E-3</v>
      </c>
      <c r="AG835" s="13">
        <f t="shared" si="1196"/>
        <v>1.8054929727089122E-3</v>
      </c>
      <c r="AH835" s="13">
        <f t="shared" si="1197"/>
        <v>4.6258537214617326E-4</v>
      </c>
      <c r="AI835" s="13">
        <f t="shared" si="1198"/>
        <v>9.0169866040560914E-4</v>
      </c>
      <c r="AJ835" s="13">
        <f t="shared" si="1199"/>
        <v>8.7882207602573076E-4</v>
      </c>
      <c r="AK835" s="13">
        <f t="shared" si="1200"/>
        <v>5.7101725533802346E-4</v>
      </c>
      <c r="AL835" s="13">
        <f t="shared" si="1201"/>
        <v>1.3375537681531328E-5</v>
      </c>
      <c r="AM835" s="13">
        <f t="shared" si="1202"/>
        <v>1.8025100754107102E-2</v>
      </c>
      <c r="AN835" s="13">
        <f t="shared" si="1203"/>
        <v>1.1112215620165337E-2</v>
      </c>
      <c r="AO835" s="13">
        <f t="shared" si="1204"/>
        <v>3.4252606316475297E-3</v>
      </c>
      <c r="AP835" s="13">
        <f t="shared" si="1205"/>
        <v>7.0387465444926708E-4</v>
      </c>
      <c r="AQ835" s="13">
        <f t="shared" si="1206"/>
        <v>1.0848215270069204E-4</v>
      </c>
      <c r="AR835" s="13">
        <f t="shared" si="1207"/>
        <v>5.7035447048488206E-5</v>
      </c>
      <c r="AS835" s="13">
        <f t="shared" si="1208"/>
        <v>1.1117685360575083E-4</v>
      </c>
      <c r="AT835" s="13">
        <f t="shared" si="1209"/>
        <v>1.0835623649242687E-4</v>
      </c>
      <c r="AU835" s="13">
        <f t="shared" si="1210"/>
        <v>7.040478664403943E-5</v>
      </c>
      <c r="AV835" s="13">
        <f t="shared" si="1211"/>
        <v>3.4309289498573185E-5</v>
      </c>
      <c r="AW835" s="13">
        <f t="shared" si="1212"/>
        <v>4.464792051424821E-7</v>
      </c>
      <c r="AX835" s="13">
        <f t="shared" si="1213"/>
        <v>5.8559313884942801E-3</v>
      </c>
      <c r="AY835" s="13">
        <f t="shared" si="1214"/>
        <v>3.6100975597052123E-3</v>
      </c>
      <c r="AZ835" s="13">
        <f t="shared" si="1215"/>
        <v>1.1127866368274356E-3</v>
      </c>
      <c r="BA835" s="13">
        <f t="shared" si="1216"/>
        <v>2.2867232415418526E-4</v>
      </c>
      <c r="BB835" s="13">
        <f t="shared" si="1217"/>
        <v>3.5243300537261311E-5</v>
      </c>
      <c r="BC835" s="13">
        <f t="shared" si="1218"/>
        <v>4.3453976771486465E-6</v>
      </c>
      <c r="BD835" s="13">
        <f t="shared" si="1219"/>
        <v>5.8602555980249897E-6</v>
      </c>
      <c r="BE835" s="13">
        <f t="shared" si="1220"/>
        <v>1.1423155466108957E-5</v>
      </c>
      <c r="BF835" s="13">
        <f t="shared" si="1221"/>
        <v>1.1133343812415959E-5</v>
      </c>
      <c r="BG835" s="13">
        <f t="shared" si="1222"/>
        <v>7.2339232251081883E-6</v>
      </c>
      <c r="BH835" s="13">
        <f t="shared" si="1223"/>
        <v>3.5251973334642758E-6</v>
      </c>
      <c r="BI835" s="13">
        <f t="shared" si="1224"/>
        <v>1.3743044655747257E-6</v>
      </c>
      <c r="BJ835" s="14">
        <f t="shared" si="1225"/>
        <v>0.68681999365738089</v>
      </c>
      <c r="BK835" s="14">
        <f t="shared" si="1226"/>
        <v>0.20458117321726341</v>
      </c>
      <c r="BL835" s="14">
        <f t="shared" si="1227"/>
        <v>0.10524942037860252</v>
      </c>
      <c r="BM835" s="14">
        <f t="shared" si="1228"/>
        <v>0.4689795686960318</v>
      </c>
      <c r="BN835" s="14">
        <f t="shared" si="1229"/>
        <v>0.52706280237514513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1.5216000000000001</v>
      </c>
      <c r="F836" s="10">
        <f>VLOOKUP(B836,home!$B$2:$E$405,3,FALSE)</f>
        <v>1.4552</v>
      </c>
      <c r="G836" s="10">
        <f>VLOOKUP(C836,away!$B$2:$E$405,4,FALSE)</f>
        <v>1.0515000000000001</v>
      </c>
      <c r="H836" s="10">
        <f>VLOOKUP(A836,away!$A$2:$E$405,3,FALSE)</f>
        <v>1.1121000000000001</v>
      </c>
      <c r="I836" s="10">
        <f>VLOOKUP(C836,away!$B$2:$E$405,3,FALSE)</f>
        <v>1.0190999999999999</v>
      </c>
      <c r="J836" s="10">
        <f>VLOOKUP(B836,home!$B$2:$E$405,4,FALSE)</f>
        <v>1.0277000000000001</v>
      </c>
      <c r="K836" s="12">
        <f t="shared" si="1174"/>
        <v>2.3282652844800005</v>
      </c>
      <c r="L836" s="12">
        <f t="shared" si="1175"/>
        <v>1.164734658747</v>
      </c>
      <c r="M836" s="13">
        <f t="shared" si="1176"/>
        <v>3.0409508397916517E-2</v>
      </c>
      <c r="N836" s="13">
        <f t="shared" si="1177"/>
        <v>7.0801402720972059E-2</v>
      </c>
      <c r="O836" s="13">
        <f t="shared" si="1178"/>
        <v>3.5419008386511325E-2</v>
      </c>
      <c r="P836" s="13">
        <f t="shared" si="1179"/>
        <v>8.2464847637020319E-2</v>
      </c>
      <c r="Q836" s="13">
        <f t="shared" si="1180"/>
        <v>8.2422224023863566E-2</v>
      </c>
      <c r="R836" s="13">
        <f t="shared" si="1181"/>
        <v>2.0626873323110206E-2</v>
      </c>
      <c r="S836" s="13">
        <f t="shared" si="1182"/>
        <v>5.5907275833032746E-2</v>
      </c>
      <c r="T836" s="13">
        <f t="shared" si="1183"/>
        <v>9.6000020971603525E-2</v>
      </c>
      <c r="U836" s="13">
        <f t="shared" si="1184"/>
        <v>4.8024833085564114E-2</v>
      </c>
      <c r="V836" s="13">
        <f t="shared" si="1185"/>
        <v>1.6845553418664675E-2</v>
      </c>
      <c r="W836" s="13">
        <f t="shared" si="1186"/>
        <v>6.3966934288131674E-2</v>
      </c>
      <c r="X836" s="13">
        <f t="shared" si="1187"/>
        <v>7.4504505379178826E-2</v>
      </c>
      <c r="Y836" s="13">
        <f t="shared" si="1188"/>
        <v>4.3388989823965947E-2</v>
      </c>
      <c r="Z836" s="13">
        <f t="shared" si="1189"/>
        <v>8.0082780870034537E-3</v>
      </c>
      <c r="AA836" s="13">
        <f t="shared" si="1190"/>
        <v>1.864539585843205E-2</v>
      </c>
      <c r="AB836" s="13">
        <f t="shared" si="1191"/>
        <v>2.1705713946287262E-2</v>
      </c>
      <c r="AC836" s="13">
        <f t="shared" si="1192"/>
        <v>2.8551226023080154E-3</v>
      </c>
      <c r="AD836" s="13">
        <f t="shared" si="1193"/>
        <v>3.7232998114417597E-2</v>
      </c>
      <c r="AE836" s="13">
        <f t="shared" si="1194"/>
        <v>4.3366563352923874E-2</v>
      </c>
      <c r="AF836" s="13">
        <f t="shared" si="1195"/>
        <v>2.5255269683948981E-2</v>
      </c>
      <c r="AG836" s="13">
        <f t="shared" si="1196"/>
        <v>9.8052293056325891E-3</v>
      </c>
      <c r="AH836" s="13">
        <f t="shared" si="1197"/>
        <v>2.3318797612042622E-3</v>
      </c>
      <c r="AI836" s="13">
        <f t="shared" si="1198"/>
        <v>5.4292346955933969E-3</v>
      </c>
      <c r="AJ836" s="13">
        <f t="shared" si="1199"/>
        <v>6.3203493315222257E-3</v>
      </c>
      <c r="AK836" s="13">
        <f t="shared" si="1200"/>
        <v>4.905149978123192E-3</v>
      </c>
      <c r="AL836" s="13">
        <f t="shared" si="1201"/>
        <v>3.0970214618855803E-4</v>
      </c>
      <c r="AM836" s="13">
        <f t="shared" si="1202"/>
        <v>1.733765938938156E-2</v>
      </c>
      <c r="AN836" s="13">
        <f t="shared" si="1203"/>
        <v>2.0193772792363056E-2</v>
      </c>
      <c r="AO836" s="13">
        <f t="shared" si="1204"/>
        <v>1.1760193531063721E-2</v>
      </c>
      <c r="AP836" s="13">
        <f t="shared" si="1205"/>
        <v>4.5658349997340589E-3</v>
      </c>
      <c r="AQ836" s="13">
        <f t="shared" si="1206"/>
        <v>1.3294965675775901E-3</v>
      </c>
      <c r="AR836" s="13">
        <f t="shared" si="1207"/>
        <v>5.4320423558105579E-4</v>
      </c>
      <c r="AS836" s="13">
        <f t="shared" si="1208"/>
        <v>1.264723564085868E-3</v>
      </c>
      <c r="AT836" s="13">
        <f t="shared" si="1209"/>
        <v>1.4723059843624719E-3</v>
      </c>
      <c r="AU836" s="13">
        <f t="shared" si="1210"/>
        <v>1.1426396371744326E-3</v>
      </c>
      <c r="AV836" s="13">
        <f t="shared" si="1211"/>
        <v>6.6509204997601372E-4</v>
      </c>
      <c r="AW836" s="13">
        <f t="shared" si="1212"/>
        <v>2.332927141305966E-5</v>
      </c>
      <c r="AX836" s="13">
        <f t="shared" si="1213"/>
        <v>6.7277784117392983E-3</v>
      </c>
      <c r="AY836" s="13">
        <f t="shared" si="1214"/>
        <v>7.8360766925226061E-3</v>
      </c>
      <c r="AZ836" s="13">
        <f t="shared" si="1215"/>
        <v>4.5634750561903198E-3</v>
      </c>
      <c r="BA836" s="13">
        <f t="shared" si="1216"/>
        <v>1.7717458540907594E-3</v>
      </c>
      <c r="BB836" s="13">
        <f t="shared" si="1217"/>
        <v>5.1590345068770337E-4</v>
      </c>
      <c r="BC836" s="13">
        <f t="shared" si="1218"/>
        <v>1.2017812591662823E-4</v>
      </c>
      <c r="BD836" s="13">
        <f t="shared" si="1219"/>
        <v>1.0544813332657097E-4</v>
      </c>
      <c r="BE836" s="13">
        <f t="shared" si="1220"/>
        <v>2.4551122813747377E-4</v>
      </c>
      <c r="BF836" s="13">
        <f t="shared" si="1221"/>
        <v>2.8580763471126489E-4</v>
      </c>
      <c r="BG836" s="13">
        <f t="shared" si="1222"/>
        <v>2.2181199797919305E-4</v>
      </c>
      <c r="BH836" s="13">
        <f t="shared" si="1223"/>
        <v>1.2910929364402582E-4</v>
      </c>
      <c r="BI836" s="13">
        <f t="shared" si="1224"/>
        <v>6.0120137259023931E-5</v>
      </c>
      <c r="BJ836" s="14">
        <f t="shared" si="1225"/>
        <v>0.62346625253590604</v>
      </c>
      <c r="BK836" s="14">
        <f t="shared" si="1226"/>
        <v>0.19662808672765342</v>
      </c>
      <c r="BL836" s="14">
        <f t="shared" si="1227"/>
        <v>0.1695442122625854</v>
      </c>
      <c r="BM836" s="14">
        <f t="shared" si="1228"/>
        <v>0.66769021770264481</v>
      </c>
      <c r="BN836" s="14">
        <f t="shared" si="1229"/>
        <v>0.32214386448939397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1.5216000000000001</v>
      </c>
      <c r="F837" s="10">
        <f>VLOOKUP(B837,home!$B$2:$E$405,3,FALSE)</f>
        <v>0.92010000000000003</v>
      </c>
      <c r="G837" s="10">
        <f>VLOOKUP(C837,away!$B$2:$E$405,4,FALSE)</f>
        <v>1.5772999999999999</v>
      </c>
      <c r="H837" s="10">
        <f>VLOOKUP(A837,away!$A$2:$E$405,3,FALSE)</f>
        <v>1.1121000000000001</v>
      </c>
      <c r="I837" s="10">
        <f>VLOOKUP(C837,away!$B$2:$E$405,3,FALSE)</f>
        <v>0.35970000000000002</v>
      </c>
      <c r="J837" s="10">
        <f>VLOOKUP(B837,home!$B$2:$E$405,4,FALSE)</f>
        <v>1.139</v>
      </c>
      <c r="K837" s="12">
        <f t="shared" si="1174"/>
        <v>2.2082581075680001</v>
      </c>
      <c r="L837" s="12">
        <f t="shared" si="1175"/>
        <v>0.45562547943000009</v>
      </c>
      <c r="M837" s="13">
        <f t="shared" si="1176"/>
        <v>6.9677098546180996E-2</v>
      </c>
      <c r="N837" s="13">
        <f t="shared" si="1177"/>
        <v>0.1538650177764187</v>
      </c>
      <c r="O837" s="13">
        <f t="shared" si="1178"/>
        <v>3.1746661430395076E-2</v>
      </c>
      <c r="P837" s="13">
        <f t="shared" si="1179"/>
        <v>7.0104822491886251E-2</v>
      </c>
      <c r="Q837" s="13">
        <f t="shared" si="1180"/>
        <v>0.16988683648793559</v>
      </c>
      <c r="R837" s="13">
        <f t="shared" si="1181"/>
        <v>7.2322939172628246E-3</v>
      </c>
      <c r="S837" s="13">
        <f t="shared" si="1182"/>
        <v>1.7633793022256435E-2</v>
      </c>
      <c r="T837" s="13">
        <f t="shared" si="1183"/>
        <v>7.7404771323661664E-2</v>
      </c>
      <c r="U837" s="13">
        <f t="shared" si="1184"/>
        <v>1.5970771679110363E-2</v>
      </c>
      <c r="V837" s="13">
        <f t="shared" si="1185"/>
        <v>1.97133787376606E-3</v>
      </c>
      <c r="W837" s="13">
        <f t="shared" si="1186"/>
        <v>0.12505132801452096</v>
      </c>
      <c r="X837" s="13">
        <f t="shared" si="1187"/>
        <v>5.6976571279974304E-2</v>
      </c>
      <c r="Y837" s="13">
        <f t="shared" si="1188"/>
        <v>1.2979988802857934E-2</v>
      </c>
      <c r="Z837" s="13">
        <f t="shared" si="1189"/>
        <v>1.0984057944771826E-3</v>
      </c>
      <c r="AA837" s="13">
        <f t="shared" si="1190"/>
        <v>2.4255635010539092E-3</v>
      </c>
      <c r="AB837" s="13">
        <f t="shared" si="1191"/>
        <v>2.6781351333116598E-3</v>
      </c>
      <c r="AC837" s="13">
        <f t="shared" si="1192"/>
        <v>1.2396495279247389E-4</v>
      </c>
      <c r="AD837" s="13">
        <f t="shared" si="1193"/>
        <v>6.9036402237552807E-2</v>
      </c>
      <c r="AE837" s="13">
        <f t="shared" si="1194"/>
        <v>3.1454743867607327E-2</v>
      </c>
      <c r="AF837" s="13">
        <f t="shared" si="1195"/>
        <v>7.1657913775132216E-3</v>
      </c>
      <c r="AG837" s="13">
        <f t="shared" si="1196"/>
        <v>1.0883057106249408E-3</v>
      </c>
      <c r="AH837" s="13">
        <f t="shared" si="1197"/>
        <v>1.2511541667933911E-4</v>
      </c>
      <c r="AI837" s="13">
        <f t="shared" si="1198"/>
        <v>2.7628713326389916E-4</v>
      </c>
      <c r="AJ837" s="13">
        <f t="shared" si="1199"/>
        <v>3.0505665102336299E-4</v>
      </c>
      <c r="AK837" s="13">
        <f t="shared" si="1200"/>
        <v>2.2454794096329447E-4</v>
      </c>
      <c r="AL837" s="13">
        <f t="shared" si="1201"/>
        <v>4.9890372544554088E-6</v>
      </c>
      <c r="AM837" s="13">
        <f t="shared" si="1202"/>
        <v>3.0490038991680332E-2</v>
      </c>
      <c r="AN837" s="13">
        <f t="shared" si="1203"/>
        <v>1.3892038633423745E-2</v>
      </c>
      <c r="AO837" s="13">
        <f t="shared" si="1204"/>
        <v>3.1647833813068884E-3</v>
      </c>
      <c r="AP837" s="13">
        <f t="shared" si="1205"/>
        <v>4.8065198180001598E-4</v>
      </c>
      <c r="AQ837" s="13">
        <f t="shared" si="1206"/>
        <v>5.4749322411652986E-5</v>
      </c>
      <c r="AR837" s="13">
        <f t="shared" si="1207"/>
        <v>1.1401154341721623E-5</v>
      </c>
      <c r="AS837" s="13">
        <f t="shared" si="1208"/>
        <v>2.5176691510740882E-5</v>
      </c>
      <c r="AT837" s="13">
        <f t="shared" si="1209"/>
        <v>2.7798316575166001E-5</v>
      </c>
      <c r="AU837" s="13">
        <f t="shared" si="1210"/>
        <v>2.0461952651284084E-5</v>
      </c>
      <c r="AV837" s="13">
        <f t="shared" si="1211"/>
        <v>1.129631820971765E-5</v>
      </c>
      <c r="AW837" s="13">
        <f t="shared" si="1212"/>
        <v>1.3943509035356816E-7</v>
      </c>
      <c r="AX837" s="13">
        <f t="shared" si="1213"/>
        <v>1.1221645967240424E-2</v>
      </c>
      <c r="AY837" s="13">
        <f t="shared" si="1214"/>
        <v>5.1128678238176435E-3</v>
      </c>
      <c r="AZ837" s="13">
        <f t="shared" si="1215"/>
        <v>1.1647764267445676E-3</v>
      </c>
      <c r="BA837" s="13">
        <f t="shared" si="1216"/>
        <v>1.7690060595475202E-4</v>
      </c>
      <c r="BB837" s="13">
        <f t="shared" si="1217"/>
        <v>2.0150105849897852E-5</v>
      </c>
      <c r="BC837" s="13">
        <f t="shared" si="1218"/>
        <v>1.8361803276849919E-6</v>
      </c>
      <c r="BD837" s="13">
        <f t="shared" si="1219"/>
        <v>8.6577606883372346E-7</v>
      </c>
      <c r="BE837" s="13">
        <f t="shared" si="1220"/>
        <v>1.9118570233404208E-6</v>
      </c>
      <c r="BF837" s="13">
        <f t="shared" si="1221"/>
        <v>2.1109368861511545E-6</v>
      </c>
      <c r="BG837" s="13">
        <f t="shared" si="1222"/>
        <v>1.5538311644692116E-6</v>
      </c>
      <c r="BH837" s="13">
        <f t="shared" si="1223"/>
        <v>8.5781506668274062E-7</v>
      </c>
      <c r="BI837" s="13">
        <f t="shared" si="1224"/>
        <v>3.7885541515922942E-7</v>
      </c>
      <c r="BJ837" s="14">
        <f t="shared" si="1225"/>
        <v>0.77069019629922486</v>
      </c>
      <c r="BK837" s="14">
        <f t="shared" si="1226"/>
        <v>0.16462887374795429</v>
      </c>
      <c r="BL837" s="14">
        <f t="shared" si="1227"/>
        <v>6.108824630797699E-2</v>
      </c>
      <c r="BM837" s="14">
        <f t="shared" si="1228"/>
        <v>0.48988026311082683</v>
      </c>
      <c r="BN837" s="14">
        <f t="shared" si="1229"/>
        <v>0.50251273065007951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1.7670999999999999</v>
      </c>
      <c r="F838" s="10">
        <f>VLOOKUP(B838,home!$B$2:$E$405,3,FALSE)</f>
        <v>0.77810000000000001</v>
      </c>
      <c r="G838" s="10">
        <f>VLOOKUP(C838,away!$B$2:$E$405,4,FALSE)</f>
        <v>0.88929999999999998</v>
      </c>
      <c r="H838" s="10">
        <f>VLOOKUP(A838,away!$A$2:$E$405,3,FALSE)</f>
        <v>1.5205</v>
      </c>
      <c r="I838" s="10">
        <f>VLOOKUP(C838,away!$B$2:$E$405,3,FALSE)</f>
        <v>0.84560000000000002</v>
      </c>
      <c r="J838" s="10">
        <f>VLOOKUP(B838,home!$B$2:$E$405,4,FALSE)</f>
        <v>1.3153999999999999</v>
      </c>
      <c r="K838" s="12">
        <f t="shared" si="1174"/>
        <v>1.2227701675429998</v>
      </c>
      <c r="L838" s="12">
        <f t="shared" si="1175"/>
        <v>1.6912555559199998</v>
      </c>
      <c r="M838" s="13">
        <f t="shared" si="1176"/>
        <v>5.4256866482609842E-2</v>
      </c>
      <c r="N838" s="13">
        <f t="shared" si="1177"/>
        <v>6.6343677719298999E-2</v>
      </c>
      <c r="O838" s="13">
        <f t="shared" si="1178"/>
        <v>9.176222688552349E-2</v>
      </c>
      <c r="P838" s="13">
        <f t="shared" si="1179"/>
        <v>0.11220411354293032</v>
      </c>
      <c r="Q838" s="13">
        <f t="shared" si="1180"/>
        <v>4.0561534960123012E-2</v>
      </c>
      <c r="R838" s="13">
        <f t="shared" si="1181"/>
        <v>7.7596688021866617E-2</v>
      </c>
      <c r="S838" s="13">
        <f t="shared" si="1182"/>
        <v>5.8009999066155143E-2</v>
      </c>
      <c r="T838" s="13">
        <f t="shared" si="1183"/>
        <v>6.8599921357951343E-2</v>
      </c>
      <c r="U838" s="13">
        <f t="shared" si="1184"/>
        <v>9.4882915213279725E-2</v>
      </c>
      <c r="V838" s="13">
        <f t="shared" si="1185"/>
        <v>1.3329517214051869E-2</v>
      </c>
      <c r="W838" s="13">
        <f t="shared" si="1186"/>
        <v>1.6532478299663624E-2</v>
      </c>
      <c r="X838" s="13">
        <f t="shared" si="1187"/>
        <v>2.796064577743293E-2</v>
      </c>
      <c r="Y838" s="13">
        <f t="shared" si="1188"/>
        <v>2.3644298759097269E-2</v>
      </c>
      <c r="Z838" s="13">
        <f t="shared" si="1189"/>
        <v>4.3745276579324269E-2</v>
      </c>
      <c r="AA838" s="13">
        <f t="shared" si="1190"/>
        <v>5.3490419172115194E-2</v>
      </c>
      <c r="AB838" s="13">
        <f t="shared" si="1191"/>
        <v>3.2703244406516292E-2</v>
      </c>
      <c r="AC838" s="13">
        <f t="shared" si="1192"/>
        <v>1.7228541287918045E-3</v>
      </c>
      <c r="AD838" s="13">
        <f t="shared" si="1193"/>
        <v>5.053855315095176E-3</v>
      </c>
      <c r="AE838" s="13">
        <f t="shared" si="1194"/>
        <v>8.5473608804705354E-3</v>
      </c>
      <c r="AF838" s="13">
        <f t="shared" si="1195"/>
        <v>7.2278857887745299E-3</v>
      </c>
      <c r="AG838" s="13">
        <f t="shared" si="1196"/>
        <v>4.0747339992733772E-3</v>
      </c>
      <c r="AH838" s="13">
        <f t="shared" si="1197"/>
        <v>1.8496110515009798E-2</v>
      </c>
      <c r="AI838" s="13">
        <f t="shared" si="1198"/>
        <v>2.261649215333237E-2</v>
      </c>
      <c r="AJ838" s="13">
        <f t="shared" si="1199"/>
        <v>1.3827385949782582E-2</v>
      </c>
      <c r="AK838" s="13">
        <f t="shared" si="1200"/>
        <v>5.6359050114991238E-3</v>
      </c>
      <c r="AL838" s="13">
        <f t="shared" si="1201"/>
        <v>1.4251565401169722E-4</v>
      </c>
      <c r="AM838" s="13">
        <f t="shared" si="1202"/>
        <v>1.2359407020754009E-3</v>
      </c>
      <c r="AN838" s="13">
        <f t="shared" si="1203"/>
        <v>2.090291579172687E-3</v>
      </c>
      <c r="AO838" s="13">
        <f t="shared" si="1204"/>
        <v>1.7676086233842988E-3</v>
      </c>
      <c r="AP838" s="13">
        <f t="shared" si="1205"/>
        <v>9.964926349969325E-4</v>
      </c>
      <c r="AQ838" s="13">
        <f t="shared" si="1206"/>
        <v>4.2133092634298055E-4</v>
      </c>
      <c r="AR838" s="13">
        <f t="shared" si="1207"/>
        <v>6.2563299342841307E-3</v>
      </c>
      <c r="AS838" s="13">
        <f t="shared" si="1208"/>
        <v>7.6500536019488913E-3</v>
      </c>
      <c r="AT838" s="13">
        <f t="shared" si="1209"/>
        <v>4.6771286622839872E-3</v>
      </c>
      <c r="AU838" s="13">
        <f t="shared" si="1210"/>
        <v>1.9063511326670528E-3</v>
      </c>
      <c r="AV838" s="13">
        <f t="shared" si="1211"/>
        <v>5.8275732347177014E-4</v>
      </c>
      <c r="AW838" s="13">
        <f t="shared" si="1212"/>
        <v>8.1867992328976752E-6</v>
      </c>
      <c r="AX838" s="13">
        <f t="shared" si="1213"/>
        <v>2.5187856989165836E-4</v>
      </c>
      <c r="AY838" s="13">
        <f t="shared" si="1214"/>
        <v>4.2599103074645114E-4</v>
      </c>
      <c r="AZ838" s="13">
        <f t="shared" si="1215"/>
        <v>3.6022984876101156E-4</v>
      </c>
      <c r="BA838" s="13">
        <f t="shared" si="1216"/>
        <v>2.0308024437509401E-4</v>
      </c>
      <c r="BB838" s="13">
        <f t="shared" si="1217"/>
        <v>8.5865147899242229E-5</v>
      </c>
      <c r="BC838" s="13">
        <f t="shared" si="1218"/>
        <v>2.9043981688897188E-5</v>
      </c>
      <c r="BD838" s="13">
        <f t="shared" si="1219"/>
        <v>1.7635087935044386E-3</v>
      </c>
      <c r="BE838" s="13">
        <f t="shared" si="1220"/>
        <v>2.1563659428969757E-3</v>
      </c>
      <c r="BF838" s="13">
        <f t="shared" si="1221"/>
        <v>1.3183699726400768E-3</v>
      </c>
      <c r="BG838" s="13">
        <f t="shared" si="1222"/>
        <v>5.3735449077625566E-4</v>
      </c>
      <c r="BH838" s="13">
        <f t="shared" si="1223"/>
        <v>1.6426526017911645E-4</v>
      </c>
      <c r="BI838" s="13">
        <f t="shared" si="1224"/>
        <v>4.0171731942142514E-5</v>
      </c>
      <c r="BJ838" s="14">
        <f t="shared" si="1225"/>
        <v>0.27641414614651555</v>
      </c>
      <c r="BK838" s="14">
        <f t="shared" si="1226"/>
        <v>0.24009185711929712</v>
      </c>
      <c r="BL838" s="14">
        <f t="shared" si="1227"/>
        <v>0.43806404417552003</v>
      </c>
      <c r="BM838" s="14">
        <f t="shared" si="1228"/>
        <v>0.55517241217679125</v>
      </c>
      <c r="BN838" s="14">
        <f t="shared" si="1229"/>
        <v>0.44272510761235229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1.7670999999999999</v>
      </c>
      <c r="F839" s="10">
        <f>VLOOKUP(B839,home!$B$2:$E$405,3,FALSE)</f>
        <v>1.1317999999999999</v>
      </c>
      <c r="G839" s="10">
        <f>VLOOKUP(C839,away!$B$2:$E$405,4,FALSE)</f>
        <v>1.0610999999999999</v>
      </c>
      <c r="H839" s="10">
        <f>VLOOKUP(A839,away!$A$2:$E$405,3,FALSE)</f>
        <v>1.5205</v>
      </c>
      <c r="I839" s="10">
        <f>VLOOKUP(C839,away!$B$2:$E$405,3,FALSE)</f>
        <v>1.2331000000000001</v>
      </c>
      <c r="J839" s="10">
        <f>VLOOKUP(B839,home!$B$2:$E$405,4,FALSE)</f>
        <v>0.52610000000000001</v>
      </c>
      <c r="K839" s="12">
        <f t="shared" si="1174"/>
        <v>2.1222040109579994</v>
      </c>
      <c r="L839" s="12">
        <f t="shared" si="1175"/>
        <v>0.98639991015500006</v>
      </c>
      <c r="M839" s="13">
        <f t="shared" si="1176"/>
        <v>4.4663265277038365E-2</v>
      </c>
      <c r="N839" s="13">
        <f t="shared" si="1177"/>
        <v>9.4784560713411958E-2</v>
      </c>
      <c r="O839" s="13">
        <f t="shared" si="1178"/>
        <v>4.4055840856499572E-2</v>
      </c>
      <c r="P839" s="13">
        <f t="shared" si="1179"/>
        <v>9.3495482171790698E-2</v>
      </c>
      <c r="Q839" s="13">
        <f t="shared" si="1180"/>
        <v>0.10057608746144746</v>
      </c>
      <c r="R839" s="13">
        <f t="shared" si="1181"/>
        <v>2.1728338731327079E-2</v>
      </c>
      <c r="S839" s="13">
        <f t="shared" si="1182"/>
        <v>4.8929501304451423E-2</v>
      </c>
      <c r="T839" s="13">
        <f t="shared" si="1183"/>
        <v>9.9208243635713192E-2</v>
      </c>
      <c r="U839" s="13">
        <f t="shared" si="1184"/>
        <v>4.6111967607076372E-2</v>
      </c>
      <c r="V839" s="13">
        <f t="shared" si="1185"/>
        <v>1.1380685841308455E-2</v>
      </c>
      <c r="W839" s="13">
        <f t="shared" si="1186"/>
        <v>7.1147658739048755E-2</v>
      </c>
      <c r="X839" s="13">
        <f t="shared" si="1187"/>
        <v>7.0180044187936289E-2</v>
      </c>
      <c r="Y839" s="13">
        <f t="shared" si="1188"/>
        <v>3.4612794640827144E-2</v>
      </c>
      <c r="Z839" s="13">
        <f t="shared" si="1189"/>
        <v>7.1442771241328135E-3</v>
      </c>
      <c r="AA839" s="13">
        <f t="shared" si="1190"/>
        <v>1.5161613568230137E-2</v>
      </c>
      <c r="AB839" s="13">
        <f t="shared" si="1191"/>
        <v>1.6088018563546615E-2</v>
      </c>
      <c r="AC839" s="13">
        <f t="shared" si="1192"/>
        <v>1.4889791190516647E-3</v>
      </c>
      <c r="AD839" s="13">
        <f t="shared" si="1193"/>
        <v>3.7747461686570088E-2</v>
      </c>
      <c r="AE839" s="13">
        <f t="shared" si="1194"/>
        <v>3.7234092816212032E-2</v>
      </c>
      <c r="AF839" s="13">
        <f t="shared" si="1195"/>
        <v>1.836385290430724E-2</v>
      </c>
      <c r="AG839" s="13">
        <f t="shared" si="1196"/>
        <v>6.0380342849694338E-3</v>
      </c>
      <c r="AH839" s="13">
        <f t="shared" si="1197"/>
        <v>1.7617785783417572E-3</v>
      </c>
      <c r="AI839" s="13">
        <f t="shared" si="1198"/>
        <v>3.7388535653767592E-3</v>
      </c>
      <c r="AJ839" s="13">
        <f t="shared" si="1199"/>
        <v>3.9673050164135883E-3</v>
      </c>
      <c r="AK839" s="13">
        <f t="shared" si="1200"/>
        <v>2.8064768728422351E-3</v>
      </c>
      <c r="AL839" s="13">
        <f t="shared" si="1201"/>
        <v>1.2467769189373053E-4</v>
      </c>
      <c r="AM839" s="13">
        <f t="shared" si="1202"/>
        <v>1.6021562918944486E-2</v>
      </c>
      <c r="AN839" s="13">
        <f t="shared" si="1203"/>
        <v>1.5803668223789518E-2</v>
      </c>
      <c r="AO839" s="13">
        <f t="shared" si="1204"/>
        <v>7.7943684580327049E-3</v>
      </c>
      <c r="AP839" s="13">
        <f t="shared" si="1205"/>
        <v>2.562788115572809E-3</v>
      </c>
      <c r="AQ839" s="13">
        <f t="shared" si="1206"/>
        <v>6.319834917368301E-4</v>
      </c>
      <c r="AR839" s="13">
        <f t="shared" si="1207"/>
        <v>3.4756364627786267E-4</v>
      </c>
      <c r="AS839" s="13">
        <f t="shared" si="1208"/>
        <v>7.3760096419406751E-4</v>
      </c>
      <c r="AT839" s="13">
        <f t="shared" si="1209"/>
        <v>7.8266986234956897E-4</v>
      </c>
      <c r="AU839" s="13">
        <f t="shared" si="1210"/>
        <v>5.5366170704473341E-4</v>
      </c>
      <c r="AV839" s="13">
        <f t="shared" si="1211"/>
        <v>2.9374577385104671E-4</v>
      </c>
      <c r="AW839" s="13">
        <f t="shared" si="1212"/>
        <v>7.2498063797602425E-6</v>
      </c>
      <c r="AX839" s="13">
        <f t="shared" si="1213"/>
        <v>5.6668375147333203E-3</v>
      </c>
      <c r="AY839" s="13">
        <f t="shared" si="1214"/>
        <v>5.5897680153959304E-3</v>
      </c>
      <c r="AZ839" s="13">
        <f t="shared" si="1215"/>
        <v>2.7568733340869195E-3</v>
      </c>
      <c r="BA839" s="13">
        <f t="shared" si="1216"/>
        <v>9.0645986968401759E-4</v>
      </c>
      <c r="BB839" s="13">
        <f t="shared" si="1217"/>
        <v>2.23532983503857E-4</v>
      </c>
      <c r="BC839" s="13">
        <f t="shared" si="1218"/>
        <v>4.4098582968976739E-5</v>
      </c>
      <c r="BD839" s="13">
        <f t="shared" si="1219"/>
        <v>5.7139458243604638E-5</v>
      </c>
      <c r="BE839" s="13">
        <f t="shared" si="1220"/>
        <v>1.2126158746854488E-4</v>
      </c>
      <c r="BF839" s="13">
        <f t="shared" si="1221"/>
        <v>1.2867091365044013E-4</v>
      </c>
      <c r="BG839" s="13">
        <f t="shared" si="1222"/>
        <v>9.1021976347531463E-5</v>
      </c>
      <c r="BH839" s="13">
        <f t="shared" si="1223"/>
        <v>4.8291800822513889E-5</v>
      </c>
      <c r="BI839" s="13">
        <f t="shared" si="1224"/>
        <v>2.0497010680384752E-5</v>
      </c>
      <c r="BJ839" s="14">
        <f t="shared" si="1225"/>
        <v>0.62789477257889292</v>
      </c>
      <c r="BK839" s="14">
        <f t="shared" si="1226"/>
        <v>0.20567235942093023</v>
      </c>
      <c r="BL839" s="14">
        <f t="shared" si="1227"/>
        <v>0.15860231806058442</v>
      </c>
      <c r="BM839" s="14">
        <f t="shared" si="1228"/>
        <v>0.59442763376400909</v>
      </c>
      <c r="BN839" s="14">
        <f t="shared" si="1229"/>
        <v>0.39930357521151516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1.6325000000000001</v>
      </c>
      <c r="F840" s="10">
        <f>VLOOKUP(B840,home!$B$2:$E$405,3,FALSE)</f>
        <v>0.90080000000000005</v>
      </c>
      <c r="G840" s="10">
        <f>VLOOKUP(C840,away!$B$2:$E$405,4,FALSE)</f>
        <v>1.123</v>
      </c>
      <c r="H840" s="10">
        <f>VLOOKUP(A840,away!$A$2:$E$405,3,FALSE)</f>
        <v>1.1474</v>
      </c>
      <c r="I840" s="10">
        <f>VLOOKUP(C840,away!$B$2:$E$405,3,FALSE)</f>
        <v>1.0651999999999999</v>
      </c>
      <c r="J840" s="10">
        <f>VLOOKUP(B840,home!$B$2:$E$405,4,FALSE)</f>
        <v>0.7177</v>
      </c>
      <c r="K840" s="12">
        <f t="shared" si="1174"/>
        <v>1.6514343880000002</v>
      </c>
      <c r="L840" s="12">
        <f t="shared" si="1175"/>
        <v>0.87718046149600004</v>
      </c>
      <c r="M840" s="13">
        <f t="shared" si="1176"/>
        <v>7.9769436471858884E-2</v>
      </c>
      <c r="N840" s="13">
        <f t="shared" si="1177"/>
        <v>0.13173399050100917</v>
      </c>
      <c r="O840" s="13">
        <f t="shared" si="1178"/>
        <v>6.9972191097661035E-2</v>
      </c>
      <c r="P840" s="13">
        <f t="shared" si="1179"/>
        <v>0.11555448258238492</v>
      </c>
      <c r="Q840" s="13">
        <f t="shared" si="1180"/>
        <v>0.10877502099091597</v>
      </c>
      <c r="R840" s="13">
        <f t="shared" si="1181"/>
        <v>3.0689119439466301E-2</v>
      </c>
      <c r="S840" s="13">
        <f t="shared" si="1182"/>
        <v>4.1848228580608444E-2</v>
      </c>
      <c r="T840" s="13">
        <f t="shared" si="1183"/>
        <v>9.5415323112048783E-2</v>
      </c>
      <c r="U840" s="13">
        <f t="shared" si="1184"/>
        <v>5.0681067179773942E-2</v>
      </c>
      <c r="V840" s="13">
        <f t="shared" si="1185"/>
        <v>6.7357326795033281E-3</v>
      </c>
      <c r="W840" s="13">
        <f t="shared" si="1186"/>
        <v>5.9878270073273489E-2</v>
      </c>
      <c r="X840" s="13">
        <f t="shared" si="1187"/>
        <v>5.2524048576456178E-2</v>
      </c>
      <c r="Y840" s="13">
        <f t="shared" si="1188"/>
        <v>2.3036534584967072E-2</v>
      </c>
      <c r="Z840" s="13">
        <f t="shared" si="1189"/>
        <v>8.9732986509389739E-3</v>
      </c>
      <c r="AA840" s="13">
        <f t="shared" si="1190"/>
        <v>1.4818813965954631E-2</v>
      </c>
      <c r="AB840" s="13">
        <f t="shared" si="1191"/>
        <v>1.2236149486376073E-2</v>
      </c>
      <c r="AC840" s="13">
        <f t="shared" si="1192"/>
        <v>6.0983891435964705E-4</v>
      </c>
      <c r="AD840" s="13">
        <f t="shared" si="1193"/>
        <v>2.4721258573238786E-2</v>
      </c>
      <c r="AE840" s="13">
        <f t="shared" si="1194"/>
        <v>2.1685005004035546E-2</v>
      </c>
      <c r="AF840" s="13">
        <f t="shared" si="1195"/>
        <v>9.510831348491483E-3</v>
      </c>
      <c r="AG840" s="13">
        <f t="shared" si="1196"/>
        <v>2.7809051438267948E-3</v>
      </c>
      <c r="AH840" s="13">
        <f t="shared" si="1197"/>
        <v>1.9678005629430203E-3</v>
      </c>
      <c r="AI840" s="13">
        <f t="shared" si="1198"/>
        <v>3.2496935183698628E-3</v>
      </c>
      <c r="AJ840" s="13">
        <f t="shared" si="1199"/>
        <v>2.6833278133483515E-3</v>
      </c>
      <c r="AK840" s="13">
        <f t="shared" si="1200"/>
        <v>1.4771132750801043E-3</v>
      </c>
      <c r="AL840" s="13">
        <f t="shared" si="1201"/>
        <v>3.533665189288018E-5</v>
      </c>
      <c r="AM840" s="13">
        <f t="shared" si="1202"/>
        <v>8.1651073044972777E-3</v>
      </c>
      <c r="AN840" s="13">
        <f t="shared" si="1203"/>
        <v>7.1622725935232842E-3</v>
      </c>
      <c r="AO840" s="13">
        <f t="shared" si="1204"/>
        <v>3.1413027894734531E-3</v>
      </c>
      <c r="AP840" s="13">
        <f t="shared" si="1205"/>
        <v>9.1849647685633207E-4</v>
      </c>
      <c r="AQ840" s="13">
        <f t="shared" si="1206"/>
        <v>2.0142179086282184E-4</v>
      </c>
      <c r="AR840" s="13">
        <f t="shared" si="1207"/>
        <v>3.4522324118688955E-4</v>
      </c>
      <c r="AS840" s="13">
        <f t="shared" si="1208"/>
        <v>5.7011353203284738E-4</v>
      </c>
      <c r="AT840" s="13">
        <f t="shared" si="1209"/>
        <v>4.7075254593159204E-4</v>
      </c>
      <c r="AU840" s="13">
        <f t="shared" si="1210"/>
        <v>2.5913898086332682E-4</v>
      </c>
      <c r="AV840" s="13">
        <f t="shared" si="1211"/>
        <v>1.0698775606724298E-4</v>
      </c>
      <c r="AW840" s="13">
        <f t="shared" si="1212"/>
        <v>1.4219134776555277E-6</v>
      </c>
      <c r="AX840" s="13">
        <f t="shared" si="1213"/>
        <v>2.2473564973927948E-3</v>
      </c>
      <c r="AY840" s="13">
        <f t="shared" si="1214"/>
        <v>1.9713372095290461E-3</v>
      </c>
      <c r="AZ840" s="13">
        <f t="shared" si="1215"/>
        <v>8.646092416094626E-4</v>
      </c>
      <c r="BA840" s="13">
        <f t="shared" si="1216"/>
        <v>2.5280611118956505E-4</v>
      </c>
      <c r="BB840" s="13">
        <f t="shared" si="1217"/>
        <v>5.5439145320567932E-5</v>
      </c>
      <c r="BC840" s="13">
        <f t="shared" si="1218"/>
        <v>9.7260270154479195E-6</v>
      </c>
      <c r="BD840" s="13">
        <f t="shared" si="1219"/>
        <v>5.047051367057676E-5</v>
      </c>
      <c r="BE840" s="13">
        <f t="shared" si="1220"/>
        <v>8.3348741855614579E-5</v>
      </c>
      <c r="BF840" s="13">
        <f t="shared" si="1221"/>
        <v>6.8822489248448435E-5</v>
      </c>
      <c r="BG840" s="13">
        <f t="shared" si="1222"/>
        <v>3.7885275137549341E-5</v>
      </c>
      <c r="BH840" s="13">
        <f t="shared" si="1223"/>
        <v>1.5641261540247604E-5</v>
      </c>
      <c r="BI840" s="13">
        <f t="shared" si="1224"/>
        <v>5.1661034358533538E-6</v>
      </c>
      <c r="BJ840" s="14">
        <f t="shared" si="1225"/>
        <v>0.55505106309553354</v>
      </c>
      <c r="BK840" s="14">
        <f t="shared" si="1226"/>
        <v>0.24652439309013713</v>
      </c>
      <c r="BL840" s="14">
        <f t="shared" si="1227"/>
        <v>0.18978882677994349</v>
      </c>
      <c r="BM840" s="14">
        <f t="shared" si="1228"/>
        <v>0.4618734252372052</v>
      </c>
      <c r="BN840" s="14">
        <f t="shared" si="1229"/>
        <v>0.53649424108329635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1.6325000000000001</v>
      </c>
      <c r="F841" s="10">
        <f>VLOOKUP(B841,home!$B$2:$E$405,3,FALSE)</f>
        <v>0.90080000000000005</v>
      </c>
      <c r="G841" s="10">
        <f>VLOOKUP(C841,away!$B$2:$E$405,4,FALSE)</f>
        <v>1.0208999999999999</v>
      </c>
      <c r="H841" s="10">
        <f>VLOOKUP(A841,away!$A$2:$E$405,3,FALSE)</f>
        <v>1.1474</v>
      </c>
      <c r="I841" s="10">
        <f>VLOOKUP(C841,away!$B$2:$E$405,3,FALSE)</f>
        <v>1.0651999999999999</v>
      </c>
      <c r="J841" s="10">
        <f>VLOOKUP(B841,home!$B$2:$E$405,4,FALSE)</f>
        <v>0.87150000000000005</v>
      </c>
      <c r="K841" s="12">
        <f t="shared" si="1174"/>
        <v>1.5012906204000001</v>
      </c>
      <c r="L841" s="12">
        <f t="shared" si="1175"/>
        <v>1.0651564333200001</v>
      </c>
      <c r="M841" s="13">
        <f t="shared" si="1176"/>
        <v>7.6807955748375026E-2</v>
      </c>
      <c r="N841" s="13">
        <f t="shared" si="1177"/>
        <v>0.11531106353713368</v>
      </c>
      <c r="O841" s="13">
        <f t="shared" si="1178"/>
        <v>8.1812488195539532E-2</v>
      </c>
      <c r="P841" s="13">
        <f t="shared" si="1179"/>
        <v>0.12282432115954922</v>
      </c>
      <c r="Q841" s="13">
        <f t="shared" si="1180"/>
        <v>8.6557709058323648E-2</v>
      </c>
      <c r="R841" s="13">
        <f t="shared" si="1181"/>
        <v>4.3571549063697743E-2</v>
      </c>
      <c r="S841" s="13">
        <f t="shared" si="1182"/>
        <v>4.9102380480368579E-2</v>
      </c>
      <c r="T841" s="13">
        <f t="shared" si="1183"/>
        <v>9.2197500656914275E-2</v>
      </c>
      <c r="U841" s="13">
        <f t="shared" si="1184"/>
        <v>6.5413557925627822E-2</v>
      </c>
      <c r="V841" s="13">
        <f t="shared" si="1185"/>
        <v>8.7244529280227513E-3</v>
      </c>
      <c r="W841" s="13">
        <f t="shared" si="1186"/>
        <v>4.3316092244191126E-2</v>
      </c>
      <c r="X841" s="13">
        <f t="shared" si="1187"/>
        <v>4.6138414320182744E-2</v>
      </c>
      <c r="Y841" s="13">
        <f t="shared" si="1188"/>
        <v>2.4572314418163127E-2</v>
      </c>
      <c r="Z841" s="13">
        <f t="shared" si="1189"/>
        <v>1.5470171931638563E-2</v>
      </c>
      <c r="AA841" s="13">
        <f t="shared" si="1190"/>
        <v>2.3225224016944324E-2</v>
      </c>
      <c r="AB841" s="13">
        <f t="shared" si="1191"/>
        <v>1.7433905486663667E-2</v>
      </c>
      <c r="AC841" s="13">
        <f t="shared" si="1192"/>
        <v>8.7195964754886984E-4</v>
      </c>
      <c r="AD841" s="13">
        <f t="shared" si="1193"/>
        <v>1.6257510749646337E-2</v>
      </c>
      <c r="AE841" s="13">
        <f t="shared" si="1194"/>
        <v>1.7316792164754857E-2</v>
      </c>
      <c r="AF841" s="13">
        <f t="shared" si="1195"/>
        <v>9.2225462893770014E-3</v>
      </c>
      <c r="AG841" s="13">
        <f t="shared" si="1196"/>
        <v>3.2744848372404699E-3</v>
      </c>
      <c r="AH841" s="13">
        <f t="shared" si="1197"/>
        <v>4.119538289387826E-3</v>
      </c>
      <c r="AI841" s="13">
        <f t="shared" si="1198"/>
        <v>6.1846241942366039E-3</v>
      </c>
      <c r="AJ841" s="13">
        <f t="shared" si="1199"/>
        <v>4.6424591467531624E-3</v>
      </c>
      <c r="AK841" s="13">
        <f t="shared" si="1200"/>
        <v>2.3232267908702363E-3</v>
      </c>
      <c r="AL841" s="13">
        <f t="shared" si="1201"/>
        <v>5.577435344826266E-5</v>
      </c>
      <c r="AM841" s="13">
        <f t="shared" si="1202"/>
        <v>4.8814496798992397E-3</v>
      </c>
      <c r="AN841" s="13">
        <f t="shared" si="1203"/>
        <v>5.1995075304725304E-3</v>
      </c>
      <c r="AO841" s="13">
        <f t="shared" si="1204"/>
        <v>2.7691444480893003E-3</v>
      </c>
      <c r="AP841" s="13">
        <f t="shared" si="1205"/>
        <v>9.8319067455822666E-4</v>
      </c>
      <c r="AQ841" s="13">
        <f t="shared" si="1206"/>
        <v>2.618129680464814E-4</v>
      </c>
      <c r="AR841" s="13">
        <f t="shared" si="1207"/>
        <v>8.7759054224990246E-4</v>
      </c>
      <c r="AS841" s="13">
        <f t="shared" si="1208"/>
        <v>1.3175184496315284E-3</v>
      </c>
      <c r="AT841" s="13">
        <f t="shared" si="1209"/>
        <v>9.8898904531788206E-4</v>
      </c>
      <c r="AU841" s="13">
        <f t="shared" si="1210"/>
        <v>4.9491999247136217E-4</v>
      </c>
      <c r="AV841" s="13">
        <f t="shared" si="1211"/>
        <v>1.8575468563642375E-4</v>
      </c>
      <c r="AW841" s="13">
        <f t="shared" si="1212"/>
        <v>2.4774802997831093E-6</v>
      </c>
      <c r="AX841" s="13">
        <f t="shared" si="1213"/>
        <v>1.2214124363978864E-3</v>
      </c>
      <c r="AY841" s="13">
        <f t="shared" si="1214"/>
        <v>1.300995314366264E-3</v>
      </c>
      <c r="AZ841" s="13">
        <f t="shared" si="1215"/>
        <v>6.9288176440820092E-4</v>
      </c>
      <c r="BA841" s="13">
        <f t="shared" si="1216"/>
        <v>2.460091562965027E-4</v>
      </c>
      <c r="BB841" s="13">
        <f t="shared" si="1217"/>
        <v>6.5509558871211298E-5</v>
      </c>
      <c r="BC841" s="13">
        <f t="shared" si="1218"/>
        <v>1.3955585615125202E-5</v>
      </c>
      <c r="BD841" s="13">
        <f t="shared" si="1219"/>
        <v>1.5579520198304511E-4</v>
      </c>
      <c r="BE841" s="13">
        <f t="shared" si="1220"/>
        <v>2.3389387544046908E-4</v>
      </c>
      <c r="BF841" s="13">
        <f t="shared" si="1221"/>
        <v>1.7557134068389114E-4</v>
      </c>
      <c r="BG841" s="13">
        <f t="shared" si="1222"/>
        <v>8.7861202326592876E-5</v>
      </c>
      <c r="BH841" s="13">
        <f t="shared" si="1223"/>
        <v>3.297629973749515E-5</v>
      </c>
      <c r="BI841" s="13">
        <f t="shared" si="1224"/>
        <v>9.9014018982800813E-6</v>
      </c>
      <c r="BJ841" s="14">
        <f t="shared" si="1225"/>
        <v>0.47180029739294821</v>
      </c>
      <c r="BK841" s="14">
        <f t="shared" si="1226"/>
        <v>0.25968783963167902</v>
      </c>
      <c r="BL841" s="14">
        <f t="shared" si="1227"/>
        <v>0.25328734514709778</v>
      </c>
      <c r="BM841" s="14">
        <f t="shared" si="1228"/>
        <v>0.47206204950667824</v>
      </c>
      <c r="BN841" s="14">
        <f t="shared" si="1229"/>
        <v>0.5268850867626188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1.6325000000000001</v>
      </c>
      <c r="F842" s="10">
        <f>VLOOKUP(B842,home!$B$2:$E$405,3,FALSE)</f>
        <v>1.0549999999999999</v>
      </c>
      <c r="G842" s="10">
        <f>VLOOKUP(C842,away!$B$2:$E$405,4,FALSE)</f>
        <v>1.153</v>
      </c>
      <c r="H842" s="10">
        <f>VLOOKUP(A842,away!$A$2:$E$405,3,FALSE)</f>
        <v>1.1474</v>
      </c>
      <c r="I842" s="10">
        <f>VLOOKUP(C842,away!$B$2:$E$405,3,FALSE)</f>
        <v>1.0766</v>
      </c>
      <c r="J842" s="10">
        <f>VLOOKUP(B842,home!$B$2:$E$405,4,FALSE)</f>
        <v>0.72629999999999995</v>
      </c>
      <c r="K842" s="12">
        <f t="shared" si="1174"/>
        <v>1.9857974875</v>
      </c>
      <c r="L842" s="12">
        <f t="shared" si="1175"/>
        <v>0.89719173709199995</v>
      </c>
      <c r="M842" s="13">
        <f t="shared" si="1176"/>
        <v>5.5967213965962943E-2</v>
      </c>
      <c r="N842" s="13">
        <f t="shared" si="1177"/>
        <v>0.11113955287598412</v>
      </c>
      <c r="O842" s="13">
        <f t="shared" si="1178"/>
        <v>5.0213321918321931E-2</v>
      </c>
      <c r="P842" s="13">
        <f t="shared" si="1179"/>
        <v>9.971348850443236E-2</v>
      </c>
      <c r="Q842" s="13">
        <f t="shared" si="1180"/>
        <v>0.11035032243150136</v>
      </c>
      <c r="R842" s="13">
        <f t="shared" si="1181"/>
        <v>2.252548875852952E-2</v>
      </c>
      <c r="S842" s="13">
        <f t="shared" si="1182"/>
        <v>4.441341226923666E-2</v>
      </c>
      <c r="T842" s="13">
        <f t="shared" si="1183"/>
        <v>9.9005397470980985E-2</v>
      </c>
      <c r="U842" s="13">
        <f t="shared" si="1184"/>
        <v>4.4731058981397412E-2</v>
      </c>
      <c r="V842" s="13">
        <f t="shared" si="1185"/>
        <v>8.7920845079137808E-3</v>
      </c>
      <c r="W842" s="13">
        <f t="shared" si="1186"/>
        <v>7.3044464343096763E-2</v>
      </c>
      <c r="X842" s="13">
        <f t="shared" si="1187"/>
        <v>6.5534889848937641E-2</v>
      </c>
      <c r="Y842" s="13">
        <f t="shared" si="1188"/>
        <v>2.9398680831850613E-2</v>
      </c>
      <c r="Z842" s="13">
        <f t="shared" si="1189"/>
        <v>6.7365607960371424E-3</v>
      </c>
      <c r="AA842" s="13">
        <f t="shared" si="1190"/>
        <v>1.3377445503161554E-2</v>
      </c>
      <c r="AB842" s="13">
        <f t="shared" si="1191"/>
        <v>1.3282448834673199E-2</v>
      </c>
      <c r="AC842" s="13">
        <f t="shared" si="1192"/>
        <v>9.790211931522822E-4</v>
      </c>
      <c r="AD842" s="13">
        <f t="shared" si="1193"/>
        <v>3.62628784420762E-2</v>
      </c>
      <c r="AE842" s="13">
        <f t="shared" si="1194"/>
        <v>3.2534754901402382E-2</v>
      </c>
      <c r="AF842" s="13">
        <f t="shared" si="1195"/>
        <v>1.4594956632925827E-2</v>
      </c>
      <c r="AG842" s="13">
        <f t="shared" si="1196"/>
        <v>4.3648248314257119E-3</v>
      </c>
      <c r="AH842" s="13">
        <f t="shared" si="1197"/>
        <v>1.5109966706556069E-3</v>
      </c>
      <c r="AI842" s="13">
        <f t="shared" si="1198"/>
        <v>3.0005333922087686E-3</v>
      </c>
      <c r="AJ842" s="13">
        <f t="shared" si="1199"/>
        <v>2.9792258357040132E-3</v>
      </c>
      <c r="AK842" s="13">
        <f t="shared" si="1200"/>
        <v>1.9720463930787057E-3</v>
      </c>
      <c r="AL842" s="13">
        <f t="shared" si="1201"/>
        <v>6.9770575714814395E-5</v>
      </c>
      <c r="AM842" s="13">
        <f t="shared" si="1202"/>
        <v>1.4402146579958577E-2</v>
      </c>
      <c r="AN842" s="13">
        <f t="shared" si="1203"/>
        <v>1.2921486907926641E-2</v>
      </c>
      <c r="AO842" s="13">
        <f t="shared" si="1204"/>
        <v>5.7965256423671181E-3</v>
      </c>
      <c r="AP842" s="13">
        <f t="shared" si="1205"/>
        <v>1.7335316367245593E-3</v>
      </c>
      <c r="AQ842" s="13">
        <f t="shared" si="1206"/>
        <v>3.8882756511421113E-4</v>
      </c>
      <c r="AR842" s="13">
        <f t="shared" si="1207"/>
        <v>2.7113074553714657E-4</v>
      </c>
      <c r="AS842" s="13">
        <f t="shared" si="1208"/>
        <v>5.384107532716675E-4</v>
      </c>
      <c r="AT842" s="13">
        <f t="shared" si="1209"/>
        <v>5.3458736054492995E-4</v>
      </c>
      <c r="AU842" s="13">
        <f t="shared" si="1210"/>
        <v>3.5386074580645956E-4</v>
      </c>
      <c r="AV842" s="13">
        <f t="shared" si="1211"/>
        <v>1.7567394498683574E-4</v>
      </c>
      <c r="AW842" s="13">
        <f t="shared" si="1212"/>
        <v>3.4529479188167532E-6</v>
      </c>
      <c r="AX842" s="13">
        <f t="shared" si="1213"/>
        <v>4.7666244155147438E-3</v>
      </c>
      <c r="AY842" s="13">
        <f t="shared" si="1214"/>
        <v>4.2765760394208119E-3</v>
      </c>
      <c r="AZ842" s="13">
        <f t="shared" si="1215"/>
        <v>1.9184543428069916E-3</v>
      </c>
      <c r="BA842" s="13">
        <f t="shared" si="1216"/>
        <v>5.7374046145156543E-4</v>
      </c>
      <c r="BB842" s="13">
        <f t="shared" si="1217"/>
        <v>1.2868880031242387E-4</v>
      </c>
      <c r="BC842" s="13">
        <f t="shared" si="1218"/>
        <v>2.3091705659317824E-5</v>
      </c>
      <c r="BD842" s="13">
        <f t="shared" si="1219"/>
        <v>4.0542710761253583E-5</v>
      </c>
      <c r="BE842" s="13">
        <f t="shared" si="1220"/>
        <v>8.0509613166136556E-5</v>
      </c>
      <c r="BF842" s="13">
        <f t="shared" si="1221"/>
        <v>7.9937893772455477E-5</v>
      </c>
      <c r="BG842" s="13">
        <f t="shared" si="1222"/>
        <v>5.2913489536461328E-5</v>
      </c>
      <c r="BH842" s="13">
        <f t="shared" si="1223"/>
        <v>2.6268868644090593E-5</v>
      </c>
      <c r="BI842" s="13">
        <f t="shared" si="1224"/>
        <v>1.0432930670580535E-5</v>
      </c>
      <c r="BJ842" s="14">
        <f t="shared" si="1225"/>
        <v>0.62316041670743838</v>
      </c>
      <c r="BK842" s="14">
        <f t="shared" si="1226"/>
        <v>0.21421156705583361</v>
      </c>
      <c r="BL842" s="14">
        <f t="shared" si="1227"/>
        <v>0.15575683534442866</v>
      </c>
      <c r="BM842" s="14">
        <f t="shared" si="1228"/>
        <v>0.5456828683575039</v>
      </c>
      <c r="BN842" s="14">
        <f t="shared" si="1229"/>
        <v>0.44990938845473222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1.6325000000000001</v>
      </c>
      <c r="F843" s="10">
        <f>VLOOKUP(B843,home!$B$2:$E$405,3,FALSE)</f>
        <v>0.95289999999999997</v>
      </c>
      <c r="G843" s="10">
        <f>VLOOKUP(C843,away!$B$2:$E$405,4,FALSE)</f>
        <v>1.123</v>
      </c>
      <c r="H843" s="10">
        <f>VLOOKUP(A843,away!$A$2:$E$405,3,FALSE)</f>
        <v>1.1474</v>
      </c>
      <c r="I843" s="10">
        <f>VLOOKUP(C843,away!$B$2:$E$405,3,FALSE)</f>
        <v>0.92</v>
      </c>
      <c r="J843" s="10">
        <f>VLOOKUP(B843,home!$B$2:$E$405,4,FALSE)</f>
        <v>0.72629999999999995</v>
      </c>
      <c r="K843" s="12">
        <f t="shared" si="1174"/>
        <v>1.7469491877500001</v>
      </c>
      <c r="L843" s="12">
        <f t="shared" si="1175"/>
        <v>0.76668809039999997</v>
      </c>
      <c r="M843" s="13">
        <f t="shared" si="1176"/>
        <v>8.097318097979142E-2</v>
      </c>
      <c r="N843" s="13">
        <f t="shared" si="1177"/>
        <v>0.14145603274218035</v>
      </c>
      <c r="O843" s="13">
        <f t="shared" si="1178"/>
        <v>6.2081173499009878E-2</v>
      </c>
      <c r="P843" s="13">
        <f t="shared" si="1179"/>
        <v>0.10845265561866213</v>
      </c>
      <c r="Q843" s="13">
        <f t="shared" si="1180"/>
        <v>0.12355825075064472</v>
      </c>
      <c r="R843" s="13">
        <f t="shared" si="1181"/>
        <v>2.3798448179873477E-2</v>
      </c>
      <c r="S843" s="13">
        <f t="shared" si="1182"/>
        <v>3.6314426481761843E-2</v>
      </c>
      <c r="T843" s="13">
        <f t="shared" si="1183"/>
        <v>9.473063932117616E-2</v>
      </c>
      <c r="U843" s="13">
        <f t="shared" si="1184"/>
        <v>4.157467971754044E-2</v>
      </c>
      <c r="V843" s="13">
        <f t="shared" si="1185"/>
        <v>5.4042529768778243E-3</v>
      </c>
      <c r="W843" s="13">
        <f t="shared" si="1186"/>
        <v>7.1949995262883176E-2</v>
      </c>
      <c r="X843" s="13">
        <f t="shared" si="1187"/>
        <v>5.5163204472388955E-2</v>
      </c>
      <c r="Y843" s="13">
        <f t="shared" si="1188"/>
        <v>2.1146485948640305E-2</v>
      </c>
      <c r="Z843" s="13">
        <f t="shared" si="1189"/>
        <v>6.0819955965035191E-3</v>
      </c>
      <c r="AA843" s="13">
        <f t="shared" si="1190"/>
        <v>1.06249372672109E-2</v>
      </c>
      <c r="AB843" s="13">
        <f t="shared" si="1191"/>
        <v>9.2806127644243942E-3</v>
      </c>
      <c r="AC843" s="13">
        <f t="shared" si="1192"/>
        <v>4.5239175172374018E-4</v>
      </c>
      <c r="AD843" s="13">
        <f t="shared" si="1193"/>
        <v>3.1423246445777549E-2</v>
      </c>
      <c r="AE843" s="13">
        <f t="shared" si="1194"/>
        <v>2.4091828811681773E-2</v>
      </c>
      <c r="AF843" s="13">
        <f t="shared" si="1195"/>
        <v>9.235459112935997E-3</v>
      </c>
      <c r="AG843" s="13">
        <f t="shared" si="1196"/>
        <v>2.3602388370880596E-3</v>
      </c>
      <c r="AH843" s="13">
        <f t="shared" si="1197"/>
        <v>1.1657483974261227E-3</v>
      </c>
      <c r="AI843" s="13">
        <f t="shared" si="1198"/>
        <v>2.0365032160044295E-3</v>
      </c>
      <c r="AJ843" s="13">
        <f t="shared" si="1199"/>
        <v>1.7788338195246006E-3</v>
      </c>
      <c r="AK843" s="13">
        <f t="shared" si="1200"/>
        <v>1.0358440987202433E-3</v>
      </c>
      <c r="AL843" s="13">
        <f t="shared" si="1201"/>
        <v>2.423670961705845E-5</v>
      </c>
      <c r="AM843" s="13">
        <f t="shared" si="1202"/>
        <v>1.0978962970983833E-2</v>
      </c>
      <c r="AN843" s="13">
        <f t="shared" si="1203"/>
        <v>8.4174401547959053E-3</v>
      </c>
      <c r="AO843" s="13">
        <f t="shared" si="1204"/>
        <v>3.226775559168376E-3</v>
      </c>
      <c r="AP843" s="13">
        <f t="shared" si="1205"/>
        <v>8.2464346386939831E-4</v>
      </c>
      <c r="AQ843" s="13">
        <f t="shared" si="1206"/>
        <v>1.5806108064371756E-4</v>
      </c>
      <c r="AR843" s="13">
        <f t="shared" si="1207"/>
        <v>1.7875308254189891E-4</v>
      </c>
      <c r="AS843" s="13">
        <f t="shared" si="1208"/>
        <v>3.1227255235437903E-4</v>
      </c>
      <c r="AT843" s="13">
        <f t="shared" si="1209"/>
        <v>2.7276214084605093E-4</v>
      </c>
      <c r="AU843" s="13">
        <f t="shared" si="1210"/>
        <v>1.5883386679998654E-4</v>
      </c>
      <c r="AV843" s="13">
        <f t="shared" si="1211"/>
        <v>6.9368673648357072E-5</v>
      </c>
      <c r="AW843" s="13">
        <f t="shared" si="1212"/>
        <v>9.017167747609483E-7</v>
      </c>
      <c r="AX843" s="13">
        <f t="shared" si="1213"/>
        <v>3.196615074082922E-3</v>
      </c>
      <c r="AY843" s="13">
        <f t="shared" si="1214"/>
        <v>2.4508067068924901E-3</v>
      </c>
      <c r="AZ843" s="13">
        <f t="shared" si="1215"/>
        <v>9.3950215702345754E-4</v>
      </c>
      <c r="BA843" s="13">
        <f t="shared" si="1216"/>
        <v>2.4010170489833192E-4</v>
      </c>
      <c r="BB843" s="13">
        <f t="shared" si="1217"/>
        <v>4.6020779407571594E-5</v>
      </c>
      <c r="BC843" s="13">
        <f t="shared" si="1218"/>
        <v>7.0567166965421444E-6</v>
      </c>
      <c r="BD843" s="13">
        <f t="shared" si="1219"/>
        <v>2.284130991786033E-5</v>
      </c>
      <c r="BE843" s="13">
        <f t="shared" si="1220"/>
        <v>3.9902607808152121E-5</v>
      </c>
      <c r="BF843" s="13">
        <f t="shared" si="1221"/>
        <v>3.4853914149779088E-5</v>
      </c>
      <c r="BG843" s="13">
        <f t="shared" si="1222"/>
        <v>2.0296005671288261E-5</v>
      </c>
      <c r="BH843" s="13">
        <f t="shared" si="1223"/>
        <v>8.8640226555066094E-6</v>
      </c>
      <c r="BI843" s="13">
        <f t="shared" si="1224"/>
        <v>3.0969994356469747E-6</v>
      </c>
      <c r="BJ843" s="14">
        <f t="shared" si="1225"/>
        <v>0.60560136807385967</v>
      </c>
      <c r="BK843" s="14">
        <f t="shared" si="1226"/>
        <v>0.23407195122532651</v>
      </c>
      <c r="BL843" s="14">
        <f t="shared" si="1227"/>
        <v>0.15449862613556339</v>
      </c>
      <c r="BM843" s="14">
        <f t="shared" si="1228"/>
        <v>0.45748429427097326</v>
      </c>
      <c r="BN843" s="14">
        <f t="shared" si="1229"/>
        <v>0.54031974177016195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1.6315999999999999</v>
      </c>
      <c r="F844" s="10">
        <f>VLOOKUP(B844,home!$B$2:$E$405,3,FALSE)</f>
        <v>0.3831</v>
      </c>
      <c r="G844" s="10">
        <f>VLOOKUP(C844,away!$B$2:$E$405,4,FALSE)</f>
        <v>1.6855</v>
      </c>
      <c r="H844" s="10">
        <f>VLOOKUP(A844,away!$A$2:$E$405,3,FALSE)</f>
        <v>1.3368</v>
      </c>
      <c r="I844" s="10">
        <f>VLOOKUP(C844,away!$B$2:$E$405,3,FALSE)</f>
        <v>0.74809999999999999</v>
      </c>
      <c r="J844" s="10">
        <f>VLOOKUP(B844,home!$B$2:$E$405,4,FALSE)</f>
        <v>1.4026000000000001</v>
      </c>
      <c r="K844" s="12">
        <f t="shared" si="1174"/>
        <v>1.0535486755799999</v>
      </c>
      <c r="L844" s="12">
        <f t="shared" si="1175"/>
        <v>1.4026842682079999</v>
      </c>
      <c r="M844" s="13">
        <f t="shared" si="1176"/>
        <v>8.5757396183401224E-2</v>
      </c>
      <c r="N844" s="13">
        <f t="shared" si="1177"/>
        <v>9.0349591170211685E-2</v>
      </c>
      <c r="O844" s="13">
        <f t="shared" si="1178"/>
        <v>0.12029055050893765</v>
      </c>
      <c r="P844" s="13">
        <f t="shared" si="1179"/>
        <v>0.12673195017348032</v>
      </c>
      <c r="Q844" s="13">
        <f t="shared" si="1180"/>
        <v>4.759384605828549E-2</v>
      </c>
      <c r="R844" s="13">
        <f t="shared" si="1181"/>
        <v>8.4364831406483348E-2</v>
      </c>
      <c r="S844" s="13">
        <f t="shared" si="1182"/>
        <v>4.6820997108008605E-2</v>
      </c>
      <c r="T844" s="13">
        <f t="shared" si="1183"/>
        <v>6.675913912947036E-2</v>
      </c>
      <c r="U844" s="13">
        <f t="shared" si="1184"/>
        <v>8.8882456393830495E-2</v>
      </c>
      <c r="V844" s="13">
        <f t="shared" si="1185"/>
        <v>7.6879877119026691E-3</v>
      </c>
      <c r="W844" s="13">
        <f t="shared" si="1186"/>
        <v>1.6714144493488362E-2</v>
      </c>
      <c r="X844" s="13">
        <f t="shared" si="1187"/>
        <v>2.344466753757149E-2</v>
      </c>
      <c r="Y844" s="13">
        <f t="shared" si="1188"/>
        <v>1.6442733164159163E-2</v>
      </c>
      <c r="Z844" s="13">
        <f t="shared" si="1189"/>
        <v>3.9445740601298129E-2</v>
      </c>
      <c r="AA844" s="13">
        <f t="shared" si="1190"/>
        <v>4.1558007767769869E-2</v>
      </c>
      <c r="AB844" s="13">
        <f t="shared" si="1191"/>
        <v>2.1891692021738646E-2</v>
      </c>
      <c r="AC844" s="13">
        <f t="shared" si="1192"/>
        <v>7.1007991657324912E-4</v>
      </c>
      <c r="AD844" s="13">
        <f t="shared" si="1193"/>
        <v>4.4022911986418512E-3</v>
      </c>
      <c r="AE844" s="13">
        <f t="shared" si="1194"/>
        <v>6.1750246084054626E-3</v>
      </c>
      <c r="AF844" s="13">
        <f t="shared" si="1195"/>
        <v>4.3308049370038041E-3</v>
      </c>
      <c r="AG844" s="13">
        <f t="shared" si="1196"/>
        <v>2.0249173179375918E-3</v>
      </c>
      <c r="AH844" s="13">
        <f t="shared" si="1197"/>
        <v>1.3832479947313613E-2</v>
      </c>
      <c r="AI844" s="13">
        <f t="shared" si="1198"/>
        <v>1.4573190928479161E-2</v>
      </c>
      <c r="AJ844" s="13">
        <f t="shared" si="1199"/>
        <v>7.6767830008368449E-3</v>
      </c>
      <c r="AK844" s="13">
        <f t="shared" si="1200"/>
        <v>2.6959548544155726E-3</v>
      </c>
      <c r="AL844" s="13">
        <f t="shared" si="1201"/>
        <v>4.1974134762159739E-5</v>
      </c>
      <c r="AM844" s="13">
        <f t="shared" si="1202"/>
        <v>9.2760561236932297E-4</v>
      </c>
      <c r="AN844" s="13">
        <f t="shared" si="1203"/>
        <v>1.3011377995718971E-3</v>
      </c>
      <c r="AO844" s="13">
        <f t="shared" si="1204"/>
        <v>9.1254276111513708E-4</v>
      </c>
      <c r="AP844" s="13">
        <f t="shared" si="1205"/>
        <v>4.2666979169443128E-4</v>
      </c>
      <c r="AQ844" s="13">
        <f t="shared" si="1206"/>
        <v>1.4962075113234075E-4</v>
      </c>
      <c r="AR844" s="13">
        <f t="shared" si="1207"/>
        <v>3.8805204024798864E-3</v>
      </c>
      <c r="AS844" s="13">
        <f t="shared" si="1208"/>
        <v>4.0883171305938519E-3</v>
      </c>
      <c r="AT844" s="13">
        <f t="shared" si="1209"/>
        <v>2.1536205491440889E-3</v>
      </c>
      <c r="AU844" s="13">
        <f t="shared" si="1210"/>
        <v>7.5631469241754258E-4</v>
      </c>
      <c r="AV844" s="13">
        <f t="shared" si="1211"/>
        <v>1.9920358562954915E-4</v>
      </c>
      <c r="AW844" s="13">
        <f t="shared" si="1212"/>
        <v>1.7230337466159726E-6</v>
      </c>
      <c r="AX844" s="13">
        <f t="shared" si="1213"/>
        <v>1.6287961072871242E-4</v>
      </c>
      <c r="AY844" s="13">
        <f t="shared" si="1214"/>
        <v>2.2846866758100782E-4</v>
      </c>
      <c r="AZ844" s="13">
        <f t="shared" si="1215"/>
        <v>1.6023470289716139E-4</v>
      </c>
      <c r="BA844" s="13">
        <f t="shared" si="1216"/>
        <v>7.4919565658277047E-5</v>
      </c>
      <c r="BB844" s="13">
        <f t="shared" si="1217"/>
        <v>2.6272124032460381E-5</v>
      </c>
      <c r="BC844" s="13">
        <f t="shared" si="1218"/>
        <v>7.3702990145483009E-6</v>
      </c>
      <c r="BD844" s="13">
        <f t="shared" si="1219"/>
        <v>9.0719082016978625E-4</v>
      </c>
      <c r="BE844" s="13">
        <f t="shared" si="1220"/>
        <v>9.5576968708821193E-4</v>
      </c>
      <c r="BF844" s="13">
        <f t="shared" si="1221"/>
        <v>5.0347494399564832E-4</v>
      </c>
      <c r="BG844" s="13">
        <f t="shared" si="1222"/>
        <v>1.7681178681144336E-4</v>
      </c>
      <c r="BH844" s="13">
        <f t="shared" si="1223"/>
        <v>4.6569955955532338E-5</v>
      </c>
      <c r="BI844" s="13">
        <f t="shared" si="1224"/>
        <v>9.812743083754009E-6</v>
      </c>
      <c r="BJ844" s="14">
        <f t="shared" si="1225"/>
        <v>0.28261488130097051</v>
      </c>
      <c r="BK844" s="14">
        <f t="shared" si="1226"/>
        <v>0.26797885389570919</v>
      </c>
      <c r="BL844" s="14">
        <f t="shared" si="1227"/>
        <v>0.40944355312717451</v>
      </c>
      <c r="BM844" s="14">
        <f t="shared" si="1228"/>
        <v>0.44416811779051829</v>
      </c>
      <c r="BN844" s="14">
        <f t="shared" si="1229"/>
        <v>0.55508816550079976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1.6315999999999999</v>
      </c>
      <c r="F845" s="10">
        <f>VLOOKUP(B845,home!$B$2:$E$405,3,FALSE)</f>
        <v>0.6895</v>
      </c>
      <c r="G845" s="10">
        <f>VLOOKUP(C845,away!$B$2:$E$405,4,FALSE)</f>
        <v>0.7661</v>
      </c>
      <c r="H845" s="10">
        <f>VLOOKUP(A845,away!$A$2:$E$405,3,FALSE)</f>
        <v>1.3368</v>
      </c>
      <c r="I845" s="10">
        <f>VLOOKUP(C845,away!$B$2:$E$405,3,FALSE)</f>
        <v>0.93510000000000004</v>
      </c>
      <c r="J845" s="10">
        <f>VLOOKUP(B845,home!$B$2:$E$405,4,FALSE)</f>
        <v>0.93510000000000004</v>
      </c>
      <c r="K845" s="12">
        <f t="shared" si="1174"/>
        <v>0.86185346001999996</v>
      </c>
      <c r="L845" s="12">
        <f t="shared" si="1175"/>
        <v>1.1689139749680002</v>
      </c>
      <c r="M845" s="13">
        <f t="shared" si="1176"/>
        <v>0.13123476833995659</v>
      </c>
      <c r="N845" s="13">
        <f t="shared" si="1177"/>
        <v>0.11310513916871474</v>
      </c>
      <c r="O845" s="13">
        <f t="shared" si="1178"/>
        <v>0.15340215471426333</v>
      </c>
      <c r="P845" s="13">
        <f t="shared" si="1179"/>
        <v>0.13221017781501118</v>
      </c>
      <c r="Q845" s="13">
        <f t="shared" si="1180"/>
        <v>4.8740027769300205E-2</v>
      </c>
      <c r="R845" s="13">
        <f t="shared" si="1181"/>
        <v>8.9656961217852868E-2</v>
      </c>
      <c r="S845" s="13">
        <f t="shared" si="1182"/>
        <v>3.3298209268364569E-2</v>
      </c>
      <c r="T845" s="13">
        <f t="shared" si="1183"/>
        <v>5.6972899599863409E-2</v>
      </c>
      <c r="U845" s="13">
        <f t="shared" si="1184"/>
        <v>7.7271162240485441E-2</v>
      </c>
      <c r="V845" s="13">
        <f t="shared" si="1185"/>
        <v>3.7272999999917482E-3</v>
      </c>
      <c r="W845" s="13">
        <f t="shared" si="1186"/>
        <v>1.4002253858147426E-2</v>
      </c>
      <c r="X845" s="13">
        <f t="shared" si="1187"/>
        <v>1.6367430215838124E-2</v>
      </c>
      <c r="Y845" s="13">
        <f t="shared" si="1188"/>
        <v>9.5660589568033489E-3</v>
      </c>
      <c r="Z845" s="13">
        <f t="shared" si="1189"/>
        <v>3.4933758306904081E-2</v>
      </c>
      <c r="AA845" s="13">
        <f t="shared" si="1190"/>
        <v>3.0107780468307695E-2</v>
      </c>
      <c r="AB845" s="13">
        <f t="shared" si="1191"/>
        <v>1.297424738506678E-2</v>
      </c>
      <c r="AC845" s="13">
        <f t="shared" si="1192"/>
        <v>2.3468770985876511E-4</v>
      </c>
      <c r="AD845" s="13">
        <f t="shared" si="1193"/>
        <v>3.0169727339306868E-3</v>
      </c>
      <c r="AE845" s="13">
        <f t="shared" si="1194"/>
        <v>3.5265815907889937E-3</v>
      </c>
      <c r="AF845" s="13">
        <f t="shared" si="1195"/>
        <v>2.0611352526690684E-3</v>
      </c>
      <c r="AG845" s="13">
        <f t="shared" si="1196"/>
        <v>8.0309660038135812E-4</v>
      </c>
      <c r="AH845" s="13">
        <f t="shared" si="1197"/>
        <v>1.0208639570773656E-2</v>
      </c>
      <c r="AI845" s="13">
        <f t="shared" si="1198"/>
        <v>8.7983513361683616E-3</v>
      </c>
      <c r="AJ845" s="13">
        <f t="shared" si="1199"/>
        <v>3.791444770774146E-3</v>
      </c>
      <c r="AK845" s="13">
        <f t="shared" si="1200"/>
        <v>1.0892232647221449E-3</v>
      </c>
      <c r="AL845" s="13">
        <f t="shared" si="1201"/>
        <v>9.4572815554635542E-6</v>
      </c>
      <c r="AM845" s="13">
        <f t="shared" si="1202"/>
        <v>5.2003767790483242E-4</v>
      </c>
      <c r="AN845" s="13">
        <f t="shared" si="1203"/>
        <v>6.0787930921286622E-4</v>
      </c>
      <c r="AO845" s="13">
        <f t="shared" si="1204"/>
        <v>3.5527930981640681E-4</v>
      </c>
      <c r="AP845" s="13">
        <f t="shared" si="1205"/>
        <v>1.3843031675379459E-4</v>
      </c>
      <c r="AQ845" s="13">
        <f t="shared" si="1206"/>
        <v>4.0453282953189329E-5</v>
      </c>
      <c r="AR845" s="13">
        <f t="shared" si="1207"/>
        <v>2.3866042919377301E-3</v>
      </c>
      <c r="AS845" s="13">
        <f t="shared" si="1208"/>
        <v>2.0569031667051147E-3</v>
      </c>
      <c r="AT845" s="13">
        <f t="shared" si="1209"/>
        <v>8.8637455557544881E-4</v>
      </c>
      <c r="AU845" s="13">
        <f t="shared" si="1210"/>
        <v>2.546416591987969E-4</v>
      </c>
      <c r="AV845" s="13">
        <f t="shared" si="1211"/>
        <v>5.4865948761429152E-5</v>
      </c>
      <c r="AW845" s="13">
        <f t="shared" si="1212"/>
        <v>2.646548141486028E-7</v>
      </c>
      <c r="AX845" s="13">
        <f t="shared" si="1213"/>
        <v>7.4699378673840993E-5</v>
      </c>
      <c r="AY845" s="13">
        <f t="shared" si="1214"/>
        <v>8.7317147653279337E-5</v>
      </c>
      <c r="AZ845" s="13">
        <f t="shared" si="1215"/>
        <v>5.1033117073131284E-5</v>
      </c>
      <c r="BA845" s="13">
        <f t="shared" si="1216"/>
        <v>1.98844412443204E-5</v>
      </c>
      <c r="BB845" s="13">
        <f t="shared" si="1217"/>
        <v>5.8108003137290498E-6</v>
      </c>
      <c r="BC845" s="13">
        <f t="shared" si="1218"/>
        <v>1.3584651384932647E-6</v>
      </c>
      <c r="BD845" s="13">
        <f t="shared" si="1219"/>
        <v>4.6495585159410353E-4</v>
      </c>
      <c r="BE845" s="13">
        <f t="shared" si="1220"/>
        <v>4.0072380945292371E-4</v>
      </c>
      <c r="BF845" s="13">
        <f t="shared" si="1221"/>
        <v>1.7268260084469871E-4</v>
      </c>
      <c r="BG845" s="13">
        <f t="shared" si="1222"/>
        <v>4.9609032341085409E-5</v>
      </c>
      <c r="BH845" s="13">
        <f t="shared" si="1223"/>
        <v>1.0688929042852128E-5</v>
      </c>
      <c r="BI845" s="13">
        <f t="shared" si="1224"/>
        <v>1.8424580958980754E-6</v>
      </c>
      <c r="BJ845" s="14">
        <f t="shared" si="1225"/>
        <v>0.27006377899317524</v>
      </c>
      <c r="BK845" s="14">
        <f t="shared" si="1226"/>
        <v>0.30080191756239155</v>
      </c>
      <c r="BL845" s="14">
        <f t="shared" si="1227"/>
        <v>0.39403985727196456</v>
      </c>
      <c r="BM845" s="14">
        <f t="shared" si="1228"/>
        <v>0.3314030306164974</v>
      </c>
      <c r="BN845" s="14">
        <f t="shared" si="1229"/>
        <v>0.66834922902509886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1.6315999999999999</v>
      </c>
      <c r="F846" s="10">
        <f>VLOOKUP(B846,home!$B$2:$E$405,3,FALSE)</f>
        <v>1.3024</v>
      </c>
      <c r="G846" s="10">
        <f>VLOOKUP(C846,away!$B$2:$E$405,4,FALSE)</f>
        <v>0.996</v>
      </c>
      <c r="H846" s="10">
        <f>VLOOKUP(A846,away!$A$2:$E$405,3,FALSE)</f>
        <v>1.3368</v>
      </c>
      <c r="I846" s="10">
        <f>VLOOKUP(C846,away!$B$2:$E$405,3,FALSE)</f>
        <v>1.0286</v>
      </c>
      <c r="J846" s="10">
        <f>VLOOKUP(B846,home!$B$2:$E$405,4,FALSE)</f>
        <v>1.2156</v>
      </c>
      <c r="K846" s="12">
        <f t="shared" si="1174"/>
        <v>2.1164958566399998</v>
      </c>
      <c r="L846" s="12">
        <f t="shared" si="1175"/>
        <v>1.671489482688</v>
      </c>
      <c r="M846" s="13">
        <f t="shared" si="1176"/>
        <v>2.2641170208507293E-2</v>
      </c>
      <c r="N846" s="13">
        <f t="shared" si="1177"/>
        <v>4.7919942935786691E-2</v>
      </c>
      <c r="O846" s="13">
        <f t="shared" si="1178"/>
        <v>3.7844477879268812E-2</v>
      </c>
      <c r="P846" s="13">
        <f t="shared" si="1179"/>
        <v>8.0097680628176571E-2</v>
      </c>
      <c r="Q846" s="13">
        <f t="shared" si="1180"/>
        <v>5.0711180337008881E-2</v>
      </c>
      <c r="R846" s="13">
        <f t="shared" si="1181"/>
        <v>3.1628323376508248E-2</v>
      </c>
      <c r="S846" s="13">
        <f t="shared" si="1182"/>
        <v>7.0840402493890675E-2</v>
      </c>
      <c r="T846" s="13">
        <f t="shared" si="1183"/>
        <v>8.4763204588004848E-2</v>
      </c>
      <c r="U846" s="13">
        <f t="shared" si="1184"/>
        <v>6.6941215378849755E-2</v>
      </c>
      <c r="V846" s="13">
        <f t="shared" si="1185"/>
        <v>2.7845792432657862E-2</v>
      </c>
      <c r="W846" s="13">
        <f t="shared" si="1186"/>
        <v>3.5776667689534379E-2</v>
      </c>
      <c r="X846" s="13">
        <f t="shared" si="1187"/>
        <v>5.9800323768680302E-2</v>
      </c>
      <c r="Y846" s="13">
        <f t="shared" si="1188"/>
        <v>4.9977806120343186E-2</v>
      </c>
      <c r="Z846" s="13">
        <f t="shared" si="1189"/>
        <v>1.7622136626296185E-2</v>
      </c>
      <c r="AA846" s="13">
        <f t="shared" si="1190"/>
        <v>3.7297179154699857E-2</v>
      </c>
      <c r="AB846" s="13">
        <f t="shared" si="1191"/>
        <v>3.9469662572641014E-2</v>
      </c>
      <c r="AC846" s="13">
        <f t="shared" si="1192"/>
        <v>6.1568797255438217E-3</v>
      </c>
      <c r="AD846" s="13">
        <f t="shared" si="1193"/>
        <v>1.893029223232142E-2</v>
      </c>
      <c r="AE846" s="13">
        <f t="shared" si="1194"/>
        <v>3.1641784370535594E-2</v>
      </c>
      <c r="AF846" s="13">
        <f t="shared" si="1195"/>
        <v>2.6444454894415895E-2</v>
      </c>
      <c r="AG846" s="13">
        <f t="shared" si="1196"/>
        <v>1.4733876077144459E-2</v>
      </c>
      <c r="AH846" s="13">
        <f t="shared" si="1197"/>
        <v>7.3638040083362655E-3</v>
      </c>
      <c r="AI846" s="13">
        <f t="shared" si="1198"/>
        <v>1.5585460672752727E-2</v>
      </c>
      <c r="AJ846" s="13">
        <f t="shared" si="1199"/>
        <v>1.6493281468853406E-2</v>
      </c>
      <c r="AK846" s="13">
        <f t="shared" si="1200"/>
        <v>1.1635987297075177E-2</v>
      </c>
      <c r="AL846" s="13">
        <f t="shared" si="1201"/>
        <v>8.7124787523112186E-4</v>
      </c>
      <c r="AM846" s="13">
        <f t="shared" si="1202"/>
        <v>8.0131770149385276E-3</v>
      </c>
      <c r="AN846" s="13">
        <f t="shared" si="1203"/>
        <v>1.339394110338697E-2</v>
      </c>
      <c r="AO846" s="13">
        <f t="shared" si="1204"/>
        <v>1.1193915843026916E-2</v>
      </c>
      <c r="AP846" s="13">
        <f t="shared" si="1205"/>
        <v>6.2368375339046898E-3</v>
      </c>
      <c r="AQ846" s="13">
        <f t="shared" si="1206"/>
        <v>2.6062020857888623E-3</v>
      </c>
      <c r="AR846" s="13">
        <f t="shared" si="1207"/>
        <v>2.4617041905019591E-3</v>
      </c>
      <c r="AS846" s="13">
        <f t="shared" si="1208"/>
        <v>5.2101867194707212E-3</v>
      </c>
      <c r="AT846" s="13">
        <f t="shared" si="1209"/>
        <v>5.5136693020402675E-3</v>
      </c>
      <c r="AU846" s="13">
        <f t="shared" si="1210"/>
        <v>3.8898860775504625E-3</v>
      </c>
      <c r="AV846" s="13">
        <f t="shared" si="1211"/>
        <v>2.0582319414842939E-3</v>
      </c>
      <c r="AW846" s="13">
        <f t="shared" si="1212"/>
        <v>8.561705833465673E-5</v>
      </c>
      <c r="AX846" s="13">
        <f t="shared" si="1213"/>
        <v>2.8266426584400454E-3</v>
      </c>
      <c r="AY846" s="13">
        <f t="shared" si="1214"/>
        <v>4.7247034748997847E-3</v>
      </c>
      <c r="AZ846" s="13">
        <f t="shared" si="1215"/>
        <v>3.9486460835572194E-3</v>
      </c>
      <c r="BA846" s="13">
        <f t="shared" si="1216"/>
        <v>2.2000401331743512E-3</v>
      </c>
      <c r="BB846" s="13">
        <f t="shared" si="1217"/>
        <v>9.1933598602310861E-4</v>
      </c>
      <c r="BC846" s="13">
        <f t="shared" si="1218"/>
        <v>3.0733208633884542E-4</v>
      </c>
      <c r="BD846" s="13">
        <f t="shared" si="1219"/>
        <v>6.8578544398550023E-4</v>
      </c>
      <c r="BE846" s="13">
        <f t="shared" si="1220"/>
        <v>1.4514620507393337E-3</v>
      </c>
      <c r="BF846" s="13">
        <f t="shared" si="1221"/>
        <v>1.5360067082299987E-3</v>
      </c>
      <c r="BG846" s="13">
        <f t="shared" si="1222"/>
        <v>1.0836506112466792E-3</v>
      </c>
      <c r="BH846" s="13">
        <f t="shared" si="1223"/>
        <v>5.7338550718725003E-4</v>
      </c>
      <c r="BI846" s="13">
        <f t="shared" si="1224"/>
        <v>2.4271361004384777E-4</v>
      </c>
      <c r="BJ846" s="14">
        <f t="shared" si="1225"/>
        <v>0.477070307017255</v>
      </c>
      <c r="BK846" s="14">
        <f t="shared" si="1226"/>
        <v>0.21317787683890715</v>
      </c>
      <c r="BL846" s="14">
        <f t="shared" si="1227"/>
        <v>0.28896607397146562</v>
      </c>
      <c r="BM846" s="14">
        <f t="shared" si="1228"/>
        <v>0.72135453267210192</v>
      </c>
      <c r="BN846" s="14">
        <f t="shared" si="1229"/>
        <v>0.27084277536525647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1.2514000000000001</v>
      </c>
      <c r="F847" s="10">
        <f>VLOOKUP(B847,home!$B$2:$E$405,3,FALSE)</f>
        <v>0.88790000000000002</v>
      </c>
      <c r="G847" s="10">
        <f>VLOOKUP(C847,away!$B$2:$E$405,4,FALSE)</f>
        <v>1.1987000000000001</v>
      </c>
      <c r="H847" s="10">
        <f>VLOOKUP(A847,away!$A$2:$E$405,3,FALSE)</f>
        <v>0.95709999999999995</v>
      </c>
      <c r="I847" s="10">
        <f>VLOOKUP(C847,away!$B$2:$E$405,3,FALSE)</f>
        <v>0.81259999999999999</v>
      </c>
      <c r="J847" s="10">
        <f>VLOOKUP(B847,home!$B$2:$E$405,4,FALSE)</f>
        <v>0.75460000000000005</v>
      </c>
      <c r="K847" s="12">
        <f t="shared" si="1174"/>
        <v>1.3318972185220002</v>
      </c>
      <c r="L847" s="12">
        <f t="shared" si="1175"/>
        <v>0.58688219651600004</v>
      </c>
      <c r="M847" s="13">
        <f t="shared" si="1176"/>
        <v>0.14678601763765053</v>
      </c>
      <c r="N847" s="13">
        <f t="shared" si="1177"/>
        <v>0.19550388860950799</v>
      </c>
      <c r="O847" s="13">
        <f t="shared" si="1178"/>
        <v>8.6146100449020685E-2</v>
      </c>
      <c r="P847" s="13">
        <f t="shared" si="1179"/>
        <v>0.11473775157456745</v>
      </c>
      <c r="Q847" s="13">
        <f t="shared" si="1180"/>
        <v>0.13019554272461939</v>
      </c>
      <c r="R847" s="13">
        <f t="shared" si="1181"/>
        <v>2.5278806326404613E-2</v>
      </c>
      <c r="S847" s="13">
        <f t="shared" si="1182"/>
        <v>2.2421671778174886E-2</v>
      </c>
      <c r="T847" s="13">
        <f t="shared" si="1183"/>
        <v>7.6409446090817346E-2</v>
      </c>
      <c r="U847" s="13">
        <f t="shared" si="1184"/>
        <v>3.3668771833694641E-2</v>
      </c>
      <c r="V847" s="13">
        <f t="shared" si="1185"/>
        <v>1.9473639608745569E-3</v>
      </c>
      <c r="W847" s="13">
        <f t="shared" si="1186"/>
        <v>5.7802360406294231E-2</v>
      </c>
      <c r="X847" s="13">
        <f t="shared" si="1187"/>
        <v>3.3923176239055434E-2</v>
      </c>
      <c r="Y847" s="13">
        <f t="shared" si="1188"/>
        <v>9.9544540919881148E-3</v>
      </c>
      <c r="Z847" s="13">
        <f t="shared" si="1189"/>
        <v>4.9452271273809668E-3</v>
      </c>
      <c r="AA847" s="13">
        <f t="shared" si="1190"/>
        <v>6.5865342559182499E-3</v>
      </c>
      <c r="AB847" s="13">
        <f t="shared" si="1191"/>
        <v>4.3862933275786962E-3</v>
      </c>
      <c r="AC847" s="13">
        <f t="shared" si="1192"/>
        <v>9.5136855490408269E-5</v>
      </c>
      <c r="AD847" s="13">
        <f t="shared" si="1193"/>
        <v>1.9246700762287395E-2</v>
      </c>
      <c r="AE847" s="13">
        <f t="shared" si="1194"/>
        <v>1.1295546019057398E-2</v>
      </c>
      <c r="AF847" s="13">
        <f t="shared" si="1195"/>
        <v>3.3145774292559823E-3</v>
      </c>
      <c r="AG847" s="13">
        <f t="shared" si="1196"/>
        <v>6.4842216073470274E-4</v>
      </c>
      <c r="AH847" s="13">
        <f t="shared" si="1197"/>
        <v>7.2556643969696262E-4</v>
      </c>
      <c r="AI847" s="13">
        <f t="shared" si="1198"/>
        <v>9.6637992288529494E-4</v>
      </c>
      <c r="AJ847" s="13">
        <f t="shared" si="1199"/>
        <v>6.4355936566321491E-4</v>
      </c>
      <c r="AK847" s="13">
        <f t="shared" si="1200"/>
        <v>2.8571830969353944E-4</v>
      </c>
      <c r="AL847" s="13">
        <f t="shared" si="1201"/>
        <v>2.9746127230701817E-6</v>
      </c>
      <c r="AM847" s="13">
        <f t="shared" si="1202"/>
        <v>5.126925442203163E-3</v>
      </c>
      <c r="AN847" s="13">
        <f t="shared" si="1203"/>
        <v>3.0089012648939575E-3</v>
      </c>
      <c r="AO847" s="13">
        <f t="shared" si="1204"/>
        <v>8.8293529172036819E-4</v>
      </c>
      <c r="AP847" s="13">
        <f t="shared" si="1205"/>
        <v>1.7272633446211501E-4</v>
      </c>
      <c r="AQ847" s="13">
        <f t="shared" si="1206"/>
        <v>2.534250264132083E-5</v>
      </c>
      <c r="AR847" s="13">
        <f t="shared" si="1207"/>
        <v>8.5164405169529505E-5</v>
      </c>
      <c r="AS847" s="13">
        <f t="shared" si="1208"/>
        <v>1.1343023436237697E-4</v>
      </c>
      <c r="AT847" s="13">
        <f t="shared" si="1209"/>
        <v>7.5538706821774281E-5</v>
      </c>
      <c r="AU847" s="13">
        <f t="shared" si="1210"/>
        <v>3.3536597835556652E-5</v>
      </c>
      <c r="AV847" s="13">
        <f t="shared" si="1211"/>
        <v>1.1166825343967223E-5</v>
      </c>
      <c r="AW847" s="13">
        <f t="shared" si="1212"/>
        <v>6.4587664021827372E-8</v>
      </c>
      <c r="AX847" s="13">
        <f t="shared" si="1213"/>
        <v>1.1380896226733438E-3</v>
      </c>
      <c r="AY847" s="13">
        <f t="shared" si="1214"/>
        <v>6.679245375865976E-4</v>
      </c>
      <c r="AZ847" s="13">
        <f t="shared" si="1215"/>
        <v>1.95996509862878E-4</v>
      </c>
      <c r="BA847" s="13">
        <f t="shared" si="1216"/>
        <v>3.8342287405931912E-5</v>
      </c>
      <c r="BB847" s="13">
        <f t="shared" si="1217"/>
        <v>5.6256014630602705E-6</v>
      </c>
      <c r="BC847" s="13">
        <f t="shared" si="1218"/>
        <v>6.6031306867288723E-7</v>
      </c>
      <c r="BD847" s="13">
        <f t="shared" si="1219"/>
        <v>8.3302455284786722E-6</v>
      </c>
      <c r="BE847" s="13">
        <f t="shared" si="1220"/>
        <v>1.109503084898607E-5</v>
      </c>
      <c r="BF847" s="13">
        <f t="shared" si="1221"/>
        <v>7.3887203635901697E-6</v>
      </c>
      <c r="BG847" s="13">
        <f t="shared" si="1222"/>
        <v>3.2803387002342012E-6</v>
      </c>
      <c r="BH847" s="13">
        <f t="shared" si="1223"/>
        <v>1.0922684976630028E-6</v>
      </c>
      <c r="BI847" s="13">
        <f t="shared" si="1224"/>
        <v>2.9095787478331121E-7</v>
      </c>
      <c r="BJ847" s="14">
        <f t="shared" si="1225"/>
        <v>0.5495575842415994</v>
      </c>
      <c r="BK847" s="14">
        <f t="shared" si="1226"/>
        <v>0.28665884095706751</v>
      </c>
      <c r="BL847" s="14">
        <f t="shared" si="1227"/>
        <v>0.15903804456190287</v>
      </c>
      <c r="BM847" s="14">
        <f t="shared" si="1228"/>
        <v>0.30088372961625753</v>
      </c>
      <c r="BN847" s="14">
        <f t="shared" si="1229"/>
        <v>0.69864810732177074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1.2514000000000001</v>
      </c>
      <c r="F848" s="10">
        <f>VLOOKUP(B848,home!$B$2:$E$405,3,FALSE)</f>
        <v>1.0341</v>
      </c>
      <c r="G848" s="10">
        <f>VLOOKUP(C848,away!$B$2:$E$405,4,FALSE)</f>
        <v>0.98709999999999998</v>
      </c>
      <c r="H848" s="10">
        <f>VLOOKUP(A848,away!$A$2:$E$405,3,FALSE)</f>
        <v>0.95709999999999995</v>
      </c>
      <c r="I848" s="10">
        <f>VLOOKUP(C848,away!$B$2:$E$405,3,FALSE)</f>
        <v>0.86040000000000005</v>
      </c>
      <c r="J848" s="10">
        <f>VLOOKUP(B848,home!$B$2:$E$405,4,FALSE)</f>
        <v>1.1063000000000001</v>
      </c>
      <c r="K848" s="12">
        <f t="shared" si="1174"/>
        <v>1.277379201654</v>
      </c>
      <c r="L848" s="12">
        <f t="shared" si="1175"/>
        <v>0.91102570369200009</v>
      </c>
      <c r="M848" s="13">
        <f t="shared" si="1176"/>
        <v>0.11209540887687304</v>
      </c>
      <c r="N848" s="13">
        <f t="shared" si="1177"/>
        <v>0.14318834390021878</v>
      </c>
      <c r="O848" s="13">
        <f t="shared" si="1178"/>
        <v>0.10212179875269571</v>
      </c>
      <c r="P848" s="13">
        <f t="shared" si="1179"/>
        <v>0.13044826176218891</v>
      </c>
      <c r="Q848" s="13">
        <f t="shared" si="1180"/>
        <v>9.1452906208709939E-2</v>
      </c>
      <c r="R848" s="13">
        <f t="shared" si="1181"/>
        <v>4.6517791785483723E-2</v>
      </c>
      <c r="S848" s="13">
        <f t="shared" si="1182"/>
        <v>3.7951485184080924E-2</v>
      </c>
      <c r="T848" s="13">
        <f t="shared" si="1183"/>
        <v>8.3315948233468454E-2</v>
      </c>
      <c r="U848" s="13">
        <f t="shared" si="1184"/>
        <v>5.9420859733648197E-2</v>
      </c>
      <c r="V848" s="13">
        <f t="shared" si="1185"/>
        <v>4.9072336613959705E-3</v>
      </c>
      <c r="W848" s="13">
        <f t="shared" si="1186"/>
        <v>3.8940013440606686E-2</v>
      </c>
      <c r="X848" s="13">
        <f t="shared" si="1187"/>
        <v>3.5475353146504643E-2</v>
      </c>
      <c r="Y848" s="13">
        <f t="shared" si="1188"/>
        <v>1.61594792820083E-2</v>
      </c>
      <c r="Z848" s="13">
        <f t="shared" si="1189"/>
        <v>1.4126301331856085E-2</v>
      </c>
      <c r="AA848" s="13">
        <f t="shared" si="1190"/>
        <v>1.8044643517610162E-2</v>
      </c>
      <c r="AB848" s="13">
        <f t="shared" si="1191"/>
        <v>1.1524926165327949E-2</v>
      </c>
      <c r="AC848" s="13">
        <f t="shared" si="1192"/>
        <v>3.5691699352576967E-4</v>
      </c>
      <c r="AD848" s="13">
        <f t="shared" si="1193"/>
        <v>1.2435290820289551E-2</v>
      </c>
      <c r="AE848" s="13">
        <f t="shared" si="1194"/>
        <v>1.1328869570168956E-2</v>
      </c>
      <c r="AF848" s="13">
        <f t="shared" si="1195"/>
        <v>5.1604456860990305E-3</v>
      </c>
      <c r="AG848" s="13">
        <f t="shared" si="1196"/>
        <v>1.5670995541809053E-3</v>
      </c>
      <c r="AH848" s="13">
        <f t="shared" si="1197"/>
        <v>3.2173559028548563E-3</v>
      </c>
      <c r="AI848" s="13">
        <f t="shared" si="1198"/>
        <v>4.1097835146255207E-3</v>
      </c>
      <c r="AJ848" s="13">
        <f t="shared" si="1199"/>
        <v>2.6248759924415591E-3</v>
      </c>
      <c r="AK848" s="13">
        <f t="shared" si="1200"/>
        <v>1.1176539998885833E-3</v>
      </c>
      <c r="AL848" s="13">
        <f t="shared" si="1201"/>
        <v>1.6614133215737419E-5</v>
      </c>
      <c r="AM848" s="13">
        <f t="shared" si="1202"/>
        <v>3.1769163720713556E-3</v>
      </c>
      <c r="AN848" s="13">
        <f t="shared" si="1203"/>
        <v>2.8942524734369424E-3</v>
      </c>
      <c r="AO848" s="13">
        <f t="shared" si="1204"/>
        <v>1.3183691981376012E-3</v>
      </c>
      <c r="AP848" s="13">
        <f t="shared" si="1205"/>
        <v>4.0035607548638872E-4</v>
      </c>
      <c r="AQ848" s="13">
        <f t="shared" si="1206"/>
        <v>9.1183668849338691E-5</v>
      </c>
      <c r="AR848" s="13">
        <f t="shared" si="1207"/>
        <v>5.862187850851912E-4</v>
      </c>
      <c r="AS848" s="13">
        <f t="shared" si="1208"/>
        <v>7.488236836866994E-4</v>
      </c>
      <c r="AT848" s="13">
        <f t="shared" si="1209"/>
        <v>4.7826589962366177E-4</v>
      </c>
      <c r="AU848" s="13">
        <f t="shared" si="1210"/>
        <v>2.0364230434653506E-4</v>
      </c>
      <c r="AV848" s="13">
        <f t="shared" si="1211"/>
        <v>6.5032111037289481E-5</v>
      </c>
      <c r="AW848" s="13">
        <f t="shared" si="1212"/>
        <v>5.3706352581283023E-7</v>
      </c>
      <c r="AX848" s="13">
        <f t="shared" si="1213"/>
        <v>6.7635448317967227E-4</v>
      </c>
      <c r="AY848" s="13">
        <f t="shared" si="1214"/>
        <v>6.1617631898399988E-4</v>
      </c>
      <c r="AZ848" s="13">
        <f t="shared" si="1215"/>
        <v>2.806762323003724E-4</v>
      </c>
      <c r="BA848" s="13">
        <f t="shared" si="1216"/>
        <v>8.5234420680355369E-5</v>
      </c>
      <c r="BB848" s="13">
        <f t="shared" si="1217"/>
        <v>1.9412687019775176E-5</v>
      </c>
      <c r="BC848" s="13">
        <f t="shared" si="1218"/>
        <v>3.5370913705486472E-6</v>
      </c>
      <c r="BD848" s="13">
        <f t="shared" si="1219"/>
        <v>8.9010063533284255E-5</v>
      </c>
      <c r="BE848" s="13">
        <f t="shared" si="1220"/>
        <v>1.1369960389531846E-4</v>
      </c>
      <c r="BF848" s="13">
        <f t="shared" si="1221"/>
        <v>7.2618754626088968E-5</v>
      </c>
      <c r="BG848" s="13">
        <f t="shared" si="1222"/>
        <v>3.0920562269793749E-5</v>
      </c>
      <c r="BH848" s="13">
        <f t="shared" si="1223"/>
        <v>9.8743207867204857E-6</v>
      </c>
      <c r="BI848" s="13">
        <f t="shared" si="1224"/>
        <v>2.5226504006833016E-6</v>
      </c>
      <c r="BJ848" s="14">
        <f t="shared" si="1225"/>
        <v>0.44858621886377148</v>
      </c>
      <c r="BK848" s="14">
        <f t="shared" si="1226"/>
        <v>0.28639209693026429</v>
      </c>
      <c r="BL848" s="14">
        <f t="shared" si="1227"/>
        <v>0.25110031810386757</v>
      </c>
      <c r="BM848" s="14">
        <f t="shared" si="1228"/>
        <v>0.37376478468813129</v>
      </c>
      <c r="BN848" s="14">
        <f t="shared" si="1229"/>
        <v>0.62582451128617012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1.2514000000000001</v>
      </c>
      <c r="F849" s="10">
        <f>VLOOKUP(B849,home!$B$2:$E$405,3,FALSE)</f>
        <v>1.0810999999999999</v>
      </c>
      <c r="G849" s="10">
        <f>VLOOKUP(C849,away!$B$2:$E$405,4,FALSE)</f>
        <v>0.70509999999999995</v>
      </c>
      <c r="H849" s="10">
        <f>VLOOKUP(A849,away!$A$2:$E$405,3,FALSE)</f>
        <v>0.95709999999999995</v>
      </c>
      <c r="I849" s="10">
        <f>VLOOKUP(C849,away!$B$2:$E$405,3,FALSE)</f>
        <v>1.1677</v>
      </c>
      <c r="J849" s="10">
        <f>VLOOKUP(B849,home!$B$2:$E$405,4,FALSE)</f>
        <v>1.1063000000000001</v>
      </c>
      <c r="K849" s="12">
        <f t="shared" si="1174"/>
        <v>0.95392170955399991</v>
      </c>
      <c r="L849" s="12">
        <f t="shared" si="1175"/>
        <v>1.2364071527209999</v>
      </c>
      <c r="M849" s="13">
        <f t="shared" si="1176"/>
        <v>0.11187994947202498</v>
      </c>
      <c r="N849" s="13">
        <f t="shared" si="1177"/>
        <v>0.1067247126651692</v>
      </c>
      <c r="O849" s="13">
        <f t="shared" si="1178"/>
        <v>0.13832916977327575</v>
      </c>
      <c r="P849" s="13">
        <f t="shared" si="1179"/>
        <v>0.13195519811130868</v>
      </c>
      <c r="Q849" s="13">
        <f t="shared" si="1180"/>
        <v>5.09035101786088E-2</v>
      </c>
      <c r="R849" s="13">
        <f t="shared" si="1181"/>
        <v>8.5515587468817836E-2</v>
      </c>
      <c r="S849" s="13">
        <f t="shared" si="1182"/>
        <v>3.8908165383441981E-2</v>
      </c>
      <c r="T849" s="13">
        <f t="shared" si="1183"/>
        <v>6.2937464083438144E-2</v>
      </c>
      <c r="U849" s="13">
        <f t="shared" si="1184"/>
        <v>8.1575175391769325E-2</v>
      </c>
      <c r="V849" s="13">
        <f t="shared" si="1185"/>
        <v>5.0988529277718898E-3</v>
      </c>
      <c r="W849" s="13">
        <f t="shared" si="1186"/>
        <v>1.6185987817292653E-2</v>
      </c>
      <c r="X849" s="13">
        <f t="shared" si="1187"/>
        <v>2.0012471111155599E-2</v>
      </c>
      <c r="Y849" s="13">
        <f t="shared" si="1188"/>
        <v>1.237178121272758E-2</v>
      </c>
      <c r="Z849" s="13">
        <f t="shared" si="1189"/>
        <v>3.5244028005194897E-2</v>
      </c>
      <c r="AA849" s="13">
        <f t="shared" si="1190"/>
        <v>3.3620043446284567E-2</v>
      </c>
      <c r="AB849" s="13">
        <f t="shared" si="1191"/>
        <v>1.6035444659779758E-2</v>
      </c>
      <c r="AC849" s="13">
        <f t="shared" si="1192"/>
        <v>3.7586054929842516E-4</v>
      </c>
      <c r="AD849" s="13">
        <f t="shared" si="1193"/>
        <v>3.8600412923730045E-3</v>
      </c>
      <c r="AE849" s="13">
        <f t="shared" si="1194"/>
        <v>4.7725826636883951E-3</v>
      </c>
      <c r="AF849" s="13">
        <f t="shared" si="1195"/>
        <v>2.9504276711682874E-3</v>
      </c>
      <c r="AG849" s="13">
        <f t="shared" si="1196"/>
        <v>1.2159766254061443E-3</v>
      </c>
      <c r="AH849" s="13">
        <f t="shared" si="1197"/>
        <v>1.0893992079080551E-2</v>
      </c>
      <c r="AI849" s="13">
        <f t="shared" si="1198"/>
        <v>1.0392015547944252E-2</v>
      </c>
      <c r="AJ849" s="13">
        <f t="shared" si="1199"/>
        <v>4.956584618603363E-3</v>
      </c>
      <c r="AK849" s="13">
        <f t="shared" si="1200"/>
        <v>1.5760645576423939E-3</v>
      </c>
      <c r="AL849" s="13">
        <f t="shared" si="1201"/>
        <v>1.773213287240548E-5</v>
      </c>
      <c r="AM849" s="13">
        <f t="shared" si="1202"/>
        <v>7.364354377138977E-4</v>
      </c>
      <c r="AN849" s="13">
        <f t="shared" si="1203"/>
        <v>9.1053404270668352E-4</v>
      </c>
      <c r="AO849" s="13">
        <f t="shared" si="1204"/>
        <v>5.6289540159925602E-4</v>
      </c>
      <c r="AP849" s="13">
        <f t="shared" si="1205"/>
        <v>2.3198930025702667E-4</v>
      </c>
      <c r="AQ849" s="13">
        <f t="shared" si="1206"/>
        <v>7.1708307548131857E-5</v>
      </c>
      <c r="AR849" s="13">
        <f t="shared" si="1207"/>
        <v>2.6938819456522193E-3</v>
      </c>
      <c r="AS849" s="13">
        <f t="shared" si="1208"/>
        <v>2.5697524709332202E-3</v>
      </c>
      <c r="AT849" s="13">
        <f t="shared" si="1209"/>
        <v>1.2256713351016162E-3</v>
      </c>
      <c r="AU849" s="13">
        <f t="shared" si="1210"/>
        <v>3.897314984438225E-4</v>
      </c>
      <c r="AV849" s="13">
        <f t="shared" si="1211"/>
        <v>9.2943334315643278E-5</v>
      </c>
      <c r="AW849" s="13">
        <f t="shared" si="1212"/>
        <v>5.8094192260849878E-7</v>
      </c>
      <c r="AX849" s="13">
        <f t="shared" si="1213"/>
        <v>1.1708362528669821E-4</v>
      </c>
      <c r="AY849" s="13">
        <f t="shared" si="1214"/>
        <v>1.4476303177097901E-4</v>
      </c>
      <c r="AZ849" s="13">
        <f t="shared" si="1215"/>
        <v>8.9493023965607905E-5</v>
      </c>
      <c r="BA849" s="13">
        <f t="shared" si="1216"/>
        <v>3.6883271649903166E-5</v>
      </c>
      <c r="BB849" s="13">
        <f t="shared" si="1217"/>
        <v>1.1400685220922986E-5</v>
      </c>
      <c r="BC849" s="13">
        <f t="shared" si="1218"/>
        <v>2.8191777506139515E-6</v>
      </c>
      <c r="BD849" s="13">
        <f t="shared" si="1219"/>
        <v>5.5512248436506186E-4</v>
      </c>
      <c r="BE849" s="13">
        <f t="shared" si="1220"/>
        <v>5.2954338929738333E-4</v>
      </c>
      <c r="BF849" s="13">
        <f t="shared" si="1221"/>
        <v>2.5257146760078957E-4</v>
      </c>
      <c r="BG849" s="13">
        <f t="shared" si="1222"/>
        <v>8.0311135386102635E-5</v>
      </c>
      <c r="BH849" s="13">
        <f t="shared" si="1223"/>
        <v>1.9152633890933436E-5</v>
      </c>
      <c r="BI849" s="13">
        <f t="shared" si="1224"/>
        <v>3.6540226527402213E-6</v>
      </c>
      <c r="BJ849" s="14">
        <f t="shared" si="1225"/>
        <v>0.28485096062649756</v>
      </c>
      <c r="BK849" s="14">
        <f t="shared" si="1226"/>
        <v>0.28838052160848937</v>
      </c>
      <c r="BL849" s="14">
        <f t="shared" si="1227"/>
        <v>0.39130641326083732</v>
      </c>
      <c r="BM849" s="14">
        <f t="shared" si="1228"/>
        <v>0.37432961374196555</v>
      </c>
      <c r="BN849" s="14">
        <f t="shared" si="1229"/>
        <v>0.62530812766920518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1.2514000000000001</v>
      </c>
      <c r="F850" s="10">
        <f>VLOOKUP(B850,home!$B$2:$E$405,3,FALSE)</f>
        <v>1.4206000000000001</v>
      </c>
      <c r="G850" s="10">
        <f>VLOOKUP(C850,away!$B$2:$E$405,4,FALSE)</f>
        <v>0.84609999999999996</v>
      </c>
      <c r="H850" s="10">
        <f>VLOOKUP(A850,away!$A$2:$E$405,3,FALSE)</f>
        <v>0.95709999999999995</v>
      </c>
      <c r="I850" s="10">
        <f>VLOOKUP(C850,away!$B$2:$E$405,3,FALSE)</f>
        <v>2.274</v>
      </c>
      <c r="J850" s="10">
        <f>VLOOKUP(B850,home!$B$2:$E$405,4,FALSE)</f>
        <v>1.5092000000000001</v>
      </c>
      <c r="K850" s="12">
        <f t="shared" si="1174"/>
        <v>1.5041448325240001</v>
      </c>
      <c r="L850" s="12">
        <f t="shared" si="1175"/>
        <v>3.2846913976800001</v>
      </c>
      <c r="M850" s="13">
        <f t="shared" si="1176"/>
        <v>8.32213679996947E-3</v>
      </c>
      <c r="N850" s="13">
        <f t="shared" si="1177"/>
        <v>1.2517699063231896E-2</v>
      </c>
      <c r="O850" s="13">
        <f t="shared" si="1178"/>
        <v>2.7335651157175879E-2</v>
      </c>
      <c r="P850" s="13">
        <f t="shared" si="1179"/>
        <v>4.1116778431744806E-2</v>
      </c>
      <c r="Q850" s="13">
        <f t="shared" si="1180"/>
        <v>9.4142161805253876E-3</v>
      </c>
      <c r="R850" s="13">
        <f t="shared" si="1181"/>
        <v>4.4894589102978479E-2</v>
      </c>
      <c r="S850" s="13">
        <f t="shared" si="1182"/>
        <v>5.0785919206813489E-2</v>
      </c>
      <c r="T850" s="13">
        <f t="shared" si="1183"/>
        <v>3.0922794904071609E-2</v>
      </c>
      <c r="U850" s="13">
        <f t="shared" si="1184"/>
        <v>6.7527964207533375E-2</v>
      </c>
      <c r="V850" s="13">
        <f t="shared" si="1185"/>
        <v>2.787950362148315E-2</v>
      </c>
      <c r="W850" s="13">
        <f t="shared" si="1186"/>
        <v>4.7201148734003651E-3</v>
      </c>
      <c r="X850" s="13">
        <f t="shared" si="1187"/>
        <v>1.5504120720719602E-2</v>
      </c>
      <c r="Y850" s="13">
        <f t="shared" si="1188"/>
        <v>2.5463125979969962E-2</v>
      </c>
      <c r="Z850" s="13">
        <f t="shared" si="1189"/>
        <v>4.9154956876310558E-2</v>
      </c>
      <c r="AA850" s="13">
        <f t="shared" si="1190"/>
        <v>7.393617437844259E-2</v>
      </c>
      <c r="AB850" s="13">
        <f t="shared" si="1191"/>
        <v>5.5605357313963912E-2</v>
      </c>
      <c r="AC850" s="13">
        <f t="shared" si="1192"/>
        <v>8.6089321224249397E-3</v>
      </c>
      <c r="AD850" s="13">
        <f t="shared" si="1193"/>
        <v>1.7749340989362085E-3</v>
      </c>
      <c r="AE850" s="13">
        <f t="shared" si="1194"/>
        <v>5.8301107662246665E-3</v>
      </c>
      <c r="AF850" s="13">
        <f t="shared" si="1195"/>
        <v>9.5750573406698583E-3</v>
      </c>
      <c r="AG850" s="13">
        <f t="shared" si="1196"/>
        <v>1.0483702826397007E-2</v>
      </c>
      <c r="AH850" s="13">
        <f t="shared" si="1197"/>
        <v>4.0364716001237172E-2</v>
      </c>
      <c r="AI850" s="13">
        <f t="shared" si="1198"/>
        <v>6.0714378989559711E-2</v>
      </c>
      <c r="AJ850" s="13">
        <f t="shared" si="1199"/>
        <v>4.5661609708524988E-2</v>
      </c>
      <c r="AK850" s="13">
        <f t="shared" si="1200"/>
        <v>2.289389142926853E-2</v>
      </c>
      <c r="AL850" s="13">
        <f t="shared" si="1201"/>
        <v>1.7013493679314431E-3</v>
      </c>
      <c r="AM850" s="13">
        <f t="shared" si="1202"/>
        <v>5.3395159059710807E-4</v>
      </c>
      <c r="AN850" s="13">
        <f t="shared" si="1203"/>
        <v>1.7538661964118739E-3</v>
      </c>
      <c r="AO850" s="13">
        <f t="shared" si="1204"/>
        <v>2.8804546040179122E-3</v>
      </c>
      <c r="AP850" s="13">
        <f t="shared" si="1205"/>
        <v>3.153801486408462E-3</v>
      </c>
      <c r="AQ850" s="13">
        <f t="shared" si="1206"/>
        <v>2.5898161530990686E-3</v>
      </c>
      <c r="AR850" s="13">
        <f t="shared" si="1207"/>
        <v>2.651712708381198E-2</v>
      </c>
      <c r="AS850" s="13">
        <f t="shared" si="1208"/>
        <v>3.9885599676497997E-2</v>
      </c>
      <c r="AT850" s="13">
        <f t="shared" si="1209"/>
        <v>2.9996859322762703E-2</v>
      </c>
      <c r="AU850" s="13">
        <f t="shared" si="1210"/>
        <v>1.5039873647427635E-2</v>
      </c>
      <c r="AV850" s="13">
        <f t="shared" si="1211"/>
        <v>5.6555370571480411E-3</v>
      </c>
      <c r="AW850" s="13">
        <f t="shared" si="1212"/>
        <v>2.3349373510152556E-4</v>
      </c>
      <c r="AX850" s="13">
        <f t="shared" si="1213"/>
        <v>1.3385675430243517E-4</v>
      </c>
      <c r="AY850" s="13">
        <f t="shared" si="1214"/>
        <v>4.3967812937857414E-4</v>
      </c>
      <c r="AZ850" s="13">
        <f t="shared" si="1215"/>
        <v>7.2210348465891834E-4</v>
      </c>
      <c r="BA850" s="13">
        <f t="shared" si="1216"/>
        <v>7.906290347646336E-4</v>
      </c>
      <c r="BB850" s="13">
        <f t="shared" si="1217"/>
        <v>6.4924309731185853E-4</v>
      </c>
      <c r="BC850" s="13">
        <f t="shared" si="1218"/>
        <v>4.2651264334867591E-4</v>
      </c>
      <c r="BD850" s="13">
        <f t="shared" si="1219"/>
        <v>1.4516763203897423E-2</v>
      </c>
      <c r="BE850" s="13">
        <f t="shared" si="1220"/>
        <v>2.1835314358116857E-2</v>
      </c>
      <c r="BF850" s="13">
        <f t="shared" si="1221"/>
        <v>1.642173762914929E-2</v>
      </c>
      <c r="BG850" s="13">
        <f t="shared" si="1222"/>
        <v>8.2335572653166114E-3</v>
      </c>
      <c r="BH850" s="13">
        <f t="shared" si="1223"/>
        <v>3.096115653479105E-3</v>
      </c>
      <c r="BI850" s="13">
        <f t="shared" si="1224"/>
        <v>9.3140127221545265E-4</v>
      </c>
      <c r="BJ850" s="14">
        <f t="shared" si="1225"/>
        <v>0.14027978992844606</v>
      </c>
      <c r="BK850" s="14">
        <f t="shared" si="1226"/>
        <v>0.13885429767974586</v>
      </c>
      <c r="BL850" s="14">
        <f t="shared" si="1227"/>
        <v>0.62106421845850779</v>
      </c>
      <c r="BM850" s="14">
        <f t="shared" si="1228"/>
        <v>0.80554600781310715</v>
      </c>
      <c r="BN850" s="14">
        <f t="shared" si="1229"/>
        <v>0.14360107073562592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1.2514000000000001</v>
      </c>
      <c r="F851" s="10">
        <f>VLOOKUP(B851,home!$B$2:$E$405,3,FALSE)</f>
        <v>0.66590000000000005</v>
      </c>
      <c r="G851" s="10">
        <f>VLOOKUP(C851,away!$B$2:$E$405,4,FALSE)</f>
        <v>0.75470000000000004</v>
      </c>
      <c r="H851" s="10">
        <f>VLOOKUP(A851,away!$A$2:$E$405,3,FALSE)</f>
        <v>0.95709999999999995</v>
      </c>
      <c r="I851" s="10">
        <f>VLOOKUP(C851,away!$B$2:$E$405,3,FALSE)</f>
        <v>0.81259999999999999</v>
      </c>
      <c r="J851" s="10">
        <f>VLOOKUP(B851,home!$B$2:$E$405,4,FALSE)</f>
        <v>0.81259999999999999</v>
      </c>
      <c r="K851" s="12">
        <f t="shared" si="1174"/>
        <v>0.62889698912200009</v>
      </c>
      <c r="L851" s="12">
        <f t="shared" si="1175"/>
        <v>0.63199108519599989</v>
      </c>
      <c r="M851" s="13">
        <f t="shared" si="1176"/>
        <v>0.28340223246609469</v>
      </c>
      <c r="N851" s="13">
        <f t="shared" si="1177"/>
        <v>0.17823081070838009</v>
      </c>
      <c r="O851" s="13">
        <f t="shared" si="1178"/>
        <v>0.17910768444321618</v>
      </c>
      <c r="P851" s="13">
        <f t="shared" si="1179"/>
        <v>0.11264028347495196</v>
      </c>
      <c r="Q851" s="13">
        <f t="shared" si="1180"/>
        <v>5.6044410111636675E-2</v>
      </c>
      <c r="R851" s="13">
        <f t="shared" si="1181"/>
        <v>5.6597229929105451E-2</v>
      </c>
      <c r="S851" s="13">
        <f t="shared" si="1182"/>
        <v>1.1192425471485537E-2</v>
      </c>
      <c r="T851" s="13">
        <f t="shared" si="1183"/>
        <v>3.5419567565622929E-2</v>
      </c>
      <c r="U851" s="13">
        <f t="shared" si="1184"/>
        <v>3.5593827495059974E-2</v>
      </c>
      <c r="V851" s="13">
        <f t="shared" si="1185"/>
        <v>4.9427901149933114E-4</v>
      </c>
      <c r="W851" s="13">
        <f t="shared" si="1186"/>
        <v>1.1748720258775632E-2</v>
      </c>
      <c r="X851" s="13">
        <f t="shared" si="1187"/>
        <v>7.4250864660078391E-3</v>
      </c>
      <c r="Y851" s="13">
        <f t="shared" si="1188"/>
        <v>2.346294226663213E-3</v>
      </c>
      <c r="Z851" s="13">
        <f t="shared" si="1189"/>
        <v>1.1922981587327627E-2</v>
      </c>
      <c r="AA851" s="13">
        <f t="shared" si="1190"/>
        <v>7.4983272216273909E-3</v>
      </c>
      <c r="AB851" s="13">
        <f t="shared" si="1191"/>
        <v>2.3578377065664987E-3</v>
      </c>
      <c r="AC851" s="13">
        <f t="shared" si="1192"/>
        <v>1.2278424795415237E-5</v>
      </c>
      <c r="AD851" s="13">
        <f t="shared" si="1193"/>
        <v>1.8471836991951597E-3</v>
      </c>
      <c r="AE851" s="13">
        <f t="shared" si="1194"/>
        <v>1.1674036306107102E-3</v>
      </c>
      <c r="AF851" s="13">
        <f t="shared" si="1195"/>
        <v>3.6889434368570645E-4</v>
      </c>
      <c r="AG851" s="13">
        <f t="shared" si="1196"/>
        <v>7.7712645529531932E-5</v>
      </c>
      <c r="AH851" s="13">
        <f t="shared" si="1197"/>
        <v>1.8838045180367777E-3</v>
      </c>
      <c r="AI851" s="13">
        <f t="shared" si="1198"/>
        <v>1.1847189894877502E-3</v>
      </c>
      <c r="AJ851" s="13">
        <f t="shared" si="1199"/>
        <v>3.7253310272225223E-4</v>
      </c>
      <c r="AK851" s="13">
        <f t="shared" si="1200"/>
        <v>7.8094982216767096E-5</v>
      </c>
      <c r="AL851" s="13">
        <f t="shared" si="1201"/>
        <v>1.9520597809643791E-7</v>
      </c>
      <c r="AM851" s="13">
        <f t="shared" si="1202"/>
        <v>2.3233765335581489E-4</v>
      </c>
      <c r="AN851" s="13">
        <f t="shared" si="1203"/>
        <v>1.4683532567623349E-4</v>
      </c>
      <c r="AO851" s="13">
        <f t="shared" si="1204"/>
        <v>4.6399308409615433E-5</v>
      </c>
      <c r="AP851" s="13">
        <f t="shared" si="1205"/>
        <v>9.7746497580455804E-6</v>
      </c>
      <c r="AQ851" s="13">
        <f t="shared" si="1206"/>
        <v>1.544372876999511E-6</v>
      </c>
      <c r="AR851" s="13">
        <f t="shared" si="1207"/>
        <v>2.3810953233023821E-4</v>
      </c>
      <c r="AS851" s="13">
        <f t="shared" si="1208"/>
        <v>1.4974636796373435E-4</v>
      </c>
      <c r="AT851" s="13">
        <f t="shared" si="1209"/>
        <v>4.7087519972173823E-5</v>
      </c>
      <c r="AU851" s="13">
        <f t="shared" si="1210"/>
        <v>9.8710665119073921E-6</v>
      </c>
      <c r="AV851" s="13">
        <f t="shared" si="1211"/>
        <v>1.5519710021903901E-6</v>
      </c>
      <c r="AW851" s="13">
        <f t="shared" si="1212"/>
        <v>2.1551677547034191E-9</v>
      </c>
      <c r="AX851" s="13">
        <f t="shared" si="1213"/>
        <v>2.4352741775857159E-5</v>
      </c>
      <c r="AY851" s="13">
        <f t="shared" si="1214"/>
        <v>1.5390715702421925E-5</v>
      </c>
      <c r="AZ851" s="13">
        <f t="shared" si="1215"/>
        <v>4.8633975593583737E-6</v>
      </c>
      <c r="BA851" s="13">
        <f t="shared" si="1216"/>
        <v>1.0245413004261588E-6</v>
      </c>
      <c r="BB851" s="13">
        <f t="shared" si="1217"/>
        <v>1.6187524207111224E-7</v>
      </c>
      <c r="BC851" s="13">
        <f t="shared" si="1218"/>
        <v>2.0460741980577482E-8</v>
      </c>
      <c r="BD851" s="13">
        <f t="shared" si="1219"/>
        <v>2.5080516955483206E-5</v>
      </c>
      <c r="BE851" s="13">
        <f t="shared" si="1220"/>
        <v>1.5773061598926663E-5</v>
      </c>
      <c r="BF851" s="13">
        <f t="shared" si="1221"/>
        <v>4.9598154744004081E-6</v>
      </c>
      <c r="BG851" s="13">
        <f t="shared" si="1222"/>
        <v>1.0397376728170408E-6</v>
      </c>
      <c r="BH851" s="13">
        <f t="shared" si="1223"/>
        <v>1.63471972977838E-7</v>
      </c>
      <c r="BI851" s="13">
        <f t="shared" si="1224"/>
        <v>2.056140632231906E-8</v>
      </c>
      <c r="BJ851" s="14">
        <f t="shared" si="1225"/>
        <v>0.29515878869850631</v>
      </c>
      <c r="BK851" s="14">
        <f t="shared" si="1226"/>
        <v>0.40775708477050748</v>
      </c>
      <c r="BL851" s="14">
        <f t="shared" si="1227"/>
        <v>0.28516746201090015</v>
      </c>
      <c r="BM851" s="14">
        <f t="shared" si="1228"/>
        <v>0.13396827737332193</v>
      </c>
      <c r="BN851" s="14">
        <f t="shared" si="1229"/>
        <v>0.86602265113338495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1.3216000000000001</v>
      </c>
      <c r="F855" s="10">
        <f>VLOOKUP(B855,home!$B$2:$E$405,3,FALSE)</f>
        <v>0.71460000000000001</v>
      </c>
      <c r="G855" s="10">
        <f>VLOOKUP(C855,away!$B$2:$E$405,4,FALSE)</f>
        <v>1.5530999999999999</v>
      </c>
      <c r="H855" s="10">
        <f>VLOOKUP(A855,away!$A$2:$E$405,3,FALSE)</f>
        <v>1.1162000000000001</v>
      </c>
      <c r="I855" s="10">
        <f>VLOOKUP(C855,away!$B$2:$E$405,3,FALSE)</f>
        <v>0.89590000000000003</v>
      </c>
      <c r="J855" s="10">
        <f>VLOOKUP(B855,home!$B$2:$E$405,4,FALSE)</f>
        <v>1.3935999999999999</v>
      </c>
      <c r="K855" s="12">
        <f t="shared" si="1174"/>
        <v>1.4667714956160001</v>
      </c>
      <c r="L855" s="12">
        <f t="shared" si="1175"/>
        <v>1.393604989088</v>
      </c>
      <c r="M855" s="13">
        <f t="shared" si="1176"/>
        <v>5.7247203511359077E-2</v>
      </c>
      <c r="N855" s="13">
        <f t="shared" si="1177"/>
        <v>8.3968566314189669E-2</v>
      </c>
      <c r="O855" s="13">
        <f t="shared" si="1178"/>
        <v>7.977998842476608E-2</v>
      </c>
      <c r="P855" s="13">
        <f t="shared" si="1179"/>
        <v>0.1170190129420213</v>
      </c>
      <c r="Q855" s="13">
        <f t="shared" si="1180"/>
        <v>6.1581349798697657E-2</v>
      </c>
      <c r="R855" s="13">
        <f t="shared" si="1181"/>
        <v>5.5590894949068458E-2</v>
      </c>
      <c r="S855" s="13">
        <f t="shared" si="1182"/>
        <v>5.9799643257717743E-2</v>
      </c>
      <c r="T855" s="13">
        <f t="shared" si="1183"/>
        <v>8.5820076314238353E-2</v>
      </c>
      <c r="U855" s="13">
        <f t="shared" si="1184"/>
        <v>8.1539140127077067E-2</v>
      </c>
      <c r="V855" s="13">
        <f t="shared" si="1185"/>
        <v>1.3581828357421931E-2</v>
      </c>
      <c r="W855" s="13">
        <f t="shared" si="1186"/>
        <v>3.010858951542927E-2</v>
      </c>
      <c r="X855" s="13">
        <f t="shared" si="1187"/>
        <v>4.1959480563104883E-2</v>
      </c>
      <c r="Y855" s="13">
        <f t="shared" si="1188"/>
        <v>2.9237470726141968E-2</v>
      </c>
      <c r="Z855" s="13">
        <f t="shared" si="1189"/>
        <v>2.5823916182962901E-2</v>
      </c>
      <c r="AA855" s="13">
        <f t="shared" si="1190"/>
        <v>3.7877784162346717E-2</v>
      </c>
      <c r="AB855" s="13">
        <f t="shared" si="1191"/>
        <v>2.7779027063212676E-2</v>
      </c>
      <c r="AC855" s="13">
        <f t="shared" si="1192"/>
        <v>1.7351635220248271E-3</v>
      </c>
      <c r="AD855" s="13">
        <f t="shared" si="1193"/>
        <v>1.10406052186086E-2</v>
      </c>
      <c r="AE855" s="13">
        <f t="shared" si="1194"/>
        <v>1.5386242515203954E-2</v>
      </c>
      <c r="AF855" s="13">
        <f t="shared" si="1195"/>
        <v>1.0721172166253064E-2</v>
      </c>
      <c r="AG855" s="13">
        <f t="shared" si="1196"/>
        <v>4.9803596732538912E-3</v>
      </c>
      <c r="AH855" s="13">
        <f t="shared" si="1197"/>
        <v>8.9970846075918664E-3</v>
      </c>
      <c r="AI855" s="13">
        <f t="shared" si="1198"/>
        <v>1.3196667246061214E-2</v>
      </c>
      <c r="AJ855" s="13">
        <f t="shared" si="1199"/>
        <v>9.6782476768259469E-3</v>
      </c>
      <c r="AK855" s="13">
        <f t="shared" si="1200"/>
        <v>4.7319259399600236E-3</v>
      </c>
      <c r="AL855" s="13">
        <f t="shared" si="1201"/>
        <v>1.4187391536081391E-4</v>
      </c>
      <c r="AM855" s="13">
        <f t="shared" si="1202"/>
        <v>3.2388090058008689E-3</v>
      </c>
      <c r="AN855" s="13">
        <f t="shared" si="1203"/>
        <v>4.5136203891872357E-3</v>
      </c>
      <c r="AO855" s="13">
        <f t="shared" si="1204"/>
        <v>3.1451019466103261E-3</v>
      </c>
      <c r="AP855" s="13">
        <f t="shared" si="1205"/>
        <v>1.4610099213288438E-3</v>
      </c>
      <c r="AQ855" s="13">
        <f t="shared" si="1206"/>
        <v>5.0901767886773618E-4</v>
      </c>
      <c r="AR855" s="13">
        <f t="shared" si="1207"/>
        <v>2.5076763992773715E-3</v>
      </c>
      <c r="AS855" s="13">
        <f t="shared" si="1208"/>
        <v>3.6781882626890157E-3</v>
      </c>
      <c r="AT855" s="13">
        <f t="shared" si="1209"/>
        <v>2.6975308496107932E-3</v>
      </c>
      <c r="AU855" s="13">
        <f t="shared" si="1210"/>
        <v>1.3188871195846407E-3</v>
      </c>
      <c r="AV855" s="13">
        <f t="shared" si="1211"/>
        <v>4.8362650823546036E-4</v>
      </c>
      <c r="AW855" s="13">
        <f t="shared" si="1212"/>
        <v>8.0556800252202723E-6</v>
      </c>
      <c r="AX855" s="13">
        <f t="shared" si="1213"/>
        <v>7.9176545490885109E-4</v>
      </c>
      <c r="AY855" s="13">
        <f t="shared" si="1214"/>
        <v>1.1034082881485048E-3</v>
      </c>
      <c r="AZ855" s="13">
        <f t="shared" si="1215"/>
        <v>7.68857647682403E-4</v>
      </c>
      <c r="BA855" s="13">
        <f t="shared" si="1216"/>
        <v>3.5716128456955351E-4</v>
      </c>
      <c r="BB855" s="13">
        <f t="shared" si="1217"/>
        <v>1.2443543702130225E-4</v>
      </c>
      <c r="BC855" s="13">
        <f t="shared" si="1218"/>
        <v>3.4682769170446442E-5</v>
      </c>
      <c r="BD855" s="13">
        <f t="shared" si="1219"/>
        <v>5.8245172350852934E-4</v>
      </c>
      <c r="BE855" s="13">
        <f t="shared" si="1220"/>
        <v>8.5432358561472255E-4</v>
      </c>
      <c r="BF855" s="13">
        <f t="shared" si="1221"/>
        <v>6.2654874170606537E-4</v>
      </c>
      <c r="BG855" s="13">
        <f t="shared" si="1222"/>
        <v>3.0633461164950948E-4</v>
      </c>
      <c r="BH855" s="13">
        <f t="shared" si="1223"/>
        <v>1.1233071912202436E-4</v>
      </c>
      <c r="BI855" s="13">
        <f t="shared" si="1224"/>
        <v>3.2952699378046482E-5</v>
      </c>
      <c r="BJ855" s="14">
        <f t="shared" si="1225"/>
        <v>0.3908517826284173</v>
      </c>
      <c r="BK855" s="14">
        <f t="shared" si="1226"/>
        <v>0.25062813379405419</v>
      </c>
      <c r="BL855" s="14">
        <f t="shared" si="1227"/>
        <v>0.33237161141728622</v>
      </c>
      <c r="BM855" s="14">
        <f t="shared" si="1228"/>
        <v>0.54339307547449522</v>
      </c>
      <c r="BN855" s="14">
        <f t="shared" si="1229"/>
        <v>0.45518701594010225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1.3216000000000001</v>
      </c>
      <c r="F856" s="10">
        <f>VLOOKUP(B856,home!$B$2:$E$405,3,FALSE)</f>
        <v>1.2611000000000001</v>
      </c>
      <c r="G856" s="10">
        <f>VLOOKUP(C856,away!$B$2:$E$405,4,FALSE)</f>
        <v>1.0752999999999999</v>
      </c>
      <c r="H856" s="10">
        <f>VLOOKUP(A856,away!$A$2:$E$405,3,FALSE)</f>
        <v>1.1162000000000001</v>
      </c>
      <c r="I856" s="10">
        <f>VLOOKUP(C856,away!$B$2:$E$405,3,FALSE)</f>
        <v>0.75439999999999996</v>
      </c>
      <c r="J856" s="10">
        <f>VLOOKUP(B856,home!$B$2:$E$405,4,FALSE)</f>
        <v>1.2941</v>
      </c>
      <c r="K856" s="12">
        <f t="shared" si="1174"/>
        <v>1.7921699929280002</v>
      </c>
      <c r="L856" s="12">
        <f t="shared" si="1175"/>
        <v>1.089711502448</v>
      </c>
      <c r="M856" s="13">
        <f t="shared" si="1176"/>
        <v>5.6029244834370773E-2</v>
      </c>
      <c r="N856" s="13">
        <f t="shared" si="1177"/>
        <v>0.10041393131857547</v>
      </c>
      <c r="O856" s="13">
        <f t="shared" si="1178"/>
        <v>6.1055712569489017E-2</v>
      </c>
      <c r="P856" s="13">
        <f t="shared" si="1179"/>
        <v>0.10942221596387515</v>
      </c>
      <c r="Q856" s="13">
        <f t="shared" si="1180"/>
        <v>8.9979417290542055E-2</v>
      </c>
      <c r="R856" s="13">
        <f t="shared" si="1181"/>
        <v>3.3266556138565558E-2</v>
      </c>
      <c r="S856" s="13">
        <f t="shared" si="1182"/>
        <v>5.3423981448613239E-2</v>
      </c>
      <c r="T856" s="13">
        <f t="shared" si="1183"/>
        <v>9.8051606005072123E-2</v>
      </c>
      <c r="U856" s="13">
        <f t="shared" si="1184"/>
        <v>5.9619323679591954E-2</v>
      </c>
      <c r="V856" s="13">
        <f t="shared" si="1185"/>
        <v>1.1592696819909799E-2</v>
      </c>
      <c r="W856" s="13">
        <f t="shared" si="1186"/>
        <v>5.3752803883085461E-2</v>
      </c>
      <c r="X856" s="13">
        <f t="shared" si="1187"/>
        <v>5.8575048680229738E-2</v>
      </c>
      <c r="Y856" s="13">
        <f t="shared" si="1188"/>
        <v>3.191495215164894E-2</v>
      </c>
      <c r="Z856" s="13">
        <f t="shared" si="1189"/>
        <v>1.208364962367567E-2</v>
      </c>
      <c r="AA856" s="13">
        <f t="shared" si="1190"/>
        <v>2.165595426060726E-2</v>
      </c>
      <c r="AB856" s="13">
        <f t="shared" si="1191"/>
        <v>1.9405575697040805E-2</v>
      </c>
      <c r="AC856" s="13">
        <f t="shared" si="1192"/>
        <v>1.4149960645348403E-3</v>
      </c>
      <c r="AD856" s="13">
        <f t="shared" si="1193"/>
        <v>2.4083540538752359E-2</v>
      </c>
      <c r="AE856" s="13">
        <f t="shared" si="1194"/>
        <v>2.6244111144751149E-2</v>
      </c>
      <c r="AF856" s="13">
        <f t="shared" si="1195"/>
        <v>1.4299254892979537E-2</v>
      </c>
      <c r="AG856" s="13">
        <f t="shared" si="1196"/>
        <v>5.1940208444385492E-3</v>
      </c>
      <c r="AH856" s="13">
        <f t="shared" si="1197"/>
        <v>3.2919229966177064E-3</v>
      </c>
      <c r="AI856" s="13">
        <f t="shared" si="1198"/>
        <v>5.8996856135678762E-3</v>
      </c>
      <c r="AJ856" s="13">
        <f t="shared" si="1199"/>
        <v>5.2866197621726828E-3</v>
      </c>
      <c r="AK856" s="13">
        <f t="shared" si="1200"/>
        <v>3.158173767262015E-3</v>
      </c>
      <c r="AL856" s="13">
        <f t="shared" si="1201"/>
        <v>1.1053656383859315E-4</v>
      </c>
      <c r="AM856" s="13">
        <f t="shared" si="1202"/>
        <v>8.6323597354034057E-3</v>
      </c>
      <c r="AN856" s="13">
        <f t="shared" si="1203"/>
        <v>9.406781696938064E-3</v>
      </c>
      <c r="AO856" s="13">
        <f t="shared" si="1204"/>
        <v>5.1253391080853623E-3</v>
      </c>
      <c r="AP856" s="13">
        <f t="shared" si="1205"/>
        <v>1.8617136600090642E-3</v>
      </c>
      <c r="AQ856" s="13">
        <f t="shared" si="1206"/>
        <v>5.0718269739411068E-4</v>
      </c>
      <c r="AR856" s="13">
        <f t="shared" si="1207"/>
        <v>7.1744927091748083E-4</v>
      </c>
      <c r="AS856" s="13">
        <f t="shared" si="1208"/>
        <v>1.2857910547863804E-3</v>
      </c>
      <c r="AT856" s="13">
        <f t="shared" si="1209"/>
        <v>1.1521780727816967E-3</v>
      </c>
      <c r="AU856" s="13">
        <f t="shared" si="1210"/>
        <v>6.8829965618299029E-4</v>
      </c>
      <c r="AV856" s="13">
        <f t="shared" si="1211"/>
        <v>3.0838749748845367E-4</v>
      </c>
      <c r="AW856" s="13">
        <f t="shared" si="1212"/>
        <v>5.9964497092376331E-6</v>
      </c>
      <c r="AX856" s="13">
        <f t="shared" si="1213"/>
        <v>2.5784426809916453E-3</v>
      </c>
      <c r="AY856" s="13">
        <f t="shared" si="1214"/>
        <v>2.8097586478794548E-3</v>
      </c>
      <c r="AZ856" s="13">
        <f t="shared" si="1215"/>
        <v>1.5309131588484909E-3</v>
      </c>
      <c r="BA856" s="13">
        <f t="shared" si="1216"/>
        <v>5.5608455948206754E-4</v>
      </c>
      <c r="BB856" s="13">
        <f t="shared" si="1217"/>
        <v>1.5149293520033452E-4</v>
      </c>
      <c r="BC856" s="13">
        <f t="shared" si="1218"/>
        <v>3.3016718805482818E-5</v>
      </c>
      <c r="BD856" s="13">
        <f t="shared" si="1219"/>
        <v>1.3030212049028496E-4</v>
      </c>
      <c r="BE856" s="13">
        <f t="shared" si="1220"/>
        <v>2.3352355035757746E-4</v>
      </c>
      <c r="BF856" s="13">
        <f t="shared" si="1221"/>
        <v>2.0925694979643055E-4</v>
      </c>
      <c r="BG856" s="13">
        <f t="shared" si="1222"/>
        <v>1.2500800874560132E-4</v>
      </c>
      <c r="BH856" s="13">
        <f t="shared" si="1223"/>
        <v>5.6008900537386919E-5</v>
      </c>
      <c r="BI856" s="13">
        <f t="shared" si="1224"/>
        <v>2.0075494175998757E-5</v>
      </c>
      <c r="BJ856" s="14">
        <f t="shared" si="1225"/>
        <v>0.53570177234911287</v>
      </c>
      <c r="BK856" s="14">
        <f t="shared" si="1226"/>
        <v>0.23480343034302184</v>
      </c>
      <c r="BL856" s="14">
        <f t="shared" si="1227"/>
        <v>0.21756580506117518</v>
      </c>
      <c r="BM856" s="14">
        <f t="shared" si="1228"/>
        <v>0.54718381706339736</v>
      </c>
      <c r="BN856" s="14">
        <f t="shared" si="1229"/>
        <v>0.45016707811541801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1.8169999999999999</v>
      </c>
      <c r="F860" s="10">
        <f>VLOOKUP(B860,home!$B$2:$E$405,3,FALSE)</f>
        <v>1.258</v>
      </c>
      <c r="G860" s="10">
        <f>VLOOKUP(C860,away!$B$2:$E$405,4,FALSE)</f>
        <v>1.0221</v>
      </c>
      <c r="H860" s="10">
        <f>VLOOKUP(A860,away!$A$2:$E$405,3,FALSE)</f>
        <v>1.2277</v>
      </c>
      <c r="I860" s="10">
        <f>VLOOKUP(C860,away!$B$2:$E$405,3,FALSE)</f>
        <v>0.75639999999999996</v>
      </c>
      <c r="J860" s="10">
        <f>VLOOKUP(B860,home!$B$2:$E$405,4,FALSE)</f>
        <v>0.64</v>
      </c>
      <c r="K860" s="12">
        <f t="shared" si="1230"/>
        <v>2.3363018705999998</v>
      </c>
      <c r="L860" s="12">
        <f t="shared" si="1231"/>
        <v>0.59432465919999999</v>
      </c>
      <c r="M860" s="13">
        <f t="shared" si="1232"/>
        <v>5.3363593787604753E-2</v>
      </c>
      <c r="N860" s="13">
        <f t="shared" si="1233"/>
        <v>0.12467346398791949</v>
      </c>
      <c r="O860" s="13">
        <f t="shared" si="1234"/>
        <v>3.1715299691505432E-2</v>
      </c>
      <c r="P860" s="13">
        <f t="shared" si="1235"/>
        <v>7.4096513995903737E-2</v>
      </c>
      <c r="Q860" s="13">
        <f t="shared" si="1236"/>
        <v>0.14563742356457907</v>
      </c>
      <c r="R860" s="13">
        <f t="shared" si="1237"/>
        <v>9.4245923402899133E-3</v>
      </c>
      <c r="S860" s="13">
        <f t="shared" si="1238"/>
        <v>2.572115648824817E-2</v>
      </c>
      <c r="T860" s="13">
        <f t="shared" si="1239"/>
        <v>8.6555912126784498E-2</v>
      </c>
      <c r="U860" s="13">
        <f t="shared" si="1240"/>
        <v>2.2018692714261753E-2</v>
      </c>
      <c r="V860" s="13">
        <f t="shared" si="1241"/>
        <v>3.9682652044843681E-3</v>
      </c>
      <c r="W860" s="13">
        <f t="shared" si="1242"/>
        <v>0.11341766170109685</v>
      </c>
      <c r="X860" s="13">
        <f t="shared" si="1243"/>
        <v>6.7406913137765284E-2</v>
      </c>
      <c r="Y860" s="13">
        <f t="shared" si="1244"/>
        <v>2.0030795339163174E-2</v>
      </c>
      <c r="Z860" s="13">
        <f t="shared" si="1245"/>
        <v>1.8670892102472449E-3</v>
      </c>
      <c r="AA860" s="13">
        <f t="shared" si="1246"/>
        <v>4.3620840144777146E-3</v>
      </c>
      <c r="AB860" s="13">
        <f t="shared" si="1247"/>
        <v>5.0955725213693214E-3</v>
      </c>
      <c r="AC860" s="13">
        <f t="shared" si="1248"/>
        <v>3.4437642477031752E-4</v>
      </c>
      <c r="AD860" s="13">
        <f t="shared" si="1249"/>
        <v>6.6244473797837614E-2</v>
      </c>
      <c r="AE860" s="13">
        <f t="shared" si="1250"/>
        <v>3.9370724313783169E-2</v>
      </c>
      <c r="AF860" s="13">
        <f t="shared" si="1251"/>
        <v>1.1699496155123166E-2</v>
      </c>
      <c r="AG860" s="13">
        <f t="shared" si="1252"/>
        <v>2.3177663550684293E-3</v>
      </c>
      <c r="AH860" s="13">
        <f t="shared" si="1253"/>
        <v>2.774142896440477E-4</v>
      </c>
      <c r="AI860" s="13">
        <f t="shared" si="1254"/>
        <v>6.4812352382655875E-4</v>
      </c>
      <c r="AJ860" s="13">
        <f t="shared" si="1255"/>
        <v>7.5710610054792655E-4</v>
      </c>
      <c r="AK860" s="13">
        <f t="shared" si="1256"/>
        <v>5.8960946631759744E-4</v>
      </c>
      <c r="AL860" s="13">
        <f t="shared" si="1257"/>
        <v>1.9126967107511586E-5</v>
      </c>
      <c r="AM860" s="13">
        <f t="shared" si="1258"/>
        <v>3.0953417610160152E-2</v>
      </c>
      <c r="AN860" s="13">
        <f t="shared" si="1259"/>
        <v>1.8396379372233714E-2</v>
      </c>
      <c r="AO860" s="13">
        <f t="shared" si="1260"/>
        <v>5.466710950458354E-3</v>
      </c>
      <c r="AP860" s="13">
        <f t="shared" si="1261"/>
        <v>1.0830003741920235E-3</v>
      </c>
      <c r="AQ860" s="13">
        <f t="shared" si="1262"/>
        <v>1.6091345707628667E-4</v>
      </c>
      <c r="AR860" s="13">
        <f t="shared" si="1263"/>
        <v>3.2974830629981754E-5</v>
      </c>
      <c r="AS860" s="13">
        <f t="shared" si="1264"/>
        <v>7.7039158483544531E-5</v>
      </c>
      <c r="AT860" s="13">
        <f t="shared" si="1265"/>
        <v>8.9993365037277495E-5</v>
      </c>
      <c r="AU860" s="13">
        <f t="shared" si="1266"/>
        <v>7.0083889026060017E-5</v>
      </c>
      <c r="AV860" s="13">
        <f t="shared" si="1267"/>
        <v>4.0934280257626688E-5</v>
      </c>
      <c r="AW860" s="13">
        <f t="shared" si="1268"/>
        <v>7.3772808460939326E-7</v>
      </c>
      <c r="AX860" s="13">
        <f t="shared" si="1269"/>
        <v>1.2052754577346685E-2</v>
      </c>
      <c r="AY860" s="13">
        <f t="shared" si="1270"/>
        <v>7.1632492566028085E-3</v>
      </c>
      <c r="AZ860" s="13">
        <f t="shared" si="1271"/>
        <v>2.1286478365975586E-3</v>
      </c>
      <c r="BA860" s="13">
        <f t="shared" si="1272"/>
        <v>4.217026333475538E-4</v>
      </c>
      <c r="BB860" s="13">
        <f t="shared" si="1273"/>
        <v>6.2657068462006863E-5</v>
      </c>
      <c r="BC860" s="13">
        <f t="shared" si="1274"/>
        <v>7.4477281720306609E-6</v>
      </c>
      <c r="BD860" s="13">
        <f t="shared" si="1275"/>
        <v>3.2662924960569366E-6</v>
      </c>
      <c r="BE860" s="13">
        <f t="shared" si="1276"/>
        <v>7.6310452684645617E-6</v>
      </c>
      <c r="BF860" s="13">
        <f t="shared" si="1277"/>
        <v>8.9142126676735204E-6</v>
      </c>
      <c r="BG860" s="13">
        <f t="shared" si="1278"/>
        <v>6.9420972434706194E-6</v>
      </c>
      <c r="BH860" s="13">
        <f t="shared" si="1279"/>
        <v>4.0547086939518766E-6</v>
      </c>
      <c r="BI860" s="13">
        <f t="shared" si="1280"/>
        <v>1.8946047012835712E-6</v>
      </c>
      <c r="BJ860" s="14">
        <f t="shared" si="1281"/>
        <v>0.75525151134376989</v>
      </c>
      <c r="BK860" s="14">
        <f t="shared" si="1282"/>
        <v>0.16467628212472166</v>
      </c>
      <c r="BL860" s="14">
        <f t="shared" si="1283"/>
        <v>7.5232223146745644E-2</v>
      </c>
      <c r="BM860" s="14">
        <f t="shared" si="1284"/>
        <v>0.5509537069291639</v>
      </c>
      <c r="BN860" s="14">
        <f t="shared" si="1285"/>
        <v>0.43891088736780237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1.8169999999999999</v>
      </c>
      <c r="F861" s="10">
        <f>VLOOKUP(B861,home!$B$2:$E$405,3,FALSE)</f>
        <v>1.1399999999999999</v>
      </c>
      <c r="G861" s="10">
        <f>VLOOKUP(C861,away!$B$2:$E$405,4,FALSE)</f>
        <v>1.1007</v>
      </c>
      <c r="H861" s="10">
        <f>VLOOKUP(A861,away!$A$2:$E$405,3,FALSE)</f>
        <v>1.2277</v>
      </c>
      <c r="I861" s="10">
        <f>VLOOKUP(C861,away!$B$2:$E$405,3,FALSE)</f>
        <v>0.98909999999999998</v>
      </c>
      <c r="J861" s="10">
        <f>VLOOKUP(B861,home!$B$2:$E$405,4,FALSE)</f>
        <v>0.87270000000000003</v>
      </c>
      <c r="K861" s="12">
        <f t="shared" si="1230"/>
        <v>2.2799679659999996</v>
      </c>
      <c r="L861" s="12">
        <f t="shared" si="1231"/>
        <v>1.0597353796890001</v>
      </c>
      <c r="M861" s="13">
        <f t="shared" si="1232"/>
        <v>3.5447471807322807E-2</v>
      </c>
      <c r="N861" s="13">
        <f t="shared" si="1233"/>
        <v>8.0819100196384108E-2</v>
      </c>
      <c r="O861" s="13">
        <f t="shared" si="1234"/>
        <v>3.7564939994748352E-2</v>
      </c>
      <c r="P861" s="13">
        <f t="shared" si="1235"/>
        <v>8.5646859832738439E-2</v>
      </c>
      <c r="Q861" s="13">
        <f t="shared" si="1236"/>
        <v>9.2132479744350043E-2</v>
      </c>
      <c r="R861" s="13">
        <f t="shared" si="1237"/>
        <v>1.9904447974164574E-2</v>
      </c>
      <c r="S861" s="13">
        <f t="shared" si="1238"/>
        <v>5.1734187413144304E-2</v>
      </c>
      <c r="T861" s="13">
        <f t="shared" si="1239"/>
        <v>9.763604840356789E-2</v>
      </c>
      <c r="U861" s="13">
        <f t="shared" si="1240"/>
        <v>4.5381503762008821E-2</v>
      </c>
      <c r="V861" s="13">
        <f t="shared" si="1241"/>
        <v>1.3888690542252674E-2</v>
      </c>
      <c r="W861" s="13">
        <f t="shared" si="1242"/>
        <v>7.0019700815087307E-2</v>
      </c>
      <c r="X861" s="13">
        <f t="shared" si="1243"/>
        <v>7.420235422898673E-2</v>
      </c>
      <c r="Y861" s="13">
        <f t="shared" si="1244"/>
        <v>3.9317430016336467E-2</v>
      </c>
      <c r="Z861" s="13">
        <f t="shared" si="1245"/>
        <v>7.031149243800416E-3</v>
      </c>
      <c r="AA861" s="13">
        <f t="shared" si="1246"/>
        <v>1.603079504003007E-2</v>
      </c>
      <c r="AB861" s="13">
        <f t="shared" si="1247"/>
        <v>1.8274849580390128E-2</v>
      </c>
      <c r="AC861" s="13">
        <f t="shared" si="1248"/>
        <v>2.0973335182377889E-3</v>
      </c>
      <c r="AD861" s="13">
        <f t="shared" si="1249"/>
        <v>3.9910668711825782E-2</v>
      </c>
      <c r="AE861" s="13">
        <f t="shared" si="1250"/>
        <v>4.2294747660968586E-2</v>
      </c>
      <c r="AF861" s="13">
        <f t="shared" si="1251"/>
        <v>2.2410620235673497E-2</v>
      </c>
      <c r="AG861" s="13">
        <f t="shared" si="1252"/>
        <v>7.9164423815058158E-3</v>
      </c>
      <c r="AH861" s="13">
        <f t="shared" si="1253"/>
        <v>1.8627894033822147E-3</v>
      </c>
      <c r="AI861" s="13">
        <f t="shared" si="1254"/>
        <v>4.2471001671157008E-3</v>
      </c>
      <c r="AJ861" s="13">
        <f t="shared" si="1255"/>
        <v>4.8416261647085228E-3</v>
      </c>
      <c r="AK861" s="13">
        <f t="shared" si="1256"/>
        <v>3.67958418629429E-3</v>
      </c>
      <c r="AL861" s="13">
        <f t="shared" si="1257"/>
        <v>2.0269996216983554E-4</v>
      </c>
      <c r="AM861" s="13">
        <f t="shared" si="1258"/>
        <v>1.8199009232920248E-2</v>
      </c>
      <c r="AN861" s="13">
        <f t="shared" si="1259"/>
        <v>1.9286133959412352E-2</v>
      </c>
      <c r="AO861" s="13">
        <f t="shared" si="1260"/>
        <v>1.0219099247105384E-2</v>
      </c>
      <c r="AP861" s="13">
        <f t="shared" si="1261"/>
        <v>3.6098470069036003E-3</v>
      </c>
      <c r="AQ861" s="13">
        <f t="shared" si="1262"/>
        <v>9.5637064712004679E-4</v>
      </c>
      <c r="AR861" s="13">
        <f t="shared" si="1263"/>
        <v>3.9481276713477956E-4</v>
      </c>
      <c r="AS861" s="13">
        <f t="shared" si="1264"/>
        <v>9.0016046163511479E-4</v>
      </c>
      <c r="AT861" s="13">
        <f t="shared" si="1265"/>
        <v>1.0261685083939171E-3</v>
      </c>
      <c r="AU861" s="13">
        <f t="shared" si="1266"/>
        <v>7.7987710895204411E-4</v>
      </c>
      <c r="AV861" s="13">
        <f t="shared" si="1267"/>
        <v>4.4452370645683807E-4</v>
      </c>
      <c r="AW861" s="13">
        <f t="shared" si="1268"/>
        <v>1.3604335876685147E-5</v>
      </c>
      <c r="AX861" s="13">
        <f t="shared" si="1269"/>
        <v>6.9155263439993966E-3</v>
      </c>
      <c r="AY861" s="13">
        <f t="shared" si="1270"/>
        <v>7.3286279359074825E-3</v>
      </c>
      <c r="AZ861" s="13">
        <f t="shared" si="1271"/>
        <v>3.8832031541291643E-3</v>
      </c>
      <c r="BA861" s="13">
        <f t="shared" si="1272"/>
        <v>1.3717225896501979E-3</v>
      </c>
      <c r="BB861" s="13">
        <f t="shared" si="1273"/>
        <v>3.6341573984273267E-4</v>
      </c>
      <c r="BC861" s="13">
        <f t="shared" si="1274"/>
        <v>7.702490340943946E-5</v>
      </c>
      <c r="BD861" s="13">
        <f t="shared" si="1275"/>
        <v>6.9732842947606725E-5</v>
      </c>
      <c r="BE861" s="13">
        <f t="shared" si="1276"/>
        <v>1.5898864809865232E-4</v>
      </c>
      <c r="BF861" s="13">
        <f t="shared" si="1277"/>
        <v>1.8124451231128709E-4</v>
      </c>
      <c r="BG861" s="13">
        <f t="shared" si="1278"/>
        <v>1.3774389402767569E-4</v>
      </c>
      <c r="BH861" s="13">
        <f t="shared" si="1279"/>
        <v>7.8512916473799814E-5</v>
      </c>
      <c r="BI861" s="13">
        <f t="shared" si="1280"/>
        <v>3.5801386895499435E-5</v>
      </c>
      <c r="BJ861" s="14">
        <f t="shared" si="1281"/>
        <v>0.63886957315508652</v>
      </c>
      <c r="BK861" s="14">
        <f t="shared" si="1282"/>
        <v>0.19634587101177337</v>
      </c>
      <c r="BL861" s="14">
        <f t="shared" si="1283"/>
        <v>0.15599520302616987</v>
      </c>
      <c r="BM861" s="14">
        <f t="shared" si="1284"/>
        <v>0.63941147328709091</v>
      </c>
      <c r="BN861" s="14">
        <f t="shared" si="1285"/>
        <v>0.35151529954970828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1.8169999999999999</v>
      </c>
      <c r="F862" s="10">
        <f>VLOOKUP(B862,home!$B$2:$E$405,3,FALSE)</f>
        <v>1.6903999999999999</v>
      </c>
      <c r="G862" s="10">
        <f>VLOOKUP(C862,away!$B$2:$E$405,4,FALSE)</f>
        <v>1.1007</v>
      </c>
      <c r="H862" s="10">
        <f>VLOOKUP(A862,away!$A$2:$E$405,3,FALSE)</f>
        <v>1.2277</v>
      </c>
      <c r="I862" s="10">
        <f>VLOOKUP(C862,away!$B$2:$E$405,3,FALSE)</f>
        <v>0.8145</v>
      </c>
      <c r="J862" s="10">
        <f>VLOOKUP(B862,home!$B$2:$E$405,4,FALSE)</f>
        <v>0.87270000000000003</v>
      </c>
      <c r="K862" s="12">
        <f t="shared" si="1230"/>
        <v>3.3807524997599994</v>
      </c>
      <c r="L862" s="12">
        <f t="shared" si="1231"/>
        <v>0.8726665319550001</v>
      </c>
      <c r="M862" s="13">
        <f t="shared" si="1232"/>
        <v>1.4215547318800153E-2</v>
      </c>
      <c r="N862" s="13">
        <f t="shared" si="1233"/>
        <v>4.805924713349017E-2</v>
      </c>
      <c r="O862" s="13">
        <f t="shared" si="1234"/>
        <v>1.2405432378539529E-2</v>
      </c>
      <c r="P862" s="13">
        <f t="shared" si="1235"/>
        <v>4.1939696524351144E-2</v>
      </c>
      <c r="Q862" s="13">
        <f t="shared" si="1236"/>
        <v>8.1238209941565262E-2</v>
      </c>
      <c r="R862" s="13">
        <f t="shared" si="1237"/>
        <v>5.4129028255911794E-3</v>
      </c>
      <c r="S862" s="13">
        <f t="shared" si="1238"/>
        <v>3.0933352496186783E-2</v>
      </c>
      <c r="T862" s="13">
        <f t="shared" si="1239"/>
        <v>7.0893866931937957E-2</v>
      </c>
      <c r="U862" s="13">
        <f t="shared" si="1240"/>
        <v>1.8299684758575342E-2</v>
      </c>
      <c r="V862" s="13">
        <f t="shared" si="1241"/>
        <v>1.0140192026507634E-2</v>
      </c>
      <c r="W862" s="13">
        <f t="shared" si="1242"/>
        <v>9.1548760445324784E-2</v>
      </c>
      <c r="X862" s="13">
        <f t="shared" si="1243"/>
        <v>7.9891539282600663E-2</v>
      </c>
      <c r="Y862" s="13">
        <f t="shared" si="1244"/>
        <v>3.4859336259146889E-2</v>
      </c>
      <c r="Z862" s="13">
        <f t="shared" si="1245"/>
        <v>1.5745530455393583E-3</v>
      </c>
      <c r="AA862" s="13">
        <f t="shared" si="1246"/>
        <v>5.3231741447119056E-3</v>
      </c>
      <c r="AB862" s="13">
        <f t="shared" si="1247"/>
        <v>8.9981671481962882E-3</v>
      </c>
      <c r="AC862" s="13">
        <f t="shared" si="1248"/>
        <v>1.8697687413692843E-3</v>
      </c>
      <c r="AD862" s="13">
        <f t="shared" si="1249"/>
        <v>7.7375925181365296E-2</v>
      </c>
      <c r="AE862" s="13">
        <f t="shared" si="1250"/>
        <v>6.7523380284831611E-2</v>
      </c>
      <c r="AF862" s="13">
        <f t="shared" si="1251"/>
        <v>2.9462697049521314E-2</v>
      </c>
      <c r="AG862" s="13">
        <f t="shared" si="1252"/>
        <v>8.5703698854155252E-3</v>
      </c>
      <c r="AH862" s="13">
        <f t="shared" si="1253"/>
        <v>3.4351493640750373E-4</v>
      </c>
      <c r="AI862" s="13">
        <f t="shared" si="1254"/>
        <v>1.1613389799645655E-3</v>
      </c>
      <c r="AJ862" s="13">
        <f t="shared" si="1255"/>
        <v>1.9630998297919667E-3</v>
      </c>
      <c r="AK862" s="13">
        <f t="shared" si="1256"/>
        <v>2.2122515522825402E-3</v>
      </c>
      <c r="AL862" s="13">
        <f t="shared" si="1257"/>
        <v>2.2065287202846731E-4</v>
      </c>
      <c r="AM862" s="13">
        <f t="shared" si="1258"/>
        <v>5.231777049562867E-2</v>
      </c>
      <c r="AN862" s="13">
        <f t="shared" si="1259"/>
        <v>4.5655967338037895E-2</v>
      </c>
      <c r="AO862" s="13">
        <f t="shared" si="1260"/>
        <v>1.9921217339968145E-2</v>
      </c>
      <c r="AP862" s="13">
        <f t="shared" si="1261"/>
        <v>5.7948598827972705E-3</v>
      </c>
      <c r="AQ862" s="13">
        <f t="shared" si="1262"/>
        <v>1.2642450692714629E-3</v>
      </c>
      <c r="AR862" s="13">
        <f t="shared" si="1263"/>
        <v>5.9954797645895747E-5</v>
      </c>
      <c r="AS862" s="13">
        <f t="shared" si="1264"/>
        <v>2.0269233201396697E-4</v>
      </c>
      <c r="AT862" s="13">
        <f t="shared" si="1265"/>
        <v>3.4262630406920136E-4</v>
      </c>
      <c r="AU862" s="13">
        <f t="shared" si="1266"/>
        <v>3.86111577988494E-4</v>
      </c>
      <c r="AV862" s="13">
        <f t="shared" si="1267"/>
        <v>3.2633692061771985E-4</v>
      </c>
      <c r="AW862" s="13">
        <f t="shared" si="1268"/>
        <v>1.8082929209215927E-5</v>
      </c>
      <c r="AX862" s="13">
        <f t="shared" si="1269"/>
        <v>2.9478905564161093E-2</v>
      </c>
      <c r="AY862" s="13">
        <f t="shared" si="1270"/>
        <v>2.5725254284505415E-2</v>
      </c>
      <c r="AZ862" s="13">
        <f t="shared" si="1271"/>
        <v>1.1224784220059923E-2</v>
      </c>
      <c r="BA862" s="13">
        <f t="shared" si="1272"/>
        <v>3.2651645057543014E-3</v>
      </c>
      <c r="BB862" s="13">
        <f t="shared" si="1273"/>
        <v>7.1234994637479193E-4</v>
      </c>
      <c r="BC862" s="13">
        <f t="shared" si="1274"/>
        <v>1.2432879144824401E-4</v>
      </c>
      <c r="BD862" s="13">
        <f t="shared" si="1275"/>
        <v>8.7200908892846065E-6</v>
      </c>
      <c r="BE862" s="13">
        <f t="shared" si="1276"/>
        <v>2.9480469072083326E-5</v>
      </c>
      <c r="BF862" s="13">
        <f t="shared" si="1277"/>
        <v>4.9833084754771535E-5</v>
      </c>
      <c r="BG862" s="13">
        <f t="shared" si="1278"/>
        <v>5.6157775285148591E-5</v>
      </c>
      <c r="BH862" s="13">
        <f t="shared" si="1279"/>
        <v>4.7463884794056614E-5</v>
      </c>
      <c r="BI862" s="13">
        <f t="shared" si="1280"/>
        <v>3.2092729433165498E-5</v>
      </c>
      <c r="BJ862" s="14">
        <f t="shared" si="1281"/>
        <v>0.78490817983320671</v>
      </c>
      <c r="BK862" s="14">
        <f t="shared" si="1282"/>
        <v>0.12504446426374888</v>
      </c>
      <c r="BL862" s="14">
        <f t="shared" si="1283"/>
        <v>5.7661036520624612E-2</v>
      </c>
      <c r="BM862" s="14">
        <f t="shared" si="1284"/>
        <v>0.7402100261854857</v>
      </c>
      <c r="BN862" s="14">
        <f t="shared" si="1285"/>
        <v>0.20327103612233743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1.8169999999999999</v>
      </c>
      <c r="F863" s="10">
        <f>VLOOKUP(B863,home!$B$2:$E$405,3,FALSE)</f>
        <v>0.70760000000000001</v>
      </c>
      <c r="G863" s="10">
        <f>VLOOKUP(C863,away!$B$2:$E$405,4,FALSE)</f>
        <v>0.82550000000000001</v>
      </c>
      <c r="H863" s="10">
        <f>VLOOKUP(A863,away!$A$2:$E$405,3,FALSE)</f>
        <v>1.2277</v>
      </c>
      <c r="I863" s="10">
        <f>VLOOKUP(C863,away!$B$2:$E$405,3,FALSE)</f>
        <v>1.0472999999999999</v>
      </c>
      <c r="J863" s="10">
        <f>VLOOKUP(B863,home!$B$2:$E$405,4,FALSE)</f>
        <v>0.93089999999999995</v>
      </c>
      <c r="K863" s="12">
        <f t="shared" si="1230"/>
        <v>1.0613529445999998</v>
      </c>
      <c r="L863" s="12">
        <f t="shared" si="1231"/>
        <v>1.1969234884889999</v>
      </c>
      <c r="M863" s="13">
        <f t="shared" si="1232"/>
        <v>0.10453049488262244</v>
      </c>
      <c r="N863" s="13">
        <f t="shared" si="1233"/>
        <v>0.11094374854416653</v>
      </c>
      <c r="O863" s="13">
        <f t="shared" si="1234"/>
        <v>0.12511500458838998</v>
      </c>
      <c r="P863" s="13">
        <f t="shared" si="1235"/>
        <v>0.1327911785335302</v>
      </c>
      <c r="Q863" s="13">
        <f t="shared" si="1236"/>
        <v>5.8875237101156538E-2</v>
      </c>
      <c r="R863" s="13">
        <f t="shared" si="1237"/>
        <v>7.48765438771265E-2</v>
      </c>
      <c r="S863" s="13">
        <f t="shared" si="1238"/>
        <v>4.2173092924042394E-2</v>
      </c>
      <c r="T863" s="13">
        <f t="shared" si="1239"/>
        <v>7.0469154176733273E-2</v>
      </c>
      <c r="U863" s="13">
        <f t="shared" si="1240"/>
        <v>7.9470440325459302E-2</v>
      </c>
      <c r="V863" s="13">
        <f t="shared" si="1241"/>
        <v>5.9527708137825331E-3</v>
      </c>
      <c r="W863" s="13">
        <f t="shared" si="1242"/>
        <v>2.0829135420445219E-2</v>
      </c>
      <c r="X863" s="13">
        <f t="shared" si="1243"/>
        <v>2.4930881429649082E-2</v>
      </c>
      <c r="Y863" s="13">
        <f t="shared" si="1244"/>
        <v>1.4920178785940607E-2</v>
      </c>
      <c r="Z863" s="13">
        <f t="shared" si="1245"/>
        <v>2.9873831367803305E-2</v>
      </c>
      <c r="AA863" s="13">
        <f t="shared" si="1246"/>
        <v>3.1706678888701878E-2</v>
      </c>
      <c r="AB863" s="13">
        <f t="shared" si="1247"/>
        <v>1.6825988501005192E-2</v>
      </c>
      <c r="AC863" s="13">
        <f t="shared" si="1248"/>
        <v>4.7263447666026252E-4</v>
      </c>
      <c r="AD863" s="13">
        <f t="shared" si="1249"/>
        <v>5.5267660529904217E-3</v>
      </c>
      <c r="AE863" s="13">
        <f t="shared" si="1250"/>
        <v>6.6151161042078757E-3</v>
      </c>
      <c r="AF863" s="13">
        <f t="shared" si="1251"/>
        <v>3.9588939221041272E-3</v>
      </c>
      <c r="AG863" s="13">
        <f t="shared" si="1252"/>
        <v>1.579497707934257E-3</v>
      </c>
      <c r="AH863" s="13">
        <f t="shared" si="1253"/>
        <v>8.9391726138208089E-3</v>
      </c>
      <c r="AI863" s="13">
        <f t="shared" si="1254"/>
        <v>9.4876171759663928E-3</v>
      </c>
      <c r="AJ863" s="13">
        <f t="shared" si="1255"/>
        <v>5.0348552134747322E-3</v>
      </c>
      <c r="AK863" s="13">
        <f t="shared" si="1256"/>
        <v>1.7812528021520229E-3</v>
      </c>
      <c r="AL863" s="13">
        <f t="shared" si="1257"/>
        <v>2.4016604625002424E-5</v>
      </c>
      <c r="AM863" s="13">
        <f t="shared" si="1258"/>
        <v>1.1731698848913409E-3</v>
      </c>
      <c r="AN863" s="13">
        <f t="shared" si="1259"/>
        <v>1.404194591214382E-3</v>
      </c>
      <c r="AO863" s="13">
        <f t="shared" si="1260"/>
        <v>8.4035674431685186E-4</v>
      </c>
      <c r="AP863" s="13">
        <f t="shared" si="1261"/>
        <v>3.3528090866099495E-4</v>
      </c>
      <c r="AQ863" s="13">
        <f t="shared" si="1262"/>
        <v>1.0032639870456993E-4</v>
      </c>
      <c r="AR863" s="13">
        <f t="shared" si="1263"/>
        <v>2.139901133827947E-3</v>
      </c>
      <c r="AS863" s="13">
        <f t="shared" si="1264"/>
        <v>2.2711903695411696E-3</v>
      </c>
      <c r="AT863" s="13">
        <f t="shared" si="1265"/>
        <v>1.2052672932298409E-3</v>
      </c>
      <c r="AU863" s="13">
        <f t="shared" si="1266"/>
        <v>4.2640466356652114E-4</v>
      </c>
      <c r="AV863" s="13">
        <f t="shared" si="1267"/>
        <v>1.1314146131687484E-4</v>
      </c>
      <c r="AW863" s="13">
        <f t="shared" si="1268"/>
        <v>8.4749145216455081E-7</v>
      </c>
      <c r="AX863" s="13">
        <f t="shared" si="1269"/>
        <v>2.0752455197424455E-4</v>
      </c>
      <c r="AY863" s="13">
        <f t="shared" si="1270"/>
        <v>2.4839101069612957E-4</v>
      </c>
      <c r="AZ863" s="13">
        <f t="shared" si="1271"/>
        <v>1.4865251751585996E-4</v>
      </c>
      <c r="BA863" s="13">
        <f t="shared" si="1272"/>
        <v>5.9308563279251749E-5</v>
      </c>
      <c r="BB863" s="13">
        <f t="shared" si="1273"/>
        <v>1.774695311436815E-5</v>
      </c>
      <c r="BC863" s="13">
        <f t="shared" si="1274"/>
        <v>4.2483490063400487E-6</v>
      </c>
      <c r="BD863" s="13">
        <f t="shared" si="1275"/>
        <v>4.268829883538185E-4</v>
      </c>
      <c r="BE863" s="13">
        <f t="shared" si="1276"/>
        <v>4.5307351668897266E-4</v>
      </c>
      <c r="BF863" s="13">
        <f t="shared" si="1277"/>
        <v>2.4043545552905913E-4</v>
      </c>
      <c r="BG863" s="13">
        <f t="shared" si="1278"/>
        <v>8.5062292904003088E-5</v>
      </c>
      <c r="BH863" s="13">
        <f t="shared" si="1279"/>
        <v>2.2570278762022833E-5</v>
      </c>
      <c r="BI863" s="13">
        <f t="shared" si="1280"/>
        <v>4.7910063649031558E-6</v>
      </c>
      <c r="BJ863" s="14">
        <f t="shared" si="1281"/>
        <v>0.32318780971870226</v>
      </c>
      <c r="BK863" s="14">
        <f t="shared" si="1282"/>
        <v>0.28619257924595887</v>
      </c>
      <c r="BL863" s="14">
        <f t="shared" si="1283"/>
        <v>0.36062627444618195</v>
      </c>
      <c r="BM863" s="14">
        <f t="shared" si="1284"/>
        <v>0.39250074373241028</v>
      </c>
      <c r="BN863" s="14">
        <f t="shared" si="1285"/>
        <v>0.60713220752699215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1.8169999999999999</v>
      </c>
      <c r="F864" s="10">
        <f>VLOOKUP(B864,home!$B$2:$E$405,3,FALSE)</f>
        <v>1.2972999999999999</v>
      </c>
      <c r="G864" s="10">
        <f>VLOOKUP(C864,away!$B$2:$E$405,4,FALSE)</f>
        <v>1.0613999999999999</v>
      </c>
      <c r="H864" s="10">
        <f>VLOOKUP(A864,away!$A$2:$E$405,3,FALSE)</f>
        <v>1.2277</v>
      </c>
      <c r="I864" s="10">
        <f>VLOOKUP(C864,away!$B$2:$E$405,3,FALSE)</f>
        <v>0.69820000000000004</v>
      </c>
      <c r="J864" s="10">
        <f>VLOOKUP(B864,home!$B$2:$E$405,4,FALSE)</f>
        <v>0.69820000000000004</v>
      </c>
      <c r="K864" s="12">
        <f t="shared" si="1230"/>
        <v>2.5019258177399992</v>
      </c>
      <c r="L864" s="12">
        <f t="shared" si="1231"/>
        <v>0.59848317374800009</v>
      </c>
      <c r="M864" s="13">
        <f t="shared" si="1232"/>
        <v>4.5030781420505046E-2</v>
      </c>
      <c r="N864" s="13">
        <f t="shared" si="1233"/>
        <v>0.11266367462896826</v>
      </c>
      <c r="O864" s="13">
        <f t="shared" si="1234"/>
        <v>2.6950164980896342E-2</v>
      </c>
      <c r="P864" s="13">
        <f t="shared" si="1235"/>
        <v>6.7427313558056978E-2</v>
      </c>
      <c r="Q864" s="13">
        <f t="shared" si="1236"/>
        <v>0.14093807813783735</v>
      </c>
      <c r="R864" s="13">
        <f t="shared" si="1237"/>
        <v>8.0646101353995265E-3</v>
      </c>
      <c r="S864" s="13">
        <f t="shared" si="1238"/>
        <v>2.5240749051193917E-2</v>
      </c>
      <c r="T864" s="13">
        <f t="shared" si="1239"/>
        <v>8.4349068305876532E-2</v>
      </c>
      <c r="U864" s="13">
        <f t="shared" si="1240"/>
        <v>2.0177056307763747E-2</v>
      </c>
      <c r="V864" s="13">
        <f t="shared" si="1241"/>
        <v>4.1993889686313861E-3</v>
      </c>
      <c r="W864" s="13">
        <f t="shared" si="1242"/>
        <v>0.11753887213190418</v>
      </c>
      <c r="X864" s="13">
        <f t="shared" si="1243"/>
        <v>7.0345037232262389E-2</v>
      </c>
      <c r="Y864" s="13">
        <f t="shared" si="1244"/>
        <v>2.1050160570092812E-2</v>
      </c>
      <c r="Z864" s="13">
        <f t="shared" si="1245"/>
        <v>1.6088444896247326E-3</v>
      </c>
      <c r="AA864" s="13">
        <f t="shared" si="1246"/>
        <v>4.025209565320851E-3</v>
      </c>
      <c r="AB864" s="13">
        <f t="shared" si="1247"/>
        <v>5.0353878666451199E-3</v>
      </c>
      <c r="AC864" s="13">
        <f t="shared" si="1248"/>
        <v>3.9299994887943758E-4</v>
      </c>
      <c r="AD864" s="13">
        <f t="shared" si="1249"/>
        <v>7.3518384693712899E-2</v>
      </c>
      <c r="AE864" s="13">
        <f t="shared" si="1250"/>
        <v>4.3999516200319687E-2</v>
      </c>
      <c r="AF864" s="13">
        <f t="shared" si="1251"/>
        <v>1.3166485049471937E-2</v>
      </c>
      <c r="AG864" s="13">
        <f t="shared" si="1252"/>
        <v>2.6266399198378531E-3</v>
      </c>
      <c r="AH864" s="13">
        <f t="shared" si="1253"/>
        <v>2.4071658905439777E-4</v>
      </c>
      <c r="AI864" s="13">
        <f t="shared" si="1254"/>
        <v>6.0225504891350747E-4</v>
      </c>
      <c r="AJ864" s="13">
        <f t="shared" si="1255"/>
        <v>7.5339872787048541E-4</v>
      </c>
      <c r="AK864" s="13">
        <f t="shared" si="1256"/>
        <v>6.283159094372131E-4</v>
      </c>
      <c r="AL864" s="13">
        <f t="shared" si="1257"/>
        <v>2.3538504059205817E-5</v>
      </c>
      <c r="AM864" s="13">
        <f t="shared" si="1258"/>
        <v>3.6787508948748285E-2</v>
      </c>
      <c r="AN864" s="13">
        <f t="shared" si="1259"/>
        <v>2.2016705109929834E-2</v>
      </c>
      <c r="AO864" s="13">
        <f t="shared" si="1260"/>
        <v>6.5883137748323087E-3</v>
      </c>
      <c r="AP864" s="13">
        <f t="shared" si="1261"/>
        <v>1.3143316458697691E-3</v>
      </c>
      <c r="AQ864" s="13">
        <f t="shared" si="1262"/>
        <v>1.9665134369439293E-4</v>
      </c>
      <c r="AR864" s="13">
        <f t="shared" si="1263"/>
        <v>2.8812965638213821E-5</v>
      </c>
      <c r="AS864" s="13">
        <f t="shared" si="1264"/>
        <v>7.2087902615902623E-5</v>
      </c>
      <c r="AT864" s="13">
        <f t="shared" si="1265"/>
        <v>9.0179292350726816E-5</v>
      </c>
      <c r="AU864" s="13">
        <f t="shared" si="1266"/>
        <v>7.5207299919268877E-5</v>
      </c>
      <c r="AV864" s="13">
        <f t="shared" si="1267"/>
        <v>4.7040771337633532E-5</v>
      </c>
      <c r="AW864" s="13">
        <f t="shared" si="1268"/>
        <v>9.7904517496518604E-7</v>
      </c>
      <c r="AX864" s="13">
        <f t="shared" si="1269"/>
        <v>1.5339936401535768E-2</v>
      </c>
      <c r="AY864" s="13">
        <f t="shared" si="1270"/>
        <v>9.1806938226836037E-3</v>
      </c>
      <c r="AZ864" s="13">
        <f t="shared" si="1271"/>
        <v>2.7472453881041709E-3</v>
      </c>
      <c r="BA864" s="13">
        <f t="shared" si="1272"/>
        <v>5.4806004631238021E-4</v>
      </c>
      <c r="BB864" s="13">
        <f t="shared" si="1273"/>
        <v>8.2001178980377289E-5</v>
      </c>
      <c r="BC864" s="13">
        <f t="shared" si="1274"/>
        <v>9.8152651694508011E-6</v>
      </c>
      <c r="BD864" s="13">
        <f t="shared" si="1275"/>
        <v>2.874012520041713E-6</v>
      </c>
      <c r="BE864" s="13">
        <f t="shared" si="1276"/>
        <v>7.1905661244003592E-6</v>
      </c>
      <c r="BF864" s="13">
        <f t="shared" si="1277"/>
        <v>8.995131515401955E-6</v>
      </c>
      <c r="BG864" s="13">
        <f t="shared" si="1278"/>
        <v>7.5017172574502903E-6</v>
      </c>
      <c r="BH864" s="13">
        <f t="shared" si="1279"/>
        <v>4.6921850209501448E-6</v>
      </c>
      <c r="BI864" s="13">
        <f t="shared" si="1280"/>
        <v>2.3478997691056131E-6</v>
      </c>
      <c r="BJ864" s="14">
        <f t="shared" si="1281"/>
        <v>0.77500717979614409</v>
      </c>
      <c r="BK864" s="14">
        <f t="shared" si="1282"/>
        <v>0.15149546527400956</v>
      </c>
      <c r="BL864" s="14">
        <f t="shared" si="1283"/>
        <v>6.6824044875370275E-2</v>
      </c>
      <c r="BM864" s="14">
        <f t="shared" si="1284"/>
        <v>0.58468119679597685</v>
      </c>
      <c r="BN864" s="14">
        <f t="shared" si="1285"/>
        <v>0.40107462286166345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1.8169999999999999</v>
      </c>
      <c r="F865" s="10">
        <f>VLOOKUP(B865,home!$B$2:$E$405,3,FALSE)</f>
        <v>1.2972999999999999</v>
      </c>
      <c r="G865" s="10">
        <f>VLOOKUP(C865,away!$B$2:$E$405,4,FALSE)</f>
        <v>0.9042</v>
      </c>
      <c r="H865" s="10">
        <f>VLOOKUP(A865,away!$A$2:$E$405,3,FALSE)</f>
        <v>1.2277</v>
      </c>
      <c r="I865" s="10">
        <f>VLOOKUP(C865,away!$B$2:$E$405,3,FALSE)</f>
        <v>0.93089999999999995</v>
      </c>
      <c r="J865" s="10">
        <f>VLOOKUP(B865,home!$B$2:$E$405,4,FALSE)</f>
        <v>0.98909999999999998</v>
      </c>
      <c r="K865" s="12">
        <f t="shared" si="1230"/>
        <v>2.1313749052199995</v>
      </c>
      <c r="L865" s="12">
        <f t="shared" si="1231"/>
        <v>1.1304086913629998</v>
      </c>
      <c r="M865" s="13">
        <f t="shared" si="1232"/>
        <v>3.8319989626642431E-2</v>
      </c>
      <c r="N865" s="13">
        <f t="shared" si="1233"/>
        <v>8.1674264258516385E-2</v>
      </c>
      <c r="O865" s="13">
        <f t="shared" si="1234"/>
        <v>4.3317249326896609E-2</v>
      </c>
      <c r="P865" s="13">
        <f t="shared" si="1235"/>
        <v>9.2325298178505336E-2</v>
      </c>
      <c r="Q865" s="13">
        <f t="shared" si="1236"/>
        <v>8.703923862145431E-2</v>
      </c>
      <c r="R865" s="13">
        <f t="shared" si="1237"/>
        <v>2.4483097562530996E-2</v>
      </c>
      <c r="S865" s="13">
        <f t="shared" si="1238"/>
        <v>5.5610405736015257E-2</v>
      </c>
      <c r="T865" s="13">
        <f t="shared" si="1239"/>
        <v>9.838991182731005E-2</v>
      </c>
      <c r="U865" s="13">
        <f t="shared" si="1240"/>
        <v>5.2182659746831499E-2</v>
      </c>
      <c r="V865" s="13">
        <f t="shared" si="1241"/>
        <v>1.4887058342798321E-2</v>
      </c>
      <c r="W865" s="13">
        <f t="shared" si="1242"/>
        <v>6.1837749655741028E-2</v>
      </c>
      <c r="X865" s="13">
        <f t="shared" si="1243"/>
        <v>6.9901929665179025E-2</v>
      </c>
      <c r="Y865" s="13">
        <f t="shared" si="1244"/>
        <v>3.9508874418281742E-2</v>
      </c>
      <c r="Z865" s="13">
        <f t="shared" si="1245"/>
        <v>9.2253020920577706E-3</v>
      </c>
      <c r="AA865" s="13">
        <f t="shared" si="1246"/>
        <v>1.9662577372085491E-2</v>
      </c>
      <c r="AB865" s="13">
        <f t="shared" si="1247"/>
        <v>2.0954161991404818E-2</v>
      </c>
      <c r="AC865" s="13">
        <f t="shared" si="1248"/>
        <v>2.2417348521802188E-3</v>
      </c>
      <c r="AD865" s="13">
        <f t="shared" si="1249"/>
        <v>3.2949856952880774E-2</v>
      </c>
      <c r="AE865" s="13">
        <f t="shared" si="1250"/>
        <v>3.7246804678704004E-2</v>
      </c>
      <c r="AF865" s="13">
        <f t="shared" si="1251"/>
        <v>2.105205586715353E-2</v>
      </c>
      <c r="AG865" s="13">
        <f t="shared" si="1252"/>
        <v>7.9324756410965938E-3</v>
      </c>
      <c r="AH865" s="13">
        <f t="shared" si="1253"/>
        <v>2.6070904163278427E-3</v>
      </c>
      <c r="AI865" s="13">
        <f t="shared" si="1254"/>
        <v>5.5566870890007237E-3</v>
      </c>
      <c r="AJ865" s="13">
        <f t="shared" si="1255"/>
        <v>5.9216917088280585E-3</v>
      </c>
      <c r="AK865" s="13">
        <f t="shared" si="1256"/>
        <v>4.2071150348818205E-3</v>
      </c>
      <c r="AL865" s="13">
        <f t="shared" si="1257"/>
        <v>2.160426875698195E-4</v>
      </c>
      <c r="AM865" s="13">
        <f t="shared" si="1258"/>
        <v>1.4045699647991754E-2</v>
      </c>
      <c r="AN865" s="13">
        <f t="shared" si="1259"/>
        <v>1.5877380958364107E-2</v>
      </c>
      <c r="AO865" s="13">
        <f t="shared" si="1260"/>
        <v>8.9739647157080927E-3</v>
      </c>
      <c r="AP865" s="13">
        <f t="shared" si="1261"/>
        <v>3.3814159035404395E-3</v>
      </c>
      <c r="AQ865" s="13">
        <f t="shared" si="1262"/>
        <v>9.5559548161879622E-4</v>
      </c>
      <c r="AR865" s="13">
        <f t="shared" si="1263"/>
        <v>5.8941553315723411E-4</v>
      </c>
      <c r="AS865" s="13">
        <f t="shared" si="1264"/>
        <v>1.2562654761181953E-3</v>
      </c>
      <c r="AT865" s="13">
        <f t="shared" si="1265"/>
        <v>1.3387863550462886E-3</v>
      </c>
      <c r="AU865" s="13">
        <f t="shared" si="1266"/>
        <v>9.5115188019887062E-4</v>
      </c>
      <c r="AV865" s="13">
        <f t="shared" si="1267"/>
        <v>5.0681531212717315E-4</v>
      </c>
      <c r="AW865" s="13">
        <f t="shared" si="1268"/>
        <v>1.4458805199401307E-5</v>
      </c>
      <c r="AX865" s="13">
        <f t="shared" si="1269"/>
        <v>4.9894419593311682E-3</v>
      </c>
      <c r="AY865" s="13">
        <f t="shared" si="1270"/>
        <v>5.6401085558791877E-3</v>
      </c>
      <c r="AZ865" s="13">
        <f t="shared" si="1271"/>
        <v>3.1878138658983264E-3</v>
      </c>
      <c r="BA865" s="13">
        <f t="shared" si="1272"/>
        <v>1.2011775001529842E-3</v>
      </c>
      <c r="BB865" s="13">
        <f t="shared" si="1273"/>
        <v>3.3945537151065363E-4</v>
      </c>
      <c r="BC865" s="13">
        <f t="shared" si="1274"/>
        <v>7.6744660457099678E-5</v>
      </c>
      <c r="BD865" s="13">
        <f t="shared" si="1275"/>
        <v>1.1104674025088235E-4</v>
      </c>
      <c r="BE865" s="13">
        <f t="shared" si="1276"/>
        <v>2.3668223547721427E-4</v>
      </c>
      <c r="BF865" s="13">
        <f t="shared" si="1277"/>
        <v>2.5222928860375269E-4</v>
      </c>
      <c r="BG865" s="13">
        <f t="shared" si="1278"/>
        <v>1.7919839203051045E-4</v>
      </c>
      <c r="BH865" s="13">
        <f t="shared" si="1279"/>
        <v>9.5484738957401382E-5</v>
      </c>
      <c r="BI865" s="13">
        <f t="shared" si="1280"/>
        <v>4.0702755289057531E-5</v>
      </c>
      <c r="BJ865" s="14">
        <f t="shared" si="1281"/>
        <v>0.59620196020677008</v>
      </c>
      <c r="BK865" s="14">
        <f t="shared" si="1282"/>
        <v>0.20924063797959055</v>
      </c>
      <c r="BL865" s="14">
        <f t="shared" si="1283"/>
        <v>0.18445010895604444</v>
      </c>
      <c r="BM865" s="14">
        <f t="shared" si="1284"/>
        <v>0.62633322190923713</v>
      </c>
      <c r="BN865" s="14">
        <f t="shared" si="1285"/>
        <v>0.36715913757454605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1.5815999999999999</v>
      </c>
      <c r="F866" s="10">
        <f>VLOOKUP(B866,home!$B$2:$E$405,3,FALSE)</f>
        <v>1.1240000000000001</v>
      </c>
      <c r="G866" s="10">
        <f>VLOOKUP(C866,away!$B$2:$E$405,4,FALSE)</f>
        <v>1.3435999999999999</v>
      </c>
      <c r="H866" s="10">
        <f>VLOOKUP(A866,away!$A$2:$E$405,3,FALSE)</f>
        <v>1.1631</v>
      </c>
      <c r="I866" s="10">
        <f>VLOOKUP(C866,away!$B$2:$E$405,3,FALSE)</f>
        <v>0.64480000000000004</v>
      </c>
      <c r="J866" s="10">
        <f>VLOOKUP(B866,home!$B$2:$E$405,4,FALSE)</f>
        <v>1.4330000000000001</v>
      </c>
      <c r="K866" s="12">
        <f t="shared" si="1230"/>
        <v>2.3885424422399999</v>
      </c>
      <c r="L866" s="12">
        <f t="shared" si="1231"/>
        <v>1.0747025390400002</v>
      </c>
      <c r="M866" s="13">
        <f t="shared" si="1232"/>
        <v>3.1327938326319985E-2</v>
      </c>
      <c r="N866" s="13">
        <f t="shared" si="1233"/>
        <v>7.4828110320292407E-2</v>
      </c>
      <c r="O866" s="13">
        <f t="shared" si="1234"/>
        <v>3.3668214862184617E-2</v>
      </c>
      <c r="P866" s="13">
        <f t="shared" si="1235"/>
        <v>8.0417960152783491E-2</v>
      </c>
      <c r="Q866" s="13">
        <f t="shared" si="1236"/>
        <v>8.9365058686317708E-2</v>
      </c>
      <c r="R866" s="13">
        <f t="shared" si="1237"/>
        <v>1.8091657998667039E-2</v>
      </c>
      <c r="S866" s="13">
        <f t="shared" si="1238"/>
        <v>5.1607675613474888E-2</v>
      </c>
      <c r="T866" s="13">
        <f t="shared" si="1239"/>
        <v>9.604085547164426E-2</v>
      </c>
      <c r="U866" s="13">
        <f t="shared" si="1240"/>
        <v>4.3212692980306985E-2</v>
      </c>
      <c r="V866" s="13">
        <f t="shared" si="1241"/>
        <v>1.4719498961926935E-2</v>
      </c>
      <c r="W866" s="13">
        <f t="shared" si="1242"/>
        <v>7.1150745175179414E-2</v>
      </c>
      <c r="X866" s="13">
        <f t="shared" si="1243"/>
        <v>7.6465886494353361E-2</v>
      </c>
      <c r="Y866" s="13">
        <f t="shared" si="1244"/>
        <v>4.1089041182713004E-2</v>
      </c>
      <c r="Z866" s="13">
        <f t="shared" si="1245"/>
        <v>6.4810502622035995E-3</v>
      </c>
      <c r="AA866" s="13">
        <f t="shared" si="1246"/>
        <v>1.5480263621563973E-2</v>
      </c>
      <c r="AB866" s="13">
        <f t="shared" si="1247"/>
        <v>1.8487633338584723E-2</v>
      </c>
      <c r="AC866" s="13">
        <f t="shared" si="1248"/>
        <v>2.3615344326590464E-3</v>
      </c>
      <c r="AD866" s="13">
        <f t="shared" si="1249"/>
        <v>4.2486643661979732E-2</v>
      </c>
      <c r="AE866" s="13">
        <f t="shared" si="1250"/>
        <v>4.5660503818817345E-2</v>
      </c>
      <c r="AF866" s="13">
        <f t="shared" si="1251"/>
        <v>2.4535729693964312E-2</v>
      </c>
      <c r="AG866" s="13">
        <f t="shared" si="1252"/>
        <v>8.7895369997675263E-3</v>
      </c>
      <c r="AH866" s="13">
        <f t="shared" si="1253"/>
        <v>1.7413002931090168E-3</v>
      </c>
      <c r="AI866" s="13">
        <f t="shared" si="1254"/>
        <v>4.1591696547758376E-3</v>
      </c>
      <c r="AJ866" s="13">
        <f t="shared" si="1255"/>
        <v>4.9671766224543895E-3</v>
      </c>
      <c r="AK866" s="13">
        <f t="shared" si="1256"/>
        <v>3.9547707269448808E-3</v>
      </c>
      <c r="AL866" s="13">
        <f t="shared" si="1257"/>
        <v>2.4247976988061139E-4</v>
      </c>
      <c r="AM866" s="13">
        <f t="shared" si="1258"/>
        <v>2.0296230322993124E-2</v>
      </c>
      <c r="AN866" s="13">
        <f t="shared" si="1259"/>
        <v>2.1812410261061354E-2</v>
      </c>
      <c r="AO866" s="13">
        <f t="shared" si="1260"/>
        <v>1.1720926345072394E-2</v>
      </c>
      <c r="AP866" s="13">
        <f t="shared" si="1261"/>
        <v>4.1988364343167111E-3</v>
      </c>
      <c r="AQ866" s="13">
        <f t="shared" si="1262"/>
        <v>1.1281250442434576E-3</v>
      </c>
      <c r="AR866" s="13">
        <f t="shared" si="1263"/>
        <v>3.7427596924707152E-4</v>
      </c>
      <c r="AS866" s="13">
        <f t="shared" si="1264"/>
        <v>8.939740376571431E-4</v>
      </c>
      <c r="AT866" s="13">
        <f t="shared" si="1265"/>
        <v>1.0676474656023734E-3</v>
      </c>
      <c r="AU866" s="13">
        <f t="shared" si="1266"/>
        <v>8.5004042831374649E-4</v>
      </c>
      <c r="AV866" s="13">
        <f t="shared" si="1267"/>
        <v>5.0758941016181285E-4</v>
      </c>
      <c r="AW866" s="13">
        <f t="shared" si="1268"/>
        <v>1.7289970332019839E-5</v>
      </c>
      <c r="AX866" s="13">
        <f t="shared" si="1269"/>
        <v>8.0797345906579235E-3</v>
      </c>
      <c r="AY866" s="13">
        <f t="shared" si="1270"/>
        <v>8.6833112793493865E-3</v>
      </c>
      <c r="AZ866" s="13">
        <f t="shared" si="1271"/>
        <v>4.6659883395957285E-3</v>
      </c>
      <c r="BA866" s="13">
        <f t="shared" si="1272"/>
        <v>1.6715165052315216E-3</v>
      </c>
      <c r="BB866" s="13">
        <f t="shared" si="1273"/>
        <v>4.4909575805489603E-4</v>
      </c>
      <c r="BC866" s="13">
        <f t="shared" si="1274"/>
        <v>9.6528870290738111E-5</v>
      </c>
      <c r="BD866" s="13">
        <f t="shared" si="1275"/>
        <v>6.7039222408580762E-5</v>
      </c>
      <c r="BE866" s="13">
        <f t="shared" si="1276"/>
        <v>1.6012602801766199E-4</v>
      </c>
      <c r="BF866" s="13">
        <f t="shared" si="1277"/>
        <v>1.9123390701374855E-4</v>
      </c>
      <c r="BG866" s="13">
        <f t="shared" si="1278"/>
        <v>1.5225676776590538E-4</v>
      </c>
      <c r="BH866" s="13">
        <f t="shared" si="1279"/>
        <v>9.0917937981786016E-5</v>
      </c>
      <c r="BI866" s="13">
        <f t="shared" si="1280"/>
        <v>4.3432270726087978E-5</v>
      </c>
      <c r="BJ866" s="14">
        <f t="shared" si="1281"/>
        <v>0.65321481525589631</v>
      </c>
      <c r="BK866" s="14">
        <f t="shared" si="1282"/>
        <v>0.18936039853639433</v>
      </c>
      <c r="BL866" s="14">
        <f t="shared" si="1283"/>
        <v>0.14816141354348739</v>
      </c>
      <c r="BM866" s="14">
        <f t="shared" si="1284"/>
        <v>0.66085271594239881</v>
      </c>
      <c r="BN866" s="14">
        <f t="shared" si="1285"/>
        <v>0.32769894034656522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1.5815999999999999</v>
      </c>
      <c r="F867" s="10">
        <f>VLOOKUP(B867,home!$B$2:$E$405,3,FALSE)</f>
        <v>0.63229999999999997</v>
      </c>
      <c r="G867" s="10">
        <f>VLOOKUP(C867,away!$B$2:$E$405,4,FALSE)</f>
        <v>0.98350000000000004</v>
      </c>
      <c r="H867" s="10">
        <f>VLOOKUP(A867,away!$A$2:$E$405,3,FALSE)</f>
        <v>1.1631</v>
      </c>
      <c r="I867" s="10">
        <f>VLOOKUP(C867,away!$B$2:$E$405,3,FALSE)</f>
        <v>1.5285</v>
      </c>
      <c r="J867" s="10">
        <f>VLOOKUP(B867,home!$B$2:$E$405,4,FALSE)</f>
        <v>1.1821999999999999</v>
      </c>
      <c r="K867" s="12">
        <f t="shared" si="1230"/>
        <v>0.98354492628000001</v>
      </c>
      <c r="L867" s="12">
        <f t="shared" si="1231"/>
        <v>2.1017132093700002</v>
      </c>
      <c r="M867" s="13">
        <f t="shared" si="1232"/>
        <v>4.5718230871649654E-2</v>
      </c>
      <c r="N867" s="13">
        <f t="shared" si="1233"/>
        <v>4.4965934012308674E-2</v>
      </c>
      <c r="O867" s="13">
        <f t="shared" si="1234"/>
        <v>9.6086609731973402E-2</v>
      </c>
      <c r="P867" s="13">
        <f t="shared" si="1235"/>
        <v>9.450549748532891E-2</v>
      </c>
      <c r="Q867" s="13">
        <f t="shared" si="1236"/>
        <v>2.2113008126623739E-2</v>
      </c>
      <c r="R867" s="13">
        <f t="shared" si="1237"/>
        <v>0.10097324845863427</v>
      </c>
      <c r="S867" s="13">
        <f t="shared" si="1238"/>
        <v>4.8838772217714439E-2</v>
      </c>
      <c r="T867" s="13">
        <f t="shared" si="1239"/>
        <v>4.6475201278631272E-2</v>
      </c>
      <c r="U867" s="13">
        <f t="shared" si="1240"/>
        <v>9.9311726211499557E-2</v>
      </c>
      <c r="V867" s="13">
        <f t="shared" si="1241"/>
        <v>1.1217340014668719E-2</v>
      </c>
      <c r="W867" s="13">
        <f t="shared" si="1242"/>
        <v>7.24971231590973E-3</v>
      </c>
      <c r="X867" s="13">
        <f t="shared" si="1243"/>
        <v>1.5236816138479855E-2</v>
      </c>
      <c r="Y867" s="13">
        <f t="shared" si="1244"/>
        <v>1.6011708873492556E-2</v>
      </c>
      <c r="Z867" s="13">
        <f t="shared" si="1245"/>
        <v>7.0738936692836901E-2</v>
      </c>
      <c r="AA867" s="13">
        <f t="shared" si="1246"/>
        <v>6.9574922274681844E-2</v>
      </c>
      <c r="AB867" s="13">
        <f t="shared" si="1247"/>
        <v>3.4215030899794344E-2</v>
      </c>
      <c r="AC867" s="13">
        <f t="shared" si="1248"/>
        <v>1.4492308078429676E-3</v>
      </c>
      <c r="AD867" s="13">
        <f t="shared" si="1249"/>
        <v>1.7826044413256606E-3</v>
      </c>
      <c r="AE867" s="13">
        <f t="shared" si="1250"/>
        <v>3.7465233014157698E-3</v>
      </c>
      <c r="AF867" s="13">
        <f t="shared" si="1251"/>
        <v>3.9370587558990137E-3</v>
      </c>
      <c r="AG867" s="13">
        <f t="shared" si="1252"/>
        <v>2.7581894644462591E-3</v>
      </c>
      <c r="AH867" s="13">
        <f t="shared" si="1253"/>
        <v>3.7168239416030882E-2</v>
      </c>
      <c r="AI867" s="13">
        <f t="shared" si="1254"/>
        <v>3.6556633296397481E-2</v>
      </c>
      <c r="AJ867" s="13">
        <f t="shared" si="1255"/>
        <v>1.7977545600275126E-2</v>
      </c>
      <c r="AK867" s="13">
        <f t="shared" si="1256"/>
        <v>5.8939079207059805E-3</v>
      </c>
      <c r="AL867" s="13">
        <f t="shared" si="1257"/>
        <v>1.1982990229938681E-4</v>
      </c>
      <c r="AM867" s="13">
        <f t="shared" si="1258"/>
        <v>3.506543107660096E-4</v>
      </c>
      <c r="AN867" s="13">
        <f t="shared" si="1259"/>
        <v>7.3697479685945531E-4</v>
      </c>
      <c r="AO867" s="13">
        <f t="shared" si="1260"/>
        <v>7.7445483276614505E-4</v>
      </c>
      <c r="AP867" s="13">
        <f t="shared" si="1261"/>
        <v>5.4256065069501391E-4</v>
      </c>
      <c r="AQ867" s="13">
        <f t="shared" si="1262"/>
        <v>2.8507672161252336E-4</v>
      </c>
      <c r="AR867" s="13">
        <f t="shared" si="1263"/>
        <v>1.5623395949939747E-2</v>
      </c>
      <c r="AS867" s="13">
        <f t="shared" si="1264"/>
        <v>1.5366311817826737E-2</v>
      </c>
      <c r="AT867" s="13">
        <f t="shared" si="1265"/>
        <v>7.5567290120299464E-3</v>
      </c>
      <c r="AU867" s="13">
        <f t="shared" si="1266"/>
        <v>2.4774608263516437E-3</v>
      </c>
      <c r="AV867" s="13">
        <f t="shared" si="1267"/>
        <v>6.0917350645390373E-4</v>
      </c>
      <c r="AW867" s="13">
        <f t="shared" si="1268"/>
        <v>6.8806641576935713E-6</v>
      </c>
      <c r="AX867" s="13">
        <f t="shared" si="1269"/>
        <v>5.7480711372019828E-5</v>
      </c>
      <c r="AY867" s="13">
        <f t="shared" si="1270"/>
        <v>1.2080797037455845E-4</v>
      </c>
      <c r="AZ867" s="13">
        <f t="shared" si="1271"/>
        <v>1.269518535666946E-4</v>
      </c>
      <c r="BA867" s="13">
        <f t="shared" si="1272"/>
        <v>8.8938795865042673E-5</v>
      </c>
      <c r="BB867" s="13">
        <f t="shared" si="1273"/>
        <v>4.6730960523755546E-5</v>
      </c>
      <c r="BC867" s="13">
        <f t="shared" si="1274"/>
        <v>1.9643015403864993E-5</v>
      </c>
      <c r="BD867" s="13">
        <f t="shared" si="1275"/>
        <v>5.4726496072010191E-3</v>
      </c>
      <c r="BE867" s="13">
        <f t="shared" si="1276"/>
        <v>5.3825967544707974E-3</v>
      </c>
      <c r="BF867" s="13">
        <f t="shared" si="1277"/>
        <v>2.6470128640354736E-3</v>
      </c>
      <c r="BG867" s="13">
        <f t="shared" si="1278"/>
        <v>8.6781869073999398E-4</v>
      </c>
      <c r="BH867" s="13">
        <f t="shared" si="1279"/>
        <v>2.1338466755206834E-4</v>
      </c>
      <c r="BI867" s="13">
        <f t="shared" si="1280"/>
        <v>4.1974681423356287E-5</v>
      </c>
      <c r="BJ867" s="14">
        <f t="shared" si="1281"/>
        <v>0.16742703132833761</v>
      </c>
      <c r="BK867" s="14">
        <f t="shared" si="1282"/>
        <v>0.20196970926987862</v>
      </c>
      <c r="BL867" s="14">
        <f t="shared" si="1283"/>
        <v>0.5540163721880178</v>
      </c>
      <c r="BM867" s="14">
        <f t="shared" si="1284"/>
        <v>0.58967559348633536</v>
      </c>
      <c r="BN867" s="14">
        <f t="shared" si="1285"/>
        <v>0.40436252868651862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1.5815999999999999</v>
      </c>
      <c r="F868" s="10">
        <f>VLOOKUP(B868,home!$B$2:$E$405,3,FALSE)</f>
        <v>1.4753000000000001</v>
      </c>
      <c r="G868" s="10">
        <f>VLOOKUP(C868,away!$B$2:$E$405,4,FALSE)</f>
        <v>0.54190000000000005</v>
      </c>
      <c r="H868" s="10">
        <f>VLOOKUP(A868,away!$A$2:$E$405,3,FALSE)</f>
        <v>1.1631</v>
      </c>
      <c r="I868" s="10">
        <f>VLOOKUP(C868,away!$B$2:$E$405,3,FALSE)</f>
        <v>1.2282</v>
      </c>
      <c r="J868" s="10">
        <f>VLOOKUP(B868,home!$B$2:$E$405,4,FALSE)</f>
        <v>0.85980000000000001</v>
      </c>
      <c r="K868" s="12">
        <f t="shared" si="1230"/>
        <v>1.264433954712</v>
      </c>
      <c r="L868" s="12">
        <f t="shared" si="1231"/>
        <v>1.228240997316</v>
      </c>
      <c r="M868" s="13">
        <f t="shared" si="1232"/>
        <v>8.2688482753306744E-2</v>
      </c>
      <c r="N868" s="13">
        <f t="shared" si="1233"/>
        <v>0.10455412525689865</v>
      </c>
      <c r="O868" s="13">
        <f t="shared" si="1234"/>
        <v>0.10156138452346834</v>
      </c>
      <c r="P868" s="13">
        <f t="shared" si="1235"/>
        <v>0.12841766307903518</v>
      </c>
      <c r="Q868" s="13">
        <f t="shared" si="1236"/>
        <v>6.6100893040017095E-2</v>
      </c>
      <c r="R868" s="13">
        <f t="shared" si="1237"/>
        <v>6.2370928107949274E-2</v>
      </c>
      <c r="S868" s="13">
        <f t="shared" si="1238"/>
        <v>4.9859108673816842E-2</v>
      </c>
      <c r="T868" s="13">
        <f t="shared" si="1239"/>
        <v>8.1187826790948839E-2</v>
      </c>
      <c r="U868" s="13">
        <f t="shared" si="1240"/>
        <v>7.8863919286592143E-2</v>
      </c>
      <c r="V868" s="13">
        <f t="shared" si="1241"/>
        <v>8.6036302973109442E-3</v>
      </c>
      <c r="W868" s="13">
        <f t="shared" si="1242"/>
        <v>2.786007119886124E-2</v>
      </c>
      <c r="X868" s="13">
        <f t="shared" si="1243"/>
        <v>3.4218881634584093E-2</v>
      </c>
      <c r="Y868" s="13">
        <f t="shared" si="1244"/>
        <v>2.1014516652949868E-2</v>
      </c>
      <c r="Z868" s="13">
        <f t="shared" si="1245"/>
        <v>2.5535510314277383E-2</v>
      </c>
      <c r="AA868" s="13">
        <f t="shared" si="1246"/>
        <v>3.228796629227082E-2</v>
      </c>
      <c r="AB868" s="13">
        <f t="shared" si="1247"/>
        <v>2.0413000454271874E-2</v>
      </c>
      <c r="AC868" s="13">
        <f t="shared" si="1248"/>
        <v>8.3510579405061762E-4</v>
      </c>
      <c r="AD868" s="13">
        <f t="shared" si="1249"/>
        <v>8.8068050011335039E-3</v>
      </c>
      <c r="AE868" s="13">
        <f t="shared" si="1250"/>
        <v>1.081687895775975E-2</v>
      </c>
      <c r="AF868" s="13">
        <f t="shared" si="1251"/>
        <v>6.6428670994626467E-3</v>
      </c>
      <c r="AG868" s="13">
        <f t="shared" si="1252"/>
        <v>2.7196805704272149E-3</v>
      </c>
      <c r="AH868" s="13">
        <f t="shared" si="1253"/>
        <v>7.8409401638452648E-3</v>
      </c>
      <c r="AI868" s="13">
        <f t="shared" si="1254"/>
        <v>9.9143509800310257E-3</v>
      </c>
      <c r="AJ868" s="13">
        <f t="shared" si="1255"/>
        <v>6.2680210090417122E-3</v>
      </c>
      <c r="AK868" s="13">
        <f t="shared" si="1256"/>
        <v>2.641832864226837E-3</v>
      </c>
      <c r="AL868" s="13">
        <f t="shared" si="1257"/>
        <v>5.1877761412403557E-5</v>
      </c>
      <c r="AM868" s="13">
        <f t="shared" si="1258"/>
        <v>2.2271246551921302E-3</v>
      </c>
      <c r="AN868" s="13">
        <f t="shared" si="1259"/>
        <v>2.7354458076402346E-3</v>
      </c>
      <c r="AO868" s="13">
        <f t="shared" si="1260"/>
        <v>1.6798933434399568E-3</v>
      </c>
      <c r="AP868" s="13">
        <f t="shared" si="1261"/>
        <v>6.8777129184373397E-4</v>
      </c>
      <c r="AQ868" s="13">
        <f t="shared" si="1262"/>
        <v>2.1118722435486541E-4</v>
      </c>
      <c r="AR868" s="13">
        <f t="shared" si="1263"/>
        <v>1.9261128333472779E-3</v>
      </c>
      <c r="AS868" s="13">
        <f t="shared" si="1264"/>
        <v>2.4354424670908342E-3</v>
      </c>
      <c r="AT868" s="13">
        <f t="shared" si="1265"/>
        <v>1.5397280750686069E-3</v>
      </c>
      <c r="AU868" s="13">
        <f t="shared" si="1266"/>
        <v>6.4896148638003118E-4</v>
      </c>
      <c r="AV868" s="13">
        <f t="shared" si="1267"/>
        <v>2.0514223466982015E-4</v>
      </c>
      <c r="AW868" s="13">
        <f t="shared" si="1268"/>
        <v>2.2379916715138474E-6</v>
      </c>
      <c r="AX868" s="13">
        <f t="shared" si="1269"/>
        <v>4.6934200590019752E-4</v>
      </c>
      <c r="AY868" s="13">
        <f t="shared" si="1270"/>
        <v>5.764650934091505E-4</v>
      </c>
      <c r="AZ868" s="13">
        <f t="shared" si="1271"/>
        <v>3.5401903062335814E-4</v>
      </c>
      <c r="BA868" s="13">
        <f t="shared" si="1272"/>
        <v>1.4494022908055897E-4</v>
      </c>
      <c r="BB868" s="13">
        <f t="shared" si="1273"/>
        <v>4.4505382879278821E-5</v>
      </c>
      <c r="BC868" s="13">
        <f t="shared" si="1274"/>
        <v>1.0932667170715172E-5</v>
      </c>
      <c r="BD868" s="13">
        <f t="shared" si="1275"/>
        <v>3.942884578956009E-4</v>
      </c>
      <c r="BE868" s="13">
        <f t="shared" si="1276"/>
        <v>4.985517141142306E-4</v>
      </c>
      <c r="BF868" s="13">
        <f t="shared" si="1277"/>
        <v>3.1519285775295151E-4</v>
      </c>
      <c r="BG868" s="13">
        <f t="shared" si="1278"/>
        <v>1.328468505418471E-4</v>
      </c>
      <c r="BH868" s="13">
        <f t="shared" si="1279"/>
        <v>4.1994017150415438E-5</v>
      </c>
      <c r="BI868" s="13">
        <f t="shared" si="1280"/>
        <v>1.0619732235948666E-5</v>
      </c>
      <c r="BJ868" s="14">
        <f t="shared" si="1281"/>
        <v>0.37306417293457705</v>
      </c>
      <c r="BK868" s="14">
        <f t="shared" si="1282"/>
        <v>0.27103233345234184</v>
      </c>
      <c r="BL868" s="14">
        <f t="shared" si="1283"/>
        <v>0.33031122440794475</v>
      </c>
      <c r="BM868" s="14">
        <f t="shared" si="1284"/>
        <v>0.45367553724672816</v>
      </c>
      <c r="BN868" s="14">
        <f t="shared" si="1285"/>
        <v>0.54569347676067526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1.2279</v>
      </c>
      <c r="F869" s="10">
        <f>VLOOKUP(B869,home!$B$2:$E$405,3,FALSE)</f>
        <v>0.72389999999999999</v>
      </c>
      <c r="G869" s="10">
        <f>VLOOKUP(C869,away!$B$2:$E$405,4,FALSE)</f>
        <v>1.2216</v>
      </c>
      <c r="H869" s="10">
        <f>VLOOKUP(A869,away!$A$2:$E$405,3,FALSE)</f>
        <v>0.89710000000000001</v>
      </c>
      <c r="I869" s="10">
        <f>VLOOKUP(C869,away!$B$2:$E$405,3,FALSE)</f>
        <v>1.1147</v>
      </c>
      <c r="J869" s="10">
        <f>VLOOKUP(B869,home!$B$2:$E$405,4,FALSE)</f>
        <v>1.1147</v>
      </c>
      <c r="K869" s="12">
        <f t="shared" si="1230"/>
        <v>1.0858519110959999</v>
      </c>
      <c r="L869" s="12">
        <f t="shared" si="1231"/>
        <v>1.1146970683390001</v>
      </c>
      <c r="M869" s="13">
        <f t="shared" si="1232"/>
        <v>0.11074234640084533</v>
      </c>
      <c r="N869" s="13">
        <f t="shared" si="1233"/>
        <v>0.12024978847861312</v>
      </c>
      <c r="O869" s="13">
        <f t="shared" si="1234"/>
        <v>0.12344416887400431</v>
      </c>
      <c r="P869" s="13">
        <f t="shared" si="1235"/>
        <v>0.13404208668549492</v>
      </c>
      <c r="Q869" s="13">
        <f t="shared" si="1236"/>
        <v>6.5286731314195892E-2</v>
      </c>
      <c r="R869" s="13">
        <f t="shared" si="1237"/>
        <v>6.8801426573698532E-2</v>
      </c>
      <c r="S869" s="13">
        <f t="shared" si="1238"/>
        <v>4.0560999443625172E-2</v>
      </c>
      <c r="T869" s="13">
        <f t="shared" si="1239"/>
        <v>7.2774927997370148E-2</v>
      </c>
      <c r="U869" s="13">
        <f t="shared" si="1240"/>
        <v>7.4708160531181664E-2</v>
      </c>
      <c r="V869" s="13">
        <f t="shared" si="1241"/>
        <v>5.4549854586622253E-3</v>
      </c>
      <c r="W869" s="13">
        <f t="shared" si="1242"/>
        <v>2.363057398891023E-2</v>
      </c>
      <c r="X869" s="13">
        <f t="shared" si="1243"/>
        <v>2.6340931548606061E-2</v>
      </c>
      <c r="Y869" s="13">
        <f t="shared" si="1244"/>
        <v>1.4681079587274732E-2</v>
      </c>
      <c r="Z869" s="13">
        <f t="shared" si="1245"/>
        <v>2.556424949974757E-2</v>
      </c>
      <c r="AA869" s="13">
        <f t="shared" si="1246"/>
        <v>2.7758989175035855E-2</v>
      </c>
      <c r="AB869" s="13">
        <f t="shared" si="1247"/>
        <v>1.5071075722902927E-2</v>
      </c>
      <c r="AC869" s="13">
        <f t="shared" si="1248"/>
        <v>4.1266826640972673E-4</v>
      </c>
      <c r="AD869" s="13">
        <f t="shared" si="1249"/>
        <v>6.4148259815383973E-3</v>
      </c>
      <c r="AE869" s="13">
        <f t="shared" si="1250"/>
        <v>7.1505877155257002E-3</v>
      </c>
      <c r="AF869" s="13">
        <f t="shared" si="1251"/>
        <v>3.9853695816986839E-3</v>
      </c>
      <c r="AG869" s="13">
        <f t="shared" si="1252"/>
        <v>1.4808265963223162E-3</v>
      </c>
      <c r="AH869" s="13">
        <f t="shared" si="1253"/>
        <v>7.1240984929138457E-3</v>
      </c>
      <c r="AI869" s="13">
        <f t="shared" si="1254"/>
        <v>7.7357159633666319E-3</v>
      </c>
      <c r="AJ869" s="13">
        <f t="shared" si="1255"/>
        <v>4.1999209812587446E-3</v>
      </c>
      <c r="AK869" s="13">
        <f t="shared" si="1256"/>
        <v>1.5201640746506655E-3</v>
      </c>
      <c r="AL869" s="13">
        <f t="shared" si="1257"/>
        <v>1.9979679801338685E-5</v>
      </c>
      <c r="AM869" s="13">
        <f t="shared" si="1258"/>
        <v>1.393110210280349E-3</v>
      </c>
      <c r="AN869" s="13">
        <f t="shared" si="1259"/>
        <v>1.5528958672726329E-3</v>
      </c>
      <c r="AO869" s="13">
        <f t="shared" si="1260"/>
        <v>8.6550423534227671E-4</v>
      </c>
      <c r="AP869" s="13">
        <f t="shared" si="1261"/>
        <v>3.2159167792367453E-4</v>
      </c>
      <c r="AQ869" s="13">
        <f t="shared" si="1262"/>
        <v>8.9619325145935035E-5</v>
      </c>
      <c r="AR869" s="13">
        <f t="shared" si="1263"/>
        <v>1.5882423409218707E-3</v>
      </c>
      <c r="AS869" s="13">
        <f t="shared" si="1264"/>
        <v>1.7245959811735979E-3</v>
      </c>
      <c r="AT869" s="13">
        <f t="shared" si="1265"/>
        <v>9.3632792101291603E-4</v>
      </c>
      <c r="AU869" s="13">
        <f t="shared" si="1266"/>
        <v>3.3890448748147316E-4</v>
      </c>
      <c r="AV869" s="13">
        <f t="shared" si="1267"/>
        <v>9.2000021352691981E-5</v>
      </c>
      <c r="AW869" s="13">
        <f t="shared" si="1268"/>
        <v>6.7175898202724867E-7</v>
      </c>
      <c r="AX869" s="13">
        <f t="shared" si="1269"/>
        <v>2.521185640333778E-4</v>
      </c>
      <c r="AY869" s="13">
        <f t="shared" si="1270"/>
        <v>2.8103582420184469E-4</v>
      </c>
      <c r="AZ869" s="13">
        <f t="shared" si="1271"/>
        <v>1.5663490466801547E-4</v>
      </c>
      <c r="BA869" s="13">
        <f t="shared" si="1272"/>
        <v>5.8200156344331855E-5</v>
      </c>
      <c r="BB869" s="13">
        <f t="shared" si="1273"/>
        <v>1.6218885913474554E-5</v>
      </c>
      <c r="BC869" s="13">
        <f t="shared" si="1274"/>
        <v>3.6158289158949586E-6</v>
      </c>
      <c r="BD869" s="13">
        <f t="shared" si="1275"/>
        <v>2.9506818020624647E-4</v>
      </c>
      <c r="BE869" s="13">
        <f t="shared" si="1276"/>
        <v>3.2040034738057156E-4</v>
      </c>
      <c r="BF869" s="13">
        <f t="shared" si="1277"/>
        <v>1.739536647595079E-4</v>
      </c>
      <c r="BG869" s="13">
        <f t="shared" si="1278"/>
        <v>6.2962639773754873E-5</v>
      </c>
      <c r="BH869" s="13">
        <f t="shared" si="1279"/>
        <v>1.7092025681495181E-5</v>
      </c>
      <c r="BI869" s="13">
        <f t="shared" si="1280"/>
        <v>3.7118817501506919E-6</v>
      </c>
      <c r="BJ869" s="14">
        <f t="shared" si="1281"/>
        <v>0.34698618827009703</v>
      </c>
      <c r="BK869" s="14">
        <f t="shared" si="1282"/>
        <v>0.29151410175904058</v>
      </c>
      <c r="BL869" s="14">
        <f t="shared" si="1283"/>
        <v>0.33591697988050739</v>
      </c>
      <c r="BM869" s="14">
        <f t="shared" si="1284"/>
        <v>0.37713460701732071</v>
      </c>
      <c r="BN869" s="14">
        <f t="shared" si="1285"/>
        <v>0.6225665483268521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1.2279</v>
      </c>
      <c r="F870" s="10">
        <f>VLOOKUP(B870,home!$B$2:$E$405,3,FALSE)</f>
        <v>2.4432</v>
      </c>
      <c r="G870" s="10">
        <f>VLOOKUP(C870,away!$B$2:$E$405,4,FALSE)</f>
        <v>2.4432</v>
      </c>
      <c r="H870" s="10">
        <f>VLOOKUP(A870,away!$A$2:$E$405,3,FALSE)</f>
        <v>0.89710000000000001</v>
      </c>
      <c r="I870" s="10">
        <f>VLOOKUP(C870,away!$B$2:$E$405,3,FALSE)</f>
        <v>0.41799999999999998</v>
      </c>
      <c r="J870" s="10">
        <f>VLOOKUP(B870,home!$B$2:$E$405,4,FALSE)</f>
        <v>0.97540000000000004</v>
      </c>
      <c r="K870" s="12">
        <f t="shared" si="1230"/>
        <v>7.3296129000959995</v>
      </c>
      <c r="L870" s="12">
        <f t="shared" si="1231"/>
        <v>0.36576310012000002</v>
      </c>
      <c r="M870" s="13">
        <f t="shared" si="1232"/>
        <v>4.5492590418661291E-4</v>
      </c>
      <c r="N870" s="13">
        <f t="shared" si="1233"/>
        <v>3.3344307759140342E-3</v>
      </c>
      <c r="O870" s="13">
        <f t="shared" si="1234"/>
        <v>1.6639510904018962E-4</v>
      </c>
      <c r="P870" s="13">
        <f t="shared" si="1235"/>
        <v>1.219611737733854E-3</v>
      </c>
      <c r="Q870" s="13">
        <f t="shared" si="1236"/>
        <v>1.2220043414808307E-2</v>
      </c>
      <c r="R870" s="13">
        <f t="shared" si="1237"/>
        <v>3.0430595463672594E-5</v>
      </c>
      <c r="S870" s="13">
        <f t="shared" si="1238"/>
        <v>8.1741486752534467E-4</v>
      </c>
      <c r="T870" s="13">
        <f t="shared" si="1239"/>
        <v>4.4696409630012772E-3</v>
      </c>
      <c r="U870" s="13">
        <f t="shared" si="1240"/>
        <v>2.2304448506813739E-4</v>
      </c>
      <c r="V870" s="13">
        <f t="shared" si="1241"/>
        <v>2.4348990018850506E-4</v>
      </c>
      <c r="W870" s="13">
        <f t="shared" si="1242"/>
        <v>2.9856062617637385E-2</v>
      </c>
      <c r="X870" s="13">
        <f t="shared" si="1243"/>
        <v>1.0920246020403892E-2</v>
      </c>
      <c r="Y870" s="13">
        <f t="shared" si="1244"/>
        <v>1.9971115192480098E-3</v>
      </c>
      <c r="Z870" s="13">
        <f t="shared" si="1245"/>
        <v>3.7101296450968321E-6</v>
      </c>
      <c r="AA870" s="13">
        <f t="shared" si="1246"/>
        <v>2.7193814107730331E-5</v>
      </c>
      <c r="AB870" s="13">
        <f t="shared" si="1247"/>
        <v>9.9660065343416392E-5</v>
      </c>
      <c r="AC870" s="13">
        <f t="shared" si="1248"/>
        <v>4.0798284066240167E-5</v>
      </c>
      <c r="AD870" s="13">
        <f t="shared" si="1249"/>
        <v>5.4708345427077233E-2</v>
      </c>
      <c r="AE870" s="13">
        <f t="shared" si="1250"/>
        <v>2.0010294025843593E-2</v>
      </c>
      <c r="AF870" s="13">
        <f t="shared" si="1251"/>
        <v>3.6595135886026337E-3</v>
      </c>
      <c r="AG870" s="13">
        <f t="shared" si="1252"/>
        <v>4.4617167836618856E-4</v>
      </c>
      <c r="AH870" s="13">
        <f t="shared" si="1253"/>
        <v>3.3925713020943318E-7</v>
      </c>
      <c r="AI870" s="13">
        <f t="shared" si="1254"/>
        <v>2.4866234380326092E-6</v>
      </c>
      <c r="AJ870" s="13">
        <f t="shared" si="1255"/>
        <v>9.1129936145424371E-6</v>
      </c>
      <c r="AK870" s="13">
        <f t="shared" si="1256"/>
        <v>2.2264905185214245E-5</v>
      </c>
      <c r="AL870" s="13">
        <f t="shared" si="1257"/>
        <v>4.3750479512088288E-6</v>
      </c>
      <c r="AM870" s="13">
        <f t="shared" si="1258"/>
        <v>8.0198198877042659E-2</v>
      </c>
      <c r="AN870" s="13">
        <f t="shared" si="1259"/>
        <v>2.9333541845307426E-2</v>
      </c>
      <c r="AO870" s="13">
        <f t="shared" si="1260"/>
        <v>5.3645636014196946E-3</v>
      </c>
      <c r="AP870" s="13">
        <f t="shared" si="1261"/>
        <v>6.5405313788205986E-4</v>
      </c>
      <c r="AQ870" s="13">
        <f t="shared" si="1262"/>
        <v>5.9807125838739004E-5</v>
      </c>
      <c r="AR870" s="13">
        <f t="shared" si="1263"/>
        <v>2.4817547936643367E-8</v>
      </c>
      <c r="AS870" s="13">
        <f t="shared" si="1264"/>
        <v>1.8190301950517204E-7</v>
      </c>
      <c r="AT870" s="13">
        <f t="shared" si="1265"/>
        <v>6.6663935916576154E-7</v>
      </c>
      <c r="AU870" s="13">
        <f t="shared" si="1266"/>
        <v>1.6287361488843657E-6</v>
      </c>
      <c r="AV870" s="13">
        <f t="shared" si="1267"/>
        <v>2.9845013719288817E-6</v>
      </c>
      <c r="AW870" s="13">
        <f t="shared" si="1268"/>
        <v>3.2580762574847912E-7</v>
      </c>
      <c r="AX870" s="13">
        <f t="shared" si="1269"/>
        <v>9.7970292175606072E-2</v>
      </c>
      <c r="AY870" s="13">
        <f t="shared" si="1270"/>
        <v>3.5833917785811853E-2</v>
      </c>
      <c r="AZ870" s="13">
        <f t="shared" si="1271"/>
        <v>6.5533624293918746E-3</v>
      </c>
      <c r="BA870" s="13">
        <f t="shared" si="1272"/>
        <v>7.9899271946143552E-4</v>
      </c>
      <c r="BB870" s="13">
        <f t="shared" si="1273"/>
        <v>7.3060513510881029E-5</v>
      </c>
      <c r="BC870" s="13">
        <f t="shared" si="1274"/>
        <v>5.3445679836198003E-6</v>
      </c>
      <c r="BD870" s="13">
        <f t="shared" si="1275"/>
        <v>1.5128905451138972E-9</v>
      </c>
      <c r="BE870" s="13">
        <f t="shared" si="1276"/>
        <v>1.1088902055900088E-8</v>
      </c>
      <c r="BF870" s="13">
        <f t="shared" si="1277"/>
        <v>4.0638679778413165E-8</v>
      </c>
      <c r="BG870" s="13">
        <f t="shared" si="1278"/>
        <v>9.9288597182242531E-8</v>
      </c>
      <c r="BH870" s="13">
        <f t="shared" si="1279"/>
        <v>1.8193674568485006E-7</v>
      </c>
      <c r="BI870" s="13">
        <f t="shared" si="1280"/>
        <v>2.6670518363463248E-7</v>
      </c>
      <c r="BJ870" s="14">
        <f t="shared" si="1281"/>
        <v>0.3984669948101589</v>
      </c>
      <c r="BK870" s="14">
        <f t="shared" si="1282"/>
        <v>3.8614533527463621E-2</v>
      </c>
      <c r="BL870" s="14">
        <f t="shared" si="1283"/>
        <v>5.8701561683744709E-4</v>
      </c>
      <c r="BM870" s="14">
        <f t="shared" si="1284"/>
        <v>0.38441282456877224</v>
      </c>
      <c r="BN870" s="14">
        <f t="shared" si="1285"/>
        <v>1.742583753714667E-2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1.5390999999999999</v>
      </c>
      <c r="F871" s="10">
        <f>VLOOKUP(B871,home!$B$2:$E$405,3,FALSE)</f>
        <v>0.79410000000000003</v>
      </c>
      <c r="G871" s="10">
        <f>VLOOKUP(C871,away!$B$2:$E$405,4,FALSE)</f>
        <v>0.89339999999999997</v>
      </c>
      <c r="H871" s="10">
        <f>VLOOKUP(A871,away!$A$2:$E$405,3,FALSE)</f>
        <v>1.1406000000000001</v>
      </c>
      <c r="I871" s="10">
        <f>VLOOKUP(C871,away!$B$2:$E$405,3,FALSE)</f>
        <v>1.0959000000000001</v>
      </c>
      <c r="J871" s="10">
        <f>VLOOKUP(B871,home!$B$2:$E$405,4,FALSE)</f>
        <v>1.0716000000000001</v>
      </c>
      <c r="K871" s="12">
        <f t="shared" si="1230"/>
        <v>1.0919128635539999</v>
      </c>
      <c r="L871" s="12">
        <f t="shared" si="1231"/>
        <v>1.3394823614640003</v>
      </c>
      <c r="M871" s="13">
        <f t="shared" si="1232"/>
        <v>8.7914087039785982E-2</v>
      </c>
      <c r="N871" s="13">
        <f t="shared" si="1233"/>
        <v>9.5994522526348297E-2</v>
      </c>
      <c r="O871" s="13">
        <f t="shared" si="1234"/>
        <v>0.11775936891400418</v>
      </c>
      <c r="P871" s="13">
        <f t="shared" si="1235"/>
        <v>0.12858296972120217</v>
      </c>
      <c r="Q871" s="13">
        <f t="shared" si="1236"/>
        <v>5.2408826988621961E-2</v>
      </c>
      <c r="R871" s="13">
        <f t="shared" si="1237"/>
        <v>7.8868298778720383E-2</v>
      </c>
      <c r="S871" s="13">
        <f t="shared" si="1238"/>
        <v>4.7016299261690694E-2</v>
      </c>
      <c r="T871" s="13">
        <f t="shared" si="1239"/>
        <v>7.0200699336277567E-2</v>
      </c>
      <c r="U871" s="13">
        <f t="shared" si="1240"/>
        <v>8.6117309963105002E-2</v>
      </c>
      <c r="V871" s="13">
        <f t="shared" si="1241"/>
        <v>7.6406606949161278E-3</v>
      </c>
      <c r="W871" s="13">
        <f t="shared" si="1242"/>
        <v>1.907529078421745E-2</v>
      </c>
      <c r="X871" s="13">
        <f t="shared" si="1243"/>
        <v>2.5551015545256069E-2</v>
      </c>
      <c r="Y871" s="13">
        <f t="shared" si="1244"/>
        <v>1.7112567320181495E-2</v>
      </c>
      <c r="Z871" s="13">
        <f t="shared" si="1245"/>
        <v>3.5214231697589554E-2</v>
      </c>
      <c r="AA871" s="13">
        <f t="shared" si="1246"/>
        <v>3.845087257076904E-2</v>
      </c>
      <c r="AB871" s="13">
        <f t="shared" si="1247"/>
        <v>2.0992501187449188E-2</v>
      </c>
      <c r="AC871" s="13">
        <f t="shared" si="1248"/>
        <v>6.9845095071322525E-4</v>
      </c>
      <c r="AD871" s="13">
        <f t="shared" si="1249"/>
        <v>5.2071388458300241E-3</v>
      </c>
      <c r="AE871" s="13">
        <f t="shared" si="1250"/>
        <v>6.9748706376833291E-3</v>
      </c>
      <c r="AF871" s="13">
        <f t="shared" si="1251"/>
        <v>4.6713580963349925E-3</v>
      </c>
      <c r="AG871" s="13">
        <f t="shared" si="1252"/>
        <v>2.0857339247075902E-3</v>
      </c>
      <c r="AH871" s="13">
        <f t="shared" si="1253"/>
        <v>1.179221055785693E-2</v>
      </c>
      <c r="AI871" s="13">
        <f t="shared" si="1254"/>
        <v>1.287606639786127E-2</v>
      </c>
      <c r="AJ871" s="13">
        <f t="shared" si="1255"/>
        <v>7.0297712659000682E-3</v>
      </c>
      <c r="AK871" s="13">
        <f t="shared" si="1256"/>
        <v>2.5586325576928562E-3</v>
      </c>
      <c r="AL871" s="13">
        <f t="shared" si="1257"/>
        <v>4.0862119130764596E-5</v>
      </c>
      <c r="AM871" s="13">
        <f t="shared" si="1258"/>
        <v>1.1371483776147066E-3</v>
      </c>
      <c r="AN871" s="13">
        <f t="shared" si="1259"/>
        <v>1.5231901941823039E-3</v>
      </c>
      <c r="AO871" s="13">
        <f t="shared" si="1260"/>
        <v>1.0201431991310611E-3</v>
      </c>
      <c r="AP871" s="13">
        <f t="shared" si="1261"/>
        <v>4.5548794046783769E-4</v>
      </c>
      <c r="AQ871" s="13">
        <f t="shared" si="1262"/>
        <v>1.5252951552905834E-4</v>
      </c>
      <c r="AR871" s="13">
        <f t="shared" si="1263"/>
        <v>3.1590916089837837E-3</v>
      </c>
      <c r="AS871" s="13">
        <f t="shared" si="1264"/>
        <v>3.449452764994896E-3</v>
      </c>
      <c r="AT871" s="13">
        <f t="shared" si="1265"/>
        <v>1.8832509231599198E-3</v>
      </c>
      <c r="AU871" s="13">
        <f t="shared" si="1266"/>
        <v>6.8544863609942049E-4</v>
      </c>
      <c r="AV871" s="13">
        <f t="shared" si="1267"/>
        <v>1.8711254576562542E-4</v>
      </c>
      <c r="AW871" s="13">
        <f t="shared" si="1268"/>
        <v>1.6601348492766618E-6</v>
      </c>
      <c r="AX871" s="13">
        <f t="shared" si="1269"/>
        <v>2.0694449021450983E-4</v>
      </c>
      <c r="AY871" s="13">
        <f t="shared" si="1270"/>
        <v>2.7719849444449531E-4</v>
      </c>
      <c r="AZ871" s="13">
        <f t="shared" si="1271"/>
        <v>1.8565124696638913E-4</v>
      </c>
      <c r="BA871" s="13">
        <f t="shared" si="1272"/>
        <v>8.2892190231758384E-5</v>
      </c>
      <c r="BB871" s="13">
        <f t="shared" si="1273"/>
        <v>2.7758156679639719E-5</v>
      </c>
      <c r="BC871" s="13">
        <f t="shared" si="1274"/>
        <v>7.436312251826306E-6</v>
      </c>
      <c r="BD871" s="13">
        <f t="shared" si="1275"/>
        <v>7.0525791474711729E-4</v>
      </c>
      <c r="BE871" s="13">
        <f t="shared" si="1276"/>
        <v>7.7008018923564747E-4</v>
      </c>
      <c r="BF871" s="13">
        <f t="shared" si="1277"/>
        <v>4.20430232297251E-4</v>
      </c>
      <c r="BG871" s="13">
        <f t="shared" si="1278"/>
        <v>1.5302439295745488E-4</v>
      </c>
      <c r="BH871" s="13">
        <f t="shared" si="1279"/>
        <v>4.1772325776946766E-5</v>
      </c>
      <c r="BI871" s="13">
        <f t="shared" si="1280"/>
        <v>9.1223479712833049E-6</v>
      </c>
      <c r="BJ871" s="14">
        <f t="shared" si="1281"/>
        <v>0.30435840412317244</v>
      </c>
      <c r="BK871" s="14">
        <f t="shared" si="1282"/>
        <v>0.27217052828188354</v>
      </c>
      <c r="BL871" s="14">
        <f t="shared" si="1283"/>
        <v>0.3879090760753483</v>
      </c>
      <c r="BM871" s="14">
        <f t="shared" si="1284"/>
        <v>0.43784862784971568</v>
      </c>
      <c r="BN871" s="14">
        <f t="shared" si="1285"/>
        <v>0.56152807396868309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1.5390999999999999</v>
      </c>
      <c r="F872" s="10">
        <f>VLOOKUP(B872,home!$B$2:$E$405,3,FALSE)</f>
        <v>1.4851000000000001</v>
      </c>
      <c r="G872" s="10">
        <f>VLOOKUP(C872,away!$B$2:$E$405,4,FALSE)</f>
        <v>0.92820000000000003</v>
      </c>
      <c r="H872" s="10">
        <f>VLOOKUP(A872,away!$A$2:$E$405,3,FALSE)</f>
        <v>1.1406000000000001</v>
      </c>
      <c r="I872" s="10">
        <f>VLOOKUP(C872,away!$B$2:$E$405,3,FALSE)</f>
        <v>0.75149999999999995</v>
      </c>
      <c r="J872" s="10">
        <f>VLOOKUP(B872,home!$B$2:$E$405,4,FALSE)</f>
        <v>0.87670000000000003</v>
      </c>
      <c r="K872" s="12">
        <f t="shared" si="1230"/>
        <v>2.1216028999620002</v>
      </c>
      <c r="L872" s="12">
        <f t="shared" si="1231"/>
        <v>0.75147296103000005</v>
      </c>
      <c r="M872" s="13">
        <f t="shared" si="1232"/>
        <v>5.6524796500536795E-2</v>
      </c>
      <c r="N872" s="13">
        <f t="shared" si="1233"/>
        <v>0.1199231721753008</v>
      </c>
      <c r="O872" s="13">
        <f t="shared" si="1234"/>
        <v>4.247685619787657E-2</v>
      </c>
      <c r="P872" s="13">
        <f t="shared" si="1235"/>
        <v>9.011902129068379E-2</v>
      </c>
      <c r="Q872" s="13">
        <f t="shared" si="1236"/>
        <v>0.12721467492988023</v>
      </c>
      <c r="R872" s="13">
        <f t="shared" si="1237"/>
        <v>1.5960104451131905E-2</v>
      </c>
      <c r="S872" s="13">
        <f t="shared" si="1238"/>
        <v>3.5919802021373015E-2</v>
      </c>
      <c r="T872" s="13">
        <f t="shared" si="1239"/>
        <v>9.5598388456026001E-2</v>
      </c>
      <c r="U872" s="13">
        <f t="shared" si="1240"/>
        <v>3.3861003887217883E-2</v>
      </c>
      <c r="V872" s="13">
        <f t="shared" si="1241"/>
        <v>6.3631019845924713E-3</v>
      </c>
      <c r="W872" s="13">
        <f t="shared" si="1242"/>
        <v>8.9966341082985679E-2</v>
      </c>
      <c r="X872" s="13">
        <f t="shared" si="1243"/>
        <v>6.7607272726666182E-2</v>
      </c>
      <c r="Y872" s="13">
        <f t="shared" si="1244"/>
        <v>2.5402518711535302E-2</v>
      </c>
      <c r="Z872" s="13">
        <f t="shared" si="1245"/>
        <v>3.9978623167467257E-3</v>
      </c>
      <c r="AA872" s="13">
        <f t="shared" si="1246"/>
        <v>8.4818762848586533E-3</v>
      </c>
      <c r="AB872" s="13">
        <f t="shared" si="1247"/>
        <v>8.9975866615375211E-3</v>
      </c>
      <c r="AC872" s="13">
        <f t="shared" si="1248"/>
        <v>6.3405416596550208E-4</v>
      </c>
      <c r="AD872" s="13">
        <f t="shared" si="1249"/>
        <v>4.7718212535158233E-2</v>
      </c>
      <c r="AE872" s="13">
        <f t="shared" si="1250"/>
        <v>3.5858946468854215E-2</v>
      </c>
      <c r="AF872" s="13">
        <f t="shared" si="1251"/>
        <v>1.3473514341183072E-2</v>
      </c>
      <c r="AG872" s="13">
        <f t="shared" si="1252"/>
        <v>3.3749939058163375E-3</v>
      </c>
      <c r="AH872" s="13">
        <f t="shared" si="1253"/>
        <v>7.5107135823897957E-4</v>
      </c>
      <c r="AI872" s="13">
        <f t="shared" si="1254"/>
        <v>1.5934751717182173E-3</v>
      </c>
      <c r="AJ872" s="13">
        <f t="shared" si="1255"/>
        <v>1.6903607726674085E-3</v>
      </c>
      <c r="AK872" s="13">
        <f t="shared" si="1256"/>
        <v>1.1954247724243936E-3</v>
      </c>
      <c r="AL872" s="13">
        <f t="shared" si="1257"/>
        <v>4.0435592461831658E-5</v>
      </c>
      <c r="AM872" s="13">
        <f t="shared" si="1258"/>
        <v>2.0247819619118951E-2</v>
      </c>
      <c r="AN872" s="13">
        <f t="shared" si="1259"/>
        <v>1.5215688963580646E-2</v>
      </c>
      <c r="AO872" s="13">
        <f t="shared" si="1260"/>
        <v>5.71708941978672E-3</v>
      </c>
      <c r="AP872" s="13">
        <f t="shared" si="1261"/>
        <v>1.4320793715868036E-3</v>
      </c>
      <c r="AQ872" s="13">
        <f t="shared" si="1262"/>
        <v>2.6904223144907929E-4</v>
      </c>
      <c r="AR872" s="13">
        <f t="shared" si="1263"/>
        <v>1.1288196350413401E-4</v>
      </c>
      <c r="AS872" s="13">
        <f t="shared" si="1264"/>
        <v>2.3949070112377538E-4</v>
      </c>
      <c r="AT872" s="13">
        <f t="shared" si="1265"/>
        <v>2.5405208300906734E-4</v>
      </c>
      <c r="AU872" s="13">
        <f t="shared" si="1266"/>
        <v>1.7966587868447465E-4</v>
      </c>
      <c r="AV872" s="13">
        <f t="shared" si="1267"/>
        <v>9.5294912310300628E-5</v>
      </c>
      <c r="AW872" s="13">
        <f t="shared" si="1268"/>
        <v>1.7907657069557136E-6</v>
      </c>
      <c r="AX872" s="13">
        <f t="shared" si="1269"/>
        <v>7.1596388036383749E-3</v>
      </c>
      <c r="AY872" s="13">
        <f t="shared" si="1270"/>
        <v>5.3802749716754163E-3</v>
      </c>
      <c r="AZ872" s="13">
        <f t="shared" si="1271"/>
        <v>2.0215655820602623E-3</v>
      </c>
      <c r="BA872" s="13">
        <f t="shared" si="1272"/>
        <v>5.0638395795572029E-4</v>
      </c>
      <c r="BB872" s="13">
        <f t="shared" si="1273"/>
        <v>9.513346307576904E-5</v>
      </c>
      <c r="BC872" s="13">
        <f t="shared" si="1274"/>
        <v>1.4298045038117273E-5</v>
      </c>
      <c r="BD872" s="13">
        <f t="shared" si="1275"/>
        <v>1.4137957226888656E-5</v>
      </c>
      <c r="BE872" s="13">
        <f t="shared" si="1276"/>
        <v>2.9995131052105691E-5</v>
      </c>
      <c r="BF872" s="13">
        <f t="shared" si="1277"/>
        <v>3.1818878512443848E-5</v>
      </c>
      <c r="BG872" s="13">
        <f t="shared" si="1278"/>
        <v>2.2502341641846478E-5</v>
      </c>
      <c r="BH872" s="13">
        <f t="shared" si="1279"/>
        <v>1.1935258320819295E-5</v>
      </c>
      <c r="BI872" s="13">
        <f t="shared" si="1280"/>
        <v>5.0643757330491611E-6</v>
      </c>
      <c r="BJ872" s="14">
        <f t="shared" si="1281"/>
        <v>0.68419704976237183</v>
      </c>
      <c r="BK872" s="14">
        <f t="shared" si="1282"/>
        <v>0.19498148652728886</v>
      </c>
      <c r="BL872" s="14">
        <f t="shared" si="1283"/>
        <v>0.11600459903879043</v>
      </c>
      <c r="BM872" s="14">
        <f t="shared" si="1284"/>
        <v>0.54158388789381928</v>
      </c>
      <c r="BN872" s="14">
        <f t="shared" si="1285"/>
        <v>0.45221862554541009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1.5390999999999999</v>
      </c>
      <c r="F873" s="10">
        <f>VLOOKUP(B873,home!$B$2:$E$405,3,FALSE)</f>
        <v>1.2995000000000001</v>
      </c>
      <c r="G873" s="10">
        <f>VLOOKUP(C873,away!$B$2:$E$405,4,FALSE)</f>
        <v>1.137</v>
      </c>
      <c r="H873" s="10">
        <f>VLOOKUP(A873,away!$A$2:$E$405,3,FALSE)</f>
        <v>1.1406000000000001</v>
      </c>
      <c r="I873" s="10">
        <f>VLOOKUP(C873,away!$B$2:$E$405,3,FALSE)</f>
        <v>0.98629999999999995</v>
      </c>
      <c r="J873" s="10">
        <f>VLOOKUP(B873,home!$B$2:$E$405,4,FALSE)</f>
        <v>0.7671</v>
      </c>
      <c r="K873" s="12">
        <f t="shared" si="1230"/>
        <v>2.2740687316499999</v>
      </c>
      <c r="L873" s="12">
        <f t="shared" si="1231"/>
        <v>0.86296738663799999</v>
      </c>
      <c r="M873" s="13">
        <f t="shared" si="1232"/>
        <v>4.341127329399383E-2</v>
      </c>
      <c r="N873" s="13">
        <f t="shared" si="1233"/>
        <v>9.8720219198984036E-2</v>
      </c>
      <c r="O873" s="13">
        <f t="shared" si="1234"/>
        <v>3.7462513065145857E-2</v>
      </c>
      <c r="P873" s="13">
        <f t="shared" si="1235"/>
        <v>8.5192329570477773E-2</v>
      </c>
      <c r="Q873" s="13">
        <f t="shared" si="1236"/>
        <v>0.11224828183102184</v>
      </c>
      <c r="R873" s="13">
        <f t="shared" si="1237"/>
        <v>1.6164463498360426E-2</v>
      </c>
      <c r="S873" s="13">
        <f t="shared" si="1238"/>
        <v>4.1796361100107655E-2</v>
      </c>
      <c r="T873" s="13">
        <f t="shared" si="1239"/>
        <v>9.686660642632261E-2</v>
      </c>
      <c r="U873" s="13">
        <f t="shared" si="1240"/>
        <v>3.6759101005519206E-2</v>
      </c>
      <c r="V873" s="13">
        <f t="shared" si="1241"/>
        <v>9.1136833041622622E-3</v>
      </c>
      <c r="W873" s="13">
        <f t="shared" si="1242"/>
        <v>8.5086769297787856E-2</v>
      </c>
      <c r="X873" s="13">
        <f t="shared" si="1243"/>
        <v>7.3427106938382405E-2</v>
      </c>
      <c r="Y873" s="13">
        <f t="shared" si="1244"/>
        <v>3.1682599291502404E-2</v>
      </c>
      <c r="Z873" s="13">
        <f t="shared" si="1245"/>
        <v>4.6498016071951469E-3</v>
      </c>
      <c r="AA873" s="13">
        <f t="shared" si="1246"/>
        <v>1.0573968443298396E-2</v>
      </c>
      <c r="AB873" s="13">
        <f t="shared" si="1247"/>
        <v>1.2022965503179358E-2</v>
      </c>
      <c r="AC873" s="13">
        <f t="shared" si="1248"/>
        <v>1.1178201143615346E-3</v>
      </c>
      <c r="AD873" s="13">
        <f t="shared" si="1249"/>
        <v>4.8373290384304143E-2</v>
      </c>
      <c r="AE873" s="13">
        <f t="shared" si="1250"/>
        <v>4.1744571986024048E-2</v>
      </c>
      <c r="AF873" s="13">
        <f t="shared" si="1251"/>
        <v>1.8012102096550516E-2</v>
      </c>
      <c r="AG873" s="13">
        <f t="shared" si="1252"/>
        <v>5.1812855580390142E-3</v>
      </c>
      <c r="AH873" s="13">
        <f t="shared" si="1253"/>
        <v>1.0031567853365918E-3</v>
      </c>
      <c r="AI873" s="13">
        <f t="shared" si="1254"/>
        <v>2.2812474784764743E-3</v>
      </c>
      <c r="AJ873" s="13">
        <f t="shared" si="1255"/>
        <v>2.5938567799793787E-3</v>
      </c>
      <c r="AK873" s="13">
        <f t="shared" si="1256"/>
        <v>1.9662028659098198E-3</v>
      </c>
      <c r="AL873" s="13">
        <f t="shared" si="1257"/>
        <v>8.774651592297113E-5</v>
      </c>
      <c r="AM873" s="13">
        <f t="shared" si="1258"/>
        <v>2.2000837421994327E-2</v>
      </c>
      <c r="AN873" s="13">
        <f t="shared" si="1259"/>
        <v>1.8986005173905959E-2</v>
      </c>
      <c r="AO873" s="13">
        <f t="shared" si="1260"/>
        <v>8.1921516338105856E-3</v>
      </c>
      <c r="AP873" s="13">
        <f t="shared" si="1261"/>
        <v>2.3565198954572479E-3</v>
      </c>
      <c r="AQ873" s="13">
        <f t="shared" si="1262"/>
        <v>5.0839995393579839E-4</v>
      </c>
      <c r="AR873" s="13">
        <f t="shared" si="1263"/>
        <v>1.7313831788601919E-4</v>
      </c>
      <c r="AS873" s="13">
        <f t="shared" si="1264"/>
        <v>3.9372843495507406E-4</v>
      </c>
      <c r="AT873" s="13">
        <f t="shared" si="1265"/>
        <v>4.4768276134641254E-4</v>
      </c>
      <c r="AU873" s="13">
        <f t="shared" si="1266"/>
        <v>3.3935378975886868E-4</v>
      </c>
      <c r="AV873" s="13">
        <f t="shared" si="1267"/>
        <v>1.9292846056439281E-4</v>
      </c>
      <c r="AW873" s="13">
        <f t="shared" si="1268"/>
        <v>4.783275003595529E-6</v>
      </c>
      <c r="AX873" s="13">
        <f t="shared" si="1269"/>
        <v>8.3385694085787512E-3</v>
      </c>
      <c r="AY873" s="13">
        <f t="shared" si="1270"/>
        <v>7.1959134508207782E-3</v>
      </c>
      <c r="AZ873" s="13">
        <f t="shared" si="1271"/>
        <v>3.1049193125640196E-3</v>
      </c>
      <c r="BA873" s="13">
        <f t="shared" si="1272"/>
        <v>8.9314803496174256E-4</v>
      </c>
      <c r="BB873" s="13">
        <f t="shared" si="1273"/>
        <v>1.9268940640294999E-4</v>
      </c>
      <c r="BC873" s="13">
        <f t="shared" si="1274"/>
        <v>3.3256934695276257E-5</v>
      </c>
      <c r="BD873" s="13">
        <f t="shared" si="1275"/>
        <v>2.4902120285499537E-5</v>
      </c>
      <c r="BE873" s="13">
        <f t="shared" si="1276"/>
        <v>5.6629133093041656E-5</v>
      </c>
      <c r="BF873" s="13">
        <f t="shared" si="1277"/>
        <v>6.4389270433666153E-5</v>
      </c>
      <c r="BG873" s="13">
        <f t="shared" si="1278"/>
        <v>4.8808542182318679E-5</v>
      </c>
      <c r="BH873" s="13">
        <f t="shared" si="1279"/>
        <v>2.774849490355774E-5</v>
      </c>
      <c r="BI873" s="13">
        <f t="shared" si="1280"/>
        <v>1.2620396922106004E-5</v>
      </c>
      <c r="BJ873" s="14">
        <f t="shared" si="1281"/>
        <v>0.68314524363604623</v>
      </c>
      <c r="BK873" s="14">
        <f t="shared" si="1282"/>
        <v>0.18791512734984678</v>
      </c>
      <c r="BL873" s="14">
        <f t="shared" si="1283"/>
        <v>0.12260940514753645</v>
      </c>
      <c r="BM873" s="14">
        <f t="shared" si="1284"/>
        <v>0.59792936710682409</v>
      </c>
      <c r="BN873" s="14">
        <f t="shared" si="1285"/>
        <v>0.3931990804579838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1.5216000000000001</v>
      </c>
      <c r="F874" s="10">
        <f>VLOOKUP(B874,home!$B$2:$E$405,3,FALSE)</f>
        <v>1.3144</v>
      </c>
      <c r="G874" s="10">
        <f>VLOOKUP(C874,away!$B$2:$E$405,4,FALSE)</f>
        <v>0.96389999999999998</v>
      </c>
      <c r="H874" s="10">
        <f>VLOOKUP(A874,away!$A$2:$E$405,3,FALSE)</f>
        <v>1.1121000000000001</v>
      </c>
      <c r="I874" s="10">
        <f>VLOOKUP(C874,away!$B$2:$E$405,3,FALSE)</f>
        <v>1.139</v>
      </c>
      <c r="J874" s="10">
        <f>VLOOKUP(B874,home!$B$2:$E$405,4,FALSE)</f>
        <v>1.079</v>
      </c>
      <c r="K874" s="12">
        <f t="shared" si="1230"/>
        <v>1.927791363456</v>
      </c>
      <c r="L874" s="12">
        <f t="shared" si="1231"/>
        <v>1.3667497701</v>
      </c>
      <c r="M874" s="13">
        <f t="shared" si="1232"/>
        <v>3.7085058232307698E-2</v>
      </c>
      <c r="N874" s="13">
        <f t="shared" si="1233"/>
        <v>7.1492254973505601E-2</v>
      </c>
      <c r="O874" s="13">
        <f t="shared" si="1234"/>
        <v>5.0685994813151662E-2</v>
      </c>
      <c r="P874" s="13">
        <f t="shared" si="1235"/>
        <v>9.7712023048969365E-2</v>
      </c>
      <c r="Q874" s="13">
        <f t="shared" si="1236"/>
        <v>6.8911075845959208E-2</v>
      </c>
      <c r="R874" s="13">
        <f t="shared" si="1237"/>
        <v>3.4637535879082422E-2</v>
      </c>
      <c r="S874" s="13">
        <f t="shared" si="1238"/>
        <v>6.4363114846106892E-2</v>
      </c>
      <c r="T874" s="13">
        <f t="shared" si="1239"/>
        <v>9.4184197069808406E-2</v>
      </c>
      <c r="U874" s="13">
        <f t="shared" si="1240"/>
        <v>6.6773942519092411E-2</v>
      </c>
      <c r="V874" s="13">
        <f t="shared" si="1241"/>
        <v>1.884271953635306E-2</v>
      </c>
      <c r="W874" s="13">
        <f t="shared" si="1242"/>
        <v>4.4282058954100499E-2</v>
      </c>
      <c r="X874" s="13">
        <f t="shared" si="1243"/>
        <v>6.05224938950715E-2</v>
      </c>
      <c r="Y874" s="13">
        <f t="shared" si="1244"/>
        <v>4.1359552308483823E-2</v>
      </c>
      <c r="Z874" s="13">
        <f t="shared" si="1245"/>
        <v>1.5780281399855461E-2</v>
      </c>
      <c r="AA874" s="13">
        <f t="shared" si="1246"/>
        <v>3.0421090195546716E-2</v>
      </c>
      <c r="AB874" s="13">
        <f t="shared" si="1247"/>
        <v>2.9322757472945486E-2</v>
      </c>
      <c r="AC874" s="13">
        <f t="shared" si="1248"/>
        <v>3.1029347353791841E-3</v>
      </c>
      <c r="AD874" s="13">
        <f t="shared" si="1249"/>
        <v>2.1341642701941103E-2</v>
      </c>
      <c r="AE874" s="13">
        <f t="shared" si="1250"/>
        <v>2.9168685256434346E-2</v>
      </c>
      <c r="AF874" s="13">
        <f t="shared" si="1251"/>
        <v>1.9933146934175455E-2</v>
      </c>
      <c r="AG874" s="13">
        <f t="shared" si="1252"/>
        <v>9.0812079965512729E-3</v>
      </c>
      <c r="AH874" s="13">
        <f t="shared" si="1253"/>
        <v>5.3919239938414413E-3</v>
      </c>
      <c r="AI874" s="13">
        <f t="shared" si="1254"/>
        <v>1.0394504507738711E-2</v>
      </c>
      <c r="AJ874" s="13">
        <f t="shared" si="1255"/>
        <v>1.0019218008711578E-2</v>
      </c>
      <c r="AK874" s="13">
        <f t="shared" si="1256"/>
        <v>6.4383206485923317E-3</v>
      </c>
      <c r="AL874" s="13">
        <f t="shared" si="1257"/>
        <v>3.2702554056520994E-4</v>
      </c>
      <c r="AM874" s="13">
        <f t="shared" si="1258"/>
        <v>8.2284468965531637E-3</v>
      </c>
      <c r="AN874" s="13">
        <f t="shared" si="1259"/>
        <v>1.1246227904144094E-2</v>
      </c>
      <c r="AO874" s="13">
        <f t="shared" si="1260"/>
        <v>7.6853897012405751E-3</v>
      </c>
      <c r="AP874" s="13">
        <f t="shared" si="1261"/>
        <v>3.5013348690998204E-3</v>
      </c>
      <c r="AQ874" s="13">
        <f t="shared" si="1262"/>
        <v>1.1963621568463235E-3</v>
      </c>
      <c r="AR874" s="13">
        <f t="shared" si="1263"/>
        <v>1.4738821757958899E-3</v>
      </c>
      <c r="AS874" s="13">
        <f t="shared" si="1264"/>
        <v>2.8413373292510541E-3</v>
      </c>
      <c r="AT874" s="13">
        <f t="shared" si="1265"/>
        <v>2.7387527819976607E-3</v>
      </c>
      <c r="AU874" s="13">
        <f t="shared" si="1266"/>
        <v>1.7599146532587273E-3</v>
      </c>
      <c r="AV874" s="13">
        <f t="shared" si="1267"/>
        <v>8.4818706724295928E-4</v>
      </c>
      <c r="AW874" s="13">
        <f t="shared" si="1268"/>
        <v>2.3934712283689422E-5</v>
      </c>
      <c r="AX874" s="13">
        <f t="shared" si="1269"/>
        <v>2.6437881436385847E-3</v>
      </c>
      <c r="AY874" s="13">
        <f t="shared" si="1270"/>
        <v>3.6133968375111417E-3</v>
      </c>
      <c r="AZ874" s="13">
        <f t="shared" si="1271"/>
        <v>2.4693046484742104E-3</v>
      </c>
      <c r="BA874" s="13">
        <f t="shared" si="1272"/>
        <v>1.1249738535363293E-3</v>
      </c>
      <c r="BB874" s="13">
        <f t="shared" si="1273"/>
        <v>3.8438943892232232E-4</v>
      </c>
      <c r="BC874" s="13">
        <f t="shared" si="1274"/>
        <v>1.0507283545519022E-4</v>
      </c>
      <c r="BD874" s="13">
        <f t="shared" si="1275"/>
        <v>3.3573802082058715E-4</v>
      </c>
      <c r="BE874" s="13">
        <f t="shared" si="1276"/>
        <v>6.4723285692173851E-4</v>
      </c>
      <c r="BF874" s="13">
        <f t="shared" si="1277"/>
        <v>6.2386495585934048E-4</v>
      </c>
      <c r="BG874" s="13">
        <f t="shared" si="1278"/>
        <v>4.0089382462283159E-4</v>
      </c>
      <c r="BH874" s="13">
        <f t="shared" si="1279"/>
        <v>1.9320991319268487E-4</v>
      </c>
      <c r="BI874" s="13">
        <f t="shared" si="1280"/>
        <v>7.4493680397388245E-5</v>
      </c>
      <c r="BJ874" s="14">
        <f t="shared" si="1281"/>
        <v>0.502475003221453</v>
      </c>
      <c r="BK874" s="14">
        <f t="shared" si="1282"/>
        <v>0.22504627277719252</v>
      </c>
      <c r="BL874" s="14">
        <f t="shared" si="1283"/>
        <v>0.25602279529806371</v>
      </c>
      <c r="BM874" s="14">
        <f t="shared" si="1284"/>
        <v>0.6352109477783614</v>
      </c>
      <c r="BN874" s="14">
        <f t="shared" si="1285"/>
        <v>0.360523942792976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1.5216000000000001</v>
      </c>
      <c r="F875" s="10">
        <f>VLOOKUP(B875,home!$B$2:$E$405,3,FALSE)</f>
        <v>0.78859999999999997</v>
      </c>
      <c r="G875" s="10">
        <f>VLOOKUP(C875,away!$B$2:$E$405,4,FALSE)</f>
        <v>1.3613</v>
      </c>
      <c r="H875" s="10">
        <f>VLOOKUP(A875,away!$A$2:$E$405,3,FALSE)</f>
        <v>1.1121000000000001</v>
      </c>
      <c r="I875" s="10">
        <f>VLOOKUP(C875,away!$B$2:$E$405,3,FALSE)</f>
        <v>0.64229999999999998</v>
      </c>
      <c r="J875" s="10">
        <f>VLOOKUP(B875,home!$B$2:$E$405,4,FALSE)</f>
        <v>0.8992</v>
      </c>
      <c r="K875" s="12">
        <f t="shared" si="1230"/>
        <v>1.633469827488</v>
      </c>
      <c r="L875" s="12">
        <f t="shared" si="1231"/>
        <v>0.64230020553599998</v>
      </c>
      <c r="M875" s="13">
        <f t="shared" si="1232"/>
        <v>0.10271778188996245</v>
      </c>
      <c r="N875" s="13">
        <f t="shared" si="1233"/>
        <v>0.16778639746374696</v>
      </c>
      <c r="O875" s="13">
        <f t="shared" si="1234"/>
        <v>6.5975652420124889E-2</v>
      </c>
      <c r="P875" s="13">
        <f t="shared" si="1235"/>
        <v>0.10776923757710966</v>
      </c>
      <c r="Q875" s="13">
        <f t="shared" si="1236"/>
        <v>0.13703700885996992</v>
      </c>
      <c r="R875" s="13">
        <f t="shared" si="1237"/>
        <v>2.1188087554908957E-2</v>
      </c>
      <c r="S875" s="13">
        <f t="shared" si="1238"/>
        <v>2.8267278445501667E-2</v>
      </c>
      <c r="T875" s="13">
        <f t="shared" si="1239"/>
        <v>8.801889895679732E-2</v>
      </c>
      <c r="U875" s="13">
        <f t="shared" si="1240"/>
        <v>3.4610101723117771E-2</v>
      </c>
      <c r="V875" s="13">
        <f t="shared" si="1241"/>
        <v>3.2952674258430285E-3</v>
      </c>
      <c r="W875" s="13">
        <f t="shared" si="1242"/>
        <v>7.4615273073988839E-2</v>
      </c>
      <c r="X875" s="13">
        <f t="shared" si="1243"/>
        <v>4.7925405231547799E-2</v>
      </c>
      <c r="Y875" s="13">
        <f t="shared" si="1244"/>
        <v>1.539124881530962E-2</v>
      </c>
      <c r="Z875" s="13">
        <f t="shared" si="1245"/>
        <v>4.5363709971442626E-3</v>
      </c>
      <c r="AA875" s="13">
        <f t="shared" si="1246"/>
        <v>7.4100251501268049E-3</v>
      </c>
      <c r="AB875" s="13">
        <f t="shared" si="1247"/>
        <v>6.0520262518296876E-3</v>
      </c>
      <c r="AC875" s="13">
        <f t="shared" si="1248"/>
        <v>2.160826316787483E-4</v>
      </c>
      <c r="AD875" s="13">
        <f t="shared" si="1249"/>
        <v>3.0470449309034663E-2</v>
      </c>
      <c r="AE875" s="13">
        <f t="shared" si="1250"/>
        <v>1.9571175853967233E-2</v>
      </c>
      <c r="AF875" s="13">
        <f t="shared" si="1251"/>
        <v>6.2852851367921764E-3</v>
      </c>
      <c r="AG875" s="13">
        <f t="shared" si="1252"/>
        <v>1.3456799784046603E-3</v>
      </c>
      <c r="AH875" s="13">
        <f t="shared" si="1253"/>
        <v>7.2842800596332709E-4</v>
      </c>
      <c r="AI875" s="13">
        <f t="shared" si="1254"/>
        <v>1.1898651692383438E-3</v>
      </c>
      <c r="AJ875" s="13">
        <f t="shared" si="1255"/>
        <v>9.7180442636486881E-4</v>
      </c>
      <c r="AK875" s="13">
        <f t="shared" si="1256"/>
        <v>5.2913773622876561E-4</v>
      </c>
      <c r="AL875" s="13">
        <f t="shared" si="1257"/>
        <v>9.0683657848533516E-6</v>
      </c>
      <c r="AM875" s="13">
        <f t="shared" si="1258"/>
        <v>9.9545119152621379E-3</v>
      </c>
      <c r="AN875" s="13">
        <f t="shared" si="1259"/>
        <v>6.3937850491834324E-3</v>
      </c>
      <c r="AO875" s="13">
        <f t="shared" si="1260"/>
        <v>2.0533647256217613E-3</v>
      </c>
      <c r="AP875" s="13">
        <f t="shared" si="1261"/>
        <v>4.3962552843574315E-4</v>
      </c>
      <c r="AQ875" s="13">
        <f t="shared" si="1262"/>
        <v>7.0592891818287598E-5</v>
      </c>
      <c r="AR875" s="13">
        <f t="shared" si="1263"/>
        <v>9.3573891589684765E-5</v>
      </c>
      <c r="AS875" s="13">
        <f t="shared" si="1264"/>
        <v>1.5285012855238318E-4</v>
      </c>
      <c r="AT875" s="13">
        <f t="shared" si="1265"/>
        <v>1.2483803655899002E-4</v>
      </c>
      <c r="AU875" s="13">
        <f t="shared" si="1266"/>
        <v>6.7973055347318005E-5</v>
      </c>
      <c r="AV875" s="13">
        <f t="shared" si="1267"/>
        <v>2.7757983748003975E-5</v>
      </c>
      <c r="AW875" s="13">
        <f t="shared" si="1268"/>
        <v>2.6428694253383327E-7</v>
      </c>
      <c r="AX875" s="13">
        <f t="shared" si="1269"/>
        <v>2.7100658101584111E-3</v>
      </c>
      <c r="AY875" s="13">
        <f t="shared" si="1270"/>
        <v>1.7406758268808339E-3</v>
      </c>
      <c r="AZ875" s="13">
        <f t="shared" si="1271"/>
        <v>5.5901822068855315E-4</v>
      </c>
      <c r="BA875" s="13">
        <f t="shared" si="1272"/>
        <v>1.1968583934887556E-4</v>
      </c>
      <c r="BB875" s="13">
        <f t="shared" si="1273"/>
        <v>1.921855980338286E-5</v>
      </c>
      <c r="BC875" s="13">
        <f t="shared" si="1274"/>
        <v>2.4688169823637447E-6</v>
      </c>
      <c r="BD875" s="13">
        <f t="shared" si="1275"/>
        <v>1.0017088300142979E-5</v>
      </c>
      <c r="BE875" s="13">
        <f t="shared" si="1276"/>
        <v>1.6362611497566613E-5</v>
      </c>
      <c r="BF875" s="13">
        <f t="shared" si="1277"/>
        <v>1.3363916090091654E-5</v>
      </c>
      <c r="BG875" s="13">
        <f t="shared" si="1278"/>
        <v>7.2765179034153722E-6</v>
      </c>
      <c r="BH875" s="13">
        <f t="shared" si="1279"/>
        <v>2.9714931111013148E-6</v>
      </c>
      <c r="BI875" s="13">
        <f t="shared" si="1280"/>
        <v>9.7076886791448887E-7</v>
      </c>
      <c r="BJ875" s="14">
        <f t="shared" si="1281"/>
        <v>0.61250983586374308</v>
      </c>
      <c r="BK875" s="14">
        <f t="shared" si="1282"/>
        <v>0.24401539216276122</v>
      </c>
      <c r="BL875" s="14">
        <f t="shared" si="1283"/>
        <v>0.13917308392947</v>
      </c>
      <c r="BM875" s="14">
        <f t="shared" si="1284"/>
        <v>0.39602010564735735</v>
      </c>
      <c r="BN875" s="14">
        <f t="shared" si="1285"/>
        <v>0.6024741657658228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1.5216000000000001</v>
      </c>
      <c r="F876" s="10">
        <f>VLOOKUP(B876,home!$B$2:$E$405,3,FALSE)</f>
        <v>1.0077</v>
      </c>
      <c r="G876" s="10">
        <f>VLOOKUP(C876,away!$B$2:$E$405,4,FALSE)</f>
        <v>0.79800000000000004</v>
      </c>
      <c r="H876" s="10">
        <f>VLOOKUP(A876,away!$A$2:$E$405,3,FALSE)</f>
        <v>1.1121000000000001</v>
      </c>
      <c r="I876" s="10">
        <f>VLOOKUP(C876,away!$B$2:$E$405,3,FALSE)</f>
        <v>0.70650000000000002</v>
      </c>
      <c r="J876" s="10">
        <f>VLOOKUP(B876,home!$B$2:$E$405,4,FALSE)</f>
        <v>1.0190999999999999</v>
      </c>
      <c r="K876" s="12">
        <f t="shared" si="1230"/>
        <v>1.2235864233600002</v>
      </c>
      <c r="L876" s="12">
        <f t="shared" si="1231"/>
        <v>0.80070549421499992</v>
      </c>
      <c r="M876" s="13">
        <f t="shared" si="1232"/>
        <v>0.13208733880579523</v>
      </c>
      <c r="N876" s="13">
        <f t="shared" si="1233"/>
        <v>0.16162027446052354</v>
      </c>
      <c r="O876" s="13">
        <f t="shared" si="1234"/>
        <v>0.1057630578980384</v>
      </c>
      <c r="P876" s="13">
        <f t="shared" si="1235"/>
        <v>0.12941024173707741</v>
      </c>
      <c r="Q876" s="13">
        <f t="shared" si="1236"/>
        <v>9.8878186784806824E-2</v>
      </c>
      <c r="R876" s="13">
        <f t="shared" si="1237"/>
        <v>4.2342530771969249E-2</v>
      </c>
      <c r="S876" s="13">
        <f t="shared" si="1238"/>
        <v>3.1696850769080034E-2</v>
      </c>
      <c r="T876" s="13">
        <f t="shared" si="1239"/>
        <v>7.9172307416611812E-2</v>
      </c>
      <c r="U876" s="13">
        <f t="shared" si="1240"/>
        <v>5.1809745783284594E-2</v>
      </c>
      <c r="V876" s="13">
        <f t="shared" si="1241"/>
        <v>3.4504923092857154E-3</v>
      </c>
      <c r="W876" s="13">
        <f t="shared" si="1242"/>
        <v>4.0328668972114623E-2</v>
      </c>
      <c r="X876" s="13">
        <f t="shared" si="1243"/>
        <v>3.2291386820350168E-2</v>
      </c>
      <c r="Y876" s="13">
        <f t="shared" si="1244"/>
        <v>1.292794542143811E-2</v>
      </c>
      <c r="Z876" s="13">
        <f t="shared" si="1245"/>
        <v>1.130129900936116E-2</v>
      </c>
      <c r="AA876" s="13">
        <f t="shared" si="1246"/>
        <v>1.3828116034186133E-2</v>
      </c>
      <c r="AB876" s="13">
        <f t="shared" si="1247"/>
        <v>8.4599475200384435E-3</v>
      </c>
      <c r="AC876" s="13">
        <f t="shared" si="1248"/>
        <v>2.1128493838512002E-4</v>
      </c>
      <c r="AD876" s="13">
        <f t="shared" si="1249"/>
        <v>1.2336402956614778E-2</v>
      </c>
      <c r="AE876" s="13">
        <f t="shared" si="1250"/>
        <v>9.8778256262116206E-3</v>
      </c>
      <c r="AF876" s="13">
        <f t="shared" si="1251"/>
        <v>3.9546146249026838E-3</v>
      </c>
      <c r="AG876" s="13">
        <f t="shared" si="1252"/>
        <v>1.0554938858875233E-3</v>
      </c>
      <c r="AH876" s="13">
        <f t="shared" si="1253"/>
        <v>2.2622530521405042E-3</v>
      </c>
      <c r="AI876" s="13">
        <f t="shared" si="1254"/>
        <v>2.7680621208038434E-3</v>
      </c>
      <c r="AJ876" s="13">
        <f t="shared" si="1255"/>
        <v>1.6934816150163362E-3</v>
      </c>
      <c r="AK876" s="13">
        <f t="shared" si="1256"/>
        <v>6.9070703744791883E-4</v>
      </c>
      <c r="AL876" s="13">
        <f t="shared" si="1257"/>
        <v>8.2801077526507829E-6</v>
      </c>
      <c r="AM876" s="13">
        <f t="shared" si="1258"/>
        <v>3.0189310341624011E-3</v>
      </c>
      <c r="AN876" s="13">
        <f t="shared" si="1259"/>
        <v>2.4172746657100059E-3</v>
      </c>
      <c r="AO876" s="13">
        <f t="shared" si="1260"/>
        <v>9.6776255293036452E-4</v>
      </c>
      <c r="AP876" s="13">
        <f t="shared" si="1261"/>
        <v>2.5829759774229251E-4</v>
      </c>
      <c r="AQ876" s="13">
        <f t="shared" si="1262"/>
        <v>5.1705076413697398E-5</v>
      </c>
      <c r="AR876" s="13">
        <f t="shared" si="1263"/>
        <v>3.6227968963071095E-4</v>
      </c>
      <c r="AS876" s="13">
        <f t="shared" si="1264"/>
        <v>4.4328050969121252E-4</v>
      </c>
      <c r="AT876" s="13">
        <f t="shared" si="1265"/>
        <v>2.7119600669913444E-4</v>
      </c>
      <c r="AU876" s="13">
        <f t="shared" si="1266"/>
        <v>1.1061058395550289E-4</v>
      </c>
      <c r="AV876" s="13">
        <f t="shared" si="1267"/>
        <v>3.3835402201968674E-5</v>
      </c>
      <c r="AW876" s="13">
        <f t="shared" si="1268"/>
        <v>2.2534137798674248E-7</v>
      </c>
      <c r="AX876" s="13">
        <f t="shared" si="1269"/>
        <v>6.1565383774354638E-4</v>
      </c>
      <c r="AY876" s="13">
        <f t="shared" si="1270"/>
        <v>4.929574104158076E-4</v>
      </c>
      <c r="AZ876" s="13">
        <f t="shared" si="1271"/>
        <v>1.973568534669679E-4</v>
      </c>
      <c r="BA876" s="13">
        <f t="shared" si="1272"/>
        <v>5.2674905630661952E-5</v>
      </c>
      <c r="BB876" s="13">
        <f t="shared" si="1273"/>
        <v>1.0544271586431917E-5</v>
      </c>
      <c r="BC876" s="13">
        <f t="shared" si="1274"/>
        <v>1.68857123835023E-6</v>
      </c>
      <c r="BD876" s="13">
        <f t="shared" si="1275"/>
        <v>4.8346556321635847E-5</v>
      </c>
      <c r="BE876" s="13">
        <f t="shared" si="1276"/>
        <v>5.9156189931363206E-5</v>
      </c>
      <c r="BF876" s="13">
        <f t="shared" si="1277"/>
        <v>3.6191355428860795E-5</v>
      </c>
      <c r="BG876" s="13">
        <f t="shared" si="1278"/>
        <v>1.4761083715250108E-5</v>
      </c>
      <c r="BH876" s="13">
        <f t="shared" si="1279"/>
        <v>4.5153654070151022E-6</v>
      </c>
      <c r="BI876" s="13">
        <f t="shared" si="1280"/>
        <v>1.1049879617066159E-6</v>
      </c>
      <c r="BJ876" s="14">
        <f t="shared" si="1281"/>
        <v>0.46052795374650224</v>
      </c>
      <c r="BK876" s="14">
        <f t="shared" si="1282"/>
        <v>0.29735744607779202</v>
      </c>
      <c r="BL876" s="14">
        <f t="shared" si="1283"/>
        <v>0.23100317956386984</v>
      </c>
      <c r="BM876" s="14">
        <f t="shared" si="1284"/>
        <v>0.32959551587027669</v>
      </c>
      <c r="BN876" s="14">
        <f t="shared" si="1285"/>
        <v>0.6701016304582107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1.7670999999999999</v>
      </c>
      <c r="F877" s="10">
        <f>VLOOKUP(B877,home!$B$2:$E$405,3,FALSE)</f>
        <v>1.0610999999999999</v>
      </c>
      <c r="G877" s="10">
        <f>VLOOKUP(C877,away!$B$2:$E$405,4,FALSE)</f>
        <v>1.4147000000000001</v>
      </c>
      <c r="H877" s="10">
        <f>VLOOKUP(A877,away!$A$2:$E$405,3,FALSE)</f>
        <v>1.5205</v>
      </c>
      <c r="I877" s="10">
        <f>VLOOKUP(C877,away!$B$2:$E$405,3,FALSE)</f>
        <v>0.7399</v>
      </c>
      <c r="J877" s="10">
        <f>VLOOKUP(B877,home!$B$2:$E$405,4,FALSE)</f>
        <v>1.3976</v>
      </c>
      <c r="K877" s="12">
        <f t="shared" si="1230"/>
        <v>2.6526612602070001</v>
      </c>
      <c r="L877" s="12">
        <f t="shared" si="1231"/>
        <v>1.5723250869199998</v>
      </c>
      <c r="M877" s="13">
        <f t="shared" si="1232"/>
        <v>1.4625534388794686E-2</v>
      </c>
      <c r="N877" s="13">
        <f t="shared" si="1233"/>
        <v>3.8796588482980926E-2</v>
      </c>
      <c r="O877" s="13">
        <f t="shared" si="1234"/>
        <v>2.2996094629113048E-2</v>
      </c>
      <c r="P877" s="13">
        <f t="shared" si="1235"/>
        <v>6.1000849358702439E-2</v>
      </c>
      <c r="Q877" s="13">
        <f t="shared" si="1236"/>
        <v>5.1457103648498294E-2</v>
      </c>
      <c r="R877" s="13">
        <f t="shared" si="1237"/>
        <v>1.8078668243270361E-2</v>
      </c>
      <c r="S877" s="13">
        <f t="shared" si="1238"/>
        <v>6.3606284795549486E-2</v>
      </c>
      <c r="T877" s="13">
        <f t="shared" si="1239"/>
        <v>8.0907294966776511E-2</v>
      </c>
      <c r="U877" s="13">
        <f t="shared" si="1240"/>
        <v>4.795658288505783E-2</v>
      </c>
      <c r="V877" s="13">
        <f t="shared" si="1241"/>
        <v>2.9476889861373166E-2</v>
      </c>
      <c r="W877" s="13">
        <f t="shared" si="1242"/>
        <v>4.5499421803609233E-2</v>
      </c>
      <c r="X877" s="13">
        <f t="shared" si="1243"/>
        <v>7.1539882342169611E-2</v>
      </c>
      <c r="Y877" s="13">
        <f t="shared" si="1244"/>
        <v>5.6241975860949214E-2</v>
      </c>
      <c r="Z877" s="13">
        <f t="shared" si="1245"/>
        <v>9.4751812056659713E-3</v>
      </c>
      <c r="AA877" s="13">
        <f t="shared" si="1246"/>
        <v>2.5134446117711574E-2</v>
      </c>
      <c r="AB877" s="13">
        <f t="shared" si="1247"/>
        <v>3.3336585756606869E-2</v>
      </c>
      <c r="AC877" s="13">
        <f t="shared" si="1248"/>
        <v>7.6839727279226335E-3</v>
      </c>
      <c r="AD877" s="13">
        <f t="shared" si="1249"/>
        <v>3.0173638395062975E-2</v>
      </c>
      <c r="AE877" s="13">
        <f t="shared" si="1250"/>
        <v>4.7442768612210029E-2</v>
      </c>
      <c r="AF877" s="13">
        <f t="shared" si="1251"/>
        <v>3.7297727640959295E-2</v>
      </c>
      <c r="AG877" s="13">
        <f t="shared" si="1252"/>
        <v>1.954805095166327E-2</v>
      </c>
      <c r="AH877" s="13">
        <f t="shared" si="1253"/>
        <v>3.7245162781953741E-3</v>
      </c>
      <c r="AI877" s="13">
        <f t="shared" si="1254"/>
        <v>9.8798800441792269E-3</v>
      </c>
      <c r="AJ877" s="13">
        <f t="shared" si="1255"/>
        <v>1.3103987524343231E-2</v>
      </c>
      <c r="AK877" s="13">
        <f t="shared" si="1256"/>
        <v>1.1586813353353707E-2</v>
      </c>
      <c r="AL877" s="13">
        <f t="shared" si="1257"/>
        <v>1.2819466294824806E-3</v>
      </c>
      <c r="AM877" s="13">
        <f t="shared" si="1258"/>
        <v>1.6008088330015623E-2</v>
      </c>
      <c r="AN877" s="13">
        <f t="shared" si="1259"/>
        <v>2.5169918874914841E-2</v>
      </c>
      <c r="AO877" s="13">
        <f t="shared" si="1260"/>
        <v>1.9787647441384917E-2</v>
      </c>
      <c r="AP877" s="13">
        <f t="shared" si="1261"/>
        <v>1.037087149440595E-2</v>
      </c>
      <c r="AQ877" s="13">
        <f t="shared" si="1262"/>
        <v>4.0765953559694966E-3</v>
      </c>
      <c r="AR877" s="13">
        <f t="shared" si="1263"/>
        <v>1.1712300761696987E-3</v>
      </c>
      <c r="AS877" s="13">
        <f t="shared" si="1264"/>
        <v>3.1068766498446535E-3</v>
      </c>
      <c r="AT877" s="13">
        <f t="shared" si="1265"/>
        <v>4.1207456646423111E-3</v>
      </c>
      <c r="AU877" s="13">
        <f t="shared" si="1266"/>
        <v>3.643647462587535E-3</v>
      </c>
      <c r="AV877" s="13">
        <f t="shared" si="1267"/>
        <v>2.4163406174643716E-3</v>
      </c>
      <c r="AW877" s="13">
        <f t="shared" si="1268"/>
        <v>1.4852227152896731E-4</v>
      </c>
      <c r="AX877" s="13">
        <f t="shared" si="1269"/>
        <v>7.0773392938340363E-3</v>
      </c>
      <c r="AY877" s="13">
        <f t="shared" si="1270"/>
        <v>1.112787812033993E-2</v>
      </c>
      <c r="AZ877" s="13">
        <f t="shared" si="1271"/>
        <v>8.7483209663993238E-3</v>
      </c>
      <c r="BA877" s="13">
        <f t="shared" si="1272"/>
        <v>4.5850681746326246E-3</v>
      </c>
      <c r="BB877" s="13">
        <f t="shared" si="1273"/>
        <v>1.8023044290533417E-3</v>
      </c>
      <c r="BC877" s="13">
        <f t="shared" si="1274"/>
        <v>5.6676169361351899E-4</v>
      </c>
      <c r="BD877" s="13">
        <f t="shared" si="1275"/>
        <v>3.0692573855280696E-4</v>
      </c>
      <c r="BE877" s="13">
        <f t="shared" si="1276"/>
        <v>8.1417001641945316E-4</v>
      </c>
      <c r="BF877" s="13">
        <f t="shared" si="1277"/>
        <v>1.0798586308889905E-3</v>
      </c>
      <c r="BG877" s="13">
        <f t="shared" si="1278"/>
        <v>9.5483305221979835E-4</v>
      </c>
      <c r="BH877" s="13">
        <f t="shared" si="1279"/>
        <v>6.3321216189716654E-4</v>
      </c>
      <c r="BI877" s="13">
        <f t="shared" si="1280"/>
        <v>3.3593947427130744E-4</v>
      </c>
      <c r="BJ877" s="14">
        <f t="shared" si="1281"/>
        <v>0.588225246879443</v>
      </c>
      <c r="BK877" s="14">
        <f t="shared" si="1282"/>
        <v>0.18880335588216482</v>
      </c>
      <c r="BL877" s="14">
        <f t="shared" si="1283"/>
        <v>0.20438135437678928</v>
      </c>
      <c r="BM877" s="14">
        <f t="shared" si="1284"/>
        <v>0.77295094374389228</v>
      </c>
      <c r="BN877" s="14">
        <f t="shared" si="1285"/>
        <v>0.20695483875135975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1.7670999999999999</v>
      </c>
      <c r="F878" s="10">
        <f>VLOOKUP(B878,home!$B$2:$E$405,3,FALSE)</f>
        <v>0.63660000000000005</v>
      </c>
      <c r="G878" s="10">
        <f>VLOOKUP(C878,away!$B$2:$E$405,4,FALSE)</f>
        <v>1.4552</v>
      </c>
      <c r="H878" s="10">
        <f>VLOOKUP(A878,away!$A$2:$E$405,3,FALSE)</f>
        <v>1.5205</v>
      </c>
      <c r="I878" s="10">
        <f>VLOOKUP(C878,away!$B$2:$E$405,3,FALSE)</f>
        <v>0.84560000000000002</v>
      </c>
      <c r="J878" s="10">
        <f>VLOOKUP(B878,home!$B$2:$E$405,4,FALSE)</f>
        <v>1.4798</v>
      </c>
      <c r="K878" s="12">
        <f t="shared" si="1230"/>
        <v>1.6370066634720002</v>
      </c>
      <c r="L878" s="12">
        <f t="shared" si="1231"/>
        <v>1.9026303570399998</v>
      </c>
      <c r="M878" s="13">
        <f t="shared" si="1232"/>
        <v>2.902386023635033E-2</v>
      </c>
      <c r="N878" s="13">
        <f t="shared" si="1233"/>
        <v>4.7512252606585516E-2</v>
      </c>
      <c r="O878" s="13">
        <f t="shared" si="1234"/>
        <v>5.5221677564166287E-2</v>
      </c>
      <c r="P878" s="13">
        <f t="shared" si="1235"/>
        <v>9.0398254140642467E-2</v>
      </c>
      <c r="Q878" s="13">
        <f t="shared" si="1236"/>
        <v>3.8888937056772703E-2</v>
      </c>
      <c r="R878" s="13">
        <f t="shared" si="1237"/>
        <v>5.2533220050128726E-2</v>
      </c>
      <c r="S878" s="13">
        <f t="shared" si="1238"/>
        <v>7.0389020319233137E-2</v>
      </c>
      <c r="T878" s="13">
        <f t="shared" si="1239"/>
        <v>7.3991272197233532E-2</v>
      </c>
      <c r="U878" s="13">
        <f t="shared" si="1240"/>
        <v>8.5997231275701608E-2</v>
      </c>
      <c r="V878" s="13">
        <f t="shared" si="1241"/>
        <v>2.4359438888144787E-2</v>
      </c>
      <c r="W878" s="13">
        <f t="shared" si="1242"/>
        <v>2.1220483032426709E-2</v>
      </c>
      <c r="X878" s="13">
        <f t="shared" si="1243"/>
        <v>4.0374735208547285E-2</v>
      </c>
      <c r="Y878" s="13">
        <f t="shared" si="1244"/>
        <v>3.8409098432616889E-2</v>
      </c>
      <c r="Z878" s="13">
        <f t="shared" si="1245"/>
        <v>3.331709974014576E-2</v>
      </c>
      <c r="AA878" s="13">
        <f t="shared" si="1246"/>
        <v>5.4540314282179855E-2</v>
      </c>
      <c r="AB878" s="13">
        <f t="shared" si="1247"/>
        <v>4.4641428953892767E-2</v>
      </c>
      <c r="AC878" s="13">
        <f t="shared" si="1248"/>
        <v>4.7418975486935092E-3</v>
      </c>
      <c r="AD878" s="13">
        <f t="shared" si="1249"/>
        <v>8.6845180315442555E-3</v>
      </c>
      <c r="AE878" s="13">
        <f t="shared" si="1250"/>
        <v>1.6523427643077366E-2</v>
      </c>
      <c r="AF878" s="13">
        <f t="shared" si="1251"/>
        <v>1.5718987518036447E-2</v>
      </c>
      <c r="AG878" s="13">
        <f t="shared" si="1252"/>
        <v>9.969140944582993E-3</v>
      </c>
      <c r="AH878" s="13">
        <f t="shared" si="1253"/>
        <v>1.5847531343532714E-2</v>
      </c>
      <c r="AI878" s="13">
        <f t="shared" si="1254"/>
        <v>2.5942514408944437E-2</v>
      </c>
      <c r="AJ878" s="13">
        <f t="shared" si="1255"/>
        <v>2.1234034477330212E-2</v>
      </c>
      <c r="AK878" s="13">
        <f t="shared" si="1256"/>
        <v>1.1586751977261252E-2</v>
      </c>
      <c r="AL878" s="13">
        <f t="shared" si="1257"/>
        <v>5.9076808698082042E-4</v>
      </c>
      <c r="AM878" s="13">
        <f t="shared" si="1258"/>
        <v>2.843322777336134E-3</v>
      </c>
      <c r="AN878" s="13">
        <f t="shared" si="1259"/>
        <v>5.4097922310230133E-3</v>
      </c>
      <c r="AO878" s="13">
        <f t="shared" si="1260"/>
        <v>5.146417462011766E-3</v>
      </c>
      <c r="AP878" s="13">
        <f t="shared" si="1261"/>
        <v>3.2639100310747782E-3</v>
      </c>
      <c r="AQ878" s="13">
        <f t="shared" si="1262"/>
        <v>1.5525035769425619E-3</v>
      </c>
      <c r="AR878" s="13">
        <f t="shared" si="1263"/>
        <v>6.0303988436696456E-3</v>
      </c>
      <c r="AS878" s="13">
        <f t="shared" si="1264"/>
        <v>9.8718030904810551E-3</v>
      </c>
      <c r="AT878" s="13">
        <f t="shared" si="1265"/>
        <v>8.0801037198004865E-3</v>
      </c>
      <c r="AU878" s="13">
        <f t="shared" si="1266"/>
        <v>4.4090612102860981E-3</v>
      </c>
      <c r="AV878" s="13">
        <f t="shared" si="1267"/>
        <v>1.8044156452235655E-3</v>
      </c>
      <c r="AW878" s="13">
        <f t="shared" si="1268"/>
        <v>5.1111590439138952E-5</v>
      </c>
      <c r="AX878" s="13">
        <f t="shared" si="1269"/>
        <v>7.7575638881682829E-4</v>
      </c>
      <c r="AY878" s="13">
        <f t="shared" si="1270"/>
        <v>1.4759776550306231E-3</v>
      </c>
      <c r="AZ878" s="13">
        <f t="shared" si="1271"/>
        <v>1.4041199463869882E-3</v>
      </c>
      <c r="BA878" s="13">
        <f t="shared" si="1272"/>
        <v>8.9050707830708674E-4</v>
      </c>
      <c r="BB878" s="13">
        <f t="shared" si="1273"/>
        <v>4.235764500865152E-4</v>
      </c>
      <c r="BC878" s="13">
        <f t="shared" si="1274"/>
        <v>1.6118188249236837E-4</v>
      </c>
      <c r="BD878" s="13">
        <f t="shared" si="1275"/>
        <v>1.9122699841707942E-3</v>
      </c>
      <c r="BE878" s="13">
        <f t="shared" si="1276"/>
        <v>3.1303987064450864E-3</v>
      </c>
      <c r="BF878" s="13">
        <f t="shared" si="1277"/>
        <v>2.5622417708873685E-3</v>
      </c>
      <c r="BG878" s="13">
        <f t="shared" si="1278"/>
        <v>1.398135617456307E-3</v>
      </c>
      <c r="BH878" s="13">
        <f t="shared" si="1279"/>
        <v>5.7218933055337826E-4</v>
      </c>
      <c r="BI878" s="13">
        <f t="shared" si="1280"/>
        <v>1.8733554937669245E-4</v>
      </c>
      <c r="BJ878" s="14">
        <f t="shared" si="1281"/>
        <v>0.33463991815093236</v>
      </c>
      <c r="BK878" s="14">
        <f t="shared" si="1282"/>
        <v>0.22097921687507568</v>
      </c>
      <c r="BL878" s="14">
        <f t="shared" si="1283"/>
        <v>0.40750305780148838</v>
      </c>
      <c r="BM878" s="14">
        <f t="shared" si="1284"/>
        <v>0.68143622484840427</v>
      </c>
      <c r="BN878" s="14">
        <f t="shared" si="1285"/>
        <v>0.31357820165464606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1.7670999999999999</v>
      </c>
      <c r="F879" s="10">
        <f>VLOOKUP(B879,home!$B$2:$E$405,3,FALSE)</f>
        <v>0.88929999999999998</v>
      </c>
      <c r="G879" s="10">
        <f>VLOOKUP(C879,away!$B$2:$E$405,4,FALSE)</f>
        <v>0.56589999999999996</v>
      </c>
      <c r="H879" s="10">
        <f>VLOOKUP(A879,away!$A$2:$E$405,3,FALSE)</f>
        <v>1.5205</v>
      </c>
      <c r="I879" s="10">
        <f>VLOOKUP(C879,away!$B$2:$E$405,3,FALSE)</f>
        <v>1.3153999999999999</v>
      </c>
      <c r="J879" s="10">
        <f>VLOOKUP(B879,home!$B$2:$E$405,4,FALSE)</f>
        <v>0.65769999999999995</v>
      </c>
      <c r="K879" s="12">
        <f t="shared" si="1230"/>
        <v>0.88930168077699989</v>
      </c>
      <c r="L879" s="12">
        <f t="shared" si="1231"/>
        <v>1.3154432108899998</v>
      </c>
      <c r="M879" s="13">
        <f t="shared" si="1232"/>
        <v>0.11027865472007965</v>
      </c>
      <c r="N879" s="13">
        <f t="shared" si="1233"/>
        <v>9.8070992996393269E-2</v>
      </c>
      <c r="O879" s="13">
        <f t="shared" si="1234"/>
        <v>0.14506530765761122</v>
      </c>
      <c r="P879" s="13">
        <f t="shared" si="1235"/>
        <v>0.12900682192234625</v>
      </c>
      <c r="Q879" s="13">
        <f t="shared" si="1236"/>
        <v>4.3607349453580954E-2</v>
      </c>
      <c r="R879" s="13">
        <f t="shared" si="1237"/>
        <v>9.541258704693692E-2</v>
      </c>
      <c r="S879" s="13">
        <f t="shared" si="1238"/>
        <v>3.7728879049051429E-2</v>
      </c>
      <c r="T879" s="13">
        <f t="shared" si="1239"/>
        <v>5.7362991783620816E-2</v>
      </c>
      <c r="U879" s="13">
        <f t="shared" si="1240"/>
        <v>8.4850574028122808E-2</v>
      </c>
      <c r="V879" s="13">
        <f t="shared" si="1241"/>
        <v>4.9040242578275335E-3</v>
      </c>
      <c r="W879" s="13">
        <f t="shared" si="1242"/>
        <v>1.2926696387766513E-2</v>
      </c>
      <c r="X879" s="13">
        <f t="shared" si="1243"/>
        <v>1.7004335002523744E-2</v>
      </c>
      <c r="Y879" s="13">
        <f t="shared" si="1244"/>
        <v>1.1184118517384527E-2</v>
      </c>
      <c r="Z879" s="13">
        <f t="shared" si="1245"/>
        <v>4.1836613288114756E-2</v>
      </c>
      <c r="AA879" s="13">
        <f t="shared" si="1246"/>
        <v>3.7205370515137816E-2</v>
      </c>
      <c r="AB879" s="13">
        <f t="shared" si="1247"/>
        <v>1.6543399266521545E-2</v>
      </c>
      <c r="AC879" s="13">
        <f t="shared" si="1248"/>
        <v>3.5855339919264363E-4</v>
      </c>
      <c r="AD879" s="13">
        <f t="shared" si="1249"/>
        <v>2.873933206133683E-3</v>
      </c>
      <c r="AE879" s="13">
        <f t="shared" si="1250"/>
        <v>3.780495924559884E-3</v>
      </c>
      <c r="AF879" s="13">
        <f t="shared" si="1251"/>
        <v>2.4865138488798068E-3</v>
      </c>
      <c r="AG879" s="13">
        <f t="shared" si="1252"/>
        <v>1.0902892537643012E-3</v>
      </c>
      <c r="AH879" s="13">
        <f t="shared" si="1253"/>
        <v>1.3758422229120229E-2</v>
      </c>
      <c r="AI879" s="13">
        <f t="shared" si="1254"/>
        <v>1.2235388013196256E-2</v>
      </c>
      <c r="AJ879" s="13">
        <f t="shared" si="1255"/>
        <v>5.4404755625470933E-3</v>
      </c>
      <c r="AK879" s="13">
        <f t="shared" si="1256"/>
        <v>1.612741353999775E-3</v>
      </c>
      <c r="AL879" s="13">
        <f t="shared" si="1257"/>
        <v>1.6777801519871099E-5</v>
      </c>
      <c r="AM879" s="13">
        <f t="shared" si="1258"/>
        <v>5.1115872613110333E-4</v>
      </c>
      <c r="AN879" s="13">
        <f t="shared" si="1259"/>
        <v>6.7240027597634071E-4</v>
      </c>
      <c r="AO879" s="13">
        <f t="shared" si="1260"/>
        <v>4.422521890168199E-4</v>
      </c>
      <c r="AP879" s="13">
        <f t="shared" si="1261"/>
        <v>1.9391921318113884E-4</v>
      </c>
      <c r="AQ879" s="13">
        <f t="shared" si="1262"/>
        <v>6.3772428110064921E-5</v>
      </c>
      <c r="AR879" s="13">
        <f t="shared" si="1263"/>
        <v>3.6196846227708529E-3</v>
      </c>
      <c r="AS879" s="13">
        <f t="shared" si="1264"/>
        <v>3.21899161891278E-3</v>
      </c>
      <c r="AT879" s="13">
        <f t="shared" si="1265"/>
        <v>1.4313273285531055E-3</v>
      </c>
      <c r="AU879" s="13">
        <f t="shared" si="1266"/>
        <v>4.2429393300811002E-4</v>
      </c>
      <c r="AV879" s="13">
        <f t="shared" si="1267"/>
        <v>9.4331326941898998E-5</v>
      </c>
      <c r="AW879" s="13">
        <f t="shared" si="1268"/>
        <v>5.4519739070098408E-7</v>
      </c>
      <c r="AX879" s="13">
        <f t="shared" si="1269"/>
        <v>7.5762385715370041E-5</v>
      </c>
      <c r="AY879" s="13">
        <f t="shared" si="1270"/>
        <v>9.9661115930113023E-5</v>
      </c>
      <c r="AZ879" s="13">
        <f t="shared" si="1271"/>
        <v>6.5549269169994215E-5</v>
      </c>
      <c r="BA879" s="13">
        <f t="shared" si="1272"/>
        <v>2.8742113702823341E-5</v>
      </c>
      <c r="BB879" s="13">
        <f t="shared" si="1273"/>
        <v>9.4521545842518512E-6</v>
      </c>
      <c r="BC879" s="13">
        <f t="shared" si="1274"/>
        <v>2.4867545152273774E-6</v>
      </c>
      <c r="BD879" s="13">
        <f t="shared" si="1275"/>
        <v>7.9358159376447413E-4</v>
      </c>
      <c r="BE879" s="13">
        <f t="shared" si="1276"/>
        <v>7.0573344516843722E-4</v>
      </c>
      <c r="BF879" s="13">
        <f t="shared" si="1277"/>
        <v>3.1380496948441689E-4</v>
      </c>
      <c r="BG879" s="13">
        <f t="shared" si="1278"/>
        <v>9.3022428932889049E-5</v>
      </c>
      <c r="BH879" s="13">
        <f t="shared" si="1279"/>
        <v>2.0681250599994312E-5</v>
      </c>
      <c r="BI879" s="13">
        <f t="shared" si="1280"/>
        <v>3.6783741838290566E-6</v>
      </c>
      <c r="BJ879" s="14">
        <f t="shared" si="1281"/>
        <v>0.25255287300064083</v>
      </c>
      <c r="BK879" s="14">
        <f t="shared" si="1282"/>
        <v>0.28239337226594752</v>
      </c>
      <c r="BL879" s="14">
        <f t="shared" si="1283"/>
        <v>0.42284339656551451</v>
      </c>
      <c r="BM879" s="14">
        <f t="shared" si="1284"/>
        <v>0.37808542540472989</v>
      </c>
      <c r="BN879" s="14">
        <f t="shared" si="1285"/>
        <v>0.62144171379694824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1.6325000000000001</v>
      </c>
      <c r="F880" s="10">
        <f>VLOOKUP(B880,home!$B$2:$E$405,3,FALSE)</f>
        <v>1.117</v>
      </c>
      <c r="G880" s="10">
        <f>VLOOKUP(C880,away!$B$2:$E$405,4,FALSE)</f>
        <v>0.82879999999999998</v>
      </c>
      <c r="H880" s="10">
        <f>VLOOKUP(A880,away!$A$2:$E$405,3,FALSE)</f>
        <v>1.1474</v>
      </c>
      <c r="I880" s="10">
        <f>VLOOKUP(C880,away!$B$2:$E$405,3,FALSE)</f>
        <v>0.97409999999999997</v>
      </c>
      <c r="J880" s="10">
        <f>VLOOKUP(B880,home!$B$2:$E$405,4,FALSE)</f>
        <v>0.92279999999999995</v>
      </c>
      <c r="K880" s="12">
        <f t="shared" si="1230"/>
        <v>1.5113188719999999</v>
      </c>
      <c r="L880" s="12">
        <f t="shared" si="1231"/>
        <v>1.0313972633519999</v>
      </c>
      <c r="M880" s="13">
        <f t="shared" si="1232"/>
        <v>7.8652478625053784E-2</v>
      </c>
      <c r="N880" s="13">
        <f t="shared" si="1233"/>
        <v>0.11886897527562039</v>
      </c>
      <c r="O880" s="13">
        <f t="shared" si="1234"/>
        <v>8.1121951209732132E-2</v>
      </c>
      <c r="P880" s="13">
        <f t="shared" si="1235"/>
        <v>0.12260113579673139</v>
      </c>
      <c r="Q880" s="13">
        <f t="shared" si="1236"/>
        <v>8.9824462814673253E-2</v>
      </c>
      <c r="R880" s="13">
        <f t="shared" si="1237"/>
        <v>4.1834479237746088E-2</v>
      </c>
      <c r="S880" s="13">
        <f t="shared" si="1238"/>
        <v>4.7776747667112367E-2</v>
      </c>
      <c r="T880" s="13">
        <f t="shared" si="1239"/>
        <v>9.2644705129117461E-2</v>
      </c>
      <c r="U880" s="13">
        <f t="shared" si="1240"/>
        <v>6.3225237972297829E-2</v>
      </c>
      <c r="V880" s="13">
        <f t="shared" si="1241"/>
        <v>8.2747742291408421E-3</v>
      </c>
      <c r="W880" s="13">
        <f t="shared" si="1242"/>
        <v>4.5251135273025968E-2</v>
      </c>
      <c r="X880" s="13">
        <f t="shared" si="1243"/>
        <v>4.6671897084170126E-2</v>
      </c>
      <c r="Y880" s="13">
        <f t="shared" si="1244"/>
        <v>2.4068633464029623E-2</v>
      </c>
      <c r="Z880" s="13">
        <f t="shared" si="1245"/>
        <v>1.4382655799855794E-2</v>
      </c>
      <c r="AA880" s="13">
        <f t="shared" si="1246"/>
        <v>2.1736779139802317E-2</v>
      </c>
      <c r="AB880" s="13">
        <f t="shared" si="1247"/>
        <v>1.6425602265239585E-2</v>
      </c>
      <c r="AC880" s="13">
        <f t="shared" si="1248"/>
        <v>8.0615444094141533E-4</v>
      </c>
      <c r="AD880" s="13">
        <f t="shared" si="1249"/>
        <v>1.7097223679387256E-2</v>
      </c>
      <c r="AE880" s="13">
        <f t="shared" si="1250"/>
        <v>1.7634029713837023E-2</v>
      </c>
      <c r="AF880" s="13">
        <f t="shared" si="1251"/>
        <v>9.0938449943596764E-3</v>
      </c>
      <c r="AG880" s="13">
        <f t="shared" si="1252"/>
        <v>3.1264556135099522E-3</v>
      </c>
      <c r="AH880" s="13">
        <f t="shared" si="1253"/>
        <v>3.7085579579262573E-3</v>
      </c>
      <c r="AI880" s="13">
        <f t="shared" si="1254"/>
        <v>5.6048136297197348E-3</v>
      </c>
      <c r="AJ880" s="13">
        <f t="shared" si="1255"/>
        <v>4.2353303063191279E-3</v>
      </c>
      <c r="AK880" s="13">
        <f t="shared" si="1256"/>
        <v>2.1336448736978789E-3</v>
      </c>
      <c r="AL880" s="13">
        <f t="shared" si="1257"/>
        <v>5.0264379109097134E-5</v>
      </c>
      <c r="AM880" s="13">
        <f t="shared" si="1258"/>
        <v>5.1678713610926455E-3</v>
      </c>
      <c r="AN880" s="13">
        <f t="shared" si="1259"/>
        <v>5.3301283791861286E-3</v>
      </c>
      <c r="AO880" s="13">
        <f t="shared" si="1260"/>
        <v>2.7487399118037016E-3</v>
      </c>
      <c r="AP880" s="13">
        <f t="shared" si="1261"/>
        <v>9.4501427423358548E-4</v>
      </c>
      <c r="AQ880" s="13">
        <f t="shared" si="1262"/>
        <v>2.4367128406827402E-4</v>
      </c>
      <c r="AR880" s="13">
        <f t="shared" si="1263"/>
        <v>7.6499930575748491E-4</v>
      </c>
      <c r="AS880" s="13">
        <f t="shared" si="1264"/>
        <v>1.1561578878581851E-3</v>
      </c>
      <c r="AT880" s="13">
        <f t="shared" si="1265"/>
        <v>8.7366161746586747E-4</v>
      </c>
      <c r="AU880" s="13">
        <f t="shared" si="1266"/>
        <v>4.4012709673940334E-4</v>
      </c>
      <c r="AV880" s="13">
        <f t="shared" si="1267"/>
        <v>1.662930968452075E-4</v>
      </c>
      <c r="AW880" s="13">
        <f t="shared" si="1268"/>
        <v>2.1764059359676221E-6</v>
      </c>
      <c r="AX880" s="13">
        <f t="shared" si="1269"/>
        <v>1.3017169193479409E-3</v>
      </c>
      <c r="AY880" s="13">
        <f t="shared" si="1270"/>
        <v>1.342587268274462E-3</v>
      </c>
      <c r="AZ880" s="13">
        <f t="shared" si="1271"/>
        <v>6.9237041715475864E-4</v>
      </c>
      <c r="BA880" s="13">
        <f t="shared" si="1272"/>
        <v>2.3803631782643361E-4</v>
      </c>
      <c r="BB880" s="13">
        <f t="shared" si="1273"/>
        <v>6.1377501696142602E-5</v>
      </c>
      <c r="BC880" s="13">
        <f t="shared" si="1274"/>
        <v>1.2660917456156847E-5</v>
      </c>
      <c r="BD880" s="13">
        <f t="shared" si="1275"/>
        <v>1.3150303173740824E-4</v>
      </c>
      <c r="BE880" s="13">
        <f t="shared" si="1276"/>
        <v>1.9874301358996003E-4</v>
      </c>
      <c r="BF880" s="13">
        <f t="shared" si="1277"/>
        <v>1.5018203355832954E-4</v>
      </c>
      <c r="BG880" s="13">
        <f t="shared" si="1278"/>
        <v>7.5657647184013572E-5</v>
      </c>
      <c r="BH880" s="13">
        <f t="shared" si="1279"/>
        <v>2.8585707500079344E-5</v>
      </c>
      <c r="BI880" s="13">
        <f t="shared" si="1280"/>
        <v>8.6404238428683682E-6</v>
      </c>
      <c r="BJ880" s="14">
        <f t="shared" si="1281"/>
        <v>0.48236553759387096</v>
      </c>
      <c r="BK880" s="14">
        <f t="shared" si="1282"/>
        <v>0.25950414240636338</v>
      </c>
      <c r="BL880" s="14">
        <f t="shared" si="1283"/>
        <v>0.24402094745455979</v>
      </c>
      <c r="BM880" s="14">
        <f t="shared" si="1284"/>
        <v>0.46602938943275424</v>
      </c>
      <c r="BN880" s="14">
        <f t="shared" si="1285"/>
        <v>0.53290348295955703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1.6325000000000001</v>
      </c>
      <c r="F881" s="10">
        <f>VLOOKUP(B881,home!$B$2:$E$405,3,FALSE)</f>
        <v>0.68459999999999999</v>
      </c>
      <c r="G881" s="10">
        <f>VLOOKUP(C881,away!$B$2:$E$405,4,FALSE)</f>
        <v>1.3331999999999999</v>
      </c>
      <c r="H881" s="10">
        <f>VLOOKUP(A881,away!$A$2:$E$405,3,FALSE)</f>
        <v>1.1474</v>
      </c>
      <c r="I881" s="10">
        <f>VLOOKUP(C881,away!$B$2:$E$405,3,FALSE)</f>
        <v>1.2303999999999999</v>
      </c>
      <c r="J881" s="10">
        <f>VLOOKUP(B881,home!$B$2:$E$405,4,FALSE)</f>
        <v>0.56389999999999996</v>
      </c>
      <c r="K881" s="12">
        <f t="shared" si="1230"/>
        <v>1.4899969853999999</v>
      </c>
      <c r="L881" s="12">
        <f t="shared" si="1231"/>
        <v>0.79609200534399982</v>
      </c>
      <c r="M881" s="13">
        <f t="shared" si="1232"/>
        <v>0.10166329141974384</v>
      </c>
      <c r="N881" s="13">
        <f t="shared" si="1233"/>
        <v>0.15147799774126</v>
      </c>
      <c r="O881" s="13">
        <f t="shared" si="1234"/>
        <v>8.0933333536215318E-2</v>
      </c>
      <c r="P881" s="13">
        <f t="shared" si="1235"/>
        <v>0.12059042298733352</v>
      </c>
      <c r="Q881" s="13">
        <f t="shared" si="1236"/>
        <v>0.11285087999445272</v>
      </c>
      <c r="R881" s="13">
        <f t="shared" si="1237"/>
        <v>3.2215189897010214E-2</v>
      </c>
      <c r="S881" s="13">
        <f t="shared" si="1238"/>
        <v>3.5760326842614494E-2</v>
      </c>
      <c r="T881" s="13">
        <f t="shared" si="1239"/>
        <v>8.9839683359618921E-2</v>
      </c>
      <c r="U881" s="13">
        <f t="shared" si="1240"/>
        <v>4.8000535830633753E-2</v>
      </c>
      <c r="V881" s="13">
        <f t="shared" si="1241"/>
        <v>4.7131105041767372E-3</v>
      </c>
      <c r="W881" s="13">
        <f t="shared" si="1242"/>
        <v>5.6049156997157221E-2</v>
      </c>
      <c r="X881" s="13">
        <f t="shared" si="1243"/>
        <v>4.4620285791707563E-2</v>
      </c>
      <c r="Y881" s="13">
        <f t="shared" si="1244"/>
        <v>1.7760926397471427E-2</v>
      </c>
      <c r="Z881" s="13">
        <f t="shared" si="1245"/>
        <v>8.5487517092162103E-3</v>
      </c>
      <c r="AA881" s="13">
        <f t="shared" si="1246"/>
        <v>1.2737614275665249E-2</v>
      </c>
      <c r="AB881" s="13">
        <f t="shared" si="1247"/>
        <v>9.4895034359646149E-3</v>
      </c>
      <c r="AC881" s="13">
        <f t="shared" si="1248"/>
        <v>3.4941077388132006E-4</v>
      </c>
      <c r="AD881" s="13">
        <f t="shared" si="1249"/>
        <v>2.0878268739993901E-2</v>
      </c>
      <c r="AE881" s="13">
        <f t="shared" si="1250"/>
        <v>1.6621022829332685E-2</v>
      </c>
      <c r="AF881" s="13">
        <f t="shared" si="1251"/>
        <v>6.6159316975359286E-3</v>
      </c>
      <c r="AG881" s="13">
        <f t="shared" si="1252"/>
        <v>1.7556301107701038E-3</v>
      </c>
      <c r="AH881" s="13">
        <f t="shared" si="1253"/>
        <v>1.7013982228444695E-3</v>
      </c>
      <c r="AI881" s="13">
        <f t="shared" si="1254"/>
        <v>2.5350782230031768E-3</v>
      </c>
      <c r="AJ881" s="13">
        <f t="shared" si="1255"/>
        <v>1.8886294550139616E-3</v>
      </c>
      <c r="AK881" s="13">
        <f t="shared" si="1256"/>
        <v>9.3801739816948217E-4</v>
      </c>
      <c r="AL881" s="13">
        <f t="shared" si="1257"/>
        <v>1.6578488628589436E-5</v>
      </c>
      <c r="AM881" s="13">
        <f t="shared" si="1258"/>
        <v>6.2217114965923909E-3</v>
      </c>
      <c r="AN881" s="13">
        <f t="shared" si="1259"/>
        <v>4.9530547819940538E-3</v>
      </c>
      <c r="AO881" s="13">
        <f t="shared" si="1260"/>
        <v>1.9715436569881671E-3</v>
      </c>
      <c r="AP881" s="13">
        <f t="shared" si="1261"/>
        <v>5.2317671450498435E-4</v>
      </c>
      <c r="AQ881" s="13">
        <f t="shared" si="1262"/>
        <v>1.0412419994988955E-4</v>
      </c>
      <c r="AR881" s="13">
        <f t="shared" si="1263"/>
        <v>2.7089390462259425E-4</v>
      </c>
      <c r="AS881" s="13">
        <f t="shared" si="1264"/>
        <v>4.0363110125090051E-4</v>
      </c>
      <c r="AT881" s="13">
        <f t="shared" si="1265"/>
        <v>3.0070456203876199E-4</v>
      </c>
      <c r="AU881" s="13">
        <f t="shared" si="1266"/>
        <v>1.4934963031126082E-4</v>
      </c>
      <c r="AV881" s="13">
        <f t="shared" si="1267"/>
        <v>5.5632624733595793E-5</v>
      </c>
      <c r="AW881" s="13">
        <f t="shared" si="1268"/>
        <v>5.4624954382175123E-7</v>
      </c>
      <c r="AX881" s="13">
        <f t="shared" si="1269"/>
        <v>1.5450552289918665E-3</v>
      </c>
      <c r="AY881" s="13">
        <f t="shared" si="1270"/>
        <v>1.2300061156153676E-3</v>
      </c>
      <c r="AZ881" s="13">
        <f t="shared" si="1271"/>
        <v>4.8959901758281082E-4</v>
      </c>
      <c r="BA881" s="13">
        <f t="shared" si="1272"/>
        <v>1.2992195457398406E-4</v>
      </c>
      <c r="BB881" s="13">
        <f t="shared" si="1273"/>
        <v>2.5857457338753751E-5</v>
      </c>
      <c r="BC881" s="13">
        <f t="shared" si="1274"/>
        <v>4.1169830131810794E-6</v>
      </c>
      <c r="BD881" s="13">
        <f t="shared" si="1275"/>
        <v>3.5942745294411204E-5</v>
      </c>
      <c r="BE881" s="13">
        <f t="shared" si="1276"/>
        <v>5.3554582135672724E-5</v>
      </c>
      <c r="BF881" s="13">
        <f t="shared" si="1277"/>
        <v>3.989808296825453E-5</v>
      </c>
      <c r="BG881" s="13">
        <f t="shared" si="1278"/>
        <v>1.9816007781979438E-5</v>
      </c>
      <c r="BH881" s="13">
        <f t="shared" si="1279"/>
        <v>7.381447964453078E-6</v>
      </c>
      <c r="BI881" s="13">
        <f t="shared" si="1280"/>
        <v>2.1996670429844094E-6</v>
      </c>
      <c r="BJ881" s="14">
        <f t="shared" si="1281"/>
        <v>0.53566795126644573</v>
      </c>
      <c r="BK881" s="14">
        <f t="shared" si="1282"/>
        <v>0.26432314713199384</v>
      </c>
      <c r="BL881" s="14">
        <f t="shared" si="1283"/>
        <v>0.19177830463066514</v>
      </c>
      <c r="BM881" s="14">
        <f t="shared" si="1284"/>
        <v>0.39935757929623389</v>
      </c>
      <c r="BN881" s="14">
        <f t="shared" si="1285"/>
        <v>0.59973111557601566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1.6325000000000001</v>
      </c>
      <c r="F882" s="10">
        <f>VLOOKUP(B882,home!$B$2:$E$405,3,FALSE)</f>
        <v>1.0449999999999999</v>
      </c>
      <c r="G882" s="10">
        <f>VLOOKUP(C882,away!$B$2:$E$405,4,FALSE)</f>
        <v>0.54449999999999998</v>
      </c>
      <c r="H882" s="10">
        <f>VLOOKUP(A882,away!$A$2:$E$405,3,FALSE)</f>
        <v>1.1474</v>
      </c>
      <c r="I882" s="10">
        <f>VLOOKUP(C882,away!$B$2:$E$405,3,FALSE)</f>
        <v>1.0167999999999999</v>
      </c>
      <c r="J882" s="10">
        <f>VLOOKUP(B882,home!$B$2:$E$405,4,FALSE)</f>
        <v>1.1791</v>
      </c>
      <c r="K882" s="12">
        <f t="shared" si="1230"/>
        <v>0.92889658124999996</v>
      </c>
      <c r="L882" s="12">
        <f t="shared" si="1231"/>
        <v>1.3756280489119999</v>
      </c>
      <c r="M882" s="13">
        <f t="shared" si="1232"/>
        <v>9.9806234251882162E-2</v>
      </c>
      <c r="N882" s="13">
        <f t="shared" si="1233"/>
        <v>9.2709669784009976E-2</v>
      </c>
      <c r="O882" s="13">
        <f t="shared" si="1234"/>
        <v>0.13729625529317069</v>
      </c>
      <c r="P882" s="13">
        <f t="shared" si="1235"/>
        <v>0.12753402216025345</v>
      </c>
      <c r="Q882" s="13">
        <f t="shared" si="1236"/>
        <v>4.3058847655591655E-2</v>
      </c>
      <c r="R882" s="13">
        <f t="shared" si="1237"/>
        <v>9.4434289895934123E-2</v>
      </c>
      <c r="S882" s="13">
        <f t="shared" si="1238"/>
        <v>4.074125962743979E-2</v>
      </c>
      <c r="T882" s="13">
        <f t="shared" si="1239"/>
        <v>5.9232958588860581E-2</v>
      </c>
      <c r="U882" s="13">
        <f t="shared" si="1240"/>
        <v>8.7719689037104615E-2</v>
      </c>
      <c r="V882" s="13">
        <f t="shared" si="1241"/>
        <v>5.7844268024932304E-3</v>
      </c>
      <c r="W882" s="13">
        <f t="shared" si="1242"/>
        <v>1.3332405459947889E-2</v>
      </c>
      <c r="X882" s="13">
        <f t="shared" si="1243"/>
        <v>1.8340430910171807E-2</v>
      </c>
      <c r="Y882" s="13">
        <f t="shared" si="1244"/>
        <v>1.2614805594582492E-2</v>
      </c>
      <c r="Z882" s="13">
        <f t="shared" si="1245"/>
        <v>4.3302152653311339E-2</v>
      </c>
      <c r="AA882" s="13">
        <f t="shared" si="1246"/>
        <v>4.0223221560426514E-2</v>
      </c>
      <c r="AB882" s="13">
        <f t="shared" si="1247"/>
        <v>1.8681606497170742E-2</v>
      </c>
      <c r="AC882" s="13">
        <f t="shared" si="1248"/>
        <v>4.6196463924773811E-4</v>
      </c>
      <c r="AD882" s="13">
        <f t="shared" si="1249"/>
        <v>3.0961064628961059E-3</v>
      </c>
      <c r="AE882" s="13">
        <f t="shared" si="1250"/>
        <v>4.2590908927776028E-3</v>
      </c>
      <c r="AF882" s="13">
        <f t="shared" si="1251"/>
        <v>2.9294624474852614E-3</v>
      </c>
      <c r="AG882" s="13">
        <f t="shared" si="1252"/>
        <v>1.3432835703317072E-3</v>
      </c>
      <c r="AH882" s="13">
        <f t="shared" si="1253"/>
        <v>1.4891913942041072E-2</v>
      </c>
      <c r="AI882" s="13">
        <f t="shared" si="1254"/>
        <v>1.383304794903116E-2</v>
      </c>
      <c r="AJ882" s="13">
        <f t="shared" si="1255"/>
        <v>6.4247354740611853E-3</v>
      </c>
      <c r="AK882" s="13">
        <f t="shared" si="1256"/>
        <v>1.989304939097011E-3</v>
      </c>
      <c r="AL882" s="13">
        <f t="shared" si="1257"/>
        <v>2.3612235841054544E-5</v>
      </c>
      <c r="AM882" s="13">
        <f t="shared" si="1258"/>
        <v>5.7519254171404469E-4</v>
      </c>
      <c r="AN882" s="13">
        <f t="shared" si="1259"/>
        <v>7.912509939068254E-4</v>
      </c>
      <c r="AO882" s="13">
        <f t="shared" si="1260"/>
        <v>5.442335304738636E-4</v>
      </c>
      <c r="AP882" s="13">
        <f t="shared" si="1261"/>
        <v>2.4955430322608343E-4</v>
      </c>
      <c r="AQ882" s="13">
        <f t="shared" si="1262"/>
        <v>8.5823474811122719E-5</v>
      </c>
      <c r="AR882" s="13">
        <f t="shared" si="1263"/>
        <v>4.0971469041310672E-3</v>
      </c>
      <c r="AS882" s="13">
        <f t="shared" si="1264"/>
        <v>3.8058257521263691E-3</v>
      </c>
      <c r="AT882" s="13">
        <f t="shared" si="1265"/>
        <v>1.7676092649916971E-3</v>
      </c>
      <c r="AU882" s="13">
        <f t="shared" si="1266"/>
        <v>5.4730873441220427E-4</v>
      </c>
      <c r="AV882" s="13">
        <f t="shared" si="1267"/>
        <v>1.2709830307094017E-4</v>
      </c>
      <c r="AW882" s="13">
        <f t="shared" si="1268"/>
        <v>8.3811381333553939E-7</v>
      </c>
      <c r="AX882" s="13">
        <f t="shared" si="1269"/>
        <v>8.904906425977897E-5</v>
      </c>
      <c r="AY882" s="13">
        <f t="shared" si="1270"/>
        <v>1.2249839052511904E-4</v>
      </c>
      <c r="AZ882" s="13">
        <f t="shared" si="1271"/>
        <v>8.4256110976464889E-5</v>
      </c>
      <c r="BA882" s="13">
        <f t="shared" si="1272"/>
        <v>3.8635023183822434E-5</v>
      </c>
      <c r="BB882" s="13">
        <f t="shared" si="1273"/>
        <v>1.3286855390507891E-5</v>
      </c>
      <c r="BC882" s="13">
        <f t="shared" si="1274"/>
        <v>3.6555541914040455E-6</v>
      </c>
      <c r="BD882" s="13">
        <f t="shared" si="1275"/>
        <v>9.393583669726111E-4</v>
      </c>
      <c r="BE882" s="13">
        <f t="shared" si="1276"/>
        <v>8.7256677564944124E-4</v>
      </c>
      <c r="BF882" s="13">
        <f t="shared" si="1277"/>
        <v>4.0526214740655087E-4</v>
      </c>
      <c r="BG882" s="13">
        <f t="shared" si="1278"/>
        <v>1.2548220774532623E-4</v>
      </c>
      <c r="BH882" s="13">
        <f t="shared" si="1279"/>
        <v>2.9139998445583942E-5</v>
      </c>
      <c r="BI882" s="13">
        <f t="shared" si="1280"/>
        <v>5.4136089867466489E-6</v>
      </c>
      <c r="BJ882" s="14">
        <f t="shared" si="1281"/>
        <v>0.25351449720931407</v>
      </c>
      <c r="BK882" s="14">
        <f t="shared" si="1282"/>
        <v>0.27447401810768263</v>
      </c>
      <c r="BL882" s="14">
        <f t="shared" si="1283"/>
        <v>0.4282162766519757</v>
      </c>
      <c r="BM882" s="14">
        <f t="shared" si="1284"/>
        <v>0.4045459653047298</v>
      </c>
      <c r="BN882" s="14">
        <f t="shared" si="1285"/>
        <v>0.59483931904084208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1.6325000000000001</v>
      </c>
      <c r="F883" s="10">
        <f>VLOOKUP(B883,home!$B$2:$E$405,3,FALSE)</f>
        <v>0.61260000000000003</v>
      </c>
      <c r="G883" s="10">
        <f>VLOOKUP(C883,away!$B$2:$E$405,4,FALSE)</f>
        <v>1.4053</v>
      </c>
      <c r="H883" s="10">
        <f>VLOOKUP(A883,away!$A$2:$E$405,3,FALSE)</f>
        <v>1.1474</v>
      </c>
      <c r="I883" s="10">
        <f>VLOOKUP(C883,away!$B$2:$E$405,3,FALSE)</f>
        <v>0.76900000000000002</v>
      </c>
      <c r="J883" s="10">
        <f>VLOOKUP(B883,home!$B$2:$E$405,4,FALSE)</f>
        <v>1.4866999999999999</v>
      </c>
      <c r="K883" s="12">
        <f t="shared" si="1230"/>
        <v>1.4053976683500002</v>
      </c>
      <c r="L883" s="12">
        <f t="shared" si="1231"/>
        <v>1.3117906370199999</v>
      </c>
      <c r="M883" s="13">
        <f t="shared" si="1232"/>
        <v>6.606023475450265E-2</v>
      </c>
      <c r="N883" s="13">
        <f t="shared" si="1233"/>
        <v>9.2840899894631679E-2</v>
      </c>
      <c r="O883" s="13">
        <f t="shared" si="1234"/>
        <v>8.6657197430299759E-2</v>
      </c>
      <c r="P883" s="13">
        <f t="shared" si="1235"/>
        <v>0.12178782321428891</v>
      </c>
      <c r="Q883" s="13">
        <f t="shared" si="1236"/>
        <v>6.5239192119715586E-2</v>
      </c>
      <c r="R883" s="13">
        <f t="shared" si="1237"/>
        <v>5.6838050109730434E-2</v>
      </c>
      <c r="S883" s="13">
        <f t="shared" si="1238"/>
        <v>5.6131627212632394E-2</v>
      </c>
      <c r="T883" s="13">
        <f t="shared" si="1239"/>
        <v>8.5580161389391854E-2</v>
      </c>
      <c r="U883" s="13">
        <f t="shared" si="1240"/>
        <v>7.9880063097775622E-2</v>
      </c>
      <c r="V883" s="13">
        <f t="shared" si="1241"/>
        <v>1.1498174047951807E-2</v>
      </c>
      <c r="W883" s="13">
        <f t="shared" si="1242"/>
        <v>3.0562336163361993E-2</v>
      </c>
      <c r="X883" s="13">
        <f t="shared" si="1243"/>
        <v>4.0091386424556001E-2</v>
      </c>
      <c r="Y883" s="13">
        <f t="shared" si="1244"/>
        <v>2.6295752668441658E-2</v>
      </c>
      <c r="Z883" s="13">
        <f t="shared" si="1245"/>
        <v>2.4853207320139303E-2</v>
      </c>
      <c r="AA883" s="13">
        <f t="shared" si="1246"/>
        <v>3.4928639618742929E-2</v>
      </c>
      <c r="AB883" s="13">
        <f t="shared" si="1247"/>
        <v>2.4544314339409384E-2</v>
      </c>
      <c r="AC883" s="13">
        <f t="shared" si="1248"/>
        <v>1.324868123617698E-3</v>
      </c>
      <c r="AD883" s="13">
        <f t="shared" si="1249"/>
        <v>1.0738058995829461E-2</v>
      </c>
      <c r="AE883" s="13">
        <f t="shared" si="1250"/>
        <v>1.4086085250497468E-2</v>
      </c>
      <c r="AF883" s="13">
        <f t="shared" si="1251"/>
        <v>9.2389973719340535E-3</v>
      </c>
      <c r="AG883" s="13">
        <f t="shared" si="1252"/>
        <v>4.0398767493184887E-3</v>
      </c>
      <c r="AH883" s="13">
        <f t="shared" si="1253"/>
        <v>8.150551165618922E-3</v>
      </c>
      <c r="AI883" s="13">
        <f t="shared" si="1254"/>
        <v>1.1454765603928208E-2</v>
      </c>
      <c r="AJ883" s="13">
        <f t="shared" si="1255"/>
        <v>8.0492504356282444E-3</v>
      </c>
      <c r="AK883" s="13">
        <f t="shared" si="1256"/>
        <v>3.7707992647323858E-3</v>
      </c>
      <c r="AL883" s="13">
        <f t="shared" si="1257"/>
        <v>9.7700412613445069E-5</v>
      </c>
      <c r="AM883" s="13">
        <f t="shared" si="1258"/>
        <v>3.018248615068692E-3</v>
      </c>
      <c r="AN883" s="13">
        <f t="shared" si="1259"/>
        <v>3.9593102734456912E-3</v>
      </c>
      <c r="AO883" s="13">
        <f t="shared" si="1260"/>
        <v>2.5968930728815778E-3</v>
      </c>
      <c r="AP883" s="13">
        <f t="shared" si="1261"/>
        <v>1.1355266727827158E-3</v>
      </c>
      <c r="AQ883" s="13">
        <f t="shared" si="1262"/>
        <v>3.7239331436071026E-4</v>
      </c>
      <c r="AR883" s="13">
        <f t="shared" si="1263"/>
        <v>2.1383633411222701E-3</v>
      </c>
      <c r="AS883" s="13">
        <f t="shared" si="1264"/>
        <v>3.0052508536983543E-3</v>
      </c>
      <c r="AT883" s="13">
        <f t="shared" si="1265"/>
        <v>2.1117862712972581E-3</v>
      </c>
      <c r="AU883" s="13">
        <f t="shared" si="1266"/>
        <v>9.8929983391156905E-4</v>
      </c>
      <c r="AV883" s="13">
        <f t="shared" si="1267"/>
        <v>3.4758991996959045E-4</v>
      </c>
      <c r="AW883" s="13">
        <f t="shared" si="1268"/>
        <v>5.0033127693351532E-6</v>
      </c>
      <c r="AX883" s="13">
        <f t="shared" si="1269"/>
        <v>7.0697326101969236E-4</v>
      </c>
      <c r="AY883" s="13">
        <f t="shared" si="1270"/>
        <v>9.274009044291288E-4</v>
      </c>
      <c r="AZ883" s="13">
        <f t="shared" si="1271"/>
        <v>6.0827791159700573E-4</v>
      </c>
      <c r="BA883" s="13">
        <f t="shared" si="1272"/>
        <v>2.6597775637967691E-4</v>
      </c>
      <c r="BB883" s="13">
        <f t="shared" si="1273"/>
        <v>8.7226782618611743E-5</v>
      </c>
      <c r="BC883" s="13">
        <f t="shared" si="1274"/>
        <v>2.2884655347294759E-5</v>
      </c>
      <c r="BD883" s="13">
        <f t="shared" si="1275"/>
        <v>4.675141682384994E-4</v>
      </c>
      <c r="BE883" s="13">
        <f t="shared" si="1276"/>
        <v>6.5704332196297674E-4</v>
      </c>
      <c r="BF883" s="13">
        <f t="shared" si="1277"/>
        <v>4.6170357634585309E-4</v>
      </c>
      <c r="BG883" s="13">
        <f t="shared" si="1278"/>
        <v>2.1629237655510606E-4</v>
      </c>
      <c r="BH883" s="13">
        <f t="shared" si="1279"/>
        <v>7.5994200423106596E-5</v>
      </c>
      <c r="BI883" s="13">
        <f t="shared" si="1280"/>
        <v>2.1360414416551309E-5</v>
      </c>
      <c r="BJ883" s="14">
        <f t="shared" si="1281"/>
        <v>0.3924138602476091</v>
      </c>
      <c r="BK883" s="14">
        <f t="shared" si="1282"/>
        <v>0.25782782867003601</v>
      </c>
      <c r="BL883" s="14">
        <f t="shared" si="1283"/>
        <v>0.32476582934380699</v>
      </c>
      <c r="BM883" s="14">
        <f t="shared" si="1284"/>
        <v>0.50951493046676288</v>
      </c>
      <c r="BN883" s="14">
        <f t="shared" si="1285"/>
        <v>0.48942339752316899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1.6325000000000001</v>
      </c>
      <c r="F884" s="10">
        <f>VLOOKUP(B884,home!$B$2:$E$405,3,FALSE)</f>
        <v>0.93689999999999996</v>
      </c>
      <c r="G884" s="10">
        <f>VLOOKUP(C884,away!$B$2:$E$405,4,FALSE)</f>
        <v>0.82879999999999998</v>
      </c>
      <c r="H884" s="10">
        <f>VLOOKUP(A884,away!$A$2:$E$405,3,FALSE)</f>
        <v>1.1474</v>
      </c>
      <c r="I884" s="10">
        <f>VLOOKUP(C884,away!$B$2:$E$405,3,FALSE)</f>
        <v>0.66649999999999998</v>
      </c>
      <c r="J884" s="10">
        <f>VLOOKUP(B884,home!$B$2:$E$405,4,FALSE)</f>
        <v>1.7943</v>
      </c>
      <c r="K884" s="12">
        <f t="shared" si="1230"/>
        <v>1.2676406903999999</v>
      </c>
      <c r="L884" s="12">
        <f t="shared" si="1231"/>
        <v>1.3721767500299999</v>
      </c>
      <c r="M884" s="13">
        <f t="shared" si="1232"/>
        <v>7.1374298428307378E-2</v>
      </c>
      <c r="N884" s="13">
        <f t="shared" si="1233"/>
        <v>9.0476964936475196E-2</v>
      </c>
      <c r="O884" s="13">
        <f t="shared" si="1234"/>
        <v>9.7938152853026136E-2</v>
      </c>
      <c r="P884" s="13">
        <f t="shared" si="1235"/>
        <v>0.12415038769911078</v>
      </c>
      <c r="Q884" s="13">
        <f t="shared" si="1236"/>
        <v>5.7346141148685019E-2</v>
      </c>
      <c r="R884" s="13">
        <f t="shared" si="1237"/>
        <v>6.7194228142903406E-2</v>
      </c>
      <c r="S884" s="13">
        <f t="shared" si="1238"/>
        <v>5.3987636674711383E-2</v>
      </c>
      <c r="T884" s="13">
        <f t="shared" si="1239"/>
        <v>7.8689041588164255E-2</v>
      </c>
      <c r="U884" s="13">
        <f t="shared" si="1240"/>
        <v>8.5178137753965183E-2</v>
      </c>
      <c r="V884" s="13">
        <f t="shared" si="1241"/>
        <v>1.0434173040682032E-2</v>
      </c>
      <c r="W884" s="13">
        <f t="shared" si="1242"/>
        <v>2.4231433985831632E-2</v>
      </c>
      <c r="X884" s="13">
        <f t="shared" si="1243"/>
        <v>3.3249810335244934E-2</v>
      </c>
      <c r="Y884" s="13">
        <f t="shared" si="1244"/>
        <v>2.2812308342465157E-2</v>
      </c>
      <c r="Z884" s="13">
        <f t="shared" si="1245"/>
        <v>3.0734119197967855E-2</v>
      </c>
      <c r="AA884" s="13">
        <f t="shared" si="1246"/>
        <v>3.8959820078947868E-2</v>
      </c>
      <c r="AB884" s="13">
        <f t="shared" si="1247"/>
        <v>2.4693526611368633E-2</v>
      </c>
      <c r="AC884" s="13">
        <f t="shared" si="1248"/>
        <v>1.1343426983221668E-3</v>
      </c>
      <c r="AD884" s="13">
        <f t="shared" si="1249"/>
        <v>7.6791879267954152E-3</v>
      </c>
      <c r="AE884" s="13">
        <f t="shared" si="1250"/>
        <v>1.0537203132259745E-2</v>
      </c>
      <c r="AF884" s="13">
        <f t="shared" si="1251"/>
        <v>7.2294525742150582E-3</v>
      </c>
      <c r="AG884" s="13">
        <f t="shared" si="1252"/>
        <v>3.3066955792608122E-3</v>
      </c>
      <c r="AH884" s="13">
        <f t="shared" si="1253"/>
        <v>1.0543160949025535E-2</v>
      </c>
      <c r="AI884" s="13">
        <f t="shared" si="1254"/>
        <v>1.3364939824421048E-2</v>
      </c>
      <c r="AJ884" s="13">
        <f t="shared" si="1255"/>
        <v>8.4709707730917794E-3</v>
      </c>
      <c r="AK884" s="13">
        <f t="shared" si="1256"/>
        <v>3.5793824130534268E-3</v>
      </c>
      <c r="AL884" s="13">
        <f t="shared" si="1257"/>
        <v>7.8924256423653339E-5</v>
      </c>
      <c r="AM884" s="13">
        <f t="shared" si="1258"/>
        <v>1.9468902170468535E-3</v>
      </c>
      <c r="AN884" s="13">
        <f t="shared" si="1259"/>
        <v>2.6714774906925524E-3</v>
      </c>
      <c r="AO884" s="13">
        <f t="shared" si="1260"/>
        <v>1.8328696504784036E-3</v>
      </c>
      <c r="AP884" s="13">
        <f t="shared" si="1261"/>
        <v>8.3834037340735931E-4</v>
      </c>
      <c r="AQ884" s="13">
        <f t="shared" si="1262"/>
        <v>2.8758779225026161E-4</v>
      </c>
      <c r="AR884" s="13">
        <f t="shared" si="1263"/>
        <v>2.8934160652154131E-3</v>
      </c>
      <c r="AS884" s="13">
        <f t="shared" si="1264"/>
        <v>3.6678119385241178E-3</v>
      </c>
      <c r="AT884" s="13">
        <f t="shared" si="1265"/>
        <v>2.3247338290040384E-3</v>
      </c>
      <c r="AU884" s="13">
        <f t="shared" si="1266"/>
        <v>9.8230906533163789E-4</v>
      </c>
      <c r="AV884" s="13">
        <f t="shared" si="1267"/>
        <v>3.1130373544079428E-4</v>
      </c>
      <c r="AW884" s="13">
        <f t="shared" si="1268"/>
        <v>3.8134163641640871E-6</v>
      </c>
      <c r="AX884" s="13">
        <f t="shared" si="1269"/>
        <v>4.1132620981171282E-4</v>
      </c>
      <c r="AY884" s="13">
        <f t="shared" si="1270"/>
        <v>5.6441226178159394E-4</v>
      </c>
      <c r="AZ884" s="13">
        <f t="shared" si="1271"/>
        <v>3.8723669152427464E-4</v>
      </c>
      <c r="BA884" s="13">
        <f t="shared" si="1272"/>
        <v>1.7711906162271628E-4</v>
      </c>
      <c r="BB884" s="13">
        <f t="shared" si="1273"/>
        <v>6.0759664586455508E-5</v>
      </c>
      <c r="BC884" s="13">
        <f t="shared" si="1274"/>
        <v>1.6674599817031076E-5</v>
      </c>
      <c r="BD884" s="13">
        <f t="shared" si="1275"/>
        <v>6.6171304214197901E-4</v>
      </c>
      <c r="BE884" s="13">
        <f t="shared" si="1276"/>
        <v>8.3881437758754251E-4</v>
      </c>
      <c r="BF884" s="13">
        <f t="shared" si="1277"/>
        <v>5.3165761836125949E-4</v>
      </c>
      <c r="BG884" s="13">
        <f t="shared" si="1278"/>
        <v>2.2465027679862882E-4</v>
      </c>
      <c r="BH884" s="13">
        <f t="shared" si="1279"/>
        <v>7.1193957994891295E-5</v>
      </c>
      <c r="BI884" s="13">
        <f t="shared" si="1280"/>
        <v>1.8049671612990488E-5</v>
      </c>
      <c r="BJ884" s="14">
        <f t="shared" si="1281"/>
        <v>0.34475293356241649</v>
      </c>
      <c r="BK884" s="14">
        <f t="shared" si="1282"/>
        <v>0.26172417505933904</v>
      </c>
      <c r="BL884" s="14">
        <f t="shared" si="1283"/>
        <v>0.36244797297781639</v>
      </c>
      <c r="BM884" s="14">
        <f t="shared" si="1284"/>
        <v>0.49061842874361439</v>
      </c>
      <c r="BN884" s="14">
        <f t="shared" si="1285"/>
        <v>0.50848017320850791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1.6325000000000001</v>
      </c>
      <c r="F885" s="10">
        <f>VLOOKUP(B885,home!$B$2:$E$405,3,FALSE)</f>
        <v>0.90080000000000005</v>
      </c>
      <c r="G885" s="10">
        <f>VLOOKUP(C885,away!$B$2:$E$405,4,FALSE)</f>
        <v>1.081</v>
      </c>
      <c r="H885" s="10">
        <f>VLOOKUP(A885,away!$A$2:$E$405,3,FALSE)</f>
        <v>1.1474</v>
      </c>
      <c r="I885" s="10">
        <f>VLOOKUP(C885,away!$B$2:$E$405,3,FALSE)</f>
        <v>1.0766</v>
      </c>
      <c r="J885" s="10">
        <f>VLOOKUP(B885,home!$B$2:$E$405,4,FALSE)</f>
        <v>1.0766</v>
      </c>
      <c r="K885" s="12">
        <f t="shared" si="1230"/>
        <v>1.5896710360000001</v>
      </c>
      <c r="L885" s="12">
        <f t="shared" si="1231"/>
        <v>1.329914118344</v>
      </c>
      <c r="M885" s="13">
        <f t="shared" si="1232"/>
        <v>5.3956066097797128E-2</v>
      </c>
      <c r="N885" s="13">
        <f t="shared" si="1233"/>
        <v>8.5772395492169654E-2</v>
      </c>
      <c r="O885" s="13">
        <f t="shared" si="1234"/>
        <v>7.1756934073762463E-2</v>
      </c>
      <c r="P885" s="13">
        <f t="shared" si="1235"/>
        <v>0.1140699197292217</v>
      </c>
      <c r="Q885" s="13">
        <f t="shared" si="1236"/>
        <v>6.8174946401119541E-2</v>
      </c>
      <c r="R885" s="13">
        <f t="shared" si="1237"/>
        <v>4.7715279856888171E-2</v>
      </c>
      <c r="S885" s="13">
        <f t="shared" si="1238"/>
        <v>6.0289544476085893E-2</v>
      </c>
      <c r="T885" s="13">
        <f t="shared" si="1239"/>
        <v>9.0666823736194363E-2</v>
      </c>
      <c r="U885" s="13">
        <f t="shared" si="1240"/>
        <v>7.5851598363129366E-2</v>
      </c>
      <c r="V885" s="13">
        <f t="shared" si="1241"/>
        <v>1.416218786108368E-2</v>
      </c>
      <c r="W885" s="13">
        <f t="shared" si="1242"/>
        <v>3.6125245891570734E-2</v>
      </c>
      <c r="X885" s="13">
        <f t="shared" si="1243"/>
        <v>4.8043474539848509E-2</v>
      </c>
      <c r="Y885" s="13">
        <f t="shared" si="1244"/>
        <v>3.1946847542422517E-2</v>
      </c>
      <c r="Z885" s="13">
        <f t="shared" si="1245"/>
        <v>2.1152408114136892E-2</v>
      </c>
      <c r="AA885" s="13">
        <f t="shared" si="1246"/>
        <v>3.3625370520694801E-2</v>
      </c>
      <c r="AB885" s="13">
        <f t="shared" si="1247"/>
        <v>2.6726638795758387E-2</v>
      </c>
      <c r="AC885" s="13">
        <f t="shared" si="1248"/>
        <v>1.8712905579233918E-3</v>
      </c>
      <c r="AD885" s="13">
        <f t="shared" si="1249"/>
        <v>1.4356814265551993E-2</v>
      </c>
      <c r="AE885" s="13">
        <f t="shared" si="1250"/>
        <v>1.9093329986200142E-2</v>
      </c>
      <c r="AF885" s="13">
        <f t="shared" si="1251"/>
        <v>1.2696244557424212E-2</v>
      </c>
      <c r="AG885" s="13">
        <f t="shared" si="1252"/>
        <v>5.6283049622888777E-3</v>
      </c>
      <c r="AH885" s="13">
        <f t="shared" si="1253"/>
        <v>7.0327215469912037E-3</v>
      </c>
      <c r="AI885" s="13">
        <f t="shared" si="1254"/>
        <v>1.1179713747505031E-2</v>
      </c>
      <c r="AJ885" s="13">
        <f t="shared" si="1255"/>
        <v>8.8860335675898846E-3</v>
      </c>
      <c r="AK885" s="13">
        <f t="shared" si="1256"/>
        <v>4.7086233957737969E-3</v>
      </c>
      <c r="AL885" s="13">
        <f t="shared" si="1257"/>
        <v>1.5824575746161486E-4</v>
      </c>
      <c r="AM885" s="13">
        <f t="shared" si="1258"/>
        <v>4.5645223614359225E-3</v>
      </c>
      <c r="AN885" s="13">
        <f t="shared" si="1259"/>
        <v>6.0704227319705283E-3</v>
      </c>
      <c r="AO885" s="13">
        <f t="shared" si="1260"/>
        <v>4.0365704477819805E-3</v>
      </c>
      <c r="AP885" s="13">
        <f t="shared" si="1261"/>
        <v>1.7894306760651397E-3</v>
      </c>
      <c r="AQ885" s="13">
        <f t="shared" si="1262"/>
        <v>5.9494727997421912E-4</v>
      </c>
      <c r="AR885" s="13">
        <f t="shared" si="1263"/>
        <v>1.8705831351451313E-3</v>
      </c>
      <c r="AS885" s="13">
        <f t="shared" si="1264"/>
        <v>2.9736118303702892E-3</v>
      </c>
      <c r="AT885" s="13">
        <f t="shared" si="1265"/>
        <v>2.3635322995232974E-3</v>
      </c>
      <c r="AU885" s="13">
        <f t="shared" si="1266"/>
        <v>1.2524129464008878E-3</v>
      </c>
      <c r="AV885" s="13">
        <f t="shared" si="1267"/>
        <v>4.9773114650122777E-4</v>
      </c>
      <c r="AW885" s="13">
        <f t="shared" si="1268"/>
        <v>9.2930961946470683E-6</v>
      </c>
      <c r="AX885" s="13">
        <f t="shared" si="1269"/>
        <v>1.2093481651915018E-3</v>
      </c>
      <c r="AY885" s="13">
        <f t="shared" si="1270"/>
        <v>1.6083291988815904E-3</v>
      </c>
      <c r="AZ885" s="13">
        <f t="shared" si="1271"/>
        <v>1.0694698542687612E-3</v>
      </c>
      <c r="BA885" s="13">
        <f t="shared" si="1272"/>
        <v>4.7410101944510866E-4</v>
      </c>
      <c r="BB885" s="13">
        <f t="shared" si="1273"/>
        <v>1.576284098203332E-4</v>
      </c>
      <c r="BC885" s="13">
        <f t="shared" si="1274"/>
        <v>4.1926449534435018E-5</v>
      </c>
      <c r="BD885" s="13">
        <f t="shared" si="1275"/>
        <v>4.1461915349428252E-4</v>
      </c>
      <c r="BE885" s="13">
        <f t="shared" si="1276"/>
        <v>6.5910805928069921E-4</v>
      </c>
      <c r="BF885" s="13">
        <f t="shared" si="1277"/>
        <v>5.238824957163493E-4</v>
      </c>
      <c r="BG885" s="13">
        <f t="shared" si="1278"/>
        <v>2.776002765692249E-4</v>
      </c>
      <c r="BH885" s="13">
        <f t="shared" si="1279"/>
        <v>1.1032327981192154E-4</v>
      </c>
      <c r="BI885" s="13">
        <f t="shared" si="1280"/>
        <v>3.5075544502707034E-5</v>
      </c>
      <c r="BJ885" s="14">
        <f t="shared" si="1281"/>
        <v>0.43412112396916003</v>
      </c>
      <c r="BK885" s="14">
        <f t="shared" si="1282"/>
        <v>0.24611558367845501</v>
      </c>
      <c r="BL885" s="14">
        <f t="shared" si="1283"/>
        <v>0.29846139403540906</v>
      </c>
      <c r="BM885" s="14">
        <f t="shared" si="1284"/>
        <v>0.55680593204351536</v>
      </c>
      <c r="BN885" s="14">
        <f t="shared" si="1285"/>
        <v>0.44144554165095862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1.6325000000000001</v>
      </c>
      <c r="F886" s="10">
        <f>VLOOKUP(B886,home!$B$2:$E$405,3,FALSE)</f>
        <v>0.75670000000000004</v>
      </c>
      <c r="G886" s="10">
        <f>VLOOKUP(C886,away!$B$2:$E$405,4,FALSE)</f>
        <v>1.117</v>
      </c>
      <c r="H886" s="10">
        <f>VLOOKUP(A886,away!$A$2:$E$405,3,FALSE)</f>
        <v>1.1474</v>
      </c>
      <c r="I886" s="10">
        <f>VLOOKUP(C886,away!$B$2:$E$405,3,FALSE)</f>
        <v>0.41010000000000002</v>
      </c>
      <c r="J886" s="10">
        <f>VLOOKUP(B886,home!$B$2:$E$405,4,FALSE)</f>
        <v>1.1278999999999999</v>
      </c>
      <c r="K886" s="12">
        <f t="shared" si="1230"/>
        <v>1.3798443417500001</v>
      </c>
      <c r="L886" s="12">
        <f t="shared" si="1231"/>
        <v>0.53073192384599999</v>
      </c>
      <c r="M886" s="13">
        <f t="shared" si="1232"/>
        <v>0.14799507754592103</v>
      </c>
      <c r="N886" s="13">
        <f t="shared" si="1233"/>
        <v>0.20421017035859163</v>
      </c>
      <c r="O886" s="13">
        <f t="shared" si="1234"/>
        <v>7.8545712225684614E-2</v>
      </c>
      <c r="P886" s="13">
        <f t="shared" si="1235"/>
        <v>0.10838085658333471</v>
      </c>
      <c r="Q886" s="13">
        <f t="shared" si="1236"/>
        <v>0.14088912404855317</v>
      </c>
      <c r="R886" s="13">
        <f t="shared" si="1237"/>
        <v>2.0843358479695939E-2</v>
      </c>
      <c r="S886" s="13">
        <f t="shared" si="1238"/>
        <v>1.9842568868705463E-2</v>
      </c>
      <c r="T886" s="13">
        <f t="shared" si="1239"/>
        <v>7.4774355855266358E-2</v>
      </c>
      <c r="U886" s="13">
        <f t="shared" si="1240"/>
        <v>2.8760590261275323E-2</v>
      </c>
      <c r="V886" s="13">
        <f t="shared" si="1241"/>
        <v>1.6145841893790305E-3</v>
      </c>
      <c r="W886" s="13">
        <f t="shared" si="1242"/>
        <v>6.4801686877503303E-2</v>
      </c>
      <c r="X886" s="13">
        <f t="shared" si="1243"/>
        <v>3.4392323944963415E-2</v>
      </c>
      <c r="Y886" s="13">
        <f t="shared" si="1244"/>
        <v>9.1265521264226428E-3</v>
      </c>
      <c r="Z886" s="13">
        <f t="shared" si="1245"/>
        <v>3.687411915113621E-3</v>
      </c>
      <c r="AA886" s="13">
        <f t="shared" si="1246"/>
        <v>5.0880544667710609E-3</v>
      </c>
      <c r="AB886" s="13">
        <f t="shared" si="1247"/>
        <v>3.5103615832449329E-3</v>
      </c>
      <c r="AC886" s="13">
        <f t="shared" si="1248"/>
        <v>7.3900269341944521E-5</v>
      </c>
      <c r="AD886" s="13">
        <f t="shared" si="1249"/>
        <v>2.2354060243444544E-2</v>
      </c>
      <c r="AE886" s="13">
        <f t="shared" si="1250"/>
        <v>1.1864013398772705E-2</v>
      </c>
      <c r="AF886" s="13">
        <f t="shared" si="1251"/>
        <v>3.1483053278326795E-3</v>
      </c>
      <c r="AG886" s="13">
        <f t="shared" si="1252"/>
        <v>5.5696871449841651E-4</v>
      </c>
      <c r="AH886" s="13">
        <f t="shared" si="1253"/>
        <v>4.8925680493022879E-4</v>
      </c>
      <c r="AI886" s="13">
        <f t="shared" si="1254"/>
        <v>6.7509823394565967E-4</v>
      </c>
      <c r="AJ886" s="13">
        <f t="shared" si="1255"/>
        <v>4.6576523911766836E-4</v>
      </c>
      <c r="AK886" s="13">
        <f t="shared" si="1256"/>
        <v>2.1422784326011681E-4</v>
      </c>
      <c r="AL886" s="13">
        <f t="shared" si="1257"/>
        <v>2.1647678087222583E-6</v>
      </c>
      <c r="AM886" s="13">
        <f t="shared" si="1258"/>
        <v>6.1690247084111192E-3</v>
      </c>
      <c r="AN886" s="13">
        <f t="shared" si="1259"/>
        <v>3.2740983517485422E-3</v>
      </c>
      <c r="AO886" s="13">
        <f t="shared" si="1260"/>
        <v>8.688342585422607E-4</v>
      </c>
      <c r="AP886" s="13">
        <f t="shared" si="1261"/>
        <v>1.5370602584648233E-4</v>
      </c>
      <c r="AQ886" s="13">
        <f t="shared" si="1262"/>
        <v>2.0394173701056639E-5</v>
      </c>
      <c r="AR886" s="13">
        <f t="shared" si="1263"/>
        <v>5.1932841067073507E-5</v>
      </c>
      <c r="AS886" s="13">
        <f t="shared" si="1264"/>
        <v>7.1659236897403413E-5</v>
      </c>
      <c r="AT886" s="13">
        <f t="shared" si="1265"/>
        <v>4.9439296283502485E-5</v>
      </c>
      <c r="AU886" s="13">
        <f t="shared" si="1266"/>
        <v>2.2739511078964235E-5</v>
      </c>
      <c r="AV886" s="13">
        <f t="shared" si="1267"/>
        <v>7.8442464241175598E-6</v>
      </c>
      <c r="AW886" s="13">
        <f t="shared" si="1268"/>
        <v>4.4036635336466751E-8</v>
      </c>
      <c r="AX886" s="13">
        <f t="shared" si="1269"/>
        <v>1.4187156396695026E-3</v>
      </c>
      <c r="AY886" s="13">
        <f t="shared" si="1270"/>
        <v>7.529576808322035E-4</v>
      </c>
      <c r="AZ886" s="13">
        <f t="shared" si="1271"/>
        <v>1.998093392613489E-4</v>
      </c>
      <c r="BA886" s="13">
        <f t="shared" si="1272"/>
        <v>3.5348398342857934E-5</v>
      </c>
      <c r="BB886" s="13">
        <f t="shared" si="1273"/>
        <v>4.6901308643449367E-6</v>
      </c>
      <c r="BC886" s="13">
        <f t="shared" si="1274"/>
        <v>4.978404353446584E-7</v>
      </c>
      <c r="BD886" s="13">
        <f t="shared" si="1275"/>
        <v>4.5937361083860766E-6</v>
      </c>
      <c r="BE886" s="13">
        <f t="shared" si="1276"/>
        <v>6.3386407766491917E-6</v>
      </c>
      <c r="BF886" s="13">
        <f t="shared" si="1277"/>
        <v>4.3731688050226083E-6</v>
      </c>
      <c r="BG886" s="13">
        <f t="shared" si="1278"/>
        <v>2.0114307437093517E-6</v>
      </c>
      <c r="BH886" s="13">
        <f t="shared" si="1279"/>
        <v>6.93865332632336E-7</v>
      </c>
      <c r="BI886" s="13">
        <f t="shared" si="1280"/>
        <v>1.9148523063384215E-7</v>
      </c>
      <c r="BJ886" s="14">
        <f t="shared" si="1281"/>
        <v>0.57901563744350393</v>
      </c>
      <c r="BK886" s="14">
        <f t="shared" si="1282"/>
        <v>0.27866210990532314</v>
      </c>
      <c r="BL886" s="14">
        <f t="shared" si="1283"/>
        <v>0.13881424259667366</v>
      </c>
      <c r="BM886" s="14">
        <f t="shared" si="1284"/>
        <v>0.29856218897463627</v>
      </c>
      <c r="BN886" s="14">
        <f t="shared" si="1285"/>
        <v>0.70086429924178117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1.6325000000000001</v>
      </c>
      <c r="F887" s="10">
        <f>VLOOKUP(B887,home!$B$2:$E$405,3,FALSE)</f>
        <v>1.1606000000000001</v>
      </c>
      <c r="G887" s="10">
        <f>VLOOKUP(C887,away!$B$2:$E$405,4,FALSE)</f>
        <v>1.2971999999999999</v>
      </c>
      <c r="H887" s="10">
        <f>VLOOKUP(A887,away!$A$2:$E$405,3,FALSE)</f>
        <v>1.1474</v>
      </c>
      <c r="I887" s="10">
        <f>VLOOKUP(C887,away!$B$2:$E$405,3,FALSE)</f>
        <v>0.66649999999999998</v>
      </c>
      <c r="J887" s="10">
        <f>VLOOKUP(B887,home!$B$2:$E$405,4,FALSE)</f>
        <v>0.91739999999999999</v>
      </c>
      <c r="K887" s="12">
        <f t="shared" si="1230"/>
        <v>2.4577782474000003</v>
      </c>
      <c r="L887" s="12">
        <f t="shared" si="1231"/>
        <v>0.70157440254000003</v>
      </c>
      <c r="M887" s="13">
        <f t="shared" si="1232"/>
        <v>4.2453214277973987E-2</v>
      </c>
      <c r="N887" s="13">
        <f t="shared" si="1233"/>
        <v>0.10434058658461556</v>
      </c>
      <c r="O887" s="13">
        <f t="shared" si="1234"/>
        <v>2.9784088442972201E-2</v>
      </c>
      <c r="P887" s="13">
        <f t="shared" si="1235"/>
        <v>7.3202684693774819E-2</v>
      </c>
      <c r="Q887" s="13">
        <f t="shared" si="1236"/>
        <v>0.12822301201431224</v>
      </c>
      <c r="R887" s="13">
        <f t="shared" si="1237"/>
        <v>1.0447877027288369E-2</v>
      </c>
      <c r="S887" s="13">
        <f t="shared" si="1238"/>
        <v>3.1556109104537433E-2</v>
      </c>
      <c r="T887" s="13">
        <f t="shared" si="1239"/>
        <v>8.9957983045820367E-2</v>
      </c>
      <c r="U887" s="13">
        <f t="shared" si="1240"/>
        <v>2.5678564889179533E-2</v>
      </c>
      <c r="V887" s="13">
        <f t="shared" si="1241"/>
        <v>6.0458500394143938E-3</v>
      </c>
      <c r="W887" s="13">
        <f t="shared" si="1242"/>
        <v>0.10504790991496184</v>
      </c>
      <c r="X887" s="13">
        <f t="shared" si="1243"/>
        <v>7.3698924636665109E-2</v>
      </c>
      <c r="Y887" s="13">
        <f t="shared" si="1244"/>
        <v>2.58526395099044E-2</v>
      </c>
      <c r="Z887" s="13">
        <f t="shared" si="1245"/>
        <v>2.4433210277437435E-3</v>
      </c>
      <c r="AA887" s="13">
        <f t="shared" si="1246"/>
        <v>6.0051412734035848E-3</v>
      </c>
      <c r="AB887" s="13">
        <f t="shared" si="1247"/>
        <v>7.3796527971676353E-3</v>
      </c>
      <c r="AC887" s="13">
        <f t="shared" si="1248"/>
        <v>6.5155910699015915E-4</v>
      </c>
      <c r="AD887" s="13">
        <f t="shared" si="1249"/>
        <v>6.4546116980956983E-2</v>
      </c>
      <c r="AE887" s="13">
        <f t="shared" si="1250"/>
        <v>4.5283903457191854E-2</v>
      </c>
      <c r="AF887" s="13">
        <f t="shared" si="1251"/>
        <v>1.5885013756329208E-2</v>
      </c>
      <c r="AG887" s="13">
        <f t="shared" si="1252"/>
        <v>3.714839678478782E-3</v>
      </c>
      <c r="AH887" s="13">
        <f t="shared" si="1253"/>
        <v>4.2854287256318378E-4</v>
      </c>
      <c r="AI887" s="13">
        <f t="shared" si="1254"/>
        <v>1.0532633502641036E-3</v>
      </c>
      <c r="AJ887" s="13">
        <f t="shared" si="1255"/>
        <v>1.2943438755313806E-3</v>
      </c>
      <c r="AK887" s="13">
        <f t="shared" si="1256"/>
        <v>1.060403407312147E-3</v>
      </c>
      <c r="AL887" s="13">
        <f t="shared" si="1257"/>
        <v>4.4939707562359267E-5</v>
      </c>
      <c r="AM887" s="13">
        <f t="shared" si="1258"/>
        <v>3.1728008453986392E-2</v>
      </c>
      <c r="AN887" s="13">
        <f t="shared" si="1259"/>
        <v>2.2259558574889572E-2</v>
      </c>
      <c r="AO887" s="13">
        <f t="shared" si="1260"/>
        <v>7.8083682539911419E-3</v>
      </c>
      <c r="AP887" s="13">
        <f t="shared" si="1261"/>
        <v>1.8260504308687132E-3</v>
      </c>
      <c r="AQ887" s="13">
        <f t="shared" si="1262"/>
        <v>3.2027756001115669E-4</v>
      </c>
      <c r="AR887" s="13">
        <f t="shared" si="1263"/>
        <v>6.0130941956258228E-5</v>
      </c>
      <c r="AS887" s="13">
        <f t="shared" si="1264"/>
        <v>1.4778852113576349E-4</v>
      </c>
      <c r="AT887" s="13">
        <f t="shared" si="1265"/>
        <v>1.8161570623144736E-4</v>
      </c>
      <c r="AU887" s="13">
        <f t="shared" si="1266"/>
        <v>1.4879037738728E-4</v>
      </c>
      <c r="AV887" s="13">
        <f t="shared" si="1267"/>
        <v>9.1423438241223403E-5</v>
      </c>
      <c r="AW887" s="13">
        <f t="shared" si="1268"/>
        <v>2.1525050176266299E-6</v>
      </c>
      <c r="AX887" s="13">
        <f t="shared" si="1269"/>
        <v>1.2996734835255166E-2</v>
      </c>
      <c r="AY887" s="13">
        <f t="shared" si="1270"/>
        <v>9.1181764770149505E-3</v>
      </c>
      <c r="AZ887" s="13">
        <f t="shared" si="1271"/>
        <v>3.1985396070580221E-3</v>
      </c>
      <c r="BA887" s="13">
        <f t="shared" si="1272"/>
        <v>7.4800450460741957E-4</v>
      </c>
      <c r="BB887" s="13">
        <f t="shared" si="1273"/>
        <v>1.3119520335429474E-4</v>
      </c>
      <c r="BC887" s="13">
        <f t="shared" si="1274"/>
        <v>1.8408639281880634E-5</v>
      </c>
      <c r="BD887" s="13">
        <f t="shared" si="1275"/>
        <v>7.0310549461882134E-6</v>
      </c>
      <c r="BE887" s="13">
        <f t="shared" si="1276"/>
        <v>1.7280773903015569E-5</v>
      </c>
      <c r="BF887" s="13">
        <f t="shared" si="1277"/>
        <v>2.123615509853464E-5</v>
      </c>
      <c r="BG887" s="13">
        <f t="shared" si="1278"/>
        <v>1.7397920019863681E-5</v>
      </c>
      <c r="BH887" s="13">
        <f t="shared" si="1279"/>
        <v>1.0690057343706482E-5</v>
      </c>
      <c r="BI887" s="13">
        <f t="shared" si="1280"/>
        <v>5.2547580805640863E-6</v>
      </c>
      <c r="BJ887" s="14">
        <f t="shared" si="1281"/>
        <v>0.74670425211955516</v>
      </c>
      <c r="BK887" s="14">
        <f t="shared" si="1282"/>
        <v>0.16307253340726813</v>
      </c>
      <c r="BL887" s="14">
        <f t="shared" si="1283"/>
        <v>8.3840517640026008E-2</v>
      </c>
      <c r="BM887" s="14">
        <f t="shared" si="1284"/>
        <v>0.59849313718165831</v>
      </c>
      <c r="BN887" s="14">
        <f t="shared" si="1285"/>
        <v>0.38845146304093719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1.375</v>
      </c>
      <c r="F888" s="10">
        <f>VLOOKUP(B888,home!$B$2:$E$405,3,FALSE)</f>
        <v>0.84850000000000003</v>
      </c>
      <c r="G888" s="10">
        <f>VLOOKUP(C888,away!$B$2:$E$405,4,FALSE)</f>
        <v>0.85950000000000004</v>
      </c>
      <c r="H888" s="10">
        <f>VLOOKUP(A888,away!$A$2:$E$405,3,FALSE)</f>
        <v>1.0101</v>
      </c>
      <c r="I888" s="10">
        <f>VLOOKUP(C888,away!$B$2:$E$405,3,FALSE)</f>
        <v>1.35</v>
      </c>
      <c r="J888" s="10">
        <f>VLOOKUP(B888,home!$B$2:$E$405,4,FALSE)</f>
        <v>1.65</v>
      </c>
      <c r="K888" s="12">
        <f t="shared" si="1230"/>
        <v>1.0027679062500001</v>
      </c>
      <c r="L888" s="12">
        <f t="shared" si="1231"/>
        <v>2.2499977500000004</v>
      </c>
      <c r="M888" s="13">
        <f t="shared" si="1232"/>
        <v>3.8667119854019168E-2</v>
      </c>
      <c r="N888" s="13">
        <f t="shared" si="1233"/>
        <v>3.8774146816732601E-2</v>
      </c>
      <c r="O888" s="13">
        <f t="shared" si="1234"/>
        <v>8.7000932670523459E-2</v>
      </c>
      <c r="P888" s="13">
        <f t="shared" si="1235"/>
        <v>8.7241743095818031E-2</v>
      </c>
      <c r="Q888" s="13">
        <f t="shared" si="1236"/>
        <v>1.9440735010022532E-2</v>
      </c>
      <c r="R888" s="13">
        <f t="shared" si="1237"/>
        <v>9.787595137828968E-2</v>
      </c>
      <c r="S888" s="13">
        <f t="shared" si="1238"/>
        <v>4.9209262075447777E-2</v>
      </c>
      <c r="T888" s="13">
        <f t="shared" si="1239"/>
        <v>4.3741610030896924E-2</v>
      </c>
      <c r="U888" s="13">
        <f t="shared" si="1240"/>
        <v>9.8146862835834348E-2</v>
      </c>
      <c r="V888" s="13">
        <f t="shared" si="1241"/>
        <v>1.2336354838508902E-2</v>
      </c>
      <c r="W888" s="13">
        <f t="shared" si="1242"/>
        <v>6.4981817139871233E-3</v>
      </c>
      <c r="X888" s="13">
        <f t="shared" si="1243"/>
        <v>1.4620894235562173E-2</v>
      </c>
      <c r="Y888" s="13">
        <f t="shared" si="1244"/>
        <v>1.6448489566501436E-2</v>
      </c>
      <c r="Z888" s="13">
        <f t="shared" si="1245"/>
        <v>7.3406890126753735E-2</v>
      </c>
      <c r="AA888" s="13">
        <f t="shared" si="1246"/>
        <v>7.361007351672863E-2</v>
      </c>
      <c r="AB888" s="13">
        <f t="shared" si="1247"/>
        <v>3.6906909649639282E-2</v>
      </c>
      <c r="AC888" s="13">
        <f t="shared" si="1248"/>
        <v>1.7395999230470516E-3</v>
      </c>
      <c r="AD888" s="13">
        <f t="shared" si="1249"/>
        <v>1.6290420179417258E-3</v>
      </c>
      <c r="AE888" s="13">
        <f t="shared" si="1250"/>
        <v>3.6653408750243434E-3</v>
      </c>
      <c r="AF888" s="13">
        <f t="shared" si="1251"/>
        <v>4.1235043608939034E-3</v>
      </c>
      <c r="AG888" s="13">
        <f t="shared" si="1252"/>
        <v>3.0926251780421573E-3</v>
      </c>
      <c r="AH888" s="13">
        <f t="shared" si="1253"/>
        <v>4.1291334404923295E-2</v>
      </c>
      <c r="AI888" s="13">
        <f t="shared" si="1254"/>
        <v>4.1405624947493523E-2</v>
      </c>
      <c r="AJ888" s="13">
        <f t="shared" si="1255"/>
        <v>2.0760115917785427E-2</v>
      </c>
      <c r="AK888" s="13">
        <f t="shared" si="1256"/>
        <v>6.9391926574616644E-3</v>
      </c>
      <c r="AL888" s="13">
        <f t="shared" si="1257"/>
        <v>1.5699719053184226E-4</v>
      </c>
      <c r="AM888" s="13">
        <f t="shared" si="1258"/>
        <v>3.2671021070494006E-4</v>
      </c>
      <c r="AN888" s="13">
        <f t="shared" si="1259"/>
        <v>7.3509723898814111E-4</v>
      </c>
      <c r="AO888" s="13">
        <f t="shared" si="1260"/>
        <v>8.2698356687726517E-4</v>
      </c>
      <c r="AP888" s="13">
        <f t="shared" si="1261"/>
        <v>6.2023705492027378E-4</v>
      </c>
      <c r="AQ888" s="13">
        <f t="shared" si="1262"/>
        <v>3.488829945093108E-4</v>
      </c>
      <c r="AR888" s="13">
        <f t="shared" si="1263"/>
        <v>1.8581081901114994E-2</v>
      </c>
      <c r="AS888" s="13">
        <f t="shared" si="1264"/>
        <v>1.8632512593840852E-2</v>
      </c>
      <c r="AT888" s="13">
        <f t="shared" si="1265"/>
        <v>9.3420428209512758E-3</v>
      </c>
      <c r="AU888" s="13">
        <f t="shared" si="1266"/>
        <v>3.1226335732210519E-3</v>
      </c>
      <c r="AV888" s="13">
        <f t="shared" si="1267"/>
        <v>7.8281918255120758E-4</v>
      </c>
      <c r="AW888" s="13">
        <f t="shared" si="1268"/>
        <v>9.8394741628127345E-6</v>
      </c>
      <c r="AX888" s="13">
        <f t="shared" si="1269"/>
        <v>5.4602418989848157E-5</v>
      </c>
      <c r="AY888" s="13">
        <f t="shared" si="1270"/>
        <v>1.2285531987171565E-4</v>
      </c>
      <c r="AZ888" s="13">
        <f t="shared" si="1271"/>
        <v>1.3821209664344531E-4</v>
      </c>
      <c r="BA888" s="13">
        <f t="shared" si="1272"/>
        <v>1.036589688235115E-4</v>
      </c>
      <c r="BB888" s="13">
        <f t="shared" si="1273"/>
        <v>5.8308111655055283E-5</v>
      </c>
      <c r="BC888" s="13">
        <f t="shared" si="1274"/>
        <v>2.6238624006124623E-5</v>
      </c>
      <c r="BD888" s="13">
        <f t="shared" si="1275"/>
        <v>6.9678987450124122E-3</v>
      </c>
      <c r="BE888" s="13">
        <f t="shared" si="1276"/>
        <v>6.9871852354980992E-3</v>
      </c>
      <c r="BF888" s="13">
        <f t="shared" si="1277"/>
        <v>3.5032625545906716E-3</v>
      </c>
      <c r="BG888" s="13">
        <f t="shared" si="1278"/>
        <v>1.1709864189703048E-3</v>
      </c>
      <c r="BH888" s="13">
        <f t="shared" si="1279"/>
        <v>2.9355689989950945E-4</v>
      </c>
      <c r="BI888" s="13">
        <f t="shared" si="1280"/>
        <v>5.8873887575494415E-5</v>
      </c>
      <c r="BJ888" s="14">
        <f t="shared" si="1281"/>
        <v>0.15539635641159458</v>
      </c>
      <c r="BK888" s="14">
        <f t="shared" si="1282"/>
        <v>0.18947393229724446</v>
      </c>
      <c r="BL888" s="14">
        <f t="shared" si="1283"/>
        <v>0.57337985179190509</v>
      </c>
      <c r="BM888" s="14">
        <f t="shared" si="1284"/>
        <v>0.62254338595638337</v>
      </c>
      <c r="BN888" s="14">
        <f t="shared" si="1285"/>
        <v>0.36900062882540546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1.375</v>
      </c>
      <c r="F889" s="10">
        <f>VLOOKUP(B889,home!$B$2:$E$405,3,FALSE)</f>
        <v>0.90910000000000002</v>
      </c>
      <c r="G889" s="10">
        <f>VLOOKUP(C889,away!$B$2:$E$405,4,FALSE)</f>
        <v>0.92559999999999998</v>
      </c>
      <c r="H889" s="10">
        <f>VLOOKUP(A889,away!$A$2:$E$405,3,FALSE)</f>
        <v>1.0101</v>
      </c>
      <c r="I889" s="10">
        <f>VLOOKUP(C889,away!$B$2:$E$405,3,FALSE)</f>
        <v>1.08</v>
      </c>
      <c r="J889" s="10">
        <f>VLOOKUP(B889,home!$B$2:$E$405,4,FALSE)</f>
        <v>1.155</v>
      </c>
      <c r="K889" s="12">
        <f t="shared" si="1230"/>
        <v>1.1570115699999999</v>
      </c>
      <c r="L889" s="12">
        <f t="shared" si="1231"/>
        <v>1.2599987400000001</v>
      </c>
      <c r="M889" s="13">
        <f t="shared" si="1232"/>
        <v>8.9187863327879535E-2</v>
      </c>
      <c r="N889" s="13">
        <f t="shared" si="1233"/>
        <v>0.10319138977393531</v>
      </c>
      <c r="O889" s="13">
        <f t="shared" si="1234"/>
        <v>0.11237659541642044</v>
      </c>
      <c r="P889" s="13">
        <f t="shared" si="1235"/>
        <v>0.13002102109400737</v>
      </c>
      <c r="Q889" s="13">
        <f t="shared" si="1236"/>
        <v>5.9696815946411429E-2</v>
      </c>
      <c r="R889" s="13">
        <f t="shared" si="1237"/>
        <v>7.0797184315089787E-2</v>
      </c>
      <c r="S889" s="13">
        <f t="shared" si="1238"/>
        <v>4.7387237723643803E-2</v>
      </c>
      <c r="T889" s="13">
        <f t="shared" si="1239"/>
        <v>7.5217912874490311E-2</v>
      </c>
      <c r="U889" s="13">
        <f t="shared" si="1240"/>
        <v>8.1913161375981397E-2</v>
      </c>
      <c r="V889" s="13">
        <f t="shared" si="1241"/>
        <v>7.6758538484619594E-3</v>
      </c>
      <c r="W889" s="13">
        <f t="shared" si="1242"/>
        <v>2.3023302247386159E-2</v>
      </c>
      <c r="X889" s="13">
        <f t="shared" si="1243"/>
        <v>2.9009331822345729E-2</v>
      </c>
      <c r="Y889" s="13">
        <f t="shared" si="1244"/>
        <v>1.8275860772198768E-2</v>
      </c>
      <c r="Z889" s="13">
        <f t="shared" si="1245"/>
        <v>2.9734787677520299E-2</v>
      </c>
      <c r="AA889" s="13">
        <f t="shared" si="1246"/>
        <v>3.4403493374384406E-2</v>
      </c>
      <c r="AB889" s="13">
        <f t="shared" si="1247"/>
        <v>1.9902619941290552E-2</v>
      </c>
      <c r="AC889" s="13">
        <f t="shared" si="1248"/>
        <v>6.9938212296076507E-4</v>
      </c>
      <c r="AD889" s="13">
        <f t="shared" si="1249"/>
        <v>6.6595567699582045E-3</v>
      </c>
      <c r="AE889" s="13">
        <f t="shared" si="1250"/>
        <v>8.3910331391058076E-3</v>
      </c>
      <c r="AF889" s="13">
        <f t="shared" si="1251"/>
        <v>5.2863455912857838E-3</v>
      </c>
      <c r="AG889" s="13">
        <f t="shared" si="1252"/>
        <v>2.2202629280748806E-3</v>
      </c>
      <c r="AH889" s="13">
        <f t="shared" si="1253"/>
        <v>9.3664487519607743E-3</v>
      </c>
      <c r="AI889" s="13">
        <f t="shared" si="1254"/>
        <v>1.0837089575830674E-2</v>
      </c>
      <c r="AJ889" s="13">
        <f t="shared" si="1255"/>
        <v>6.2693190121812428E-3</v>
      </c>
      <c r="AK889" s="13">
        <f t="shared" si="1256"/>
        <v>2.4178915443715545E-3</v>
      </c>
      <c r="AL889" s="13">
        <f t="shared" si="1257"/>
        <v>4.0783296905747349E-5</v>
      </c>
      <c r="AM889" s="13">
        <f t="shared" si="1258"/>
        <v>1.5410368467826919E-3</v>
      </c>
      <c r="AN889" s="13">
        <f t="shared" si="1259"/>
        <v>1.9417044852397651E-3</v>
      </c>
      <c r="AO889" s="13">
        <f t="shared" si="1260"/>
        <v>1.2232726024272267E-3</v>
      </c>
      <c r="AP889" s="13">
        <f t="shared" si="1261"/>
        <v>5.1377397924494222E-4</v>
      </c>
      <c r="AQ889" s="13">
        <f t="shared" si="1262"/>
        <v>1.6183864162335333E-4</v>
      </c>
      <c r="AR889" s="13">
        <f t="shared" si="1263"/>
        <v>2.3603427251490294E-3</v>
      </c>
      <c r="AS889" s="13">
        <f t="shared" si="1264"/>
        <v>2.7309438421627566E-3</v>
      </c>
      <c r="AT889" s="13">
        <f t="shared" si="1265"/>
        <v>1.5798668112012818E-3</v>
      </c>
      <c r="AU889" s="13">
        <f t="shared" si="1266"/>
        <v>6.0930805987296252E-4</v>
      </c>
      <c r="AV889" s="13">
        <f t="shared" si="1267"/>
        <v>1.7624411874181777E-4</v>
      </c>
      <c r="AW889" s="13">
        <f t="shared" si="1268"/>
        <v>1.6515344718581951E-6</v>
      </c>
      <c r="AX889" s="13">
        <f t="shared" si="1269"/>
        <v>2.9716624358731489E-4</v>
      </c>
      <c r="AY889" s="13">
        <f t="shared" si="1270"/>
        <v>3.7442909249054985E-4</v>
      </c>
      <c r="AZ889" s="13">
        <f t="shared" si="1271"/>
        <v>2.3589009237871822E-4</v>
      </c>
      <c r="BA889" s="13">
        <f t="shared" si="1272"/>
        <v>9.9073739725222867E-5</v>
      </c>
      <c r="BB889" s="13">
        <f t="shared" si="1273"/>
        <v>3.1208196805217187E-5</v>
      </c>
      <c r="BC889" s="13">
        <f t="shared" si="1274"/>
        <v>7.8644577304491346E-6</v>
      </c>
      <c r="BD889" s="13">
        <f t="shared" si="1275"/>
        <v>4.9567147660932399E-4</v>
      </c>
      <c r="BE889" s="13">
        <f t="shared" si="1276"/>
        <v>5.7349763335597212E-4</v>
      </c>
      <c r="BF889" s="13">
        <f t="shared" si="1277"/>
        <v>3.3177169858023887E-4</v>
      </c>
      <c r="BG889" s="13">
        <f t="shared" si="1278"/>
        <v>1.2795456461862958E-4</v>
      </c>
      <c r="BH889" s="13">
        <f t="shared" si="1279"/>
        <v>3.70112279245168E-5</v>
      </c>
      <c r="BI889" s="13">
        <f t="shared" si="1280"/>
        <v>8.5644837857145933E-6</v>
      </c>
      <c r="BJ889" s="14">
        <f t="shared" si="1281"/>
        <v>0.33739907024322785</v>
      </c>
      <c r="BK889" s="14">
        <f t="shared" si="1282"/>
        <v>0.27538657050634974</v>
      </c>
      <c r="BL889" s="14">
        <f t="shared" si="1283"/>
        <v>0.35731497994951317</v>
      </c>
      <c r="BM889" s="14">
        <f t="shared" si="1284"/>
        <v>0.43419176094484851</v>
      </c>
      <c r="BN889" s="14">
        <f t="shared" si="1285"/>
        <v>0.56527086987374386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1.375</v>
      </c>
      <c r="F890" s="10">
        <f>VLOOKUP(B890,home!$B$2:$E$405,3,FALSE)</f>
        <v>0.84850000000000003</v>
      </c>
      <c r="G890" s="10">
        <f>VLOOKUP(C890,away!$B$2:$E$405,4,FALSE)</f>
        <v>1.3223</v>
      </c>
      <c r="H890" s="10">
        <f>VLOOKUP(A890,away!$A$2:$E$405,3,FALSE)</f>
        <v>1.0101</v>
      </c>
      <c r="I890" s="10">
        <f>VLOOKUP(C890,away!$B$2:$E$405,3,FALSE)</f>
        <v>1.71</v>
      </c>
      <c r="J890" s="10">
        <f>VLOOKUP(B890,home!$B$2:$E$405,4,FALSE)</f>
        <v>0.57750000000000001</v>
      </c>
      <c r="K890" s="12">
        <f t="shared" si="1230"/>
        <v>1.5427108812500001</v>
      </c>
      <c r="L890" s="12">
        <f t="shared" si="1231"/>
        <v>0.99749900250000001</v>
      </c>
      <c r="M890" s="13">
        <f t="shared" si="1232"/>
        <v>7.8849848751895671E-2</v>
      </c>
      <c r="N890" s="13">
        <f t="shared" si="1233"/>
        <v>0.12164251965446619</v>
      </c>
      <c r="O890" s="13">
        <f t="shared" si="1234"/>
        <v>7.865264547729181E-2</v>
      </c>
      <c r="P890" s="13">
        <f t="shared" si="1235"/>
        <v>0.12133829201691669</v>
      </c>
      <c r="Q890" s="13">
        <f t="shared" si="1236"/>
        <v>9.3829619346806004E-2</v>
      </c>
      <c r="R890" s="13">
        <f t="shared" si="1237"/>
        <v>3.9227967703792346E-2</v>
      </c>
      <c r="S890" s="13">
        <f t="shared" si="1238"/>
        <v>4.6680435481585437E-2</v>
      </c>
      <c r="T890" s="13">
        <f t="shared" si="1239"/>
        <v>9.35949517033937E-2</v>
      </c>
      <c r="U890" s="13">
        <f t="shared" si="1240"/>
        <v>6.0517412625964037E-2</v>
      </c>
      <c r="V890" s="13">
        <f t="shared" si="1241"/>
        <v>7.981589765017047E-3</v>
      </c>
      <c r="W890" s="13">
        <f t="shared" si="1242"/>
        <v>4.8250658249954399E-2</v>
      </c>
      <c r="X890" s="13">
        <f t="shared" si="1243"/>
        <v>4.8129983474297908E-2</v>
      </c>
      <c r="Y890" s="13">
        <f t="shared" si="1244"/>
        <v>2.4004805252976817E-2</v>
      </c>
      <c r="Z890" s="13">
        <f t="shared" si="1245"/>
        <v>1.3043286218211698E-2</v>
      </c>
      <c r="AA890" s="13">
        <f t="shared" si="1246"/>
        <v>2.0122019576093352E-2</v>
      </c>
      <c r="AB890" s="13">
        <f t="shared" si="1247"/>
        <v>1.5521229276382362E-2</v>
      </c>
      <c r="AC890" s="13">
        <f t="shared" si="1248"/>
        <v>7.6765561776330319E-4</v>
      </c>
      <c r="AD890" s="13">
        <f t="shared" si="1249"/>
        <v>1.860920387741994E-2</v>
      </c>
      <c r="AE890" s="13">
        <f t="shared" si="1250"/>
        <v>1.8562662305045521E-2</v>
      </c>
      <c r="AF890" s="13">
        <f t="shared" si="1251"/>
        <v>9.2581185665136269E-3</v>
      </c>
      <c r="AG890" s="13">
        <f t="shared" si="1252"/>
        <v>3.0783213450413585E-3</v>
      </c>
      <c r="AH890" s="13">
        <f t="shared" si="1253"/>
        <v>3.2526662479970408E-3</v>
      </c>
      <c r="AI890" s="13">
        <f t="shared" si="1254"/>
        <v>5.0179236138596459E-3</v>
      </c>
      <c r="AJ890" s="13">
        <f t="shared" si="1255"/>
        <v>3.8706026801912999E-3</v>
      </c>
      <c r="AK890" s="13">
        <f t="shared" si="1256"/>
        <v>1.990406957242178E-3</v>
      </c>
      <c r="AL890" s="13">
        <f t="shared" si="1257"/>
        <v>4.725235266318798E-5</v>
      </c>
      <c r="AM890" s="13">
        <f t="shared" si="1258"/>
        <v>5.7417242626190803E-3</v>
      </c>
      <c r="AN890" s="13">
        <f t="shared" si="1259"/>
        <v>5.7273642245925811E-3</v>
      </c>
      <c r="AO890" s="13">
        <f t="shared" si="1260"/>
        <v>2.8565200504926422E-3</v>
      </c>
      <c r="AP890" s="13">
        <f t="shared" si="1261"/>
        <v>9.4979196699588697E-4</v>
      </c>
      <c r="AQ890" s="13">
        <f t="shared" si="1262"/>
        <v>2.3685413491522747E-4</v>
      </c>
      <c r="AR890" s="13">
        <f t="shared" si="1263"/>
        <v>6.4890626756849328E-4</v>
      </c>
      <c r="AS890" s="13">
        <f t="shared" si="1264"/>
        <v>1.0010747598892388E-3</v>
      </c>
      <c r="AT890" s="13">
        <f t="shared" si="1265"/>
        <v>7.7218446251292984E-4</v>
      </c>
      <c r="AU890" s="13">
        <f t="shared" si="1266"/>
        <v>3.9708579088362664E-4</v>
      </c>
      <c r="AV890" s="13">
        <f t="shared" si="1267"/>
        <v>1.5314714259648328E-4</v>
      </c>
      <c r="AW890" s="13">
        <f t="shared" si="1268"/>
        <v>2.0198445585316773E-6</v>
      </c>
      <c r="AX890" s="13">
        <f t="shared" si="1269"/>
        <v>1.476303416179934E-3</v>
      </c>
      <c r="AY890" s="13">
        <f t="shared" si="1270"/>
        <v>1.4726111850268265E-3</v>
      </c>
      <c r="AZ890" s="13">
        <f t="shared" si="1271"/>
        <v>7.3446409406730103E-4</v>
      </c>
      <c r="BA890" s="13">
        <f t="shared" si="1272"/>
        <v>2.4420906706806638E-4</v>
      </c>
      <c r="BB890" s="13">
        <f t="shared" si="1273"/>
        <v>6.0899575200462938E-5</v>
      </c>
      <c r="BC890" s="13">
        <f t="shared" si="1274"/>
        <v>1.2149453103027107E-5</v>
      </c>
      <c r="BD890" s="13">
        <f t="shared" si="1275"/>
        <v>1.0788055910259498E-4</v>
      </c>
      <c r="BE890" s="13">
        <f t="shared" si="1276"/>
        <v>1.6642851240290704E-4</v>
      </c>
      <c r="BF890" s="13">
        <f t="shared" si="1277"/>
        <v>1.2837553851710766E-4</v>
      </c>
      <c r="BG890" s="13">
        <f t="shared" si="1278"/>
        <v>6.6015446718890175E-5</v>
      </c>
      <c r="BH890" s="13">
        <f t="shared" si="1279"/>
        <v>2.5460686995952879E-5</v>
      </c>
      <c r="BI890" s="13">
        <f t="shared" si="1280"/>
        <v>7.8556957745513686E-6</v>
      </c>
      <c r="BJ890" s="14">
        <f t="shared" si="1281"/>
        <v>0.4984737352061766</v>
      </c>
      <c r="BK890" s="14">
        <f t="shared" si="1282"/>
        <v>0.25713768517086816</v>
      </c>
      <c r="BL890" s="14">
        <f t="shared" si="1283"/>
        <v>0.23164728902177684</v>
      </c>
      <c r="BM890" s="14">
        <f t="shared" si="1284"/>
        <v>0.46529051132539634</v>
      </c>
      <c r="BN890" s="14">
        <f t="shared" si="1285"/>
        <v>0.53354089295116869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1.375</v>
      </c>
      <c r="F891" s="10">
        <f>VLOOKUP(B891,home!$B$2:$E$405,3,FALSE)</f>
        <v>0.8</v>
      </c>
      <c r="G891" s="10">
        <f>VLOOKUP(C891,away!$B$2:$E$405,4,FALSE)</f>
        <v>0.72729999999999995</v>
      </c>
      <c r="H891" s="10">
        <f>VLOOKUP(A891,away!$A$2:$E$405,3,FALSE)</f>
        <v>1.0101</v>
      </c>
      <c r="I891" s="10">
        <f>VLOOKUP(C891,away!$B$2:$E$405,3,FALSE)</f>
        <v>0.99</v>
      </c>
      <c r="J891" s="10">
        <f>VLOOKUP(B891,home!$B$2:$E$405,4,FALSE)</f>
        <v>0.99</v>
      </c>
      <c r="K891" s="12">
        <f t="shared" si="1230"/>
        <v>0.80003000000000002</v>
      </c>
      <c r="L891" s="12">
        <f t="shared" si="1231"/>
        <v>0.98999901000000001</v>
      </c>
      <c r="M891" s="13">
        <f t="shared" si="1232"/>
        <v>0.16695532622277315</v>
      </c>
      <c r="N891" s="13">
        <f t="shared" si="1233"/>
        <v>0.13356926963800522</v>
      </c>
      <c r="O891" s="13">
        <f t="shared" si="1234"/>
        <v>0.16528560767477243</v>
      </c>
      <c r="P891" s="13">
        <f t="shared" si="1235"/>
        <v>0.13223344470804821</v>
      </c>
      <c r="Q891" s="13">
        <f t="shared" si="1236"/>
        <v>5.3429711394246654E-2</v>
      </c>
      <c r="R891" s="13">
        <f t="shared" si="1237"/>
        <v>8.1816293982636568E-2</v>
      </c>
      <c r="S891" s="13">
        <f t="shared" si="1238"/>
        <v>2.6183177702316617E-2</v>
      </c>
      <c r="T891" s="13">
        <f t="shared" si="1239"/>
        <v>5.28953613848899E-2</v>
      </c>
      <c r="U891" s="13">
        <f t="shared" si="1240"/>
        <v>6.545548967492873E-2</v>
      </c>
      <c r="V891" s="13">
        <f t="shared" si="1241"/>
        <v>2.3042037380842382E-3</v>
      </c>
      <c r="W891" s="13">
        <f t="shared" si="1242"/>
        <v>1.4248457335579719E-2</v>
      </c>
      <c r="X891" s="13">
        <f t="shared" si="1243"/>
        <v>1.4105958656251158E-2</v>
      </c>
      <c r="Y891" s="13">
        <f t="shared" si="1244"/>
        <v>6.9824425523947889E-3</v>
      </c>
      <c r="Z891" s="13">
        <f t="shared" si="1245"/>
        <v>2.6999350014893054E-2</v>
      </c>
      <c r="AA891" s="13">
        <f t="shared" si="1246"/>
        <v>2.1600289992414892E-2</v>
      </c>
      <c r="AB891" s="13">
        <f t="shared" si="1247"/>
        <v>8.6404400013158425E-3</v>
      </c>
      <c r="AC891" s="13">
        <f t="shared" si="1248"/>
        <v>1.1406224815099637E-4</v>
      </c>
      <c r="AD891" s="13">
        <f t="shared" si="1249"/>
        <v>2.8497983305459601E-3</v>
      </c>
      <c r="AE891" s="13">
        <f t="shared" si="1250"/>
        <v>2.8212975259401529E-3</v>
      </c>
      <c r="AF891" s="13">
        <f t="shared" si="1251"/>
        <v>1.3965408787981006E-3</v>
      </c>
      <c r="AG891" s="13">
        <f t="shared" si="1252"/>
        <v>4.608580291448832E-4</v>
      </c>
      <c r="AH891" s="13">
        <f t="shared" si="1253"/>
        <v>6.6823324463469022E-3</v>
      </c>
      <c r="AI891" s="13">
        <f t="shared" si="1254"/>
        <v>5.346066427050912E-3</v>
      </c>
      <c r="AJ891" s="13">
        <f t="shared" si="1255"/>
        <v>2.1385067618167703E-3</v>
      </c>
      <c r="AK891" s="13">
        <f t="shared" si="1256"/>
        <v>5.7028985488542371E-4</v>
      </c>
      <c r="AL891" s="13">
        <f t="shared" si="1257"/>
        <v>3.6136239137468432E-6</v>
      </c>
      <c r="AM891" s="13">
        <f t="shared" si="1258"/>
        <v>4.5598483167733707E-4</v>
      </c>
      <c r="AN891" s="13">
        <f t="shared" si="1259"/>
        <v>4.5142453193558024E-4</v>
      </c>
      <c r="AO891" s="13">
        <f t="shared" si="1260"/>
        <v>2.2345491985296893E-4</v>
      </c>
      <c r="AP891" s="13">
        <f t="shared" si="1261"/>
        <v>7.3740049811356207E-5</v>
      </c>
      <c r="AQ891" s="13">
        <f t="shared" si="1262"/>
        <v>1.8250644077648332E-5</v>
      </c>
      <c r="AR891" s="13">
        <f t="shared" si="1263"/>
        <v>1.3231005012748626E-3</v>
      </c>
      <c r="AS891" s="13">
        <f t="shared" si="1264"/>
        <v>1.0585200940349284E-3</v>
      </c>
      <c r="AT891" s="13">
        <f t="shared" si="1265"/>
        <v>4.2342391541538182E-4</v>
      </c>
      <c r="AU891" s="13">
        <f t="shared" si="1266"/>
        <v>1.1291727834992266E-4</v>
      </c>
      <c r="AV891" s="13">
        <f t="shared" si="1267"/>
        <v>2.2584302549572153E-5</v>
      </c>
      <c r="AW891" s="13">
        <f t="shared" si="1268"/>
        <v>7.9502627839451993E-8</v>
      </c>
      <c r="AX891" s="13">
        <f t="shared" si="1269"/>
        <v>6.0800257481136639E-5</v>
      </c>
      <c r="AY891" s="13">
        <f t="shared" si="1270"/>
        <v>6.0192194714070357E-5</v>
      </c>
      <c r="AZ891" s="13">
        <f t="shared" si="1271"/>
        <v>2.9795106588328447E-5</v>
      </c>
      <c r="BA891" s="13">
        <f t="shared" si="1272"/>
        <v>9.8323753417632143E-6</v>
      </c>
      <c r="BB891" s="13">
        <f t="shared" si="1273"/>
        <v>2.4335104635734981E-6</v>
      </c>
      <c r="BC891" s="13">
        <f t="shared" si="1274"/>
        <v>4.8183458995248102E-7</v>
      </c>
      <c r="BD891" s="13">
        <f t="shared" si="1275"/>
        <v>2.1831136439876955E-4</v>
      </c>
      <c r="BE891" s="13">
        <f t="shared" si="1276"/>
        <v>1.7465564085994759E-4</v>
      </c>
      <c r="BF891" s="13">
        <f t="shared" si="1277"/>
        <v>6.986487617859194E-5</v>
      </c>
      <c r="BG891" s="13">
        <f t="shared" si="1278"/>
        <v>1.8631332296386305E-5</v>
      </c>
      <c r="BH891" s="13">
        <f t="shared" si="1279"/>
        <v>3.7264061942694834E-6</v>
      </c>
      <c r="BI891" s="13">
        <f t="shared" si="1280"/>
        <v>5.9624734952028313E-7</v>
      </c>
      <c r="BJ891" s="14">
        <f t="shared" si="1281"/>
        <v>0.28414608598233021</v>
      </c>
      <c r="BK891" s="14">
        <f t="shared" si="1282"/>
        <v>0.32785402043800105</v>
      </c>
      <c r="BL891" s="14">
        <f t="shared" si="1283"/>
        <v>0.36096164877507075</v>
      </c>
      <c r="BM891" s="14">
        <f t="shared" si="1284"/>
        <v>0.2666113388977267</v>
      </c>
      <c r="BN891" s="14">
        <f t="shared" si="1285"/>
        <v>0.73328965362048226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1.2514000000000001</v>
      </c>
      <c r="F892" s="10">
        <f>VLOOKUP(B892,home!$B$2:$E$405,3,FALSE)</f>
        <v>0.93230000000000002</v>
      </c>
      <c r="G892" s="10">
        <f>VLOOKUP(C892,away!$B$2:$E$405,4,FALSE)</f>
        <v>0.8931</v>
      </c>
      <c r="H892" s="10">
        <f>VLOOKUP(A892,away!$A$2:$E$405,3,FALSE)</f>
        <v>0.95709999999999995</v>
      </c>
      <c r="I892" s="10">
        <f>VLOOKUP(C892,away!$B$2:$E$405,3,FALSE)</f>
        <v>0.79900000000000004</v>
      </c>
      <c r="J892" s="10">
        <f>VLOOKUP(B892,home!$B$2:$E$405,4,FALSE)</f>
        <v>0.81259999999999999</v>
      </c>
      <c r="K892" s="12">
        <f t="shared" si="1230"/>
        <v>1.0419621044820002</v>
      </c>
      <c r="L892" s="12">
        <f t="shared" si="1231"/>
        <v>0.62141382853999994</v>
      </c>
      <c r="M892" s="13">
        <f t="shared" si="1232"/>
        <v>0.18949816592131144</v>
      </c>
      <c r="N892" s="13">
        <f t="shared" si="1233"/>
        <v>0.19744990775884888</v>
      </c>
      <c r="O892" s="13">
        <f t="shared" si="1234"/>
        <v>0.11775678078647028</v>
      </c>
      <c r="P892" s="13">
        <f t="shared" si="1235"/>
        <v>0.12269810312529612</v>
      </c>
      <c r="Q892" s="13">
        <f t="shared" si="1236"/>
        <v>0.10286766070909351</v>
      </c>
      <c r="R892" s="13">
        <f t="shared" si="1237"/>
        <v>3.6587845992533001E-2</v>
      </c>
      <c r="S892" s="13">
        <f t="shared" si="1238"/>
        <v>1.9861438285367468E-2</v>
      </c>
      <c r="T892" s="13">
        <f t="shared" si="1239"/>
        <v>6.3923386874191523E-2</v>
      </c>
      <c r="U892" s="13">
        <f t="shared" si="1240"/>
        <v>3.8123149008842998E-2</v>
      </c>
      <c r="V892" s="13">
        <f t="shared" si="1241"/>
        <v>1.4288973259137644E-3</v>
      </c>
      <c r="W892" s="13">
        <f t="shared" si="1242"/>
        <v>3.572806807852915E-2</v>
      </c>
      <c r="X892" s="13">
        <f t="shared" si="1243"/>
        <v>2.220191557101656E-2</v>
      </c>
      <c r="Y892" s="13">
        <f t="shared" si="1244"/>
        <v>6.8982886779536193E-3</v>
      </c>
      <c r="Z892" s="13">
        <f t="shared" si="1245"/>
        <v>7.5787311520839427E-3</v>
      </c>
      <c r="AA892" s="13">
        <f t="shared" si="1246"/>
        <v>7.8967506605286779E-3</v>
      </c>
      <c r="AB892" s="13">
        <f t="shared" si="1247"/>
        <v>4.1140574684070431E-3</v>
      </c>
      <c r="AC892" s="13">
        <f t="shared" si="1248"/>
        <v>5.7824765281379168E-5</v>
      </c>
      <c r="AD892" s="13">
        <f t="shared" si="1249"/>
        <v>9.3068232510450984E-3</v>
      </c>
      <c r="AE892" s="13">
        <f t="shared" si="1250"/>
        <v>5.7833886679770239E-3</v>
      </c>
      <c r="AF892" s="13">
        <f t="shared" si="1251"/>
        <v>1.7969388470512263E-3</v>
      </c>
      <c r="AG892" s="13">
        <f t="shared" si="1252"/>
        <v>3.7221421619945206E-4</v>
      </c>
      <c r="AH892" s="13">
        <f t="shared" si="1253"/>
        <v>1.1773820851729614E-3</v>
      </c>
      <c r="AI892" s="13">
        <f t="shared" si="1254"/>
        <v>1.2267875152462244E-3</v>
      </c>
      <c r="AJ892" s="13">
        <f t="shared" si="1255"/>
        <v>6.3913305056909997E-4</v>
      </c>
      <c r="AK892" s="13">
        <f t="shared" si="1256"/>
        <v>2.2198413947166005E-4</v>
      </c>
      <c r="AL892" s="13">
        <f t="shared" si="1257"/>
        <v>1.4976375057132503E-6</v>
      </c>
      <c r="AM892" s="13">
        <f t="shared" si="1258"/>
        <v>1.9394714281401931E-3</v>
      </c>
      <c r="AN892" s="13">
        <f t="shared" si="1259"/>
        <v>1.2052143655045388E-3</v>
      </c>
      <c r="AO892" s="13">
        <f t="shared" si="1260"/>
        <v>3.7446843653979111E-4</v>
      </c>
      <c r="AP892" s="13">
        <f t="shared" si="1261"/>
        <v>7.756662160585988E-5</v>
      </c>
      <c r="AQ892" s="13">
        <f t="shared" si="1262"/>
        <v>1.2050242824752713E-5</v>
      </c>
      <c r="AR892" s="13">
        <f t="shared" si="1263"/>
        <v>1.4632830184034776E-4</v>
      </c>
      <c r="AS892" s="13">
        <f t="shared" si="1264"/>
        <v>1.5246854533084605E-4</v>
      </c>
      <c r="AT892" s="13">
        <f t="shared" si="1265"/>
        <v>7.9433223180118819E-5</v>
      </c>
      <c r="AU892" s="13">
        <f t="shared" si="1266"/>
        <v>2.7588802796848337E-5</v>
      </c>
      <c r="AV892" s="13">
        <f t="shared" si="1267"/>
        <v>7.1866217555857438E-6</v>
      </c>
      <c r="AW892" s="13">
        <f t="shared" si="1268"/>
        <v>2.6936244449607698E-8</v>
      </c>
      <c r="AX892" s="13">
        <f t="shared" si="1269"/>
        <v>3.3680928847461093E-4</v>
      </c>
      <c r="AY892" s="13">
        <f t="shared" si="1270"/>
        <v>2.0929794943884124E-4</v>
      </c>
      <c r="AZ892" s="13">
        <f t="shared" si="1271"/>
        <v>6.503032003318083E-5</v>
      </c>
      <c r="BA892" s="13">
        <f t="shared" si="1272"/>
        <v>1.3470246714333453E-5</v>
      </c>
      <c r="BB892" s="13">
        <f t="shared" si="1273"/>
        <v>2.0926493955330758E-6</v>
      </c>
      <c r="BC892" s="13">
        <f t="shared" si="1274"/>
        <v>2.6008025453402521E-7</v>
      </c>
      <c r="BD892" s="13">
        <f t="shared" si="1275"/>
        <v>1.5155071711727859E-5</v>
      </c>
      <c r="BE892" s="13">
        <f t="shared" si="1276"/>
        <v>1.5791010414327585E-5</v>
      </c>
      <c r="BF892" s="13">
        <f t="shared" si="1277"/>
        <v>8.2268172216049783E-6</v>
      </c>
      <c r="BG892" s="13">
        <f t="shared" si="1278"/>
        <v>2.8573439284707617E-6</v>
      </c>
      <c r="BH892" s="13">
        <f t="shared" si="1279"/>
        <v>7.44311023234565E-7</v>
      </c>
      <c r="BI892" s="13">
        <f t="shared" si="1280"/>
        <v>1.5510877603172771E-7</v>
      </c>
      <c r="BJ892" s="14">
        <f t="shared" si="1281"/>
        <v>0.45056432428083221</v>
      </c>
      <c r="BK892" s="14">
        <f t="shared" si="1282"/>
        <v>0.33375522501011479</v>
      </c>
      <c r="BL892" s="14">
        <f t="shared" si="1283"/>
        <v>0.2081998058652211</v>
      </c>
      <c r="BM892" s="14">
        <f t="shared" si="1284"/>
        <v>0.23303035100150429</v>
      </c>
      <c r="BN892" s="14">
        <f t="shared" si="1285"/>
        <v>0.7668584642935532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1.5815999999999999</v>
      </c>
      <c r="F895" s="10">
        <f>VLOOKUP(B895,home!$B$2:$E$405,3,FALSE)</f>
        <v>0.56200000000000006</v>
      </c>
      <c r="G895" s="10">
        <f>VLOOKUP(C895,away!$B$2:$E$405,4,FALSE)</f>
        <v>1.6597</v>
      </c>
      <c r="H895" s="10">
        <f>VLOOKUP(A895,away!$A$2:$E$405,3,FALSE)</f>
        <v>1.1631</v>
      </c>
      <c r="I895" s="10">
        <f>VLOOKUP(C895,away!$B$2:$E$405,3,FALSE)</f>
        <v>1.1821999999999999</v>
      </c>
      <c r="J895" s="10">
        <f>VLOOKUP(B895,home!$B$2:$E$405,4,FALSE)</f>
        <v>1.7195</v>
      </c>
      <c r="K895" s="12">
        <f t="shared" si="1230"/>
        <v>1.4752396142400002</v>
      </c>
      <c r="L895" s="12">
        <f t="shared" si="1231"/>
        <v>2.3643414219899999</v>
      </c>
      <c r="M895" s="13">
        <f t="shared" si="1232"/>
        <v>2.1502608271996609E-2</v>
      </c>
      <c r="N895" s="13">
        <f t="shared" si="1233"/>
        <v>3.1721499532334121E-2</v>
      </c>
      <c r="O895" s="13">
        <f t="shared" si="1234"/>
        <v>5.0839507418306396E-2</v>
      </c>
      <c r="P895" s="13">
        <f t="shared" si="1235"/>
        <v>7.5000455311933958E-2</v>
      </c>
      <c r="Q895" s="13">
        <f t="shared" si="1236"/>
        <v>2.3398406366597468E-2</v>
      </c>
      <c r="R895" s="13">
        <f t="shared" si="1237"/>
        <v>6.0100976631334867E-2</v>
      </c>
      <c r="S895" s="13">
        <f t="shared" si="1238"/>
        <v>6.5399836915634488E-2</v>
      </c>
      <c r="T895" s="13">
        <f t="shared" si="1239"/>
        <v>5.5321821381100922E-2</v>
      </c>
      <c r="U895" s="13">
        <f t="shared" si="1240"/>
        <v>8.8663341581057722E-2</v>
      </c>
      <c r="V895" s="13">
        <f t="shared" si="1241"/>
        <v>2.5345853054728872E-2</v>
      </c>
      <c r="W895" s="13">
        <f t="shared" si="1242"/>
        <v>1.1506085327363339E-2</v>
      </c>
      <c r="X895" s="13">
        <f t="shared" si="1243"/>
        <v>2.7204314144436508E-2</v>
      </c>
      <c r="Y895" s="13">
        <f t="shared" si="1244"/>
        <v>3.2160143394259849E-2</v>
      </c>
      <c r="Z895" s="13">
        <f t="shared" si="1245"/>
        <v>4.7366409517172664E-2</v>
      </c>
      <c r="AA895" s="13">
        <f t="shared" si="1246"/>
        <v>6.9876803704047682E-2</v>
      </c>
      <c r="AB895" s="13">
        <f t="shared" si="1247"/>
        <v>5.1542514470341763E-2</v>
      </c>
      <c r="AC895" s="13">
        <f t="shared" si="1248"/>
        <v>5.525348644127322E-3</v>
      </c>
      <c r="AD895" s="13">
        <f t="shared" si="1249"/>
        <v>4.243558219938005E-3</v>
      </c>
      <c r="AE895" s="13">
        <f t="shared" si="1250"/>
        <v>1.0033220476025576E-2</v>
      </c>
      <c r="AF895" s="13">
        <f t="shared" si="1251"/>
        <v>1.186097938371275E-2</v>
      </c>
      <c r="AG895" s="13">
        <f t="shared" si="1252"/>
        <v>9.3478016207604892E-3</v>
      </c>
      <c r="AH895" s="13">
        <f t="shared" si="1253"/>
        <v>2.7997591008098181E-2</v>
      </c>
      <c r="AI895" s="13">
        <f t="shared" si="1254"/>
        <v>4.130315535843606E-2</v>
      </c>
      <c r="AJ895" s="13">
        <f t="shared" si="1255"/>
        <v>3.0466025488937006E-2</v>
      </c>
      <c r="AK895" s="13">
        <f t="shared" si="1256"/>
        <v>1.4981562563241816E-2</v>
      </c>
      <c r="AL895" s="13">
        <f t="shared" si="1257"/>
        <v>7.7089004054715362E-4</v>
      </c>
      <c r="AM895" s="13">
        <f t="shared" si="1258"/>
        <v>1.2520530382772632E-3</v>
      </c>
      <c r="AN895" s="13">
        <f t="shared" si="1259"/>
        <v>2.9602808609273642E-3</v>
      </c>
      <c r="AO895" s="13">
        <f t="shared" si="1260"/>
        <v>3.499557330107394E-3</v>
      </c>
      <c r="AP895" s="13">
        <f t="shared" si="1261"/>
        <v>2.758049451400547E-3</v>
      </c>
      <c r="AQ895" s="13">
        <f t="shared" si="1262"/>
        <v>1.6302426404607776E-3</v>
      </c>
      <c r="AR895" s="13">
        <f t="shared" si="1263"/>
        <v>1.323917282727626E-2</v>
      </c>
      <c r="AS895" s="13">
        <f t="shared" si="1264"/>
        <v>1.9530952214567722E-2</v>
      </c>
      <c r="AT895" s="13">
        <f t="shared" si="1265"/>
        <v>1.4406417205379383E-2</v>
      </c>
      <c r="AU895" s="13">
        <f t="shared" si="1266"/>
        <v>7.0843057868814618E-3</v>
      </c>
      <c r="AV895" s="13">
        <f t="shared" si="1267"/>
        <v>2.6127621340493027E-3</v>
      </c>
      <c r="AW895" s="13">
        <f t="shared" si="1268"/>
        <v>7.4690039801885127E-5</v>
      </c>
      <c r="AX895" s="13">
        <f t="shared" si="1269"/>
        <v>3.0784637353269514E-4</v>
      </c>
      <c r="AY895" s="13">
        <f t="shared" si="1270"/>
        <v>7.2785393255275701E-4</v>
      </c>
      <c r="AZ895" s="13">
        <f t="shared" si="1271"/>
        <v>8.6044760094639982E-4</v>
      </c>
      <c r="BA895" s="13">
        <f t="shared" si="1272"/>
        <v>6.7813063478983147E-4</v>
      </c>
      <c r="BB895" s="13">
        <f t="shared" si="1273"/>
        <v>4.0083308733849301E-4</v>
      </c>
      <c r="BC895" s="13">
        <f t="shared" si="1274"/>
        <v>1.895412543397069E-4</v>
      </c>
      <c r="BD895" s="13">
        <f t="shared" si="1275"/>
        <v>5.2169874514022855E-3</v>
      </c>
      <c r="BE895" s="13">
        <f t="shared" si="1276"/>
        <v>7.696306555301631E-3</v>
      </c>
      <c r="BF895" s="13">
        <f t="shared" si="1277"/>
        <v>5.6769481568579817E-3</v>
      </c>
      <c r="BG895" s="13">
        <f t="shared" si="1278"/>
        <v>2.7916196029945496E-3</v>
      </c>
      <c r="BH895" s="13">
        <f t="shared" si="1279"/>
        <v>1.0295769565566257E-3</v>
      </c>
      <c r="BI895" s="13">
        <f t="shared" si="1280"/>
        <v>3.0377454244419761E-4</v>
      </c>
      <c r="BJ895" s="14">
        <f t="shared" si="1281"/>
        <v>0.23206266605120227</v>
      </c>
      <c r="BK895" s="14">
        <f t="shared" si="1282"/>
        <v>0.19427284617152116</v>
      </c>
      <c r="BL895" s="14">
        <f t="shared" si="1283"/>
        <v>0.5153603016575129</v>
      </c>
      <c r="BM895" s="14">
        <f t="shared" si="1284"/>
        <v>0.72584560597215453</v>
      </c>
      <c r="BN895" s="14">
        <f t="shared" si="1285"/>
        <v>0.26256345353250338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1.5815999999999999</v>
      </c>
      <c r="F896" s="10">
        <f>VLOOKUP(B896,home!$B$2:$E$405,3,FALSE)</f>
        <v>0.99360000000000004</v>
      </c>
      <c r="G896" s="10">
        <f>VLOOKUP(C896,away!$B$2:$E$405,4,FALSE)</f>
        <v>0.47420000000000001</v>
      </c>
      <c r="H896" s="10">
        <f>VLOOKUP(A896,away!$A$2:$E$405,3,FALSE)</f>
        <v>1.1631</v>
      </c>
      <c r="I896" s="10">
        <f>VLOOKUP(C896,away!$B$2:$E$405,3,FALSE)</f>
        <v>0.64480000000000004</v>
      </c>
      <c r="J896" s="10">
        <f>VLOOKUP(B896,home!$B$2:$E$405,4,FALSE)</f>
        <v>0.61409999999999998</v>
      </c>
      <c r="K896" s="12">
        <f t="shared" si="1230"/>
        <v>0.74519475379200006</v>
      </c>
      <c r="L896" s="12">
        <f t="shared" si="1231"/>
        <v>0.46055466100800008</v>
      </c>
      <c r="M896" s="13">
        <f t="shared" si="1232"/>
        <v>0.299467490029242</v>
      </c>
      <c r="N896" s="13">
        <f t="shared" si="1233"/>
        <v>0.22316160250104919</v>
      </c>
      <c r="O896" s="13">
        <f t="shared" si="1234"/>
        <v>0.13792114835333419</v>
      </c>
      <c r="P896" s="13">
        <f t="shared" si="1235"/>
        <v>0.10277811618987279</v>
      </c>
      <c r="Q896" s="13">
        <f t="shared" si="1236"/>
        <v>8.3149427715798765E-2</v>
      </c>
      <c r="R896" s="13">
        <f t="shared" si="1237"/>
        <v>3.1760113862851956E-2</v>
      </c>
      <c r="S896" s="13">
        <f t="shared" si="1238"/>
        <v>8.8184373256238215E-3</v>
      </c>
      <c r="T896" s="13">
        <f t="shared" si="1239"/>
        <v>3.8294856494658906E-2</v>
      </c>
      <c r="U896" s="13">
        <f t="shared" si="1240"/>
        <v>2.3667470230433849E-2</v>
      </c>
      <c r="V896" s="13">
        <f t="shared" si="1241"/>
        <v>3.3627926838386628E-4</v>
      </c>
      <c r="W896" s="13">
        <f t="shared" si="1242"/>
        <v>2.0654172438206792E-2</v>
      </c>
      <c r="X896" s="13">
        <f t="shared" si="1243"/>
        <v>9.5123753856791084E-3</v>
      </c>
      <c r="Y896" s="13">
        <f t="shared" si="1244"/>
        <v>2.1904844105661426E-3</v>
      </c>
      <c r="Z896" s="13">
        <f t="shared" si="1245"/>
        <v>4.8757561578937555E-3</v>
      </c>
      <c r="AA896" s="13">
        <f t="shared" si="1246"/>
        <v>3.6333879096314648E-3</v>
      </c>
      <c r="AB896" s="13">
        <f t="shared" si="1247"/>
        <v>1.3537908043743244E-3</v>
      </c>
      <c r="AC896" s="13">
        <f t="shared" si="1248"/>
        <v>7.2132516193217514E-6</v>
      </c>
      <c r="AD896" s="13">
        <f t="shared" si="1249"/>
        <v>3.8478452362167557E-3</v>
      </c>
      <c r="AE896" s="13">
        <f t="shared" si="1250"/>
        <v>1.7721430583770561E-3</v>
      </c>
      <c r="AF896" s="13">
        <f t="shared" si="1251"/>
        <v>4.0808437275426275E-4</v>
      </c>
      <c r="AG896" s="13">
        <f t="shared" si="1252"/>
        <v>6.2648386652167275E-5</v>
      </c>
      <c r="AH896" s="13">
        <f t="shared" si="1253"/>
        <v>5.6138805611410665E-4</v>
      </c>
      <c r="AI896" s="13">
        <f t="shared" si="1254"/>
        <v>4.183434342577212E-4</v>
      </c>
      <c r="AJ896" s="13">
        <f t="shared" si="1255"/>
        <v>1.5587366624609115E-4</v>
      </c>
      <c r="AK896" s="13">
        <f t="shared" si="1256"/>
        <v>3.8718746113637437E-5</v>
      </c>
      <c r="AL896" s="13">
        <f t="shared" si="1257"/>
        <v>9.9024359935036381E-8</v>
      </c>
      <c r="AM896" s="13">
        <f t="shared" si="1258"/>
        <v>5.7347881668645326E-4</v>
      </c>
      <c r="AN896" s="13">
        <f t="shared" si="1259"/>
        <v>2.6411834201429854E-4</v>
      </c>
      <c r="AO896" s="13">
        <f t="shared" si="1260"/>
        <v>6.0820466736195141E-5</v>
      </c>
      <c r="AP896" s="13">
        <f t="shared" si="1261"/>
        <v>9.3370498133455656E-6</v>
      </c>
      <c r="AQ896" s="13">
        <f t="shared" si="1262"/>
        <v>1.0750554529000439E-6</v>
      </c>
      <c r="AR896" s="13">
        <f t="shared" si="1263"/>
        <v>5.1709977175514525E-5</v>
      </c>
      <c r="AS896" s="13">
        <f t="shared" si="1264"/>
        <v>3.8534003709897482E-5</v>
      </c>
      <c r="AT896" s="13">
        <f t="shared" si="1265"/>
        <v>1.4357668703608535E-5</v>
      </c>
      <c r="AU896" s="13">
        <f t="shared" si="1266"/>
        <v>3.5664197982042233E-6</v>
      </c>
      <c r="AV896" s="13">
        <f t="shared" si="1267"/>
        <v>6.6441933086042758E-7</v>
      </c>
      <c r="AW896" s="13">
        <f t="shared" si="1268"/>
        <v>9.4404025570309833E-10</v>
      </c>
      <c r="AX896" s="13">
        <f t="shared" si="1269"/>
        <v>7.122556760093149E-5</v>
      </c>
      <c r="AY896" s="13">
        <f t="shared" si="1270"/>
        <v>3.2803267141549398E-5</v>
      </c>
      <c r="AZ896" s="13">
        <f t="shared" si="1271"/>
        <v>7.5538487891655749E-6</v>
      </c>
      <c r="BA896" s="13">
        <f t="shared" si="1272"/>
        <v>1.1596534227999478E-6</v>
      </c>
      <c r="BB896" s="13">
        <f t="shared" si="1273"/>
        <v>1.3352094725609918E-7</v>
      </c>
      <c r="BC896" s="13">
        <f t="shared" si="1274"/>
        <v>1.2298738920199968E-8</v>
      </c>
      <c r="BD896" s="13">
        <f t="shared" si="1275"/>
        <v>3.9692118348000832E-6</v>
      </c>
      <c r="BE896" s="13">
        <f t="shared" si="1276"/>
        <v>2.9578358359821406E-6</v>
      </c>
      <c r="BF896" s="13">
        <f t="shared" si="1277"/>
        <v>1.1020818737759328E-6</v>
      </c>
      <c r="BG896" s="13">
        <f t="shared" si="1278"/>
        <v>2.7375521019569418E-7</v>
      </c>
      <c r="BH896" s="13">
        <f t="shared" si="1279"/>
        <v>5.100023661526438E-8</v>
      </c>
      <c r="BI896" s="13">
        <f t="shared" si="1280"/>
        <v>7.6010217535691396E-9</v>
      </c>
      <c r="BJ896" s="14">
        <f t="shared" si="1281"/>
        <v>0.38407535788730279</v>
      </c>
      <c r="BK896" s="14">
        <f t="shared" si="1282"/>
        <v>0.41144043835624328</v>
      </c>
      <c r="BL896" s="14">
        <f t="shared" si="1283"/>
        <v>0.19962742903808856</v>
      </c>
      <c r="BM896" s="14">
        <f t="shared" si="1284"/>
        <v>0.12174828046427839</v>
      </c>
      <c r="BN896" s="14">
        <f t="shared" si="1285"/>
        <v>0.87823789865214896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1.2279</v>
      </c>
      <c r="F897" s="10">
        <f>VLOOKUP(B897,home!$B$2:$E$405,3,FALSE)</f>
        <v>1.4252</v>
      </c>
      <c r="G897" s="10">
        <f>VLOOKUP(C897,away!$B$2:$E$405,4,FALSE)</f>
        <v>2.1717</v>
      </c>
      <c r="H897" s="10">
        <f>VLOOKUP(A897,away!$A$2:$E$405,3,FALSE)</f>
        <v>0.89710000000000001</v>
      </c>
      <c r="I897" s="10">
        <f>VLOOKUP(C897,away!$B$2:$E$405,3,FALSE)</f>
        <v>0.74309999999999998</v>
      </c>
      <c r="J897" s="10">
        <f>VLOOKUP(B897,home!$B$2:$E$405,4,FALSE)</f>
        <v>0.2787</v>
      </c>
      <c r="K897" s="12">
        <f t="shared" si="1230"/>
        <v>3.8004816888359998</v>
      </c>
      <c r="L897" s="12">
        <f t="shared" si="1231"/>
        <v>0.18579117728700001</v>
      </c>
      <c r="M897" s="13">
        <f t="shared" si="1232"/>
        <v>1.856879368545632E-2</v>
      </c>
      <c r="N897" s="13">
        <f t="shared" si="1233"/>
        <v>7.0570360385350278E-2</v>
      </c>
      <c r="O897" s="13">
        <f t="shared" si="1234"/>
        <v>3.4499180396203415E-3</v>
      </c>
      <c r="P897" s="13">
        <f t="shared" si="1235"/>
        <v>1.3111350337562097E-2</v>
      </c>
      <c r="Q897" s="13">
        <f t="shared" si="1236"/>
        <v>0.13410068120954063</v>
      </c>
      <c r="R897" s="13">
        <f t="shared" si="1237"/>
        <v>3.204821670623612E-4</v>
      </c>
      <c r="S897" s="13">
        <f t="shared" si="1238"/>
        <v>2.3144678995616892E-3</v>
      </c>
      <c r="T897" s="13">
        <f t="shared" si="1239"/>
        <v>2.4914723436909238E-2</v>
      </c>
      <c r="U897" s="13">
        <f t="shared" si="1240"/>
        <v>1.2179866075189836E-3</v>
      </c>
      <c r="V897" s="13">
        <f t="shared" si="1241"/>
        <v>1.8158182779508421E-4</v>
      </c>
      <c r="W897" s="13">
        <f t="shared" si="1242"/>
        <v>0.16988239446576431</v>
      </c>
      <c r="X897" s="13">
        <f t="shared" si="1243"/>
        <v>3.1562650068128889E-2</v>
      </c>
      <c r="Y897" s="13">
        <f t="shared" si="1244"/>
        <v>2.9320309572276387E-3</v>
      </c>
      <c r="Z897" s="13">
        <f t="shared" si="1245"/>
        <v>1.9847586372668372E-5</v>
      </c>
      <c r="AA897" s="13">
        <f t="shared" si="1246"/>
        <v>7.5430388576917077E-5</v>
      </c>
      <c r="AB897" s="13">
        <f t="shared" si="1247"/>
        <v>1.4333590528417881E-4</v>
      </c>
      <c r="AC897" s="13">
        <f t="shared" si="1248"/>
        <v>8.0133872704831594E-6</v>
      </c>
      <c r="AD897" s="13">
        <f t="shared" si="1249"/>
        <v>0.16140873235568787</v>
      </c>
      <c r="AE897" s="13">
        <f t="shared" si="1250"/>
        <v>2.9988318408765542E-2</v>
      </c>
      <c r="AF897" s="13">
        <f t="shared" si="1251"/>
        <v>2.7857824910109824E-3</v>
      </c>
      <c r="AG897" s="13">
        <f t="shared" si="1252"/>
        <v>1.7252460289014735E-4</v>
      </c>
      <c r="AH897" s="13">
        <f t="shared" si="1253"/>
        <v>9.2187660962086856E-7</v>
      </c>
      <c r="AI897" s="13">
        <f t="shared" si="1254"/>
        <v>3.5035751742303241E-6</v>
      </c>
      <c r="AJ897" s="13">
        <f t="shared" si="1255"/>
        <v>6.6576366475613745E-6</v>
      </c>
      <c r="AK897" s="13">
        <f t="shared" si="1256"/>
        <v>8.4340753899934975E-6</v>
      </c>
      <c r="AL897" s="13">
        <f t="shared" si="1257"/>
        <v>2.263288174205016E-7</v>
      </c>
      <c r="AM897" s="13">
        <f t="shared" si="1258"/>
        <v>0.12268618634720446</v>
      </c>
      <c r="AN897" s="13">
        <f t="shared" si="1259"/>
        <v>2.2794010998299388E-2</v>
      </c>
      <c r="AO897" s="13">
        <f t="shared" si="1260"/>
        <v>2.1174630692334349E-3</v>
      </c>
      <c r="AP897" s="13">
        <f t="shared" si="1261"/>
        <v>1.3113531883154143E-4</v>
      </c>
      <c r="AQ897" s="13">
        <f t="shared" si="1262"/>
        <v>6.0909463174045452E-6</v>
      </c>
      <c r="AR897" s="13">
        <f t="shared" si="1263"/>
        <v>3.4255308122961864E-8</v>
      </c>
      <c r="AS897" s="13">
        <f t="shared" si="1264"/>
        <v>1.3018667126675166E-7</v>
      </c>
      <c r="AT897" s="13">
        <f t="shared" si="1265"/>
        <v>2.4738603013990082E-7</v>
      </c>
      <c r="AU897" s="13">
        <f t="shared" si="1266"/>
        <v>3.133953592068412E-7</v>
      </c>
      <c r="AV897" s="13">
        <f t="shared" si="1267"/>
        <v>2.9776333100794517E-7</v>
      </c>
      <c r="AW897" s="13">
        <f t="shared" si="1268"/>
        <v>4.4391629235490287E-9</v>
      </c>
      <c r="AX897" s="13">
        <f t="shared" si="1269"/>
        <v>7.7711100780945341E-2</v>
      </c>
      <c r="AY897" s="13">
        <f t="shared" si="1270"/>
        <v>1.4438036902360544E-2</v>
      </c>
      <c r="AZ897" s="13">
        <f t="shared" si="1271"/>
        <v>1.3412299369013581E-3</v>
      </c>
      <c r="BA897" s="13">
        <f t="shared" si="1272"/>
        <v>8.3062896329824028E-5</v>
      </c>
      <c r="BB897" s="13">
        <f t="shared" si="1273"/>
        <v>3.8580883244965086E-6</v>
      </c>
      <c r="BC897" s="13">
        <f t="shared" si="1274"/>
        <v>1.4335975437708717E-7</v>
      </c>
      <c r="BD897" s="13">
        <f t="shared" si="1275"/>
        <v>1.0607223374156695E-9</v>
      </c>
      <c r="BE897" s="13">
        <f t="shared" si="1276"/>
        <v>4.0312558202875735E-9</v>
      </c>
      <c r="BF897" s="13">
        <f t="shared" si="1277"/>
        <v>7.6603569640082367E-9</v>
      </c>
      <c r="BG897" s="13">
        <f t="shared" si="1278"/>
        <v>9.7043487905535436E-9</v>
      </c>
      <c r="BH897" s="13">
        <f t="shared" si="1279"/>
        <v>9.2202999701441323E-9</v>
      </c>
      <c r="BI897" s="13">
        <f t="shared" si="1280"/>
        <v>7.0083162404215758E-9</v>
      </c>
      <c r="BJ897" s="14">
        <f t="shared" si="1281"/>
        <v>0.86963051702577798</v>
      </c>
      <c r="BK897" s="14">
        <f t="shared" si="1282"/>
        <v>4.8622470368823632E-2</v>
      </c>
      <c r="BL897" s="14">
        <f t="shared" si="1283"/>
        <v>5.2277319438840571E-3</v>
      </c>
      <c r="BM897" s="14">
        <f t="shared" si="1284"/>
        <v>0.66894094863706843</v>
      </c>
      <c r="BN897" s="14">
        <f t="shared" si="1285"/>
        <v>0.24012158582459203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1.2279</v>
      </c>
      <c r="F898" s="10">
        <f>VLOOKUP(B898,home!$B$2:$E$405,3,FALSE)</f>
        <v>2.1717</v>
      </c>
      <c r="G898" s="10">
        <f>VLOOKUP(C898,away!$B$2:$E$405,4,FALSE)</f>
        <v>0.71260000000000001</v>
      </c>
      <c r="H898" s="10">
        <f>VLOOKUP(A898,away!$A$2:$E$405,3,FALSE)</f>
        <v>0.89710000000000001</v>
      </c>
      <c r="I898" s="10">
        <f>VLOOKUP(C898,away!$B$2:$E$405,3,FALSE)</f>
        <v>0.83599999999999997</v>
      </c>
      <c r="J898" s="10">
        <f>VLOOKUP(B898,home!$B$2:$E$405,4,FALSE)</f>
        <v>0.99080000000000001</v>
      </c>
      <c r="K898" s="12">
        <f t="shared" si="1230"/>
        <v>1.9002408444180001</v>
      </c>
      <c r="L898" s="12">
        <f t="shared" si="1231"/>
        <v>0.74307582447999998</v>
      </c>
      <c r="M898" s="13">
        <f t="shared" si="1232"/>
        <v>7.1124979916980108E-2</v>
      </c>
      <c r="N898" s="13">
        <f t="shared" si="1233"/>
        <v>0.1351545918966556</v>
      </c>
      <c r="O898" s="13">
        <f t="shared" si="1234"/>
        <v>5.2851253092933433E-2</v>
      </c>
      <c r="P898" s="13">
        <f t="shared" si="1235"/>
        <v>0.10043010980586528</v>
      </c>
      <c r="Q898" s="13">
        <f t="shared" si="1236"/>
        <v>0.12841313791633555</v>
      </c>
      <c r="R898" s="13">
        <f t="shared" si="1237"/>
        <v>1.9636244233416332E-2</v>
      </c>
      <c r="S898" s="13">
        <f t="shared" si="1238"/>
        <v>3.5452407042473606E-2</v>
      </c>
      <c r="T898" s="13">
        <f t="shared" si="1239"/>
        <v>9.5420698331244974E-2</v>
      </c>
      <c r="U898" s="13">
        <f t="shared" si="1240"/>
        <v>3.7313593323305139E-2</v>
      </c>
      <c r="V898" s="13">
        <f t="shared" si="1241"/>
        <v>5.5621794766742508E-3</v>
      </c>
      <c r="W898" s="13">
        <f t="shared" si="1242"/>
        <v>8.1338629876167495E-2</v>
      </c>
      <c r="X898" s="13">
        <f t="shared" si="1243"/>
        <v>6.0440769457306719E-2</v>
      </c>
      <c r="Y898" s="13">
        <f t="shared" si="1244"/>
        <v>2.2456037298346894E-2</v>
      </c>
      <c r="Z898" s="13">
        <f t="shared" si="1245"/>
        <v>4.863739457812162E-3</v>
      </c>
      <c r="AA898" s="13">
        <f t="shared" si="1246"/>
        <v>9.2422763743421309E-3</v>
      </c>
      <c r="AB898" s="13">
        <f t="shared" si="1247"/>
        <v>8.7812755309622115E-3</v>
      </c>
      <c r="AC898" s="13">
        <f t="shared" si="1248"/>
        <v>4.9087034563520884E-4</v>
      </c>
      <c r="AD898" s="13">
        <f t="shared" si="1249"/>
        <v>3.864074667992292E-2</v>
      </c>
      <c r="AE898" s="13">
        <f t="shared" si="1250"/>
        <v>2.8713004697706542E-2</v>
      </c>
      <c r="AF898" s="13">
        <f t="shared" si="1251"/>
        <v>1.0667969819523202E-2</v>
      </c>
      <c r="AG898" s="13">
        <f t="shared" si="1252"/>
        <v>2.6423701563899867E-3</v>
      </c>
      <c r="AH898" s="13">
        <f t="shared" si="1253"/>
        <v>9.0353180191742001E-4</v>
      </c>
      <c r="AI898" s="13">
        <f t="shared" si="1254"/>
        <v>1.7169280342340756E-3</v>
      </c>
      <c r="AJ898" s="13">
        <f t="shared" si="1255"/>
        <v>1.6312883887889486E-3</v>
      </c>
      <c r="AK898" s="13">
        <f t="shared" si="1256"/>
        <v>1.0332802751338633E-3</v>
      </c>
      <c r="AL898" s="13">
        <f t="shared" si="1257"/>
        <v>2.7724809353973731E-5</v>
      </c>
      <c r="AM898" s="13">
        <f t="shared" si="1258"/>
        <v>1.4685345019999759E-2</v>
      </c>
      <c r="AN898" s="13">
        <f t="shared" si="1259"/>
        <v>1.0912324858509582E-2</v>
      </c>
      <c r="AO898" s="13">
        <f t="shared" si="1260"/>
        <v>4.0543423956153034E-3</v>
      </c>
      <c r="AP898" s="13">
        <f t="shared" si="1261"/>
        <v>1.0042279394486867E-3</v>
      </c>
      <c r="AQ898" s="13">
        <f t="shared" si="1262"/>
        <v>1.8655437601792105E-4</v>
      </c>
      <c r="AR898" s="13">
        <f t="shared" si="1263"/>
        <v>1.3427852773073741E-4</v>
      </c>
      <c r="AS898" s="13">
        <f t="shared" si="1264"/>
        <v>2.5516154292226233E-4</v>
      </c>
      <c r="AT898" s="13">
        <f t="shared" si="1265"/>
        <v>2.424341928927998E-4</v>
      </c>
      <c r="AU898" s="13">
        <f t="shared" si="1266"/>
        <v>1.5356111847280335E-4</v>
      </c>
      <c r="AV898" s="13">
        <f t="shared" si="1267"/>
        <v>7.2950777359133103E-5</v>
      </c>
      <c r="AW898" s="13">
        <f t="shared" si="1268"/>
        <v>1.0874463714031306E-6</v>
      </c>
      <c r="AX898" s="13">
        <f t="shared" si="1269"/>
        <v>4.6509487368956671E-3</v>
      </c>
      <c r="AY898" s="13">
        <f t="shared" si="1270"/>
        <v>3.456007567282962E-3</v>
      </c>
      <c r="AZ898" s="13">
        <f t="shared" si="1271"/>
        <v>1.284037836233953E-3</v>
      </c>
      <c r="BA898" s="13">
        <f t="shared" si="1272"/>
        <v>3.1804582460768664E-4</v>
      </c>
      <c r="BB898" s="13">
        <f t="shared" si="1273"/>
        <v>5.9083040835694543E-5</v>
      </c>
      <c r="BC898" s="13">
        <f t="shared" si="1274"/>
        <v>8.7806358563538479E-6</v>
      </c>
      <c r="BD898" s="13">
        <f t="shared" si="1275"/>
        <v>1.6629854617246369E-5</v>
      </c>
      <c r="BE898" s="13">
        <f t="shared" si="1276"/>
        <v>3.1600728980424821E-5</v>
      </c>
      <c r="BF898" s="13">
        <f t="shared" si="1277"/>
        <v>3.0024497960993416E-5</v>
      </c>
      <c r="BG898" s="13">
        <f t="shared" si="1278"/>
        <v>1.9017925786208214E-5</v>
      </c>
      <c r="BH898" s="13">
        <f t="shared" si="1279"/>
        <v>9.0346598387657867E-6</v>
      </c>
      <c r="BI898" s="13">
        <f t="shared" si="1280"/>
        <v>3.43360592820914E-6</v>
      </c>
      <c r="BJ898" s="14">
        <f t="shared" si="1281"/>
        <v>0.6445076543609034</v>
      </c>
      <c r="BK898" s="14">
        <f t="shared" si="1282"/>
        <v>0.2165442789642654</v>
      </c>
      <c r="BL898" s="14">
        <f t="shared" si="1283"/>
        <v>0.13407779848752316</v>
      </c>
      <c r="BM898" s="14">
        <f t="shared" si="1284"/>
        <v>0.48892823428740628</v>
      </c>
      <c r="BN898" s="14">
        <f t="shared" si="1285"/>
        <v>0.50761031686218638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1.5390999999999999</v>
      </c>
      <c r="F899" s="10">
        <f>VLOOKUP(B899,home!$B$2:$E$405,3,FALSE)</f>
        <v>1.0106999999999999</v>
      </c>
      <c r="G899" s="10">
        <f>VLOOKUP(C899,away!$B$2:$E$405,4,FALSE)</f>
        <v>0.83540000000000003</v>
      </c>
      <c r="H899" s="10">
        <f>VLOOKUP(A899,away!$A$2:$E$405,3,FALSE)</f>
        <v>1.1406000000000001</v>
      </c>
      <c r="I899" s="10">
        <f>VLOOKUP(C899,away!$B$2:$E$405,3,FALSE)</f>
        <v>0.2505</v>
      </c>
      <c r="J899" s="10">
        <f>VLOOKUP(B899,home!$B$2:$E$405,4,FALSE)</f>
        <v>1.0716000000000001</v>
      </c>
      <c r="K899" s="12">
        <f t="shared" si="1230"/>
        <v>1.2995218162979998</v>
      </c>
      <c r="L899" s="12">
        <f t="shared" si="1231"/>
        <v>0.30617787348000008</v>
      </c>
      <c r="M899" s="13">
        <f t="shared" si="1232"/>
        <v>0.2007490437050139</v>
      </c>
      <c r="N899" s="13">
        <f t="shared" si="1233"/>
        <v>0.26087776189562617</v>
      </c>
      <c r="O899" s="13">
        <f t="shared" si="1234"/>
        <v>6.1464915304744759E-2</v>
      </c>
      <c r="P899" s="13">
        <f t="shared" si="1235"/>
        <v>7.9874998375424611E-2</v>
      </c>
      <c r="Q899" s="13">
        <f t="shared" si="1236"/>
        <v>0.16950817148518066</v>
      </c>
      <c r="R899" s="13">
        <f t="shared" si="1237"/>
        <v>9.4095985308175287E-3</v>
      </c>
      <c r="S899" s="13">
        <f t="shared" si="1238"/>
        <v>7.9452624626808379E-3</v>
      </c>
      <c r="T899" s="13">
        <f t="shared" si="1239"/>
        <v>5.1899651482815806E-2</v>
      </c>
      <c r="U899" s="13">
        <f t="shared" si="1240"/>
        <v>1.2227978573402984E-2</v>
      </c>
      <c r="V899" s="13">
        <f t="shared" si="1241"/>
        <v>3.5125548605711673E-4</v>
      </c>
      <c r="W899" s="13">
        <f t="shared" si="1242"/>
        <v>7.3426522295258229E-2</v>
      </c>
      <c r="X899" s="13">
        <f t="shared" si="1243"/>
        <v>2.2481576453393982E-2</v>
      </c>
      <c r="Y899" s="13">
        <f t="shared" si="1244"/>
        <v>3.4416806354891053E-3</v>
      </c>
      <c r="Z899" s="13">
        <f t="shared" si="1245"/>
        <v>9.6033695615541526E-4</v>
      </c>
      <c r="AA899" s="13">
        <f t="shared" si="1246"/>
        <v>1.2479788255211775E-3</v>
      </c>
      <c r="AB899" s="13">
        <f t="shared" si="1247"/>
        <v>8.1088785502136289E-4</v>
      </c>
      <c r="AC899" s="13">
        <f t="shared" si="1248"/>
        <v>8.7349517525592219E-6</v>
      </c>
      <c r="AD899" s="13">
        <f t="shared" si="1249"/>
        <v>2.3854841904394894E-2</v>
      </c>
      <c r="AE899" s="13">
        <f t="shared" si="1250"/>
        <v>7.3038247664892241E-3</v>
      </c>
      <c r="AF899" s="13">
        <f t="shared" si="1251"/>
        <v>1.1181347676371143E-3</v>
      </c>
      <c r="AG899" s="13">
        <f t="shared" si="1252"/>
        <v>1.1411604180639529E-4</v>
      </c>
      <c r="AH899" s="13">
        <f t="shared" si="1253"/>
        <v>7.3508481764980246E-5</v>
      </c>
      <c r="AI899" s="13">
        <f t="shared" si="1254"/>
        <v>9.5525875736535512E-5</v>
      </c>
      <c r="AJ899" s="13">
        <f t="shared" si="1255"/>
        <v>6.2068979770299847E-5</v>
      </c>
      <c r="AK899" s="13">
        <f t="shared" si="1256"/>
        <v>2.6886664442287943E-5</v>
      </c>
      <c r="AL899" s="13">
        <f t="shared" si="1257"/>
        <v>1.3902019041650948E-7</v>
      </c>
      <c r="AM899" s="13">
        <f t="shared" si="1258"/>
        <v>6.1999774958201789E-3</v>
      </c>
      <c r="AN899" s="13">
        <f t="shared" si="1259"/>
        <v>1.8982959252940785E-3</v>
      </c>
      <c r="AO899" s="13">
        <f t="shared" si="1260"/>
        <v>2.9060810482114502E-4</v>
      </c>
      <c r="AP899" s="13">
        <f t="shared" si="1261"/>
        <v>2.9659257183397061E-5</v>
      </c>
      <c r="AQ899" s="13">
        <f t="shared" si="1262"/>
        <v>2.2702520733522312E-6</v>
      </c>
      <c r="AR899" s="13">
        <f t="shared" si="1263"/>
        <v>4.5013341259090032E-6</v>
      </c>
      <c r="AS899" s="13">
        <f t="shared" si="1264"/>
        <v>5.8495818990654362E-6</v>
      </c>
      <c r="AT899" s="13">
        <f t="shared" si="1265"/>
        <v>3.8008296470287104E-6</v>
      </c>
      <c r="AU899" s="13">
        <f t="shared" si="1266"/>
        <v>1.646420348782011E-6</v>
      </c>
      <c r="AV899" s="13">
        <f t="shared" si="1267"/>
        <v>5.3488979050979649E-7</v>
      </c>
      <c r="AW899" s="13">
        <f t="shared" si="1268"/>
        <v>1.5365006752724524E-9</v>
      </c>
      <c r="AX899" s="13">
        <f t="shared" si="1269"/>
        <v>1.3428343360624919E-3</v>
      </c>
      <c r="AY899" s="13">
        <f t="shared" si="1270"/>
        <v>4.1114616145154157E-4</v>
      </c>
      <c r="AZ899" s="13">
        <f t="shared" si="1271"/>
        <v>6.2941928701348889E-5</v>
      </c>
      <c r="BA899" s="13">
        <f t="shared" si="1272"/>
        <v>6.423808627502932E-6</v>
      </c>
      <c r="BB899" s="13">
        <f t="shared" si="1273"/>
        <v>4.9170701630283125E-7</v>
      </c>
      <c r="BC899" s="13">
        <f t="shared" si="1274"/>
        <v>3.0109961725359318E-8</v>
      </c>
      <c r="BD899" s="13">
        <f t="shared" si="1275"/>
        <v>2.297014850822957E-7</v>
      </c>
      <c r="BE899" s="13">
        <f t="shared" si="1276"/>
        <v>2.9850209110049272E-7</v>
      </c>
      <c r="BF899" s="13">
        <f t="shared" si="1277"/>
        <v>1.9395498979783172E-7</v>
      </c>
      <c r="BG899" s="13">
        <f t="shared" si="1278"/>
        <v>8.4016246874046067E-8</v>
      </c>
      <c r="BH899" s="13">
        <f t="shared" si="1279"/>
        <v>2.7295236434075381E-8</v>
      </c>
      <c r="BI899" s="13">
        <f t="shared" si="1280"/>
        <v>7.0941510454185964E-9</v>
      </c>
      <c r="BJ899" s="14">
        <f t="shared" si="1281"/>
        <v>0.6242709608151048</v>
      </c>
      <c r="BK899" s="14">
        <f t="shared" si="1282"/>
        <v>0.28934058016257103</v>
      </c>
      <c r="BL899" s="14">
        <f t="shared" si="1283"/>
        <v>8.5436522711233531E-2</v>
      </c>
      <c r="BM899" s="14">
        <f t="shared" si="1284"/>
        <v>0.21771276672330611</v>
      </c>
      <c r="BN899" s="14">
        <f t="shared" si="1285"/>
        <v>0.78188448929680776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1.5390999999999999</v>
      </c>
      <c r="F900" s="10">
        <f>VLOOKUP(B900,home!$B$2:$E$405,3,FALSE)</f>
        <v>1.2995000000000001</v>
      </c>
      <c r="G900" s="10">
        <f>VLOOKUP(C900,away!$B$2:$E$405,4,FALSE)</f>
        <v>0.79410000000000003</v>
      </c>
      <c r="H900" s="10">
        <f>VLOOKUP(A900,away!$A$2:$E$405,3,FALSE)</f>
        <v>1.1406000000000001</v>
      </c>
      <c r="I900" s="10">
        <f>VLOOKUP(C900,away!$B$2:$E$405,3,FALSE)</f>
        <v>1.5586</v>
      </c>
      <c r="J900" s="10">
        <f>VLOOKUP(B900,home!$B$2:$E$405,4,FALSE)</f>
        <v>1.6438999999999999</v>
      </c>
      <c r="K900" s="12">
        <f t="shared" si="1230"/>
        <v>1.5882480033449999</v>
      </c>
      <c r="L900" s="12">
        <f t="shared" si="1231"/>
        <v>2.9224254051240002</v>
      </c>
      <c r="M900" s="13">
        <f t="shared" si="1232"/>
        <v>1.099105621280402E-2</v>
      </c>
      <c r="N900" s="13">
        <f t="shared" si="1233"/>
        <v>1.7456523084638645E-2</v>
      </c>
      <c r="O900" s="13">
        <f t="shared" si="1234"/>
        <v>3.2120541905444451E-2</v>
      </c>
      <c r="P900" s="13">
        <f t="shared" si="1235"/>
        <v>5.1015386547681556E-2</v>
      </c>
      <c r="Q900" s="13">
        <f t="shared" si="1236"/>
        <v>1.3862643967261615E-2</v>
      </c>
      <c r="R900" s="13">
        <f t="shared" si="1237"/>
        <v>4.6934943845410464E-2</v>
      </c>
      <c r="S900" s="13">
        <f t="shared" si="1238"/>
        <v>5.9197442316269555E-2</v>
      </c>
      <c r="T900" s="13">
        <f t="shared" si="1239"/>
        <v>4.0512542912114306E-2</v>
      </c>
      <c r="U900" s="13">
        <f t="shared" si="1240"/>
        <v>7.4544330849582882E-2</v>
      </c>
      <c r="V900" s="13">
        <f t="shared" si="1241"/>
        <v>3.0529675360351918E-2</v>
      </c>
      <c r="W900" s="13">
        <f t="shared" si="1242"/>
        <v>7.3391055340286237E-3</v>
      </c>
      <c r="X900" s="13">
        <f t="shared" si="1243"/>
        <v>2.1447988463531392E-2</v>
      </c>
      <c r="Y900" s="13">
        <f t="shared" si="1244"/>
        <v>3.1340073187315312E-2</v>
      </c>
      <c r="Z900" s="13">
        <f t="shared" si="1245"/>
        <v>4.5721290760631958E-2</v>
      </c>
      <c r="AA900" s="13">
        <f t="shared" si="1246"/>
        <v>7.2616748760929911E-2</v>
      </c>
      <c r="AB900" s="13">
        <f t="shared" si="1247"/>
        <v>5.7666703114476227E-2</v>
      </c>
      <c r="AC900" s="13">
        <f t="shared" si="1248"/>
        <v>8.8565373036509978E-3</v>
      </c>
      <c r="AD900" s="13">
        <f t="shared" si="1249"/>
        <v>2.9140799276897995E-3</v>
      </c>
      <c r="AE900" s="13">
        <f t="shared" si="1250"/>
        <v>8.5161812132425792E-3</v>
      </c>
      <c r="AF900" s="13">
        <f t="shared" si="1251"/>
        <v>1.2443952166109924E-2</v>
      </c>
      <c r="AG900" s="13">
        <f t="shared" si="1252"/>
        <v>1.2122173983462492E-2</v>
      </c>
      <c r="AH900" s="13">
        <f t="shared" si="1253"/>
        <v>3.3404265418483021E-2</v>
      </c>
      <c r="AI900" s="13">
        <f t="shared" si="1254"/>
        <v>5.3054257854112094E-2</v>
      </c>
      <c r="AJ900" s="13">
        <f t="shared" si="1255"/>
        <v>4.213165955287216E-2</v>
      </c>
      <c r="AK900" s="13">
        <f t="shared" si="1256"/>
        <v>2.2305174720820168E-2</v>
      </c>
      <c r="AL900" s="13">
        <f t="shared" si="1257"/>
        <v>1.6443175806647946E-3</v>
      </c>
      <c r="AM900" s="13">
        <f t="shared" si="1258"/>
        <v>9.2565632534821307E-4</v>
      </c>
      <c r="AN900" s="13">
        <f t="shared" si="1259"/>
        <v>2.7051615616113449E-3</v>
      </c>
      <c r="AO900" s="13">
        <f t="shared" si="1260"/>
        <v>3.9528164363089539E-3</v>
      </c>
      <c r="AP900" s="13">
        <f t="shared" si="1261"/>
        <v>3.8506037250870006E-3</v>
      </c>
      <c r="AQ900" s="13">
        <f t="shared" si="1262"/>
        <v>2.8132755378148409E-3</v>
      </c>
      <c r="AR900" s="13">
        <f t="shared" si="1263"/>
        <v>1.9524294779695965E-2</v>
      </c>
      <c r="AS900" s="13">
        <f t="shared" si="1264"/>
        <v>3.1009422200571329E-2</v>
      </c>
      <c r="AT900" s="13">
        <f t="shared" si="1265"/>
        <v>2.4625326447469769E-2</v>
      </c>
      <c r="AU900" s="13">
        <f t="shared" si="1266"/>
        <v>1.3037041853970893E-2</v>
      </c>
      <c r="AV900" s="13">
        <f t="shared" si="1267"/>
        <v>5.1765139235236159E-3</v>
      </c>
      <c r="AW900" s="13">
        <f t="shared" si="1268"/>
        <v>2.1200443787255737E-4</v>
      </c>
      <c r="AX900" s="13">
        <f t="shared" si="1269"/>
        <v>2.4502863508632831E-4</v>
      </c>
      <c r="AY900" s="13">
        <f t="shared" si="1270"/>
        <v>7.1607790815914388E-4</v>
      </c>
      <c r="AZ900" s="13">
        <f t="shared" si="1271"/>
        <v>1.0463421354261664E-3</v>
      </c>
      <c r="BA900" s="13">
        <f t="shared" si="1272"/>
        <v>1.019285613007042E-3</v>
      </c>
      <c r="BB900" s="13">
        <f t="shared" si="1273"/>
        <v>7.4469654263229249E-4</v>
      </c>
      <c r="BC900" s="13">
        <f t="shared" si="1274"/>
        <v>4.3526401905932377E-4</v>
      </c>
      <c r="BD900" s="13">
        <f t="shared" si="1275"/>
        <v>9.5097158468855601E-3</v>
      </c>
      <c r="BE900" s="13">
        <f t="shared" si="1276"/>
        <v>1.5103787206194298E-2</v>
      </c>
      <c r="BF900" s="13">
        <f t="shared" si="1277"/>
        <v>1.1994279936592927E-2</v>
      </c>
      <c r="BG900" s="13">
        <f t="shared" si="1278"/>
        <v>6.349963720284903E-3</v>
      </c>
      <c r="BH900" s="13">
        <f t="shared" si="1279"/>
        <v>2.5213293000139205E-3</v>
      </c>
      <c r="BI900" s="13">
        <f t="shared" si="1280"/>
        <v>8.0089924530447106E-4</v>
      </c>
      <c r="BJ900" s="14">
        <f t="shared" si="1281"/>
        <v>0.18640947287893533</v>
      </c>
      <c r="BK900" s="14">
        <f t="shared" si="1282"/>
        <v>0.16295049322958197</v>
      </c>
      <c r="BL900" s="14">
        <f t="shared" si="1283"/>
        <v>0.57443120048263918</v>
      </c>
      <c r="BM900" s="14">
        <f t="shared" si="1284"/>
        <v>0.79662728831826124</v>
      </c>
      <c r="BN900" s="14">
        <f t="shared" si="1285"/>
        <v>0.17238109556324074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1.5390999999999999</v>
      </c>
      <c r="F901" s="10">
        <f>VLOOKUP(B901,home!$B$2:$E$405,3,FALSE)</f>
        <v>1.2995000000000001</v>
      </c>
      <c r="G901" s="10">
        <f>VLOOKUP(C901,away!$B$2:$E$405,4,FALSE)</f>
        <v>0.79410000000000003</v>
      </c>
      <c r="H901" s="10">
        <f>VLOOKUP(A901,away!$A$2:$E$405,3,FALSE)</f>
        <v>1.1406000000000001</v>
      </c>
      <c r="I901" s="10">
        <f>VLOOKUP(C901,away!$B$2:$E$405,3,FALSE)</f>
        <v>1.5586</v>
      </c>
      <c r="J901" s="10">
        <f>VLOOKUP(B901,home!$B$2:$E$405,4,FALSE)</f>
        <v>1.6438999999999999</v>
      </c>
      <c r="K901" s="12">
        <f t="shared" si="1230"/>
        <v>1.5882480033449999</v>
      </c>
      <c r="L901" s="12">
        <f t="shared" si="1231"/>
        <v>2.9224254051240002</v>
      </c>
      <c r="M901" s="13">
        <f t="shared" si="1232"/>
        <v>1.099105621280402E-2</v>
      </c>
      <c r="N901" s="13">
        <f t="shared" si="1233"/>
        <v>1.7456523084638645E-2</v>
      </c>
      <c r="O901" s="13">
        <f t="shared" si="1234"/>
        <v>3.2120541905444451E-2</v>
      </c>
      <c r="P901" s="13">
        <f t="shared" si="1235"/>
        <v>5.1015386547681556E-2</v>
      </c>
      <c r="Q901" s="13">
        <f t="shared" si="1236"/>
        <v>1.3862643967261615E-2</v>
      </c>
      <c r="R901" s="13">
        <f t="shared" si="1237"/>
        <v>4.6934943845410464E-2</v>
      </c>
      <c r="S901" s="13">
        <f t="shared" si="1238"/>
        <v>5.9197442316269555E-2</v>
      </c>
      <c r="T901" s="13">
        <f t="shared" si="1239"/>
        <v>4.0512542912114306E-2</v>
      </c>
      <c r="U901" s="13">
        <f t="shared" si="1240"/>
        <v>7.4544330849582882E-2</v>
      </c>
      <c r="V901" s="13">
        <f t="shared" si="1241"/>
        <v>3.0529675360351918E-2</v>
      </c>
      <c r="W901" s="13">
        <f t="shared" si="1242"/>
        <v>7.3391055340286237E-3</v>
      </c>
      <c r="X901" s="13">
        <f t="shared" si="1243"/>
        <v>2.1447988463531392E-2</v>
      </c>
      <c r="Y901" s="13">
        <f t="shared" si="1244"/>
        <v>3.1340073187315312E-2</v>
      </c>
      <c r="Z901" s="13">
        <f t="shared" si="1245"/>
        <v>4.5721290760631958E-2</v>
      </c>
      <c r="AA901" s="13">
        <f t="shared" si="1246"/>
        <v>7.2616748760929911E-2</v>
      </c>
      <c r="AB901" s="13">
        <f t="shared" si="1247"/>
        <v>5.7666703114476227E-2</v>
      </c>
      <c r="AC901" s="13">
        <f t="shared" si="1248"/>
        <v>8.8565373036509978E-3</v>
      </c>
      <c r="AD901" s="13">
        <f t="shared" si="1249"/>
        <v>2.9140799276897995E-3</v>
      </c>
      <c r="AE901" s="13">
        <f t="shared" si="1250"/>
        <v>8.5161812132425792E-3</v>
      </c>
      <c r="AF901" s="13">
        <f t="shared" si="1251"/>
        <v>1.2443952166109924E-2</v>
      </c>
      <c r="AG901" s="13">
        <f t="shared" si="1252"/>
        <v>1.2122173983462492E-2</v>
      </c>
      <c r="AH901" s="13">
        <f t="shared" si="1253"/>
        <v>3.3404265418483021E-2</v>
      </c>
      <c r="AI901" s="13">
        <f t="shared" si="1254"/>
        <v>5.3054257854112094E-2</v>
      </c>
      <c r="AJ901" s="13">
        <f t="shared" si="1255"/>
        <v>4.213165955287216E-2</v>
      </c>
      <c r="AK901" s="13">
        <f t="shared" si="1256"/>
        <v>2.2305174720820168E-2</v>
      </c>
      <c r="AL901" s="13">
        <f t="shared" si="1257"/>
        <v>1.6443175806647946E-3</v>
      </c>
      <c r="AM901" s="13">
        <f t="shared" si="1258"/>
        <v>9.2565632534821307E-4</v>
      </c>
      <c r="AN901" s="13">
        <f t="shared" si="1259"/>
        <v>2.7051615616113449E-3</v>
      </c>
      <c r="AO901" s="13">
        <f t="shared" si="1260"/>
        <v>3.9528164363089539E-3</v>
      </c>
      <c r="AP901" s="13">
        <f t="shared" si="1261"/>
        <v>3.8506037250870006E-3</v>
      </c>
      <c r="AQ901" s="13">
        <f t="shared" si="1262"/>
        <v>2.8132755378148409E-3</v>
      </c>
      <c r="AR901" s="13">
        <f t="shared" si="1263"/>
        <v>1.9524294779695965E-2</v>
      </c>
      <c r="AS901" s="13">
        <f t="shared" si="1264"/>
        <v>3.1009422200571329E-2</v>
      </c>
      <c r="AT901" s="13">
        <f t="shared" si="1265"/>
        <v>2.4625326447469769E-2</v>
      </c>
      <c r="AU901" s="13">
        <f t="shared" si="1266"/>
        <v>1.3037041853970893E-2</v>
      </c>
      <c r="AV901" s="13">
        <f t="shared" si="1267"/>
        <v>5.1765139235236159E-3</v>
      </c>
      <c r="AW901" s="13">
        <f t="shared" si="1268"/>
        <v>2.1200443787255737E-4</v>
      </c>
      <c r="AX901" s="13">
        <f t="shared" si="1269"/>
        <v>2.4502863508632831E-4</v>
      </c>
      <c r="AY901" s="13">
        <f t="shared" si="1270"/>
        <v>7.1607790815914388E-4</v>
      </c>
      <c r="AZ901" s="13">
        <f t="shared" si="1271"/>
        <v>1.0463421354261664E-3</v>
      </c>
      <c r="BA901" s="13">
        <f t="shared" si="1272"/>
        <v>1.019285613007042E-3</v>
      </c>
      <c r="BB901" s="13">
        <f t="shared" si="1273"/>
        <v>7.4469654263229249E-4</v>
      </c>
      <c r="BC901" s="13">
        <f t="shared" si="1274"/>
        <v>4.3526401905932377E-4</v>
      </c>
      <c r="BD901" s="13">
        <f t="shared" si="1275"/>
        <v>9.5097158468855601E-3</v>
      </c>
      <c r="BE901" s="13">
        <f t="shared" si="1276"/>
        <v>1.5103787206194298E-2</v>
      </c>
      <c r="BF901" s="13">
        <f t="shared" si="1277"/>
        <v>1.1994279936592927E-2</v>
      </c>
      <c r="BG901" s="13">
        <f t="shared" si="1278"/>
        <v>6.349963720284903E-3</v>
      </c>
      <c r="BH901" s="13">
        <f t="shared" si="1279"/>
        <v>2.5213293000139205E-3</v>
      </c>
      <c r="BI901" s="13">
        <f t="shared" si="1280"/>
        <v>8.0089924530447106E-4</v>
      </c>
      <c r="BJ901" s="14">
        <f t="shared" si="1281"/>
        <v>0.18640947287893533</v>
      </c>
      <c r="BK901" s="14">
        <f t="shared" si="1282"/>
        <v>0.16295049322958197</v>
      </c>
      <c r="BL901" s="14">
        <f t="shared" si="1283"/>
        <v>0.57443120048263918</v>
      </c>
      <c r="BM901" s="14">
        <f t="shared" si="1284"/>
        <v>0.79662728831826124</v>
      </c>
      <c r="BN901" s="14">
        <f t="shared" si="1285"/>
        <v>0.17238109556324074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1.5216000000000001</v>
      </c>
      <c r="F902" s="10">
        <f>VLOOKUP(B902,home!$B$2:$E$405,3,FALSE)</f>
        <v>1.1392</v>
      </c>
      <c r="G902" s="10">
        <f>VLOOKUP(C902,away!$B$2:$E$405,4,FALSE)</f>
        <v>1.0952999999999999</v>
      </c>
      <c r="H902" s="10">
        <f>VLOOKUP(A902,away!$A$2:$E$405,3,FALSE)</f>
        <v>1.1121000000000001</v>
      </c>
      <c r="I902" s="10">
        <f>VLOOKUP(C902,away!$B$2:$E$405,3,FALSE)</f>
        <v>1.0190999999999999</v>
      </c>
      <c r="J902" s="10">
        <f>VLOOKUP(B902,home!$B$2:$E$405,4,FALSE)</f>
        <v>1.0190999999999999</v>
      </c>
      <c r="K902" s="12">
        <f t="shared" si="1230"/>
        <v>1.8986003804159999</v>
      </c>
      <c r="L902" s="12">
        <f t="shared" si="1231"/>
        <v>1.1549879252009998</v>
      </c>
      <c r="M902" s="13">
        <f t="shared" si="1232"/>
        <v>4.7189290627642433E-2</v>
      </c>
      <c r="N902" s="13">
        <f t="shared" si="1233"/>
        <v>8.9593605137203103E-2</v>
      </c>
      <c r="O902" s="13">
        <f t="shared" si="1234"/>
        <v>5.4503060873727714E-2</v>
      </c>
      <c r="P902" s="13">
        <f t="shared" si="1235"/>
        <v>0.10347953210869584</v>
      </c>
      <c r="Q902" s="13">
        <f t="shared" si="1236"/>
        <v>8.5051226398167354E-2</v>
      </c>
      <c r="R902" s="13">
        <f t="shared" si="1237"/>
        <v>3.147518859782529E-2</v>
      </c>
      <c r="S902" s="13">
        <f t="shared" si="1238"/>
        <v>5.6729044996292569E-2</v>
      </c>
      <c r="T902" s="13">
        <f t="shared" si="1239"/>
        <v>9.8233139513419818E-2</v>
      </c>
      <c r="U902" s="13">
        <f t="shared" si="1240"/>
        <v>5.9758805045496438E-2</v>
      </c>
      <c r="V902" s="13">
        <f t="shared" si="1241"/>
        <v>1.3822098086501993E-2</v>
      </c>
      <c r="W902" s="13">
        <f t="shared" si="1242"/>
        <v>5.3826096931469281E-2</v>
      </c>
      <c r="X902" s="13">
        <f t="shared" si="1243"/>
        <v>6.2168492016545604E-2</v>
      </c>
      <c r="Y902" s="13">
        <f t="shared" si="1244"/>
        <v>3.5901928803532469E-2</v>
      </c>
      <c r="Z902" s="13">
        <f t="shared" si="1245"/>
        <v>1.2117820924637463E-2</v>
      </c>
      <c r="AA902" s="13">
        <f t="shared" si="1246"/>
        <v>2.3006899417329654E-2</v>
      </c>
      <c r="AB902" s="13">
        <f t="shared" si="1247"/>
        <v>2.1840453992967367E-2</v>
      </c>
      <c r="AC902" s="13">
        <f t="shared" si="1248"/>
        <v>1.8943708197982087E-3</v>
      </c>
      <c r="AD902" s="13">
        <f t="shared" si="1249"/>
        <v>2.5548562027599014E-2</v>
      </c>
      <c r="AE902" s="13">
        <f t="shared" si="1250"/>
        <v>2.9508280648125634E-2</v>
      </c>
      <c r="AF902" s="13">
        <f t="shared" si="1251"/>
        <v>1.7040853921013722E-2</v>
      </c>
      <c r="AG902" s="13">
        <f t="shared" si="1252"/>
        <v>6.5606601712949872E-3</v>
      </c>
      <c r="AH902" s="13">
        <f t="shared" si="1253"/>
        <v>3.4989842119260723E-3</v>
      </c>
      <c r="AI902" s="13">
        <f t="shared" si="1254"/>
        <v>6.6431727558324194E-3</v>
      </c>
      <c r="AJ902" s="13">
        <f t="shared" si="1255"/>
        <v>6.3063651606963195E-3</v>
      </c>
      <c r="AK902" s="13">
        <f t="shared" si="1256"/>
        <v>3.9910890977134126E-3</v>
      </c>
      <c r="AL902" s="13">
        <f t="shared" si="1257"/>
        <v>1.6616363879668559E-4</v>
      </c>
      <c r="AM902" s="13">
        <f t="shared" si="1258"/>
        <v>9.7013019169362481E-3</v>
      </c>
      <c r="AN902" s="13">
        <f t="shared" si="1259"/>
        <v>1.120488657279068E-2</v>
      </c>
      <c r="AO902" s="13">
        <f t="shared" si="1260"/>
        <v>6.4707543474100257E-3</v>
      </c>
      <c r="AP902" s="13">
        <f t="shared" si="1261"/>
        <v>2.4912143794001513E-3</v>
      </c>
      <c r="AQ902" s="13">
        <f t="shared" si="1262"/>
        <v>7.193306318235695E-4</v>
      </c>
      <c r="AR902" s="13">
        <f t="shared" si="1263"/>
        <v>8.082569030487092E-4</v>
      </c>
      <c r="AS902" s="13">
        <f t="shared" si="1264"/>
        <v>1.5345568636021374E-3</v>
      </c>
      <c r="AT902" s="13">
        <f t="shared" si="1265"/>
        <v>1.4567551225025011E-3</v>
      </c>
      <c r="AU902" s="13">
        <f t="shared" si="1266"/>
        <v>9.2193194325206811E-4</v>
      </c>
      <c r="AV902" s="13">
        <f t="shared" si="1267"/>
        <v>4.3759508454400964E-4</v>
      </c>
      <c r="AW902" s="13">
        <f t="shared" si="1268"/>
        <v>1.0121491177967019E-5</v>
      </c>
      <c r="AX902" s="13">
        <f t="shared" si="1269"/>
        <v>3.0698159183376026E-3</v>
      </c>
      <c r="AY902" s="13">
        <f t="shared" si="1270"/>
        <v>3.5456003182697494E-3</v>
      </c>
      <c r="AZ902" s="13">
        <f t="shared" si="1271"/>
        <v>2.0475627775951915E-3</v>
      </c>
      <c r="BA902" s="13">
        <f t="shared" si="1272"/>
        <v>7.8830342807115553E-4</v>
      </c>
      <c r="BB902" s="13">
        <f t="shared" si="1273"/>
        <v>2.2762023520418492E-4</v>
      </c>
      <c r="BC902" s="13">
        <f t="shared" si="1274"/>
        <v>5.2579724638448976E-5</v>
      </c>
      <c r="BD902" s="13">
        <f t="shared" si="1275"/>
        <v>1.5558782724693583E-4</v>
      </c>
      <c r="BE902" s="13">
        <f t="shared" si="1276"/>
        <v>2.9539910799913129E-4</v>
      </c>
      <c r="BF902" s="13">
        <f t="shared" si="1277"/>
        <v>2.804224294108489E-4</v>
      </c>
      <c r="BG902" s="13">
        <f t="shared" si="1278"/>
        <v>1.7747004371887216E-4</v>
      </c>
      <c r="BH902" s="13">
        <f t="shared" si="1279"/>
        <v>8.4236173129273692E-5</v>
      </c>
      <c r="BI902" s="13">
        <f t="shared" si="1280"/>
        <v>3.1986166069605403E-5</v>
      </c>
      <c r="BJ902" s="14">
        <f t="shared" si="1281"/>
        <v>0.54375181581884824</v>
      </c>
      <c r="BK902" s="14">
        <f t="shared" si="1282"/>
        <v>0.2268261005959975</v>
      </c>
      <c r="BL902" s="14">
        <f t="shared" si="1283"/>
        <v>0.21720821681803879</v>
      </c>
      <c r="BM902" s="14">
        <f t="shared" si="1284"/>
        <v>0.5850765715871683</v>
      </c>
      <c r="BN902" s="14">
        <f t="shared" si="1285"/>
        <v>0.41129190374326174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1.5216000000000001</v>
      </c>
      <c r="F903" s="10">
        <f>VLOOKUP(B903,home!$B$2:$E$405,3,FALSE)</f>
        <v>0.70099999999999996</v>
      </c>
      <c r="G903" s="10">
        <f>VLOOKUP(C903,away!$B$2:$E$405,4,FALSE)</f>
        <v>0.74480000000000002</v>
      </c>
      <c r="H903" s="10">
        <f>VLOOKUP(A903,away!$A$2:$E$405,3,FALSE)</f>
        <v>1.1121000000000001</v>
      </c>
      <c r="I903" s="10">
        <f>VLOOKUP(C903,away!$B$2:$E$405,3,FALSE)</f>
        <v>0.95909999999999995</v>
      </c>
      <c r="J903" s="10">
        <f>VLOOKUP(B903,home!$B$2:$E$405,4,FALSE)</f>
        <v>0.65939999999999999</v>
      </c>
      <c r="K903" s="12">
        <f t="shared" si="1230"/>
        <v>0.79443466368000004</v>
      </c>
      <c r="L903" s="12">
        <f t="shared" si="1231"/>
        <v>0.70332600353399999</v>
      </c>
      <c r="M903" s="13">
        <f t="shared" si="1232"/>
        <v>0.22363038270494606</v>
      </c>
      <c r="N903" s="13">
        <f t="shared" si="1233"/>
        <v>0.17765972787283352</v>
      </c>
      <c r="O903" s="13">
        <f t="shared" si="1234"/>
        <v>0.15728506333664866</v>
      </c>
      <c r="P903" s="13">
        <f t="shared" si="1235"/>
        <v>0.124952706393738</v>
      </c>
      <c r="Q903" s="13">
        <f t="shared" si="1236"/>
        <v>7.0569523081067412E-2</v>
      </c>
      <c r="R903" s="13">
        <f t="shared" si="1237"/>
        <v>5.5311337506078577E-2</v>
      </c>
      <c r="S903" s="13">
        <f t="shared" si="1238"/>
        <v>1.7454223623673975E-2</v>
      </c>
      <c r="T903" s="13">
        <f t="shared" si="1239"/>
        <v>4.9633380639907507E-2</v>
      </c>
      <c r="U903" s="13">
        <f t="shared" si="1240"/>
        <v>4.3941243809332509E-2</v>
      </c>
      <c r="V903" s="13">
        <f t="shared" si="1241"/>
        <v>1.0836097062381972E-3</v>
      </c>
      <c r="W903" s="13">
        <f t="shared" si="1242"/>
        <v>1.8687625111655264E-2</v>
      </c>
      <c r="X903" s="13">
        <f t="shared" si="1243"/>
        <v>1.3143492685322116E-2</v>
      </c>
      <c r="Y903" s="13">
        <f t="shared" si="1244"/>
        <v>4.6220800914229818E-3</v>
      </c>
      <c r="Z903" s="13">
        <f t="shared" si="1245"/>
        <v>1.2967300652756831E-2</v>
      </c>
      <c r="AA903" s="13">
        <f t="shared" si="1246"/>
        <v>1.0301673132910317E-2</v>
      </c>
      <c r="AB903" s="13">
        <f t="shared" si="1247"/>
        <v>4.0920031153424494E-3</v>
      </c>
      <c r="AC903" s="13">
        <f t="shared" si="1248"/>
        <v>3.7841449535848174E-5</v>
      </c>
      <c r="AD903" s="13">
        <f t="shared" si="1249"/>
        <v>3.7115242926389429E-3</v>
      </c>
      <c r="AE903" s="13">
        <f t="shared" si="1250"/>
        <v>2.6104115477611038E-3</v>
      </c>
      <c r="AF903" s="13">
        <f t="shared" si="1251"/>
        <v>9.1798516073291012E-4</v>
      </c>
      <c r="AG903" s="13">
        <f t="shared" si="1252"/>
        <v>2.1521427813393144E-4</v>
      </c>
      <c r="AH903" s="13">
        <f t="shared" si="1253"/>
        <v>2.2800599361818218E-3</v>
      </c>
      <c r="AI903" s="13">
        <f t="shared" si="1254"/>
        <v>1.8113586485708482E-3</v>
      </c>
      <c r="AJ903" s="13">
        <f t="shared" si="1255"/>
        <v>7.1950304939062053E-4</v>
      </c>
      <c r="AK903" s="13">
        <f t="shared" si="1256"/>
        <v>1.905327210197907E-4</v>
      </c>
      <c r="AL903" s="13">
        <f t="shared" si="1257"/>
        <v>8.4575118571519817E-7</v>
      </c>
      <c r="AM903" s="13">
        <f t="shared" si="1258"/>
        <v>5.8971271063255394E-4</v>
      </c>
      <c r="AN903" s="13">
        <f t="shared" si="1259"/>
        <v>4.1476028400239633E-4</v>
      </c>
      <c r="AO903" s="13">
        <f t="shared" si="1260"/>
        <v>1.4585584648601609E-4</v>
      </c>
      <c r="AP903" s="13">
        <f t="shared" si="1261"/>
        <v>3.4194736533692771E-5</v>
      </c>
      <c r="AQ903" s="13">
        <f t="shared" si="1262"/>
        <v>6.0125118470350493E-6</v>
      </c>
      <c r="AR903" s="13">
        <f t="shared" si="1263"/>
        <v>3.2072508854654965E-4</v>
      </c>
      <c r="AS903" s="13">
        <f t="shared" si="1264"/>
        <v>2.5479512785321645E-4</v>
      </c>
      <c r="AT903" s="13">
        <f t="shared" si="1265"/>
        <v>1.0120904085168629E-4</v>
      </c>
      <c r="AU903" s="13">
        <f t="shared" si="1266"/>
        <v>2.6801323443461596E-5</v>
      </c>
      <c r="AV903" s="13">
        <f t="shared" si="1267"/>
        <v>5.3229750939963283E-6</v>
      </c>
      <c r="AW903" s="13">
        <f t="shared" si="1268"/>
        <v>1.3126682310011328E-8</v>
      </c>
      <c r="AX903" s="13">
        <f t="shared" si="1269"/>
        <v>7.8081369823198974E-5</v>
      </c>
      <c r="AY903" s="13">
        <f t="shared" si="1270"/>
        <v>5.4916657788210803E-5</v>
      </c>
      <c r="AZ903" s="13">
        <f t="shared" si="1271"/>
        <v>1.9312156724813307E-5</v>
      </c>
      <c r="BA903" s="13">
        <f t="shared" si="1272"/>
        <v>4.5275806696284016E-6</v>
      </c>
      <c r="BB903" s="13">
        <f t="shared" si="1273"/>
        <v>7.9609130451188361E-7</v>
      </c>
      <c r="BC903" s="13">
        <f t="shared" si="1274"/>
        <v>1.1198234313010238E-7</v>
      </c>
      <c r="BD903" s="13">
        <f t="shared" si="1275"/>
        <v>3.7595715793422163E-5</v>
      </c>
      <c r="BE903" s="13">
        <f t="shared" si="1276"/>
        <v>2.9867339832156204E-5</v>
      </c>
      <c r="BF903" s="13">
        <f t="shared" si="1277"/>
        <v>1.186382503728764E-5</v>
      </c>
      <c r="BG903" s="13">
        <f t="shared" si="1278"/>
        <v>3.1416779511519904E-6</v>
      </c>
      <c r="BH903" s="13">
        <f t="shared" si="1279"/>
        <v>6.2396446662857578E-7</v>
      </c>
      <c r="BI903" s="13">
        <f t="shared" si="1280"/>
        <v>9.9139800238868667E-8</v>
      </c>
      <c r="BJ903" s="14">
        <f t="shared" si="1281"/>
        <v>0.3431192466896309</v>
      </c>
      <c r="BK903" s="14">
        <f t="shared" si="1282"/>
        <v>0.36721452628710605</v>
      </c>
      <c r="BL903" s="14">
        <f t="shared" si="1283"/>
        <v>0.27672482047414537</v>
      </c>
      <c r="BM903" s="14">
        <f t="shared" si="1284"/>
        <v>0.19056224967722088</v>
      </c>
      <c r="BN903" s="14">
        <f t="shared" si="1285"/>
        <v>0.80940874089531223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1.5216000000000001</v>
      </c>
      <c r="F904" s="10">
        <f>VLOOKUP(B904,home!$B$2:$E$405,3,FALSE)</f>
        <v>0.51639999999999997</v>
      </c>
      <c r="G904" s="10">
        <f>VLOOKUP(C904,away!$B$2:$E$405,4,FALSE)</f>
        <v>0.92010000000000003</v>
      </c>
      <c r="H904" s="10">
        <f>VLOOKUP(A904,away!$A$2:$E$405,3,FALSE)</f>
        <v>1.1121000000000001</v>
      </c>
      <c r="I904" s="10">
        <f>VLOOKUP(C904,away!$B$2:$E$405,3,FALSE)</f>
        <v>1.1989000000000001</v>
      </c>
      <c r="J904" s="10">
        <f>VLOOKUP(B904,home!$B$2:$E$405,4,FALSE)</f>
        <v>1.3488</v>
      </c>
      <c r="K904" s="12">
        <f t="shared" si="1230"/>
        <v>0.72297247622399996</v>
      </c>
      <c r="L904" s="12">
        <f t="shared" si="1231"/>
        <v>1.7983505754720004</v>
      </c>
      <c r="M904" s="13">
        <f t="shared" si="1232"/>
        <v>8.0353224920210936E-2</v>
      </c>
      <c r="N904" s="13">
        <f t="shared" si="1233"/>
        <v>5.8093169993148924E-2</v>
      </c>
      <c r="O904" s="13">
        <f t="shared" si="1234"/>
        <v>0.14450326827629245</v>
      </c>
      <c r="P904" s="13">
        <f t="shared" si="1235"/>
        <v>0.10447188568817212</v>
      </c>
      <c r="Q904" s="13">
        <f t="shared" si="1236"/>
        <v>2.0999881480824323E-2</v>
      </c>
      <c r="R904" s="13">
        <f t="shared" si="1237"/>
        <v>0.1299337678311277</v>
      </c>
      <c r="S904" s="13">
        <f t="shared" si="1238"/>
        <v>3.3957488669808356E-2</v>
      </c>
      <c r="T904" s="13">
        <f t="shared" si="1239"/>
        <v>3.7765148945884223E-2</v>
      </c>
      <c r="U904" s="13">
        <f t="shared" si="1240"/>
        <v>9.3938537873984693E-2</v>
      </c>
      <c r="V904" s="13">
        <f t="shared" si="1241"/>
        <v>4.9055666099999413E-3</v>
      </c>
      <c r="W904" s="13">
        <f t="shared" si="1242"/>
        <v>5.0607787715340278E-3</v>
      </c>
      <c r="X904" s="13">
        <f t="shared" si="1243"/>
        <v>9.1010544161247015E-3</v>
      </c>
      <c r="Y904" s="13">
        <f t="shared" si="1244"/>
        <v>8.1834432233199254E-3</v>
      </c>
      <c r="Z904" s="13">
        <f t="shared" si="1245"/>
        <v>7.7888822050784567E-2</v>
      </c>
      <c r="AA904" s="13">
        <f t="shared" si="1246"/>
        <v>5.6311474548226208E-2</v>
      </c>
      <c r="AB904" s="13">
        <f t="shared" si="1247"/>
        <v>2.0355823096977924E-2</v>
      </c>
      <c r="AC904" s="13">
        <f t="shared" si="1248"/>
        <v>3.9862571992639644E-4</v>
      </c>
      <c r="AD904" s="13">
        <f t="shared" si="1249"/>
        <v>9.1470094001945188E-4</v>
      </c>
      <c r="AE904" s="13">
        <f t="shared" si="1250"/>
        <v>1.6449529618687612E-3</v>
      </c>
      <c r="AF904" s="13">
        <f t="shared" si="1251"/>
        <v>1.4791010528005292E-3</v>
      </c>
      <c r="AG904" s="13">
        <f t="shared" si="1252"/>
        <v>8.8664740982835751E-4</v>
      </c>
      <c r="AH904" s="13">
        <f t="shared" si="1253"/>
        <v>3.5017851989466178E-2</v>
      </c>
      <c r="AI904" s="13">
        <f t="shared" si="1254"/>
        <v>2.5316943164869883E-2</v>
      </c>
      <c r="AJ904" s="13">
        <f t="shared" si="1255"/>
        <v>9.1517265451641246E-3</v>
      </c>
      <c r="AK904" s="13">
        <f t="shared" si="1256"/>
        <v>2.2054821340274067E-3</v>
      </c>
      <c r="AL904" s="13">
        <f t="shared" si="1257"/>
        <v>2.0731056251130464E-5</v>
      </c>
      <c r="AM904" s="13">
        <f t="shared" si="1258"/>
        <v>1.3226072072205675E-4</v>
      </c>
      <c r="AN904" s="13">
        <f t="shared" si="1259"/>
        <v>2.3785114322285228E-4</v>
      </c>
      <c r="AO904" s="13">
        <f t="shared" si="1260"/>
        <v>2.1386987014574481E-4</v>
      </c>
      <c r="AP904" s="13">
        <f t="shared" si="1261"/>
        <v>1.282043346842407E-4</v>
      </c>
      <c r="AQ904" s="13">
        <f t="shared" si="1262"/>
        <v>5.7639084764352311E-5</v>
      </c>
      <c r="AR904" s="13">
        <f t="shared" si="1263"/>
        <v>1.2594874855409959E-2</v>
      </c>
      <c r="AS904" s="13">
        <f t="shared" si="1264"/>
        <v>9.1057478619471308E-3</v>
      </c>
      <c r="AT904" s="13">
        <f t="shared" si="1265"/>
        <v>3.2916025398116548E-3</v>
      </c>
      <c r="AU904" s="13">
        <f t="shared" si="1266"/>
        <v>7.9324601298428005E-4</v>
      </c>
      <c r="AV904" s="13">
        <f t="shared" si="1267"/>
        <v>1.4337375856551501E-4</v>
      </c>
      <c r="AW904" s="13">
        <f t="shared" si="1268"/>
        <v>7.4871244399468514E-7</v>
      </c>
      <c r="AX904" s="13">
        <f t="shared" si="1269"/>
        <v>1.5936810127932709E-5</v>
      </c>
      <c r="AY904" s="13">
        <f t="shared" si="1270"/>
        <v>2.8659971664755791E-5</v>
      </c>
      <c r="AZ904" s="13">
        <f t="shared" si="1271"/>
        <v>2.5770338268162405E-5</v>
      </c>
      <c r="BA904" s="13">
        <f t="shared" si="1272"/>
        <v>1.5448034218219321E-5</v>
      </c>
      <c r="BB904" s="13">
        <f t="shared" si="1273"/>
        <v>6.9452453065614692E-6</v>
      </c>
      <c r="BC904" s="13">
        <f t="shared" si="1274"/>
        <v>2.4979971787698041E-6</v>
      </c>
      <c r="BD904" s="13">
        <f t="shared" si="1275"/>
        <v>3.7750000740373883E-3</v>
      </c>
      <c r="BE904" s="13">
        <f t="shared" si="1276"/>
        <v>2.7292211512725938E-3</v>
      </c>
      <c r="BF904" s="13">
        <f t="shared" si="1277"/>
        <v>9.8657588694923146E-4</v>
      </c>
      <c r="BG904" s="13">
        <f t="shared" si="1278"/>
        <v>2.3775573732352502E-4</v>
      </c>
      <c r="BH904" s="13">
        <f t="shared" si="1279"/>
        <v>4.2972713537312929E-5</v>
      </c>
      <c r="BI904" s="13">
        <f t="shared" si="1280"/>
        <v>6.213617823227148E-6</v>
      </c>
      <c r="BJ904" s="14">
        <f t="shared" si="1281"/>
        <v>0.1449939627456569</v>
      </c>
      <c r="BK904" s="14">
        <f t="shared" si="1282"/>
        <v>0.22413618263603366</v>
      </c>
      <c r="BL904" s="14">
        <f t="shared" si="1283"/>
        <v>0.55044145966979863</v>
      </c>
      <c r="BM904" s="14">
        <f t="shared" si="1284"/>
        <v>0.4590773176532762</v>
      </c>
      <c r="BN904" s="14">
        <f t="shared" si="1285"/>
        <v>0.53835519818977651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1.6325000000000001</v>
      </c>
      <c r="F905" s="10">
        <f>VLOOKUP(B905,home!$B$2:$E$405,3,FALSE)</f>
        <v>1.2251000000000001</v>
      </c>
      <c r="G905" s="10">
        <f>VLOOKUP(C905,away!$B$2:$E$405,4,FALSE)</f>
        <v>1.0962000000000001</v>
      </c>
      <c r="H905" s="10">
        <f>VLOOKUP(A905,away!$A$2:$E$405,3,FALSE)</f>
        <v>1.1474</v>
      </c>
      <c r="I905" s="10">
        <f>VLOOKUP(C905,away!$B$2:$E$405,3,FALSE)</f>
        <v>1.2384999999999999</v>
      </c>
      <c r="J905" s="10">
        <f>VLOOKUP(B905,home!$B$2:$E$405,4,FALSE)</f>
        <v>1.1791</v>
      </c>
      <c r="K905" s="12">
        <f t="shared" si="1230"/>
        <v>2.1923734171500002</v>
      </c>
      <c r="L905" s="12">
        <f t="shared" si="1231"/>
        <v>1.67556583259</v>
      </c>
      <c r="M905" s="13">
        <f t="shared" si="1232"/>
        <v>2.0901397635401272E-2</v>
      </c>
      <c r="N905" s="13">
        <f t="shared" si="1233"/>
        <v>4.582366855713562E-2</v>
      </c>
      <c r="O905" s="13">
        <f t="shared" si="1234"/>
        <v>3.5021667731255791E-2</v>
      </c>
      <c r="P905" s="13">
        <f t="shared" si="1235"/>
        <v>7.6780573358265158E-2</v>
      </c>
      <c r="Q905" s="13">
        <f t="shared" si="1236"/>
        <v>5.0231296410478236E-2</v>
      </c>
      <c r="R905" s="13">
        <f t="shared" si="1237"/>
        <v>2.9340554925405982E-2</v>
      </c>
      <c r="S905" s="13">
        <f t="shared" si="1238"/>
        <v>7.0512706232129921E-2</v>
      </c>
      <c r="T905" s="13">
        <f t="shared" si="1239"/>
        <v>8.4165843992098047E-2</v>
      </c>
      <c r="U905" s="13">
        <f t="shared" si="1240"/>
        <v>6.4325452662889582E-2</v>
      </c>
      <c r="V905" s="13">
        <f t="shared" si="1241"/>
        <v>2.8780669801164133E-2</v>
      </c>
      <c r="W905" s="13">
        <f t="shared" si="1242"/>
        <v>3.6708586319771565E-2</v>
      </c>
      <c r="X905" s="13">
        <f t="shared" si="1243"/>
        <v>6.150765300008993E-2</v>
      </c>
      <c r="Y905" s="13">
        <f t="shared" si="1244"/>
        <v>5.1530060904876267E-2</v>
      </c>
      <c r="Z905" s="13">
        <f t="shared" si="1245"/>
        <v>1.638734378074683E-2</v>
      </c>
      <c r="AA905" s="13">
        <f t="shared" si="1246"/>
        <v>3.5927176882607735E-2</v>
      </c>
      <c r="AB905" s="13">
        <f t="shared" si="1247"/>
        <v>3.9382893775337616E-2</v>
      </c>
      <c r="AC905" s="13">
        <f t="shared" si="1248"/>
        <v>6.6078007303489337E-3</v>
      </c>
      <c r="AD905" s="13">
        <f t="shared" si="1249"/>
        <v>2.0119732207155832E-2</v>
      </c>
      <c r="AE905" s="13">
        <f t="shared" si="1250"/>
        <v>3.3711935847170901E-2</v>
      </c>
      <c r="AF905" s="13">
        <f t="shared" si="1251"/>
        <v>2.8243283927992798E-2</v>
      </c>
      <c r="AG905" s="13">
        <f t="shared" si="1252"/>
        <v>1.5774493849961005E-2</v>
      </c>
      <c r="AH905" s="13">
        <f t="shared" si="1253"/>
        <v>6.8645183314814031E-3</v>
      </c>
      <c r="AI905" s="13">
        <f t="shared" si="1254"/>
        <v>1.5049587511478701E-2</v>
      </c>
      <c r="AJ905" s="13">
        <f t="shared" si="1255"/>
        <v>1.6497157799619269E-2</v>
      </c>
      <c r="AK905" s="13">
        <f t="shared" si="1256"/>
        <v>1.2055976739471357E-2</v>
      </c>
      <c r="AL905" s="13">
        <f t="shared" si="1257"/>
        <v>9.7094125007992846E-4</v>
      </c>
      <c r="AM905" s="13">
        <f t="shared" si="1258"/>
        <v>8.8219932102290392E-3</v>
      </c>
      <c r="AN905" s="13">
        <f t="shared" si="1259"/>
        <v>1.4781830398400747E-2</v>
      </c>
      <c r="AO905" s="13">
        <f t="shared" si="1260"/>
        <v>1.2383964979350263E-2</v>
      </c>
      <c r="AP905" s="13">
        <f t="shared" si="1261"/>
        <v>6.916716197130141E-3</v>
      </c>
      <c r="AQ905" s="13">
        <f t="shared" si="1262"/>
        <v>2.897353333408275E-3</v>
      </c>
      <c r="AR905" s="13">
        <f t="shared" si="1263"/>
        <v>2.3003904746835883E-3</v>
      </c>
      <c r="AS905" s="13">
        <f t="shared" si="1264"/>
        <v>5.0433149257613696E-3</v>
      </c>
      <c r="AT905" s="13">
        <f t="shared" si="1265"/>
        <v>5.5284147887775283E-3</v>
      </c>
      <c r="AU905" s="13">
        <f t="shared" si="1266"/>
        <v>4.0401165406315949E-3</v>
      </c>
      <c r="AV905" s="13">
        <f t="shared" si="1267"/>
        <v>2.2143610264671815E-3</v>
      </c>
      <c r="AW905" s="13">
        <f t="shared" si="1268"/>
        <v>9.9075546125284097E-5</v>
      </c>
      <c r="AX905" s="13">
        <f t="shared" si="1269"/>
        <v>3.2235172333973218E-3</v>
      </c>
      <c r="AY905" s="13">
        <f t="shared" si="1270"/>
        <v>5.4012153370455963E-3</v>
      </c>
      <c r="AZ905" s="13">
        <f t="shared" si="1271"/>
        <v>4.525045936607343E-3</v>
      </c>
      <c r="BA905" s="13">
        <f t="shared" si="1272"/>
        <v>2.5273374540931591E-3</v>
      </c>
      <c r="BB905" s="13">
        <f t="shared" si="1273"/>
        <v>1.0586800713758733E-3</v>
      </c>
      <c r="BC905" s="13">
        <f t="shared" si="1274"/>
        <v>3.5477763104827079E-4</v>
      </c>
      <c r="BD905" s="13">
        <f t="shared" si="1275"/>
        <v>6.4240928016588629E-4</v>
      </c>
      <c r="BE905" s="13">
        <f t="shared" si="1276"/>
        <v>1.408401028766156E-3</v>
      </c>
      <c r="BF905" s="13">
        <f t="shared" si="1277"/>
        <v>1.5438704880768172E-3</v>
      </c>
      <c r="BG905" s="13">
        <f t="shared" si="1278"/>
        <v>1.1282468725273367E-3</v>
      </c>
      <c r="BH905" s="13">
        <f t="shared" si="1279"/>
        <v>6.1838461282788938E-4</v>
      </c>
      <c r="BI905" s="13">
        <f t="shared" si="1280"/>
        <v>2.7114599734769221E-4</v>
      </c>
      <c r="BJ905" s="14">
        <f t="shared" si="1281"/>
        <v>0.49070898679881625</v>
      </c>
      <c r="BK905" s="14">
        <f t="shared" si="1282"/>
        <v>0.20995530434443496</v>
      </c>
      <c r="BL905" s="14">
        <f t="shared" si="1283"/>
        <v>0.27920404239558044</v>
      </c>
      <c r="BM905" s="14">
        <f t="shared" si="1284"/>
        <v>0.73285437891071614</v>
      </c>
      <c r="BN905" s="14">
        <f t="shared" si="1285"/>
        <v>0.25809915861794208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1.375</v>
      </c>
      <c r="F906" s="10">
        <f>VLOOKUP(B906,home!$B$2:$E$405,3,FALSE)</f>
        <v>0.84850000000000003</v>
      </c>
      <c r="G906" s="10">
        <f>VLOOKUP(C906,away!$B$2:$E$405,4,FALSE)</f>
        <v>0.66120000000000001</v>
      </c>
      <c r="H906" s="10">
        <f>VLOOKUP(A906,away!$A$2:$E$405,3,FALSE)</f>
        <v>1.0101</v>
      </c>
      <c r="I906" s="10">
        <f>VLOOKUP(C906,away!$B$2:$E$405,3,FALSE)</f>
        <v>0.72</v>
      </c>
      <c r="J906" s="10">
        <f>VLOOKUP(B906,home!$B$2:$E$405,4,FALSE)</f>
        <v>0.74250000000000005</v>
      </c>
      <c r="K906" s="12">
        <f t="shared" si="1230"/>
        <v>0.77141377500000008</v>
      </c>
      <c r="L906" s="12">
        <f t="shared" si="1231"/>
        <v>0.53999945999999999</v>
      </c>
      <c r="M906" s="13">
        <f t="shared" si="1232"/>
        <v>0.26943900655719893</v>
      </c>
      <c r="N906" s="13">
        <f t="shared" si="1233"/>
        <v>0.20784896118053861</v>
      </c>
      <c r="O906" s="13">
        <f t="shared" si="1234"/>
        <v>0.14549691804382386</v>
      </c>
      <c r="P906" s="13">
        <f t="shared" si="1235"/>
        <v>0.1122383267990518</v>
      </c>
      <c r="Q906" s="13">
        <f t="shared" si="1236"/>
        <v>8.0168775887053872E-2</v>
      </c>
      <c r="R906" s="13">
        <f t="shared" si="1237"/>
        <v>3.9284128587664571E-2</v>
      </c>
      <c r="S906" s="13">
        <f t="shared" si="1238"/>
        <v>1.1688584147129094E-2</v>
      </c>
      <c r="T906" s="13">
        <f t="shared" si="1239"/>
        <v>4.329109568787011E-2</v>
      </c>
      <c r="U906" s="13">
        <f t="shared" si="1240"/>
        <v>3.0304317931395749E-2</v>
      </c>
      <c r="V906" s="13">
        <f t="shared" si="1241"/>
        <v>5.410035482764315E-4</v>
      </c>
      <c r="W906" s="13">
        <f t="shared" si="1242"/>
        <v>2.0614432681387074E-2</v>
      </c>
      <c r="X906" s="13">
        <f t="shared" si="1243"/>
        <v>1.1131782516155372E-2</v>
      </c>
      <c r="Y906" s="13">
        <f t="shared" si="1244"/>
        <v>3.0055782737806705E-3</v>
      </c>
      <c r="Z906" s="13">
        <f t="shared" si="1245"/>
        <v>7.071136074636478E-3</v>
      </c>
      <c r="AA906" s="13">
        <f t="shared" si="1246"/>
        <v>5.4547717728740076E-3</v>
      </c>
      <c r="AB906" s="13">
        <f t="shared" si="1247"/>
        <v>2.1039430425380907E-3</v>
      </c>
      <c r="AC906" s="13">
        <f t="shared" si="1248"/>
        <v>1.4085129559277044E-5</v>
      </c>
      <c r="AD906" s="13">
        <f t="shared" si="1249"/>
        <v>3.975564333558044E-3</v>
      </c>
      <c r="AE906" s="13">
        <f t="shared" si="1250"/>
        <v>2.1468025933166031E-3</v>
      </c>
      <c r="AF906" s="13">
        <f t="shared" si="1251"/>
        <v>5.796361205587827E-4</v>
      </c>
      <c r="AG906" s="13">
        <f t="shared" si="1252"/>
        <v>1.0433439736607919E-4</v>
      </c>
      <c r="AH906" s="13">
        <f t="shared" si="1253"/>
        <v>9.5460241547255418E-4</v>
      </c>
      <c r="AI906" s="13">
        <f t="shared" si="1254"/>
        <v>7.3639345294380151E-4</v>
      </c>
      <c r="AJ906" s="13">
        <f t="shared" si="1255"/>
        <v>2.8403202671033141E-4</v>
      </c>
      <c r="AK906" s="13">
        <f t="shared" si="1256"/>
        <v>7.3035405981839219E-5</v>
      </c>
      <c r="AL906" s="13">
        <f t="shared" si="1257"/>
        <v>2.346937653432175E-7</v>
      </c>
      <c r="AM906" s="13">
        <f t="shared" si="1258"/>
        <v>6.1336101806107421E-4</v>
      </c>
      <c r="AN906" s="13">
        <f t="shared" si="1259"/>
        <v>3.3121461853803029E-4</v>
      </c>
      <c r="AO906" s="13">
        <f t="shared" si="1260"/>
        <v>8.9427857577321164E-5</v>
      </c>
      <c r="AP906" s="13">
        <f t="shared" si="1261"/>
        <v>1.6096998266903446E-5</v>
      </c>
      <c r="AQ906" s="13">
        <f t="shared" si="1262"/>
        <v>2.173092592937199E-6</v>
      </c>
      <c r="AR906" s="13">
        <f t="shared" si="1263"/>
        <v>1.0309695777397502E-4</v>
      </c>
      <c r="AS906" s="13">
        <f t="shared" si="1264"/>
        <v>7.9530413387437677E-5</v>
      </c>
      <c r="AT906" s="13">
        <f t="shared" si="1265"/>
        <v>3.0675428209256919E-5</v>
      </c>
      <c r="AU906" s="13">
        <f t="shared" si="1266"/>
        <v>7.8878159582147921E-6</v>
      </c>
      <c r="AV906" s="13">
        <f t="shared" si="1267"/>
        <v>1.5211924712079286E-6</v>
      </c>
      <c r="AW906" s="13">
        <f t="shared" si="1268"/>
        <v>2.71568733669558E-9</v>
      </c>
      <c r="AX906" s="13">
        <f t="shared" si="1269"/>
        <v>7.8859189730056059E-5</v>
      </c>
      <c r="AY906" s="13">
        <f t="shared" si="1270"/>
        <v>4.2583919870267816E-5</v>
      </c>
      <c r="AZ906" s="13">
        <f t="shared" si="1271"/>
        <v>1.1497646867313944E-5</v>
      </c>
      <c r="BA906" s="13">
        <f t="shared" si="1272"/>
        <v>2.0695743665400742E-6</v>
      </c>
      <c r="BB906" s="13">
        <f t="shared" si="1273"/>
        <v>2.7939226009037043E-7</v>
      </c>
      <c r="BC906" s="13">
        <f t="shared" si="1274"/>
        <v>3.0174333915395931E-8</v>
      </c>
      <c r="BD906" s="13">
        <f t="shared" si="1275"/>
        <v>9.2787169209315475E-6</v>
      </c>
      <c r="BE906" s="13">
        <f t="shared" si="1276"/>
        <v>7.1577300471321824E-6</v>
      </c>
      <c r="BF906" s="13">
        <f t="shared" si="1277"/>
        <v>2.7607857780445825E-6</v>
      </c>
      <c r="BG906" s="13">
        <f t="shared" si="1278"/>
        <v>7.0990272633589474E-7</v>
      </c>
      <c r="BH906" s="13">
        <f t="shared" si="1279"/>
        <v>1.369071855013911E-7</v>
      </c>
      <c r="BI906" s="13">
        <f t="shared" si="1280"/>
        <v>2.1122417758450684E-8</v>
      </c>
      <c r="BJ906" s="14">
        <f t="shared" si="1281"/>
        <v>0.37405455715404967</v>
      </c>
      <c r="BK906" s="14">
        <f t="shared" si="1282"/>
        <v>0.3939638247948512</v>
      </c>
      <c r="BL906" s="14">
        <f t="shared" si="1283"/>
        <v>0.22493491965228055</v>
      </c>
      <c r="BM906" s="14">
        <f t="shared" si="1284"/>
        <v>0.14550573941630324</v>
      </c>
      <c r="BN906" s="14">
        <f t="shared" si="1285"/>
        <v>0.85447611705533166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1.2514000000000001</v>
      </c>
      <c r="F907" s="10">
        <f>VLOOKUP(B907,home!$B$2:$E$405,3,FALSE)</f>
        <v>0.5171</v>
      </c>
      <c r="G907" s="10">
        <f>VLOOKUP(C907,away!$B$2:$E$405,4,FALSE)</f>
        <v>0.84350000000000003</v>
      </c>
      <c r="H907" s="10">
        <f>VLOOKUP(A907,away!$A$2:$E$405,3,FALSE)</f>
        <v>0.95709999999999995</v>
      </c>
      <c r="I907" s="10">
        <f>VLOOKUP(C907,away!$B$2:$E$405,3,FALSE)</f>
        <v>0.87070000000000003</v>
      </c>
      <c r="J907" s="10">
        <f>VLOOKUP(B907,home!$B$2:$E$405,4,FALSE)</f>
        <v>0.67610000000000003</v>
      </c>
      <c r="K907" s="12">
        <f t="shared" si="1230"/>
        <v>0.54582795588999999</v>
      </c>
      <c r="L907" s="12">
        <f t="shared" si="1231"/>
        <v>0.56342588641700009</v>
      </c>
      <c r="M907" s="13">
        <f t="shared" si="1232"/>
        <v>0.32980495579330493</v>
      </c>
      <c r="N907" s="13">
        <f t="shared" si="1233"/>
        <v>0.18001676486305146</v>
      </c>
      <c r="O907" s="13">
        <f t="shared" si="1234"/>
        <v>0.18582064956256233</v>
      </c>
      <c r="P907" s="13">
        <f t="shared" si="1235"/>
        <v>0.10142610531288544</v>
      </c>
      <c r="Q907" s="13">
        <f t="shared" si="1236"/>
        <v>4.9129091395565067E-2</v>
      </c>
      <c r="R907" s="13">
        <f t="shared" si="1237"/>
        <v>5.2348082097184709E-2</v>
      </c>
      <c r="S907" s="13">
        <f t="shared" si="1238"/>
        <v>7.7979838221319386E-3</v>
      </c>
      <c r="T907" s="13">
        <f t="shared" si="1239"/>
        <v>2.7680601868408056E-2</v>
      </c>
      <c r="U907" s="13">
        <f t="shared" si="1240"/>
        <v>2.8573046645868239E-2</v>
      </c>
      <c r="V907" s="13">
        <f t="shared" si="1241"/>
        <v>2.6646022629050667E-4</v>
      </c>
      <c r="W907" s="13">
        <f t="shared" si="1242"/>
        <v>8.9386771770580929E-3</v>
      </c>
      <c r="X907" s="13">
        <f t="shared" si="1243"/>
        <v>5.036282111879363E-3</v>
      </c>
      <c r="Y907" s="13">
        <f t="shared" si="1244"/>
        <v>1.4187858565658557E-3</v>
      </c>
      <c r="Z907" s="13">
        <f t="shared" si="1245"/>
        <v>9.8314215192787293E-3</v>
      </c>
      <c r="AA907" s="13">
        <f t="shared" si="1246"/>
        <v>5.3662647113608677E-3</v>
      </c>
      <c r="AB907" s="13">
        <f t="shared" si="1247"/>
        <v>1.4645286490833713E-3</v>
      </c>
      <c r="AC907" s="13">
        <f t="shared" si="1248"/>
        <v>5.1215920384724914E-6</v>
      </c>
      <c r="AD907" s="13">
        <f t="shared" si="1249"/>
        <v>1.219744972978553E-3</v>
      </c>
      <c r="AE907" s="13">
        <f t="shared" si="1250"/>
        <v>6.872358926031211E-4</v>
      </c>
      <c r="AF907" s="13">
        <f t="shared" si="1251"/>
        <v>1.9360324598374586E-4</v>
      </c>
      <c r="AG907" s="13">
        <f t="shared" si="1252"/>
        <v>3.6360360160533508E-5</v>
      </c>
      <c r="AH907" s="13">
        <f t="shared" si="1253"/>
        <v>1.3848193460596968E-3</v>
      </c>
      <c r="AI907" s="13">
        <f t="shared" si="1254"/>
        <v>7.5587311293669093E-4</v>
      </c>
      <c r="AJ907" s="13">
        <f t="shared" si="1255"/>
        <v>2.0628833807322252E-4</v>
      </c>
      <c r="AK907" s="13">
        <f t="shared" si="1256"/>
        <v>3.7532647298150782E-5</v>
      </c>
      <c r="AL907" s="13">
        <f t="shared" si="1257"/>
        <v>6.3002465468020951E-8</v>
      </c>
      <c r="AM907" s="13">
        <f t="shared" si="1258"/>
        <v>1.331541810615974E-4</v>
      </c>
      <c r="AN907" s="13">
        <f t="shared" si="1259"/>
        <v>7.502251249476024E-5</v>
      </c>
      <c r="AO907" s="13">
        <f t="shared" si="1260"/>
        <v>2.1134812801795376E-5</v>
      </c>
      <c r="AP907" s="13">
        <f t="shared" si="1261"/>
        <v>3.9693002123696407E-6</v>
      </c>
      <c r="AQ907" s="13">
        <f t="shared" si="1262"/>
        <v>5.5910162265238777E-7</v>
      </c>
      <c r="AR907" s="13">
        <f t="shared" si="1263"/>
        <v>1.5604861351621905E-4</v>
      </c>
      <c r="AS907" s="13">
        <f t="shared" si="1264"/>
        <v>8.5175695735026485E-5</v>
      </c>
      <c r="AT907" s="13">
        <f t="shared" si="1265"/>
        <v>2.3245637947279044E-5</v>
      </c>
      <c r="AU907" s="13">
        <f t="shared" si="1266"/>
        <v>4.2293730147074464E-6</v>
      </c>
      <c r="AV907" s="13">
        <f t="shared" si="1267"/>
        <v>5.7712750682852293E-7</v>
      </c>
      <c r="AW907" s="13">
        <f t="shared" si="1268"/>
        <v>5.3820486129448658E-10</v>
      </c>
      <c r="AX907" s="13">
        <f t="shared" si="1269"/>
        <v>1.2113212411176444E-5</v>
      </c>
      <c r="AY907" s="13">
        <f t="shared" si="1270"/>
        <v>6.8248974401244949E-6</v>
      </c>
      <c r="AZ907" s="13">
        <f t="shared" si="1271"/>
        <v>1.9226619449536289E-6</v>
      </c>
      <c r="BA907" s="13">
        <f t="shared" si="1272"/>
        <v>3.6109250353857731E-7</v>
      </c>
      <c r="BB907" s="13">
        <f t="shared" si="1273"/>
        <v>5.0862215971189159E-8</v>
      </c>
      <c r="BC907" s="13">
        <f t="shared" si="1274"/>
        <v>5.7314178237400316E-9</v>
      </c>
      <c r="BD907" s="13">
        <f t="shared" si="1275"/>
        <v>1.4653638065753259E-5</v>
      </c>
      <c r="BE907" s="13">
        <f t="shared" si="1276"/>
        <v>7.9983653117819948E-6</v>
      </c>
      <c r="BF907" s="13">
        <f t="shared" si="1277"/>
        <v>2.1828656942957239E-6</v>
      </c>
      <c r="BG907" s="13">
        <f t="shared" si="1278"/>
        <v>3.9715637329994704E-7</v>
      </c>
      <c r="BH907" s="13">
        <f t="shared" si="1279"/>
        <v>5.4194762851748949E-8</v>
      </c>
      <c r="BI907" s="13">
        <f t="shared" si="1280"/>
        <v>5.9162033254626882E-9</v>
      </c>
      <c r="BJ907" s="14">
        <f t="shared" si="1281"/>
        <v>0.27461226611038059</v>
      </c>
      <c r="BK907" s="14">
        <f t="shared" si="1282"/>
        <v>0.43930751464655687</v>
      </c>
      <c r="BL907" s="14">
        <f t="shared" si="1283"/>
        <v>0.27625165369455862</v>
      </c>
      <c r="BM907" s="14">
        <f t="shared" si="1284"/>
        <v>0.10145038258698569</v>
      </c>
      <c r="BN907" s="14">
        <f t="shared" si="1285"/>
        <v>0.89854564902455392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1.375</v>
      </c>
      <c r="F909" s="10">
        <f>VLOOKUP(B909,home!$B$2:$E$405,3,FALSE)</f>
        <v>1.1900999999999999</v>
      </c>
      <c r="G909" s="10">
        <f>VLOOKUP(C909,away!$B$2:$E$405,4,FALSE)</f>
        <v>1.2121</v>
      </c>
      <c r="H909" s="10">
        <f>VLOOKUP(A909,away!$A$2:$E$405,3,FALSE)</f>
        <v>1.0101</v>
      </c>
      <c r="I909" s="10">
        <f>VLOOKUP(C909,away!$B$2:$E$405,3,FALSE)</f>
        <v>1.4025000000000001</v>
      </c>
      <c r="J909" s="10">
        <f>VLOOKUP(B909,home!$B$2:$E$405,4,FALSE)</f>
        <v>0.45</v>
      </c>
      <c r="K909" s="12">
        <f t="shared" ref="K909:K931" si="1286">E909*F909*G909</f>
        <v>1.9834652887499997</v>
      </c>
      <c r="L909" s="12">
        <f t="shared" ref="L909:L931" si="1287">H909*I909*J909</f>
        <v>0.63749936250000006</v>
      </c>
      <c r="M909" s="13">
        <f t="shared" ref="M909:M931" si="1288">_xlfn.POISSON.DIST(0,K909,FALSE) * _xlfn.POISSON.DIST(0,L909,FALSE)</f>
        <v>7.2732667317342209E-2</v>
      </c>
      <c r="N909" s="13">
        <f t="shared" ref="N909:N931" si="1289">_xlfn.POISSON.DIST(1,K909,FALSE) * _xlfn.POISSON.DIST(0,L909,FALSE)</f>
        <v>0.14426272098214982</v>
      </c>
      <c r="O909" s="13">
        <f t="shared" ref="O909:O931" si="1290">_xlfn.POISSON.DIST(0,K909,FALSE) * _xlfn.POISSON.DIST(1,L909,FALSE)</f>
        <v>4.6367029047730234E-2</v>
      </c>
      <c r="P909" s="13">
        <f t="shared" ref="P909:P931" si="1291">_xlfn.POISSON.DIST(1,K909,FALSE) * _xlfn.POISSON.DIST(1,L909,FALSE)</f>
        <v>9.1967392658635863E-2</v>
      </c>
      <c r="Q909" s="13">
        <f t="shared" ref="Q909:Q931" si="1292">_xlfn.POISSON.DIST(2,K909,FALSE) * _xlfn.POISSON.DIST(0,L909,FALSE)</f>
        <v>0.14307004976436025</v>
      </c>
      <c r="R909" s="13">
        <f t="shared" ref="R909:R931" si="1293">_xlfn.POISSON.DIST(0,K909,FALSE) * _xlfn.POISSON.DIST(2,L909,FALSE)</f>
        <v>1.4779475729473504E-2</v>
      </c>
      <c r="S909" s="13">
        <f t="shared" ref="S909:S931" si="1294">_xlfn.POISSON.DIST(2,K909,FALSE) * _xlfn.POISSON.DIST(2,L909,FALSE)</f>
        <v>2.9072223061490179E-2</v>
      </c>
      <c r="T909" s="13">
        <f t="shared" ref="T909:T931" si="1295">_xlfn.POISSON.DIST(2,K909,FALSE) * _xlfn.POISSON.DIST(1,L909,FALSE)</f>
        <v>9.1207065517622934E-2</v>
      </c>
      <c r="U909" s="13">
        <f t="shared" ref="U909:U931" si="1296">_xlfn.POISSON.DIST(1,K909,FALSE) * _xlfn.POISSON.DIST(2,L909,FALSE)</f>
        <v>2.9314577095333774E-2</v>
      </c>
      <c r="V909" s="13">
        <f t="shared" ref="V909:V931" si="1297">_xlfn.POISSON.DIST(3,K909,FALSE) * _xlfn.POISSON.DIST(3,L909,FALSE)</f>
        <v>4.0845112082241695E-3</v>
      </c>
      <c r="W909" s="13">
        <f t="shared" ref="W909:W931" si="1298">_xlfn.POISSON.DIST(3,K909,FALSE) * _xlfn.POISSON.DIST(0,L909,FALSE)</f>
        <v>9.4591492522447848E-2</v>
      </c>
      <c r="X909" s="13">
        <f t="shared" ref="X909:X931" si="1299">_xlfn.POISSON.DIST(3,K909,FALSE) * _xlfn.POISSON.DIST(1,L909,FALSE)</f>
        <v>6.0302016180984012E-2</v>
      </c>
      <c r="Y909" s="13">
        <f t="shared" ref="Y909:Y931" si="1300">_xlfn.POISSON.DIST(3,K909,FALSE) * _xlfn.POISSON.DIST(2,L909,FALSE)</f>
        <v>1.9221248436421E-2</v>
      </c>
      <c r="Z909" s="13">
        <f t="shared" ref="Z909:Z931" si="1301">_xlfn.POISSON.DIST(0,K909,FALSE) * _xlfn.POISSON.DIST(3,L909,FALSE)</f>
        <v>3.1406354518745275E-3</v>
      </c>
      <c r="AA909" s="13">
        <f t="shared" ref="AA909:AA931" si="1302">_xlfn.POISSON.DIST(1,K909,FALSE) * _xlfn.POISSON.DIST(3,L909,FALSE)</f>
        <v>6.2293414034107946E-3</v>
      </c>
      <c r="AB909" s="13">
        <f t="shared" ref="AB909:AB931" si="1303">_xlfn.POISSON.DIST(2,K909,FALSE) * _xlfn.POISSON.DIST(3,L909,FALSE)</f>
        <v>6.1778412227192622E-3</v>
      </c>
      <c r="AC909" s="13">
        <f t="shared" ref="AC909:AC931" si="1304">_xlfn.POISSON.DIST(4,K909,FALSE) * _xlfn.POISSON.DIST(4,L909,FALSE)</f>
        <v>3.2279326810810542E-4</v>
      </c>
      <c r="AD909" s="13">
        <f t="shared" ref="AD909:AD931" si="1305">_xlfn.POISSON.DIST(4,K909,FALSE) * _xlfn.POISSON.DIST(0,L909,FALSE)</f>
        <v>4.690473550733263E-2</v>
      </c>
      <c r="AE909" s="13">
        <f t="shared" ref="AE909:AE931" si="1306">_xlfn.POISSON.DIST(4,K909,FALSE) * _xlfn.POISSON.DIST(1,L909,FALSE)</f>
        <v>2.990173898415566E-2</v>
      </c>
      <c r="AF909" s="13">
        <f t="shared" ref="AF909:AF931" si="1307">_xlfn.POISSON.DIST(4,K909,FALSE) * _xlfn.POISSON.DIST(2,L909,FALSE)</f>
        <v>9.5311697700203174E-3</v>
      </c>
      <c r="AG909" s="13">
        <f t="shared" ref="AG909:AG931" si="1308">_xlfn.POISSON.DIST(4,K909,FALSE) * _xlfn.POISSON.DIST(3,L909,FALSE)</f>
        <v>2.0253715507557411E-3</v>
      </c>
      <c r="AH909" s="13">
        <f t="shared" ref="AH909:AH931" si="1309">_xlfn.POISSON.DIST(0,K909,FALSE) * _xlfn.POISSON.DIST(4,L909,FALSE)</f>
        <v>5.0053827460372769E-4</v>
      </c>
      <c r="AI909" s="13">
        <f t="shared" ref="AI909:AI931" si="1310">_xlfn.POISSON.DIST(1,K909,FALSE) * _xlfn.POISSON.DIST(4,L909,FALSE)</f>
        <v>9.9280029336730946E-4</v>
      </c>
      <c r="AJ909" s="13">
        <f t="shared" ref="AJ909:AJ931" si="1311">_xlfn.POISSON.DIST(2,K909,FALSE) * _xlfn.POISSON.DIST(4,L909,FALSE)</f>
        <v>9.8459246027743775E-4</v>
      </c>
      <c r="AK909" s="13">
        <f t="shared" ref="AK909:AK931" si="1312">_xlfn.POISSON.DIST(3,K909,FALSE) * _xlfn.POISSON.DIST(4,L909,FALSE)</f>
        <v>6.5096832284175336E-4</v>
      </c>
      <c r="AL909" s="13">
        <f t="shared" ref="AL909:AL931" si="1313">_xlfn.POISSON.DIST(5,K909,FALSE) * _xlfn.POISSON.DIST(5,L909,FALSE)</f>
        <v>1.6326339363376599E-5</v>
      </c>
      <c r="AM909" s="13">
        <f t="shared" ref="AM909:AM931" si="1314">_xlfn.POISSON.DIST(5,K909,FALSE) * _xlfn.POISSON.DIST(0,L909,FALSE)</f>
        <v>1.8606782951358772E-2</v>
      </c>
      <c r="AN909" s="13">
        <f t="shared" ref="AN909:AN931" si="1315">_xlfn.POISSON.DIST(5,K909,FALSE) * _xlfn.POISSON.DIST(1,L909,FALSE)</f>
        <v>1.1861812269667085E-2</v>
      </c>
      <c r="AO909" s="13">
        <f t="shared" ref="AO909:AO931" si="1316">_xlfn.POISSON.DIST(5,K909,FALSE) * _xlfn.POISSON.DIST(2,L909,FALSE)</f>
        <v>3.7809488800037228E-3</v>
      </c>
      <c r="AP909" s="13">
        <f t="shared" ref="AP909:AP931" si="1317">_xlfn.POISSON.DIST(5,K909,FALSE) * _xlfn.POISSON.DIST(3,L909,FALSE)</f>
        <v>8.0345083354915411E-4</v>
      </c>
      <c r="AQ909" s="13">
        <f t="shared" ref="AQ909:AQ931" si="1318">_xlfn.POISSON.DIST(5,K909,FALSE) * _xlfn.POISSON.DIST(4,L909,FALSE)</f>
        <v>1.2804984854691986E-4</v>
      </c>
      <c r="AR909" s="13">
        <f t="shared" ref="AR909:AR931" si="1319">_xlfn.POISSON.DIST(0,K909,FALSE) * _xlfn.POISSON.DIST(5,L909,FALSE)</f>
        <v>6.3818566193345305E-5</v>
      </c>
      <c r="AS909" s="13">
        <f t="shared" ref="AS909:AS931" si="1320">_xlfn.POISSON.DIST(1,K909,FALSE) * _xlfn.POISSON.DIST(5,L909,FALSE)</f>
        <v>1.2658191082229461E-4</v>
      </c>
      <c r="AT909" s="13">
        <f t="shared" ref="AT909:AT931" si="1321">_xlfn.POISSON.DIST(2,K909,FALSE) * _xlfn.POISSON.DIST(5,L909,FALSE)</f>
        <v>1.2553541314983468E-4</v>
      </c>
      <c r="AU909" s="13">
        <f t="shared" ref="AU909:AU931" si="1322">_xlfn.POISSON.DIST(3,K909,FALSE) * _xlfn.POISSON.DIST(5,L909,FALSE)</f>
        <v>8.2998378163862428E-5</v>
      </c>
      <c r="AV909" s="13">
        <f t="shared" ref="AV909:AV931" si="1323">_xlfn.POISSON.DIST(4,K909,FALSE) * _xlfn.POISSON.DIST(5,L909,FALSE)</f>
        <v>4.1156100527641777E-5</v>
      </c>
      <c r="AW909" s="13">
        <f t="shared" ref="AW909:AW931" si="1324">_xlfn.POISSON.DIST(6,K909,FALSE) * _xlfn.POISSON.DIST(6,L909,FALSE)</f>
        <v>5.7344355794479973E-7</v>
      </c>
      <c r="AX909" s="13">
        <f t="shared" ref="AX909:AX931" si="1325">_xlfn.POISSON.DIST(6,K909,FALSE) * _xlfn.POISSON.DIST(0,L909,FALSE)</f>
        <v>6.1509846865542336E-3</v>
      </c>
      <c r="AY909" s="13">
        <f t="shared" ref="AY909:AY931" si="1326">_xlfn.POISSON.DIST(6,K909,FALSE) * _xlfn.POISSON.DIST(1,L909,FALSE)</f>
        <v>3.9212488164255856E-3</v>
      </c>
      <c r="AZ909" s="13">
        <f t="shared" ref="AZ909:AZ931" si="1327">_xlfn.POISSON.DIST(6,K909,FALSE) * _xlfn.POISSON.DIST(2,L909,FALSE)</f>
        <v>1.2498968103375953E-3</v>
      </c>
      <c r="BA909" s="13">
        <f t="shared" ref="BA909:BA931" si="1328">_xlfn.POISSON.DIST(6,K909,FALSE) * _xlfn.POISSON.DIST(3,L909,FALSE)</f>
        <v>2.6560280659366684E-4</v>
      </c>
      <c r="BB909" s="13">
        <f t="shared" ref="BB909:BB931" si="1329">_xlfn.POISSON.DIST(6,K909,FALSE) * _xlfn.POISSON.DIST(4,L909,FALSE)</f>
        <v>4.2330404970418361E-5</v>
      </c>
      <c r="BC909" s="13">
        <f t="shared" ref="BC909:BC931" si="1330">_xlfn.POISSON.DIST(6,K909,FALSE) * _xlfn.POISSON.DIST(5,L909,FALSE)</f>
        <v>5.3971212366017093E-6</v>
      </c>
      <c r="BD909" s="13">
        <f t="shared" ref="BD909:BD931" si="1331">_xlfn.POISSON.DIST(0,K909,FALSE) * _xlfn.POISSON.DIST(6,L909,FALSE)</f>
        <v>6.7807158773202751E-6</v>
      </c>
      <c r="BE909" s="13">
        <f t="shared" ref="BE909:BE931" si="1332">_xlfn.POISSON.DIST(1,K909,FALSE) * _xlfn.POISSON.DIST(6,L909,FALSE)</f>
        <v>1.3449314575540766E-5</v>
      </c>
      <c r="BF909" s="13">
        <f t="shared" ref="BF909:BF931" si="1333">_xlfn.POISSON.DIST(2,K909,FALSE) * _xlfn.POISSON.DIST(6,L909,FALSE)</f>
        <v>1.3338124309032277E-5</v>
      </c>
      <c r="BG909" s="13">
        <f t="shared" ref="BG909:BG931" si="1334">_xlfn.POISSON.DIST(3,K909,FALSE) * _xlfn.POISSON.DIST(6,L909,FALSE)</f>
        <v>8.8185688613326961E-6</v>
      </c>
      <c r="BH909" s="13">
        <f t="shared" ref="BH909:BH931" si="1335">_xlfn.POISSON.DIST(4,K909,FALSE) * _xlfn.POISSON.DIST(6,L909,FALSE)</f>
        <v>4.3728313082262539E-6</v>
      </c>
      <c r="BI909" s="13">
        <f t="shared" ref="BI909:BI931" si="1336">_xlfn.POISSON.DIST(5,K909,FALSE) * _xlfn.POISSON.DIST(6,L909,FALSE)</f>
        <v>1.7346718226852049E-6</v>
      </c>
      <c r="BJ909" s="14">
        <f t="shared" ref="BJ909:BJ931" si="1337">SUM(N909,Q909,T909,W909,X909,Y909,AD909,AE909,AF909,AG909,AM909,AN909,AO909,AP909,AQ909,AX909,AY909,AZ909,BA909,BB909,BC909)</f>
        <v>0.68783411464549427</v>
      </c>
      <c r="BK909" s="14">
        <f t="shared" ref="BK909:BK931" si="1338">SUM(M909,P909,S909,V909,AC909,AL909,AY909)</f>
        <v>0.20211716266958951</v>
      </c>
      <c r="BL909" s="14">
        <f t="shared" ref="BL909:BL931" si="1339">SUM(O909,R909,U909,AA909,AB909,AH909,AI909,AJ909,AK909,AR909,AS909,AT909,AU909,AV909,BD909,BE909,BF909,BG909,BH909,BI909)</f>
        <v>0.1064857484453689</v>
      </c>
      <c r="BM909" s="14">
        <f t="shared" ref="BM909:BM931" si="1340">SUM(S909:BI909)</f>
        <v>0.48247765033976742</v>
      </c>
      <c r="BN909" s="14">
        <f t="shared" ref="BN909:BN931" si="1341">SUM(M909:R909)</f>
        <v>0.51317933549969186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1.375</v>
      </c>
      <c r="F910" s="10">
        <f>VLOOKUP(B910,home!$B$2:$E$405,3,FALSE)</f>
        <v>0.54549999999999998</v>
      </c>
      <c r="G910" s="10">
        <f>VLOOKUP(C910,away!$B$2:$E$405,4,FALSE)</f>
        <v>1.0303</v>
      </c>
      <c r="H910" s="10">
        <f>VLOOKUP(A910,away!$A$2:$E$405,3,FALSE)</f>
        <v>1.0101</v>
      </c>
      <c r="I910" s="10">
        <f>VLOOKUP(C910,away!$B$2:$E$405,3,FALSE)</f>
        <v>0.82499999999999996</v>
      </c>
      <c r="J910" s="10">
        <f>VLOOKUP(B910,home!$B$2:$E$405,4,FALSE)</f>
        <v>0.74250000000000005</v>
      </c>
      <c r="K910" s="12">
        <f t="shared" si="1286"/>
        <v>0.77278939375</v>
      </c>
      <c r="L910" s="12">
        <f t="shared" si="1287"/>
        <v>0.61874938125000001</v>
      </c>
      <c r="M910" s="13">
        <f t="shared" si="1288"/>
        <v>0.24869232851239106</v>
      </c>
      <c r="N910" s="13">
        <f t="shared" si="1289"/>
        <v>0.19218679378136652</v>
      </c>
      <c r="O910" s="13">
        <f t="shared" si="1290"/>
        <v>0.15387822438866369</v>
      </c>
      <c r="P910" s="13">
        <f t="shared" si="1291"/>
        <v>0.11891545973664187</v>
      </c>
      <c r="Q910" s="13">
        <f t="shared" si="1292"/>
        <v>7.425995792652923E-2</v>
      </c>
      <c r="R910" s="13">
        <f t="shared" si="1293"/>
        <v>4.7606028064167152E-2</v>
      </c>
      <c r="S910" s="13">
        <f t="shared" si="1294"/>
        <v>1.4215242031151277E-2</v>
      </c>
      <c r="T910" s="13">
        <f t="shared" si="1295"/>
        <v>4.5948303018690996E-2</v>
      </c>
      <c r="U910" s="13">
        <f t="shared" si="1296"/>
        <v>3.6789433566553217E-2</v>
      </c>
      <c r="V910" s="13">
        <f t="shared" si="1297"/>
        <v>7.5524468840388193E-4</v>
      </c>
      <c r="W910" s="13">
        <f t="shared" si="1298"/>
        <v>1.912910262198101E-2</v>
      </c>
      <c r="X910" s="13">
        <f t="shared" si="1299"/>
        <v>1.1836120411218504E-2</v>
      </c>
      <c r="Y910" s="13">
        <f t="shared" si="1300"/>
        <v>3.6617960904209716E-3</v>
      </c>
      <c r="Z910" s="13">
        <f t="shared" si="1301"/>
        <v>9.8187334694911886E-3</v>
      </c>
      <c r="AA910" s="13">
        <f t="shared" si="1302"/>
        <v>7.5878130852809296E-3</v>
      </c>
      <c r="AB910" s="13">
        <f t="shared" si="1303"/>
        <v>2.9318907370312827E-3</v>
      </c>
      <c r="AC910" s="13">
        <f t="shared" si="1304"/>
        <v>2.2570627196369685E-5</v>
      </c>
      <c r="AD910" s="13">
        <f t="shared" si="1305"/>
        <v>3.6956919045555607E-3</v>
      </c>
      <c r="AE910" s="13">
        <f t="shared" si="1306"/>
        <v>2.2867070792343871E-3</v>
      </c>
      <c r="AF910" s="13">
        <f t="shared" si="1307"/>
        <v>7.0744929518813573E-4</v>
      </c>
      <c r="AG910" s="13">
        <f t="shared" si="1308"/>
        <v>1.4591127122113589E-4</v>
      </c>
      <c r="AH910" s="13">
        <f t="shared" si="1309"/>
        <v>1.5188338147265844E-3</v>
      </c>
      <c r="AI910" s="13">
        <f t="shared" si="1310"/>
        <v>1.173738662889557E-3</v>
      </c>
      <c r="AJ910" s="13">
        <f t="shared" si="1311"/>
        <v>4.5352639485767807E-4</v>
      </c>
      <c r="AK910" s="13">
        <f t="shared" si="1312"/>
        <v>1.1682679591056271E-4</v>
      </c>
      <c r="AL910" s="13">
        <f t="shared" si="1313"/>
        <v>4.3169751566613765E-7</v>
      </c>
      <c r="AM910" s="13">
        <f t="shared" si="1314"/>
        <v>5.7119830128165498E-4</v>
      </c>
      <c r="AN910" s="13">
        <f t="shared" si="1315"/>
        <v>3.5342859548907507E-4</v>
      </c>
      <c r="AO910" s="13">
        <f t="shared" si="1316"/>
        <v>1.0934186238746085E-4</v>
      </c>
      <c r="AP910" s="13">
        <f t="shared" si="1317"/>
        <v>2.2551736565654689E-5</v>
      </c>
      <c r="AQ910" s="13">
        <f t="shared" si="1318"/>
        <v>3.4884682615279587E-6</v>
      </c>
      <c r="AR910" s="13">
        <f t="shared" si="1319"/>
        <v>1.8795549661673028E-4</v>
      </c>
      <c r="AS910" s="13">
        <f t="shared" si="1320"/>
        <v>1.4525001428242318E-4</v>
      </c>
      <c r="AT910" s="13">
        <f t="shared" si="1321"/>
        <v>5.6123835239746315E-5</v>
      </c>
      <c r="AU910" s="13">
        <f t="shared" si="1322"/>
        <v>1.4457301536616145E-5</v>
      </c>
      <c r="AV910" s="13">
        <f t="shared" si="1323"/>
        <v>2.7931123224356337E-6</v>
      </c>
      <c r="AW910" s="13">
        <f t="shared" si="1324"/>
        <v>5.733937821627022E-9</v>
      </c>
      <c r="AX910" s="13">
        <f t="shared" si="1325"/>
        <v>7.3569331493079975E-5</v>
      </c>
      <c r="AY910" s="13">
        <f t="shared" si="1326"/>
        <v>4.5520978340319373E-5</v>
      </c>
      <c r="AZ910" s="13">
        <f t="shared" si="1327"/>
        <v>1.4083038590983628E-5</v>
      </c>
      <c r="BA910" s="13">
        <f t="shared" si="1328"/>
        <v>2.9046238047636646E-6</v>
      </c>
      <c r="BB910" s="13">
        <f t="shared" si="1329"/>
        <v>4.4930854549038444E-7</v>
      </c>
      <c r="BC910" s="13">
        <f t="shared" si="1330"/>
        <v>5.5601876902502585E-8</v>
      </c>
      <c r="BD910" s="13">
        <f t="shared" si="1331"/>
        <v>1.9382891205689716E-5</v>
      </c>
      <c r="BE910" s="13">
        <f t="shared" si="1332"/>
        <v>1.4978892743967162E-5</v>
      </c>
      <c r="BF910" s="13">
        <f t="shared" si="1333"/>
        <v>5.7877647213283279E-6</v>
      </c>
      <c r="BG910" s="13">
        <f t="shared" si="1334"/>
        <v>1.4909077300543186E-6</v>
      </c>
      <c r="BH910" s="13">
        <f t="shared" si="1335"/>
        <v>2.8803942021146642E-7</v>
      </c>
      <c r="BI910" s="13">
        <f t="shared" si="1336"/>
        <v>4.451876178426413E-8</v>
      </c>
      <c r="BJ910" s="14">
        <f t="shared" si="1337"/>
        <v>0.3550544252470435</v>
      </c>
      <c r="BK910" s="14">
        <f t="shared" si="1338"/>
        <v>0.38264679827164044</v>
      </c>
      <c r="BL910" s="14">
        <f t="shared" si="1339"/>
        <v>0.25250486828466162</v>
      </c>
      <c r="BM910" s="14">
        <f t="shared" si="1340"/>
        <v>0.16444051761867462</v>
      </c>
      <c r="BN910" s="14">
        <f t="shared" si="1341"/>
        <v>0.83553879240975959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1.375</v>
      </c>
      <c r="F911" s="10">
        <f>VLOOKUP(B911,home!$B$2:$E$405,3,FALSE)</f>
        <v>1.1515</v>
      </c>
      <c r="G911" s="10">
        <f>VLOOKUP(C911,away!$B$2:$E$405,4,FALSE)</f>
        <v>1.6364000000000001</v>
      </c>
      <c r="H911" s="10">
        <f>VLOOKUP(A911,away!$A$2:$E$405,3,FALSE)</f>
        <v>1.0101</v>
      </c>
      <c r="I911" s="10">
        <f>VLOOKUP(C911,away!$B$2:$E$405,3,FALSE)</f>
        <v>0.74250000000000005</v>
      </c>
      <c r="J911" s="10">
        <f>VLOOKUP(B911,home!$B$2:$E$405,4,FALSE)</f>
        <v>1.4025000000000001</v>
      </c>
      <c r="K911" s="12">
        <f t="shared" si="1286"/>
        <v>2.5909325750000001</v>
      </c>
      <c r="L911" s="12">
        <f t="shared" si="1287"/>
        <v>1.0518739481250001</v>
      </c>
      <c r="M911" s="13">
        <f t="shared" si="1288"/>
        <v>2.6178769447848572E-2</v>
      </c>
      <c r="N911" s="13">
        <f t="shared" si="1289"/>
        <v>6.7827426535845628E-2</v>
      </c>
      <c r="O911" s="13">
        <f t="shared" si="1290"/>
        <v>2.7536765576162612E-2</v>
      </c>
      <c r="P911" s="13">
        <f t="shared" si="1291"/>
        <v>7.1345902941418349E-2</v>
      </c>
      <c r="Q911" s="13">
        <f t="shared" si="1292"/>
        <v>8.7868144445070934E-2</v>
      </c>
      <c r="R911" s="13">
        <f t="shared" si="1293"/>
        <v>1.4482603162595377E-2</v>
      </c>
      <c r="S911" s="13">
        <f t="shared" si="1294"/>
        <v>4.8610362269573881E-2</v>
      </c>
      <c r="T911" s="13">
        <f t="shared" si="1295"/>
        <v>9.2426212011854567E-2</v>
      </c>
      <c r="U911" s="13">
        <f t="shared" si="1296"/>
        <v>3.752344830476638E-2</v>
      </c>
      <c r="V911" s="13">
        <f t="shared" si="1297"/>
        <v>1.4719944025809827E-2</v>
      </c>
      <c r="W911" s="13">
        <f t="shared" si="1298"/>
        <v>7.5886812582513202E-2</v>
      </c>
      <c r="X911" s="13">
        <f t="shared" si="1299"/>
        <v>7.9823361161790105E-2</v>
      </c>
      <c r="Y911" s="13">
        <f t="shared" si="1300"/>
        <v>4.1982057028929973E-2</v>
      </c>
      <c r="Z911" s="13">
        <f t="shared" si="1301"/>
        <v>5.0779576559222706E-3</v>
      </c>
      <c r="AA911" s="13">
        <f t="shared" si="1302"/>
        <v>1.3156645905199651E-2</v>
      </c>
      <c r="AB911" s="13">
        <f t="shared" si="1303"/>
        <v>1.7043991226761073E-2</v>
      </c>
      <c r="AC911" s="13">
        <f t="shared" si="1304"/>
        <v>2.507298184557256E-3</v>
      </c>
      <c r="AD911" s="13">
        <f t="shared" si="1305"/>
        <v>4.9154403683238347E-2</v>
      </c>
      <c r="AE911" s="13">
        <f t="shared" si="1306"/>
        <v>5.1704236670017972E-2</v>
      </c>
      <c r="AF911" s="13">
        <f t="shared" si="1307"/>
        <v>2.7193169780440604E-2</v>
      </c>
      <c r="AG911" s="13">
        <f t="shared" si="1308"/>
        <v>9.5345956196618321E-3</v>
      </c>
      <c r="AH911" s="13">
        <f t="shared" si="1309"/>
        <v>1.3353428419866323E-3</v>
      </c>
      <c r="AI911" s="13">
        <f t="shared" si="1310"/>
        <v>3.4597832680962433E-3</v>
      </c>
      <c r="AJ911" s="13">
        <f t="shared" si="1311"/>
        <v>4.4820325858752584E-3</v>
      </c>
      <c r="AK911" s="13">
        <f t="shared" si="1312"/>
        <v>3.870881409651898E-3</v>
      </c>
      <c r="AL911" s="13">
        <f t="shared" si="1313"/>
        <v>2.7332904745882544E-4</v>
      </c>
      <c r="AM911" s="13">
        <f t="shared" si="1314"/>
        <v>2.5471149141520419E-2</v>
      </c>
      <c r="AN911" s="13">
        <f t="shared" si="1315"/>
        <v>2.6792438210771794E-2</v>
      </c>
      <c r="AO911" s="13">
        <f t="shared" si="1316"/>
        <v>1.4091133880329818E-2</v>
      </c>
      <c r="AP911" s="13">
        <f t="shared" si="1317"/>
        <v>4.9406988760868258E-3</v>
      </c>
      <c r="AQ911" s="13">
        <f t="shared" si="1318"/>
        <v>1.2992481083215501E-3</v>
      </c>
      <c r="AR911" s="13">
        <f t="shared" si="1319"/>
        <v>2.8092246946018754E-4</v>
      </c>
      <c r="AS911" s="13">
        <f t="shared" si="1320"/>
        <v>7.278511771738425E-4</v>
      </c>
      <c r="AT911" s="13">
        <f t="shared" si="1321"/>
        <v>9.429066623459026E-4</v>
      </c>
      <c r="AU911" s="13">
        <f t="shared" si="1322"/>
        <v>8.143358622188418E-4</v>
      </c>
      <c r="AV911" s="13">
        <f t="shared" si="1323"/>
        <v>5.2747232810337733E-4</v>
      </c>
      <c r="AW911" s="13">
        <f t="shared" si="1324"/>
        <v>2.0692029905628488E-5</v>
      </c>
      <c r="AX911" s="13">
        <f t="shared" si="1325"/>
        <v>1.0999005005574766E-2</v>
      </c>
      <c r="AY911" s="13">
        <f t="shared" si="1326"/>
        <v>1.1569566820660569E-2</v>
      </c>
      <c r="AZ911" s="13">
        <f t="shared" si="1327"/>
        <v>6.0848629648721187E-3</v>
      </c>
      <c r="BA911" s="13">
        <f t="shared" si="1328"/>
        <v>2.1335029435532098E-3</v>
      </c>
      <c r="BB911" s="13">
        <f t="shared" si="1329"/>
        <v>5.6104404114290594E-4</v>
      </c>
      <c r="BC911" s="13">
        <f t="shared" si="1330"/>
        <v>1.1802952212579874E-4</v>
      </c>
      <c r="BD911" s="13">
        <f t="shared" si="1331"/>
        <v>4.9249171178018689E-5</v>
      </c>
      <c r="BE911" s="13">
        <f t="shared" si="1332"/>
        <v>1.2760128189687973E-4</v>
      </c>
      <c r="BF911" s="13">
        <f t="shared" si="1333"/>
        <v>1.6530315893919178E-4</v>
      </c>
      <c r="BG911" s="13">
        <f t="shared" si="1334"/>
        <v>1.4276311308198482E-4</v>
      </c>
      <c r="BH911" s="13">
        <f t="shared" si="1335"/>
        <v>9.2472400048130803E-5</v>
      </c>
      <c r="BI911" s="13">
        <f t="shared" si="1336"/>
        <v>4.7917950714626689E-5</v>
      </c>
      <c r="BJ911" s="14">
        <f t="shared" si="1337"/>
        <v>0.68746109903432295</v>
      </c>
      <c r="BK911" s="14">
        <f t="shared" si="1338"/>
        <v>0.1752051727373273</v>
      </c>
      <c r="BL911" s="14">
        <f t="shared" si="1339"/>
        <v>0.12681028985625614</v>
      </c>
      <c r="BM911" s="14">
        <f t="shared" si="1340"/>
        <v>0.68776603238413225</v>
      </c>
      <c r="BN911" s="14">
        <f t="shared" si="1341"/>
        <v>0.29523961210894145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1.375</v>
      </c>
      <c r="F915" s="10">
        <f>VLOOKUP(B915,home!$B$2:$E$405,3,FALSE)</f>
        <v>0.8</v>
      </c>
      <c r="G915" s="10">
        <f>VLOOKUP(C915,away!$B$2:$E$405,4,FALSE)</f>
        <v>0.66669999999999996</v>
      </c>
      <c r="H915" s="10">
        <f>VLOOKUP(A915,away!$A$2:$E$405,3,FALSE)</f>
        <v>1.0101</v>
      </c>
      <c r="I915" s="10">
        <f>VLOOKUP(C915,away!$B$2:$E$405,3,FALSE)</f>
        <v>1.32</v>
      </c>
      <c r="J915" s="10">
        <f>VLOOKUP(B915,home!$B$2:$E$405,4,FALSE)</f>
        <v>0.69299999999999995</v>
      </c>
      <c r="K915" s="12">
        <f t="shared" si="1286"/>
        <v>0.73336999999999997</v>
      </c>
      <c r="L915" s="12">
        <f t="shared" si="1287"/>
        <v>0.92399907599999986</v>
      </c>
      <c r="M915" s="13">
        <f t="shared" si="1288"/>
        <v>0.19063987993337406</v>
      </c>
      <c r="N915" s="13">
        <f t="shared" si="1289"/>
        <v>0.13980956874673853</v>
      </c>
      <c r="O915" s="13">
        <f t="shared" si="1290"/>
        <v>0.17615107290718854</v>
      </c>
      <c r="P915" s="13">
        <f t="shared" si="1291"/>
        <v>0.12918391233794485</v>
      </c>
      <c r="Q915" s="13">
        <f t="shared" si="1292"/>
        <v>5.1266071715897817E-2</v>
      </c>
      <c r="R915" s="13">
        <f t="shared" si="1293"/>
        <v>8.1381714301325403E-2</v>
      </c>
      <c r="S915" s="13">
        <f t="shared" si="1294"/>
        <v>2.1884827052936418E-2</v>
      </c>
      <c r="T915" s="13">
        <f t="shared" si="1295"/>
        <v>4.7369802895639308E-2</v>
      </c>
      <c r="U915" s="13">
        <f t="shared" si="1296"/>
        <v>5.9682907817163004E-2</v>
      </c>
      <c r="V915" s="13">
        <f t="shared" si="1297"/>
        <v>1.6477650487899996E-3</v>
      </c>
      <c r="W915" s="13">
        <f t="shared" si="1298"/>
        <v>1.2532333004762657E-2</v>
      </c>
      <c r="X915" s="13">
        <f t="shared" si="1299"/>
        <v>1.1579864116524997E-2</v>
      </c>
      <c r="Y915" s="13">
        <f t="shared" si="1300"/>
        <v>5.3498918719373251E-3</v>
      </c>
      <c r="Z915" s="13">
        <f t="shared" si="1301"/>
        <v>2.506554293924022E-2</v>
      </c>
      <c r="AA915" s="13">
        <f t="shared" si="1302"/>
        <v>1.8382317225350598E-2</v>
      </c>
      <c r="AB915" s="13">
        <f t="shared" si="1303"/>
        <v>6.7405199917776838E-3</v>
      </c>
      <c r="AC915" s="13">
        <f t="shared" si="1304"/>
        <v>6.9786269172408306E-5</v>
      </c>
      <c r="AD915" s="13">
        <f t="shared" si="1305"/>
        <v>2.297709263925697E-3</v>
      </c>
      <c r="AE915" s="13">
        <f t="shared" si="1306"/>
        <v>2.1230812367839837E-3</v>
      </c>
      <c r="AF915" s="13">
        <f t="shared" si="1307"/>
        <v>9.8086255053066889E-4</v>
      </c>
      <c r="AG915" s="13">
        <f t="shared" si="1308"/>
        <v>3.0210536345778047E-4</v>
      </c>
      <c r="AH915" s="13">
        <f t="shared" si="1309"/>
        <v>5.7901346288240698E-3</v>
      </c>
      <c r="AI915" s="13">
        <f t="shared" si="1310"/>
        <v>4.2463110327407077E-3</v>
      </c>
      <c r="AJ915" s="13">
        <f t="shared" si="1311"/>
        <v>1.5570585610405264E-3</v>
      </c>
      <c r="AK915" s="13">
        <f t="shared" si="1312"/>
        <v>3.8063334563676353E-4</v>
      </c>
      <c r="AL915" s="13">
        <f t="shared" si="1313"/>
        <v>1.891579722419324E-6</v>
      </c>
      <c r="AM915" s="13">
        <f t="shared" si="1314"/>
        <v>3.3701420857703781E-4</v>
      </c>
      <c r="AN915" s="13">
        <f t="shared" si="1315"/>
        <v>3.1140081732405412E-4</v>
      </c>
      <c r="AO915" s="13">
        <f t="shared" si="1316"/>
        <v>1.4386703373653537E-4</v>
      </c>
      <c r="AP915" s="13">
        <f t="shared" si="1317"/>
        <v>4.4311002079806504E-5</v>
      </c>
      <c r="AQ915" s="13">
        <f t="shared" si="1318"/>
        <v>1.0235831244593819E-5</v>
      </c>
      <c r="AR915" s="13">
        <f t="shared" si="1319"/>
        <v>1.070015809389809E-3</v>
      </c>
      <c r="AS915" s="13">
        <f t="shared" si="1320"/>
        <v>7.8471749413220411E-4</v>
      </c>
      <c r="AT915" s="13">
        <f t="shared" si="1321"/>
        <v>2.8774413433586723E-4</v>
      </c>
      <c r="AU915" s="13">
        <f t="shared" si="1322"/>
        <v>7.0340971932631634E-5</v>
      </c>
      <c r="AV915" s="13">
        <f t="shared" si="1323"/>
        <v>1.2896489646558513E-5</v>
      </c>
      <c r="AW915" s="13">
        <f t="shared" si="1324"/>
        <v>3.560547846760616E-8</v>
      </c>
      <c r="AX915" s="13">
        <f t="shared" si="1325"/>
        <v>4.1192685024023686E-5</v>
      </c>
      <c r="AY915" s="13">
        <f t="shared" si="1326"/>
        <v>3.8062002900156917E-5</v>
      </c>
      <c r="AZ915" s="13">
        <f t="shared" si="1327"/>
        <v>1.7584627755227151E-5</v>
      </c>
      <c r="BA915" s="13">
        <f t="shared" si="1328"/>
        <v>5.416059932544613E-6</v>
      </c>
      <c r="BB915" s="13">
        <f t="shared" si="1329"/>
        <v>1.251108593307961E-6</v>
      </c>
      <c r="BC915" s="13">
        <f t="shared" si="1330"/>
        <v>2.3120463683844317E-7</v>
      </c>
      <c r="BD915" s="13">
        <f t="shared" si="1331"/>
        <v>1.6478226986359583E-4</v>
      </c>
      <c r="BE915" s="13">
        <f t="shared" si="1332"/>
        <v>1.2084637324986528E-4</v>
      </c>
      <c r="BF915" s="13">
        <f t="shared" si="1333"/>
        <v>4.4312552375126845E-5</v>
      </c>
      <c r="BG915" s="13">
        <f t="shared" si="1334"/>
        <v>1.0832498845115589E-5</v>
      </c>
      <c r="BH915" s="13">
        <f t="shared" si="1335"/>
        <v>1.9860574195106047E-6</v>
      </c>
      <c r="BI915" s="13">
        <f t="shared" si="1336"/>
        <v>2.9130298594929851E-7</v>
      </c>
      <c r="BJ915" s="14">
        <f t="shared" si="1337"/>
        <v>0.27456185734800281</v>
      </c>
      <c r="BK915" s="14">
        <f t="shared" si="1338"/>
        <v>0.3434661242248403</v>
      </c>
      <c r="BL915" s="14">
        <f t="shared" si="1339"/>
        <v>0.35688143576522358</v>
      </c>
      <c r="BM915" s="14">
        <f t="shared" si="1340"/>
        <v>0.23150471393741606</v>
      </c>
      <c r="BN915" s="14">
        <f t="shared" si="1341"/>
        <v>0.76843221994246935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1.375</v>
      </c>
      <c r="F916" s="10">
        <f>VLOOKUP(B916,home!$B$2:$E$405,3,FALSE)</f>
        <v>1.1515</v>
      </c>
      <c r="G916" s="10">
        <f>VLOOKUP(C916,away!$B$2:$E$405,4,FALSE)</f>
        <v>0.96970000000000001</v>
      </c>
      <c r="H916" s="10">
        <f>VLOOKUP(A916,away!$A$2:$E$405,3,FALSE)</f>
        <v>1.0101</v>
      </c>
      <c r="I916" s="10">
        <f>VLOOKUP(C916,away!$B$2:$E$405,3,FALSE)</f>
        <v>1.5674999999999999</v>
      </c>
      <c r="J916" s="10">
        <f>VLOOKUP(B916,home!$B$2:$E$405,4,FALSE)</f>
        <v>1.0725</v>
      </c>
      <c r="K916" s="12">
        <f t="shared" si="1286"/>
        <v>1.5353381312499998</v>
      </c>
      <c r="L916" s="12">
        <f t="shared" si="1287"/>
        <v>1.6981233018749999</v>
      </c>
      <c r="M916" s="13">
        <f t="shared" si="1288"/>
        <v>3.9420809858024528E-2</v>
      </c>
      <c r="N916" s="13">
        <f t="shared" si="1289"/>
        <v>6.0524272539780953E-2</v>
      </c>
      <c r="O916" s="13">
        <f t="shared" si="1290"/>
        <v>6.6941395798695139E-2</v>
      </c>
      <c r="P916" s="13">
        <f t="shared" si="1291"/>
        <v>0.1027776775288352</v>
      </c>
      <c r="Q916" s="13">
        <f t="shared" si="1292"/>
        <v>4.6462611748246486E-2</v>
      </c>
      <c r="R916" s="13">
        <f t="shared" si="1293"/>
        <v>5.6837372032900735E-2</v>
      </c>
      <c r="S916" s="13">
        <f t="shared" si="1294"/>
        <v>6.6990322092983182E-2</v>
      </c>
      <c r="T916" s="13">
        <f t="shared" si="1295"/>
        <v>7.8899243675668473E-2</v>
      </c>
      <c r="U916" s="13">
        <f t="shared" si="1296"/>
        <v>8.7264584562154815E-2</v>
      </c>
      <c r="V916" s="13">
        <f t="shared" si="1297"/>
        <v>1.9406303270961042E-2</v>
      </c>
      <c r="W916" s="13">
        <f t="shared" si="1298"/>
        <v>2.3778606498182347E-2</v>
      </c>
      <c r="X916" s="13">
        <f t="shared" si="1299"/>
        <v>4.0379005780679732E-2</v>
      </c>
      <c r="Y916" s="13">
        <f t="shared" si="1300"/>
        <v>3.4284265311358794E-2</v>
      </c>
      <c r="Z916" s="13">
        <f t="shared" si="1301"/>
        <v>3.2172288622135732E-2</v>
      </c>
      <c r="AA916" s="13">
        <f t="shared" si="1302"/>
        <v>4.9395341491145502E-2</v>
      </c>
      <c r="AB916" s="13">
        <f t="shared" si="1303"/>
        <v>3.7919275648735463E-2</v>
      </c>
      <c r="AC916" s="13">
        <f t="shared" si="1304"/>
        <v>3.1622491819565048E-3</v>
      </c>
      <c r="AD916" s="13">
        <f t="shared" si="1305"/>
        <v>9.1270503161621011E-3</v>
      </c>
      <c r="AE916" s="13">
        <f t="shared" si="1306"/>
        <v>1.5498856819260448E-2</v>
      </c>
      <c r="AF916" s="13">
        <f t="shared" si="1307"/>
        <v>1.3159484958605208E-2</v>
      </c>
      <c r="AG916" s="13">
        <f t="shared" si="1308"/>
        <v>7.4488093496270251E-3</v>
      </c>
      <c r="AH916" s="13">
        <f t="shared" si="1309"/>
        <v>1.3658128245974158E-2</v>
      </c>
      <c r="AI916" s="13">
        <f t="shared" si="1310"/>
        <v>2.0969845097546805E-2</v>
      </c>
      <c r="AJ916" s="13">
        <f t="shared" si="1311"/>
        <v>1.6097901392334739E-2</v>
      </c>
      <c r="AK916" s="13">
        <f t="shared" si="1312"/>
        <v>8.2385739469179962E-3</v>
      </c>
      <c r="AL916" s="13">
        <f t="shared" si="1313"/>
        <v>3.2978381505552892E-4</v>
      </c>
      <c r="AM916" s="13">
        <f t="shared" si="1314"/>
        <v>2.8026216752482071E-3</v>
      </c>
      <c r="AN916" s="13">
        <f t="shared" si="1315"/>
        <v>4.7591971730789285E-3</v>
      </c>
      <c r="AO916" s="13">
        <f t="shared" si="1316"/>
        <v>4.0408518089114784E-3</v>
      </c>
      <c r="AP916" s="13">
        <f t="shared" si="1317"/>
        <v>2.2872882053787758E-3</v>
      </c>
      <c r="AQ916" s="13">
        <f t="shared" si="1318"/>
        <v>9.7102434991438774E-4</v>
      </c>
      <c r="AR916" s="13">
        <f t="shared" si="1319"/>
        <v>4.6386371668971655E-3</v>
      </c>
      <c r="AS916" s="13">
        <f t="shared" si="1320"/>
        <v>7.121876519370688E-3</v>
      </c>
      <c r="AT916" s="13">
        <f t="shared" si="1321"/>
        <v>5.467244293121923E-3</v>
      </c>
      <c r="AU916" s="13">
        <f t="shared" si="1322"/>
        <v>2.798022878696346E-3</v>
      </c>
      <c r="AV916" s="13">
        <f t="shared" si="1323"/>
        <v>1.0739778044430988E-3</v>
      </c>
      <c r="AW916" s="13">
        <f t="shared" si="1324"/>
        <v>2.3883616800420152E-5</v>
      </c>
      <c r="AX916" s="13">
        <f t="shared" si="1325"/>
        <v>7.171619875793884E-4</v>
      </c>
      <c r="AY916" s="13">
        <f t="shared" si="1326"/>
        <v>1.2178294823275485E-3</v>
      </c>
      <c r="AZ916" s="13">
        <f t="shared" si="1327"/>
        <v>1.0340123108253895E-3</v>
      </c>
      <c r="BA916" s="13">
        <f t="shared" si="1328"/>
        <v>5.8529346647940314E-4</v>
      </c>
      <c r="BB916" s="13">
        <f t="shared" si="1329"/>
        <v>2.4847511846596724E-4</v>
      </c>
      <c r="BC916" s="13">
        <f t="shared" si="1330"/>
        <v>8.4388277720641967E-5</v>
      </c>
      <c r="BD916" s="13">
        <f t="shared" si="1331"/>
        <v>1.3128296436752504E-3</v>
      </c>
      <c r="BE916" s="13">
        <f t="shared" si="1332"/>
        <v>2.0156374117699621E-3</v>
      </c>
      <c r="BF916" s="13">
        <f t="shared" si="1333"/>
        <v>1.5473424885322402E-3</v>
      </c>
      <c r="BG916" s="13">
        <f t="shared" si="1334"/>
        <v>7.9189797491560458E-4</v>
      </c>
      <c r="BH916" s="13">
        <f t="shared" si="1335"/>
        <v>3.039577892368961E-4</v>
      </c>
      <c r="BI916" s="13">
        <f t="shared" si="1336"/>
        <v>9.3335596821171436E-5</v>
      </c>
      <c r="BJ916" s="14">
        <f t="shared" si="1337"/>
        <v>0.3483103508535017</v>
      </c>
      <c r="BK916" s="14">
        <f t="shared" si="1338"/>
        <v>0.23330497523014354</v>
      </c>
      <c r="BL916" s="14">
        <f t="shared" si="1339"/>
        <v>0.38448717778388569</v>
      </c>
      <c r="BM916" s="14">
        <f t="shared" si="1340"/>
        <v>0.62411670711765632</v>
      </c>
      <c r="BN916" s="14">
        <f t="shared" si="1341"/>
        <v>0.37296413950648305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1.375</v>
      </c>
      <c r="F917" s="10">
        <f>VLOOKUP(B917,home!$B$2:$E$405,3,FALSE)</f>
        <v>0.92559999999999998</v>
      </c>
      <c r="G917" s="10">
        <f>VLOOKUP(C917,away!$B$2:$E$405,4,FALSE)</f>
        <v>1.3332999999999999</v>
      </c>
      <c r="H917" s="10">
        <f>VLOOKUP(A917,away!$A$2:$E$405,3,FALSE)</f>
        <v>1.0101</v>
      </c>
      <c r="I917" s="10">
        <f>VLOOKUP(C917,away!$B$2:$E$405,3,FALSE)</f>
        <v>0.74250000000000005</v>
      </c>
      <c r="J917" s="10">
        <f>VLOOKUP(B917,home!$B$2:$E$405,4,FALSE)</f>
        <v>0.72</v>
      </c>
      <c r="K917" s="12">
        <f t="shared" si="1286"/>
        <v>1.6968909099999998</v>
      </c>
      <c r="L917" s="12">
        <f t="shared" si="1287"/>
        <v>0.53999945999999999</v>
      </c>
      <c r="M917" s="13">
        <f t="shared" si="1288"/>
        <v>0.10679006618832192</v>
      </c>
      <c r="N917" s="13">
        <f t="shared" si="1289"/>
        <v>0.18121109259326176</v>
      </c>
      <c r="O917" s="13">
        <f t="shared" si="1290"/>
        <v>5.7666578075058088E-2</v>
      </c>
      <c r="P917" s="13">
        <f t="shared" si="1291"/>
        <v>9.7853892146371343E-2</v>
      </c>
      <c r="Q917" s="13">
        <f t="shared" si="1292"/>
        <v>0.15374772790633714</v>
      </c>
      <c r="R917" s="13">
        <f t="shared" si="1293"/>
        <v>1.5569960510289603E-2</v>
      </c>
      <c r="S917" s="13">
        <f t="shared" si="1294"/>
        <v>2.2416373895928911E-2</v>
      </c>
      <c r="T917" s="13">
        <f t="shared" si="1295"/>
        <v>8.3023690045648982E-2</v>
      </c>
      <c r="U917" s="13">
        <f t="shared" si="1296"/>
        <v>2.6420524458969384E-2</v>
      </c>
      <c r="V917" s="13">
        <f t="shared" si="1297"/>
        <v>2.2822861836613172E-3</v>
      </c>
      <c r="W917" s="13">
        <f t="shared" si="1298"/>
        <v>8.6964373972472267E-2</v>
      </c>
      <c r="X917" s="13">
        <f t="shared" si="1299"/>
        <v>4.696071498437307E-2</v>
      </c>
      <c r="Y917" s="13">
        <f t="shared" si="1300"/>
        <v>1.2679380366387683E-2</v>
      </c>
      <c r="Z917" s="13">
        <f t="shared" si="1301"/>
        <v>2.8025900892592369E-3</v>
      </c>
      <c r="AA917" s="13">
        <f t="shared" si="1302"/>
        <v>4.7556896469200865E-3</v>
      </c>
      <c r="AB917" s="13">
        <f t="shared" si="1303"/>
        <v>4.0349432663199028E-3</v>
      </c>
      <c r="AC917" s="13">
        <f t="shared" si="1304"/>
        <v>1.307065547120446E-4</v>
      </c>
      <c r="AD917" s="13">
        <f t="shared" si="1305"/>
        <v>3.689226392193222E-2</v>
      </c>
      <c r="AE917" s="13">
        <f t="shared" si="1306"/>
        <v>1.9921802596020881E-2</v>
      </c>
      <c r="AF917" s="13">
        <f t="shared" si="1307"/>
        <v>5.3788813220389366E-3</v>
      </c>
      <c r="AG917" s="13">
        <f t="shared" si="1308"/>
        <v>9.6819766976837072E-4</v>
      </c>
      <c r="AH917" s="13">
        <f t="shared" si="1309"/>
        <v>3.7834928370033486E-4</v>
      </c>
      <c r="AI917" s="13">
        <f t="shared" si="1310"/>
        <v>6.4201746031610917E-4</v>
      </c>
      <c r="AJ917" s="13">
        <f t="shared" si="1311"/>
        <v>5.4471679623584581E-4</v>
      </c>
      <c r="AK917" s="13">
        <f t="shared" si="1312"/>
        <v>3.0810832668564297E-4</v>
      </c>
      <c r="AL917" s="13">
        <f t="shared" si="1313"/>
        <v>4.7907621239080607E-6</v>
      </c>
      <c r="AM917" s="13">
        <f t="shared" si="1314"/>
        <v>1.2520429459689529E-2</v>
      </c>
      <c r="AN917" s="13">
        <f t="shared" si="1315"/>
        <v>6.7610251472004362E-3</v>
      </c>
      <c r="AO917" s="13">
        <f t="shared" si="1316"/>
        <v>1.825474964267328E-3</v>
      </c>
      <c r="AP917" s="13">
        <f t="shared" si="1317"/>
        <v>3.2858516498262554E-4</v>
      </c>
      <c r="AQ917" s="13">
        <f t="shared" si="1318"/>
        <v>4.4358952913657159E-5</v>
      </c>
      <c r="AR917" s="13">
        <f t="shared" si="1319"/>
        <v>4.0861681777913538E-5</v>
      </c>
      <c r="AS917" s="13">
        <f t="shared" si="1320"/>
        <v>6.9337816376254105E-5</v>
      </c>
      <c r="AT917" s="13">
        <f t="shared" si="1321"/>
        <v>5.8829355164057373E-5</v>
      </c>
      <c r="AU917" s="13">
        <f t="shared" si="1322"/>
        <v>3.327566600635017E-5</v>
      </c>
      <c r="AV917" s="13">
        <f t="shared" si="1323"/>
        <v>1.4116293792592911E-5</v>
      </c>
      <c r="AW917" s="13">
        <f t="shared" si="1324"/>
        <v>1.2194088855946768E-7</v>
      </c>
      <c r="AX917" s="13">
        <f t="shared" si="1325"/>
        <v>3.5409671565738965E-3</v>
      </c>
      <c r="AY917" s="13">
        <f t="shared" si="1326"/>
        <v>1.9121203524276394E-3</v>
      </c>
      <c r="AZ917" s="13">
        <f t="shared" si="1327"/>
        <v>5.1627197888296742E-4</v>
      </c>
      <c r="BA917" s="13">
        <f t="shared" si="1328"/>
        <v>9.2928863269977951E-5</v>
      </c>
      <c r="BB917" s="13">
        <f t="shared" si="1329"/>
        <v>1.2545383996050478E-5</v>
      </c>
      <c r="BC917" s="13">
        <f t="shared" si="1330"/>
        <v>1.3549001166719806E-6</v>
      </c>
      <c r="BD917" s="13">
        <f t="shared" si="1331"/>
        <v>3.6775476824608566E-6</v>
      </c>
      <c r="BE917" s="13">
        <f t="shared" si="1332"/>
        <v>6.2403972334593926E-6</v>
      </c>
      <c r="BF917" s="13">
        <f t="shared" si="1333"/>
        <v>5.2946366701231962E-6</v>
      </c>
      <c r="BG917" s="13">
        <f t="shared" si="1334"/>
        <v>2.994806945761573E-6</v>
      </c>
      <c r="BH917" s="13">
        <f t="shared" si="1335"/>
        <v>1.27046517086692E-6</v>
      </c>
      <c r="BI917" s="13">
        <f t="shared" si="1336"/>
        <v>4.3116815998313405E-7</v>
      </c>
      <c r="BJ917" s="14">
        <f t="shared" si="1337"/>
        <v>0.65530418770256205</v>
      </c>
      <c r="BK917" s="14">
        <f t="shared" si="1338"/>
        <v>0.23139023608354706</v>
      </c>
      <c r="BL917" s="14">
        <f t="shared" si="1339"/>
        <v>0.11055721765947482</v>
      </c>
      <c r="BM917" s="14">
        <f t="shared" si="1340"/>
        <v>0.38530291570366443</v>
      </c>
      <c r="BN917" s="14">
        <f t="shared" si="1341"/>
        <v>0.61283931741963982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1.375</v>
      </c>
      <c r="F918" s="10">
        <f>VLOOKUP(B918,home!$B$2:$E$405,3,FALSE)</f>
        <v>0.65449999999999997</v>
      </c>
      <c r="G918" s="10">
        <f>VLOOKUP(C918,away!$B$2:$E$405,4,FALSE)</f>
        <v>1.3332999999999999</v>
      </c>
      <c r="H918" s="10">
        <f>VLOOKUP(A918,away!$A$2:$E$405,3,FALSE)</f>
        <v>1.0101</v>
      </c>
      <c r="I918" s="10">
        <f>VLOOKUP(C918,away!$B$2:$E$405,3,FALSE)</f>
        <v>1.4025000000000001</v>
      </c>
      <c r="J918" s="10">
        <f>VLOOKUP(B918,home!$B$2:$E$405,4,FALSE)</f>
        <v>1.5840000000000001</v>
      </c>
      <c r="K918" s="12">
        <f t="shared" si="1286"/>
        <v>1.1998866687499998</v>
      </c>
      <c r="L918" s="12">
        <f t="shared" si="1287"/>
        <v>2.2439977560000002</v>
      </c>
      <c r="M918" s="13">
        <f t="shared" si="1288"/>
        <v>3.1940374065752362E-2</v>
      </c>
      <c r="N918" s="13">
        <f t="shared" si="1289"/>
        <v>3.8324829036384497E-2</v>
      </c>
      <c r="O918" s="13">
        <f t="shared" si="1290"/>
        <v>7.1674127729348905E-2</v>
      </c>
      <c r="P918" s="13">
        <f t="shared" si="1291"/>
        <v>8.6000830356730465E-2</v>
      </c>
      <c r="Q918" s="13">
        <f t="shared" si="1292"/>
        <v>2.299272572144034E-2</v>
      </c>
      <c r="R918" s="13">
        <f t="shared" si="1293"/>
        <v>8.0418290893958189E-2</v>
      </c>
      <c r="S918" s="13">
        <f t="shared" si="1294"/>
        <v>5.78902332735792E-2</v>
      </c>
      <c r="T918" s="13">
        <f t="shared" si="1295"/>
        <v>5.1595624923235606E-2</v>
      </c>
      <c r="U918" s="13">
        <f t="shared" si="1296"/>
        <v>9.6492835167319949E-2</v>
      </c>
      <c r="V918" s="13">
        <f t="shared" si="1297"/>
        <v>1.7319104657056328E-2</v>
      </c>
      <c r="W918" s="13">
        <f t="shared" si="1298"/>
        <v>9.1962216904604936E-3</v>
      </c>
      <c r="X918" s="13">
        <f t="shared" si="1299"/>
        <v>2.0636300837071873E-2</v>
      </c>
      <c r="Y918" s="13">
        <f t="shared" si="1300"/>
        <v>2.3153906385265113E-2</v>
      </c>
      <c r="Z918" s="13">
        <f t="shared" si="1301"/>
        <v>6.0152821435799128E-2</v>
      </c>
      <c r="AA918" s="13">
        <f t="shared" si="1302"/>
        <v>7.2176568528514617E-2</v>
      </c>
      <c r="AB918" s="13">
        <f t="shared" si="1303"/>
        <v>4.3301851186742749E-2</v>
      </c>
      <c r="AC918" s="13">
        <f t="shared" si="1304"/>
        <v>2.9145271171444518E-3</v>
      </c>
      <c r="AD918" s="13">
        <f t="shared" si="1305"/>
        <v>2.758605952313285E-3</v>
      </c>
      <c r="AE918" s="13">
        <f t="shared" si="1306"/>
        <v>6.1903055666792548E-3</v>
      </c>
      <c r="AF918" s="13">
        <f t="shared" si="1307"/>
        <v>6.9455159002912801E-3</v>
      </c>
      <c r="AG918" s="13">
        <f t="shared" si="1308"/>
        <v>5.195240698171984E-3</v>
      </c>
      <c r="AH918" s="13">
        <f t="shared" si="1309"/>
        <v>3.3745699079750488E-2</v>
      </c>
      <c r="AI918" s="13">
        <f t="shared" si="1310"/>
        <v>4.0491014453441762E-2</v>
      </c>
      <c r="AJ918" s="13">
        <f t="shared" si="1311"/>
        <v>2.429231422342417E-2</v>
      </c>
      <c r="AK918" s="13">
        <f t="shared" si="1312"/>
        <v>9.7160079965908884E-3</v>
      </c>
      <c r="AL918" s="13">
        <f t="shared" si="1313"/>
        <v>3.1389958258552564E-4</v>
      </c>
      <c r="AM918" s="13">
        <f t="shared" si="1314"/>
        <v>6.6200290130302101E-4</v>
      </c>
      <c r="AN918" s="13">
        <f t="shared" si="1315"/>
        <v>1.4855330249894686E-3</v>
      </c>
      <c r="AO918" s="13">
        <f t="shared" si="1316"/>
        <v>1.6667663872701305E-3</v>
      </c>
      <c r="AP918" s="13">
        <f t="shared" si="1317"/>
        <v>1.2467400109367997E-3</v>
      </c>
      <c r="AQ918" s="13">
        <f t="shared" si="1318"/>
        <v>6.9942044671439862E-4</v>
      </c>
      <c r="AR918" s="13">
        <f t="shared" si="1319"/>
        <v>1.5145054601922276E-2</v>
      </c>
      <c r="AS918" s="13">
        <f t="shared" si="1320"/>
        <v>1.8172349114337377E-2</v>
      </c>
      <c r="AT918" s="13">
        <f t="shared" si="1321"/>
        <v>1.0902379721082146E-2</v>
      </c>
      <c r="AU918" s="13">
        <f t="shared" si="1322"/>
        <v>4.3605400283256018E-3</v>
      </c>
      <c r="AV918" s="13">
        <f t="shared" si="1323"/>
        <v>1.3080384621346598E-3</v>
      </c>
      <c r="AW918" s="13">
        <f t="shared" si="1324"/>
        <v>2.3477447814527094E-5</v>
      </c>
      <c r="AX918" s="13">
        <f t="shared" si="1325"/>
        <v>1.3238807599121966E-4</v>
      </c>
      <c r="AY918" s="13">
        <f t="shared" si="1326"/>
        <v>2.9707854544545442E-4</v>
      </c>
      <c r="AZ918" s="13">
        <f t="shared" si="1327"/>
        <v>3.3332179466767197E-4</v>
      </c>
      <c r="BA918" s="13">
        <f t="shared" si="1328"/>
        <v>2.4932445308671624E-4</v>
      </c>
      <c r="BB918" s="13">
        <f t="shared" si="1329"/>
        <v>1.3987087831062963E-4</v>
      </c>
      <c r="BC918" s="13">
        <f t="shared" si="1330"/>
        <v>6.2773987411760405E-5</v>
      </c>
      <c r="BD918" s="13">
        <f t="shared" si="1331"/>
        <v>5.6642447568685085E-3</v>
      </c>
      <c r="BE918" s="13">
        <f t="shared" si="1332"/>
        <v>6.7964517723036093E-3</v>
      </c>
      <c r="BF918" s="13">
        <f t="shared" si="1333"/>
        <v>4.0774859381947064E-3</v>
      </c>
      <c r="BG918" s="13">
        <f t="shared" si="1334"/>
        <v>1.6308403397518043E-3</v>
      </c>
      <c r="BH918" s="13">
        <f t="shared" si="1335"/>
        <v>4.8920589563197791E-4</v>
      </c>
      <c r="BI918" s="13">
        <f t="shared" si="1336"/>
        <v>1.1739832648854269E-4</v>
      </c>
      <c r="BJ918" s="14">
        <f t="shared" si="1337"/>
        <v>0.193964497217441</v>
      </c>
      <c r="BK918" s="14">
        <f t="shared" si="1338"/>
        <v>0.19667604759829377</v>
      </c>
      <c r="BL918" s="14">
        <f t="shared" si="1339"/>
        <v>0.54097269821613281</v>
      </c>
      <c r="BM918" s="14">
        <f t="shared" si="1340"/>
        <v>0.66014128556642115</v>
      </c>
      <c r="BN918" s="14">
        <f t="shared" si="1341"/>
        <v>0.33135117780361473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1.6325000000000001</v>
      </c>
      <c r="F919" s="10">
        <f>VLOOKUP(B919,home!$B$2:$E$405,3,FALSE)</f>
        <v>1.1891</v>
      </c>
      <c r="G919" s="10">
        <f>VLOOKUP(C919,away!$B$2:$E$405,4,FALSE)</f>
        <v>0.74870000000000003</v>
      </c>
      <c r="H919" s="10">
        <f>VLOOKUP(A919,away!$A$2:$E$405,3,FALSE)</f>
        <v>1.1474</v>
      </c>
      <c r="I919" s="10">
        <f>VLOOKUP(C919,away!$B$2:$E$405,3,FALSE)</f>
        <v>0.96840000000000004</v>
      </c>
      <c r="J919" s="10">
        <f>VLOOKUP(B919,home!$B$2:$E$405,4,FALSE)</f>
        <v>1.1278999999999999</v>
      </c>
      <c r="K919" s="12">
        <f t="shared" si="1286"/>
        <v>1.4533807450250003</v>
      </c>
      <c r="L919" s="12">
        <f t="shared" si="1287"/>
        <v>1.2532572422639998</v>
      </c>
      <c r="M919" s="13">
        <f t="shared" si="1288"/>
        <v>6.67608807637807E-2</v>
      </c>
      <c r="N919" s="13">
        <f t="shared" si="1289"/>
        <v>9.7028978622988815E-2</v>
      </c>
      <c r="O919" s="13">
        <f t="shared" si="1290"/>
        <v>8.3668557317131506E-2</v>
      </c>
      <c r="P919" s="13">
        <f t="shared" si="1291"/>
        <v>0.12160227016873953</v>
      </c>
      <c r="Q919" s="13">
        <f t="shared" si="1292"/>
        <v>7.0510024620047157E-2</v>
      </c>
      <c r="R919" s="13">
        <f t="shared" si="1293"/>
        <v>5.2429112703737839E-2</v>
      </c>
      <c r="S919" s="13">
        <f t="shared" si="1294"/>
        <v>5.5373416067233325E-2</v>
      </c>
      <c r="T919" s="13">
        <f t="shared" si="1295"/>
        <v>8.8367199007287026E-2</v>
      </c>
      <c r="U919" s="13">
        <f t="shared" si="1296"/>
        <v>7.619946288235821E-2</v>
      </c>
      <c r="V919" s="13">
        <f t="shared" si="1297"/>
        <v>1.1206717706101835E-2</v>
      </c>
      <c r="W919" s="13">
        <f t="shared" si="1298"/>
        <v>3.4159304038005101E-2</v>
      </c>
      <c r="X919" s="13">
        <f t="shared" si="1299"/>
        <v>4.281039517632778E-2</v>
      </c>
      <c r="Y919" s="13">
        <f t="shared" si="1300"/>
        <v>2.6826218899458309E-2</v>
      </c>
      <c r="Z919" s="13">
        <f t="shared" si="1301"/>
        <v>2.1902388400478305E-2</v>
      </c>
      <c r="AA919" s="13">
        <f t="shared" si="1302"/>
        <v>3.1832509571314081E-2</v>
      </c>
      <c r="AB919" s="13">
        <f t="shared" si="1303"/>
        <v>2.3132378238385959E-2</v>
      </c>
      <c r="AC919" s="13">
        <f t="shared" si="1304"/>
        <v>1.2757867131651909E-3</v>
      </c>
      <c r="AD919" s="13">
        <f t="shared" si="1305"/>
        <v>1.2411618688072831E-2</v>
      </c>
      <c r="AE919" s="13">
        <f t="shared" si="1306"/>
        <v>1.5554951009046476E-2</v>
      </c>
      <c r="AF919" s="13">
        <f t="shared" si="1307"/>
        <v>9.7471775025746079E-3</v>
      </c>
      <c r="AG919" s="13">
        <f t="shared" si="1308"/>
        <v>4.0719069322447841E-3</v>
      </c>
      <c r="AH919" s="13">
        <f t="shared" si="1309"/>
        <v>6.862331721444616E-3</v>
      </c>
      <c r="AI919" s="13">
        <f t="shared" si="1310"/>
        <v>9.9735807899218702E-3</v>
      </c>
      <c r="AJ919" s="13">
        <f t="shared" si="1311"/>
        <v>7.2477051395118397E-3</v>
      </c>
      <c r="AK919" s="13">
        <f t="shared" si="1312"/>
        <v>3.511225031795082E-3</v>
      </c>
      <c r="AL919" s="13">
        <f t="shared" si="1313"/>
        <v>9.2951775828678318E-5</v>
      </c>
      <c r="AM919" s="13">
        <f t="shared" si="1314"/>
        <v>3.6077615231674999E-3</v>
      </c>
      <c r="AN919" s="13">
        <f t="shared" si="1315"/>
        <v>4.5214532572710672E-3</v>
      </c>
      <c r="AO919" s="13">
        <f t="shared" si="1316"/>
        <v>2.8332720201165599E-3</v>
      </c>
      <c r="AP919" s="13">
        <f t="shared" si="1317"/>
        <v>1.1836062261716769E-3</v>
      </c>
      <c r="AQ919" s="13">
        <f t="shared" si="1318"/>
        <v>3.7084076873460407E-4</v>
      </c>
      <c r="AR919" s="13">
        <f t="shared" si="1319"/>
        <v>1.720053385743689E-3</v>
      </c>
      <c r="AS919" s="13">
        <f t="shared" si="1320"/>
        <v>2.4998924712549371E-3</v>
      </c>
      <c r="AT919" s="13">
        <f t="shared" si="1321"/>
        <v>1.816647791177445E-3</v>
      </c>
      <c r="AU919" s="13">
        <f t="shared" si="1322"/>
        <v>8.8009364006316586E-4</v>
      </c>
      <c r="AV919" s="13">
        <f t="shared" si="1323"/>
        <v>3.1977778757169187E-4</v>
      </c>
      <c r="AW919" s="13">
        <f t="shared" si="1324"/>
        <v>4.7029982344238331E-6</v>
      </c>
      <c r="AX919" s="13">
        <f t="shared" si="1325"/>
        <v>8.7390852173561929E-4</v>
      </c>
      <c r="AY919" s="13">
        <f t="shared" si="1326"/>
        <v>1.0952321839413908E-3</v>
      </c>
      <c r="AZ919" s="13">
        <f t="shared" si="1327"/>
        <v>6.8630383324258287E-4</v>
      </c>
      <c r="BA919" s="13">
        <f t="shared" si="1328"/>
        <v>2.8670508313493709E-4</v>
      </c>
      <c r="BB919" s="13">
        <f t="shared" si="1329"/>
        <v>8.9828805458190536E-5</v>
      </c>
      <c r="BC919" s="13">
        <f t="shared" si="1330"/>
        <v>2.251572020088024E-5</v>
      </c>
      <c r="BD919" s="13">
        <f t="shared" si="1331"/>
        <v>3.592782271273319E-4</v>
      </c>
      <c r="BE919" s="13">
        <f t="shared" si="1332"/>
        <v>5.2216805741358294E-4</v>
      </c>
      <c r="BF919" s="13">
        <f t="shared" si="1333"/>
        <v>3.794545001560052E-4</v>
      </c>
      <c r="BG919" s="13">
        <f t="shared" si="1334"/>
        <v>1.8383062137994138E-4</v>
      </c>
      <c r="BH919" s="13">
        <f t="shared" si="1335"/>
        <v>6.6793971364896947E-5</v>
      </c>
      <c r="BI919" s="13">
        <f t="shared" si="1336"/>
        <v>1.9415414373098483E-5</v>
      </c>
      <c r="BJ919" s="14">
        <f t="shared" si="1337"/>
        <v>0.41705920243922795</v>
      </c>
      <c r="BK919" s="14">
        <f t="shared" si="1338"/>
        <v>0.25740725537879061</v>
      </c>
      <c r="BL919" s="14">
        <f t="shared" si="1339"/>
        <v>0.30362426926322683</v>
      </c>
      <c r="BM919" s="14">
        <f t="shared" si="1340"/>
        <v>0.50690276209959084</v>
      </c>
      <c r="BN919" s="14">
        <f t="shared" si="1341"/>
        <v>0.49199982419642552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1.6325000000000001</v>
      </c>
      <c r="F920" s="10">
        <f>VLOOKUP(B920,home!$B$2:$E$405,3,FALSE)</f>
        <v>1.3271999999999999</v>
      </c>
      <c r="G920" s="10">
        <f>VLOOKUP(C920,away!$B$2:$E$405,4,FALSE)</f>
        <v>1.2611000000000001</v>
      </c>
      <c r="H920" s="10">
        <f>VLOOKUP(A920,away!$A$2:$E$405,3,FALSE)</f>
        <v>1.1474</v>
      </c>
      <c r="I920" s="10">
        <f>VLOOKUP(C920,away!$B$2:$E$405,3,FALSE)</f>
        <v>1.1278999999999999</v>
      </c>
      <c r="J920" s="10">
        <f>VLOOKUP(B920,home!$B$2:$E$405,4,FALSE)</f>
        <v>0.62939999999999996</v>
      </c>
      <c r="K920" s="12">
        <f t="shared" si="1286"/>
        <v>2.7323673594</v>
      </c>
      <c r="L920" s="12">
        <f t="shared" si="1287"/>
        <v>0.81453955832399982</v>
      </c>
      <c r="M920" s="13">
        <f t="shared" si="1288"/>
        <v>2.8813624876400563E-2</v>
      </c>
      <c r="N920" s="13">
        <f t="shared" si="1289"/>
        <v>7.8729408118272767E-2</v>
      </c>
      <c r="O920" s="13">
        <f t="shared" si="1290"/>
        <v>2.3469837280536733E-2</v>
      </c>
      <c r="P920" s="13">
        <f t="shared" si="1291"/>
        <v>6.4128217315767844E-2</v>
      </c>
      <c r="Q920" s="13">
        <f t="shared" si="1292"/>
        <v>0.10755883248362497</v>
      </c>
      <c r="R920" s="13">
        <f t="shared" si="1293"/>
        <v>9.5585554462122649E-3</v>
      </c>
      <c r="S920" s="13">
        <f t="shared" si="1294"/>
        <v>3.5681281630991324E-2</v>
      </c>
      <c r="T920" s="13">
        <f t="shared" si="1295"/>
        <v>8.7610923905056967E-2</v>
      </c>
      <c r="U920" s="13">
        <f t="shared" si="1296"/>
        <v>2.6117484904245498E-2</v>
      </c>
      <c r="V920" s="13">
        <f t="shared" si="1297"/>
        <v>8.8236689427030526E-3</v>
      </c>
      <c r="W920" s="13">
        <f t="shared" si="1298"/>
        <v>9.796341436447642E-2</v>
      </c>
      <c r="X920" s="13">
        <f t="shared" si="1299"/>
        <v>7.9795076268351611E-2</v>
      </c>
      <c r="Y920" s="13">
        <f t="shared" si="1300"/>
        <v>3.249812309002649E-2</v>
      </c>
      <c r="Z920" s="13">
        <f t="shared" si="1301"/>
        <v>2.5952738437910673E-3</v>
      </c>
      <c r="AA920" s="13">
        <f t="shared" si="1302"/>
        <v>7.0912415394792875E-3</v>
      </c>
      <c r="AB920" s="13">
        <f t="shared" si="1303"/>
        <v>9.6879384600473076E-3</v>
      </c>
      <c r="AC920" s="13">
        <f t="shared" si="1304"/>
        <v>1.2273840975999123E-3</v>
      </c>
      <c r="AD920" s="13">
        <f t="shared" si="1305"/>
        <v>6.6918008956218106E-2</v>
      </c>
      <c r="AE920" s="13">
        <f t="shared" si="1306"/>
        <v>5.450736545911937E-2</v>
      </c>
      <c r="AF920" s="13">
        <f t="shared" si="1307"/>
        <v>2.2199202693237961E-2</v>
      </c>
      <c r="AG920" s="13">
        <f t="shared" si="1308"/>
        <v>6.0273762522983325E-3</v>
      </c>
      <c r="AH920" s="13">
        <f t="shared" si="1309"/>
        <v>5.2848830261285136E-4</v>
      </c>
      <c r="AI920" s="13">
        <f t="shared" si="1310"/>
        <v>1.444024187884065E-3</v>
      </c>
      <c r="AJ920" s="13">
        <f t="shared" si="1311"/>
        <v>1.9728022785792565E-3</v>
      </c>
      <c r="AK920" s="13">
        <f t="shared" si="1312"/>
        <v>1.7968068508466351E-3</v>
      </c>
      <c r="AL920" s="13">
        <f t="shared" si="1313"/>
        <v>1.0926768773931134E-4</v>
      </c>
      <c r="AM920" s="13">
        <f t="shared" si="1314"/>
        <v>3.656891668560143E-2</v>
      </c>
      <c r="AN920" s="13">
        <f t="shared" si="1315"/>
        <v>2.9786829245476938E-2</v>
      </c>
      <c r="AO920" s="13">
        <f t="shared" si="1316"/>
        <v>1.213127536874159E-2</v>
      </c>
      <c r="AP920" s="13">
        <f t="shared" si="1317"/>
        <v>3.2938012269205313E-3</v>
      </c>
      <c r="AQ920" s="13">
        <f t="shared" si="1318"/>
        <v>6.707328491457246E-4</v>
      </c>
      <c r="AR920" s="13">
        <f t="shared" si="1319"/>
        <v>8.6094925717934484E-5</v>
      </c>
      <c r="AS920" s="13">
        <f t="shared" si="1320"/>
        <v>2.3524296484165184E-4</v>
      </c>
      <c r="AT920" s="13">
        <f t="shared" si="1321"/>
        <v>3.2138509933090568E-4</v>
      </c>
      <c r="AU920" s="13">
        <f t="shared" si="1322"/>
        <v>2.9271405173643113E-4</v>
      </c>
      <c r="AV920" s="13">
        <f t="shared" si="1323"/>
        <v>1.9995058015058679E-4</v>
      </c>
      <c r="AW920" s="13">
        <f t="shared" si="1324"/>
        <v>6.7552359295645461E-6</v>
      </c>
      <c r="AX920" s="13">
        <f t="shared" si="1325"/>
        <v>1.6653285720059231E-2</v>
      </c>
      <c r="AY920" s="13">
        <f t="shared" si="1326"/>
        <v>1.356475999506042E-2</v>
      </c>
      <c r="AZ920" s="13">
        <f t="shared" si="1327"/>
        <v>5.5245168075737866E-3</v>
      </c>
      <c r="BA920" s="13">
        <f t="shared" si="1328"/>
        <v>1.4999791601315556E-3</v>
      </c>
      <c r="BB920" s="13">
        <f t="shared" si="1329"/>
        <v>3.0544809064719038E-4</v>
      </c>
      <c r="BC920" s="13">
        <f t="shared" si="1330"/>
        <v>4.9759910569334319E-5</v>
      </c>
      <c r="BD920" s="13">
        <f t="shared" si="1331"/>
        <v>1.1687953794703981E-5</v>
      </c>
      <c r="BE920" s="13">
        <f t="shared" si="1332"/>
        <v>3.193578344682453E-5</v>
      </c>
      <c r="BF920" s="13">
        <f t="shared" si="1333"/>
        <v>4.3630146143485091E-5</v>
      </c>
      <c r="BG920" s="13">
        <f t="shared" si="1334"/>
        <v>3.9737862402770144E-5</v>
      </c>
      <c r="BH920" s="13">
        <f t="shared" si="1335"/>
        <v>2.7144609540414399E-5</v>
      </c>
      <c r="BI920" s="13">
        <f t="shared" si="1336"/>
        <v>1.4833809018377222E-5</v>
      </c>
      <c r="BJ920" s="14">
        <f t="shared" si="1337"/>
        <v>0.75385703665061077</v>
      </c>
      <c r="BK920" s="14">
        <f t="shared" si="1338"/>
        <v>0.15234820454626241</v>
      </c>
      <c r="BL920" s="14">
        <f t="shared" si="1339"/>
        <v>8.2971537036567983E-2</v>
      </c>
      <c r="BM920" s="14">
        <f t="shared" si="1340"/>
        <v>0.66595557179728615</v>
      </c>
      <c r="BN920" s="14">
        <f t="shared" si="1341"/>
        <v>0.31225847552081515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1.6325000000000001</v>
      </c>
      <c r="F921" s="10">
        <f>VLOOKUP(B921,home!$B$2:$E$405,3,FALSE)</f>
        <v>0.86480000000000001</v>
      </c>
      <c r="G921" s="10">
        <f>VLOOKUP(C921,away!$B$2:$E$405,4,FALSE)</f>
        <v>0.64859999999999995</v>
      </c>
      <c r="H921" s="10">
        <f>VLOOKUP(A921,away!$A$2:$E$405,3,FALSE)</f>
        <v>1.1474</v>
      </c>
      <c r="I921" s="10">
        <f>VLOOKUP(C921,away!$B$2:$E$405,3,FALSE)</f>
        <v>0.51270000000000004</v>
      </c>
      <c r="J921" s="10">
        <f>VLOOKUP(B921,home!$B$2:$E$405,4,FALSE)</f>
        <v>1.3842000000000001</v>
      </c>
      <c r="K921" s="12">
        <f t="shared" si="1286"/>
        <v>0.91568439959999992</v>
      </c>
      <c r="L921" s="12">
        <f t="shared" si="1287"/>
        <v>0.81428607471600012</v>
      </c>
      <c r="M921" s="13">
        <f t="shared" si="1288"/>
        <v>0.17728964449062071</v>
      </c>
      <c r="N921" s="13">
        <f t="shared" si="1289"/>
        <v>0.16234136167069149</v>
      </c>
      <c r="O921" s="13">
        <f t="shared" si="1290"/>
        <v>0.14436448870006266</v>
      </c>
      <c r="P921" s="13">
        <f t="shared" si="1291"/>
        <v>0.13219231015887786</v>
      </c>
      <c r="Q921" s="13">
        <f t="shared" si="1292"/>
        <v>7.4326726145836769E-2</v>
      </c>
      <c r="R921" s="13">
        <f t="shared" si="1293"/>
        <v>5.8776996415978194E-2</v>
      </c>
      <c r="S921" s="13">
        <f t="shared" si="1294"/>
        <v>2.4641606839684093E-2</v>
      </c>
      <c r="T921" s="13">
        <f t="shared" si="1295"/>
        <v>6.0523218079784509E-2</v>
      </c>
      <c r="U921" s="13">
        <f t="shared" si="1296"/>
        <v>5.382117867345635E-2</v>
      </c>
      <c r="V921" s="13">
        <f t="shared" si="1297"/>
        <v>2.0414997813472755E-3</v>
      </c>
      <c r="W921" s="13">
        <f t="shared" si="1298"/>
        <v>2.2686607868361387E-2</v>
      </c>
      <c r="X921" s="13">
        <f t="shared" si="1299"/>
        <v>1.8473388869749117E-2</v>
      </c>
      <c r="Y921" s="13">
        <f t="shared" si="1300"/>
        <v>7.5213116547251276E-3</v>
      </c>
      <c r="Z921" s="13">
        <f t="shared" si="1301"/>
        <v>1.5953763231721096E-2</v>
      </c>
      <c r="AA921" s="13">
        <f t="shared" si="1302"/>
        <v>1.4608612106199088E-2</v>
      </c>
      <c r="AB921" s="13">
        <f t="shared" si="1303"/>
        <v>6.6884391027270985E-3</v>
      </c>
      <c r="AC921" s="13">
        <f t="shared" si="1304"/>
        <v>9.513759710152497E-5</v>
      </c>
      <c r="AD921" s="13">
        <f t="shared" si="1305"/>
        <v>5.1934432262252823E-3</v>
      </c>
      <c r="AE921" s="13">
        <f t="shared" si="1306"/>
        <v>4.2289484989433846E-3</v>
      </c>
      <c r="AF921" s="13">
        <f t="shared" si="1307"/>
        <v>1.7217869366903649E-3</v>
      </c>
      <c r="AG921" s="13">
        <f t="shared" si="1308"/>
        <v>4.6734237539162771E-4</v>
      </c>
      <c r="AH921" s="13">
        <f t="shared" si="1309"/>
        <v>3.2477318097266544E-3</v>
      </c>
      <c r="AI921" s="13">
        <f t="shared" si="1310"/>
        <v>2.9738973522513731E-3</v>
      </c>
      <c r="AJ921" s="13">
        <f t="shared" si="1311"/>
        <v>1.3615757057341637E-3</v>
      </c>
      <c r="AK921" s="13">
        <f t="shared" si="1312"/>
        <v>4.155912108717113E-4</v>
      </c>
      <c r="AL921" s="13">
        <f t="shared" si="1313"/>
        <v>2.837494266503648E-6</v>
      </c>
      <c r="AM921" s="13">
        <f t="shared" si="1314"/>
        <v>9.5111098849255725E-4</v>
      </c>
      <c r="AN921" s="13">
        <f t="shared" si="1315"/>
        <v>7.7447643343885909E-4</v>
      </c>
      <c r="AO921" s="13">
        <f t="shared" si="1316"/>
        <v>3.153226874724881E-4</v>
      </c>
      <c r="AP921" s="13">
        <f t="shared" si="1317"/>
        <v>8.558762448362412E-5</v>
      </c>
      <c r="AQ921" s="13">
        <f t="shared" si="1318"/>
        <v>1.7423202696259326E-5</v>
      </c>
      <c r="AR921" s="13">
        <f t="shared" si="1319"/>
        <v>5.2891655741452192E-4</v>
      </c>
      <c r="AS921" s="13">
        <f t="shared" si="1320"/>
        <v>4.8432064031461546E-4</v>
      </c>
      <c r="AT921" s="13">
        <f t="shared" si="1321"/>
        <v>2.2174242737018802E-4</v>
      </c>
      <c r="AU921" s="13">
        <f t="shared" si="1322"/>
        <v>6.7682027157439078E-5</v>
      </c>
      <c r="AV921" s="13">
        <f t="shared" si="1323"/>
        <v>1.5493844100342621E-5</v>
      </c>
      <c r="AW921" s="13">
        <f t="shared" si="1324"/>
        <v>5.8769949158839062E-8</v>
      </c>
      <c r="AX921" s="13">
        <f t="shared" si="1325"/>
        <v>1.451529157417949E-4</v>
      </c>
      <c r="AY921" s="13">
        <f t="shared" si="1326"/>
        <v>1.1819599799296846E-4</v>
      </c>
      <c r="AZ921" s="13">
        <f t="shared" si="1327"/>
        <v>4.8122677626417263E-5</v>
      </c>
      <c r="BA921" s="13">
        <f t="shared" si="1328"/>
        <v>1.3061875423079595E-5</v>
      </c>
      <c r="BB921" s="13">
        <f t="shared" si="1329"/>
        <v>2.6590258166722188E-6</v>
      </c>
      <c r="BC921" s="13">
        <f t="shared" si="1330"/>
        <v>4.3304153896530568E-7</v>
      </c>
      <c r="BD921" s="13">
        <f t="shared" si="1331"/>
        <v>7.1781564564895128E-5</v>
      </c>
      <c r="BE921" s="13">
        <f t="shared" si="1332"/>
        <v>6.5729258850954621E-5</v>
      </c>
      <c r="BF921" s="13">
        <f t="shared" si="1333"/>
        <v>3.0093628463544675E-5</v>
      </c>
      <c r="BG921" s="13">
        <f t="shared" si="1334"/>
        <v>9.1854220371421257E-6</v>
      </c>
      <c r="BH921" s="13">
        <f t="shared" si="1335"/>
        <v>2.1027369157882738E-6</v>
      </c>
      <c r="BI921" s="13">
        <f t="shared" si="1336"/>
        <v>3.8508867805006837E-7</v>
      </c>
      <c r="BJ921" s="14">
        <f t="shared" si="1337"/>
        <v>0.35995568179712284</v>
      </c>
      <c r="BK921" s="14">
        <f t="shared" si="1338"/>
        <v>0.33638123235989087</v>
      </c>
      <c r="BL921" s="14">
        <f t="shared" si="1339"/>
        <v>0.28775594427287482</v>
      </c>
      <c r="BM921" s="14">
        <f t="shared" si="1340"/>
        <v>0.25063695685149817</v>
      </c>
      <c r="BN921" s="14">
        <f t="shared" si="1341"/>
        <v>0.74929152758206774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1.375</v>
      </c>
      <c r="F922" s="10">
        <f>VLOOKUP(B922,home!$B$2:$E$405,3,FALSE)</f>
        <v>0.90910000000000002</v>
      </c>
      <c r="G922" s="10">
        <f>VLOOKUP(C922,away!$B$2:$E$405,4,FALSE)</f>
        <v>0.59499999999999997</v>
      </c>
      <c r="H922" s="10">
        <f>VLOOKUP(A922,away!$A$2:$E$405,3,FALSE)</f>
        <v>1.0101</v>
      </c>
      <c r="I922" s="10">
        <f>VLOOKUP(C922,away!$B$2:$E$405,3,FALSE)</f>
        <v>1.89</v>
      </c>
      <c r="J922" s="10">
        <f>VLOOKUP(B922,home!$B$2:$E$405,4,FALSE)</f>
        <v>1.155</v>
      </c>
      <c r="K922" s="12">
        <f t="shared" si="1286"/>
        <v>0.7437574374999999</v>
      </c>
      <c r="L922" s="12">
        <f t="shared" si="1287"/>
        <v>2.2049977949999997</v>
      </c>
      <c r="M922" s="13">
        <f t="shared" si="1288"/>
        <v>5.2404897278963809E-2</v>
      </c>
      <c r="N922" s="13">
        <f t="shared" si="1289"/>
        <v>3.897653211265284E-2</v>
      </c>
      <c r="O922" s="13">
        <f t="shared" si="1290"/>
        <v>0.11555268294731666</v>
      </c>
      <c r="P922" s="13">
        <f t="shared" si="1291"/>
        <v>8.5943167365146164E-2</v>
      </c>
      <c r="Q922" s="13">
        <f t="shared" si="1292"/>
        <v>1.4494542823371563E-2</v>
      </c>
      <c r="R922" s="13">
        <f t="shared" si="1293"/>
        <v>0.1273967055525837</v>
      </c>
      <c r="S922" s="13">
        <f t="shared" si="1294"/>
        <v>3.5236344312607228E-2</v>
      </c>
      <c r="T922" s="13">
        <f t="shared" si="1295"/>
        <v>3.1960434965067362E-2</v>
      </c>
      <c r="U922" s="13">
        <f t="shared" si="1296"/>
        <v>9.4752247267731654E-2</v>
      </c>
      <c r="V922" s="13">
        <f t="shared" si="1297"/>
        <v>6.4207804016522254E-3</v>
      </c>
      <c r="W922" s="13">
        <f t="shared" si="1298"/>
        <v>3.5934746760149495E-3</v>
      </c>
      <c r="X922" s="13">
        <f t="shared" si="1299"/>
        <v>7.9236037370012998E-3</v>
      </c>
      <c r="Y922" s="13">
        <f t="shared" si="1300"/>
        <v>8.7357643842708166E-3</v>
      </c>
      <c r="Z922" s="13">
        <f t="shared" si="1301"/>
        <v>9.3636484944570414E-2</v>
      </c>
      <c r="AA922" s="13">
        <f t="shared" si="1302"/>
        <v>6.9642832098881002E-2</v>
      </c>
      <c r="AB922" s="13">
        <f t="shared" si="1303"/>
        <v>2.5898687171053234E-2</v>
      </c>
      <c r="AC922" s="13">
        <f t="shared" si="1304"/>
        <v>6.5812337363310486E-4</v>
      </c>
      <c r="AD922" s="13">
        <f t="shared" si="1305"/>
        <v>6.6816837918850516E-4</v>
      </c>
      <c r="AE922" s="13">
        <f t="shared" si="1306"/>
        <v>1.4733098027993772E-3</v>
      </c>
      <c r="AF922" s="13">
        <f t="shared" si="1307"/>
        <v>1.6243224332622562E-3</v>
      </c>
      <c r="AG922" s="13">
        <f t="shared" si="1308"/>
        <v>1.1938757945707695E-3</v>
      </c>
      <c r="AH922" s="13">
        <f t="shared" si="1309"/>
        <v>5.1617060708582102E-2</v>
      </c>
      <c r="AI922" s="13">
        <f t="shared" si="1310"/>
        <v>3.8390572803896954E-2</v>
      </c>
      <c r="AJ922" s="13">
        <f t="shared" si="1311"/>
        <v>1.427663702639179E-2</v>
      </c>
      <c r="AK922" s="13">
        <f t="shared" si="1312"/>
        <v>3.5394516569555922E-3</v>
      </c>
      <c r="AL922" s="13">
        <f t="shared" si="1313"/>
        <v>4.3172459204318836E-5</v>
      </c>
      <c r="AM922" s="13">
        <f t="shared" si="1314"/>
        <v>9.9391040304754215E-5</v>
      </c>
      <c r="AN922" s="13">
        <f t="shared" si="1315"/>
        <v>2.1915702471473909E-4</v>
      </c>
      <c r="AO922" s="13">
        <f t="shared" si="1316"/>
        <v>2.4162037812738016E-4</v>
      </c>
      <c r="AP922" s="13">
        <f t="shared" si="1317"/>
        <v>1.7759080033264644E-4</v>
      </c>
      <c r="AQ922" s="13">
        <f t="shared" si="1318"/>
        <v>9.7896830786442651E-5</v>
      </c>
      <c r="AR922" s="13">
        <f t="shared" si="1319"/>
        <v>2.2763101009360936E-2</v>
      </c>
      <c r="AS922" s="13">
        <f t="shared" si="1320"/>
        <v>1.6930225676275952E-2</v>
      </c>
      <c r="AT922" s="13">
        <f t="shared" si="1321"/>
        <v>6.2959906326418508E-3</v>
      </c>
      <c r="AU922" s="13">
        <f t="shared" si="1322"/>
        <v>1.5608966198192356E-3</v>
      </c>
      <c r="AV922" s="13">
        <f t="shared" si="1323"/>
        <v>2.9023211753979151E-4</v>
      </c>
      <c r="AW922" s="13">
        <f t="shared" si="1324"/>
        <v>1.9667255880105627E-6</v>
      </c>
      <c r="AX922" s="13">
        <f t="shared" si="1325"/>
        <v>1.2320470907920528E-5</v>
      </c>
      <c r="AY922" s="13">
        <f t="shared" si="1326"/>
        <v>2.7166611185326403E-5</v>
      </c>
      <c r="AZ922" s="13">
        <f t="shared" si="1327"/>
        <v>2.9951158880633535E-5</v>
      </c>
      <c r="BA922" s="13">
        <f t="shared" si="1328"/>
        <v>2.2014079763163864E-5</v>
      </c>
      <c r="BB922" s="13">
        <f t="shared" si="1329"/>
        <v>1.2135249334182608E-5</v>
      </c>
      <c r="BC922" s="13">
        <f t="shared" si="1330"/>
        <v>5.3516396047295747E-6</v>
      </c>
      <c r="BD922" s="13">
        <f t="shared" si="1331"/>
        <v>8.3654312555005196E-3</v>
      </c>
      <c r="BE922" s="13">
        <f t="shared" si="1332"/>
        <v>6.2218517141734726E-3</v>
      </c>
      <c r="BF922" s="13">
        <f t="shared" si="1333"/>
        <v>2.3137742437193214E-3</v>
      </c>
      <c r="BG922" s="13">
        <f t="shared" si="1334"/>
        <v>5.7362893415406103E-4</v>
      </c>
      <c r="BH922" s="13">
        <f t="shared" si="1335"/>
        <v>1.0666019653557012E-4</v>
      </c>
      <c r="BI922" s="13">
        <f t="shared" si="1336"/>
        <v>1.5865862891708405E-5</v>
      </c>
      <c r="BJ922" s="14">
        <f t="shared" si="1337"/>
        <v>0.11158862439214166</v>
      </c>
      <c r="BK922" s="14">
        <f t="shared" si="1338"/>
        <v>0.18073365180239218</v>
      </c>
      <c r="BL922" s="14">
        <f t="shared" si="1339"/>
        <v>0.60650453549600514</v>
      </c>
      <c r="BM922" s="14">
        <f t="shared" si="1340"/>
        <v>0.55766956866947737</v>
      </c>
      <c r="BN922" s="14">
        <f t="shared" si="1341"/>
        <v>0.43476852808003469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1.6325000000000001</v>
      </c>
      <c r="F923" s="10">
        <f>VLOOKUP(B923,home!$B$2:$E$405,3,FALSE)</f>
        <v>0.90080000000000005</v>
      </c>
      <c r="G923" s="10">
        <f>VLOOKUP(C923,away!$B$2:$E$405,4,FALSE)</f>
        <v>1.6214999999999999</v>
      </c>
      <c r="H923" s="10">
        <f>VLOOKUP(A923,away!$A$2:$E$405,3,FALSE)</f>
        <v>1.1474</v>
      </c>
      <c r="I923" s="10">
        <f>VLOOKUP(C923,away!$B$2:$E$405,3,FALSE)</f>
        <v>1.0253000000000001</v>
      </c>
      <c r="J923" s="10">
        <f>VLOOKUP(B923,home!$B$2:$E$405,4,FALSE)</f>
        <v>0.7177</v>
      </c>
      <c r="K923" s="12">
        <f t="shared" si="1286"/>
        <v>2.3845065540000001</v>
      </c>
      <c r="L923" s="12">
        <f t="shared" si="1287"/>
        <v>0.84432325119400009</v>
      </c>
      <c r="M923" s="13">
        <f t="shared" si="1288"/>
        <v>3.9603815862733781E-2</v>
      </c>
      <c r="N923" s="13">
        <f t="shared" si="1289"/>
        <v>9.4435558488097857E-2</v>
      </c>
      <c r="O923" s="13">
        <f t="shared" si="1290"/>
        <v>3.3438422568911899E-2</v>
      </c>
      <c r="P923" s="13">
        <f t="shared" si="1291"/>
        <v>7.9734137770991934E-2</v>
      </c>
      <c r="Q923" s="13">
        <f t="shared" si="1292"/>
        <v>0.11259110407275986</v>
      </c>
      <c r="R923" s="13">
        <f t="shared" si="1293"/>
        <v>1.4116418829091261E-2</v>
      </c>
      <c r="S923" s="13">
        <f t="shared" si="1294"/>
        <v>4.013207179403265E-2</v>
      </c>
      <c r="T923" s="13">
        <f t="shared" si="1295"/>
        <v>9.5063287046234637E-2</v>
      </c>
      <c r="U923" s="13">
        <f t="shared" si="1296"/>
        <v>3.3660693216977115E-2</v>
      </c>
      <c r="V923" s="13">
        <f t="shared" si="1297"/>
        <v>8.9775191600266497E-3</v>
      </c>
      <c r="W923" s="13">
        <f t="shared" si="1298"/>
        <v>8.9491408527863997E-2</v>
      </c>
      <c r="X923" s="13">
        <f t="shared" si="1299"/>
        <v>7.5559677002176598E-2</v>
      </c>
      <c r="Y923" s="13">
        <f t="shared" si="1300"/>
        <v>3.1898396072823132E-2</v>
      </c>
      <c r="Z923" s="13">
        <f t="shared" si="1301"/>
        <v>3.9729402136648448E-3</v>
      </c>
      <c r="AA923" s="13">
        <f t="shared" si="1302"/>
        <v>9.4735019781339823E-3</v>
      </c>
      <c r="AB923" s="13">
        <f t="shared" si="1303"/>
        <v>1.1294813778096225E-2</v>
      </c>
      <c r="AC923" s="13">
        <f t="shared" si="1304"/>
        <v>1.1296492742458955E-3</v>
      </c>
      <c r="AD923" s="13">
        <f t="shared" si="1305"/>
        <v>5.3348212540345809E-2</v>
      </c>
      <c r="AE923" s="13">
        <f t="shared" si="1306"/>
        <v>4.5043136257453306E-2</v>
      </c>
      <c r="AF923" s="13">
        <f t="shared" si="1307"/>
        <v>1.9015483624433661E-2</v>
      </c>
      <c r="AG923" s="13">
        <f t="shared" si="1308"/>
        <v>5.3517383189360321E-3</v>
      </c>
      <c r="AH923" s="13">
        <f t="shared" si="1309"/>
        <v>8.3861144950022162E-4</v>
      </c>
      <c r="AI923" s="13">
        <f t="shared" si="1310"/>
        <v>1.9996744975927182E-3</v>
      </c>
      <c r="AJ923" s="13">
        <f t="shared" si="1311"/>
        <v>2.3841184726882477E-3</v>
      </c>
      <c r="AK923" s="13">
        <f t="shared" si="1312"/>
        <v>1.8949820412125322E-3</v>
      </c>
      <c r="AL923" s="13">
        <f t="shared" si="1313"/>
        <v>9.0972658975902839E-5</v>
      </c>
      <c r="AM923" s="13">
        <f t="shared" si="1314"/>
        <v>2.5441832489327906E-2</v>
      </c>
      <c r="AN923" s="13">
        <f t="shared" si="1315"/>
        <v>2.1481130723722479E-2</v>
      </c>
      <c r="AO923" s="13">
        <f t="shared" si="1316"/>
        <v>9.0685090659883439E-3</v>
      </c>
      <c r="AP923" s="13">
        <f t="shared" si="1317"/>
        <v>2.5522510193591811E-3</v>
      </c>
      <c r="AQ923" s="13">
        <f t="shared" si="1318"/>
        <v>5.3873121963213602E-4</v>
      </c>
      <c r="AR923" s="13">
        <f t="shared" si="1319"/>
        <v>1.4161182910610805E-4</v>
      </c>
      <c r="AS923" s="13">
        <f t="shared" si="1320"/>
        <v>3.3767433462744261E-4</v>
      </c>
      <c r="AT923" s="13">
        <f t="shared" si="1321"/>
        <v>4.0259333201836313E-4</v>
      </c>
      <c r="AU923" s="13">
        <f t="shared" si="1322"/>
        <v>3.199954795981617E-4</v>
      </c>
      <c r="AV923" s="13">
        <f t="shared" si="1323"/>
        <v>1.9075782958804748E-4</v>
      </c>
      <c r="AW923" s="13">
        <f t="shared" si="1324"/>
        <v>5.0876316153467145E-6</v>
      </c>
      <c r="AX923" s="13">
        <f t="shared" si="1325"/>
        <v>1.0111036052762095E-2</v>
      </c>
      <c r="AY923" s="13">
        <f t="shared" si="1326"/>
        <v>8.5369828330078435E-3</v>
      </c>
      <c r="AZ923" s="13">
        <f t="shared" si="1327"/>
        <v>3.6039865504762739E-3</v>
      </c>
      <c r="BA923" s="13">
        <f t="shared" si="1328"/>
        <v>1.0143098805191922E-3</v>
      </c>
      <c r="BB923" s="13">
        <f t="shared" si="1329"/>
        <v>2.141013540095405E-4</v>
      </c>
      <c r="BC923" s="13">
        <f t="shared" si="1330"/>
        <v>3.6154150260474568E-5</v>
      </c>
      <c r="BD923" s="13">
        <f t="shared" si="1331"/>
        <v>1.9927693326399711E-5</v>
      </c>
      <c r="BE923" s="13">
        <f t="shared" si="1332"/>
        <v>4.7517715342902168E-5</v>
      </c>
      <c r="BF923" s="13">
        <f t="shared" si="1333"/>
        <v>5.6653151833128306E-5</v>
      </c>
      <c r="BG923" s="13">
        <f t="shared" si="1334"/>
        <v>4.5029937283617187E-5</v>
      </c>
      <c r="BH923" s="13">
        <f t="shared" si="1335"/>
        <v>2.684354514474854E-5</v>
      </c>
      <c r="BI923" s="13">
        <f t="shared" si="1336"/>
        <v>1.2801721866049549E-5</v>
      </c>
      <c r="BJ923" s="14">
        <f t="shared" si="1337"/>
        <v>0.70439702729019005</v>
      </c>
      <c r="BK923" s="14">
        <f t="shared" si="1338"/>
        <v>0.17820514935401463</v>
      </c>
      <c r="BL923" s="14">
        <f t="shared" si="1339"/>
        <v>0.11070264340193918</v>
      </c>
      <c r="BM923" s="14">
        <f t="shared" si="1340"/>
        <v>0.61482640746582962</v>
      </c>
      <c r="BN923" s="14">
        <f t="shared" si="1341"/>
        <v>0.37391945759258655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1.6325000000000001</v>
      </c>
      <c r="F924" s="10">
        <f>VLOOKUP(B924,home!$B$2:$E$405,3,FALSE)</f>
        <v>1.153</v>
      </c>
      <c r="G924" s="10">
        <f>VLOOKUP(C924,away!$B$2:$E$405,4,FALSE)</f>
        <v>1.2971999999999999</v>
      </c>
      <c r="H924" s="10">
        <f>VLOOKUP(A924,away!$A$2:$E$405,3,FALSE)</f>
        <v>1.1474</v>
      </c>
      <c r="I924" s="10">
        <f>VLOOKUP(C924,away!$B$2:$E$405,3,FALSE)</f>
        <v>0.66649999999999998</v>
      </c>
      <c r="J924" s="10">
        <f>VLOOKUP(B924,home!$B$2:$E$405,4,FALSE)</f>
        <v>0.87150000000000005</v>
      </c>
      <c r="K924" s="12">
        <f t="shared" si="1286"/>
        <v>2.4416838869999999</v>
      </c>
      <c r="L924" s="12">
        <f t="shared" si="1287"/>
        <v>0.66647274015000002</v>
      </c>
      <c r="M924" s="13">
        <f t="shared" si="1288"/>
        <v>4.4683247354562798E-2</v>
      </c>
      <c r="N924" s="13">
        <f t="shared" si="1289"/>
        <v>0.10910236508447134</v>
      </c>
      <c r="O924" s="13">
        <f t="shared" si="1290"/>
        <v>2.9780166303195701E-2</v>
      </c>
      <c r="P924" s="13">
        <f t="shared" si="1291"/>
        <v>7.2713752214693284E-2</v>
      </c>
      <c r="Q924" s="13">
        <f t="shared" si="1292"/>
        <v>0.13319674343017257</v>
      </c>
      <c r="R924" s="13">
        <f t="shared" si="1293"/>
        <v>9.9238345191067674E-3</v>
      </c>
      <c r="S924" s="13">
        <f t="shared" si="1294"/>
        <v>2.9582058568757473E-2</v>
      </c>
      <c r="T924" s="13">
        <f t="shared" si="1295"/>
        <v>8.8771998572963612E-2</v>
      </c>
      <c r="U924" s="13">
        <f t="shared" si="1296"/>
        <v>2.4230866842557385E-2</v>
      </c>
      <c r="V924" s="13">
        <f t="shared" si="1297"/>
        <v>5.348816649835361E-3</v>
      </c>
      <c r="W924" s="13">
        <f t="shared" si="1298"/>
        <v>0.10840811407810849</v>
      </c>
      <c r="X924" s="13">
        <f t="shared" si="1299"/>
        <v>7.2251052844130748E-2</v>
      </c>
      <c r="Y924" s="13">
        <f t="shared" si="1300"/>
        <v>2.4076678583875133E-2</v>
      </c>
      <c r="Z924" s="13">
        <f t="shared" si="1301"/>
        <v>2.2046550615814151E-3</v>
      </c>
      <c r="AA924" s="13">
        <f t="shared" si="1302"/>
        <v>5.3830707402563339E-3</v>
      </c>
      <c r="AB924" s="13">
        <f t="shared" si="1303"/>
        <v>6.5718785445325282E-3</v>
      </c>
      <c r="AC924" s="13">
        <f t="shared" si="1304"/>
        <v>5.440133488840964E-4</v>
      </c>
      <c r="AD924" s="13">
        <f t="shared" si="1305"/>
        <v>6.6174586341143829E-2</v>
      </c>
      <c r="AE924" s="13">
        <f t="shared" si="1306"/>
        <v>4.410355788707488E-2</v>
      </c>
      <c r="AF924" s="13">
        <f t="shared" si="1307"/>
        <v>1.469690953768147E-2</v>
      </c>
      <c r="AG924" s="13">
        <f t="shared" si="1308"/>
        <v>3.2650298571050801E-3</v>
      </c>
      <c r="AH924" s="13">
        <f t="shared" si="1309"/>
        <v>3.6733562499443315E-4</v>
      </c>
      <c r="AI924" s="13">
        <f t="shared" si="1310"/>
        <v>8.9691747666998181E-4</v>
      </c>
      <c r="AJ924" s="13">
        <f t="shared" si="1311"/>
        <v>1.0949944753768969E-3</v>
      </c>
      <c r="AK924" s="13">
        <f t="shared" si="1312"/>
        <v>8.9121012229392903E-4</v>
      </c>
      <c r="AL924" s="13">
        <f t="shared" si="1313"/>
        <v>3.5411259650271861E-5</v>
      </c>
      <c r="AM924" s="13">
        <f t="shared" si="1314"/>
        <v>3.2315484239612211E-2</v>
      </c>
      <c r="AN924" s="13">
        <f t="shared" si="1315"/>
        <v>2.1537389330448482E-2</v>
      </c>
      <c r="AO924" s="13">
        <f t="shared" si="1316"/>
        <v>7.1770414413706869E-3</v>
      </c>
      <c r="AP924" s="13">
        <f t="shared" si="1317"/>
        <v>1.5944341585334761E-3</v>
      </c>
      <c r="AQ924" s="13">
        <f t="shared" si="1318"/>
        <v>2.6566172565664127E-4</v>
      </c>
      <c r="AR924" s="13">
        <f t="shared" si="1319"/>
        <v>4.8963836108950547E-5</v>
      </c>
      <c r="AS924" s="13">
        <f t="shared" si="1320"/>
        <v>1.1955420967293331E-4</v>
      </c>
      <c r="AT924" s="13">
        <f t="shared" si="1321"/>
        <v>1.4595679369071044E-4</v>
      </c>
      <c r="AU924" s="13">
        <f t="shared" si="1322"/>
        <v>1.1879345045093031E-4</v>
      </c>
      <c r="AV924" s="13">
        <f t="shared" si="1323"/>
        <v>7.251401346179234E-5</v>
      </c>
      <c r="AW924" s="13">
        <f t="shared" si="1324"/>
        <v>1.6007027939652705E-6</v>
      </c>
      <c r="AX924" s="13">
        <f t="shared" si="1325"/>
        <v>1.315069952807728E-2</v>
      </c>
      <c r="AY924" s="13">
        <f t="shared" si="1326"/>
        <v>8.7645827493669747E-3</v>
      </c>
      <c r="AZ924" s="13">
        <f t="shared" si="1327"/>
        <v>2.9206777406210142E-3</v>
      </c>
      <c r="BA924" s="13">
        <f t="shared" si="1328"/>
        <v>6.4885069896226618E-4</v>
      </c>
      <c r="BB924" s="13">
        <f t="shared" si="1329"/>
        <v>1.0811032582140606E-4</v>
      </c>
      <c r="BC924" s="13">
        <f t="shared" si="1330"/>
        <v>1.4410517017740363E-5</v>
      </c>
      <c r="BD924" s="13">
        <f t="shared" si="1331"/>
        <v>5.4388436699646293E-6</v>
      </c>
      <c r="BE924" s="13">
        <f t="shared" si="1332"/>
        <v>1.3279936952864579E-5</v>
      </c>
      <c r="BF924" s="13">
        <f t="shared" si="1333"/>
        <v>1.6212704039092667E-5</v>
      </c>
      <c r="BG924" s="13">
        <f t="shared" si="1334"/>
        <v>1.3195432738984127E-5</v>
      </c>
      <c r="BH924" s="13">
        <f t="shared" si="1335"/>
        <v>8.0547688751924529E-6</v>
      </c>
      <c r="BI924" s="13">
        <f t="shared" si="1336"/>
        <v>3.9334398752133018E-6</v>
      </c>
      <c r="BJ924" s="14">
        <f t="shared" si="1337"/>
        <v>0.75254437867221513</v>
      </c>
      <c r="BK924" s="14">
        <f t="shared" si="1338"/>
        <v>0.16167188214575026</v>
      </c>
      <c r="BL924" s="14">
        <f t="shared" si="1339"/>
        <v>7.9706172078520598E-2</v>
      </c>
      <c r="BM924" s="14">
        <f t="shared" si="1340"/>
        <v>0.58796399700529212</v>
      </c>
      <c r="BN924" s="14">
        <f t="shared" si="1341"/>
        <v>0.39940010890620248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1.6325000000000001</v>
      </c>
      <c r="F925" s="10">
        <f>VLOOKUP(B925,home!$B$2:$E$405,3,FALSE)</f>
        <v>1.0449999999999999</v>
      </c>
      <c r="G925" s="10">
        <f>VLOOKUP(C925,away!$B$2:$E$405,4,FALSE)</f>
        <v>0.75670000000000004</v>
      </c>
      <c r="H925" s="10">
        <f>VLOOKUP(A925,away!$A$2:$E$405,3,FALSE)</f>
        <v>1.1474</v>
      </c>
      <c r="I925" s="10">
        <f>VLOOKUP(C925,away!$B$2:$E$405,3,FALSE)</f>
        <v>0.87150000000000005</v>
      </c>
      <c r="J925" s="10">
        <f>VLOOKUP(B925,home!$B$2:$E$405,4,FALSE)</f>
        <v>0.92279999999999995</v>
      </c>
      <c r="K925" s="12">
        <f t="shared" si="1286"/>
        <v>1.2909018237500001</v>
      </c>
      <c r="L925" s="12">
        <f t="shared" si="1287"/>
        <v>0.92276225747999996</v>
      </c>
      <c r="M925" s="13">
        <f t="shared" si="1288"/>
        <v>0.10929943192233839</v>
      </c>
      <c r="N925" s="13">
        <f t="shared" si="1289"/>
        <v>0.1410948360033856</v>
      </c>
      <c r="O925" s="13">
        <f t="shared" si="1290"/>
        <v>0.10085739054193855</v>
      </c>
      <c r="P925" s="13">
        <f t="shared" si="1291"/>
        <v>0.13019698938925447</v>
      </c>
      <c r="Q925" s="13">
        <f t="shared" si="1292"/>
        <v>9.1069790559238806E-2</v>
      </c>
      <c r="R925" s="13">
        <f t="shared" si="1293"/>
        <v>4.6533696690010597E-2</v>
      </c>
      <c r="S925" s="13">
        <f t="shared" si="1294"/>
        <v>3.8772516352304061E-2</v>
      </c>
      <c r="T925" s="13">
        <f t="shared" si="1295"/>
        <v>8.4035765524673997E-2</v>
      </c>
      <c r="U925" s="13">
        <f t="shared" si="1296"/>
        <v>6.0070433922964017E-2</v>
      </c>
      <c r="V925" s="13">
        <f t="shared" si="1297"/>
        <v>5.1317384742803288E-3</v>
      </c>
      <c r="W925" s="13">
        <f t="shared" si="1298"/>
        <v>3.9187386240483971E-2</v>
      </c>
      <c r="X925" s="13">
        <f t="shared" si="1299"/>
        <v>3.6160640992009684E-2</v>
      </c>
      <c r="Y925" s="13">
        <f t="shared" si="1300"/>
        <v>1.6683837356855337E-2</v>
      </c>
      <c r="Z925" s="13">
        <f t="shared" si="1301"/>
        <v>1.4313179668854595E-2</v>
      </c>
      <c r="AA925" s="13">
        <f t="shared" si="1302"/>
        <v>1.8476909738185818E-2</v>
      </c>
      <c r="AB925" s="13">
        <f t="shared" si="1303"/>
        <v>1.1925938239144103E-2</v>
      </c>
      <c r="AC925" s="13">
        <f t="shared" si="1304"/>
        <v>3.820564800367871E-4</v>
      </c>
      <c r="AD925" s="13">
        <f t="shared" si="1305"/>
        <v>1.2646767091459102E-2</v>
      </c>
      <c r="AE925" s="13">
        <f t="shared" si="1306"/>
        <v>1.1669959351138575E-2</v>
      </c>
      <c r="AF925" s="13">
        <f t="shared" si="1307"/>
        <v>5.3842990177782324E-3</v>
      </c>
      <c r="AG925" s="13">
        <f t="shared" si="1308"/>
        <v>1.6561426388641296E-3</v>
      </c>
      <c r="AH925" s="13">
        <f t="shared" si="1309"/>
        <v>3.3019154957372758E-3</v>
      </c>
      <c r="AI925" s="13">
        <f t="shared" si="1310"/>
        <v>4.262448735315635E-3</v>
      </c>
      <c r="AJ925" s="13">
        <f t="shared" si="1311"/>
        <v>2.7512014230299171E-3</v>
      </c>
      <c r="AK925" s="13">
        <f t="shared" si="1312"/>
        <v>1.1838436448309716E-3</v>
      </c>
      <c r="AL925" s="13">
        <f t="shared" si="1313"/>
        <v>1.8204158101311842E-5</v>
      </c>
      <c r="AM925" s="13">
        <f t="shared" si="1314"/>
        <v>3.265146940581205E-3</v>
      </c>
      <c r="AN925" s="13">
        <f t="shared" si="1315"/>
        <v>3.0129543618946284E-3</v>
      </c>
      <c r="AO925" s="13">
        <f t="shared" si="1316"/>
        <v>1.3901202843330498E-3</v>
      </c>
      <c r="AP925" s="13">
        <f t="shared" si="1317"/>
        <v>4.2758351057996821E-4</v>
      </c>
      <c r="AQ925" s="13">
        <f t="shared" si="1318"/>
        <v>9.8639481370998714E-5</v>
      </c>
      <c r="AR925" s="13">
        <f t="shared" si="1319"/>
        <v>6.093765993709446E-4</v>
      </c>
      <c r="AS925" s="13">
        <f t="shared" si="1320"/>
        <v>7.8664536347852548E-4</v>
      </c>
      <c r="AT925" s="13">
        <f t="shared" si="1321"/>
        <v>5.0774096717945503E-4</v>
      </c>
      <c r="AU925" s="13">
        <f t="shared" si="1322"/>
        <v>2.1848124684151581E-4</v>
      </c>
      <c r="AV925" s="13">
        <f t="shared" si="1323"/>
        <v>7.0509460000721662E-5</v>
      </c>
      <c r="AW925" s="13">
        <f t="shared" si="1324"/>
        <v>6.0235307963724956E-7</v>
      </c>
      <c r="AX925" s="13">
        <f t="shared" si="1325"/>
        <v>7.0249735673466845E-4</v>
      </c>
      <c r="AY925" s="13">
        <f t="shared" si="1326"/>
        <v>6.4823804677421556E-4</v>
      </c>
      <c r="AZ925" s="13">
        <f t="shared" si="1327"/>
        <v>2.9908480171290041E-4</v>
      </c>
      <c r="BA925" s="13">
        <f t="shared" si="1328"/>
        <v>9.1994722268851404E-5</v>
      </c>
      <c r="BB925" s="13">
        <f t="shared" si="1329"/>
        <v>2.1222314399262732E-5</v>
      </c>
      <c r="BC925" s="13">
        <f t="shared" si="1330"/>
        <v>3.9166301488027988E-6</v>
      </c>
      <c r="BD925" s="13">
        <f t="shared" si="1331"/>
        <v>9.3718287748503003E-5</v>
      </c>
      <c r="BE925" s="13">
        <f t="shared" si="1332"/>
        <v>1.2098110857326981E-4</v>
      </c>
      <c r="BF925" s="13">
        <f t="shared" si="1333"/>
        <v>7.8087366848265374E-5</v>
      </c>
      <c r="BG925" s="13">
        <f t="shared" si="1334"/>
        <v>3.3601041425420358E-5</v>
      </c>
      <c r="BH925" s="13">
        <f t="shared" si="1335"/>
        <v>1.0843911413993609E-5</v>
      </c>
      <c r="BI925" s="13">
        <f t="shared" si="1336"/>
        <v>2.7996850041815559E-6</v>
      </c>
      <c r="BJ925" s="14">
        <f t="shared" si="1337"/>
        <v>0.4495508232266861</v>
      </c>
      <c r="BK925" s="14">
        <f t="shared" si="1338"/>
        <v>0.28444917482308962</v>
      </c>
      <c r="BL925" s="14">
        <f t="shared" si="1339"/>
        <v>0.25189656346904171</v>
      </c>
      <c r="BM925" s="14">
        <f t="shared" si="1340"/>
        <v>0.38050997038781098</v>
      </c>
      <c r="BN925" s="14">
        <f t="shared" si="1341"/>
        <v>0.61905213510616641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1.6325000000000001</v>
      </c>
      <c r="F926" s="10">
        <f>VLOOKUP(B926,home!$B$2:$E$405,3,FALSE)</f>
        <v>1.1606000000000001</v>
      </c>
      <c r="G926" s="10">
        <f>VLOOKUP(C926,away!$B$2:$E$405,4,FALSE)</f>
        <v>1.123</v>
      </c>
      <c r="H926" s="10">
        <f>VLOOKUP(A926,away!$A$2:$E$405,3,FALSE)</f>
        <v>1.1474</v>
      </c>
      <c r="I926" s="10">
        <f>VLOOKUP(C926,away!$B$2:$E$405,3,FALSE)</f>
        <v>0.92</v>
      </c>
      <c r="J926" s="10">
        <f>VLOOKUP(B926,home!$B$2:$E$405,4,FALSE)</f>
        <v>0.91739999999999999</v>
      </c>
      <c r="K926" s="12">
        <f t="shared" si="1286"/>
        <v>2.1277250785000001</v>
      </c>
      <c r="L926" s="12">
        <f t="shared" si="1287"/>
        <v>0.96841477920000008</v>
      </c>
      <c r="M926" s="13">
        <f t="shared" si="1288"/>
        <v>4.52234347898713E-2</v>
      </c>
      <c r="N926" s="13">
        <f t="shared" si="1289"/>
        <v>9.6223036338318538E-2</v>
      </c>
      <c r="O926" s="13">
        <f t="shared" si="1290"/>
        <v>4.3795042616698816E-2</v>
      </c>
      <c r="P926" s="13">
        <f t="shared" si="1291"/>
        <v>9.3183810489526328E-2</v>
      </c>
      <c r="Q926" s="13">
        <f t="shared" si="1292"/>
        <v>0.10236808377322863</v>
      </c>
      <c r="R926" s="13">
        <f t="shared" si="1293"/>
        <v>2.1205883262852488E-2</v>
      </c>
      <c r="S926" s="13">
        <f t="shared" si="1294"/>
        <v>4.800178589758923E-2</v>
      </c>
      <c r="T926" s="13">
        <f t="shared" si="1295"/>
        <v>9.9134765244378323E-2</v>
      </c>
      <c r="U926" s="13">
        <f t="shared" si="1296"/>
        <v>4.5120289630114642E-2</v>
      </c>
      <c r="V926" s="13">
        <f t="shared" si="1297"/>
        <v>1.0989851073215864E-2</v>
      </c>
      <c r="W926" s="13">
        <f t="shared" si="1298"/>
        <v>7.2603713027429156E-2</v>
      </c>
      <c r="X926" s="13">
        <f t="shared" si="1299"/>
        <v>7.0310508720557968E-2</v>
      </c>
      <c r="Y926" s="13">
        <f t="shared" si="1300"/>
        <v>3.4044867889029405E-2</v>
      </c>
      <c r="Z926" s="13">
        <f t="shared" si="1301"/>
        <v>6.8453635859120907E-3</v>
      </c>
      <c r="AA926" s="13">
        <f t="shared" si="1302"/>
        <v>1.4565051773195843E-2</v>
      </c>
      <c r="AB926" s="13">
        <f t="shared" si="1303"/>
        <v>1.5495212963739853E-2</v>
      </c>
      <c r="AC926" s="13">
        <f t="shared" si="1304"/>
        <v>1.41530077888957E-3</v>
      </c>
      <c r="AD926" s="13">
        <f t="shared" si="1305"/>
        <v>3.8620185250169546E-2</v>
      </c>
      <c r="AE926" s="13">
        <f t="shared" si="1306"/>
        <v>3.7400358171706033E-2</v>
      </c>
      <c r="AF926" s="13">
        <f t="shared" si="1307"/>
        <v>1.8109529800426807E-2</v>
      </c>
      <c r="AG926" s="13">
        <f t="shared" si="1308"/>
        <v>5.8458454343653836E-3</v>
      </c>
      <c r="AH926" s="13">
        <f t="shared" si="1309"/>
        <v>1.6572878163986942E-3</v>
      </c>
      <c r="AI926" s="13">
        <f t="shared" si="1310"/>
        <v>3.5262528492440047E-3</v>
      </c>
      <c r="AJ926" s="13">
        <f t="shared" si="1311"/>
        <v>3.7514483102342763E-3</v>
      </c>
      <c r="AK926" s="13">
        <f t="shared" si="1312"/>
        <v>2.6606835501273057E-3</v>
      </c>
      <c r="AL926" s="13">
        <f t="shared" si="1313"/>
        <v>1.1665024576617307E-4</v>
      </c>
      <c r="AM926" s="13">
        <f t="shared" si="1314"/>
        <v>1.6434627338620302E-2</v>
      </c>
      <c r="AN926" s="13">
        <f t="shared" si="1315"/>
        <v>1.5915536005364262E-2</v>
      </c>
      <c r="AO926" s="13">
        <f t="shared" si="1316"/>
        <v>7.7064201432422413E-3</v>
      </c>
      <c r="AP926" s="13">
        <f t="shared" si="1317"/>
        <v>2.4876703871467894E-3</v>
      </c>
      <c r="AQ926" s="13">
        <f t="shared" si="1318"/>
        <v>6.0227419217278417E-4</v>
      </c>
      <c r="AR926" s="13">
        <f t="shared" si="1319"/>
        <v>3.2098840295771843E-4</v>
      </c>
      <c r="AS926" s="13">
        <f t="shared" si="1320"/>
        <v>6.8297507488080105E-4</v>
      </c>
      <c r="AT926" s="13">
        <f t="shared" si="1321"/>
        <v>7.2659159740714823E-4</v>
      </c>
      <c r="AU926" s="13">
        <f t="shared" si="1322"/>
        <v>5.1532905454352153E-4</v>
      </c>
      <c r="AV926" s="13">
        <f t="shared" si="1323"/>
        <v>2.7411963825798631E-4</v>
      </c>
      <c r="AW926" s="13">
        <f t="shared" si="1324"/>
        <v>6.6766725688046444E-6</v>
      </c>
      <c r="AX926" s="13">
        <f t="shared" si="1325"/>
        <v>5.8280614573640198E-3</v>
      </c>
      <c r="AY926" s="13">
        <f t="shared" si="1326"/>
        <v>5.6439808493972078E-3</v>
      </c>
      <c r="AZ926" s="13">
        <f t="shared" si="1327"/>
        <v>2.7328572340390126E-3</v>
      </c>
      <c r="BA926" s="13">
        <f t="shared" si="1328"/>
        <v>8.8217977829567115E-4</v>
      </c>
      <c r="BB926" s="13">
        <f t="shared" si="1329"/>
        <v>2.1357898380322681E-4</v>
      </c>
      <c r="BC926" s="13">
        <f t="shared" si="1330"/>
        <v>4.1366608888312474E-5</v>
      </c>
      <c r="BD926" s="13">
        <f t="shared" si="1331"/>
        <v>5.1808318896009903E-5</v>
      </c>
      <c r="BE926" s="13">
        <f t="shared" si="1332"/>
        <v>1.102338593899657E-4</v>
      </c>
      <c r="BF926" s="13">
        <f t="shared" si="1333"/>
        <v>1.1727367356193642E-4</v>
      </c>
      <c r="BG926" s="13">
        <f t="shared" si="1334"/>
        <v>8.3175378761851502E-5</v>
      </c>
      <c r="BH926" s="13">
        <f t="shared" si="1335"/>
        <v>4.424358482633193E-5</v>
      </c>
      <c r="BI926" s="13">
        <f t="shared" si="1336"/>
        <v>1.8827636999545699E-5</v>
      </c>
      <c r="BJ926" s="14">
        <f t="shared" si="1337"/>
        <v>0.63314944662794359</v>
      </c>
      <c r="BK926" s="14">
        <f t="shared" si="1338"/>
        <v>0.20457481412425571</v>
      </c>
      <c r="BL926" s="14">
        <f t="shared" si="1339"/>
        <v>0.1547227189930887</v>
      </c>
      <c r="BM926" s="14">
        <f t="shared" si="1340"/>
        <v>0.59165574788387576</v>
      </c>
      <c r="BN926" s="14">
        <f t="shared" si="1341"/>
        <v>0.40199929127049611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1.6325000000000001</v>
      </c>
      <c r="F927" s="10">
        <f>VLOOKUP(B927,home!$B$2:$E$405,3,FALSE)</f>
        <v>0.97289999999999999</v>
      </c>
      <c r="G927" s="10">
        <f>VLOOKUP(C927,away!$B$2:$E$405,4,FALSE)</f>
        <v>1.0088999999999999</v>
      </c>
      <c r="H927" s="10">
        <f>VLOOKUP(A927,away!$A$2:$E$405,3,FALSE)</f>
        <v>1.1474</v>
      </c>
      <c r="I927" s="10">
        <f>VLOOKUP(C927,away!$B$2:$E$405,3,FALSE)</f>
        <v>0.97409999999999997</v>
      </c>
      <c r="J927" s="10">
        <f>VLOOKUP(B927,home!$B$2:$E$405,4,FALSE)</f>
        <v>1.2817000000000001</v>
      </c>
      <c r="K927" s="12">
        <f t="shared" si="1286"/>
        <v>1.6023947573249999</v>
      </c>
      <c r="L927" s="12">
        <f t="shared" si="1287"/>
        <v>1.432533455178</v>
      </c>
      <c r="M927" s="13">
        <f t="shared" si="1288"/>
        <v>4.8078114159190166E-2</v>
      </c>
      <c r="N927" s="13">
        <f t="shared" si="1289"/>
        <v>7.7040118070759153E-2</v>
      </c>
      <c r="O927" s="13">
        <f t="shared" si="1290"/>
        <v>6.8873506994907019E-2</v>
      </c>
      <c r="P927" s="13">
        <f t="shared" si="1291"/>
        <v>0.1103625465272257</v>
      </c>
      <c r="Q927" s="13">
        <f t="shared" si="1292"/>
        <v>6.1724340650141755E-2</v>
      </c>
      <c r="R927" s="13">
        <f t="shared" si="1293"/>
        <v>4.9331801472820166E-2</v>
      </c>
      <c r="S927" s="13">
        <f t="shared" si="1294"/>
        <v>6.3333867649454534E-2</v>
      </c>
      <c r="T927" s="13">
        <f t="shared" si="1295"/>
        <v>8.842218298013145E-2</v>
      </c>
      <c r="U927" s="13">
        <f t="shared" si="1296"/>
        <v>7.9049020049444724E-2</v>
      </c>
      <c r="V927" s="13">
        <f t="shared" si="1297"/>
        <v>1.6153542896805904E-2</v>
      </c>
      <c r="W927" s="13">
        <f t="shared" si="1298"/>
        <v>3.296891995237651E-2</v>
      </c>
      <c r="X927" s="13">
        <f t="shared" si="1299"/>
        <v>4.7229080812864831E-2</v>
      </c>
      <c r="Y927" s="13">
        <f t="shared" si="1300"/>
        <v>3.3828619160867129E-2</v>
      </c>
      <c r="Z927" s="13">
        <f t="shared" si="1301"/>
        <v>2.3556485338004751E-2</v>
      </c>
      <c r="AA927" s="13">
        <f t="shared" si="1302"/>
        <v>3.7746788606622034E-2</v>
      </c>
      <c r="AB927" s="13">
        <f t="shared" si="1303"/>
        <v>3.0242628084553105E-2</v>
      </c>
      <c r="AC927" s="13">
        <f t="shared" si="1304"/>
        <v>2.317512553146159E-3</v>
      </c>
      <c r="AD927" s="13">
        <f t="shared" si="1305"/>
        <v>1.3207306121588925E-2</v>
      </c>
      <c r="AE927" s="13">
        <f t="shared" si="1306"/>
        <v>1.8919907871953336E-2</v>
      </c>
      <c r="AF927" s="13">
        <f t="shared" si="1307"/>
        <v>1.355170049772938E-2</v>
      </c>
      <c r="AG927" s="13">
        <f t="shared" si="1308"/>
        <v>6.4710881125165662E-3</v>
      </c>
      <c r="AH927" s="13">
        <f t="shared" si="1309"/>
        <v>8.4363633332754564E-3</v>
      </c>
      <c r="AI927" s="13">
        <f t="shared" si="1310"/>
        <v>1.351838437612945E-2</v>
      </c>
      <c r="AJ927" s="13">
        <f t="shared" si="1311"/>
        <v>1.0830894125907015E-2</v>
      </c>
      <c r="AK927" s="13">
        <f t="shared" si="1312"/>
        <v>5.7851226548318469E-3</v>
      </c>
      <c r="AL927" s="13">
        <f t="shared" si="1313"/>
        <v>2.127925285315147E-4</v>
      </c>
      <c r="AM927" s="13">
        <f t="shared" si="1314"/>
        <v>4.232663617524092E-3</v>
      </c>
      <c r="AN927" s="13">
        <f t="shared" si="1315"/>
        <v>6.063432236618E-3</v>
      </c>
      <c r="AO927" s="13">
        <f t="shared" si="1316"/>
        <v>4.3430347660800275E-3</v>
      </c>
      <c r="AP927" s="13">
        <f t="shared" si="1317"/>
        <v>2.0738475331369337E-3</v>
      </c>
      <c r="AQ927" s="13">
        <f t="shared" si="1318"/>
        <v>7.4271399303925552E-4</v>
      </c>
      <c r="AR927" s="13">
        <f t="shared" si="1319"/>
        <v>2.4170745429908155E-3</v>
      </c>
      <c r="AS927" s="13">
        <f t="shared" si="1320"/>
        <v>3.8731075757522022E-3</v>
      </c>
      <c r="AT927" s="13">
        <f t="shared" si="1321"/>
        <v>3.1031236369705355E-3</v>
      </c>
      <c r="AU927" s="13">
        <f t="shared" si="1322"/>
        <v>1.6574763490709576E-3</v>
      </c>
      <c r="AV927" s="13">
        <f t="shared" si="1323"/>
        <v>6.6398285303537088E-4</v>
      </c>
      <c r="AW927" s="13">
        <f t="shared" si="1324"/>
        <v>1.3568385152075983E-5</v>
      </c>
      <c r="AX927" s="13">
        <f t="shared" si="1325"/>
        <v>1.1303996650401458E-3</v>
      </c>
      <c r="AY927" s="13">
        <f t="shared" si="1326"/>
        <v>1.619335337892014E-3</v>
      </c>
      <c r="AZ927" s="13">
        <f t="shared" si="1327"/>
        <v>1.1598760233411409E-3</v>
      </c>
      <c r="BA927" s="13">
        <f t="shared" si="1328"/>
        <v>5.5385373576500132E-4</v>
      </c>
      <c r="BB927" s="13">
        <f t="shared" si="1329"/>
        <v>1.9835350143967E-4</v>
      </c>
      <c r="BC927" s="13">
        <f t="shared" si="1330"/>
        <v>5.682960535280496E-5</v>
      </c>
      <c r="BD927" s="13">
        <f t="shared" si="1331"/>
        <v>5.7709002441556998E-4</v>
      </c>
      <c r="BE927" s="13">
        <f t="shared" si="1332"/>
        <v>9.2472602962806536E-4</v>
      </c>
      <c r="BF927" s="13">
        <f t="shared" si="1333"/>
        <v>7.4088807091898746E-4</v>
      </c>
      <c r="BG927" s="13">
        <f t="shared" si="1334"/>
        <v>3.9573172020173952E-4</v>
      </c>
      <c r="BH927" s="13">
        <f t="shared" si="1335"/>
        <v>1.5852960843961775E-4</v>
      </c>
      <c r="BI927" s="13">
        <f t="shared" si="1336"/>
        <v>5.0805402688885681E-5</v>
      </c>
      <c r="BJ927" s="14">
        <f t="shared" si="1337"/>
        <v>0.4155376042461581</v>
      </c>
      <c r="BK927" s="14">
        <f t="shared" si="1338"/>
        <v>0.24207771165224601</v>
      </c>
      <c r="BL927" s="14">
        <f t="shared" si="1339"/>
        <v>0.3183770455126036</v>
      </c>
      <c r="BM927" s="14">
        <f t="shared" si="1340"/>
        <v>0.58253265192122838</v>
      </c>
      <c r="BN927" s="14">
        <f t="shared" si="1341"/>
        <v>0.41541042787504401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1.6325000000000001</v>
      </c>
      <c r="F928" s="10">
        <f>VLOOKUP(B928,home!$B$2:$E$405,3,FALSE)</f>
        <v>1.2931999999999999</v>
      </c>
      <c r="G928" s="10">
        <f>VLOOKUP(C928,away!$B$2:$E$405,4,FALSE)</f>
        <v>0.75670000000000004</v>
      </c>
      <c r="H928" s="10">
        <f>VLOOKUP(A928,away!$A$2:$E$405,3,FALSE)</f>
        <v>1.1474</v>
      </c>
      <c r="I928" s="10">
        <f>VLOOKUP(C928,away!$B$2:$E$405,3,FALSE)</f>
        <v>1.0253000000000001</v>
      </c>
      <c r="J928" s="10">
        <f>VLOOKUP(B928,home!$B$2:$E$405,4,FALSE)</f>
        <v>1.1135999999999999</v>
      </c>
      <c r="K928" s="12">
        <f t="shared" si="1286"/>
        <v>1.5975064482999999</v>
      </c>
      <c r="L928" s="12">
        <f t="shared" si="1287"/>
        <v>1.3100715793920001</v>
      </c>
      <c r="M928" s="13">
        <f t="shared" si="1288"/>
        <v>5.4607828483410267E-2</v>
      </c>
      <c r="N928" s="13">
        <f t="shared" si="1289"/>
        <v>8.7236358129908292E-2</v>
      </c>
      <c r="O928" s="13">
        <f t="shared" si="1290"/>
        <v>7.1540164108428742E-2</v>
      </c>
      <c r="P928" s="13">
        <f t="shared" si="1291"/>
        <v>0.11428587347565512</v>
      </c>
      <c r="Q928" s="13">
        <f t="shared" si="1292"/>
        <v>6.9680322319368326E-2</v>
      </c>
      <c r="R928" s="13">
        <f t="shared" si="1293"/>
        <v>4.6861367891746067E-2</v>
      </c>
      <c r="S928" s="13">
        <f t="shared" si="1294"/>
        <v>5.9795734599030224E-2</v>
      </c>
      <c r="T928" s="13">
        <f t="shared" si="1295"/>
        <v>9.1286209913478494E-2</v>
      </c>
      <c r="U928" s="13">
        <f t="shared" si="1296"/>
        <v>7.4861337383222898E-2</v>
      </c>
      <c r="V928" s="13">
        <f t="shared" si="1297"/>
        <v>1.390481903940185E-2</v>
      </c>
      <c r="W928" s="13">
        <f t="shared" si="1298"/>
        <v>3.710492140827111E-2</v>
      </c>
      <c r="X928" s="13">
        <f t="shared" si="1299"/>
        <v>4.8610102992549767E-2</v>
      </c>
      <c r="Y928" s="13">
        <f t="shared" si="1300"/>
        <v>3.1841357200928733E-2</v>
      </c>
      <c r="Z928" s="13">
        <f t="shared" si="1301"/>
        <v>2.0463915415469779E-2</v>
      </c>
      <c r="AA928" s="13">
        <f t="shared" si="1302"/>
        <v>3.2691236833678743E-2</v>
      </c>
      <c r="AB928" s="13">
        <f t="shared" si="1303"/>
        <v>2.6112230822352134E-2</v>
      </c>
      <c r="AC928" s="13">
        <f t="shared" si="1304"/>
        <v>1.8187918673621723E-3</v>
      </c>
      <c r="AD928" s="13">
        <f t="shared" si="1305"/>
        <v>1.4818837803344444E-2</v>
      </c>
      <c r="AE928" s="13">
        <f t="shared" si="1306"/>
        <v>1.9413738245781336E-2</v>
      </c>
      <c r="AF928" s="13">
        <f t="shared" si="1307"/>
        <v>1.2716693362776817E-2</v>
      </c>
      <c r="AG928" s="13">
        <f t="shared" si="1308"/>
        <v>5.5532595194722643E-3</v>
      </c>
      <c r="AH928" s="13">
        <f t="shared" si="1309"/>
        <v>6.7022984972221989E-3</v>
      </c>
      <c r="AI928" s="13">
        <f t="shared" si="1310"/>
        <v>1.070696506774386E-2</v>
      </c>
      <c r="AJ928" s="13">
        <f t="shared" si="1311"/>
        <v>8.5522228687218323E-3</v>
      </c>
      <c r="AK928" s="13">
        <f t="shared" si="1312"/>
        <v>4.5540770600272845E-3</v>
      </c>
      <c r="AL928" s="13">
        <f t="shared" si="1313"/>
        <v>1.5225818202608206E-4</v>
      </c>
      <c r="AM928" s="13">
        <f t="shared" si="1314"/>
        <v>4.734637789430912E-3</v>
      </c>
      <c r="AN928" s="13">
        <f t="shared" si="1315"/>
        <v>6.202714406648803E-3</v>
      </c>
      <c r="AO928" s="13">
        <f t="shared" si="1316"/>
        <v>4.062999929617955E-3</v>
      </c>
      <c r="AP928" s="13">
        <f t="shared" si="1317"/>
        <v>1.7742735782880603E-3</v>
      </c>
      <c r="AQ928" s="13">
        <f t="shared" si="1318"/>
        <v>5.8110634724533369E-4</v>
      </c>
      <c r="AR928" s="13">
        <f t="shared" si="1319"/>
        <v>1.7560981555625028E-3</v>
      </c>
      <c r="AS928" s="13">
        <f t="shared" si="1320"/>
        <v>2.8053781273588343E-3</v>
      </c>
      <c r="AT928" s="13">
        <f t="shared" si="1321"/>
        <v>2.2408048241877583E-3</v>
      </c>
      <c r="AU928" s="13">
        <f t="shared" si="1322"/>
        <v>1.1932333853405641E-3</v>
      </c>
      <c r="AV928" s="13">
        <f t="shared" si="1323"/>
        <v>4.7654950685209718E-4</v>
      </c>
      <c r="AW928" s="13">
        <f t="shared" si="1324"/>
        <v>8.8514777957728751E-6</v>
      </c>
      <c r="AX928" s="13">
        <f t="shared" si="1325"/>
        <v>1.2606023998301228E-3</v>
      </c>
      <c r="AY928" s="13">
        <f t="shared" si="1326"/>
        <v>1.6514793769307945E-3</v>
      </c>
      <c r="AZ928" s="13">
        <f t="shared" si="1327"/>
        <v>1.0817780978345211E-3</v>
      </c>
      <c r="BA928" s="13">
        <f t="shared" si="1328"/>
        <v>4.724022470605817E-4</v>
      </c>
      <c r="BB928" s="13">
        <f t="shared" si="1329"/>
        <v>1.5472018947874653E-4</v>
      </c>
      <c r="BC928" s="13">
        <f t="shared" si="1330"/>
        <v>4.0538904598850196E-5</v>
      </c>
      <c r="BD928" s="13">
        <f t="shared" si="1331"/>
        <v>3.834357140375241E-4</v>
      </c>
      <c r="BE928" s="13">
        <f t="shared" si="1332"/>
        <v>6.1254102568345946E-4</v>
      </c>
      <c r="BF928" s="13">
        <f t="shared" si="1333"/>
        <v>4.8926911918881124E-4</v>
      </c>
      <c r="BG928" s="13">
        <f t="shared" si="1334"/>
        <v>2.6053685761939576E-4</v>
      </c>
      <c r="BH928" s="13">
        <f t="shared" si="1335"/>
        <v>1.0405232751670088E-4</v>
      </c>
      <c r="BI928" s="13">
        <f t="shared" si="1336"/>
        <v>3.3244852833710636E-5</v>
      </c>
      <c r="BJ928" s="14">
        <f t="shared" si="1337"/>
        <v>0.44027905416284424</v>
      </c>
      <c r="BK928" s="14">
        <f t="shared" si="1338"/>
        <v>0.24621678502381653</v>
      </c>
      <c r="BL928" s="14">
        <f t="shared" si="1339"/>
        <v>0.29293704442932517</v>
      </c>
      <c r="BM928" s="14">
        <f t="shared" si="1340"/>
        <v>0.55404225672380381</v>
      </c>
      <c r="BN928" s="14">
        <f t="shared" si="1341"/>
        <v>0.44421191440851676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1.6325000000000001</v>
      </c>
      <c r="F929" s="10">
        <f>VLOOKUP(B929,home!$B$2:$E$405,3,FALSE)</f>
        <v>1.0449999999999999</v>
      </c>
      <c r="G929" s="10">
        <f>VLOOKUP(C929,away!$B$2:$E$405,4,FALSE)</f>
        <v>1.153</v>
      </c>
      <c r="H929" s="10">
        <f>VLOOKUP(A929,away!$A$2:$E$405,3,FALSE)</f>
        <v>1.1474</v>
      </c>
      <c r="I929" s="10">
        <f>VLOOKUP(C929,away!$B$2:$E$405,3,FALSE)</f>
        <v>0.76900000000000002</v>
      </c>
      <c r="J929" s="10">
        <f>VLOOKUP(B929,home!$B$2:$E$405,4,FALSE)</f>
        <v>1.1278999999999999</v>
      </c>
      <c r="K929" s="12">
        <f t="shared" si="1286"/>
        <v>1.9669747625</v>
      </c>
      <c r="L929" s="12">
        <f t="shared" si="1287"/>
        <v>0.99520324173999986</v>
      </c>
      <c r="M929" s="13">
        <f t="shared" si="1288"/>
        <v>5.1706178168992194E-2</v>
      </c>
      <c r="N929" s="13">
        <f t="shared" si="1289"/>
        <v>0.10170474752373611</v>
      </c>
      <c r="O929" s="13">
        <f t="shared" si="1290"/>
        <v>5.145815613176704E-2</v>
      </c>
      <c r="P929" s="13">
        <f t="shared" si="1291"/>
        <v>0.1012168944359704</v>
      </c>
      <c r="Q929" s="13">
        <f t="shared" si="1292"/>
        <v>0.10002533580281166</v>
      </c>
      <c r="R929" s="13">
        <f t="shared" si="1293"/>
        <v>2.5605661898148804E-2</v>
      </c>
      <c r="S929" s="13">
        <f t="shared" si="1294"/>
        <v>4.9534021281648993E-2</v>
      </c>
      <c r="T929" s="13">
        <f t="shared" si="1295"/>
        <v>9.9545538447090229E-2</v>
      </c>
      <c r="U929" s="13">
        <f t="shared" si="1296"/>
        <v>5.0365690730766549E-2</v>
      </c>
      <c r="V929" s="13">
        <f t="shared" si="1297"/>
        <v>1.0773867909013551E-2</v>
      </c>
      <c r="W929" s="13">
        <f t="shared" si="1298"/>
        <v>6.5582437044906086E-2</v>
      </c>
      <c r="X929" s="13">
        <f t="shared" si="1299"/>
        <v>6.5267853948299995E-2</v>
      </c>
      <c r="Y929" s="13">
        <f t="shared" si="1300"/>
        <v>3.2477389915380496E-2</v>
      </c>
      <c r="Z929" s="13">
        <f t="shared" si="1301"/>
        <v>8.4942792426453625E-3</v>
      </c>
      <c r="AA929" s="13">
        <f t="shared" si="1302"/>
        <v>1.6708032895911044E-2</v>
      </c>
      <c r="AB929" s="13">
        <f t="shared" si="1303"/>
        <v>1.6432139518638405E-2</v>
      </c>
      <c r="AC929" s="13">
        <f t="shared" si="1304"/>
        <v>1.3181421077593735E-3</v>
      </c>
      <c r="AD929" s="13">
        <f t="shared" si="1305"/>
        <v>3.2249749632643827E-2</v>
      </c>
      <c r="AE929" s="13">
        <f t="shared" si="1306"/>
        <v>3.209505537971051E-2</v>
      </c>
      <c r="AF929" s="13">
        <f t="shared" si="1307"/>
        <v>1.5970551578856358E-2</v>
      </c>
      <c r="AG929" s="13">
        <f t="shared" si="1308"/>
        <v>5.2979815678845738E-3</v>
      </c>
      <c r="AH929" s="13">
        <f t="shared" si="1309"/>
        <v>2.1133835596313633E-3</v>
      </c>
      <c r="AI929" s="13">
        <f t="shared" si="1310"/>
        <v>4.156972125277306E-3</v>
      </c>
      <c r="AJ929" s="13">
        <f t="shared" si="1311"/>
        <v>4.0883296294182249E-3</v>
      </c>
      <c r="AK929" s="13">
        <f t="shared" si="1312"/>
        <v>2.6805470672822095E-3</v>
      </c>
      <c r="AL929" s="13">
        <f t="shared" si="1313"/>
        <v>1.0321261814140269E-4</v>
      </c>
      <c r="AM929" s="13">
        <f t="shared" si="1314"/>
        <v>1.2686888724870813E-2</v>
      </c>
      <c r="AN929" s="13">
        <f t="shared" si="1315"/>
        <v>1.2626032786586087E-2</v>
      </c>
      <c r="AO929" s="13">
        <f t="shared" si="1316"/>
        <v>6.2827343797629978E-3</v>
      </c>
      <c r="AP929" s="13">
        <f t="shared" si="1317"/>
        <v>2.0841992072438277E-3</v>
      </c>
      <c r="AQ929" s="13">
        <f t="shared" si="1318"/>
        <v>5.1855045187024868E-4</v>
      </c>
      <c r="AR929" s="13">
        <f t="shared" si="1319"/>
        <v>4.2064923391703081E-4</v>
      </c>
      <c r="AS929" s="13">
        <f t="shared" si="1320"/>
        <v>8.2740642697975866E-4</v>
      </c>
      <c r="AT929" s="13">
        <f t="shared" si="1321"/>
        <v>8.137437800997422E-4</v>
      </c>
      <c r="AU929" s="13">
        <f t="shared" si="1322"/>
        <v>5.3353782619918106E-4</v>
      </c>
      <c r="AV929" s="13">
        <f t="shared" si="1323"/>
        <v>2.6236385974322501E-4</v>
      </c>
      <c r="AW929" s="13">
        <f t="shared" si="1324"/>
        <v>5.6122998175139738E-6</v>
      </c>
      <c r="AX929" s="13">
        <f t="shared" si="1325"/>
        <v>4.1591316560777841E-3</v>
      </c>
      <c r="AY929" s="13">
        <f t="shared" si="1326"/>
        <v>4.1391813069520649E-3</v>
      </c>
      <c r="AZ929" s="13">
        <f t="shared" si="1327"/>
        <v>2.059663327414152E-3</v>
      </c>
      <c r="BA929" s="13">
        <f t="shared" si="1328"/>
        <v>6.8326120677851955E-4</v>
      </c>
      <c r="BB929" s="13">
        <f t="shared" si="1329"/>
        <v>1.6999594198529173E-4</v>
      </c>
      <c r="BC929" s="13">
        <f t="shared" si="1330"/>
        <v>3.3836102509281465E-5</v>
      </c>
      <c r="BD929" s="13">
        <f t="shared" si="1331"/>
        <v>6.97719135382794E-5</v>
      </c>
      <c r="BE929" s="13">
        <f t="shared" si="1332"/>
        <v>1.3723959306112765E-4</v>
      </c>
      <c r="BF929" s="13">
        <f t="shared" si="1333"/>
        <v>1.3497340798350411E-4</v>
      </c>
      <c r="BG929" s="13">
        <f t="shared" si="1334"/>
        <v>8.849642903738956E-5</v>
      </c>
      <c r="BH929" s="13">
        <f t="shared" si="1335"/>
        <v>4.3517560621979345E-5</v>
      </c>
      <c r="BI929" s="13">
        <f t="shared" si="1336"/>
        <v>1.7119588693799437E-5</v>
      </c>
      <c r="BJ929" s="14">
        <f t="shared" si="1337"/>
        <v>0.59566011593337076</v>
      </c>
      <c r="BK929" s="14">
        <f t="shared" si="1338"/>
        <v>0.21879149782847798</v>
      </c>
      <c r="BL929" s="14">
        <f t="shared" si="1339"/>
        <v>0.17695773317671593</v>
      </c>
      <c r="BM929" s="14">
        <f t="shared" si="1340"/>
        <v>0.56405308321264913</v>
      </c>
      <c r="BN929" s="14">
        <f t="shared" si="1341"/>
        <v>0.43171697396142616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1.6325000000000001</v>
      </c>
      <c r="F930" s="10">
        <f>VLOOKUP(B930,home!$B$2:$E$405,3,FALSE)</f>
        <v>0.90080000000000005</v>
      </c>
      <c r="G930" s="10">
        <f>VLOOKUP(C930,away!$B$2:$E$405,4,FALSE)</f>
        <v>1.0962000000000001</v>
      </c>
      <c r="H930" s="10">
        <f>VLOOKUP(A930,away!$A$2:$E$405,3,FALSE)</f>
        <v>1.1474</v>
      </c>
      <c r="I930" s="10">
        <f>VLOOKUP(C930,away!$B$2:$E$405,3,FALSE)</f>
        <v>1.2384999999999999</v>
      </c>
      <c r="J930" s="10">
        <f>VLOOKUP(B930,home!$B$2:$E$405,4,FALSE)</f>
        <v>1.2303999999999999</v>
      </c>
      <c r="K930" s="12">
        <f t="shared" si="1286"/>
        <v>1.6120234872000003</v>
      </c>
      <c r="L930" s="12">
        <f t="shared" si="1287"/>
        <v>1.7484659489599998</v>
      </c>
      <c r="M930" s="13">
        <f t="shared" si="1288"/>
        <v>3.4718262412682013E-2</v>
      </c>
      <c r="N930" s="13">
        <f t="shared" si="1289"/>
        <v>5.5966654444016356E-2</v>
      </c>
      <c r="O930" s="13">
        <f t="shared" si="1290"/>
        <v>6.0703699635632359E-2</v>
      </c>
      <c r="P930" s="13">
        <f t="shared" si="1291"/>
        <v>9.7855789572573446E-2</v>
      </c>
      <c r="Q930" s="13">
        <f t="shared" si="1292"/>
        <v>4.5109780731880329E-2</v>
      </c>
      <c r="R930" s="13">
        <f t="shared" si="1293"/>
        <v>5.306917589439937E-2</v>
      </c>
      <c r="S930" s="13">
        <f t="shared" si="1294"/>
        <v>6.8953303588818959E-2</v>
      </c>
      <c r="T930" s="13">
        <f t="shared" si="1295"/>
        <v>7.887291557474467E-2</v>
      </c>
      <c r="U930" s="13">
        <f t="shared" si="1296"/>
        <v>8.5548757988119867E-2</v>
      </c>
      <c r="V930" s="13">
        <f t="shared" si="1297"/>
        <v>2.159439857174579E-2</v>
      </c>
      <c r="W930" s="13">
        <f t="shared" si="1298"/>
        <v>2.4239342014077708E-2</v>
      </c>
      <c r="X930" s="13">
        <f t="shared" si="1299"/>
        <v>4.2381664136810375E-2</v>
      </c>
      <c r="Y930" s="13">
        <f t="shared" si="1300"/>
        <v>3.7051448301736081E-2</v>
      </c>
      <c r="Z930" s="13">
        <f t="shared" si="1301"/>
        <v>3.0929882330242062E-2</v>
      </c>
      <c r="AA930" s="13">
        <f t="shared" si="1302"/>
        <v>4.9859696772682469E-2</v>
      </c>
      <c r="AB930" s="13">
        <f t="shared" si="1303"/>
        <v>4.0187501131117111E-2</v>
      </c>
      <c r="AC930" s="13">
        <f t="shared" si="1304"/>
        <v>3.8040802875317957E-3</v>
      </c>
      <c r="AD930" s="13">
        <f t="shared" si="1305"/>
        <v>9.7685971602417578E-3</v>
      </c>
      <c r="AE930" s="13">
        <f t="shared" si="1306"/>
        <v>1.7080059503790063E-2</v>
      </c>
      <c r="AF930" s="13">
        <f t="shared" si="1307"/>
        <v>1.4931951224293782E-2</v>
      </c>
      <c r="AG930" s="13">
        <f t="shared" si="1308"/>
        <v>8.7026694224030896E-3</v>
      </c>
      <c r="AH930" s="13">
        <f t="shared" si="1309"/>
        <v>1.3519961514941945E-2</v>
      </c>
      <c r="AI930" s="13">
        <f t="shared" si="1310"/>
        <v>2.179449550812651E-2</v>
      </c>
      <c r="AJ930" s="13">
        <f t="shared" si="1311"/>
        <v>1.7566619325387427E-2</v>
      </c>
      <c r="AK930" s="13">
        <f t="shared" si="1312"/>
        <v>9.4392676477419862E-3</v>
      </c>
      <c r="AL930" s="13">
        <f t="shared" si="1313"/>
        <v>4.2888238554001913E-4</v>
      </c>
      <c r="AM930" s="13">
        <f t="shared" si="1314"/>
        <v>3.1494416118609861E-3</v>
      </c>
      <c r="AN930" s="13">
        <f t="shared" si="1315"/>
        <v>5.506691416576631E-3</v>
      </c>
      <c r="AO930" s="13">
        <f t="shared" si="1316"/>
        <v>4.814131216657273E-3</v>
      </c>
      <c r="AP930" s="13">
        <f t="shared" si="1317"/>
        <v>2.8057815020502068E-3</v>
      </c>
      <c r="AQ930" s="13">
        <f t="shared" si="1318"/>
        <v>1.2264533541391563E-3</v>
      </c>
      <c r="AR930" s="13">
        <f t="shared" si="1319"/>
        <v>4.7278384680251306E-3</v>
      </c>
      <c r="AS930" s="13">
        <f t="shared" si="1320"/>
        <v>7.621386654144178E-3</v>
      </c>
      <c r="AT930" s="13">
        <f t="shared" si="1321"/>
        <v>6.1429271457565217E-3</v>
      </c>
      <c r="AU930" s="13">
        <f t="shared" si="1322"/>
        <v>3.3008476130393246E-3</v>
      </c>
      <c r="AV930" s="13">
        <f t="shared" si="1323"/>
        <v>1.3302609699718626E-3</v>
      </c>
      <c r="AW930" s="13">
        <f t="shared" si="1324"/>
        <v>3.3578728979325108E-5</v>
      </c>
      <c r="AX930" s="13">
        <f t="shared" si="1325"/>
        <v>8.4616230831415602E-4</v>
      </c>
      <c r="AY930" s="13">
        <f t="shared" si="1326"/>
        <v>1.4794859833806948E-3</v>
      </c>
      <c r="AZ930" s="13">
        <f t="shared" si="1327"/>
        <v>1.2934154319523728E-3</v>
      </c>
      <c r="BA930" s="13">
        <f t="shared" si="1328"/>
        <v>7.5383094687603812E-4</v>
      </c>
      <c r="BB930" s="13">
        <f t="shared" si="1329"/>
        <v>3.2951193547125661E-4</v>
      </c>
      <c r="BC930" s="13">
        <f t="shared" si="1330"/>
        <v>1.1522807978947943E-4</v>
      </c>
      <c r="BD930" s="13">
        <f t="shared" si="1331"/>
        <v>1.3777440955875251E-3</v>
      </c>
      <c r="BE930" s="13">
        <f t="shared" si="1332"/>
        <v>2.2209558414382122E-3</v>
      </c>
      <c r="BF930" s="13">
        <f t="shared" si="1333"/>
        <v>1.7901164902162196E-3</v>
      </c>
      <c r="BG930" s="13">
        <f t="shared" si="1334"/>
        <v>9.619032756841919E-4</v>
      </c>
      <c r="BH930" s="13">
        <f t="shared" si="1335"/>
        <v>3.8765266820438364E-4</v>
      </c>
      <c r="BI930" s="13">
        <f t="shared" si="1336"/>
        <v>1.2498104120424298E-4</v>
      </c>
      <c r="BJ930" s="14">
        <f t="shared" si="1337"/>
        <v>0.35642521630106244</v>
      </c>
      <c r="BK930" s="14">
        <f t="shared" si="1338"/>
        <v>0.22883420280227268</v>
      </c>
      <c r="BL930" s="14">
        <f t="shared" si="1339"/>
        <v>0.38167578968142091</v>
      </c>
      <c r="BM930" s="14">
        <f t="shared" si="1340"/>
        <v>0.64899582116941312</v>
      </c>
      <c r="BN930" s="14">
        <f t="shared" si="1341"/>
        <v>0.34742336269118385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1.5815999999999999</v>
      </c>
      <c r="F933" s="10">
        <f>VLOOKUP(B933,home!$B$2:$E$405,3,FALSE)</f>
        <v>0.81289999999999996</v>
      </c>
      <c r="G933" s="10">
        <f>VLOOKUP(C933,away!$B$2:$E$405,4,FALSE)</f>
        <v>0.9032</v>
      </c>
      <c r="H933" s="10">
        <f>VLOOKUP(A933,away!$A$2:$E$405,3,FALSE)</f>
        <v>1.1631</v>
      </c>
      <c r="I933" s="10">
        <f>VLOOKUP(C933,away!$B$2:$E$405,3,FALSE)</f>
        <v>0.7369</v>
      </c>
      <c r="J933" s="10">
        <f>VLOOKUP(B933,home!$B$2:$E$405,4,FALSE)</f>
        <v>1.1053999999999999</v>
      </c>
      <c r="K933" s="12">
        <f t="shared" si="1342"/>
        <v>1.1612285604479999</v>
      </c>
      <c r="L933" s="12">
        <f t="shared" si="1343"/>
        <v>0.94742550630599998</v>
      </c>
      <c r="M933" s="13">
        <f t="shared" si="1344"/>
        <v>0.12140125450585433</v>
      </c>
      <c r="N933" s="13">
        <f t="shared" si="1345"/>
        <v>0.14097460400641448</v>
      </c>
      <c r="O933" s="13">
        <f t="shared" si="1346"/>
        <v>0.11501864501639258</v>
      </c>
      <c r="P933" s="13">
        <f t="shared" si="1347"/>
        <v>0.13356293557706506</v>
      </c>
      <c r="Q933" s="13">
        <f t="shared" si="1348"/>
        <v>8.1851868235047781E-2</v>
      </c>
      <c r="R933" s="13">
        <f t="shared" si="1349"/>
        <v>5.4485798994642905E-2</v>
      </c>
      <c r="S933" s="13">
        <f t="shared" si="1350"/>
        <v>3.6735736036201727E-2</v>
      </c>
      <c r="T933" s="13">
        <f t="shared" si="1351"/>
        <v>7.7548547704682128E-2</v>
      </c>
      <c r="U933" s="13">
        <f t="shared" si="1352"/>
        <v>6.3270465931408254E-2</v>
      </c>
      <c r="V933" s="13">
        <f t="shared" si="1353"/>
        <v>4.4906480355857833E-3</v>
      </c>
      <c r="W933" s="13">
        <f t="shared" si="1354"/>
        <v>3.1682909040187959E-2</v>
      </c>
      <c r="X933" s="13">
        <f t="shared" si="1355"/>
        <v>3.0017196138647017E-2</v>
      </c>
      <c r="Y933" s="13">
        <f t="shared" si="1356"/>
        <v>1.4219528624772078E-2</v>
      </c>
      <c r="Z933" s="13">
        <f t="shared" si="1357"/>
        <v>1.7207078566328839E-2</v>
      </c>
      <c r="AA933" s="13">
        <f t="shared" si="1358"/>
        <v>1.9981351073093671E-2</v>
      </c>
      <c r="AB933" s="13">
        <f t="shared" si="1359"/>
        <v>1.1601457771207333E-2</v>
      </c>
      <c r="AC933" s="13">
        <f t="shared" si="1360"/>
        <v>3.0878188652042239E-4</v>
      </c>
      <c r="AD933" s="13">
        <f t="shared" si="1361"/>
        <v>9.1977747138856005E-3</v>
      </c>
      <c r="AE933" s="13">
        <f t="shared" si="1362"/>
        <v>8.7142063651915874E-3</v>
      </c>
      <c r="AF933" s="13">
        <f t="shared" si="1363"/>
        <v>4.1280306887983035E-3</v>
      </c>
      <c r="AG933" s="13">
        <f t="shared" si="1364"/>
        <v>1.30366718846048E-3</v>
      </c>
      <c r="AH933" s="13">
        <f t="shared" si="1365"/>
        <v>4.0756062806878044E-3</v>
      </c>
      <c r="AI933" s="13">
        <f t="shared" si="1366"/>
        <v>4.7327104142759254E-3</v>
      </c>
      <c r="AJ933" s="13">
        <f t="shared" si="1367"/>
        <v>2.747879250693446E-3</v>
      </c>
      <c r="AK933" s="13">
        <f t="shared" si="1368"/>
        <v>1.0636386221892259E-3</v>
      </c>
      <c r="AL933" s="13">
        <f t="shared" si="1369"/>
        <v>1.3588596060085361E-5</v>
      </c>
      <c r="AM933" s="13">
        <f t="shared" si="1370"/>
        <v>2.1361437380660784E-3</v>
      </c>
      <c r="AN933" s="13">
        <f t="shared" si="1371"/>
        <v>2.0238370625796456E-3</v>
      </c>
      <c r="AO933" s="13">
        <f t="shared" si="1372"/>
        <v>9.5871742684768414E-4</v>
      </c>
      <c r="AP933" s="13">
        <f t="shared" si="1373"/>
        <v>3.0277111451185098E-4</v>
      </c>
      <c r="AQ933" s="13">
        <f t="shared" si="1374"/>
        <v>7.1713269115305557E-5</v>
      </c>
      <c r="AR933" s="13">
        <f t="shared" si="1375"/>
        <v>7.7226666879691127E-4</v>
      </c>
      <c r="AS933" s="13">
        <f t="shared" si="1376"/>
        <v>8.9677811208900961E-4</v>
      </c>
      <c r="AT933" s="13">
        <f t="shared" si="1377"/>
        <v>5.2068217807119805E-4</v>
      </c>
      <c r="AU933" s="13">
        <f t="shared" si="1378"/>
        <v>2.0154367203084874E-4</v>
      </c>
      <c r="AV933" s="13">
        <f t="shared" si="1379"/>
        <v>5.8509567034946604E-5</v>
      </c>
      <c r="AW933" s="13">
        <f t="shared" si="1380"/>
        <v>4.1527412261085767E-7</v>
      </c>
      <c r="AX933" s="13">
        <f t="shared" si="1381"/>
        <v>4.1342518631074643E-4</v>
      </c>
      <c r="AY933" s="13">
        <f t="shared" si="1382"/>
        <v>3.9168956646011126E-4</v>
      </c>
      <c r="AZ933" s="13">
        <f t="shared" si="1383"/>
        <v>1.8554834290912425E-4</v>
      </c>
      <c r="BA933" s="13">
        <f t="shared" si="1384"/>
        <v>5.8597744241638798E-5</v>
      </c>
      <c r="BB933" s="13">
        <f t="shared" si="1385"/>
        <v>1.387924937663103E-5</v>
      </c>
      <c r="BC933" s="13">
        <f t="shared" si="1386"/>
        <v>2.6299109735603778E-6</v>
      </c>
      <c r="BD933" s="13">
        <f t="shared" si="1387"/>
        <v>1.2194418994802694E-4</v>
      </c>
      <c r="BE933" s="13">
        <f t="shared" si="1388"/>
        <v>1.4160507614834476E-4</v>
      </c>
      <c r="BF933" s="13">
        <f t="shared" si="1389"/>
        <v>8.2217929363935922E-5</v>
      </c>
      <c r="BG933" s="13">
        <f t="shared" si="1390"/>
        <v>3.1824602586099541E-5</v>
      </c>
      <c r="BH933" s="13">
        <f t="shared" si="1391"/>
        <v>9.2389093619715207E-6</v>
      </c>
      <c r="BI933" s="13">
        <f t="shared" si="1392"/>
        <v>2.145697083702348E-6</v>
      </c>
      <c r="BJ933" s="14">
        <f t="shared" si="1393"/>
        <v>0.40619728531747984</v>
      </c>
      <c r="BK933" s="14">
        <f t="shared" si="1394"/>
        <v>0.29690463420374757</v>
      </c>
      <c r="BL933" s="14">
        <f t="shared" si="1395"/>
        <v>0.27981630995710616</v>
      </c>
      <c r="BM933" s="14">
        <f t="shared" si="1396"/>
        <v>0.3524389274169078</v>
      </c>
      <c r="BN933" s="14">
        <f t="shared" si="1397"/>
        <v>0.64729510633541709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1.5815999999999999</v>
      </c>
      <c r="F934" s="10">
        <f>VLOOKUP(B934,home!$B$2:$E$405,3,FALSE)</f>
        <v>1.4753000000000001</v>
      </c>
      <c r="G934" s="10">
        <f>VLOOKUP(C934,away!$B$2:$E$405,4,FALSE)</f>
        <v>1.2645</v>
      </c>
      <c r="H934" s="10">
        <f>VLOOKUP(A934,away!$A$2:$E$405,3,FALSE)</f>
        <v>1.1631</v>
      </c>
      <c r="I934" s="10">
        <f>VLOOKUP(C934,away!$B$2:$E$405,3,FALSE)</f>
        <v>0.85980000000000001</v>
      </c>
      <c r="J934" s="10">
        <f>VLOOKUP(B934,home!$B$2:$E$405,4,FALSE)</f>
        <v>0.19109999999999999</v>
      </c>
      <c r="K934" s="12">
        <f t="shared" si="1342"/>
        <v>2.95050144996</v>
      </c>
      <c r="L934" s="12">
        <f t="shared" si="1343"/>
        <v>0.191106378918</v>
      </c>
      <c r="M934" s="13">
        <f t="shared" si="1344"/>
        <v>4.3213262485083885E-2</v>
      </c>
      <c r="N934" s="13">
        <f t="shared" si="1345"/>
        <v>0.12750079361974206</v>
      </c>
      <c r="O934" s="13">
        <f t="shared" si="1346"/>
        <v>8.2583301147574339E-3</v>
      </c>
      <c r="P934" s="13">
        <f t="shared" si="1347"/>
        <v>2.4366214977840139E-2</v>
      </c>
      <c r="Q934" s="13">
        <f t="shared" si="1348"/>
        <v>0.18809563822304989</v>
      </c>
      <c r="R934" s="13">
        <f t="shared" si="1349"/>
        <v>7.8910978207038217E-4</v>
      </c>
      <c r="S934" s="13">
        <f t="shared" si="1350"/>
        <v>3.4347813506979239E-3</v>
      </c>
      <c r="T934" s="13">
        <f t="shared" si="1351"/>
        <v>3.5946276311077212E-2</v>
      </c>
      <c r="U934" s="13">
        <f t="shared" si="1352"/>
        <v>2.3282695561762821E-3</v>
      </c>
      <c r="V934" s="13">
        <f t="shared" si="1353"/>
        <v>2.1519273374276981E-4</v>
      </c>
      <c r="W934" s="13">
        <f t="shared" si="1354"/>
        <v>0.18499215110275338</v>
      </c>
      <c r="X934" s="13">
        <f t="shared" si="1355"/>
        <v>3.5353180125498693E-2</v>
      </c>
      <c r="Y934" s="13">
        <f t="shared" si="1356"/>
        <v>3.37810911850993E-3</v>
      </c>
      <c r="Z934" s="13">
        <f t="shared" si="1357"/>
        <v>5.0267971006747601E-5</v>
      </c>
      <c r="AA934" s="13">
        <f t="shared" si="1358"/>
        <v>1.4831572134195602E-4</v>
      </c>
      <c r="AB934" s="13">
        <f t="shared" si="1359"/>
        <v>2.1880287543565234E-4</v>
      </c>
      <c r="AC934" s="13">
        <f t="shared" si="1360"/>
        <v>7.5836561950387115E-6</v>
      </c>
      <c r="AD934" s="13">
        <f t="shared" si="1361"/>
        <v>0.13645490251497333</v>
      </c>
      <c r="AE934" s="13">
        <f t="shared" si="1362"/>
        <v>2.6077402305245238E-2</v>
      </c>
      <c r="AF934" s="13">
        <f t="shared" si="1363"/>
        <v>2.4917789630716615E-3</v>
      </c>
      <c r="AG934" s="13">
        <f t="shared" si="1364"/>
        <v>1.5873161823222465E-4</v>
      </c>
      <c r="AH934" s="13">
        <f t="shared" si="1365"/>
        <v>2.4016324786636371E-6</v>
      </c>
      <c r="AI934" s="13">
        <f t="shared" si="1366"/>
        <v>7.0860201105680888E-6</v>
      </c>
      <c r="AJ934" s="13">
        <f t="shared" si="1367"/>
        <v>1.0453656305338436E-5</v>
      </c>
      <c r="AK934" s="13">
        <f t="shared" si="1368"/>
        <v>1.0281176028761515E-5</v>
      </c>
      <c r="AL934" s="13">
        <f t="shared" si="1369"/>
        <v>1.7104470853606625E-7</v>
      </c>
      <c r="AM934" s="13">
        <f t="shared" si="1370"/>
        <v>8.0522077544915804E-2</v>
      </c>
      <c r="AN934" s="13">
        <f t="shared" si="1371"/>
        <v>1.5388282662563257E-2</v>
      </c>
      <c r="AO934" s="13">
        <f t="shared" si="1372"/>
        <v>1.4703994887045517E-3</v>
      </c>
      <c r="AP934" s="13">
        <f t="shared" si="1373"/>
        <v>9.3667573949735147E-5</v>
      </c>
      <c r="AQ934" s="13">
        <f t="shared" si="1374"/>
        <v>4.475117719891969E-6</v>
      </c>
      <c r="AR934" s="13">
        <f t="shared" si="1375"/>
        <v>9.1793457297853759E-8</v>
      </c>
      <c r="AS934" s="13">
        <f t="shared" si="1376"/>
        <v>2.7083672885415882E-7</v>
      </c>
      <c r="AT934" s="13">
        <f t="shared" si="1377"/>
        <v>3.995520805933096E-7</v>
      </c>
      <c r="AU934" s="13">
        <f t="shared" si="1378"/>
        <v>3.9295966437503156E-7</v>
      </c>
      <c r="AV934" s="13">
        <f t="shared" si="1379"/>
        <v>2.8985701487858137E-7</v>
      </c>
      <c r="AW934" s="13">
        <f t="shared" si="1380"/>
        <v>2.6790335878754189E-9</v>
      </c>
      <c r="AX934" s="13">
        <f t="shared" si="1381"/>
        <v>3.959675109167763E-2</v>
      </c>
      <c r="AY934" s="13">
        <f t="shared" si="1382"/>
        <v>7.5671917180478747E-3</v>
      </c>
      <c r="AZ934" s="13">
        <f t="shared" si="1383"/>
        <v>7.2306930390720421E-4</v>
      </c>
      <c r="BA934" s="13">
        <f t="shared" si="1384"/>
        <v>4.6061052125488203E-5</v>
      </c>
      <c r="BB934" s="13">
        <f t="shared" si="1385"/>
        <v>2.2006402202138249E-6</v>
      </c>
      <c r="BC934" s="13">
        <f t="shared" si="1386"/>
        <v>8.4111276757274891E-8</v>
      </c>
      <c r="BD934" s="13">
        <f t="shared" si="1387"/>
        <v>2.9237192054261436E-9</v>
      </c>
      <c r="BE934" s="13">
        <f t="shared" si="1388"/>
        <v>8.6264377548857344E-9</v>
      </c>
      <c r="BF934" s="13">
        <f t="shared" si="1389"/>
        <v>1.2726158551890028E-8</v>
      </c>
      <c r="BG934" s="13">
        <f t="shared" si="1390"/>
        <v>1.2516183086590792E-8</v>
      </c>
      <c r="BH934" s="13">
        <f t="shared" si="1391"/>
        <v>9.2322540862377407E-9</v>
      </c>
      <c r="BI934" s="13">
        <f t="shared" si="1392"/>
        <v>5.4479558135687144E-9</v>
      </c>
      <c r="BJ934" s="14">
        <f t="shared" si="1393"/>
        <v>0.8858632242072616</v>
      </c>
      <c r="BK934" s="14">
        <f t="shared" si="1394"/>
        <v>7.8804397966316164E-2</v>
      </c>
      <c r="BL934" s="14">
        <f t="shared" si="1395"/>
        <v>1.1774547006359536E-2</v>
      </c>
      <c r="BM934" s="14">
        <f t="shared" si="1396"/>
        <v>0.57670189890938606</v>
      </c>
      <c r="BN934" s="14">
        <f t="shared" si="1397"/>
        <v>0.39222334920254376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1.2279</v>
      </c>
      <c r="F935" s="10">
        <f>VLOOKUP(B935,home!$B$2:$E$405,3,FALSE)</f>
        <v>1.0859000000000001</v>
      </c>
      <c r="G935" s="10">
        <f>VLOOKUP(C935,away!$B$2:$E$405,4,FALSE)</f>
        <v>1.6288</v>
      </c>
      <c r="H935" s="10">
        <f>VLOOKUP(A935,away!$A$2:$E$405,3,FALSE)</f>
        <v>0.89710000000000001</v>
      </c>
      <c r="I935" s="10">
        <f>VLOOKUP(C935,away!$B$2:$E$405,3,FALSE)</f>
        <v>0.99080000000000001</v>
      </c>
      <c r="J935" s="10">
        <f>VLOOKUP(B935,home!$B$2:$E$405,4,FALSE)</f>
        <v>0.74309999999999998</v>
      </c>
      <c r="K935" s="12">
        <f t="shared" si="1342"/>
        <v>2.1718038223680005</v>
      </c>
      <c r="L935" s="12">
        <f t="shared" si="1343"/>
        <v>0.66050196790799998</v>
      </c>
      <c r="M935" s="13">
        <f t="shared" si="1344"/>
        <v>5.8876939160691817E-2</v>
      </c>
      <c r="N935" s="13">
        <f t="shared" si="1345"/>
        <v>0.12786916151851871</v>
      </c>
      <c r="O935" s="13">
        <f t="shared" si="1346"/>
        <v>3.8888334180036531E-2</v>
      </c>
      <c r="P935" s="13">
        <f t="shared" si="1347"/>
        <v>8.4457832817727493E-2</v>
      </c>
      <c r="Q935" s="13">
        <f t="shared" si="1348"/>
        <v>0.13885336687445513</v>
      </c>
      <c r="R935" s="13">
        <f t="shared" si="1349"/>
        <v>1.2842910627289032E-2</v>
      </c>
      <c r="S935" s="13">
        <f t="shared" si="1350"/>
        <v>3.0288282755319931E-2</v>
      </c>
      <c r="T935" s="13">
        <f t="shared" si="1351"/>
        <v>9.1712922071229094E-2</v>
      </c>
      <c r="U935" s="13">
        <f t="shared" si="1352"/>
        <v>2.7892282390676936E-2</v>
      </c>
      <c r="V935" s="13">
        <f t="shared" si="1353"/>
        <v>4.8275507784185032E-3</v>
      </c>
      <c r="W935" s="13">
        <f t="shared" si="1354"/>
        <v>0.10052075764220261</v>
      </c>
      <c r="X935" s="13">
        <f t="shared" si="1355"/>
        <v>6.6394158238277948E-2</v>
      </c>
      <c r="Y935" s="13">
        <f t="shared" si="1356"/>
        <v>2.1926736086988866E-2</v>
      </c>
      <c r="Z935" s="13">
        <f t="shared" si="1357"/>
        <v>2.8275892476636584E-3</v>
      </c>
      <c r="AA935" s="13">
        <f t="shared" si="1358"/>
        <v>6.1409691361625921E-3</v>
      </c>
      <c r="AB935" s="13">
        <f t="shared" si="1359"/>
        <v>6.6684901214809208E-3</v>
      </c>
      <c r="AC935" s="13">
        <f t="shared" si="1360"/>
        <v>4.3281427581727392E-4</v>
      </c>
      <c r="AD935" s="13">
        <f t="shared" si="1361"/>
        <v>5.4577841418665791E-2</v>
      </c>
      <c r="AE935" s="13">
        <f t="shared" si="1362"/>
        <v>3.6048771661199505E-2</v>
      </c>
      <c r="AF935" s="13">
        <f t="shared" si="1363"/>
        <v>1.1905142311444206E-2</v>
      </c>
      <c r="AG935" s="13">
        <f t="shared" si="1364"/>
        <v>2.621123308311232E-3</v>
      </c>
      <c r="AH935" s="13">
        <f t="shared" si="1365"/>
        <v>4.6690706562933678E-4</v>
      </c>
      <c r="AI935" s="13">
        <f t="shared" si="1366"/>
        <v>1.0140305498244203E-3</v>
      </c>
      <c r="AJ935" s="13">
        <f t="shared" si="1367"/>
        <v>1.1011377120533012E-3</v>
      </c>
      <c r="AK935" s="13">
        <f t="shared" si="1368"/>
        <v>7.9715169733030446E-4</v>
      </c>
      <c r="AL935" s="13">
        <f t="shared" si="1369"/>
        <v>2.4834548989262768E-5</v>
      </c>
      <c r="AM935" s="13">
        <f t="shared" si="1370"/>
        <v>2.370647292193058E-2</v>
      </c>
      <c r="AN935" s="13">
        <f t="shared" si="1371"/>
        <v>1.565817201709286E-2</v>
      </c>
      <c r="AO935" s="13">
        <f t="shared" si="1372"/>
        <v>5.1711267155659059E-3</v>
      </c>
      <c r="AP935" s="13">
        <f t="shared" si="1373"/>
        <v>1.1385131239776381E-3</v>
      </c>
      <c r="AQ935" s="13">
        <f t="shared" si="1374"/>
        <v>1.8799753971907864E-4</v>
      </c>
      <c r="AR935" s="13">
        <f t="shared" si="1375"/>
        <v>6.1678607135665325E-5</v>
      </c>
      <c r="AS935" s="13">
        <f t="shared" si="1376"/>
        <v>1.3395383473557219E-4</v>
      </c>
      <c r="AT935" s="13">
        <f t="shared" si="1377"/>
        <v>1.4546072514978362E-4</v>
      </c>
      <c r="AU935" s="13">
        <f t="shared" si="1378"/>
        <v>1.0530405296157369E-4</v>
      </c>
      <c r="AV935" s="13">
        <f t="shared" si="1379"/>
        <v>5.7174936183197064E-5</v>
      </c>
      <c r="AW935" s="13">
        <f t="shared" si="1380"/>
        <v>9.8957447730946399E-7</v>
      </c>
      <c r="AX935" s="13">
        <f t="shared" si="1381"/>
        <v>8.5809680844520526E-3</v>
      </c>
      <c r="AY935" s="13">
        <f t="shared" si="1382"/>
        <v>5.6677463063363213E-3</v>
      </c>
      <c r="AZ935" s="13">
        <f t="shared" si="1383"/>
        <v>1.8717787944692191E-3</v>
      </c>
      <c r="BA935" s="13">
        <f t="shared" si="1384"/>
        <v>4.1210452574512777E-4</v>
      </c>
      <c r="BB935" s="13">
        <f t="shared" si="1385"/>
        <v>6.804896255961247E-5</v>
      </c>
      <c r="BC935" s="13">
        <f t="shared" si="1386"/>
        <v>8.9892947369443706E-6</v>
      </c>
      <c r="BD935" s="13">
        <f t="shared" si="1387"/>
        <v>6.7898068984885602E-6</v>
      </c>
      <c r="BE935" s="13">
        <f t="shared" si="1388"/>
        <v>1.4746128575278072E-5</v>
      </c>
      <c r="BF935" s="13">
        <f t="shared" si="1389"/>
        <v>1.6012849202459463E-5</v>
      </c>
      <c r="BG935" s="13">
        <f t="shared" si="1390"/>
        <v>1.1592255701634613E-5</v>
      </c>
      <c r="BH935" s="13">
        <f t="shared" si="1391"/>
        <v>6.294026310669329E-6</v>
      </c>
      <c r="BI935" s="13">
        <f t="shared" si="1392"/>
        <v>2.7338780799192819E-6</v>
      </c>
      <c r="BJ935" s="14">
        <f t="shared" si="1393"/>
        <v>0.71490189941787863</v>
      </c>
      <c r="BK935" s="14">
        <f t="shared" si="1394"/>
        <v>0.1845760006433006</v>
      </c>
      <c r="BL935" s="14">
        <f t="shared" si="1395"/>
        <v>9.637395458141762E-2</v>
      </c>
      <c r="BM935" s="14">
        <f t="shared" si="1396"/>
        <v>0.53122414197968271</v>
      </c>
      <c r="BN935" s="14">
        <f t="shared" si="1397"/>
        <v>0.4617885451787187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1.2279</v>
      </c>
      <c r="F936" s="10">
        <f>VLOOKUP(B936,home!$B$2:$E$405,3,FALSE)</f>
        <v>0.63339999999999996</v>
      </c>
      <c r="G936" s="10">
        <f>VLOOKUP(C936,away!$B$2:$E$405,4,FALSE)</f>
        <v>1.1197999999999999</v>
      </c>
      <c r="H936" s="10">
        <f>VLOOKUP(A936,away!$A$2:$E$405,3,FALSE)</f>
        <v>0.89710000000000001</v>
      </c>
      <c r="I936" s="10">
        <f>VLOOKUP(C936,away!$B$2:$E$405,3,FALSE)</f>
        <v>0.69669999999999999</v>
      </c>
      <c r="J936" s="10">
        <f>VLOOKUP(B936,home!$B$2:$E$405,4,FALSE)</f>
        <v>0.74309999999999998</v>
      </c>
      <c r="K936" s="12">
        <f t="shared" si="1342"/>
        <v>0.87092653282799992</v>
      </c>
      <c r="L936" s="12">
        <f t="shared" si="1343"/>
        <v>0.464444611467</v>
      </c>
      <c r="M936" s="13">
        <f t="shared" si="1344"/>
        <v>0.26306052392305124</v>
      </c>
      <c r="N936" s="13">
        <f t="shared" si="1345"/>
        <v>0.22910639002422015</v>
      </c>
      <c r="O936" s="13">
        <f t="shared" si="1346"/>
        <v>0.12217704282574697</v>
      </c>
      <c r="P936" s="13">
        <f t="shared" si="1347"/>
        <v>0.10640722829940587</v>
      </c>
      <c r="Q936" s="13">
        <f t="shared" si="1348"/>
        <v>9.9767416956266744E-2</v>
      </c>
      <c r="R936" s="13">
        <f t="shared" si="1349"/>
        <v>2.8372234592695535E-2</v>
      </c>
      <c r="S936" s="13">
        <f t="shared" si="1350"/>
        <v>1.0760354751739438E-2</v>
      </c>
      <c r="T936" s="13">
        <f t="shared" si="1351"/>
        <v>4.6336439205319491E-2</v>
      </c>
      <c r="U936" s="13">
        <f t="shared" si="1352"/>
        <v>2.4710131902398961E-2</v>
      </c>
      <c r="V936" s="13">
        <f t="shared" si="1353"/>
        <v>4.8361474114850779E-4</v>
      </c>
      <c r="W936" s="13">
        <f t="shared" si="1354"/>
        <v>2.8963363512975605E-2</v>
      </c>
      <c r="X936" s="13">
        <f t="shared" si="1355"/>
        <v>1.3451878113561437E-2</v>
      </c>
      <c r="Y936" s="13">
        <f t="shared" si="1356"/>
        <v>3.1238261519772408E-3</v>
      </c>
      <c r="Z936" s="13">
        <f t="shared" si="1357"/>
        <v>4.3924438239516849E-3</v>
      </c>
      <c r="AA936" s="13">
        <f t="shared" si="1358"/>
        <v>3.8254958702360026E-3</v>
      </c>
      <c r="AB936" s="13">
        <f t="shared" si="1359"/>
        <v>1.6658629273062367E-3</v>
      </c>
      <c r="AC936" s="13">
        <f t="shared" si="1360"/>
        <v>1.2226298582099332E-5</v>
      </c>
      <c r="AD936" s="13">
        <f t="shared" si="1361"/>
        <v>6.3062404408482098E-3</v>
      </c>
      <c r="AE936" s="13">
        <f t="shared" si="1362"/>
        <v>2.928899391367229E-3</v>
      </c>
      <c r="AF936" s="13">
        <f t="shared" si="1363"/>
        <v>6.8015576992474266E-4</v>
      </c>
      <c r="AG936" s="13">
        <f t="shared" si="1364"/>
        <v>1.0529822743324512E-4</v>
      </c>
      <c r="AH936" s="13">
        <f t="shared" si="1365"/>
        <v>5.1001171630146594E-4</v>
      </c>
      <c r="AI936" s="13">
        <f t="shared" si="1366"/>
        <v>4.4418273578009326E-4</v>
      </c>
      <c r="AJ936" s="13">
        <f t="shared" si="1367"/>
        <v>1.9342526500750609E-4</v>
      </c>
      <c r="AK936" s="13">
        <f t="shared" si="1368"/>
        <v>5.6153065138108113E-5</v>
      </c>
      <c r="AL936" s="13">
        <f t="shared" si="1369"/>
        <v>1.9782011000064717E-7</v>
      </c>
      <c r="AM936" s="13">
        <f t="shared" si="1370"/>
        <v>1.09845442446553E-3</v>
      </c>
      <c r="AN936" s="13">
        <f t="shared" si="1371"/>
        <v>5.1017123838510009E-4</v>
      </c>
      <c r="AO936" s="13">
        <f t="shared" si="1372"/>
        <v>1.1847314129670303E-4</v>
      </c>
      <c r="AP936" s="13">
        <f t="shared" si="1373"/>
        <v>1.8341404026274076E-5</v>
      </c>
      <c r="AQ936" s="13">
        <f t="shared" si="1374"/>
        <v>2.1296415666855331E-6</v>
      </c>
      <c r="AR936" s="13">
        <f t="shared" si="1375"/>
        <v>4.7374438684250456E-5</v>
      </c>
      <c r="AS936" s="13">
        <f t="shared" si="1376"/>
        <v>4.1259655627946918E-5</v>
      </c>
      <c r="AT936" s="13">
        <f t="shared" si="1377"/>
        <v>1.7967064410862541E-5</v>
      </c>
      <c r="AU936" s="13">
        <f t="shared" si="1378"/>
        <v>5.2159977041499552E-6</v>
      </c>
      <c r="AV936" s="13">
        <f t="shared" si="1379"/>
        <v>1.1356876989285317E-6</v>
      </c>
      <c r="AW936" s="13">
        <f t="shared" si="1380"/>
        <v>2.2227129936507694E-9</v>
      </c>
      <c r="AX936" s="13">
        <f t="shared" si="1381"/>
        <v>1.5944551722822328E-4</v>
      </c>
      <c r="AY936" s="13">
        <f t="shared" si="1382"/>
        <v>7.4053611299217006E-5</v>
      </c>
      <c r="AZ936" s="13">
        <f t="shared" si="1383"/>
        <v>1.7196900363796542E-5</v>
      </c>
      <c r="BA936" s="13">
        <f t="shared" si="1384"/>
        <v>2.6623359026333984E-6</v>
      </c>
      <c r="BB936" s="13">
        <f t="shared" si="1385"/>
        <v>3.0912689097330334E-7</v>
      </c>
      <c r="BC936" s="13">
        <f t="shared" si="1386"/>
        <v>2.8714463754419516E-8</v>
      </c>
      <c r="BD936" s="13">
        <f t="shared" si="1387"/>
        <v>3.6671337946956504E-6</v>
      </c>
      <c r="BE936" s="13">
        <f t="shared" si="1388"/>
        <v>3.1938041212306689E-6</v>
      </c>
      <c r="BF936" s="13">
        <f t="shared" si="1389"/>
        <v>1.3907843749176018E-6</v>
      </c>
      <c r="BG936" s="13">
        <f t="shared" si="1390"/>
        <v>4.0375700451944803E-7</v>
      </c>
      <c r="BH936" s="13">
        <f t="shared" si="1391"/>
        <v>8.7910672012785473E-8</v>
      </c>
      <c r="BI936" s="13">
        <f t="shared" si="1392"/>
        <v>1.5312747354934954E-8</v>
      </c>
      <c r="BJ936" s="14">
        <f t="shared" si="1393"/>
        <v>0.43277117384978309</v>
      </c>
      <c r="BK936" s="14">
        <f t="shared" si="1394"/>
        <v>0.38079819944533633</v>
      </c>
      <c r="BL936" s="14">
        <f t="shared" si="1395"/>
        <v>0.18207625244745179</v>
      </c>
      <c r="BM936" s="14">
        <f t="shared" si="1396"/>
        <v>0.15107318155655003</v>
      </c>
      <c r="BN936" s="14">
        <f t="shared" si="1397"/>
        <v>0.84889083662138654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1.375</v>
      </c>
      <c r="F937" s="10">
        <f>VLOOKUP(B937,home!$B$2:$E$405,3,FALSE)</f>
        <v>1.0303</v>
      </c>
      <c r="G937" s="10">
        <f>VLOOKUP(C937,away!$B$2:$E$405,4,FALSE)</f>
        <v>1.0182</v>
      </c>
      <c r="H937" s="10">
        <f>VLOOKUP(A937,away!$A$2:$E$405,3,FALSE)</f>
        <v>1.0101</v>
      </c>
      <c r="I937" s="10">
        <f>VLOOKUP(C937,away!$B$2:$E$405,3,FALSE)</f>
        <v>0.69299999999999995</v>
      </c>
      <c r="J937" s="10">
        <f>VLOOKUP(B937,home!$B$2:$E$405,4,FALSE)</f>
        <v>1.32</v>
      </c>
      <c r="K937" s="12">
        <f t="shared" si="1342"/>
        <v>1.4424457575</v>
      </c>
      <c r="L937" s="12">
        <f t="shared" si="1343"/>
        <v>0.92399907600000009</v>
      </c>
      <c r="M937" s="13">
        <f t="shared" si="1344"/>
        <v>9.381365728643648E-2</v>
      </c>
      <c r="N937" s="13">
        <f t="shared" si="1345"/>
        <v>0.13532111194837926</v>
      </c>
      <c r="O937" s="13">
        <f t="shared" si="1346"/>
        <v>8.6683732648847989E-2</v>
      </c>
      <c r="P937" s="13">
        <f t="shared" si="1347"/>
        <v>0.12503658240359503</v>
      </c>
      <c r="Q937" s="13">
        <f t="shared" si="1348"/>
        <v>9.7596681915061129E-2</v>
      </c>
      <c r="R937" s="13">
        <f t="shared" si="1349"/>
        <v>4.004784443588328E-2</v>
      </c>
      <c r="S937" s="13">
        <f t="shared" si="1350"/>
        <v>4.1662769023693577E-2</v>
      </c>
      <c r="T937" s="13">
        <f t="shared" si="1351"/>
        <v>9.0179243910182422E-2</v>
      </c>
      <c r="U937" s="13">
        <f t="shared" si="1352"/>
        <v>5.7766843303559814E-2</v>
      </c>
      <c r="V937" s="13">
        <f t="shared" si="1353"/>
        <v>6.1698790309715323E-3</v>
      </c>
      <c r="W937" s="13">
        <f t="shared" si="1354"/>
        <v>4.692597325815228E-2</v>
      </c>
      <c r="X937" s="13">
        <f t="shared" si="1355"/>
        <v>4.3359555930933429E-2</v>
      </c>
      <c r="Y937" s="13">
        <f t="shared" si="1356"/>
        <v>2.0032094807976398E-2</v>
      </c>
      <c r="Z937" s="13">
        <f t="shared" si="1357"/>
        <v>1.2334723751515968E-2</v>
      </c>
      <c r="AA937" s="13">
        <f t="shared" si="1358"/>
        <v>1.7792169945308692E-2</v>
      </c>
      <c r="AB937" s="13">
        <f t="shared" si="1359"/>
        <v>1.2832120027164768E-2</v>
      </c>
      <c r="AC937" s="13">
        <f t="shared" si="1360"/>
        <v>5.139580753690424E-4</v>
      </c>
      <c r="AD937" s="13">
        <f t="shared" si="1361"/>
        <v>1.6922042760695064E-2</v>
      </c>
      <c r="AE937" s="13">
        <f t="shared" si="1362"/>
        <v>1.563595187491473E-2</v>
      </c>
      <c r="AF937" s="13">
        <f t="shared" si="1363"/>
        <v>7.2238025424008374E-3</v>
      </c>
      <c r="AG937" s="13">
        <f t="shared" si="1364"/>
        <v>2.2249289581282757E-3</v>
      </c>
      <c r="AH937" s="13">
        <f t="shared" si="1365"/>
        <v>2.849318337279002E-3</v>
      </c>
      <c r="AI937" s="13">
        <f t="shared" si="1366"/>
        <v>4.1099871473750504E-3</v>
      </c>
      <c r="AJ937" s="13">
        <f t="shared" si="1367"/>
        <v>2.9642167620553351E-3</v>
      </c>
      <c r="AK937" s="13">
        <f t="shared" si="1368"/>
        <v>1.4252406309123678E-3</v>
      </c>
      <c r="AL937" s="13">
        <f t="shared" si="1369"/>
        <v>2.7400514211555238E-5</v>
      </c>
      <c r="AM937" s="13">
        <f t="shared" si="1370"/>
        <v>4.8818257576796371E-3</v>
      </c>
      <c r="AN937" s="13">
        <f t="shared" si="1371"/>
        <v>4.5108024892889856E-3</v>
      </c>
      <c r="AO937" s="13">
        <f t="shared" si="1372"/>
        <v>2.083988666060761E-3</v>
      </c>
      <c r="AP937" s="13">
        <f t="shared" si="1373"/>
        <v>6.4186786727820537E-4</v>
      </c>
      <c r="AQ937" s="13">
        <f t="shared" si="1374"/>
        <v>1.4827132906978811E-4</v>
      </c>
      <c r="AR937" s="13">
        <f t="shared" si="1375"/>
        <v>5.2655350217513104E-4</v>
      </c>
      <c r="AS937" s="13">
        <f t="shared" si="1376"/>
        <v>7.5952486530928465E-4</v>
      </c>
      <c r="AT937" s="13">
        <f t="shared" si="1377"/>
        <v>5.4778670984056846E-4</v>
      </c>
      <c r="AU937" s="13">
        <f t="shared" si="1378"/>
        <v>2.6338420520813707E-4</v>
      </c>
      <c r="AV937" s="13">
        <f t="shared" si="1379"/>
        <v>9.497935734874673E-5</v>
      </c>
      <c r="AW937" s="13">
        <f t="shared" si="1380"/>
        <v>1.0144420428198667E-6</v>
      </c>
      <c r="AX937" s="13">
        <f t="shared" si="1381"/>
        <v>1.1736281421698682E-3</v>
      </c>
      <c r="AY937" s="13">
        <f t="shared" si="1382"/>
        <v>1.0844313189325551E-3</v>
      </c>
      <c r="AZ937" s="13">
        <f t="shared" si="1383"/>
        <v>5.0100676833957102E-4</v>
      </c>
      <c r="BA937" s="13">
        <f t="shared" si="1384"/>
        <v>1.5430993033850327E-4</v>
      </c>
      <c r="BB937" s="13">
        <f t="shared" si="1385"/>
        <v>3.5645558262600347E-5</v>
      </c>
      <c r="BC937" s="13">
        <f t="shared" si="1386"/>
        <v>6.5872925796293792E-6</v>
      </c>
      <c r="BD937" s="13">
        <f t="shared" si="1387"/>
        <v>8.1089158245730805E-5</v>
      </c>
      <c r="BE937" s="13">
        <f t="shared" si="1388"/>
        <v>1.1696671229080054E-4</v>
      </c>
      <c r="BF937" s="13">
        <f t="shared" si="1389"/>
        <v>8.4359068956294203E-5</v>
      </c>
      <c r="BG937" s="13">
        <f t="shared" si="1390"/>
        <v>4.0561127040885488E-5</v>
      </c>
      <c r="BH937" s="13">
        <f t="shared" si="1391"/>
        <v>1.462680640488596E-5</v>
      </c>
      <c r="BI937" s="13">
        <f t="shared" si="1392"/>
        <v>4.2196749689003167E-6</v>
      </c>
      <c r="BJ937" s="14">
        <f t="shared" si="1393"/>
        <v>0.49064375302682395</v>
      </c>
      <c r="BK937" s="14">
        <f t="shared" si="1394"/>
        <v>0.26830867765320976</v>
      </c>
      <c r="BL937" s="14">
        <f t="shared" si="1395"/>
        <v>0.22900552442617561</v>
      </c>
      <c r="BM937" s="14">
        <f t="shared" si="1396"/>
        <v>0.42070965134263238</v>
      </c>
      <c r="BN937" s="14">
        <f t="shared" si="1397"/>
        <v>0.5784996106382031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1.375</v>
      </c>
      <c r="F938" s="10">
        <f>VLOOKUP(B938,home!$B$2:$E$405,3,FALSE)</f>
        <v>1.4544999999999999</v>
      </c>
      <c r="G938" s="10">
        <f>VLOOKUP(C938,away!$B$2:$E$405,4,FALSE)</f>
        <v>0.99170000000000003</v>
      </c>
      <c r="H938" s="10">
        <f>VLOOKUP(A938,away!$A$2:$E$405,3,FALSE)</f>
        <v>1.0101</v>
      </c>
      <c r="I938" s="10">
        <f>VLOOKUP(C938,away!$B$2:$E$405,3,FALSE)</f>
        <v>0.81</v>
      </c>
      <c r="J938" s="10">
        <f>VLOOKUP(B938,home!$B$2:$E$405,4,FALSE)</f>
        <v>0.66</v>
      </c>
      <c r="K938" s="12">
        <f t="shared" si="1342"/>
        <v>1.98333801875</v>
      </c>
      <c r="L938" s="12">
        <f t="shared" si="1343"/>
        <v>0.5399994600000001</v>
      </c>
      <c r="M938" s="13">
        <f t="shared" si="1344"/>
        <v>8.0191522133970558E-2</v>
      </c>
      <c r="N938" s="13">
        <f t="shared" si="1345"/>
        <v>0.15904689462973592</v>
      </c>
      <c r="O938" s="13">
        <f t="shared" si="1346"/>
        <v>4.3303378648922149E-2</v>
      </c>
      <c r="P938" s="13">
        <f t="shared" si="1347"/>
        <v>8.5885237214734303E-2</v>
      </c>
      <c r="Q938" s="13">
        <f t="shared" si="1348"/>
        <v>0.15772187644164026</v>
      </c>
      <c r="R938" s="13">
        <f t="shared" si="1349"/>
        <v>1.1691900543296746E-2</v>
      </c>
      <c r="S938" s="13">
        <f t="shared" si="1350"/>
        <v>2.2995803593514982E-2</v>
      </c>
      <c r="T938" s="13">
        <f t="shared" si="1351"/>
        <v>8.5169728108672474E-2</v>
      </c>
      <c r="U938" s="13">
        <f t="shared" si="1352"/>
        <v>2.3188990858964219E-2</v>
      </c>
      <c r="V938" s="13">
        <f t="shared" si="1353"/>
        <v>2.7365043558164768E-3</v>
      </c>
      <c r="W938" s="13">
        <f t="shared" si="1354"/>
        <v>0.10427193131176503</v>
      </c>
      <c r="X938" s="13">
        <f t="shared" si="1355"/>
        <v>5.6306786601510214E-2</v>
      </c>
      <c r="Y938" s="13">
        <f t="shared" si="1356"/>
        <v>1.5202817179575376E-2</v>
      </c>
      <c r="Z938" s="13">
        <f t="shared" si="1357"/>
        <v>2.1045399932513175E-3</v>
      </c>
      <c r="AA938" s="13">
        <f t="shared" si="1358"/>
        <v>4.1740141805952065E-3</v>
      </c>
      <c r="AB938" s="13">
        <f t="shared" si="1359"/>
        <v>4.1392405075880521E-3</v>
      </c>
      <c r="AC938" s="13">
        <f t="shared" si="1360"/>
        <v>1.8317500987340257E-4</v>
      </c>
      <c r="AD938" s="13">
        <f t="shared" si="1361"/>
        <v>5.1701621414778048E-2</v>
      </c>
      <c r="AE938" s="13">
        <f t="shared" si="1362"/>
        <v>2.7918847645104584E-2</v>
      </c>
      <c r="AF938" s="13">
        <f t="shared" si="1363"/>
        <v>7.5380813260893745E-3</v>
      </c>
      <c r="AG938" s="13">
        <f t="shared" si="1364"/>
        <v>1.3568532818414494E-3</v>
      </c>
      <c r="AH938" s="13">
        <f t="shared" si="1365"/>
        <v>2.8411261497602875E-4</v>
      </c>
      <c r="AI938" s="13">
        <f t="shared" si="1366"/>
        <v>5.6349135088843848E-4</v>
      </c>
      <c r="AJ938" s="13">
        <f t="shared" si="1367"/>
        <v>5.5879690972691844E-4</v>
      </c>
      <c r="AK938" s="13">
        <f t="shared" si="1368"/>
        <v>3.6942771860713628E-4</v>
      </c>
      <c r="AL938" s="13">
        <f t="shared" si="1369"/>
        <v>7.8472281139674868E-6</v>
      </c>
      <c r="AM938" s="13">
        <f t="shared" si="1370"/>
        <v>2.0508358276589696E-2</v>
      </c>
      <c r="AN938" s="13">
        <f t="shared" si="1371"/>
        <v>1.1074502394844967E-2</v>
      </c>
      <c r="AO938" s="13">
        <f t="shared" si="1372"/>
        <v>2.990112656492495E-3</v>
      </c>
      <c r="AP938" s="13">
        <f t="shared" si="1373"/>
        <v>5.3821973994837118E-4</v>
      </c>
      <c r="AQ938" s="13">
        <f t="shared" si="1374"/>
        <v>7.2659592233365196E-5</v>
      </c>
      <c r="AR938" s="13">
        <f t="shared" si="1375"/>
        <v>3.0684131733248705E-5</v>
      </c>
      <c r="AS938" s="13">
        <f t="shared" si="1376"/>
        <v>6.0857005038885498E-5</v>
      </c>
      <c r="AT938" s="13">
        <f t="shared" si="1377"/>
        <v>6.035000590044098E-5</v>
      </c>
      <c r="AU938" s="13">
        <f t="shared" si="1378"/>
        <v>3.9898153711377133E-5</v>
      </c>
      <c r="AV938" s="13">
        <f t="shared" si="1379"/>
        <v>1.9782881283426428E-5</v>
      </c>
      <c r="AW938" s="13">
        <f t="shared" si="1380"/>
        <v>2.3345535444794552E-7</v>
      </c>
      <c r="AX938" s="13">
        <f t="shared" si="1381"/>
        <v>6.779167778684426E-3</v>
      </c>
      <c r="AY938" s="13">
        <f t="shared" si="1382"/>
        <v>3.6607469397389896E-3</v>
      </c>
      <c r="AZ938" s="13">
        <f t="shared" si="1383"/>
        <v>9.8840068532785367E-4</v>
      </c>
      <c r="BA938" s="13">
        <f t="shared" si="1384"/>
        <v>1.7791194544689037E-4</v>
      </c>
      <c r="BB938" s="13">
        <f t="shared" si="1385"/>
        <v>2.4018088617217564E-5</v>
      </c>
      <c r="BC938" s="13">
        <f t="shared" si="1386"/>
        <v>2.593950976705928E-6</v>
      </c>
      <c r="BD938" s="13">
        <f t="shared" si="1387"/>
        <v>2.7615690944205267E-6</v>
      </c>
      <c r="BE938" s="13">
        <f t="shared" si="1388"/>
        <v>5.4771249763692399E-6</v>
      </c>
      <c r="BF938" s="13">
        <f t="shared" si="1389"/>
        <v>5.4314950995391556E-6</v>
      </c>
      <c r="BG938" s="13">
        <f t="shared" si="1390"/>
        <v>3.5908302431901069E-6</v>
      </c>
      <c r="BH938" s="13">
        <f t="shared" si="1391"/>
        <v>1.7804575350490624E-6</v>
      </c>
      <c r="BI938" s="13">
        <f t="shared" si="1392"/>
        <v>7.0624982400654323E-7</v>
      </c>
      <c r="BJ938" s="14">
        <f t="shared" si="1393"/>
        <v>0.71305212998961376</v>
      </c>
      <c r="BK938" s="14">
        <f t="shared" si="1394"/>
        <v>0.19566083647576274</v>
      </c>
      <c r="BL938" s="14">
        <f t="shared" si="1395"/>
        <v>8.8504673238004872E-2</v>
      </c>
      <c r="BM938" s="14">
        <f t="shared" si="1396"/>
        <v>0.4578208565999482</v>
      </c>
      <c r="BN938" s="14">
        <f t="shared" si="1397"/>
        <v>0.53784080961229996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1.375</v>
      </c>
      <c r="F939" s="10">
        <f>VLOOKUP(B939,home!$B$2:$E$405,3,FALSE)</f>
        <v>0.66120000000000001</v>
      </c>
      <c r="G939" s="10">
        <f>VLOOKUP(C939,away!$B$2:$E$405,4,FALSE)</f>
        <v>1.2121</v>
      </c>
      <c r="H939" s="10">
        <f>VLOOKUP(A939,away!$A$2:$E$405,3,FALSE)</f>
        <v>1.0101</v>
      </c>
      <c r="I939" s="10">
        <f>VLOOKUP(C939,away!$B$2:$E$405,3,FALSE)</f>
        <v>1.4025000000000001</v>
      </c>
      <c r="J939" s="10">
        <f>VLOOKUP(B939,home!$B$2:$E$405,4,FALSE)</f>
        <v>0.81</v>
      </c>
      <c r="K939" s="12">
        <f t="shared" si="1342"/>
        <v>1.1019807150000001</v>
      </c>
      <c r="L939" s="12">
        <f t="shared" si="1343"/>
        <v>1.1474988525000001</v>
      </c>
      <c r="M939" s="13">
        <f t="shared" si="1344"/>
        <v>0.1054540920199669</v>
      </c>
      <c r="N939" s="13">
        <f t="shared" si="1345"/>
        <v>0.11620837572383892</v>
      </c>
      <c r="O939" s="13">
        <f t="shared" si="1346"/>
        <v>0.12100844958434144</v>
      </c>
      <c r="P939" s="13">
        <f t="shared" si="1347"/>
        <v>0.13334897779399402</v>
      </c>
      <c r="Q939" s="13">
        <f t="shared" si="1348"/>
        <v>6.4029694484572353E-2</v>
      </c>
      <c r="R939" s="13">
        <f t="shared" si="1349"/>
        <v>6.9428528520417962E-2</v>
      </c>
      <c r="S939" s="13">
        <f t="shared" si="1350"/>
        <v>4.215566588761735E-2</v>
      </c>
      <c r="T939" s="13">
        <f t="shared" si="1351"/>
        <v>7.3474000946972345E-2</v>
      </c>
      <c r="U939" s="13">
        <f t="shared" si="1352"/>
        <v>7.6508899500328076E-2</v>
      </c>
      <c r="V939" s="13">
        <f t="shared" si="1353"/>
        <v>5.9229722586293726E-3</v>
      </c>
      <c r="W939" s="13">
        <f t="shared" si="1354"/>
        <v>2.3519829503113533E-2</v>
      </c>
      <c r="X939" s="13">
        <f t="shared" si="1355"/>
        <v>2.6988977365818425E-2</v>
      </c>
      <c r="Y939" s="13">
        <f t="shared" si="1356"/>
        <v>1.5484910278712561E-2</v>
      </c>
      <c r="Z939" s="13">
        <f t="shared" si="1357"/>
        <v>2.6556385602647711E-2</v>
      </c>
      <c r="AA939" s="13">
        <f t="shared" si="1358"/>
        <v>2.9264624794221428E-2</v>
      </c>
      <c r="AB939" s="13">
        <f t="shared" si="1359"/>
        <v>1.6124526077471436E-2</v>
      </c>
      <c r="AC939" s="13">
        <f t="shared" si="1360"/>
        <v>4.6810789952611825E-4</v>
      </c>
      <c r="AD939" s="13">
        <f t="shared" si="1361"/>
        <v>6.4795996331297873E-3</v>
      </c>
      <c r="AE939" s="13">
        <f t="shared" si="1362"/>
        <v>7.4353331436758522E-3</v>
      </c>
      <c r="AF939" s="13">
        <f t="shared" si="1363"/>
        <v>4.2660181251616301E-3</v>
      </c>
      <c r="AG939" s="13">
        <f t="shared" si="1364"/>
        <v>1.6317503011223904E-3</v>
      </c>
      <c r="AH939" s="13">
        <f t="shared" si="1365"/>
        <v>7.6183555013964446E-3</v>
      </c>
      <c r="AI939" s="13">
        <f t="shared" si="1366"/>
        <v>8.3952808425530358E-3</v>
      </c>
      <c r="AJ939" s="13">
        <f t="shared" si="1367"/>
        <v>4.6257187927512006E-3</v>
      </c>
      <c r="AK939" s="13">
        <f t="shared" si="1368"/>
        <v>1.6991509675416351E-3</v>
      </c>
      <c r="AL939" s="13">
        <f t="shared" si="1369"/>
        <v>2.3677302114471746E-5</v>
      </c>
      <c r="AM939" s="13">
        <f t="shared" si="1370"/>
        <v>1.4280787673260197E-3</v>
      </c>
      <c r="AN939" s="13">
        <f t="shared" si="1371"/>
        <v>1.6387187467862222E-3</v>
      </c>
      <c r="AO939" s="13">
        <f t="shared" si="1372"/>
        <v>9.4021394075371426E-4</v>
      </c>
      <c r="AP939" s="13">
        <f t="shared" si="1373"/>
        <v>3.5963147270646334E-4</v>
      </c>
      <c r="AQ939" s="13">
        <f t="shared" si="1374"/>
        <v>1.0316917556338797E-4</v>
      </c>
      <c r="AR939" s="13">
        <f t="shared" si="1375"/>
        <v>1.7484108391578963E-3</v>
      </c>
      <c r="AS939" s="13">
        <f t="shared" si="1376"/>
        <v>1.9267150266489683E-3</v>
      </c>
      <c r="AT939" s="13">
        <f t="shared" si="1377"/>
        <v>1.0616014013339376E-3</v>
      </c>
      <c r="AU939" s="13">
        <f t="shared" si="1378"/>
        <v>3.8995475709565817E-4</v>
      </c>
      <c r="AV939" s="13">
        <f t="shared" si="1379"/>
        <v>1.0743065551048119E-4</v>
      </c>
      <c r="AW939" s="13">
        <f t="shared" si="1380"/>
        <v>8.316794470585989E-7</v>
      </c>
      <c r="AX939" s="13">
        <f t="shared" si="1381"/>
        <v>2.6228587684904066E-4</v>
      </c>
      <c r="AY939" s="13">
        <f t="shared" si="1382"/>
        <v>3.0097274271123045E-4</v>
      </c>
      <c r="AZ939" s="13">
        <f t="shared" si="1383"/>
        <v>1.726829384474574E-4</v>
      </c>
      <c r="BA939" s="13">
        <f t="shared" si="1384"/>
        <v>6.6051157904928494E-5</v>
      </c>
      <c r="BB939" s="13">
        <f t="shared" si="1385"/>
        <v>1.8948406975550444E-5</v>
      </c>
      <c r="BC939" s="13">
        <f t="shared" si="1386"/>
        <v>4.3486550522294252E-6</v>
      </c>
      <c r="BD939" s="13">
        <f t="shared" si="1387"/>
        <v>3.3438323860537466E-4</v>
      </c>
      <c r="BE939" s="13">
        <f t="shared" si="1388"/>
        <v>3.6848388036236636E-4</v>
      </c>
      <c r="BF939" s="13">
        <f t="shared" si="1389"/>
        <v>2.0303106497384754E-4</v>
      </c>
      <c r="BG939" s="13">
        <f t="shared" si="1390"/>
        <v>7.4578772715697326E-5</v>
      </c>
      <c r="BH939" s="13">
        <f t="shared" si="1391"/>
        <v>2.0546092320266662E-5</v>
      </c>
      <c r="BI939" s="13">
        <f t="shared" si="1392"/>
        <v>4.5282795011086917E-6</v>
      </c>
      <c r="BJ939" s="14">
        <f t="shared" si="1393"/>
        <v>0.34481359138719408</v>
      </c>
      <c r="BK939" s="14">
        <f t="shared" si="1394"/>
        <v>0.28767446590455942</v>
      </c>
      <c r="BL939" s="14">
        <f t="shared" si="1395"/>
        <v>0.34091319858924823</v>
      </c>
      <c r="BM939" s="14">
        <f t="shared" si="1396"/>
        <v>0.39017938229325366</v>
      </c>
      <c r="BN939" s="14">
        <f t="shared" si="1397"/>
        <v>0.6094781181271316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1.6315999999999999</v>
      </c>
      <c r="F940" s="10">
        <f>VLOOKUP(B940,home!$B$2:$E$405,3,FALSE)</f>
        <v>0.6895</v>
      </c>
      <c r="G940" s="10">
        <f>VLOOKUP(C940,away!$B$2:$E$405,4,FALSE)</f>
        <v>0.7661</v>
      </c>
      <c r="H940" s="10">
        <f>VLOOKUP(A940,away!$A$2:$E$405,3,FALSE)</f>
        <v>1.3368</v>
      </c>
      <c r="I940" s="10">
        <f>VLOOKUP(C940,away!$B$2:$E$405,3,FALSE)</f>
        <v>1.3090999999999999</v>
      </c>
      <c r="J940" s="10">
        <f>VLOOKUP(B940,home!$B$2:$E$405,4,FALSE)</f>
        <v>0.65449999999999997</v>
      </c>
      <c r="K940" s="12">
        <f t="shared" si="1342"/>
        <v>0.86185346001999996</v>
      </c>
      <c r="L940" s="12">
        <f t="shared" si="1343"/>
        <v>1.1453781939599998</v>
      </c>
      <c r="M940" s="13">
        <f t="shared" si="1344"/>
        <v>0.13436011558432068</v>
      </c>
      <c r="N940" s="13">
        <f t="shared" si="1345"/>
        <v>0.11579873050503389</v>
      </c>
      <c r="O940" s="13">
        <f t="shared" si="1346"/>
        <v>0.15389314652822603</v>
      </c>
      <c r="P940" s="13">
        <f t="shared" si="1347"/>
        <v>0.13263334080871644</v>
      </c>
      <c r="Q940" s="13">
        <f t="shared" si="1348"/>
        <v>4.9900768275843485E-2</v>
      </c>
      <c r="R940" s="13">
        <f t="shared" si="1349"/>
        <v>8.8132927116660598E-2</v>
      </c>
      <c r="S940" s="13">
        <f t="shared" si="1350"/>
        <v>3.2732189566778716E-2</v>
      </c>
      <c r="T940" s="13">
        <f t="shared" si="1351"/>
        <v>5.7155251845002059E-2</v>
      </c>
      <c r="U940" s="13">
        <f t="shared" si="1352"/>
        <v>7.5957668177184412E-2</v>
      </c>
      <c r="V940" s="13">
        <f t="shared" si="1353"/>
        <v>3.5901689652351114E-3</v>
      </c>
      <c r="W940" s="13">
        <f t="shared" si="1354"/>
        <v>1.4335716598730657E-2</v>
      </c>
      <c r="X940" s="13">
        <f t="shared" si="1355"/>
        <v>1.641981718697651E-2</v>
      </c>
      <c r="Y940" s="13">
        <f t="shared" si="1356"/>
        <v>9.4034502773862622E-3</v>
      </c>
      <c r="Z940" s="13">
        <f t="shared" si="1357"/>
        <v>3.3648510963096324E-2</v>
      </c>
      <c r="AA940" s="13">
        <f t="shared" si="1358"/>
        <v>2.9000085598065471E-2</v>
      </c>
      <c r="AB940" s="13">
        <f t="shared" si="1359"/>
        <v>1.2496912056784446E-2</v>
      </c>
      <c r="AC940" s="13">
        <f t="shared" si="1360"/>
        <v>2.2150179289444282E-4</v>
      </c>
      <c r="AD940" s="13">
        <f t="shared" si="1361"/>
        <v>3.0888217381205389E-3</v>
      </c>
      <c r="AE940" s="13">
        <f t="shared" si="1362"/>
        <v>3.53786906387289E-3</v>
      </c>
      <c r="AF940" s="13">
        <f t="shared" si="1363"/>
        <v>2.0260990394228434E-3</v>
      </c>
      <c r="AG940" s="13">
        <f t="shared" si="1364"/>
        <v>7.7354988618607548E-4</v>
      </c>
      <c r="AH940" s="13">
        <f t="shared" si="1365"/>
        <v>9.6350676790886384E-3</v>
      </c>
      <c r="AI940" s="13">
        <f t="shared" si="1366"/>
        <v>8.3040164167494136E-3</v>
      </c>
      <c r="AJ940" s="13">
        <f t="shared" si="1367"/>
        <v>3.578422640419182E-3</v>
      </c>
      <c r="AK940" s="13">
        <f t="shared" si="1368"/>
        <v>1.0280253113530591E-3</v>
      </c>
      <c r="AL940" s="13">
        <f t="shared" si="1369"/>
        <v>8.7462034872315092E-6</v>
      </c>
      <c r="AM940" s="13">
        <f t="shared" si="1370"/>
        <v>5.3242234047683559E-4</v>
      </c>
      <c r="AN940" s="13">
        <f t="shared" si="1371"/>
        <v>6.098249387593139E-4</v>
      </c>
      <c r="AO940" s="13">
        <f t="shared" si="1372"/>
        <v>3.4924009349395537E-4</v>
      </c>
      <c r="AP940" s="13">
        <f t="shared" si="1373"/>
        <v>1.3333732918150931E-4</v>
      </c>
      <c r="AQ940" s="13">
        <f t="shared" si="1374"/>
        <v>3.8180417321341814E-5</v>
      </c>
      <c r="AR940" s="13">
        <f t="shared" si="1375"/>
        <v>2.2071592833913809E-3</v>
      </c>
      <c r="AS940" s="13">
        <f t="shared" si="1376"/>
        <v>1.9022478652061252E-3</v>
      </c>
      <c r="AT940" s="13">
        <f t="shared" si="1377"/>
        <v>8.1972945222177874E-4</v>
      </c>
      <c r="AU940" s="13">
        <f t="shared" si="1378"/>
        <v>2.354955548925465E-4</v>
      </c>
      <c r="AV940" s="13">
        <f t="shared" si="1379"/>
        <v>5.0740664700867731E-5</v>
      </c>
      <c r="AW940" s="13">
        <f t="shared" si="1380"/>
        <v>2.3982774097214046E-7</v>
      </c>
      <c r="AX940" s="13">
        <f t="shared" si="1381"/>
        <v>7.6478339388651184E-5</v>
      </c>
      <c r="AY940" s="13">
        <f t="shared" si="1382"/>
        <v>8.7596622246033189E-5</v>
      </c>
      <c r="AZ940" s="13">
        <f t="shared" si="1383"/>
        <v>5.0165630492578941E-5</v>
      </c>
      <c r="BA940" s="13">
        <f t="shared" si="1384"/>
        <v>1.9152873084151582E-5</v>
      </c>
      <c r="BB940" s="13">
        <f t="shared" si="1385"/>
        <v>5.4843207955676615E-6</v>
      </c>
      <c r="BC940" s="13">
        <f t="shared" si="1386"/>
        <v>1.2563242895849106E-6</v>
      </c>
      <c r="BD940" s="13">
        <f t="shared" si="1387"/>
        <v>4.2133868563214394E-4</v>
      </c>
      <c r="BE940" s="13">
        <f t="shared" si="1388"/>
        <v>3.631322040523423E-4</v>
      </c>
      <c r="BF940" s="13">
        <f t="shared" si="1389"/>
        <v>1.5648337325359992E-4</v>
      </c>
      <c r="BG940" s="13">
        <f t="shared" si="1390"/>
        <v>4.4955245558072092E-5</v>
      </c>
      <c r="BH940" s="13">
        <f t="shared" si="1391"/>
        <v>9.686208482568286E-6</v>
      </c>
      <c r="BI940" s="13">
        <f t="shared" si="1392"/>
        <v>1.6696184590353107E-6</v>
      </c>
      <c r="BJ940" s="14">
        <f t="shared" si="1393"/>
        <v>0.27434321364610476</v>
      </c>
      <c r="BK940" s="14">
        <f t="shared" si="1394"/>
        <v>0.30363365954367866</v>
      </c>
      <c r="BL940" s="14">
        <f t="shared" si="1395"/>
        <v>0.38823890968038166</v>
      </c>
      <c r="BM940" s="14">
        <f t="shared" si="1396"/>
        <v>0.32505790821995528</v>
      </c>
      <c r="BN940" s="14">
        <f t="shared" si="1397"/>
        <v>0.67471902881880119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1.6315999999999999</v>
      </c>
      <c r="F941" s="10">
        <f>VLOOKUP(B941,home!$B$2:$E$405,3,FALSE)</f>
        <v>0.8427</v>
      </c>
      <c r="G941" s="10">
        <f>VLOOKUP(C941,away!$B$2:$E$405,4,FALSE)</f>
        <v>0.6129</v>
      </c>
      <c r="H941" s="10">
        <f>VLOOKUP(A941,away!$A$2:$E$405,3,FALSE)</f>
        <v>1.3368</v>
      </c>
      <c r="I941" s="10">
        <f>VLOOKUP(C941,away!$B$2:$E$405,3,FALSE)</f>
        <v>0.42749999999999999</v>
      </c>
      <c r="J941" s="10">
        <f>VLOOKUP(B941,home!$B$2:$E$405,4,FALSE)</f>
        <v>0.74809999999999999</v>
      </c>
      <c r="K941" s="12">
        <f t="shared" si="1342"/>
        <v>0.84270643822800007</v>
      </c>
      <c r="L941" s="12">
        <f t="shared" si="1343"/>
        <v>0.42752568419999992</v>
      </c>
      <c r="M941" s="13">
        <f t="shared" si="1344"/>
        <v>0.2807664420256073</v>
      </c>
      <c r="N941" s="13">
        <f t="shared" si="1345"/>
        <v>0.2366036883333478</v>
      </c>
      <c r="O941" s="13">
        <f t="shared" si="1346"/>
        <v>0.12003486522739737</v>
      </c>
      <c r="P941" s="13">
        <f t="shared" si="1347"/>
        <v>0.10115415373895806</v>
      </c>
      <c r="Q941" s="13">
        <f t="shared" si="1348"/>
        <v>9.9693725733501631E-2</v>
      </c>
      <c r="R941" s="13">
        <f t="shared" si="1349"/>
        <v>2.5658993942098918E-2</v>
      </c>
      <c r="S941" s="13">
        <f t="shared" si="1350"/>
        <v>9.1109204013344429E-3</v>
      </c>
      <c r="T941" s="13">
        <f t="shared" si="1351"/>
        <v>4.2621628304662429E-2</v>
      </c>
      <c r="U941" s="13">
        <f t="shared" si="1352"/>
        <v>2.1622999393460008E-2</v>
      </c>
      <c r="V941" s="13">
        <f t="shared" si="1353"/>
        <v>3.6471889681330806E-4</v>
      </c>
      <c r="W941" s="13">
        <f t="shared" si="1354"/>
        <v>2.8004181508852768E-2</v>
      </c>
      <c r="X941" s="13">
        <f t="shared" si="1355"/>
        <v>1.1972506860033266E-2</v>
      </c>
      <c r="Y941" s="13">
        <f t="shared" si="1356"/>
        <v>2.5592770934624574E-3</v>
      </c>
      <c r="Z941" s="13">
        <f t="shared" si="1357"/>
        <v>3.6566263136598308E-3</v>
      </c>
      <c r="AA941" s="13">
        <f t="shared" si="1358"/>
        <v>3.0814625367150579E-3</v>
      </c>
      <c r="AB941" s="13">
        <f t="shared" si="1359"/>
        <v>1.2983841594240817E-3</v>
      </c>
      <c r="AC941" s="13">
        <f t="shared" si="1360"/>
        <v>8.2125269079503549E-6</v>
      </c>
      <c r="AD941" s="13">
        <f t="shared" si="1361"/>
        <v>5.8998260137039333E-3</v>
      </c>
      <c r="AE941" s="13">
        <f t="shared" si="1362"/>
        <v>2.5223271531697321E-3</v>
      </c>
      <c r="AF941" s="13">
        <f t="shared" si="1363"/>
        <v>5.3917982096756377E-4</v>
      </c>
      <c r="AG941" s="13">
        <f t="shared" si="1364"/>
        <v>7.6837740621997063E-5</v>
      </c>
      <c r="AH941" s="13">
        <f t="shared" si="1365"/>
        <v>3.908254166527857E-4</v>
      </c>
      <c r="AI941" s="13">
        <f t="shared" si="1366"/>
        <v>3.2935109483644314E-4</v>
      </c>
      <c r="AJ941" s="13">
        <f t="shared" si="1367"/>
        <v>1.3877314402805559E-4</v>
      </c>
      <c r="AK941" s="13">
        <f t="shared" si="1368"/>
        <v>3.8981673975194676E-5</v>
      </c>
      <c r="AL941" s="13">
        <f t="shared" si="1369"/>
        <v>1.1835192317696912E-7</v>
      </c>
      <c r="AM941" s="13">
        <f t="shared" si="1370"/>
        <v>9.9436427323466858E-4</v>
      </c>
      <c r="AN941" s="13">
        <f t="shared" si="1371"/>
        <v>4.2511626625868731E-4</v>
      </c>
      <c r="AO941" s="13">
        <f t="shared" si="1372"/>
        <v>9.0874061298397305E-5</v>
      </c>
      <c r="AP941" s="13">
        <f t="shared" si="1373"/>
        <v>1.2950331744210014E-5</v>
      </c>
      <c r="AQ941" s="13">
        <f t="shared" si="1374"/>
        <v>1.3841498598900912E-6</v>
      </c>
      <c r="AR941" s="13">
        <f t="shared" si="1375"/>
        <v>3.3417580731446467E-5</v>
      </c>
      <c r="AS941" s="13">
        <f t="shared" si="1376"/>
        <v>2.8161210432393899E-5</v>
      </c>
      <c r="AT941" s="13">
        <f t="shared" si="1377"/>
        <v>1.1865816669835928E-5</v>
      </c>
      <c r="AU941" s="13">
        <f t="shared" si="1378"/>
        <v>3.3331333675012888E-6</v>
      </c>
      <c r="AV941" s="13">
        <f t="shared" si="1379"/>
        <v>7.0221323706647756E-7</v>
      </c>
      <c r="AW941" s="13">
        <f t="shared" si="1380"/>
        <v>1.1844352972976047E-9</v>
      </c>
      <c r="AX941" s="13">
        <f t="shared" si="1381"/>
        <v>1.3965952916646017E-4</v>
      </c>
      <c r="AY941" s="13">
        <f t="shared" si="1382"/>
        <v>5.970803576194073E-5</v>
      </c>
      <c r="AZ941" s="13">
        <f t="shared" si="1383"/>
        <v>1.2763359420680887E-5</v>
      </c>
      <c r="BA941" s="13">
        <f t="shared" si="1384"/>
        <v>1.8188879896723701E-6</v>
      </c>
      <c r="BB941" s="13">
        <f t="shared" si="1385"/>
        <v>1.9440533306696062E-7</v>
      </c>
      <c r="BC941" s="13">
        <f t="shared" si="1386"/>
        <v>1.662265460631625E-8</v>
      </c>
      <c r="BD941" s="13">
        <f t="shared" si="1387"/>
        <v>2.3811456777533951E-6</v>
      </c>
      <c r="BE941" s="13">
        <f t="shared" si="1388"/>
        <v>2.0066067930015606E-6</v>
      </c>
      <c r="BF941" s="13">
        <f t="shared" si="1389"/>
        <v>8.4549023172722726E-7</v>
      </c>
      <c r="BG941" s="13">
        <f t="shared" si="1390"/>
        <v>2.3750002057847278E-7</v>
      </c>
      <c r="BH941" s="13">
        <f t="shared" si="1391"/>
        <v>5.0035699105190367E-8</v>
      </c>
      <c r="BI941" s="13">
        <f t="shared" si="1392"/>
        <v>8.4330811554365837E-9</v>
      </c>
      <c r="BJ941" s="14">
        <f t="shared" si="1393"/>
        <v>0.43223202848504577</v>
      </c>
      <c r="BK941" s="14">
        <f t="shared" si="1394"/>
        <v>0.39146427397730621</v>
      </c>
      <c r="BL941" s="14">
        <f t="shared" si="1395"/>
        <v>0.17267764575452946</v>
      </c>
      <c r="BM941" s="14">
        <f t="shared" si="1396"/>
        <v>0.13605899867830362</v>
      </c>
      <c r="BN941" s="14">
        <f t="shared" si="1397"/>
        <v>0.8639118690009111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1.6315999999999999</v>
      </c>
      <c r="F942" s="10">
        <f>VLOOKUP(B942,home!$B$2:$E$405,3,FALSE)</f>
        <v>1.0726</v>
      </c>
      <c r="G942" s="10">
        <f>VLOOKUP(C942,away!$B$2:$E$405,4,FALSE)</f>
        <v>0.81720000000000004</v>
      </c>
      <c r="H942" s="10">
        <f>VLOOKUP(A942,away!$A$2:$E$405,3,FALSE)</f>
        <v>1.3368</v>
      </c>
      <c r="I942" s="10">
        <f>VLOOKUP(C942,away!$B$2:$E$405,3,FALSE)</f>
        <v>1.2467999999999999</v>
      </c>
      <c r="J942" s="10">
        <f>VLOOKUP(B942,home!$B$2:$E$405,4,FALSE)</f>
        <v>0.93510000000000004</v>
      </c>
      <c r="K942" s="12">
        <f t="shared" si="1342"/>
        <v>1.430144259552</v>
      </c>
      <c r="L942" s="12">
        <f t="shared" si="1343"/>
        <v>1.558551966624</v>
      </c>
      <c r="M942" s="13">
        <f t="shared" si="1344"/>
        <v>5.0353042925799459E-2</v>
      </c>
      <c r="N942" s="13">
        <f t="shared" si="1345"/>
        <v>7.2012115291307521E-2</v>
      </c>
      <c r="O942" s="13">
        <f t="shared" si="1346"/>
        <v>7.8477834077507427E-2</v>
      </c>
      <c r="P942" s="13">
        <f t="shared" si="1347"/>
        <v>0.11223462390802157</v>
      </c>
      <c r="Q942" s="13">
        <f t="shared" si="1348"/>
        <v>5.1493856651030144E-2</v>
      </c>
      <c r="R942" s="13">
        <f t="shared" si="1349"/>
        <v>6.1155891318945603E-2</v>
      </c>
      <c r="S942" s="13">
        <f t="shared" si="1350"/>
        <v>6.2541457635129888E-2</v>
      </c>
      <c r="T942" s="13">
        <f t="shared" si="1351"/>
        <v>8.0255851552517368E-2</v>
      </c>
      <c r="U942" s="13">
        <f t="shared" si="1352"/>
        <v>8.7461746907576021E-2</v>
      </c>
      <c r="V942" s="13">
        <f t="shared" si="1353"/>
        <v>1.5489115715038929E-2</v>
      </c>
      <c r="W942" s="13">
        <f t="shared" si="1354"/>
        <v>2.4547881163888119E-2</v>
      </c>
      <c r="X942" s="13">
        <f t="shared" si="1355"/>
        <v>3.8259148464430071E-2</v>
      </c>
      <c r="Y942" s="13">
        <f t="shared" si="1356"/>
        <v>2.9814435540298546E-2</v>
      </c>
      <c r="Z942" s="13">
        <f t="shared" si="1357"/>
        <v>3.1771544895262099E-2</v>
      </c>
      <c r="AA942" s="13">
        <f t="shared" si="1358"/>
        <v>4.543789254905773E-2</v>
      </c>
      <c r="AB942" s="13">
        <f t="shared" si="1359"/>
        <v>3.2491370597587763E-2</v>
      </c>
      <c r="AC942" s="13">
        <f t="shared" si="1360"/>
        <v>2.1577830453898281E-3</v>
      </c>
      <c r="AD942" s="13">
        <f t="shared" si="1361"/>
        <v>8.7767528326748133E-3</v>
      </c>
      <c r="AE942" s="13">
        <f t="shared" si="1362"/>
        <v>1.3679025387938094E-2</v>
      </c>
      <c r="AF942" s="13">
        <f t="shared" si="1363"/>
        <v>1.0659735959935272E-2</v>
      </c>
      <c r="AG942" s="13">
        <f t="shared" si="1364"/>
        <v>5.5379174813498981E-3</v>
      </c>
      <c r="AH942" s="13">
        <f t="shared" si="1365"/>
        <v>1.2379400944798363E-2</v>
      </c>
      <c r="AI942" s="13">
        <f t="shared" si="1366"/>
        <v>1.7704329197895982E-2</v>
      </c>
      <c r="AJ942" s="13">
        <f t="shared" si="1367"/>
        <v>1.2659872385794904E-2</v>
      </c>
      <c r="AK942" s="13">
        <f t="shared" si="1368"/>
        <v>6.0351479397351563E-3</v>
      </c>
      <c r="AL942" s="13">
        <f t="shared" si="1369"/>
        <v>1.9238397880446472E-4</v>
      </c>
      <c r="AM942" s="13">
        <f t="shared" si="1370"/>
        <v>2.5104045362313271E-3</v>
      </c>
      <c r="AN942" s="13">
        <f t="shared" si="1371"/>
        <v>3.9125959269651457E-3</v>
      </c>
      <c r="AO942" s="13">
        <f t="shared" si="1372"/>
        <v>3.0489920382882904E-3</v>
      </c>
      <c r="AP942" s="13">
        <f t="shared" si="1373"/>
        <v>1.5840041791650447E-3</v>
      </c>
      <c r="AQ942" s="13">
        <f t="shared" si="1374"/>
        <v>6.1718820714457879E-4</v>
      </c>
      <c r="AR942" s="13">
        <f t="shared" si="1375"/>
        <v>3.8587879376284964E-3</v>
      </c>
      <c r="AS942" s="13">
        <f t="shared" si="1376"/>
        <v>5.5186234178278941E-3</v>
      </c>
      <c r="AT942" s="13">
        <f t="shared" si="1377"/>
        <v>3.9462138008179021E-3</v>
      </c>
      <c r="AU942" s="13">
        <f t="shared" si="1378"/>
        <v>1.8812183380682011E-3</v>
      </c>
      <c r="AV942" s="13">
        <f t="shared" si="1379"/>
        <v>6.7260340178804774E-4</v>
      </c>
      <c r="AW942" s="13">
        <f t="shared" si="1380"/>
        <v>1.1911529656082666E-5</v>
      </c>
      <c r="AX942" s="13">
        <f t="shared" si="1381"/>
        <v>5.983734394407554E-4</v>
      </c>
      <c r="AY942" s="13">
        <f t="shared" si="1382"/>
        <v>9.3259610081595622E-4</v>
      </c>
      <c r="AZ942" s="13">
        <f t="shared" si="1383"/>
        <v>7.2674974349629161E-4</v>
      </c>
      <c r="BA942" s="13">
        <f t="shared" si="1384"/>
        <v>3.7755908065654434E-4</v>
      </c>
      <c r="BB942" s="13">
        <f t="shared" si="1385"/>
        <v>1.4711136191850166E-4</v>
      </c>
      <c r="BC942" s="13">
        <f t="shared" si="1386"/>
        <v>4.5856140486163131E-5</v>
      </c>
      <c r="BD942" s="13">
        <f t="shared" si="1387"/>
        <v>1.0023535881626441E-3</v>
      </c>
      <c r="BE942" s="13">
        <f t="shared" si="1388"/>
        <v>1.4335102301521547E-3</v>
      </c>
      <c r="BF942" s="13">
        <f t="shared" si="1389"/>
        <v>1.0250632133305855E-3</v>
      </c>
      <c r="BG942" s="13">
        <f t="shared" si="1390"/>
        <v>4.8866275674088811E-4</v>
      </c>
      <c r="BH942" s="13">
        <f t="shared" si="1391"/>
        <v>1.7471455910245909E-4</v>
      </c>
      <c r="BI942" s="13">
        <f t="shared" si="1392"/>
        <v>4.9973404752108082E-5</v>
      </c>
      <c r="BJ942" s="14">
        <f t="shared" si="1393"/>
        <v>0.34953815107997849</v>
      </c>
      <c r="BK942" s="14">
        <f t="shared" si="1394"/>
        <v>0.24390100330900011</v>
      </c>
      <c r="BL942" s="14">
        <f t="shared" si="1395"/>
        <v>0.37385521056727028</v>
      </c>
      <c r="BM942" s="14">
        <f t="shared" si="1396"/>
        <v>0.57241786110773962</v>
      </c>
      <c r="BN942" s="14">
        <f t="shared" si="1397"/>
        <v>0.4257273641726117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1.2514000000000001</v>
      </c>
      <c r="F943" s="10">
        <f>VLOOKUP(B943,home!$B$2:$E$405,3,FALSE)</f>
        <v>0.61109999999999998</v>
      </c>
      <c r="G943" s="10">
        <f>VLOOKUP(C943,away!$B$2:$E$405,4,FALSE)</f>
        <v>0.75209999999999999</v>
      </c>
      <c r="H943" s="10">
        <f>VLOOKUP(A943,away!$A$2:$E$405,3,FALSE)</f>
        <v>0.95709999999999995</v>
      </c>
      <c r="I943" s="10">
        <f>VLOOKUP(C943,away!$B$2:$E$405,3,FALSE)</f>
        <v>1.3521000000000001</v>
      </c>
      <c r="J943" s="10">
        <f>VLOOKUP(B943,home!$B$2:$E$405,4,FALSE)</f>
        <v>1.8438000000000001</v>
      </c>
      <c r="K943" s="12">
        <f t="shared" si="1342"/>
        <v>0.57515383913399998</v>
      </c>
      <c r="L943" s="12">
        <f t="shared" si="1343"/>
        <v>2.3860521950580003</v>
      </c>
      <c r="M943" s="13">
        <f t="shared" si="1344"/>
        <v>5.1756459457463669E-2</v>
      </c>
      <c r="N943" s="13">
        <f t="shared" si="1345"/>
        <v>2.9767926356943454E-2</v>
      </c>
      <c r="O943" s="13">
        <f t="shared" si="1346"/>
        <v>0.12349361369691157</v>
      </c>
      <c r="P943" s="13">
        <f t="shared" si="1347"/>
        <v>7.1027826026309818E-2</v>
      </c>
      <c r="Q943" s="13">
        <f t="shared" si="1348"/>
        <v>8.5605685636271044E-3</v>
      </c>
      <c r="R943" s="13">
        <f t="shared" si="1349"/>
        <v>0.14733110401858035</v>
      </c>
      <c r="S943" s="13">
        <f t="shared" si="1350"/>
        <v>2.4368707417911559E-2</v>
      </c>
      <c r="T943" s="13">
        <f t="shared" si="1351"/>
        <v>2.0425963412186963E-2</v>
      </c>
      <c r="U943" s="13">
        <f t="shared" si="1352"/>
        <v>8.4738050100137186E-2</v>
      </c>
      <c r="V943" s="13">
        <f t="shared" si="1353"/>
        <v>3.7158138307955379E-3</v>
      </c>
      <c r="W943" s="13">
        <f t="shared" si="1354"/>
        <v>1.641214624846654E-3</v>
      </c>
      <c r="X943" s="13">
        <f t="shared" si="1355"/>
        <v>3.916023758176651E-3</v>
      </c>
      <c r="Y943" s="13">
        <f t="shared" si="1356"/>
        <v>4.67191854204834E-3</v>
      </c>
      <c r="Z943" s="13">
        <f t="shared" si="1357"/>
        <v>0.11717990138128406</v>
      </c>
      <c r="AA943" s="13">
        <f t="shared" si="1358"/>
        <v>6.7396470148789037E-2</v>
      </c>
      <c r="AB943" s="13">
        <f t="shared" si="1359"/>
        <v>1.9381669275078017E-2</v>
      </c>
      <c r="AC943" s="13">
        <f t="shared" si="1360"/>
        <v>3.187116413662463E-4</v>
      </c>
      <c r="AD943" s="13">
        <f t="shared" si="1361"/>
        <v>2.359877230808551E-4</v>
      </c>
      <c r="AE943" s="13">
        <f t="shared" si="1362"/>
        <v>5.6307902466381371E-4</v>
      </c>
      <c r="AF943" s="13">
        <f t="shared" si="1363"/>
        <v>6.717679713951055E-4</v>
      </c>
      <c r="AG943" s="13">
        <f t="shared" si="1364"/>
        <v>5.342911475723171E-4</v>
      </c>
      <c r="AH943" s="13">
        <f t="shared" si="1365"/>
        <v>6.9899340226873205E-2</v>
      </c>
      <c r="AI943" s="13">
        <f t="shared" si="1366"/>
        <v>4.0202873884419767E-2</v>
      </c>
      <c r="AJ943" s="13">
        <f t="shared" si="1367"/>
        <v>1.1561418629422025E-2</v>
      </c>
      <c r="AK943" s="13">
        <f t="shared" si="1368"/>
        <v>2.2165314368491422E-3</v>
      </c>
      <c r="AL943" s="13">
        <f t="shared" si="1369"/>
        <v>1.7495319620250355E-5</v>
      </c>
      <c r="AM943" s="13">
        <f t="shared" si="1370"/>
        <v>2.7145848983689019E-5</v>
      </c>
      <c r="AN943" s="13">
        <f t="shared" si="1371"/>
        <v>6.4771412554244165E-5</v>
      </c>
      <c r="AO943" s="13">
        <f t="shared" si="1372"/>
        <v>7.7273985551030831E-5</v>
      </c>
      <c r="AP943" s="13">
        <f t="shared" si="1373"/>
        <v>6.1459920948305757E-5</v>
      </c>
      <c r="AQ943" s="13">
        <f t="shared" si="1374"/>
        <v>3.6661644821699034E-5</v>
      </c>
      <c r="AR943" s="13">
        <f t="shared" si="1375"/>
        <v>3.3356694836287372E-2</v>
      </c>
      <c r="AS943" s="13">
        <f t="shared" si="1376"/>
        <v>1.9185231095911952E-2</v>
      </c>
      <c r="AT943" s="13">
        <f t="shared" si="1377"/>
        <v>5.5172296597433782E-3</v>
      </c>
      <c r="AU943" s="13">
        <f t="shared" si="1378"/>
        <v>1.0577519400617923E-3</v>
      </c>
      <c r="AV943" s="13">
        <f t="shared" si="1379"/>
        <v>1.5209252229449408E-4</v>
      </c>
      <c r="AW943" s="13">
        <f t="shared" si="1380"/>
        <v>6.6693474446793346E-7</v>
      </c>
      <c r="AX943" s="13">
        <f t="shared" si="1381"/>
        <v>2.6021732099200882E-6</v>
      </c>
      <c r="AY943" s="13">
        <f t="shared" si="1382"/>
        <v>6.2089210994509489E-6</v>
      </c>
      <c r="AZ943" s="13">
        <f t="shared" si="1383"/>
        <v>7.4074049091434369E-6</v>
      </c>
      <c r="BA943" s="13">
        <f t="shared" si="1384"/>
        <v>5.8914849143817014E-6</v>
      </c>
      <c r="BB943" s="13">
        <f t="shared" si="1385"/>
        <v>3.5143476280278881E-6</v>
      </c>
      <c r="BC943" s="13">
        <f t="shared" si="1386"/>
        <v>1.6770833744105643E-6</v>
      </c>
      <c r="BD943" s="13">
        <f t="shared" si="1387"/>
        <v>1.3265135822333875E-2</v>
      </c>
      <c r="BE943" s="13">
        <f t="shared" si="1388"/>
        <v>7.6294937948492786E-3</v>
      </c>
      <c r="BF943" s="13">
        <f t="shared" si="1389"/>
        <v>2.1940663233782961E-3</v>
      </c>
      <c r="BG943" s="13">
        <f t="shared" si="1390"/>
        <v>4.2064188973521581E-4</v>
      </c>
      <c r="BH943" s="13">
        <f t="shared" si="1391"/>
        <v>6.0483449445447503E-5</v>
      </c>
      <c r="BI943" s="13">
        <f t="shared" si="1392"/>
        <v>6.9574576305232687E-6</v>
      </c>
      <c r="BJ943" s="14">
        <f t="shared" si="1393"/>
        <v>7.1283355352535591E-2</v>
      </c>
      <c r="BK943" s="14">
        <f t="shared" si="1394"/>
        <v>0.15121122261456652</v>
      </c>
      <c r="BL943" s="14">
        <f t="shared" si="1395"/>
        <v>0.64906685020873189</v>
      </c>
      <c r="BM943" s="14">
        <f t="shared" si="1396"/>
        <v>0.55679828945092691</v>
      </c>
      <c r="BN943" s="14">
        <f t="shared" si="1397"/>
        <v>0.43193749811983595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1.2514000000000001</v>
      </c>
      <c r="F944" s="10">
        <f>VLOOKUP(B944,home!$B$2:$E$405,3,FALSE)</f>
        <v>1.0341</v>
      </c>
      <c r="G944" s="10">
        <f>VLOOKUP(C944,away!$B$2:$E$405,4,FALSE)</f>
        <v>1.1752</v>
      </c>
      <c r="H944" s="10">
        <f>VLOOKUP(A944,away!$A$2:$E$405,3,FALSE)</f>
        <v>0.95709999999999995</v>
      </c>
      <c r="I944" s="10">
        <f>VLOOKUP(C944,away!$B$2:$E$405,3,FALSE)</f>
        <v>0.98340000000000005</v>
      </c>
      <c r="J944" s="10">
        <f>VLOOKUP(B944,home!$B$2:$E$405,4,FALSE)</f>
        <v>1.2907</v>
      </c>
      <c r="K944" s="12">
        <f t="shared" si="1342"/>
        <v>1.520794284048</v>
      </c>
      <c r="L944" s="12">
        <f t="shared" si="1343"/>
        <v>1.2148225090979998</v>
      </c>
      <c r="M944" s="13">
        <f t="shared" si="1344"/>
        <v>6.4853993266470011E-2</v>
      </c>
      <c r="N944" s="13">
        <f t="shared" si="1345"/>
        <v>9.8629582257335049E-2</v>
      </c>
      <c r="O944" s="13">
        <f t="shared" si="1346"/>
        <v>7.8786090824997879E-2</v>
      </c>
      <c r="P944" s="13">
        <f t="shared" si="1347"/>
        <v>0.11981743658914333</v>
      </c>
      <c r="Q944" s="13">
        <f t="shared" si="1348"/>
        <v>7.4997652467498635E-2</v>
      </c>
      <c r="R944" s="13">
        <f t="shared" si="1349"/>
        <v>4.7855558269023428E-2</v>
      </c>
      <c r="S944" s="13">
        <f t="shared" si="1350"/>
        <v>5.5340532586046889E-2</v>
      </c>
      <c r="T944" s="13">
        <f t="shared" si="1351"/>
        <v>9.1108836347026476E-2</v>
      </c>
      <c r="U944" s="13">
        <f t="shared" si="1352"/>
        <v>7.2778459475456816E-2</v>
      </c>
      <c r="V944" s="13">
        <f t="shared" si="1353"/>
        <v>1.1360151592437355E-2</v>
      </c>
      <c r="W944" s="13">
        <f t="shared" si="1354"/>
        <v>3.8018667063196759E-2</v>
      </c>
      <c r="X944" s="13">
        <f t="shared" si="1355"/>
        <v>4.6185932514274164E-2</v>
      </c>
      <c r="Y944" s="13">
        <f t="shared" si="1356"/>
        <v>2.8053855211010725E-2</v>
      </c>
      <c r="Z944" s="13">
        <f t="shared" si="1357"/>
        <v>1.9378669790220199E-2</v>
      </c>
      <c r="AA944" s="13">
        <f t="shared" si="1358"/>
        <v>2.9470970249420528E-2</v>
      </c>
      <c r="AB944" s="13">
        <f t="shared" si="1359"/>
        <v>2.240964155033371E-2</v>
      </c>
      <c r="AC944" s="13">
        <f t="shared" si="1360"/>
        <v>1.3117390450011421E-3</v>
      </c>
      <c r="AD944" s="13">
        <f t="shared" si="1361"/>
        <v>1.4454642889208402E-2</v>
      </c>
      <c r="AE944" s="13">
        <f t="shared" si="1362"/>
        <v>1.7559825542783711E-2</v>
      </c>
      <c r="AF944" s="13">
        <f t="shared" si="1363"/>
        <v>1.066603566260383E-2</v>
      </c>
      <c r="AG944" s="13">
        <f t="shared" si="1364"/>
        <v>4.3191134019243795E-3</v>
      </c>
      <c r="AH944" s="13">
        <f t="shared" si="1365"/>
        <v>5.8854110643842246E-3</v>
      </c>
      <c r="AI944" s="13">
        <f t="shared" si="1366"/>
        <v>8.9504995059883821E-3</v>
      </c>
      <c r="AJ944" s="13">
        <f t="shared" si="1367"/>
        <v>6.8059342440407932E-3</v>
      </c>
      <c r="AK944" s="13">
        <f t="shared" si="1368"/>
        <v>3.4501419653145938E-3</v>
      </c>
      <c r="AL944" s="13">
        <f t="shared" si="1369"/>
        <v>9.6937259792257284E-5</v>
      </c>
      <c r="AM944" s="13">
        <f t="shared" si="1370"/>
        <v>4.3965076567726389E-3</v>
      </c>
      <c r="AN944" s="13">
        <f t="shared" si="1371"/>
        <v>5.340976462869104E-3</v>
      </c>
      <c r="AO944" s="13">
        <f t="shared" si="1372"/>
        <v>3.2441692138280038E-3</v>
      </c>
      <c r="AP944" s="13">
        <f t="shared" si="1373"/>
        <v>1.3136965947603409E-3</v>
      </c>
      <c r="AQ944" s="13">
        <f t="shared" si="1374"/>
        <v>3.9897704836006363E-4</v>
      </c>
      <c r="AR944" s="13">
        <f t="shared" si="1375"/>
        <v>1.4299459672616744E-3</v>
      </c>
      <c r="AS944" s="13">
        <f t="shared" si="1376"/>
        <v>2.1746536535090424E-3</v>
      </c>
      <c r="AT944" s="13">
        <f t="shared" si="1377"/>
        <v>1.6536004230203267E-3</v>
      </c>
      <c r="AU944" s="13">
        <f t="shared" si="1378"/>
        <v>8.3826202380955577E-4</v>
      </c>
      <c r="AV944" s="13">
        <f t="shared" si="1379"/>
        <v>3.1870602358602027E-4</v>
      </c>
      <c r="AW944" s="13">
        <f t="shared" si="1380"/>
        <v>4.9747531995796953E-6</v>
      </c>
      <c r="AX944" s="13">
        <f t="shared" si="1381"/>
        <v>1.1143639523655156E-3</v>
      </c>
      <c r="AY944" s="13">
        <f t="shared" si="1382"/>
        <v>1.3537544126610397E-3</v>
      </c>
      <c r="AZ944" s="13">
        <f t="shared" si="1383"/>
        <v>8.2228566614568686E-4</v>
      </c>
      <c r="BA944" s="13">
        <f t="shared" si="1384"/>
        <v>3.3297704538080798E-4</v>
      </c>
      <c r="BB944" s="13">
        <f t="shared" si="1385"/>
        <v>1.0112700243538785E-4</v>
      </c>
      <c r="BC944" s="13">
        <f t="shared" si="1386"/>
        <v>2.4570271767223478E-5</v>
      </c>
      <c r="BD944" s="13">
        <f t="shared" si="1387"/>
        <v>2.8952175797056559E-4</v>
      </c>
      <c r="BE944" s="13">
        <f t="shared" si="1388"/>
        <v>4.4030303462916457E-4</v>
      </c>
      <c r="BF944" s="13">
        <f t="shared" si="1389"/>
        <v>3.348051691565112E-4</v>
      </c>
      <c r="BG944" s="13">
        <f t="shared" si="1390"/>
        <v>1.6972326250764864E-4</v>
      </c>
      <c r="BH944" s="13">
        <f t="shared" si="1391"/>
        <v>6.4528541872902576E-5</v>
      </c>
      <c r="BI944" s="13">
        <f t="shared" si="1392"/>
        <v>1.9626927527652443E-5</v>
      </c>
      <c r="BJ944" s="14">
        <f t="shared" si="1393"/>
        <v>0.44243754868420798</v>
      </c>
      <c r="BK944" s="14">
        <f t="shared" si="1394"/>
        <v>0.25413454475155206</v>
      </c>
      <c r="BL944" s="14">
        <f t="shared" si="1395"/>
        <v>0.28412638393381134</v>
      </c>
      <c r="BM944" s="14">
        <f t="shared" si="1396"/>
        <v>0.51378805382586179</v>
      </c>
      <c r="BN944" s="14">
        <f t="shared" si="1397"/>
        <v>0.48494031367446833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1.2514000000000001</v>
      </c>
      <c r="F945" s="10">
        <f>VLOOKUP(B945,home!$B$2:$E$405,3,FALSE)</f>
        <v>1.6870000000000001</v>
      </c>
      <c r="G945" s="10">
        <f>VLOOKUP(C945,away!$B$2:$E$405,4,FALSE)</f>
        <v>1.0654999999999999</v>
      </c>
      <c r="H945" s="10">
        <f>VLOOKUP(A945,away!$A$2:$E$405,3,FALSE)</f>
        <v>0.95709999999999995</v>
      </c>
      <c r="I945" s="10">
        <f>VLOOKUP(C945,away!$B$2:$E$405,3,FALSE)</f>
        <v>0.58050000000000002</v>
      </c>
      <c r="J945" s="10">
        <f>VLOOKUP(B945,home!$B$2:$E$405,4,FALSE)</f>
        <v>0.58050000000000002</v>
      </c>
      <c r="K945" s="12">
        <f t="shared" si="1342"/>
        <v>2.2493896228999999</v>
      </c>
      <c r="L945" s="12">
        <f t="shared" si="1343"/>
        <v>0.32252379727499997</v>
      </c>
      <c r="M945" s="13">
        <f t="shared" si="1344"/>
        <v>7.6389240782955878E-2</v>
      </c>
      <c r="N945" s="13">
        <f t="shared" si="1345"/>
        <v>0.17182916551839042</v>
      </c>
      <c r="O945" s="13">
        <f t="shared" si="1346"/>
        <v>2.4637348008273226E-2</v>
      </c>
      <c r="P945" s="13">
        <f t="shared" si="1347"/>
        <v>5.5418994945585776E-2</v>
      </c>
      <c r="Q945" s="13">
        <f t="shared" si="1348"/>
        <v>0.19325537091431702</v>
      </c>
      <c r="R945" s="13">
        <f t="shared" si="1349"/>
        <v>3.9730655172069687E-3</v>
      </c>
      <c r="S945" s="13">
        <f t="shared" si="1350"/>
        <v>1.005136642706406E-2</v>
      </c>
      <c r="T945" s="13">
        <f t="shared" si="1351"/>
        <v>6.232945607107411E-2</v>
      </c>
      <c r="U945" s="13">
        <f t="shared" si="1352"/>
        <v>8.9369723455071763E-3</v>
      </c>
      <c r="V945" s="13">
        <f t="shared" si="1353"/>
        <v>8.1023135880323107E-4</v>
      </c>
      <c r="W945" s="13">
        <f t="shared" si="1354"/>
        <v>0.14490220863478503</v>
      </c>
      <c r="X945" s="13">
        <f t="shared" si="1355"/>
        <v>4.6734410562425166E-2</v>
      </c>
      <c r="Y945" s="13">
        <f t="shared" si="1356"/>
        <v>7.5364797790011141E-3</v>
      </c>
      <c r="Z945" s="13">
        <f t="shared" si="1357"/>
        <v>4.2713605914398463E-4</v>
      </c>
      <c r="AA945" s="13">
        <f t="shared" si="1358"/>
        <v>9.6079541900487969E-4</v>
      </c>
      <c r="AB945" s="13">
        <f t="shared" si="1359"/>
        <v>1.0806016226197171E-3</v>
      </c>
      <c r="AC945" s="13">
        <f t="shared" si="1360"/>
        <v>3.673800059900747E-5</v>
      </c>
      <c r="AD945" s="13">
        <f t="shared" si="1361"/>
        <v>8.1485381109594079E-2</v>
      </c>
      <c r="AE945" s="13">
        <f t="shared" si="1362"/>
        <v>2.6280974537866833E-2</v>
      </c>
      <c r="AF945" s="13">
        <f t="shared" si="1363"/>
        <v>4.2381198520201986E-3</v>
      </c>
      <c r="AG945" s="13">
        <f t="shared" si="1364"/>
        <v>4.5563150266003872E-4</v>
      </c>
      <c r="AH945" s="13">
        <f t="shared" si="1365"/>
        <v>3.4440385937049207E-5</v>
      </c>
      <c r="AI945" s="13">
        <f t="shared" si="1366"/>
        <v>7.7469846735469581E-5</v>
      </c>
      <c r="AJ945" s="13">
        <f t="shared" si="1367"/>
        <v>8.7129934667209378E-5</v>
      </c>
      <c r="AK945" s="13">
        <f t="shared" si="1368"/>
        <v>6.5329723628125233E-5</v>
      </c>
      <c r="AL945" s="13">
        <f t="shared" si="1369"/>
        <v>1.0661098597862199E-6</v>
      </c>
      <c r="AM945" s="13">
        <f t="shared" si="1370"/>
        <v>3.6658474137194523E-2</v>
      </c>
      <c r="AN945" s="13">
        <f t="shared" si="1371"/>
        <v>1.1823230281035357E-2</v>
      </c>
      <c r="AO945" s="13">
        <f t="shared" si="1372"/>
        <v>1.9066365631481438E-3</v>
      </c>
      <c r="AP945" s="13">
        <f t="shared" si="1373"/>
        <v>2.0497855478996497E-4</v>
      </c>
      <c r="AQ945" s="13">
        <f t="shared" si="1374"/>
        <v>1.6527615462700277E-5</v>
      </c>
      <c r="AR945" s="13">
        <f t="shared" si="1375"/>
        <v>2.2215688104067242E-6</v>
      </c>
      <c r="AS945" s="13">
        <f t="shared" si="1376"/>
        <v>4.9971738286871823E-6</v>
      </c>
      <c r="AT945" s="13">
        <f t="shared" si="1377"/>
        <v>5.6202954770382069E-6</v>
      </c>
      <c r="AU945" s="13">
        <f t="shared" si="1378"/>
        <v>4.2140781078938488E-6</v>
      </c>
      <c r="AV945" s="13">
        <f t="shared" si="1379"/>
        <v>2.3697758914966231E-6</v>
      </c>
      <c r="AW945" s="13">
        <f t="shared" si="1380"/>
        <v>2.1484532640315364E-8</v>
      </c>
      <c r="AX945" s="13">
        <f t="shared" si="1381"/>
        <v>1.3743198552592232E-2</v>
      </c>
      <c r="AY945" s="13">
        <f t="shared" si="1382"/>
        <v>4.4325085838863307E-3</v>
      </c>
      <c r="AZ945" s="13">
        <f t="shared" si="1383"/>
        <v>7.1479474996452585E-4</v>
      </c>
      <c r="BA945" s="13">
        <f t="shared" si="1384"/>
        <v>7.6846105676931062E-5</v>
      </c>
      <c r="BB945" s="13">
        <f t="shared" si="1385"/>
        <v>6.1961744521799311E-6</v>
      </c>
      <c r="BC945" s="13">
        <f t="shared" si="1386"/>
        <v>3.996827425790829E-7</v>
      </c>
      <c r="BD945" s="13">
        <f t="shared" si="1387"/>
        <v>1.194181347733469E-7</v>
      </c>
      <c r="BE945" s="13">
        <f t="shared" si="1388"/>
        <v>2.6861791314524014E-7</v>
      </c>
      <c r="BF945" s="13">
        <f t="shared" si="1389"/>
        <v>3.0211317317697839E-7</v>
      </c>
      <c r="BG945" s="13">
        <f t="shared" si="1390"/>
        <v>2.2652341222856192E-7</v>
      </c>
      <c r="BH945" s="13">
        <f t="shared" si="1391"/>
        <v>1.2738485320270657E-7</v>
      </c>
      <c r="BI945" s="13">
        <f t="shared" si="1392"/>
        <v>5.7307633381761599E-8</v>
      </c>
      <c r="BJ945" s="14">
        <f t="shared" si="1393"/>
        <v>0.80863098948307921</v>
      </c>
      <c r="BK945" s="14">
        <f t="shared" si="1394"/>
        <v>0.14714014620875407</v>
      </c>
      <c r="BL945" s="14">
        <f t="shared" si="1395"/>
        <v>3.9873677060815252E-2</v>
      </c>
      <c r="BM945" s="14">
        <f t="shared" si="1396"/>
        <v>0.46613627602570984</v>
      </c>
      <c r="BN945" s="14">
        <f t="shared" si="1397"/>
        <v>0.52550318568672927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1.3216000000000001</v>
      </c>
      <c r="F952" s="10">
        <f>VLOOKUP(B952,home!$B$2:$E$405,3,FALSE)</f>
        <v>1.2744</v>
      </c>
      <c r="G952" s="10">
        <f>VLOOKUP(C952,away!$B$2:$E$405,4,FALSE)</f>
        <v>0.83630000000000004</v>
      </c>
      <c r="H952" s="10">
        <f>VLOOKUP(A952,away!$A$2:$E$405,3,FALSE)</f>
        <v>1.1162000000000001</v>
      </c>
      <c r="I952" s="10">
        <f>VLOOKUP(C952,away!$B$2:$E$405,3,FALSE)</f>
        <v>0.75439999999999996</v>
      </c>
      <c r="J952" s="10">
        <f>VLOOKUP(B952,home!$B$2:$E$405,4,FALSE)</f>
        <v>0.94299999999999995</v>
      </c>
      <c r="K952" s="12">
        <f t="shared" si="1342"/>
        <v>1.408535799552</v>
      </c>
      <c r="L952" s="12">
        <f t="shared" si="1343"/>
        <v>0.79406378704000002</v>
      </c>
      <c r="M952" s="13">
        <f t="shared" si="1344"/>
        <v>0.1105154900288768</v>
      </c>
      <c r="N952" s="13">
        <f t="shared" si="1345"/>
        <v>0.15566502411070507</v>
      </c>
      <c r="O952" s="13">
        <f t="shared" si="1346"/>
        <v>8.7756348538911275E-2</v>
      </c>
      <c r="P952" s="13">
        <f t="shared" si="1347"/>
        <v>0.1236079585550194</v>
      </c>
      <c r="Q952" s="13">
        <f t="shared" si="1348"/>
        <v>0.10962987959902669</v>
      </c>
      <c r="R952" s="13">
        <f t="shared" si="1349"/>
        <v>3.4842069228805027E-2</v>
      </c>
      <c r="S952" s="13">
        <f t="shared" si="1350"/>
        <v>3.4562864025095334E-2</v>
      </c>
      <c r="T952" s="13">
        <f t="shared" si="1351"/>
        <v>8.7053117367142371E-2</v>
      </c>
      <c r="U952" s="13">
        <f t="shared" si="1352"/>
        <v>4.9076301839241027E-2</v>
      </c>
      <c r="V952" s="13">
        <f t="shared" si="1353"/>
        <v>4.2952702455661303E-3</v>
      </c>
      <c r="W952" s="13">
        <f t="shared" si="1354"/>
        <v>5.147253670526817E-2</v>
      </c>
      <c r="X952" s="13">
        <f t="shared" si="1355"/>
        <v>4.087247742474065E-2</v>
      </c>
      <c r="Y952" s="13">
        <f t="shared" si="1356"/>
        <v>1.6227677104798232E-2</v>
      </c>
      <c r="Z952" s="13">
        <f t="shared" si="1357"/>
        <v>9.2222751467115928E-3</v>
      </c>
      <c r="AA952" s="13">
        <f t="shared" si="1358"/>
        <v>1.2989904697461953E-2</v>
      </c>
      <c r="AB952" s="13">
        <f t="shared" si="1359"/>
        <v>9.1483728995719275E-3</v>
      </c>
      <c r="AC952" s="13">
        <f t="shared" si="1360"/>
        <v>3.002574494069895E-4</v>
      </c>
      <c r="AD952" s="13">
        <f t="shared" si="1361"/>
        <v>1.8125227660781142E-2</v>
      </c>
      <c r="AE952" s="13">
        <f t="shared" si="1362"/>
        <v>1.4392586917282036E-2</v>
      </c>
      <c r="AF952" s="13">
        <f t="shared" si="1363"/>
        <v>5.7143160364196664E-3</v>
      </c>
      <c r="AG952" s="13">
        <f t="shared" si="1364"/>
        <v>1.5125104774076012E-3</v>
      </c>
      <c r="AH952" s="13">
        <f t="shared" si="1365"/>
        <v>1.8307686820306695E-3</v>
      </c>
      <c r="AI952" s="13">
        <f t="shared" si="1366"/>
        <v>2.5787032293388304E-3</v>
      </c>
      <c r="AJ952" s="13">
        <f t="shared" si="1367"/>
        <v>1.8160979074720472E-3</v>
      </c>
      <c r="AK952" s="13">
        <f t="shared" si="1368"/>
        <v>8.5267963938861786E-4</v>
      </c>
      <c r="AL952" s="13">
        <f t="shared" si="1369"/>
        <v>1.3433125203512143E-5</v>
      </c>
      <c r="AM952" s="13">
        <f t="shared" si="1370"/>
        <v>5.1060064070480799E-3</v>
      </c>
      <c r="AN952" s="13">
        <f t="shared" si="1371"/>
        <v>4.0544947842311024E-3</v>
      </c>
      <c r="AO952" s="13">
        <f t="shared" si="1372"/>
        <v>1.6097637414502382E-3</v>
      </c>
      <c r="AP952" s="13">
        <f t="shared" si="1373"/>
        <v>4.2608503092521859E-4</v>
      </c>
      <c r="AQ952" s="13">
        <f t="shared" si="1374"/>
        <v>8.4584673314383634E-5</v>
      </c>
      <c r="AR952" s="13">
        <f t="shared" si="1375"/>
        <v>2.9074942256950064E-4</v>
      </c>
      <c r="AS952" s="13">
        <f t="shared" si="1376"/>
        <v>4.0953097038821392E-4</v>
      </c>
      <c r="AT952" s="13">
        <f t="shared" si="1377"/>
        <v>2.8841951640853474E-4</v>
      </c>
      <c r="AU952" s="13">
        <f t="shared" si="1378"/>
        <v>1.3541640471696553E-4</v>
      </c>
      <c r="AV952" s="13">
        <f t="shared" si="1379"/>
        <v>4.7684713472617066E-5</v>
      </c>
      <c r="AW952" s="13">
        <f t="shared" si="1380"/>
        <v>4.1734752471407041E-7</v>
      </c>
      <c r="AX952" s="13">
        <f t="shared" si="1381"/>
        <v>1.1986654695115161E-3</v>
      </c>
      <c r="AY952" s="13">
        <f t="shared" si="1382"/>
        <v>9.5181684211439403E-4</v>
      </c>
      <c r="AZ952" s="13">
        <f t="shared" si="1383"/>
        <v>3.7790164310890477E-4</v>
      </c>
      <c r="BA952" s="13">
        <f t="shared" si="1384"/>
        <v>1.0002600328523182E-4</v>
      </c>
      <c r="BB952" s="13">
        <f t="shared" si="1385"/>
        <v>1.9856756742786663E-5</v>
      </c>
      <c r="BC952" s="13">
        <f t="shared" si="1386"/>
        <v>3.1535062915018471E-6</v>
      </c>
      <c r="BD952" s="13">
        <f t="shared" si="1387"/>
        <v>3.8478931260871816E-5</v>
      </c>
      <c r="BE952" s="13">
        <f t="shared" si="1388"/>
        <v>5.4198952209438535E-5</v>
      </c>
      <c r="BF952" s="13">
        <f t="shared" si="1389"/>
        <v>3.8170582242601079E-5</v>
      </c>
      <c r="BG952" s="13">
        <f t="shared" si="1390"/>
        <v>1.7921543859482491E-5</v>
      </c>
      <c r="BH952" s="13">
        <f t="shared" si="1391"/>
        <v>6.3107840273306016E-6</v>
      </c>
      <c r="BI952" s="13">
        <f t="shared" si="1392"/>
        <v>1.7777930451472201E-6</v>
      </c>
      <c r="BJ952" s="14">
        <f t="shared" si="1393"/>
        <v>0.51459770826159501</v>
      </c>
      <c r="BK952" s="14">
        <f t="shared" si="1394"/>
        <v>0.27424709027128252</v>
      </c>
      <c r="BL952" s="14">
        <f t="shared" si="1395"/>
        <v>0.20221990627642206</v>
      </c>
      <c r="BM952" s="14">
        <f t="shared" si="1396"/>
        <v>0.3773188104000772</v>
      </c>
      <c r="BN952" s="14">
        <f t="shared" si="1397"/>
        <v>0.62201677006134426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1.3216000000000001</v>
      </c>
      <c r="F953" s="10">
        <f>VLOOKUP(B953,home!$B$2:$E$405,3,FALSE)</f>
        <v>0.79869999999999997</v>
      </c>
      <c r="G953" s="10">
        <f>VLOOKUP(C953,away!$B$2:$E$405,4,FALSE)</f>
        <v>0.71460000000000001</v>
      </c>
      <c r="H953" s="10">
        <f>VLOOKUP(A953,away!$A$2:$E$405,3,FALSE)</f>
        <v>1.1162000000000001</v>
      </c>
      <c r="I953" s="10">
        <f>VLOOKUP(C953,away!$B$2:$E$405,3,FALSE)</f>
        <v>1.0451999999999999</v>
      </c>
      <c r="J953" s="10">
        <f>VLOOKUP(B953,home!$B$2:$E$405,4,FALSE)</f>
        <v>1.2941</v>
      </c>
      <c r="K953" s="12">
        <f t="shared" si="1342"/>
        <v>0.75430454803199998</v>
      </c>
      <c r="L953" s="12">
        <f t="shared" si="1343"/>
        <v>1.5097646637839999</v>
      </c>
      <c r="M953" s="13">
        <f t="shared" si="1344"/>
        <v>0.10392672330148917</v>
      </c>
      <c r="N953" s="13">
        <f t="shared" si="1345"/>
        <v>7.8392400048376512E-2</v>
      </c>
      <c r="O953" s="13">
        <f t="shared" si="1346"/>
        <v>0.15690489446344558</v>
      </c>
      <c r="P953" s="13">
        <f t="shared" si="1347"/>
        <v>0.11835407550225797</v>
      </c>
      <c r="Q953" s="13">
        <f t="shared" si="1348"/>
        <v>2.9565871943817188E-2</v>
      </c>
      <c r="R953" s="13">
        <f t="shared" si="1349"/>
        <v>0.11844473261783396</v>
      </c>
      <c r="S953" s="13">
        <f t="shared" si="1350"/>
        <v>3.3696066668430856E-2</v>
      </c>
      <c r="T953" s="13">
        <f t="shared" si="1351"/>
        <v>4.4637508714737956E-2</v>
      </c>
      <c r="U953" s="13">
        <f t="shared" si="1352"/>
        <v>8.9343400504066334E-2</v>
      </c>
      <c r="V953" s="13">
        <f t="shared" si="1353"/>
        <v>4.2637593231437893E-3</v>
      </c>
      <c r="W953" s="13">
        <f t="shared" si="1354"/>
        <v>7.4338905579176698E-3</v>
      </c>
      <c r="X953" s="13">
        <f t="shared" si="1355"/>
        <v>1.1223425278781623E-2</v>
      </c>
      <c r="Y953" s="13">
        <f t="shared" si="1356"/>
        <v>8.4723654462622918E-3</v>
      </c>
      <c r="Z953" s="13">
        <f t="shared" si="1357"/>
        <v>5.9607890639249962E-2</v>
      </c>
      <c r="AA953" s="13">
        <f t="shared" si="1358"/>
        <v>4.4962503007780326E-2</v>
      </c>
      <c r="AB953" s="13">
        <f t="shared" si="1359"/>
        <v>1.6957710254835587E-2</v>
      </c>
      <c r="AC953" s="13">
        <f t="shared" si="1360"/>
        <v>3.034790263898765E-4</v>
      </c>
      <c r="AD953" s="13">
        <f t="shared" si="1361"/>
        <v>1.4018543643523598E-3</v>
      </c>
      <c r="AE953" s="13">
        <f t="shared" si="1362"/>
        <v>2.1164701830705735E-3</v>
      </c>
      <c r="AF953" s="13">
        <f t="shared" si="1363"/>
        <v>1.5976859471762027E-3</v>
      </c>
      <c r="AG953" s="13">
        <f t="shared" si="1364"/>
        <v>8.0404326229030043E-4</v>
      </c>
      <c r="AH953" s="13">
        <f t="shared" si="1365"/>
        <v>2.2498471742460165E-2</v>
      </c>
      <c r="AI953" s="13">
        <f t="shared" si="1366"/>
        <v>1.6970699559107138E-2</v>
      </c>
      <c r="AJ953" s="13">
        <f t="shared" si="1367"/>
        <v>6.4005379303595849E-3</v>
      </c>
      <c r="AK953" s="13">
        <f t="shared" si="1368"/>
        <v>1.6093182902405198E-3</v>
      </c>
      <c r="AL953" s="13">
        <f t="shared" si="1369"/>
        <v>1.3824347948891594E-5</v>
      </c>
      <c r="AM953" s="13">
        <f t="shared" si="1370"/>
        <v>2.1148502454189876E-4</v>
      </c>
      <c r="AN953" s="13">
        <f t="shared" si="1371"/>
        <v>3.1929261697285078E-4</v>
      </c>
      <c r="AO953" s="13">
        <f t="shared" si="1372"/>
        <v>2.4102835525636476E-4</v>
      </c>
      <c r="AP953" s="13">
        <f t="shared" si="1373"/>
        <v>1.2129869791201203E-4</v>
      </c>
      <c r="AQ953" s="13">
        <f t="shared" si="1374"/>
        <v>4.5783121967641457E-5</v>
      </c>
      <c r="AR953" s="13">
        <f t="shared" si="1375"/>
        <v>6.7934795251818293E-3</v>
      </c>
      <c r="AS953" s="13">
        <f t="shared" si="1376"/>
        <v>5.1243525028069259E-3</v>
      </c>
      <c r="AT953" s="13">
        <f t="shared" si="1377"/>
        <v>1.932661199293213E-3</v>
      </c>
      <c r="AU953" s="13">
        <f t="shared" si="1378"/>
        <v>4.8593837747728337E-4</v>
      </c>
      <c r="AV953" s="13">
        <f t="shared" si="1379"/>
        <v>9.1636382048601388E-5</v>
      </c>
      <c r="AW953" s="13">
        <f t="shared" si="1380"/>
        <v>4.3731879030181727E-7</v>
      </c>
      <c r="AX953" s="13">
        <f t="shared" si="1381"/>
        <v>2.658735264210221E-5</v>
      </c>
      <c r="AY953" s="13">
        <f t="shared" si="1382"/>
        <v>4.0140645522610089E-5</v>
      </c>
      <c r="AZ953" s="13">
        <f t="shared" si="1383"/>
        <v>3.030146409575807E-5</v>
      </c>
      <c r="BA953" s="13">
        <f t="shared" si="1384"/>
        <v>1.5249359917565045E-5</v>
      </c>
      <c r="BB953" s="13">
        <f t="shared" si="1385"/>
        <v>5.7557361872159492E-6</v>
      </c>
      <c r="BC953" s="13">
        <f t="shared" si="1386"/>
        <v>1.7379614219042956E-6</v>
      </c>
      <c r="BD953" s="13">
        <f t="shared" si="1387"/>
        <v>1.7094258885432736E-3</v>
      </c>
      <c r="BE953" s="13">
        <f t="shared" si="1388"/>
        <v>1.289427722251834E-3</v>
      </c>
      <c r="BF953" s="13">
        <f t="shared" si="1389"/>
        <v>4.863105976265504E-4</v>
      </c>
      <c r="BG953" s="13">
        <f t="shared" si="1390"/>
        <v>1.222754318486223E-4</v>
      </c>
      <c r="BH953" s="13">
        <f t="shared" si="1391"/>
        <v>2.3058228588998162E-5</v>
      </c>
      <c r="BI953" s="13">
        <f t="shared" si="1392"/>
        <v>3.478585338848561E-6</v>
      </c>
      <c r="BJ953" s="14">
        <f t="shared" si="1393"/>
        <v>0.18670417608322062</v>
      </c>
      <c r="BK953" s="14">
        <f t="shared" si="1394"/>
        <v>0.2605980688151831</v>
      </c>
      <c r="BL953" s="14">
        <f t="shared" si="1395"/>
        <v>0.49215431281113514</v>
      </c>
      <c r="BM953" s="14">
        <f t="shared" si="1396"/>
        <v>0.39343604714483615</v>
      </c>
      <c r="BN953" s="14">
        <f t="shared" si="1397"/>
        <v>0.60558869787722036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1.3216000000000001</v>
      </c>
      <c r="F954" s="10">
        <f>VLOOKUP(B954,home!$B$2:$E$405,3,FALSE)</f>
        <v>0.51770000000000005</v>
      </c>
      <c r="G954" s="10">
        <f>VLOOKUP(C954,away!$B$2:$E$405,4,FALSE)</f>
        <v>0.79869999999999997</v>
      </c>
      <c r="H954" s="10">
        <f>VLOOKUP(A954,away!$A$2:$E$405,3,FALSE)</f>
        <v>1.1162000000000001</v>
      </c>
      <c r="I954" s="10">
        <f>VLOOKUP(C954,away!$B$2:$E$405,3,FALSE)</f>
        <v>0.7964</v>
      </c>
      <c r="J954" s="10">
        <f>VLOOKUP(B954,home!$B$2:$E$405,4,FALSE)</f>
        <v>0.70730000000000004</v>
      </c>
      <c r="K954" s="12">
        <f t="shared" si="1342"/>
        <v>0.54646440598400003</v>
      </c>
      <c r="L954" s="12">
        <f t="shared" si="1343"/>
        <v>0.62874845026400006</v>
      </c>
      <c r="M954" s="13">
        <f t="shared" si="1344"/>
        <v>0.30875325263414743</v>
      </c>
      <c r="N954" s="13">
        <f t="shared" si="1345"/>
        <v>0.16872266279634729</v>
      </c>
      <c r="O954" s="13">
        <f t="shared" si="1346"/>
        <v>0.19412812910768951</v>
      </c>
      <c r="P954" s="13">
        <f t="shared" si="1347"/>
        <v>0.10608411275761881</v>
      </c>
      <c r="Q954" s="13">
        <f t="shared" si="1348"/>
        <v>4.610046485052232E-2</v>
      </c>
      <c r="R954" s="13">
        <f t="shared" si="1349"/>
        <v>6.1028880164554739E-2</v>
      </c>
      <c r="S954" s="13">
        <f t="shared" si="1350"/>
        <v>9.1123242294278341E-3</v>
      </c>
      <c r="T954" s="13">
        <f t="shared" si="1351"/>
        <v>2.8985595831215918E-2</v>
      </c>
      <c r="U954" s="13">
        <f t="shared" si="1352"/>
        <v>3.335011074699213E-2</v>
      </c>
      <c r="V954" s="13">
        <f t="shared" si="1353"/>
        <v>3.4787679618356716E-4</v>
      </c>
      <c r="W954" s="13">
        <f t="shared" si="1354"/>
        <v>8.397421046708986E-3</v>
      </c>
      <c r="X954" s="13">
        <f t="shared" si="1355"/>
        <v>5.2798654693325727E-3</v>
      </c>
      <c r="Y954" s="13">
        <f t="shared" si="1356"/>
        <v>1.6598536157226308E-3</v>
      </c>
      <c r="Z954" s="13">
        <f t="shared" si="1357"/>
        <v>1.2790604608270391E-2</v>
      </c>
      <c r="AA954" s="13">
        <f t="shared" si="1358"/>
        <v>6.9896101494346923E-3</v>
      </c>
      <c r="AB954" s="13">
        <f t="shared" si="1359"/>
        <v>1.9097865791852834E-3</v>
      </c>
      <c r="AC954" s="13">
        <f t="shared" si="1360"/>
        <v>7.4704073878668157E-6</v>
      </c>
      <c r="AD954" s="13">
        <f t="shared" si="1361"/>
        <v>1.1472229260218415E-3</v>
      </c>
      <c r="AE954" s="13">
        <f t="shared" si="1362"/>
        <v>7.2131463684356456E-4</v>
      </c>
      <c r="AF954" s="13">
        <f t="shared" si="1363"/>
        <v>2.2676273003406557E-4</v>
      </c>
      <c r="AG954" s="13">
        <f t="shared" si="1364"/>
        <v>4.7525571695517522E-5</v>
      </c>
      <c r="AH954" s="13">
        <f t="shared" si="1365"/>
        <v>2.010518206347396E-3</v>
      </c>
      <c r="AI954" s="13">
        <f t="shared" si="1366"/>
        <v>1.098676637351647E-3</v>
      </c>
      <c r="AJ954" s="13">
        <f t="shared" si="1367"/>
        <v>3.0019383799943317E-4</v>
      </c>
      <c r="AK954" s="13">
        <f t="shared" si="1368"/>
        <v>5.4681749120805807E-5</v>
      </c>
      <c r="AL954" s="13">
        <f t="shared" si="1369"/>
        <v>1.0266988709186017E-7</v>
      </c>
      <c r="AM954" s="13">
        <f t="shared" si="1370"/>
        <v>1.2538329895995048E-4</v>
      </c>
      <c r="AN954" s="13">
        <f t="shared" si="1371"/>
        <v>7.8834554910056678E-5</v>
      </c>
      <c r="AO954" s="13">
        <f t="shared" si="1372"/>
        <v>2.4783552113475171E-5</v>
      </c>
      <c r="AP954" s="13">
        <f t="shared" si="1373"/>
        <v>5.1942066611281998E-6</v>
      </c>
      <c r="AQ954" s="13">
        <f t="shared" si="1374"/>
        <v>8.1646234713382531E-7</v>
      </c>
      <c r="AR954" s="13">
        <f t="shared" si="1375"/>
        <v>2.5282204129369653E-4</v>
      </c>
      <c r="AS954" s="13">
        <f t="shared" si="1376"/>
        <v>1.3815824661522221E-4</v>
      </c>
      <c r="AT954" s="13">
        <f t="shared" si="1377"/>
        <v>3.7749282084189192E-5</v>
      </c>
      <c r="AU954" s="13">
        <f t="shared" si="1378"/>
        <v>6.8762130034863013E-6</v>
      </c>
      <c r="AV954" s="13">
        <f t="shared" si="1379"/>
        <v>9.394014135923997E-7</v>
      </c>
      <c r="AW954" s="13">
        <f t="shared" si="1380"/>
        <v>9.7989465933126427E-10</v>
      </c>
      <c r="AX954" s="13">
        <f t="shared" si="1381"/>
        <v>1.141958499774393E-5</v>
      </c>
      <c r="AY954" s="13">
        <f t="shared" si="1382"/>
        <v>7.1800463699895207E-6</v>
      </c>
      <c r="AZ954" s="13">
        <f t="shared" si="1383"/>
        <v>2.2572215139772848E-6</v>
      </c>
      <c r="BA954" s="13">
        <f t="shared" si="1384"/>
        <v>4.7307484293859268E-7</v>
      </c>
      <c r="BB954" s="13">
        <f t="shared" si="1385"/>
        <v>7.4361268589131326E-8</v>
      </c>
      <c r="BC954" s="13">
        <f t="shared" si="1386"/>
        <v>9.3509064770162809E-9</v>
      </c>
      <c r="BD954" s="13">
        <f t="shared" si="1387"/>
        <v>2.6493577775998779E-5</v>
      </c>
      <c r="BE954" s="13">
        <f t="shared" si="1388"/>
        <v>1.4477797241752077E-5</v>
      </c>
      <c r="BF954" s="13">
        <f t="shared" si="1389"/>
        <v>3.955800434835421E-6</v>
      </c>
      <c r="BG954" s="13">
        <f t="shared" si="1390"/>
        <v>7.2056804493786267E-7</v>
      </c>
      <c r="BH954" s="13">
        <f t="shared" si="1391"/>
        <v>9.8441197162005349E-8</v>
      </c>
      <c r="BI954" s="13">
        <f t="shared" si="1392"/>
        <v>1.075892206629782E-8</v>
      </c>
      <c r="BJ954" s="14">
        <f t="shared" si="1393"/>
        <v>0.26154511518933615</v>
      </c>
      <c r="BK954" s="14">
        <f t="shared" si="1394"/>
        <v>0.42431231954102261</v>
      </c>
      <c r="BL954" s="14">
        <f t="shared" si="1395"/>
        <v>0.30135288930670256</v>
      </c>
      <c r="BM954" s="14">
        <f t="shared" si="1396"/>
        <v>0.11517624726797633</v>
      </c>
      <c r="BN954" s="14">
        <f t="shared" si="1397"/>
        <v>0.88481750231088008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1.3216000000000001</v>
      </c>
      <c r="F955" s="10">
        <f>VLOOKUP(B955,home!$B$2:$E$405,3,FALSE)</f>
        <v>1.2344999999999999</v>
      </c>
      <c r="G955" s="10">
        <f>VLOOKUP(C955,away!$B$2:$E$405,4,FALSE)</f>
        <v>0.96679999999999999</v>
      </c>
      <c r="H955" s="10">
        <f>VLOOKUP(A955,away!$A$2:$E$405,3,FALSE)</f>
        <v>1.1162000000000001</v>
      </c>
      <c r="I955" s="10">
        <f>VLOOKUP(C955,away!$B$2:$E$405,3,FALSE)</f>
        <v>0.99539999999999995</v>
      </c>
      <c r="J955" s="10">
        <f>VLOOKUP(B955,home!$B$2:$E$405,4,FALSE)</f>
        <v>0.66010000000000002</v>
      </c>
      <c r="K955" s="12">
        <f t="shared" si="1342"/>
        <v>1.5773488953599999</v>
      </c>
      <c r="L955" s="12">
        <f t="shared" si="1343"/>
        <v>0.73341432334799994</v>
      </c>
      <c r="M955" s="13">
        <f t="shared" si="1344"/>
        <v>9.9185522418100677E-2</v>
      </c>
      <c r="N955" s="13">
        <f t="shared" si="1345"/>
        <v>0.15645017422189558</v>
      </c>
      <c r="O955" s="13">
        <f t="shared" si="1346"/>
        <v>7.2744082810189181E-2</v>
      </c>
      <c r="P955" s="13">
        <f t="shared" si="1347"/>
        <v>0.11474279866462825</v>
      </c>
      <c r="Q955" s="13">
        <f t="shared" si="1348"/>
        <v>0.12338825474389332</v>
      </c>
      <c r="R955" s="13">
        <f t="shared" si="1349"/>
        <v>2.6675776135902881E-2</v>
      </c>
      <c r="S955" s="13">
        <f t="shared" si="1350"/>
        <v>3.3185059483511706E-2</v>
      </c>
      <c r="T955" s="13">
        <f t="shared" si="1351"/>
        <v>9.049471336208316E-2</v>
      </c>
      <c r="U955" s="13">
        <f t="shared" si="1352"/>
        <v>4.2077006020837047E-2</v>
      </c>
      <c r="V955" s="13">
        <f t="shared" si="1353"/>
        <v>4.2655716795030633E-3</v>
      </c>
      <c r="W955" s="13">
        <f t="shared" si="1354"/>
        <v>6.4875442440226139E-2</v>
      </c>
      <c r="X955" s="13">
        <f t="shared" si="1355"/>
        <v>4.7580578719200566E-2</v>
      </c>
      <c r="Y955" s="13">
        <f t="shared" si="1356"/>
        <v>1.7448138972924361E-2</v>
      </c>
      <c r="Z955" s="13">
        <f t="shared" si="1357"/>
        <v>6.5214654348319809E-3</v>
      </c>
      <c r="AA955" s="13">
        <f t="shared" si="1358"/>
        <v>1.0286626299760645E-2</v>
      </c>
      <c r="AB955" s="13">
        <f t="shared" si="1359"/>
        <v>8.1127993154542916E-3</v>
      </c>
      <c r="AC955" s="13">
        <f t="shared" si="1360"/>
        <v>3.0841423506068057E-4</v>
      </c>
      <c r="AD955" s="13">
        <f t="shared" si="1361"/>
        <v>2.5582801867270483E-2</v>
      </c>
      <c r="AE955" s="13">
        <f t="shared" si="1362"/>
        <v>1.8762793320830126E-2</v>
      </c>
      <c r="AF955" s="13">
        <f t="shared" si="1363"/>
        <v>6.8804506837574992E-3</v>
      </c>
      <c r="AG955" s="13">
        <f t="shared" si="1364"/>
        <v>1.6820736941857639E-3</v>
      </c>
      <c r="AH955" s="13">
        <f t="shared" si="1365"/>
        <v>1.1957340397811666E-3</v>
      </c>
      <c r="AI955" s="13">
        <f t="shared" si="1366"/>
        <v>1.8860897667931729E-3</v>
      </c>
      <c r="AJ955" s="13">
        <f t="shared" si="1367"/>
        <v>1.4875108051005063E-3</v>
      </c>
      <c r="AK955" s="13">
        <f t="shared" si="1368"/>
        <v>7.8210784175378255E-4</v>
      </c>
      <c r="AL955" s="13">
        <f t="shared" si="1369"/>
        <v>1.42715636782954E-5</v>
      </c>
      <c r="AM955" s="13">
        <f t="shared" si="1370"/>
        <v>8.0706008531105621E-3</v>
      </c>
      <c r="AN955" s="13">
        <f t="shared" si="1371"/>
        <v>5.919094263695873E-3</v>
      </c>
      <c r="AO955" s="13">
        <f t="shared" si="1372"/>
        <v>2.170574257120768E-3</v>
      </c>
      <c r="AP955" s="13">
        <f t="shared" si="1373"/>
        <v>5.3064341668760545E-4</v>
      </c>
      <c r="AQ955" s="13">
        <f t="shared" si="1374"/>
        <v>9.7295370597252697E-5</v>
      </c>
      <c r="AR955" s="13">
        <f t="shared" si="1375"/>
        <v>1.7539369433805499E-4</v>
      </c>
      <c r="AS955" s="13">
        <f t="shared" si="1376"/>
        <v>2.7665705001724049E-4</v>
      </c>
      <c r="AT955" s="13">
        <f t="shared" si="1377"/>
        <v>2.1819234611912536E-4</v>
      </c>
      <c r="AU955" s="13">
        <f t="shared" si="1378"/>
        <v>1.1472181870900305E-4</v>
      </c>
      <c r="AV955" s="13">
        <f t="shared" si="1379"/>
        <v>4.5239083503584017E-5</v>
      </c>
      <c r="AW955" s="13">
        <f t="shared" si="1380"/>
        <v>4.5861284261527678E-7</v>
      </c>
      <c r="AX955" s="13">
        <f t="shared" si="1381"/>
        <v>2.1216922234242371E-3</v>
      </c>
      <c r="AY955" s="13">
        <f t="shared" si="1382"/>
        <v>1.5560794663954003E-3</v>
      </c>
      <c r="AZ955" s="13">
        <f t="shared" si="1383"/>
        <v>5.7062548446104946E-4</v>
      </c>
      <c r="BA955" s="13">
        <f t="shared" si="1384"/>
        <v>1.3950163452370847E-4</v>
      </c>
      <c r="BB955" s="13">
        <f t="shared" si="1385"/>
        <v>2.5578124222536403E-5</v>
      </c>
      <c r="BC955" s="13">
        <f t="shared" si="1386"/>
        <v>3.7518725338365257E-6</v>
      </c>
      <c r="BD955" s="13">
        <f t="shared" si="1387"/>
        <v>2.1439374608741748E-5</v>
      </c>
      <c r="BE955" s="13">
        <f t="shared" si="1388"/>
        <v>3.3817373856308024E-5</v>
      </c>
      <c r="BF955" s="13">
        <f t="shared" si="1389"/>
        <v>2.667089864811181E-5</v>
      </c>
      <c r="BG955" s="13">
        <f t="shared" si="1390"/>
        <v>1.4023104173619227E-5</v>
      </c>
      <c r="BH955" s="13">
        <f t="shared" si="1391"/>
        <v>5.5298319694441216E-6</v>
      </c>
      <c r="BI955" s="13">
        <f t="shared" si="1392"/>
        <v>1.7444948697058185E-6</v>
      </c>
      <c r="BJ955" s="14">
        <f t="shared" si="1393"/>
        <v>0.57435085899303973</v>
      </c>
      <c r="BK955" s="14">
        <f t="shared" si="1394"/>
        <v>0.25325771751087806</v>
      </c>
      <c r="BL955" s="14">
        <f t="shared" si="1395"/>
        <v>0.16618116210638559</v>
      </c>
      <c r="BM955" s="14">
        <f t="shared" si="1396"/>
        <v>0.40556897419697285</v>
      </c>
      <c r="BN955" s="14">
        <f t="shared" si="1397"/>
        <v>0.59318660899460995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1.3216000000000001</v>
      </c>
      <c r="F956" s="10">
        <f>VLOOKUP(B956,home!$B$2:$E$405,3,FALSE)</f>
        <v>0.67259999999999998</v>
      </c>
      <c r="G956" s="10">
        <f>VLOOKUP(C956,away!$B$2:$E$405,4,FALSE)</f>
        <v>0.54649999999999999</v>
      </c>
      <c r="H956" s="10">
        <f>VLOOKUP(A956,away!$A$2:$E$405,3,FALSE)</f>
        <v>1.1162000000000001</v>
      </c>
      <c r="I956" s="10">
        <f>VLOOKUP(C956,away!$B$2:$E$405,3,FALSE)</f>
        <v>2.0407000000000002</v>
      </c>
      <c r="J956" s="10">
        <f>VLOOKUP(B956,home!$B$2:$E$405,4,FALSE)</f>
        <v>0.99539999999999995</v>
      </c>
      <c r="K956" s="12">
        <f t="shared" si="1342"/>
        <v>0.48578830944000001</v>
      </c>
      <c r="L956" s="12">
        <f t="shared" si="1343"/>
        <v>2.267351325036</v>
      </c>
      <c r="M956" s="13">
        <f t="shared" si="1344"/>
        <v>6.3727465838402789E-2</v>
      </c>
      <c r="N956" s="13">
        <f t="shared" si="1345"/>
        <v>3.0958057894533049E-2</v>
      </c>
      <c r="O956" s="13">
        <f t="shared" si="1346"/>
        <v>0.14449255410988898</v>
      </c>
      <c r="P956" s="13">
        <f t="shared" si="1347"/>
        <v>7.0192793587710689E-2</v>
      </c>
      <c r="Q956" s="13">
        <f t="shared" si="1348"/>
        <v>7.5195313040654268E-3</v>
      </c>
      <c r="R956" s="13">
        <f t="shared" si="1349"/>
        <v>0.16380769200944639</v>
      </c>
      <c r="S956" s="13">
        <f t="shared" si="1350"/>
        <v>1.9328511681841763E-2</v>
      </c>
      <c r="T956" s="13">
        <f t="shared" si="1351"/>
        <v>1.7049419265922423E-2</v>
      </c>
      <c r="U956" s="13">
        <f t="shared" si="1352"/>
        <v>7.9575861774537168E-2</v>
      </c>
      <c r="V956" s="13">
        <f t="shared" si="1353"/>
        <v>2.3654936306453074E-3</v>
      </c>
      <c r="W956" s="13">
        <f t="shared" si="1354"/>
        <v>1.2176334666610346E-3</v>
      </c>
      <c r="X956" s="13">
        <f t="shared" si="1355"/>
        <v>2.7608028540420742E-3</v>
      </c>
      <c r="Y956" s="13">
        <f t="shared" si="1356"/>
        <v>3.1298550046377346E-3</v>
      </c>
      <c r="Z956" s="13">
        <f t="shared" si="1357"/>
        <v>0.12380319584290241</v>
      </c>
      <c r="AA956" s="13">
        <f t="shared" si="1358"/>
        <v>6.01421452117928E-2</v>
      </c>
      <c r="AB956" s="13">
        <f t="shared" si="1359"/>
        <v>1.4608175524265906E-2</v>
      </c>
      <c r="AC956" s="13">
        <f t="shared" si="1360"/>
        <v>1.6284246906385764E-4</v>
      </c>
      <c r="AD956" s="13">
        <f t="shared" si="1361"/>
        <v>1.4787802582170759E-4</v>
      </c>
      <c r="AE956" s="13">
        <f t="shared" si="1362"/>
        <v>3.3529143779055645E-4</v>
      </c>
      <c r="AF956" s="13">
        <f t="shared" si="1363"/>
        <v>3.8011174287382201E-4</v>
      </c>
      <c r="AG956" s="13">
        <f t="shared" si="1364"/>
        <v>2.8728228795556784E-4</v>
      </c>
      <c r="AH956" s="13">
        <f t="shared" si="1365"/>
        <v>7.0176335034524057E-2</v>
      </c>
      <c r="AI956" s="13">
        <f t="shared" si="1366"/>
        <v>3.4090843159116493E-2</v>
      </c>
      <c r="AJ956" s="13">
        <f t="shared" si="1367"/>
        <v>8.2804665328256935E-3</v>
      </c>
      <c r="AK956" s="13">
        <f t="shared" si="1368"/>
        <v>1.3408512794519643E-3</v>
      </c>
      <c r="AL956" s="13">
        <f t="shared" si="1369"/>
        <v>7.1745315260438169E-6</v>
      </c>
      <c r="AM956" s="13">
        <f t="shared" si="1370"/>
        <v>1.4367483233450403E-5</v>
      </c>
      <c r="AN956" s="13">
        <f t="shared" si="1371"/>
        <v>3.257613214679628E-5</v>
      </c>
      <c r="AO956" s="13">
        <f t="shared" si="1372"/>
        <v>3.6930768193793205E-5</v>
      </c>
      <c r="AP956" s="13">
        <f t="shared" si="1373"/>
        <v>2.7911675399598121E-5</v>
      </c>
      <c r="AQ956" s="13">
        <f t="shared" si="1374"/>
        <v>1.5821393550313384E-5</v>
      </c>
      <c r="AR956" s="13">
        <f t="shared" si="1375"/>
        <v>3.1822881245339683E-2</v>
      </c>
      <c r="AS956" s="13">
        <f t="shared" si="1376"/>
        <v>1.5459183681683449E-2</v>
      </c>
      <c r="AT956" s="13">
        <f t="shared" si="1377"/>
        <v>3.7549453530237183E-3</v>
      </c>
      <c r="AU956" s="13">
        <f t="shared" si="1378"/>
        <v>6.0803618502832551E-4</v>
      </c>
      <c r="AV956" s="13">
        <f t="shared" si="1379"/>
        <v>7.38442176008143E-5</v>
      </c>
      <c r="AW956" s="13">
        <f t="shared" si="1380"/>
        <v>2.1951132227713548E-7</v>
      </c>
      <c r="AX956" s="13">
        <f t="shared" si="1381"/>
        <v>1.1632592318142358E-6</v>
      </c>
      <c r="AY956" s="13">
        <f t="shared" si="1382"/>
        <v>2.6375173606143662E-6</v>
      </c>
      <c r="AZ956" s="13">
        <f t="shared" si="1383"/>
        <v>2.9900892411972196E-6</v>
      </c>
      <c r="BA956" s="13">
        <f t="shared" si="1384"/>
        <v>2.2598609343348009E-6</v>
      </c>
      <c r="BB956" s="13">
        <f t="shared" si="1385"/>
        <v>1.2809746709652761E-6</v>
      </c>
      <c r="BC956" s="13">
        <f t="shared" si="1386"/>
        <v>5.8088392351013463E-7</v>
      </c>
      <c r="BD956" s="13">
        <f t="shared" si="1387"/>
        <v>1.2025608659680689E-2</v>
      </c>
      <c r="BE956" s="13">
        <f t="shared" si="1388"/>
        <v>5.8419001007733069E-3</v>
      </c>
      <c r="BF956" s="13">
        <f t="shared" si="1389"/>
        <v>1.418963386936015E-3</v>
      </c>
      <c r="BG956" s="13">
        <f t="shared" si="1390"/>
        <v>2.2977194163230116E-4</v>
      </c>
      <c r="BH956" s="13">
        <f t="shared" si="1391"/>
        <v>2.7905130770575474E-5</v>
      </c>
      <c r="BI956" s="13">
        <f t="shared" si="1392"/>
        <v>2.7111972603479978E-6</v>
      </c>
      <c r="BJ956" s="14">
        <f t="shared" si="1393"/>
        <v>6.3924383322189762E-2</v>
      </c>
      <c r="BK956" s="14">
        <f t="shared" si="1394"/>
        <v>0.15578691925655108</v>
      </c>
      <c r="BL956" s="14">
        <f t="shared" si="1395"/>
        <v>0.64778067573557874</v>
      </c>
      <c r="BM956" s="14">
        <f t="shared" si="1396"/>
        <v>0.51059466140713639</v>
      </c>
      <c r="BN956" s="14">
        <f t="shared" si="1397"/>
        <v>0.48069809474404734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1.3216000000000001</v>
      </c>
      <c r="F957" s="10">
        <f>VLOOKUP(B957,home!$B$2:$E$405,3,FALSE)</f>
        <v>1.2611000000000001</v>
      </c>
      <c r="G957" s="10">
        <f>VLOOKUP(C957,away!$B$2:$E$405,4,FALSE)</f>
        <v>1.8319000000000001</v>
      </c>
      <c r="H957" s="10">
        <f>VLOOKUP(A957,away!$A$2:$E$405,3,FALSE)</f>
        <v>1.1162000000000001</v>
      </c>
      <c r="I957" s="10">
        <f>VLOOKUP(C957,away!$B$2:$E$405,3,FALSE)</f>
        <v>0.51870000000000005</v>
      </c>
      <c r="J957" s="10">
        <f>VLOOKUP(B957,home!$B$2:$E$405,4,FALSE)</f>
        <v>1.2941</v>
      </c>
      <c r="K957" s="12">
        <f t="shared" si="1342"/>
        <v>3.0531723333440004</v>
      </c>
      <c r="L957" s="12">
        <f t="shared" si="1343"/>
        <v>0.74924888165400017</v>
      </c>
      <c r="M957" s="13">
        <f t="shared" si="1344"/>
        <v>2.2316672926828734E-2</v>
      </c>
      <c r="N957" s="13">
        <f t="shared" si="1345"/>
        <v>6.813664835248058E-2</v>
      </c>
      <c r="O957" s="13">
        <f t="shared" si="1346"/>
        <v>1.6720742232664534E-2</v>
      </c>
      <c r="P957" s="13">
        <f t="shared" si="1347"/>
        <v>5.1051307577747951E-2</v>
      </c>
      <c r="Q957" s="13">
        <f t="shared" si="1348"/>
        <v>0.1040164648182914</v>
      </c>
      <c r="R957" s="13">
        <f t="shared" si="1349"/>
        <v>6.2639987091243545E-3</v>
      </c>
      <c r="S957" s="13">
        <f t="shared" si="1350"/>
        <v>2.9196063565826724E-2</v>
      </c>
      <c r="T957" s="13">
        <f t="shared" si="1351"/>
        <v>7.7934219938707486E-2</v>
      </c>
      <c r="U957" s="13">
        <f t="shared" si="1352"/>
        <v>1.9125067554801013E-2</v>
      </c>
      <c r="V957" s="13">
        <f t="shared" si="1353"/>
        <v>7.4209449990123725E-3</v>
      </c>
      <c r="W957" s="13">
        <f t="shared" si="1354"/>
        <v>0.10586006419848562</v>
      </c>
      <c r="X957" s="13">
        <f t="shared" si="1355"/>
        <v>7.9315534712536023E-2</v>
      </c>
      <c r="Y957" s="13">
        <f t="shared" si="1356"/>
        <v>2.971353784057831E-2</v>
      </c>
      <c r="Z957" s="13">
        <f t="shared" si="1357"/>
        <v>1.5644313424978413E-3</v>
      </c>
      <c r="AA957" s="13">
        <f t="shared" si="1358"/>
        <v>4.7764784923306214E-3</v>
      </c>
      <c r="AB957" s="13">
        <f t="shared" si="1359"/>
        <v>7.2917059917982589E-3</v>
      </c>
      <c r="AC957" s="13">
        <f t="shared" si="1360"/>
        <v>1.0610030976175584E-3</v>
      </c>
      <c r="AD957" s="13">
        <f t="shared" si="1361"/>
        <v>8.0802254804209009E-2</v>
      </c>
      <c r="AE957" s="13">
        <f t="shared" si="1362"/>
        <v>6.0540999047175165E-2</v>
      </c>
      <c r="AF957" s="13">
        <f t="shared" si="1363"/>
        <v>2.2680137915155933E-2</v>
      </c>
      <c r="AG957" s="13">
        <f t="shared" si="1364"/>
        <v>5.6643559895630247E-3</v>
      </c>
      <c r="AH957" s="13">
        <f t="shared" si="1365"/>
        <v>2.9303710844774341E-4</v>
      </c>
      <c r="AI957" s="13">
        <f t="shared" si="1366"/>
        <v>8.9469279215577565E-4</v>
      </c>
      <c r="AJ957" s="13">
        <f t="shared" si="1367"/>
        <v>1.3658256399261541E-3</v>
      </c>
      <c r="AK957" s="13">
        <f t="shared" si="1368"/>
        <v>1.3900336853314662E-3</v>
      </c>
      <c r="AL957" s="13">
        <f t="shared" si="1369"/>
        <v>9.7085431426116074E-5</v>
      </c>
      <c r="AM957" s="13">
        <f t="shared" si="1370"/>
        <v>4.9340641768004657E-2</v>
      </c>
      <c r="AN957" s="13">
        <f t="shared" si="1371"/>
        <v>3.6968420664768145E-2</v>
      </c>
      <c r="AO957" s="13">
        <f t="shared" si="1372"/>
        <v>1.3849273919796077E-2</v>
      </c>
      <c r="AP957" s="13">
        <f t="shared" si="1373"/>
        <v>3.4588509987090411E-3</v>
      </c>
      <c r="AQ957" s="13">
        <f t="shared" si="1374"/>
        <v>6.4788506064764257E-4</v>
      </c>
      <c r="AR957" s="13">
        <f t="shared" si="1375"/>
        <v>4.3911545157518751E-5</v>
      </c>
      <c r="AS957" s="13">
        <f t="shared" si="1376"/>
        <v>1.3406951478932199E-4</v>
      </c>
      <c r="AT957" s="13">
        <f t="shared" si="1377"/>
        <v>2.046686666498061E-4</v>
      </c>
      <c r="AU957" s="13">
        <f t="shared" si="1378"/>
        <v>2.0829623683919795E-4</v>
      </c>
      <c r="AV957" s="13">
        <f t="shared" si="1379"/>
        <v>1.5899107686427713E-4</v>
      </c>
      <c r="AW957" s="13">
        <f t="shared" si="1380"/>
        <v>6.1692019302037133E-6</v>
      </c>
      <c r="AX957" s="13">
        <f t="shared" si="1381"/>
        <v>2.5107580392584868E-2</v>
      </c>
      <c r="AY957" s="13">
        <f t="shared" si="1382"/>
        <v>1.8811826530182117E-2</v>
      </c>
      <c r="AZ957" s="13">
        <f t="shared" si="1383"/>
        <v>7.0473699948039982E-3</v>
      </c>
      <c r="BA957" s="13">
        <f t="shared" si="1384"/>
        <v>1.7600780290696178E-3</v>
      </c>
      <c r="BB957" s="13">
        <f t="shared" si="1385"/>
        <v>3.2968412372604694E-4</v>
      </c>
      <c r="BC957" s="13">
        <f t="shared" si="1386"/>
        <v>4.9403092200163954E-5</v>
      </c>
      <c r="BD957" s="13">
        <f t="shared" si="1387"/>
        <v>5.4834460168283389E-6</v>
      </c>
      <c r="BE957" s="13">
        <f t="shared" si="1388"/>
        <v>1.6741905669965646E-5</v>
      </c>
      <c r="BF957" s="13">
        <f t="shared" si="1389"/>
        <v>2.5557961599497084E-5</v>
      </c>
      <c r="BG957" s="13">
        <f t="shared" si="1390"/>
        <v>2.6010953750750956E-5</v>
      </c>
      <c r="BH957" s="13">
        <f t="shared" si="1391"/>
        <v>1.9853981088920795E-5</v>
      </c>
      <c r="BI957" s="13">
        <f t="shared" si="1392"/>
        <v>1.2123525153485592E-5</v>
      </c>
      <c r="BJ957" s="14">
        <f t="shared" si="1393"/>
        <v>0.79203523219167482</v>
      </c>
      <c r="BK957" s="14">
        <f t="shared" si="1394"/>
        <v>0.12995490412864158</v>
      </c>
      <c r="BL957" s="14">
        <f t="shared" si="1395"/>
        <v>5.8977291020159479E-2</v>
      </c>
      <c r="BM957" s="14">
        <f t="shared" si="1396"/>
        <v>0.69522036673758425</v>
      </c>
      <c r="BN957" s="14">
        <f t="shared" si="1397"/>
        <v>0.26850583461713756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1.3216000000000001</v>
      </c>
      <c r="F958" s="10">
        <f>VLOOKUP(B958,home!$B$2:$E$405,3,FALSE)</f>
        <v>0.92479999999999996</v>
      </c>
      <c r="G958" s="10">
        <f>VLOOKUP(C958,away!$B$2:$E$405,4,FALSE)</f>
        <v>0.91600000000000004</v>
      </c>
      <c r="H958" s="10">
        <f>VLOOKUP(A958,away!$A$2:$E$405,3,FALSE)</f>
        <v>1.1162000000000001</v>
      </c>
      <c r="I958" s="10">
        <f>VLOOKUP(C958,away!$B$2:$E$405,3,FALSE)</f>
        <v>1.6975</v>
      </c>
      <c r="J958" s="10">
        <f>VLOOKUP(B958,home!$B$2:$E$405,4,FALSE)</f>
        <v>0.64700000000000002</v>
      </c>
      <c r="K958" s="12">
        <f t="shared" si="1342"/>
        <v>1.1195495628800001</v>
      </c>
      <c r="L958" s="12">
        <f t="shared" si="1343"/>
        <v>1.2259029265000001</v>
      </c>
      <c r="M958" s="13">
        <f t="shared" si="1344"/>
        <v>9.5803842100148334E-2</v>
      </c>
      <c r="N958" s="13">
        <f t="shared" si="1345"/>
        <v>0.1072571495454456</v>
      </c>
      <c r="O958" s="13">
        <f t="shared" si="1346"/>
        <v>0.11744621040051575</v>
      </c>
      <c r="P958" s="13">
        <f t="shared" si="1347"/>
        <v>0.13148685351580991</v>
      </c>
      <c r="Q958" s="13">
        <f t="shared" si="1348"/>
        <v>6.0039847444679217E-2</v>
      </c>
      <c r="R958" s="13">
        <f t="shared" si="1349"/>
        <v>7.1988826518163518E-2</v>
      </c>
      <c r="S958" s="13">
        <f t="shared" si="1350"/>
        <v>4.5115081682776517E-2</v>
      </c>
      <c r="T958" s="13">
        <f t="shared" si="1351"/>
        <v>7.360302468904581E-2</v>
      </c>
      <c r="U958" s="13">
        <f t="shared" si="1352"/>
        <v>8.059505926065412E-2</v>
      </c>
      <c r="V958" s="13">
        <f t="shared" si="1353"/>
        <v>6.8798448609375899E-3</v>
      </c>
      <c r="W958" s="13">
        <f t="shared" si="1354"/>
        <v>2.2405861654024174E-2</v>
      </c>
      <c r="X958" s="13">
        <f t="shared" si="1355"/>
        <v>2.7467411372422368E-2</v>
      </c>
      <c r="Y958" s="13">
        <f t="shared" si="1356"/>
        <v>1.6836189992415988E-2</v>
      </c>
      <c r="Z958" s="13">
        <f t="shared" si="1357"/>
        <v>2.9417104367972489E-2</v>
      </c>
      <c r="AA958" s="13">
        <f t="shared" si="1358"/>
        <v>3.293390633635894E-2</v>
      </c>
      <c r="AB958" s="13">
        <f t="shared" si="1359"/>
        <v>1.8435570221400757E-2</v>
      </c>
      <c r="AC958" s="13">
        <f t="shared" si="1360"/>
        <v>5.9014409913746475E-4</v>
      </c>
      <c r="AD958" s="13">
        <f t="shared" si="1361"/>
        <v>6.2711181551781299E-3</v>
      </c>
      <c r="AE958" s="13">
        <f t="shared" si="1362"/>
        <v>7.6877820988601507E-3</v>
      </c>
      <c r="AF958" s="13">
        <f t="shared" si="1363"/>
        <v>4.7122372866434869E-3</v>
      </c>
      <c r="AG958" s="13">
        <f t="shared" si="1364"/>
        <v>1.9255818266862234E-3</v>
      </c>
      <c r="AH958" s="13">
        <f t="shared" si="1365"/>
        <v>9.0156285834633587E-3</v>
      </c>
      <c r="AI958" s="13">
        <f t="shared" si="1366"/>
        <v>1.0093443039704837E-2</v>
      </c>
      <c r="AJ958" s="13">
        <f t="shared" si="1367"/>
        <v>5.6500548715278653E-3</v>
      </c>
      <c r="AK958" s="13">
        <f t="shared" si="1368"/>
        <v>2.1085054872223463E-3</v>
      </c>
      <c r="AL958" s="13">
        <f t="shared" si="1369"/>
        <v>3.2397945224531751E-5</v>
      </c>
      <c r="AM958" s="13">
        <f t="shared" si="1370"/>
        <v>1.4041655178797013E-3</v>
      </c>
      <c r="AN958" s="13">
        <f t="shared" si="1371"/>
        <v>1.7213706176591142E-3</v>
      </c>
      <c r="AO958" s="13">
        <f t="shared" si="1372"/>
        <v>1.0551166388897107E-3</v>
      </c>
      <c r="AP958" s="13">
        <f t="shared" si="1373"/>
        <v>4.3115685847124665E-4</v>
      </c>
      <c r="AQ958" s="13">
        <f t="shared" si="1374"/>
        <v>1.3213911364511201E-4</v>
      </c>
      <c r="AR958" s="13">
        <f t="shared" si="1375"/>
        <v>2.2104570929409543E-3</v>
      </c>
      <c r="AS958" s="13">
        <f t="shared" si="1376"/>
        <v>2.4747162721670407E-3</v>
      </c>
      <c r="AT958" s="13">
        <f t="shared" si="1377"/>
        <v>1.3852837603783171E-3</v>
      </c>
      <c r="AU958" s="13">
        <f t="shared" si="1378"/>
        <v>5.1696460946543598E-4</v>
      </c>
      <c r="AV958" s="13">
        <f t="shared" si="1379"/>
        <v>1.4469187563786469E-4</v>
      </c>
      <c r="AW958" s="13">
        <f t="shared" si="1380"/>
        <v>1.2351348409673019E-6</v>
      </c>
      <c r="AX958" s="13">
        <f t="shared" si="1381"/>
        <v>2.6200548195889803E-4</v>
      </c>
      <c r="AY958" s="13">
        <f t="shared" si="1382"/>
        <v>3.2119328709245609E-4</v>
      </c>
      <c r="AZ958" s="13">
        <f t="shared" si="1383"/>
        <v>1.9687589530939837E-4</v>
      </c>
      <c r="BA958" s="13">
        <f t="shared" si="1384"/>
        <v>8.0450245405699685E-5</v>
      </c>
      <c r="BB958" s="13">
        <f t="shared" si="1385"/>
        <v>2.4656047820122627E-5</v>
      </c>
      <c r="BC958" s="13">
        <f t="shared" si="1386"/>
        <v>6.0451842357224495E-6</v>
      </c>
      <c r="BD958" s="13">
        <f t="shared" si="1387"/>
        <v>4.5163430318983269E-4</v>
      </c>
      <c r="BE958" s="13">
        <f t="shared" si="1388"/>
        <v>5.056269867177906E-4</v>
      </c>
      <c r="BF958" s="13">
        <f t="shared" si="1389"/>
        <v>2.8303723598011705E-4</v>
      </c>
      <c r="BG958" s="13">
        <f t="shared" si="1390"/>
        <v>1.0562473794010119E-4</v>
      </c>
      <c r="BH958" s="13">
        <f t="shared" si="1391"/>
        <v>2.9563032297538709E-5</v>
      </c>
      <c r="BI958" s="13">
        <f t="shared" si="1392"/>
        <v>6.6194559772233564E-6</v>
      </c>
      <c r="BJ958" s="14">
        <f t="shared" si="1393"/>
        <v>0.33384137895376836</v>
      </c>
      <c r="BK958" s="14">
        <f t="shared" si="1394"/>
        <v>0.28022935749112682</v>
      </c>
      <c r="BL958" s="14">
        <f t="shared" si="1395"/>
        <v>0.35638142408170381</v>
      </c>
      <c r="BM958" s="14">
        <f t="shared" si="1396"/>
        <v>0.41552657721755765</v>
      </c>
      <c r="BN958" s="14">
        <f t="shared" si="1397"/>
        <v>0.58402272952476231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1.3216000000000001</v>
      </c>
      <c r="F959" s="10">
        <f>VLOOKUP(B959,home!$B$2:$E$405,3,FALSE)</f>
        <v>0.63049999999999995</v>
      </c>
      <c r="G959" s="10">
        <f>VLOOKUP(C959,away!$B$2:$E$405,4,FALSE)</f>
        <v>1.5530999999999999</v>
      </c>
      <c r="H959" s="10">
        <f>VLOOKUP(A959,away!$A$2:$E$405,3,FALSE)</f>
        <v>1.1162000000000001</v>
      </c>
      <c r="I959" s="10">
        <f>VLOOKUP(C959,away!$B$2:$E$405,3,FALSE)</f>
        <v>0.89590000000000003</v>
      </c>
      <c r="J959" s="10">
        <f>VLOOKUP(B959,home!$B$2:$E$405,4,FALSE)</f>
        <v>1.3438000000000001</v>
      </c>
      <c r="K959" s="12">
        <f t="shared" si="1342"/>
        <v>1.29414977328</v>
      </c>
      <c r="L959" s="12">
        <f t="shared" si="1343"/>
        <v>1.3438048108040002</v>
      </c>
      <c r="M959" s="13">
        <f t="shared" si="1344"/>
        <v>7.1507382412762291E-2</v>
      </c>
      <c r="N959" s="13">
        <f t="shared" si="1345"/>
        <v>9.2541262737322563E-2</v>
      </c>
      <c r="O959" s="13">
        <f t="shared" si="1346"/>
        <v>9.6091964494271306E-2</v>
      </c>
      <c r="P959" s="13">
        <f t="shared" si="1347"/>
        <v>0.12435739406429101</v>
      </c>
      <c r="Q959" s="13">
        <f t="shared" si="1348"/>
        <v>5.9881127095275467E-2</v>
      </c>
      <c r="R959" s="13">
        <f t="shared" si="1349"/>
        <v>6.4564422083504491E-2</v>
      </c>
      <c r="S959" s="13">
        <f t="shared" si="1350"/>
        <v>5.406701006475835E-2</v>
      </c>
      <c r="T959" s="13">
        <f t="shared" si="1351"/>
        <v>8.0468546666996932E-2</v>
      </c>
      <c r="U959" s="13">
        <f t="shared" si="1352"/>
        <v>8.3556032201321559E-2</v>
      </c>
      <c r="V959" s="13">
        <f t="shared" si="1353"/>
        <v>1.0447456611605184E-2</v>
      </c>
      <c r="W959" s="13">
        <f t="shared" si="1354"/>
        <v>2.5831715684700531E-2</v>
      </c>
      <c r="X959" s="13">
        <f t="shared" si="1355"/>
        <v>3.4712783808421716E-2</v>
      </c>
      <c r="Y959" s="13">
        <f t="shared" si="1356"/>
        <v>2.3323602939078158E-2</v>
      </c>
      <c r="Z959" s="13">
        <f t="shared" si="1357"/>
        <v>2.8920660334197795E-2</v>
      </c>
      <c r="AA959" s="13">
        <f t="shared" si="1358"/>
        <v>3.7427666014609964E-2</v>
      </c>
      <c r="AB959" s="13">
        <f t="shared" si="1359"/>
        <v>2.4218502743603525E-2</v>
      </c>
      <c r="AC959" s="13">
        <f t="shared" si="1360"/>
        <v>1.1355632409737481E-3</v>
      </c>
      <c r="AD959" s="13">
        <f t="shared" si="1361"/>
        <v>8.3575272491971542E-3</v>
      </c>
      <c r="AE959" s="13">
        <f t="shared" si="1362"/>
        <v>1.1230885323896657E-2</v>
      </c>
      <c r="AF959" s="13">
        <f t="shared" si="1363"/>
        <v>7.5460588639201858E-3</v>
      </c>
      <c r="AG959" s="13">
        <f t="shared" si="1364"/>
        <v>3.3801434013153719E-3</v>
      </c>
      <c r="AH959" s="13">
        <f t="shared" si="1365"/>
        <v>9.7159306221808531E-3</v>
      </c>
      <c r="AI959" s="13">
        <f t="shared" si="1366"/>
        <v>1.2573869411899561E-2</v>
      </c>
      <c r="AJ959" s="13">
        <f t="shared" si="1367"/>
        <v>8.1362351243310736E-3</v>
      </c>
      <c r="AK959" s="13">
        <f t="shared" si="1368"/>
        <v>3.5098356138352758E-3</v>
      </c>
      <c r="AL959" s="13">
        <f t="shared" si="1369"/>
        <v>7.8993625932246336E-5</v>
      </c>
      <c r="AM959" s="13">
        <f t="shared" si="1370"/>
        <v>2.1631783989459839E-3</v>
      </c>
      <c r="AN959" s="13">
        <f t="shared" si="1371"/>
        <v>2.9068895391309081E-3</v>
      </c>
      <c r="AO959" s="13">
        <f t="shared" si="1372"/>
        <v>1.9531460735799687E-3</v>
      </c>
      <c r="AP959" s="13">
        <f t="shared" si="1373"/>
        <v>8.7488236329323545E-4</v>
      </c>
      <c r="AQ959" s="13">
        <f t="shared" si="1374"/>
        <v>2.9391778217025569E-4</v>
      </c>
      <c r="AR959" s="13">
        <f t="shared" si="1375"/>
        <v>2.6112628623049063E-3</v>
      </c>
      <c r="AS959" s="13">
        <f t="shared" si="1376"/>
        <v>3.3793652412263783E-3</v>
      </c>
      <c r="AT959" s="13">
        <f t="shared" si="1377"/>
        <v>2.1867023803817153E-3</v>
      </c>
      <c r="AU959" s="13">
        <f t="shared" si="1378"/>
        <v>9.4330679660061076E-4</v>
      </c>
      <c r="AV959" s="13">
        <f t="shared" si="1379"/>
        <v>3.0519506923854092E-4</v>
      </c>
      <c r="AW959" s="13">
        <f t="shared" si="1380"/>
        <v>3.8160168212188796E-6</v>
      </c>
      <c r="AX959" s="13">
        <f t="shared" si="1381"/>
        <v>4.6657947242668935E-4</v>
      </c>
      <c r="AY959" s="13">
        <f t="shared" si="1382"/>
        <v>6.2699173966937753E-4</v>
      </c>
      <c r="AZ959" s="13">
        <f t="shared" si="1383"/>
        <v>4.2127725805103948E-4</v>
      </c>
      <c r="BA959" s="13">
        <f t="shared" si="1384"/>
        <v>1.8870480201710173E-4</v>
      </c>
      <c r="BB959" s="13">
        <f t="shared" si="1385"/>
        <v>6.3395605193099409E-5</v>
      </c>
      <c r="BC959" s="13">
        <f t="shared" si="1386"/>
        <v>1.7038263848463608E-5</v>
      </c>
      <c r="BD959" s="13">
        <f t="shared" si="1387"/>
        <v>5.8483793277319283E-4</v>
      </c>
      <c r="BE959" s="13">
        <f t="shared" si="1388"/>
        <v>7.5686787810397131E-4</v>
      </c>
      <c r="BF959" s="13">
        <f t="shared" si="1389"/>
        <v>4.8975019642558473E-4</v>
      </c>
      <c r="BG959" s="13">
        <f t="shared" si="1390"/>
        <v>2.1127003522266856E-4</v>
      </c>
      <c r="BH959" s="13">
        <f t="shared" si="1391"/>
        <v>6.8353767046068549E-5</v>
      </c>
      <c r="BI959" s="13">
        <f t="shared" si="1392"/>
        <v>1.7692002425100711E-5</v>
      </c>
      <c r="BJ959" s="14">
        <f t="shared" si="1393"/>
        <v>0.35724965506845091</v>
      </c>
      <c r="BK959" s="14">
        <f t="shared" si="1394"/>
        <v>0.26222079175999219</v>
      </c>
      <c r="BL959" s="14">
        <f t="shared" si="1395"/>
        <v>0.35134906247130637</v>
      </c>
      <c r="BM959" s="14">
        <f t="shared" si="1396"/>
        <v>0.49017344102367189</v>
      </c>
      <c r="BN959" s="14">
        <f t="shared" si="1397"/>
        <v>0.5089435528874271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1.3216000000000001</v>
      </c>
      <c r="F960" s="10">
        <f>VLOOKUP(B960,home!$B$2:$E$405,3,FALSE)</f>
        <v>1.1947000000000001</v>
      </c>
      <c r="G960" s="10">
        <f>VLOOKUP(C960,away!$B$2:$E$405,4,FALSE)</f>
        <v>0.88280000000000003</v>
      </c>
      <c r="H960" s="10">
        <f>VLOOKUP(A960,away!$A$2:$E$405,3,FALSE)</f>
        <v>1.1162000000000001</v>
      </c>
      <c r="I960" s="10">
        <f>VLOOKUP(C960,away!$B$2:$E$405,3,FALSE)</f>
        <v>0.99539999999999995</v>
      </c>
      <c r="J960" s="10">
        <f>VLOOKUP(B960,home!$B$2:$E$405,4,FALSE)</f>
        <v>0.80159999999999998</v>
      </c>
      <c r="K960" s="12">
        <f t="shared" si="1342"/>
        <v>1.3938666210560002</v>
      </c>
      <c r="L960" s="12">
        <f t="shared" si="1343"/>
        <v>0.89063008876799987</v>
      </c>
      <c r="M960" s="13">
        <f t="shared" si="1344"/>
        <v>0.10182529688381206</v>
      </c>
      <c r="N960" s="13">
        <f t="shared" si="1345"/>
        <v>0.14193088250546318</v>
      </c>
      <c r="O960" s="13">
        <f t="shared" si="1346"/>
        <v>9.0688673202457465E-2</v>
      </c>
      <c r="P960" s="13">
        <f t="shared" si="1347"/>
        <v>0.12640791448476121</v>
      </c>
      <c r="Q960" s="13">
        <f t="shared" si="1348"/>
        <v>9.8916359810693077E-2</v>
      </c>
      <c r="R960" s="13">
        <f t="shared" si="1349"/>
        <v>4.0385030532278418E-2</v>
      </c>
      <c r="S960" s="13">
        <f t="shared" si="1350"/>
        <v>3.9231314156195227E-2</v>
      </c>
      <c r="T960" s="13">
        <f t="shared" si="1351"/>
        <v>8.8097886318804997E-2</v>
      </c>
      <c r="U960" s="13">
        <f t="shared" si="1352"/>
        <v>5.6291346049270316E-2</v>
      </c>
      <c r="V960" s="13">
        <f t="shared" si="1353"/>
        <v>5.4113911623877549E-3</v>
      </c>
      <c r="W960" s="13">
        <f t="shared" si="1354"/>
        <v>4.5958737405496775E-2</v>
      </c>
      <c r="X960" s="13">
        <f t="shared" si="1355"/>
        <v>4.0932234375122785E-2</v>
      </c>
      <c r="Y960" s="13">
        <f t="shared" si="1356"/>
        <v>1.8227739767494092E-2</v>
      </c>
      <c r="Z960" s="13">
        <f t="shared" si="1357"/>
        <v>1.1989374442620503E-2</v>
      </c>
      <c r="AA960" s="13">
        <f t="shared" si="1358"/>
        <v>1.6711588842910605E-2</v>
      </c>
      <c r="AB960" s="13">
        <f t="shared" si="1359"/>
        <v>1.164686293647248E-2</v>
      </c>
      <c r="AC960" s="13">
        <f t="shared" si="1360"/>
        <v>4.1986292468120168E-4</v>
      </c>
      <c r="AD960" s="13">
        <f t="shared" si="1361"/>
        <v>1.6015087503849945E-2</v>
      </c>
      <c r="AE960" s="13">
        <f t="shared" si="1362"/>
        <v>1.4263518805181162E-2</v>
      </c>
      <c r="AF960" s="13">
        <f t="shared" si="1363"/>
        <v>6.3517595098012674E-3</v>
      </c>
      <c r="AG960" s="13">
        <f t="shared" si="1364"/>
        <v>1.8856893786824299E-3</v>
      </c>
      <c r="AH960" s="13">
        <f t="shared" si="1365"/>
        <v>2.6695244060259715E-3</v>
      </c>
      <c r="AI960" s="13">
        <f t="shared" si="1366"/>
        <v>3.7209609636539467E-3</v>
      </c>
      <c r="AJ960" s="13">
        <f t="shared" si="1367"/>
        <v>2.593261642744803E-3</v>
      </c>
      <c r="AK960" s="13">
        <f t="shared" si="1368"/>
        <v>1.2048869478289437E-3</v>
      </c>
      <c r="AL960" s="13">
        <f t="shared" si="1369"/>
        <v>2.0849041761786683E-5</v>
      </c>
      <c r="AM960" s="13">
        <f t="shared" si="1370"/>
        <v>4.4645791809815004E-3</v>
      </c>
      <c r="AN960" s="13">
        <f t="shared" si="1371"/>
        <v>3.9762885522693176E-3</v>
      </c>
      <c r="AO960" s="13">
        <f t="shared" si="1372"/>
        <v>1.7707011131374022E-3</v>
      </c>
      <c r="AP960" s="13">
        <f t="shared" si="1373"/>
        <v>5.2567989652505356E-4</v>
      </c>
      <c r="AQ960" s="13">
        <f t="shared" si="1374"/>
        <v>1.1704658322641533E-4</v>
      </c>
      <c r="AR960" s="13">
        <f t="shared" si="1375"/>
        <v>4.7551175174145079E-4</v>
      </c>
      <c r="AS960" s="13">
        <f t="shared" si="1376"/>
        <v>6.6279995867227562E-4</v>
      </c>
      <c r="AT960" s="13">
        <f t="shared" si="1377"/>
        <v>4.6192736941529078E-4</v>
      </c>
      <c r="AU960" s="13">
        <f t="shared" si="1378"/>
        <v>2.1462171386005941E-4</v>
      </c>
      <c r="AV960" s="13">
        <f t="shared" si="1379"/>
        <v>7.4788510775842171E-5</v>
      </c>
      <c r="AW960" s="13">
        <f t="shared" si="1380"/>
        <v>7.1895578035441036E-7</v>
      </c>
      <c r="AX960" s="13">
        <f t="shared" si="1381"/>
        <v>1.0371713162386068E-3</v>
      </c>
      <c r="AY960" s="13">
        <f t="shared" si="1382"/>
        <v>9.2373598144921364E-4</v>
      </c>
      <c r="AZ960" s="13">
        <f t="shared" si="1383"/>
        <v>4.1135352957815432E-4</v>
      </c>
      <c r="BA960" s="13">
        <f t="shared" si="1384"/>
        <v>1.221212768544072E-4</v>
      </c>
      <c r="BB960" s="13">
        <f t="shared" si="1385"/>
        <v>2.7191220911325539E-5</v>
      </c>
      <c r="BC960" s="13">
        <f t="shared" si="1386"/>
        <v>4.8434638987928343E-6</v>
      </c>
      <c r="BD960" s="13">
        <f t="shared" si="1387"/>
        <v>7.0584178943952538E-5</v>
      </c>
      <c r="BE960" s="13">
        <f t="shared" si="1388"/>
        <v>9.8384931004619195E-5</v>
      </c>
      <c r="BF960" s="13">
        <f t="shared" si="1389"/>
        <v>6.856773567111815E-5</v>
      </c>
      <c r="BG960" s="13">
        <f t="shared" si="1390"/>
        <v>3.1858092677787481E-5</v>
      </c>
      <c r="BH960" s="13">
        <f t="shared" si="1391"/>
        <v>1.1101482998519133E-5</v>
      </c>
      <c r="BI960" s="13">
        <f t="shared" si="1392"/>
        <v>3.0947973191713003E-6</v>
      </c>
      <c r="BJ960" s="14">
        <f t="shared" si="1393"/>
        <v>0.48596060749566</v>
      </c>
      <c r="BK960" s="14">
        <f t="shared" si="1394"/>
        <v>0.27424036463504853</v>
      </c>
      <c r="BL960" s="14">
        <f t="shared" si="1395"/>
        <v>0.22808537604672302</v>
      </c>
      <c r="BM960" s="14">
        <f t="shared" si="1396"/>
        <v>0.39919854817491784</v>
      </c>
      <c r="BN960" s="14">
        <f t="shared" si="1397"/>
        <v>0.60015415741946532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1.8169999999999999</v>
      </c>
      <c r="F963" s="10">
        <f>VLOOKUP(B963,home!$B$2:$E$405,3,FALSE)</f>
        <v>0.98280000000000001</v>
      </c>
      <c r="G963" s="10">
        <f>VLOOKUP(C963,away!$B$2:$E$405,4,FALSE)</f>
        <v>1.1007</v>
      </c>
      <c r="H963" s="10">
        <f>VLOOKUP(A963,away!$A$2:$E$405,3,FALSE)</f>
        <v>1.2277</v>
      </c>
      <c r="I963" s="10">
        <f>VLOOKUP(C963,away!$B$2:$E$405,3,FALSE)</f>
        <v>0.93089999999999995</v>
      </c>
      <c r="J963" s="10">
        <f>VLOOKUP(B963,home!$B$2:$E$405,4,FALSE)</f>
        <v>0.87270000000000003</v>
      </c>
      <c r="K963" s="12">
        <f t="shared" si="1342"/>
        <v>1.9655723833199998</v>
      </c>
      <c r="L963" s="12">
        <f t="shared" si="1343"/>
        <v>0.99737909711099992</v>
      </c>
      <c r="M963" s="13">
        <f t="shared" si="1344"/>
        <v>5.1666200134273019E-2</v>
      </c>
      <c r="N963" s="13">
        <f t="shared" si="1345"/>
        <v>0.10155365613501111</v>
      </c>
      <c r="O963" s="13">
        <f t="shared" si="1346"/>
        <v>5.1530788041077434E-2</v>
      </c>
      <c r="P963" s="13">
        <f t="shared" si="1347"/>
        <v>0.10128749386425832</v>
      </c>
      <c r="Q963" s="13">
        <f t="shared" si="1348"/>
        <v>9.9805530962076755E-2</v>
      </c>
      <c r="R963" s="13">
        <f t="shared" si="1349"/>
        <v>2.5697865424914063E-2</v>
      </c>
      <c r="S963" s="13">
        <f t="shared" si="1350"/>
        <v>4.9641527665282618E-2</v>
      </c>
      <c r="T963" s="13">
        <f t="shared" si="1351"/>
        <v>9.9543950357640049E-2</v>
      </c>
      <c r="U963" s="13">
        <f t="shared" si="1352"/>
        <v>5.0511014589484954E-2</v>
      </c>
      <c r="V963" s="13">
        <f t="shared" si="1353"/>
        <v>1.0813142647186283E-2</v>
      </c>
      <c r="W963" s="13">
        <f t="shared" si="1354"/>
        <v>6.5391665120549072E-2</v>
      </c>
      <c r="X963" s="13">
        <f t="shared" si="1355"/>
        <v>6.522027991651809E-2</v>
      </c>
      <c r="Y963" s="13">
        <f t="shared" si="1356"/>
        <v>3.2524671948231748E-2</v>
      </c>
      <c r="Z963" s="13">
        <f t="shared" si="1357"/>
        <v>8.5435046050602575E-3</v>
      </c>
      <c r="AA963" s="13">
        <f t="shared" si="1358"/>
        <v>1.6792876708473684E-2</v>
      </c>
      <c r="AB963" s="13">
        <f t="shared" si="1359"/>
        <v>1.6503807347336766E-2</v>
      </c>
      <c r="AC963" s="13">
        <f t="shared" si="1360"/>
        <v>1.3248943660021805E-3</v>
      </c>
      <c r="AD963" s="13">
        <f t="shared" si="1361"/>
        <v>3.2133012765065236E-2</v>
      </c>
      <c r="AE963" s="13">
        <f t="shared" si="1362"/>
        <v>3.2048795259076994E-2</v>
      </c>
      <c r="AF963" s="13">
        <f t="shared" si="1363"/>
        <v>1.5982399239496754E-2</v>
      </c>
      <c r="AG963" s="13">
        <f t="shared" si="1364"/>
        <v>5.3135036410522684E-3</v>
      </c>
      <c r="AH963" s="13">
        <f t="shared" si="1365"/>
        <v>2.1302782272896669E-3</v>
      </c>
      <c r="AI963" s="13">
        <f t="shared" si="1366"/>
        <v>4.1872160523484551E-3</v>
      </c>
      <c r="AJ963" s="13">
        <f t="shared" si="1367"/>
        <v>4.1151381177451573E-3</v>
      </c>
      <c r="AK963" s="13">
        <f t="shared" si="1368"/>
        <v>2.696200612595775E-3</v>
      </c>
      <c r="AL963" s="13">
        <f t="shared" si="1369"/>
        <v>1.0389401939254862E-4</v>
      </c>
      <c r="AM963" s="13">
        <f t="shared" si="1370"/>
        <v>1.2631952496776263E-2</v>
      </c>
      <c r="AN963" s="13">
        <f t="shared" si="1371"/>
        <v>1.2598845375983748E-2</v>
      </c>
      <c r="AO963" s="13">
        <f t="shared" si="1372"/>
        <v>6.2829125128698836E-3</v>
      </c>
      <c r="AP963" s="13">
        <f t="shared" si="1373"/>
        <v>2.0888152031045227E-3</v>
      </c>
      <c r="AQ963" s="13">
        <f t="shared" si="1374"/>
        <v>5.2083515532602958E-4</v>
      </c>
      <c r="AR963" s="13">
        <f t="shared" si="1375"/>
        <v>4.2493899498587812E-4</v>
      </c>
      <c r="AS963" s="13">
        <f t="shared" si="1376"/>
        <v>8.3524835313999784E-4</v>
      </c>
      <c r="AT963" s="13">
        <f t="shared" si="1377"/>
        <v>8.208705480727453E-4</v>
      </c>
      <c r="AU963" s="13">
        <f t="shared" si="1378"/>
        <v>5.3782682652418008E-4</v>
      </c>
      <c r="AV963" s="13">
        <f t="shared" si="1379"/>
        <v>2.6428438930614119E-4</v>
      </c>
      <c r="AW963" s="13">
        <f t="shared" si="1380"/>
        <v>5.6576665984981479E-6</v>
      </c>
      <c r="AX963" s="13">
        <f t="shared" si="1381"/>
        <v>4.1381694958455865E-3</v>
      </c>
      <c r="AY963" s="13">
        <f t="shared" si="1382"/>
        <v>4.1273237554587524E-3</v>
      </c>
      <c r="AZ963" s="13">
        <f t="shared" si="1383"/>
        <v>2.0582532203521162E-3</v>
      </c>
      <c r="BA963" s="13">
        <f t="shared" si="1384"/>
        <v>6.8428624618020045E-4</v>
      </c>
      <c r="BB963" s="13">
        <f t="shared" si="1385"/>
        <v>1.7062319959517091E-4</v>
      </c>
      <c r="BC963" s="13">
        <f t="shared" si="1386"/>
        <v>3.4035202551684317E-5</v>
      </c>
      <c r="BD963" s="13">
        <f t="shared" si="1387"/>
        <v>7.0637545191045095E-5</v>
      </c>
      <c r="BE963" s="13">
        <f t="shared" si="1388"/>
        <v>1.3884320805303673E-4</v>
      </c>
      <c r="BF963" s="13">
        <f t="shared" si="1389"/>
        <v>1.3645318768030099E-4</v>
      </c>
      <c r="BG963" s="13">
        <f t="shared" si="1390"/>
        <v>8.9402872440126811E-5</v>
      </c>
      <c r="BH963" s="13">
        <f t="shared" si="1391"/>
        <v>4.3931954264448497E-5</v>
      </c>
      <c r="BI963" s="13">
        <f t="shared" si="1392"/>
        <v>1.7270287209495467E-5</v>
      </c>
      <c r="BJ963" s="14">
        <f t="shared" si="1393"/>
        <v>0.59485351720876201</v>
      </c>
      <c r="BK963" s="14">
        <f t="shared" si="1394"/>
        <v>0.21896447645185371</v>
      </c>
      <c r="BL963" s="14">
        <f t="shared" si="1395"/>
        <v>0.17754489328813339</v>
      </c>
      <c r="BM963" s="14">
        <f t="shared" si="1396"/>
        <v>0.56424319090333852</v>
      </c>
      <c r="BN963" s="14">
        <f t="shared" si="1397"/>
        <v>0.43154153456161071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1.8169999999999999</v>
      </c>
      <c r="F964" s="10">
        <f>VLOOKUP(B964,home!$B$2:$E$405,3,FALSE)</f>
        <v>1.0613999999999999</v>
      </c>
      <c r="G964" s="10">
        <f>VLOOKUP(C964,away!$B$2:$E$405,4,FALSE)</f>
        <v>0.94350000000000001</v>
      </c>
      <c r="H964" s="10">
        <f>VLOOKUP(A964,away!$A$2:$E$405,3,FALSE)</f>
        <v>1.2277</v>
      </c>
      <c r="I964" s="10">
        <f>VLOOKUP(C964,away!$B$2:$E$405,3,FALSE)</f>
        <v>1.3382000000000001</v>
      </c>
      <c r="J964" s="10">
        <f>VLOOKUP(B964,home!$B$2:$E$405,4,FALSE)</f>
        <v>1.6291</v>
      </c>
      <c r="K964" s="12">
        <f t="shared" si="1342"/>
        <v>1.8195999452999998</v>
      </c>
      <c r="L964" s="12">
        <f t="shared" si="1343"/>
        <v>2.6764616508740002</v>
      </c>
      <c r="M964" s="13">
        <f t="shared" si="1344"/>
        <v>1.1152834521888476E-2</v>
      </c>
      <c r="N964" s="13">
        <f t="shared" si="1345"/>
        <v>2.0293697085968218E-2</v>
      </c>
      <c r="O964" s="13">
        <f t="shared" si="1346"/>
        <v>2.9850133896378167E-2</v>
      </c>
      <c r="P964" s="13">
        <f t="shared" si="1347"/>
        <v>5.4315302005047375E-2</v>
      </c>
      <c r="Q964" s="13">
        <f t="shared" si="1348"/>
        <v>1.8463205053781271E-2</v>
      </c>
      <c r="R964" s="13">
        <f t="shared" si="1349"/>
        <v>3.9946369323555143E-2</v>
      </c>
      <c r="S964" s="13">
        <f t="shared" si="1350"/>
        <v>6.6130095136567257E-2</v>
      </c>
      <c r="T964" s="13">
        <f t="shared" si="1351"/>
        <v>4.94160602786686E-2</v>
      </c>
      <c r="U964" s="13">
        <f t="shared" si="1352"/>
        <v>7.2686411436074516E-2</v>
      </c>
      <c r="V964" s="13">
        <f t="shared" si="1353"/>
        <v>3.5784386689777035E-2</v>
      </c>
      <c r="W964" s="13">
        <f t="shared" si="1354"/>
        <v>1.1198548968641028E-2</v>
      </c>
      <c r="X964" s="13">
        <f t="shared" si="1355"/>
        <v>2.9972486860002291E-2</v>
      </c>
      <c r="Y964" s="13">
        <f t="shared" si="1356"/>
        <v>4.0110105831060519E-2</v>
      </c>
      <c r="Z964" s="13">
        <f t="shared" si="1357"/>
        <v>3.5638308528714975E-2</v>
      </c>
      <c r="AA964" s="13">
        <f t="shared" si="1358"/>
        <v>6.4847464249434272E-2</v>
      </c>
      <c r="AB964" s="13">
        <f t="shared" si="1359"/>
        <v>5.8998221200557165E-2</v>
      </c>
      <c r="AC964" s="13">
        <f t="shared" si="1360"/>
        <v>1.0892072808408393E-2</v>
      </c>
      <c r="AD964" s="13">
        <f t="shared" si="1361"/>
        <v>5.0942197726946466E-3</v>
      </c>
      <c r="AE964" s="13">
        <f t="shared" si="1362"/>
        <v>1.3634483862741286E-2</v>
      </c>
      <c r="AF964" s="13">
        <f t="shared" si="1363"/>
        <v>1.8246086594043736E-2</v>
      </c>
      <c r="AG964" s="13">
        <f t="shared" si="1364"/>
        <v>1.6278317015828086E-2</v>
      </c>
      <c r="AH964" s="13">
        <f t="shared" si="1365"/>
        <v>2.3846141519780362E-2</v>
      </c>
      <c r="AI964" s="13">
        <f t="shared" si="1366"/>
        <v>4.3390437805008397E-2</v>
      </c>
      <c r="AJ964" s="13">
        <f t="shared" si="1367"/>
        <v>3.9476619128268171E-2</v>
      </c>
      <c r="AK964" s="13">
        <f t="shared" si="1368"/>
        <v>2.3943884668808563E-2</v>
      </c>
      <c r="AL964" s="13">
        <f t="shared" si="1369"/>
        <v>2.1218147651651583E-3</v>
      </c>
      <c r="AM964" s="13">
        <f t="shared" si="1370"/>
        <v>1.8538884039482713E-3</v>
      </c>
      <c r="AN964" s="13">
        <f t="shared" si="1371"/>
        <v>4.9618612181675549E-3</v>
      </c>
      <c r="AO964" s="13">
        <f t="shared" si="1372"/>
        <v>6.6401156336922083E-3</v>
      </c>
      <c r="AP964" s="13">
        <f t="shared" si="1373"/>
        <v>5.9240049503153681E-3</v>
      </c>
      <c r="AQ964" s="13">
        <f t="shared" si="1374"/>
        <v>3.963843017276706E-3</v>
      </c>
      <c r="AR964" s="13">
        <f t="shared" si="1375"/>
        <v>1.2764656659801281E-2</v>
      </c>
      <c r="AS964" s="13">
        <f t="shared" si="1376"/>
        <v>2.3226568559947685E-2</v>
      </c>
      <c r="AT964" s="13">
        <f t="shared" si="1377"/>
        <v>2.1131531440593758E-2</v>
      </c>
      <c r="AU964" s="13">
        <f t="shared" si="1378"/>
        <v>1.2816977817803209E-2</v>
      </c>
      <c r="AV964" s="13">
        <f t="shared" si="1379"/>
        <v>5.8304430340465089E-3</v>
      </c>
      <c r="AW964" s="13">
        <f t="shared" si="1380"/>
        <v>2.8703965979463467E-4</v>
      </c>
      <c r="AX964" s="13">
        <f t="shared" si="1381"/>
        <v>5.6222253973609547E-4</v>
      </c>
      <c r="AY964" s="13">
        <f t="shared" si="1382"/>
        <v>1.5047670668606431E-3</v>
      </c>
      <c r="AZ964" s="13">
        <f t="shared" si="1383"/>
        <v>2.0137256739753326E-3</v>
      </c>
      <c r="BA964" s="13">
        <f t="shared" si="1384"/>
        <v>1.7965531805917924E-3</v>
      </c>
      <c r="BB964" s="13">
        <f t="shared" si="1385"/>
        <v>1.2021014229024113E-3</v>
      </c>
      <c r="BC964" s="13">
        <f t="shared" si="1386"/>
        <v>6.4347567177187458E-4</v>
      </c>
      <c r="BD964" s="13">
        <f t="shared" si="1387"/>
        <v>5.6940190060885904E-3</v>
      </c>
      <c r="BE964" s="13">
        <f t="shared" si="1388"/>
        <v>1.0360836672015957E-2</v>
      </c>
      <c r="BF964" s="13">
        <f t="shared" si="1389"/>
        <v>9.4262889208312356E-3</v>
      </c>
      <c r="BG964" s="13">
        <f t="shared" si="1390"/>
        <v>5.7173582682421703E-3</v>
      </c>
      <c r="BH964" s="13">
        <f t="shared" si="1391"/>
        <v>2.6008261980384893E-3</v>
      </c>
      <c r="BI964" s="13">
        <f t="shared" si="1392"/>
        <v>9.4649264153712828E-4</v>
      </c>
      <c r="BJ964" s="14">
        <f t="shared" si="1393"/>
        <v>0.25377377010266788</v>
      </c>
      <c r="BK964" s="14">
        <f t="shared" si="1394"/>
        <v>0.18190127299371434</v>
      </c>
      <c r="BL964" s="14">
        <f t="shared" si="1395"/>
        <v>0.50750168244681082</v>
      </c>
      <c r="BM964" s="14">
        <f t="shared" si="1396"/>
        <v>0.80357576477822334</v>
      </c>
      <c r="BN964" s="14">
        <f t="shared" si="1397"/>
        <v>0.17402154188661864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1.5815999999999999</v>
      </c>
      <c r="F965" s="10">
        <f>VLOOKUP(B965,home!$B$2:$E$405,3,FALSE)</f>
        <v>1.1855</v>
      </c>
      <c r="G965" s="10">
        <f>VLOOKUP(C965,away!$B$2:$E$405,4,FALSE)</f>
        <v>1.1741999999999999</v>
      </c>
      <c r="H965" s="10">
        <f>VLOOKUP(A965,away!$A$2:$E$405,3,FALSE)</f>
        <v>1.1631</v>
      </c>
      <c r="I965" s="10">
        <f>VLOOKUP(C965,away!$B$2:$E$405,3,FALSE)</f>
        <v>0.7369</v>
      </c>
      <c r="J965" s="10">
        <f>VLOOKUP(B965,home!$B$2:$E$405,4,FALSE)</f>
        <v>0.32240000000000002</v>
      </c>
      <c r="K965" s="12">
        <f t="shared" si="1342"/>
        <v>2.2016095005599996</v>
      </c>
      <c r="L965" s="12">
        <f t="shared" si="1343"/>
        <v>0.27632529693600005</v>
      </c>
      <c r="M965" s="13">
        <f t="shared" si="1344"/>
        <v>8.3916351019382357E-2</v>
      </c>
      <c r="N965" s="13">
        <f t="shared" si="1345"/>
        <v>0.18475103565659998</v>
      </c>
      <c r="O965" s="13">
        <f t="shared" si="1346"/>
        <v>2.3188210613216433E-2</v>
      </c>
      <c r="P965" s="13">
        <f t="shared" si="1347"/>
        <v>5.1051384787043512E-2</v>
      </c>
      <c r="Q965" s="13">
        <f t="shared" si="1348"/>
        <v>0.20337481766993493</v>
      </c>
      <c r="R965" s="13">
        <f t="shared" si="1349"/>
        <v>3.2037445915557689E-3</v>
      </c>
      <c r="S965" s="13">
        <f t="shared" si="1350"/>
        <v>7.7644102043736641E-3</v>
      </c>
      <c r="T965" s="13">
        <f t="shared" si="1351"/>
        <v>5.6197606881949629E-2</v>
      </c>
      <c r="U965" s="13">
        <f t="shared" si="1352"/>
        <v>7.0533945301368955E-3</v>
      </c>
      <c r="V965" s="13">
        <f t="shared" si="1353"/>
        <v>5.2483996553024238E-4</v>
      </c>
      <c r="W965" s="13">
        <f t="shared" si="1354"/>
        <v>0.14925064358559545</v>
      </c>
      <c r="X965" s="13">
        <f t="shared" si="1355"/>
        <v>4.1241728406678772E-2</v>
      </c>
      <c r="Y965" s="13">
        <f t="shared" si="1356"/>
        <v>5.6980664240646886E-3</v>
      </c>
      <c r="Z965" s="13">
        <f t="shared" si="1357"/>
        <v>2.9509189185625067E-4</v>
      </c>
      <c r="AA965" s="13">
        <f t="shared" si="1358"/>
        <v>6.4967711264894549E-4</v>
      </c>
      <c r="AB965" s="13">
        <f t="shared" si="1359"/>
        <v>7.1516765175215393E-4</v>
      </c>
      <c r="AC965" s="13">
        <f t="shared" si="1360"/>
        <v>1.995574067689325E-5</v>
      </c>
      <c r="AD965" s="13">
        <f t="shared" si="1361"/>
        <v>8.2147908720685309E-2</v>
      </c>
      <c r="AE965" s="13">
        <f t="shared" si="1362"/>
        <v>2.2699545269914793E-2</v>
      </c>
      <c r="AF965" s="13">
        <f t="shared" si="1363"/>
        <v>3.1362292935106896E-3</v>
      </c>
      <c r="AG965" s="13">
        <f t="shared" si="1364"/>
        <v>2.8887316359624103E-4</v>
      </c>
      <c r="AH965" s="13">
        <f t="shared" si="1365"/>
        <v>2.0385338660146119E-5</v>
      </c>
      <c r="AI965" s="13">
        <f t="shared" si="1366"/>
        <v>4.4880555266310739E-5</v>
      </c>
      <c r="AJ965" s="13">
        <f t="shared" si="1367"/>
        <v>4.9404728432358943E-5</v>
      </c>
      <c r="AK965" s="13">
        <f t="shared" si="1368"/>
        <v>3.6256639829756058E-5</v>
      </c>
      <c r="AL965" s="13">
        <f t="shared" si="1369"/>
        <v>4.8561129440493792E-7</v>
      </c>
      <c r="AM965" s="13">
        <f t="shared" si="1370"/>
        <v>3.6171523258119329E-2</v>
      </c>
      <c r="AN965" s="13">
        <f t="shared" si="1371"/>
        <v>9.9951069049272531E-3</v>
      </c>
      <c r="AO965" s="13">
        <f t="shared" si="1372"/>
        <v>1.3809504417055436E-3</v>
      </c>
      <c r="AP965" s="13">
        <f t="shared" si="1373"/>
        <v>1.2719718028606159E-4</v>
      </c>
      <c r="AQ965" s="13">
        <f t="shared" si="1374"/>
        <v>8.7869496529919728E-6</v>
      </c>
      <c r="AR965" s="13">
        <f t="shared" si="1375"/>
        <v>1.1265969516811595E-6</v>
      </c>
      <c r="AS965" s="13">
        <f t="shared" si="1376"/>
        <v>2.4803265521231755E-6</v>
      </c>
      <c r="AT965" s="13">
        <f t="shared" si="1377"/>
        <v>2.7303552508228059E-6</v>
      </c>
      <c r="AU965" s="13">
        <f t="shared" si="1378"/>
        <v>2.0037253533717898E-6</v>
      </c>
      <c r="AV965" s="13">
        <f t="shared" si="1379"/>
        <v>1.1028551936240685E-6</v>
      </c>
      <c r="AW965" s="13">
        <f t="shared" si="1380"/>
        <v>8.2062966892519835E-9</v>
      </c>
      <c r="AX965" s="13">
        <f t="shared" si="1381"/>
        <v>1.3272594875800401E-2</v>
      </c>
      <c r="AY965" s="13">
        <f t="shared" si="1382"/>
        <v>3.6675537201667783E-3</v>
      </c>
      <c r="AZ965" s="13">
        <f t="shared" si="1383"/>
        <v>5.0671893537690817E-4</v>
      </c>
      <c r="BA965" s="13">
        <f t="shared" si="1384"/>
        <v>4.6673086760372661E-5</v>
      </c>
      <c r="BB965" s="13">
        <f t="shared" si="1385"/>
        <v>3.2242386394949163E-6</v>
      </c>
      <c r="BC965" s="13">
        <f t="shared" si="1386"/>
        <v>1.7818773989019154E-7</v>
      </c>
      <c r="BD965" s="13">
        <f t="shared" si="1387"/>
        <v>5.1884539533414803E-8</v>
      </c>
      <c r="BE965" s="13">
        <f t="shared" si="1388"/>
        <v>1.1422949516894691E-7</v>
      </c>
      <c r="BF965" s="13">
        <f t="shared" si="1389"/>
        <v>1.2574437090406308E-7</v>
      </c>
      <c r="BG965" s="13">
        <f t="shared" si="1390"/>
        <v>9.2280000541441873E-8</v>
      </c>
      <c r="BH965" s="13">
        <f t="shared" si="1391"/>
        <v>5.0791131475930072E-8</v>
      </c>
      <c r="BI965" s="13">
        <f t="shared" si="1392"/>
        <v>2.2364447520319963E-8</v>
      </c>
      <c r="BJ965" s="14">
        <f t="shared" si="1393"/>
        <v>0.81396696285170544</v>
      </c>
      <c r="BK965" s="14">
        <f t="shared" si="1394"/>
        <v>0.14694498104846784</v>
      </c>
      <c r="BL965" s="14">
        <f t="shared" si="1395"/>
        <v>3.4971022914785543E-2</v>
      </c>
      <c r="BM965" s="14">
        <f t="shared" si="1396"/>
        <v>0.4430249688552122</v>
      </c>
      <c r="BN965" s="14">
        <f t="shared" si="1397"/>
        <v>0.549485544337733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1.5815999999999999</v>
      </c>
      <c r="F966" s="10">
        <f>VLOOKUP(B966,home!$B$2:$E$405,3,FALSE)</f>
        <v>1.8178000000000001</v>
      </c>
      <c r="G966" s="10">
        <f>VLOOKUP(C966,away!$B$2:$E$405,4,FALSE)</f>
        <v>0.98350000000000004</v>
      </c>
      <c r="H966" s="10">
        <f>VLOOKUP(A966,away!$A$2:$E$405,3,FALSE)</f>
        <v>1.1631</v>
      </c>
      <c r="I966" s="10">
        <f>VLOOKUP(C966,away!$B$2:$E$405,3,FALSE)</f>
        <v>0.95530000000000004</v>
      </c>
      <c r="J966" s="10">
        <f>VLOOKUP(B966,home!$B$2:$E$405,4,FALSE)</f>
        <v>0.64480000000000004</v>
      </c>
      <c r="K966" s="12">
        <f t="shared" si="1342"/>
        <v>2.8275944440799998</v>
      </c>
      <c r="L966" s="12">
        <f t="shared" si="1343"/>
        <v>0.71644336046400015</v>
      </c>
      <c r="M966" s="13">
        <f t="shared" si="1344"/>
        <v>2.8896413134947462E-2</v>
      </c>
      <c r="N966" s="13">
        <f t="shared" si="1345"/>
        <v>8.1707337234217761E-2</v>
      </c>
      <c r="O966" s="13">
        <f t="shared" si="1346"/>
        <v>2.0702643331757836E-2</v>
      </c>
      <c r="P966" s="13">
        <f t="shared" si="1347"/>
        <v>5.8538679262648302E-2</v>
      </c>
      <c r="Q966" s="13">
        <f t="shared" si="1348"/>
        <v>0.11551760640202256</v>
      </c>
      <c r="R966" s="13">
        <f t="shared" si="1349"/>
        <v>7.4161356795461033E-3</v>
      </c>
      <c r="S966" s="13">
        <f t="shared" si="1350"/>
        <v>2.964707898011441E-2</v>
      </c>
      <c r="T966" s="13">
        <f t="shared" si="1351"/>
        <v>8.2761822123422743E-2</v>
      </c>
      <c r="U966" s="13">
        <f t="shared" si="1352"/>
        <v>2.0969824044028012E-2</v>
      </c>
      <c r="V966" s="13">
        <f t="shared" si="1353"/>
        <v>6.6732651764942362E-3</v>
      </c>
      <c r="W966" s="13">
        <f t="shared" si="1354"/>
        <v>0.10887898068525972</v>
      </c>
      <c r="X966" s="13">
        <f t="shared" si="1355"/>
        <v>7.8005622806042452E-2</v>
      </c>
      <c r="Y966" s="13">
        <f t="shared" si="1356"/>
        <v>2.7943305269124148E-2</v>
      </c>
      <c r="Z966" s="13">
        <f t="shared" si="1357"/>
        <v>1.7710803893036607E-3</v>
      </c>
      <c r="AA966" s="13">
        <f t="shared" si="1358"/>
        <v>5.0078970688140732E-3</v>
      </c>
      <c r="AB966" s="13">
        <f t="shared" si="1359"/>
        <v>7.0801509641515974E-3</v>
      </c>
      <c r="AC966" s="13">
        <f t="shared" si="1360"/>
        <v>8.4492348578236965E-4</v>
      </c>
      <c r="AD966" s="13">
        <f t="shared" si="1361"/>
        <v>7.6966400215683503E-2</v>
      </c>
      <c r="AE966" s="13">
        <f t="shared" si="1362"/>
        <v>5.5142066413341441E-2</v>
      </c>
      <c r="AF966" s="13">
        <f t="shared" si="1363"/>
        <v>1.9753083682051708E-2</v>
      </c>
      <c r="AG966" s="13">
        <f t="shared" si="1364"/>
        <v>4.7173218842319108E-3</v>
      </c>
      <c r="AH966" s="13">
        <f t="shared" si="1365"/>
        <v>3.1721969644115099E-4</v>
      </c>
      <c r="AI966" s="13">
        <f t="shared" si="1366"/>
        <v>8.9696865120974254E-4</v>
      </c>
      <c r="AJ966" s="13">
        <f t="shared" si="1367"/>
        <v>1.2681317873373E-3</v>
      </c>
      <c r="AK966" s="13">
        <f t="shared" si="1368"/>
        <v>1.1952541320787297E-3</v>
      </c>
      <c r="AL966" s="13">
        <f t="shared" si="1369"/>
        <v>6.8466220640893188E-5</v>
      </c>
      <c r="AM966" s="13">
        <f t="shared" si="1370"/>
        <v>4.3525953126140861E-2</v>
      </c>
      <c r="AN966" s="13">
        <f t="shared" si="1371"/>
        <v>3.1183880125090914E-2</v>
      </c>
      <c r="AO966" s="13">
        <f t="shared" si="1372"/>
        <v>1.117074193456334E-2</v>
      </c>
      <c r="AP966" s="13">
        <f t="shared" si="1373"/>
        <v>2.6677346301582287E-3</v>
      </c>
      <c r="AQ966" s="13">
        <f t="shared" si="1374"/>
        <v>4.7782019081418683E-4</v>
      </c>
      <c r="AR966" s="13">
        <f t="shared" si="1375"/>
        <v>4.5453989064733665E-5</v>
      </c>
      <c r="AS966" s="13">
        <f t="shared" si="1376"/>
        <v>1.2852544694071395E-4</v>
      </c>
      <c r="AT966" s="13">
        <f t="shared" si="1377"/>
        <v>1.8170891984623086E-4</v>
      </c>
      <c r="AU966" s="13">
        <f t="shared" si="1378"/>
        <v>1.7126637739899345E-4</v>
      </c>
      <c r="AV966" s="13">
        <f t="shared" si="1379"/>
        <v>1.2106796429777559E-4</v>
      </c>
      <c r="AW966" s="13">
        <f t="shared" si="1380"/>
        <v>3.8527678078800092E-6</v>
      </c>
      <c r="AX966" s="13">
        <f t="shared" si="1381"/>
        <v>2.0512290538793755E-2</v>
      </c>
      <c r="AY966" s="13">
        <f t="shared" si="1382"/>
        <v>1.4695894364427314E-2</v>
      </c>
      <c r="AZ966" s="13">
        <f t="shared" si="1383"/>
        <v>5.2643879717371332E-3</v>
      </c>
      <c r="BA966" s="13">
        <f t="shared" si="1384"/>
        <v>1.2572119364192046E-3</v>
      </c>
      <c r="BB966" s="13">
        <f t="shared" si="1385"/>
        <v>2.2518028613590689E-4</v>
      </c>
      <c r="BC966" s="13">
        <f t="shared" si="1386"/>
        <v>3.2265784181890861E-5</v>
      </c>
      <c r="BD966" s="13">
        <f t="shared" si="1387"/>
        <v>5.4275347786719477E-6</v>
      </c>
      <c r="BE966" s="13">
        <f t="shared" si="1388"/>
        <v>1.5346867185223768E-5</v>
      </c>
      <c r="BF966" s="13">
        <f t="shared" si="1389"/>
        <v>2.1697358193486203E-5</v>
      </c>
      <c r="BG966" s="13">
        <f t="shared" si="1390"/>
        <v>2.0450443159705082E-5</v>
      </c>
      <c r="BH966" s="13">
        <f t="shared" si="1391"/>
        <v>1.4456389864338983E-5</v>
      </c>
      <c r="BI966" s="13">
        <f t="shared" si="1392"/>
        <v>8.1753615323718639E-6</v>
      </c>
      <c r="BJ966" s="14">
        <f t="shared" si="1393"/>
        <v>0.78240690760386078</v>
      </c>
      <c r="BK966" s="14">
        <f t="shared" si="1394"/>
        <v>0.13936472062505501</v>
      </c>
      <c r="BL966" s="14">
        <f t="shared" si="1395"/>
        <v>6.5587802007626803E-2</v>
      </c>
      <c r="BM966" s="14">
        <f t="shared" si="1396"/>
        <v>0.66165965398408688</v>
      </c>
      <c r="BN966" s="14">
        <f t="shared" si="1397"/>
        <v>0.31277881504513999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1.5815999999999999</v>
      </c>
      <c r="F967" s="10">
        <f>VLOOKUP(B967,home!$B$2:$E$405,3,FALSE)</f>
        <v>0.99360000000000004</v>
      </c>
      <c r="G967" s="10">
        <f>VLOOKUP(C967,away!$B$2:$E$405,4,FALSE)</f>
        <v>1.1065</v>
      </c>
      <c r="H967" s="10">
        <f>VLOOKUP(A967,away!$A$2:$E$405,3,FALSE)</f>
        <v>1.1631</v>
      </c>
      <c r="I967" s="10">
        <f>VLOOKUP(C967,away!$B$2:$E$405,3,FALSE)</f>
        <v>1.7195</v>
      </c>
      <c r="J967" s="10">
        <f>VLOOKUP(B967,home!$B$2:$E$405,4,FALSE)</f>
        <v>0.61409999999999998</v>
      </c>
      <c r="K967" s="12">
        <f t="shared" si="1342"/>
        <v>1.7388401414400001</v>
      </c>
      <c r="L967" s="12">
        <f t="shared" si="1343"/>
        <v>1.228169571345</v>
      </c>
      <c r="M967" s="13">
        <f t="shared" si="1344"/>
        <v>5.1456951566115017E-2</v>
      </c>
      <c r="N967" s="13">
        <f t="shared" si="1345"/>
        <v>8.9475412939294646E-2</v>
      </c>
      <c r="O967" s="13">
        <f t="shared" si="1346"/>
        <v>6.3197862147675907E-2</v>
      </c>
      <c r="P967" s="13">
        <f t="shared" si="1347"/>
        <v>0.10989097955557037</v>
      </c>
      <c r="Q967" s="13">
        <f t="shared" si="1348"/>
        <v>7.7791719845382787E-2</v>
      </c>
      <c r="R967" s="13">
        <f t="shared" si="1349"/>
        <v>3.8808845631915771E-2</v>
      </c>
      <c r="S967" s="13">
        <f t="shared" si="1350"/>
        <v>5.8670534398869233E-2</v>
      </c>
      <c r="T967" s="13">
        <f t="shared" si="1351"/>
        <v>9.5541423216694107E-2</v>
      </c>
      <c r="U967" s="13">
        <f t="shared" si="1352"/>
        <v>6.7482378627723535E-2</v>
      </c>
      <c r="V967" s="13">
        <f t="shared" si="1353"/>
        <v>1.3921804321459669E-2</v>
      </c>
      <c r="W967" s="13">
        <f t="shared" si="1354"/>
        <v>4.5089121712935422E-2</v>
      </c>
      <c r="X967" s="13">
        <f t="shared" si="1355"/>
        <v>5.5377087286498428E-2</v>
      </c>
      <c r="Y967" s="13">
        <f t="shared" si="1356"/>
        <v>3.400622677749672E-2</v>
      </c>
      <c r="Z967" s="13">
        <f t="shared" si="1357"/>
        <v>1.5887947768048086E-2</v>
      </c>
      <c r="AA967" s="13">
        <f t="shared" si="1358"/>
        <v>2.7626601344184064E-2</v>
      </c>
      <c r="AB967" s="13">
        <f t="shared" si="1359"/>
        <v>2.4019121694413764E-2</v>
      </c>
      <c r="AC967" s="13">
        <f t="shared" si="1360"/>
        <v>1.8582046102416467E-3</v>
      </c>
      <c r="AD967" s="13">
        <f t="shared" si="1361"/>
        <v>1.960069369418151E-2</v>
      </c>
      <c r="AE967" s="13">
        <f t="shared" si="1362"/>
        <v>2.4072975572447544E-2</v>
      </c>
      <c r="AF967" s="13">
        <f t="shared" si="1363"/>
        <v>1.4782848044905783E-2</v>
      </c>
      <c r="AG967" s="13">
        <f t="shared" si="1364"/>
        <v>6.0519480488567352E-3</v>
      </c>
      <c r="AH967" s="13">
        <f t="shared" si="1365"/>
        <v>4.8782734999588424E-3</v>
      </c>
      <c r="AI967" s="13">
        <f t="shared" si="1366"/>
        <v>8.4825377826514368E-3</v>
      </c>
      <c r="AJ967" s="13">
        <f t="shared" si="1367"/>
        <v>7.374888598877887E-3</v>
      </c>
      <c r="AK967" s="13">
        <f t="shared" si="1368"/>
        <v>4.2745841114590231E-3</v>
      </c>
      <c r="AL967" s="13">
        <f t="shared" si="1369"/>
        <v>1.5873456830940551E-4</v>
      </c>
      <c r="AM967" s="13">
        <f t="shared" si="1370"/>
        <v>6.816494599102536E-3</v>
      </c>
      <c r="AN967" s="13">
        <f t="shared" si="1371"/>
        <v>8.3718112498552683E-3</v>
      </c>
      <c r="AO967" s="13">
        <f t="shared" si="1372"/>
        <v>5.1410019170579991E-3</v>
      </c>
      <c r="AP967" s="13">
        <f t="shared" si="1373"/>
        <v>2.1046740402523149E-3</v>
      </c>
      <c r="AQ967" s="13">
        <f t="shared" si="1374"/>
        <v>6.4622415345940885E-4</v>
      </c>
      <c r="AR967" s="13">
        <f t="shared" si="1375"/>
        <v>1.1982694146696249E-3</v>
      </c>
      <c r="AS967" s="13">
        <f t="shared" si="1376"/>
        <v>2.0835989584873562E-3</v>
      </c>
      <c r="AT967" s="13">
        <f t="shared" si="1377"/>
        <v>1.8115227538401963E-3</v>
      </c>
      <c r="AU967" s="13">
        <f t="shared" si="1378"/>
        <v>1.0499828271697551E-3</v>
      </c>
      <c r="AV967" s="13">
        <f t="shared" si="1379"/>
        <v>4.5643807192635716E-4</v>
      </c>
      <c r="AW967" s="13">
        <f t="shared" si="1380"/>
        <v>9.4164456728448889E-6</v>
      </c>
      <c r="AX967" s="13">
        <f t="shared" si="1381"/>
        <v>1.9754657388047409E-3</v>
      </c>
      <c r="AY967" s="13">
        <f t="shared" si="1382"/>
        <v>2.4262069096345523E-3</v>
      </c>
      <c r="AZ967" s="13">
        <f t="shared" si="1383"/>
        <v>1.4898967501000731E-3</v>
      </c>
      <c r="BA967" s="13">
        <f t="shared" si="1384"/>
        <v>6.0994861763957178E-4</v>
      </c>
      <c r="BB967" s="13">
        <f t="shared" si="1385"/>
        <v>1.8728008306721707E-4</v>
      </c>
      <c r="BC967" s="13">
        <f t="shared" si="1386"/>
        <v>4.600233986842399E-5</v>
      </c>
      <c r="BD967" s="13">
        <f t="shared" si="1387"/>
        <v>2.4527967222843638E-4</v>
      </c>
      <c r="BE967" s="13">
        <f t="shared" si="1388"/>
        <v>4.2650213995005105E-4</v>
      </c>
      <c r="BF967" s="13">
        <f t="shared" si="1389"/>
        <v>3.7080952067760487E-4</v>
      </c>
      <c r="BG967" s="13">
        <f t="shared" si="1390"/>
        <v>2.1492615979411503E-4</v>
      </c>
      <c r="BH967" s="13">
        <f t="shared" si="1391"/>
        <v>9.3430558523888792E-5</v>
      </c>
      <c r="BI967" s="13">
        <f t="shared" si="1392"/>
        <v>3.249216111969939E-5</v>
      </c>
      <c r="BJ967" s="14">
        <f t="shared" si="1393"/>
        <v>0.49160446353753579</v>
      </c>
      <c r="BK967" s="14">
        <f t="shared" si="1394"/>
        <v>0.23838341593019988</v>
      </c>
      <c r="BL967" s="14">
        <f t="shared" si="1395"/>
        <v>0.25412834567724735</v>
      </c>
      <c r="BM967" s="14">
        <f t="shared" si="1396"/>
        <v>0.56696561076311447</v>
      </c>
      <c r="BN967" s="14">
        <f t="shared" si="1397"/>
        <v>0.4306217716859545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1.5815999999999999</v>
      </c>
      <c r="F968" s="10">
        <f>VLOOKUP(B968,home!$B$2:$E$405,3,FALSE)</f>
        <v>1.1741999999999999</v>
      </c>
      <c r="G968" s="10">
        <f>VLOOKUP(C968,away!$B$2:$E$405,4,FALSE)</f>
        <v>0.63229999999999997</v>
      </c>
      <c r="H968" s="10">
        <f>VLOOKUP(A968,away!$A$2:$E$405,3,FALSE)</f>
        <v>1.1631</v>
      </c>
      <c r="I968" s="10">
        <f>VLOOKUP(C968,away!$B$2:$E$405,3,FALSE)</f>
        <v>0.85980000000000001</v>
      </c>
      <c r="J968" s="10">
        <f>VLOOKUP(B968,home!$B$2:$E$405,4,FALSE)</f>
        <v>0.61409999999999998</v>
      </c>
      <c r="K968" s="12">
        <f t="shared" si="1342"/>
        <v>1.1742536374559998</v>
      </c>
      <c r="L968" s="12">
        <f t="shared" si="1343"/>
        <v>0.614120498658</v>
      </c>
      <c r="M968" s="13">
        <f t="shared" si="1344"/>
        <v>0.16723184497098925</v>
      </c>
      <c r="N968" s="13">
        <f t="shared" si="1345"/>
        <v>0.19637260225566194</v>
      </c>
      <c r="O968" s="13">
        <f t="shared" si="1346"/>
        <v>0.10270050402508127</v>
      </c>
      <c r="P968" s="13">
        <f t="shared" si="1347"/>
        <v>0.12059644042001622</v>
      </c>
      <c r="Q968" s="13">
        <f t="shared" si="1348"/>
        <v>0.11529562124770569</v>
      </c>
      <c r="R968" s="13">
        <f t="shared" si="1349"/>
        <v>3.1535242372155416E-2</v>
      </c>
      <c r="S968" s="13">
        <f t="shared" si="1350"/>
        <v>2.1741525133119048E-2</v>
      </c>
      <c r="T968" s="13">
        <f t="shared" si="1351"/>
        <v>7.0805404413724918E-2</v>
      </c>
      <c r="U968" s="13">
        <f t="shared" si="1352"/>
        <v>3.7030373063560065E-2</v>
      </c>
      <c r="V968" s="13">
        <f t="shared" si="1353"/>
        <v>1.7420595812234483E-3</v>
      </c>
      <c r="W968" s="13">
        <f t="shared" si="1354"/>
        <v>4.5128767544289197E-2</v>
      </c>
      <c r="X968" s="13">
        <f t="shared" si="1355"/>
        <v>2.7714501228119848E-2</v>
      </c>
      <c r="Y968" s="13">
        <f t="shared" si="1356"/>
        <v>8.5100216571353561E-3</v>
      </c>
      <c r="Z968" s="13">
        <f t="shared" si="1357"/>
        <v>6.4554795902963258E-3</v>
      </c>
      <c r="AA968" s="13">
        <f t="shared" si="1358"/>
        <v>7.5803703904284269E-3</v>
      </c>
      <c r="AB968" s="13">
        <f t="shared" si="1359"/>
        <v>4.4506387521121701E-3</v>
      </c>
      <c r="AC968" s="13">
        <f t="shared" si="1360"/>
        <v>7.8516065724345554E-5</v>
      </c>
      <c r="AD968" s="13">
        <f t="shared" si="1361"/>
        <v>1.3248154860696974E-2</v>
      </c>
      <c r="AE968" s="13">
        <f t="shared" si="1362"/>
        <v>8.1359634693496316E-3</v>
      </c>
      <c r="AF968" s="13">
        <f t="shared" si="1363"/>
        <v>2.4982309714301335E-3</v>
      </c>
      <c r="AG968" s="13">
        <f t="shared" si="1364"/>
        <v>5.1140494997917781E-4</v>
      </c>
      <c r="AH968" s="13">
        <f t="shared" si="1365"/>
        <v>9.9111058626733016E-4</v>
      </c>
      <c r="AI968" s="13">
        <f t="shared" si="1366"/>
        <v>1.1638152110455607E-3</v>
      </c>
      <c r="AJ968" s="13">
        <f t="shared" si="1367"/>
        <v>6.8330712244843612E-4</v>
      </c>
      <c r="AK968" s="13">
        <f t="shared" si="1368"/>
        <v>2.6745862467822266E-4</v>
      </c>
      <c r="AL968" s="13">
        <f t="shared" si="1369"/>
        <v>2.264821761377498E-6</v>
      </c>
      <c r="AM968" s="13">
        <f t="shared" si="1370"/>
        <v>3.1113388069507588E-3</v>
      </c>
      <c r="AN968" s="13">
        <f t="shared" si="1371"/>
        <v>1.9107369396185868E-3</v>
      </c>
      <c r="AO968" s="13">
        <f t="shared" si="1372"/>
        <v>5.8671136108141354E-4</v>
      </c>
      <c r="AP968" s="13">
        <f t="shared" si="1373"/>
        <v>1.2010382454521055E-4</v>
      </c>
      <c r="AQ968" s="13">
        <f t="shared" si="1374"/>
        <v>1.8439555155109408E-5</v>
      </c>
      <c r="AR968" s="13">
        <f t="shared" si="1375"/>
        <v>1.2173226549274317E-4</v>
      </c>
      <c r="AS968" s="13">
        <f t="shared" si="1376"/>
        <v>1.4294455555061313E-4</v>
      </c>
      <c r="AT968" s="13">
        <f t="shared" si="1377"/>
        <v>8.3926582154919373E-5</v>
      </c>
      <c r="AU968" s="13">
        <f t="shared" si="1378"/>
        <v>3.2850364791554608E-5</v>
      </c>
      <c r="AV968" s="13">
        <f t="shared" si="1379"/>
        <v>9.6436650870598825E-6</v>
      </c>
      <c r="AW968" s="13">
        <f t="shared" si="1380"/>
        <v>4.5367728632349865E-8</v>
      </c>
      <c r="AX968" s="13">
        <f t="shared" si="1381"/>
        <v>6.0891681856998993E-4</v>
      </c>
      <c r="AY968" s="13">
        <f t="shared" si="1382"/>
        <v>3.7394830026144519E-4</v>
      </c>
      <c r="AZ968" s="13">
        <f t="shared" si="1383"/>
        <v>1.1482465831443508E-4</v>
      </c>
      <c r="BA968" s="13">
        <f t="shared" si="1384"/>
        <v>2.3505392140765114E-5</v>
      </c>
      <c r="BB968" s="13">
        <f t="shared" si="1385"/>
        <v>3.6087857856596266E-6</v>
      </c>
      <c r="BC968" s="13">
        <f t="shared" si="1386"/>
        <v>4.4324586524783865E-7</v>
      </c>
      <c r="BD968" s="13">
        <f t="shared" si="1387"/>
        <v>1.2459713264528573E-5</v>
      </c>
      <c r="BE968" s="13">
        <f t="shared" si="1388"/>
        <v>1.4630863622531445E-5</v>
      </c>
      <c r="BF968" s="13">
        <f t="shared" si="1389"/>
        <v>8.5901724139401101E-6</v>
      </c>
      <c r="BG968" s="13">
        <f t="shared" si="1390"/>
        <v>3.3623470678144515E-6</v>
      </c>
      <c r="BH968" s="13">
        <f t="shared" si="1391"/>
        <v>9.8706206869265938E-7</v>
      </c>
      <c r="BI968" s="13">
        <f t="shared" si="1392"/>
        <v>2.3181224491143969E-7</v>
      </c>
      <c r="BJ968" s="14">
        <f t="shared" si="1393"/>
        <v>0.49509325028638146</v>
      </c>
      <c r="BK968" s="14">
        <f t="shared" si="1394"/>
        <v>0.31176659929309508</v>
      </c>
      <c r="BL968" s="14">
        <f t="shared" si="1395"/>
        <v>0.18683417955153617</v>
      </c>
      <c r="BM968" s="14">
        <f t="shared" si="1396"/>
        <v>0.26604335049716643</v>
      </c>
      <c r="BN968" s="14">
        <f t="shared" si="1397"/>
        <v>0.73373225529160979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1.2279</v>
      </c>
      <c r="F969" s="10">
        <f>VLOOKUP(B969,home!$B$2:$E$405,3,FALSE)</f>
        <v>0.81440000000000001</v>
      </c>
      <c r="G969" s="10">
        <f>VLOOKUP(C969,away!$B$2:$E$405,4,FALSE)</f>
        <v>0.72389999999999999</v>
      </c>
      <c r="H969" s="10">
        <f>VLOOKUP(A969,away!$A$2:$E$405,3,FALSE)</f>
        <v>0.89710000000000001</v>
      </c>
      <c r="I969" s="10">
        <f>VLOOKUP(C969,away!$B$2:$E$405,3,FALSE)</f>
        <v>0.61929999999999996</v>
      </c>
      <c r="J969" s="10">
        <f>VLOOKUP(B969,home!$B$2:$E$405,4,FALSE)</f>
        <v>1.1147</v>
      </c>
      <c r="K969" s="12">
        <f t="shared" si="1342"/>
        <v>0.72390127406399996</v>
      </c>
      <c r="L969" s="12">
        <f t="shared" si="1343"/>
        <v>0.61929837124099996</v>
      </c>
      <c r="M969" s="13">
        <f t="shared" si="1344"/>
        <v>0.26100919424044866</v>
      </c>
      <c r="N969" s="13">
        <f t="shared" si="1345"/>
        <v>0.18894488825307884</v>
      </c>
      <c r="O969" s="13">
        <f t="shared" si="1346"/>
        <v>0.16164256887203562</v>
      </c>
      <c r="P969" s="13">
        <f t="shared" si="1347"/>
        <v>0.11701326154944446</v>
      </c>
      <c r="Q969" s="13">
        <f t="shared" si="1348"/>
        <v>6.8388722667141924E-2</v>
      </c>
      <c r="R969" s="13">
        <f t="shared" si="1349"/>
        <v>5.0052489812831405E-2</v>
      </c>
      <c r="S969" s="13">
        <f t="shared" si="1350"/>
        <v>1.3114579563263546E-2</v>
      </c>
      <c r="T969" s="13">
        <f t="shared" si="1351"/>
        <v>4.2353024559013443E-2</v>
      </c>
      <c r="U969" s="13">
        <f t="shared" si="1352"/>
        <v>3.6233061145584028E-2</v>
      </c>
      <c r="V969" s="13">
        <f t="shared" si="1353"/>
        <v>6.5326763382283224E-4</v>
      </c>
      <c r="W969" s="13">
        <f t="shared" si="1354"/>
        <v>1.6502227823451201E-2</v>
      </c>
      <c r="X969" s="13">
        <f t="shared" si="1355"/>
        <v>1.0219802812911238E-2</v>
      </c>
      <c r="Y969" s="13">
        <f t="shared" si="1356"/>
        <v>3.1645536182200594E-3</v>
      </c>
      <c r="Z969" s="13">
        <f t="shared" si="1357"/>
        <v>1.0332475139214413E-2</v>
      </c>
      <c r="AA969" s="13">
        <f t="shared" si="1358"/>
        <v>7.479691917511919E-3</v>
      </c>
      <c r="AB969" s="13">
        <f t="shared" si="1359"/>
        <v>2.7072792543465403E-3</v>
      </c>
      <c r="AC969" s="13">
        <f t="shared" si="1360"/>
        <v>1.8304186735822002E-5</v>
      </c>
      <c r="AD969" s="13">
        <f t="shared" si="1361"/>
        <v>2.9864959365726775E-3</v>
      </c>
      <c r="AE969" s="13">
        <f t="shared" si="1362"/>
        <v>1.8495320692373236E-3</v>
      </c>
      <c r="AF969" s="13">
        <f t="shared" si="1363"/>
        <v>5.7270609901833528E-4</v>
      </c>
      <c r="AG969" s="13">
        <f t="shared" si="1364"/>
        <v>1.1822531810728067E-4</v>
      </c>
      <c r="AH969" s="13">
        <f t="shared" si="1365"/>
        <v>1.5997212561509023E-3</v>
      </c>
      <c r="AI969" s="13">
        <f t="shared" si="1366"/>
        <v>1.1580402554749005E-3</v>
      </c>
      <c r="AJ969" s="13">
        <f t="shared" si="1367"/>
        <v>4.1915340817784023E-4</v>
      </c>
      <c r="AK969" s="13">
        <f t="shared" si="1368"/>
        <v>1.0114189540273546E-4</v>
      </c>
      <c r="AL969" s="13">
        <f t="shared" si="1369"/>
        <v>3.282386425047539E-7</v>
      </c>
      <c r="AM969" s="13">
        <f t="shared" si="1370"/>
        <v>4.3238564269438412E-4</v>
      </c>
      <c r="AN969" s="13">
        <f t="shared" si="1371"/>
        <v>2.6777572426862499E-4</v>
      </c>
      <c r="AO969" s="13">
        <f t="shared" si="1372"/>
        <v>8.2916534948719277E-5</v>
      </c>
      <c r="AP969" s="13">
        <f t="shared" si="1373"/>
        <v>1.7116691680896437E-5</v>
      </c>
      <c r="AQ969" s="13">
        <f t="shared" si="1374"/>
        <v>2.6500848197533836E-6</v>
      </c>
      <c r="AR969" s="13">
        <f t="shared" si="1375"/>
        <v>1.9814095367477204E-4</v>
      </c>
      <c r="AS969" s="13">
        <f t="shared" si="1376"/>
        <v>1.4343448880942348E-4</v>
      </c>
      <c r="AT969" s="13">
        <f t="shared" si="1377"/>
        <v>5.1916204596930098E-5</v>
      </c>
      <c r="AU969" s="13">
        <f t="shared" si="1378"/>
        <v>1.2527402217428331E-5</v>
      </c>
      <c r="AV969" s="13">
        <f t="shared" si="1379"/>
        <v>2.267150606477136E-6</v>
      </c>
      <c r="AW969" s="13">
        <f t="shared" si="1380"/>
        <v>4.0875820739033069E-9</v>
      </c>
      <c r="AX969" s="13">
        <f t="shared" si="1381"/>
        <v>5.2167419605574337E-5</v>
      </c>
      <c r="AY969" s="13">
        <f t="shared" si="1382"/>
        <v>3.2307197993577995E-5</v>
      </c>
      <c r="AZ969" s="13">
        <f t="shared" si="1383"/>
        <v>1.0003897548391674E-5</v>
      </c>
      <c r="BA969" s="13">
        <f t="shared" si="1384"/>
        <v>2.0651324859269326E-6</v>
      </c>
      <c r="BB969" s="13">
        <f t="shared" si="1385"/>
        <v>3.1973329623285662E-7</v>
      </c>
      <c r="BC969" s="13">
        <f t="shared" si="1386"/>
        <v>3.9602061917704852E-8</v>
      </c>
      <c r="BD969" s="13">
        <f t="shared" si="1387"/>
        <v>2.0451394981154125E-5</v>
      </c>
      <c r="BE969" s="13">
        <f t="shared" si="1388"/>
        <v>1.4804790883243564E-5</v>
      </c>
      <c r="BF969" s="13">
        <f t="shared" si="1389"/>
        <v>5.3586034913155535E-6</v>
      </c>
      <c r="BG969" s="13">
        <f t="shared" si="1390"/>
        <v>1.2930332981890425E-6</v>
      </c>
      <c r="BH969" s="13">
        <f t="shared" si="1391"/>
        <v>2.3400711299155593E-7</v>
      </c>
      <c r="BI969" s="13">
        <f t="shared" si="1392"/>
        <v>3.3879609446925156E-8</v>
      </c>
      <c r="BJ969" s="14">
        <f t="shared" si="1393"/>
        <v>0.33599992681815632</v>
      </c>
      <c r="BK969" s="14">
        <f t="shared" si="1394"/>
        <v>0.39184124261035141</v>
      </c>
      <c r="BL969" s="14">
        <f t="shared" si="1395"/>
        <v>0.26184360972679721</v>
      </c>
      <c r="BM969" s="14">
        <f t="shared" si="1396"/>
        <v>0.15293382578912701</v>
      </c>
      <c r="BN969" s="14">
        <f t="shared" si="1397"/>
        <v>0.84705112539498095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1.2279</v>
      </c>
      <c r="F970" s="10">
        <f>VLOOKUP(B970,home!$B$2:$E$405,3,FALSE)</f>
        <v>0.50900000000000001</v>
      </c>
      <c r="G970" s="10">
        <f>VLOOKUP(C970,away!$B$2:$E$405,4,FALSE)</f>
        <v>0.72389999999999999</v>
      </c>
      <c r="H970" s="10">
        <f>VLOOKUP(A970,away!$A$2:$E$405,3,FALSE)</f>
        <v>0.89710000000000001</v>
      </c>
      <c r="I970" s="10">
        <f>VLOOKUP(C970,away!$B$2:$E$405,3,FALSE)</f>
        <v>0.99080000000000001</v>
      </c>
      <c r="J970" s="10">
        <f>VLOOKUP(B970,home!$B$2:$E$405,4,FALSE)</f>
        <v>0.97540000000000004</v>
      </c>
      <c r="K970" s="12">
        <f t="shared" si="1342"/>
        <v>0.45243829628999999</v>
      </c>
      <c r="L970" s="12">
        <f t="shared" si="1343"/>
        <v>0.86698105167200001</v>
      </c>
      <c r="M970" s="13">
        <f t="shared" si="1344"/>
        <v>0.26729045966531639</v>
      </c>
      <c r="N970" s="13">
        <f t="shared" si="1345"/>
        <v>0.12093244018554671</v>
      </c>
      <c r="O970" s="13">
        <f t="shared" si="1346"/>
        <v>0.23173576382252833</v>
      </c>
      <c r="P970" s="13">
        <f t="shared" si="1347"/>
        <v>0.10484613417332653</v>
      </c>
      <c r="Q970" s="13">
        <f t="shared" si="1348"/>
        <v>2.7357233601870538E-2</v>
      </c>
      <c r="R970" s="13">
        <f t="shared" si="1349"/>
        <v>0.1004552581144349</v>
      </c>
      <c r="S970" s="13">
        <f t="shared" si="1350"/>
        <v>1.0281616359274045E-2</v>
      </c>
      <c r="T970" s="13">
        <f t="shared" si="1351"/>
        <v>2.3718203158986297E-2</v>
      </c>
      <c r="U970" s="13">
        <f t="shared" si="1352"/>
        <v>4.5449805834667116E-2</v>
      </c>
      <c r="V970" s="13">
        <f t="shared" si="1353"/>
        <v>4.481133161583851E-4</v>
      </c>
      <c r="W970" s="13">
        <f t="shared" si="1354"/>
        <v>4.125820054012617E-3</v>
      </c>
      <c r="X970" s="13">
        <f t="shared" si="1355"/>
        <v>3.5770078094372864E-3</v>
      </c>
      <c r="Y970" s="13">
        <f t="shared" si="1356"/>
        <v>1.5505989962324475E-3</v>
      </c>
      <c r="Z970" s="13">
        <f t="shared" si="1357"/>
        <v>2.9030935108678334E-2</v>
      </c>
      <c r="AA970" s="13">
        <f t="shared" si="1358"/>
        <v>1.313470682027597E-2</v>
      </c>
      <c r="AB970" s="13">
        <f t="shared" si="1359"/>
        <v>2.9713221880171511E-3</v>
      </c>
      <c r="AC970" s="13">
        <f t="shared" si="1360"/>
        <v>1.098593009305899E-5</v>
      </c>
      <c r="AD970" s="13">
        <f t="shared" si="1361"/>
        <v>4.6666974900914579E-4</v>
      </c>
      <c r="AE970" s="13">
        <f t="shared" si="1362"/>
        <v>4.0459382977945751E-4</v>
      </c>
      <c r="AF970" s="13">
        <f t="shared" si="1363"/>
        <v>1.753875920210981E-4</v>
      </c>
      <c r="AG970" s="13">
        <f t="shared" si="1364"/>
        <v>5.068590632689045E-5</v>
      </c>
      <c r="AH970" s="13">
        <f t="shared" si="1365"/>
        <v>6.292317662885882E-3</v>
      </c>
      <c r="AI970" s="13">
        <f t="shared" si="1366"/>
        <v>2.8468854831115629E-3</v>
      </c>
      <c r="AJ970" s="13">
        <f t="shared" si="1367"/>
        <v>6.4402000885586442E-4</v>
      </c>
      <c r="AK970" s="13">
        <f t="shared" si="1368"/>
        <v>9.7126438527806033E-5</v>
      </c>
      <c r="AL970" s="13">
        <f t="shared" si="1369"/>
        <v>1.7237162927519336E-7</v>
      </c>
      <c r="AM970" s="13">
        <f t="shared" si="1370"/>
        <v>4.2227853234355972E-5</v>
      </c>
      <c r="AN970" s="13">
        <f t="shared" si="1371"/>
        <v>3.6610748606972808E-5</v>
      </c>
      <c r="AO970" s="13">
        <f t="shared" si="1372"/>
        <v>1.5870412664886246E-5</v>
      </c>
      <c r="AP970" s="13">
        <f t="shared" si="1373"/>
        <v>4.5864490208905698E-6</v>
      </c>
      <c r="AQ970" s="13">
        <f t="shared" si="1374"/>
        <v>9.940910988929301E-7</v>
      </c>
      <c r="AR970" s="13">
        <f t="shared" si="1375"/>
        <v>1.0910640369646207E-3</v>
      </c>
      <c r="AS970" s="13">
        <f t="shared" si="1376"/>
        <v>4.9363915402756255E-4</v>
      </c>
      <c r="AT970" s="13">
        <f t="shared" si="1377"/>
        <v>1.1167062891513363E-4</v>
      </c>
      <c r="AU970" s="13">
        <f t="shared" si="1378"/>
        <v>1.684135636399863E-5</v>
      </c>
      <c r="AV970" s="13">
        <f t="shared" si="1379"/>
        <v>1.9049186451350714E-6</v>
      </c>
      <c r="AW970" s="13">
        <f t="shared" si="1380"/>
        <v>1.8781585430499483E-9</v>
      </c>
      <c r="AX970" s="13">
        <f t="shared" si="1381"/>
        <v>3.1842496622226971E-6</v>
      </c>
      <c r="AY970" s="13">
        <f t="shared" si="1382"/>
        <v>2.7606841209400449E-6</v>
      </c>
      <c r="AZ970" s="13">
        <f t="shared" si="1383"/>
        <v>1.1967304112533954E-6</v>
      </c>
      <c r="BA970" s="13">
        <f t="shared" si="1384"/>
        <v>3.4584753017211135E-7</v>
      </c>
      <c r="BB970" s="13">
        <f t="shared" si="1385"/>
        <v>7.4960813856695213E-8</v>
      </c>
      <c r="BC970" s="13">
        <f t="shared" si="1386"/>
        <v>1.299792104633333E-8</v>
      </c>
      <c r="BD970" s="13">
        <f t="shared" si="1387"/>
        <v>1.576553077015141E-4</v>
      </c>
      <c r="BE970" s="13">
        <f t="shared" si="1388"/>
        <v>7.1329298817548743E-5</v>
      </c>
      <c r="BF970" s="13">
        <f t="shared" si="1389"/>
        <v>1.6136053216286029E-5</v>
      </c>
      <c r="BG970" s="13">
        <f t="shared" si="1390"/>
        <v>2.4335228086737425E-6</v>
      </c>
      <c r="BH970" s="13">
        <f t="shared" si="1391"/>
        <v>2.7525472838480085E-7</v>
      </c>
      <c r="BI970" s="13">
        <f t="shared" si="1392"/>
        <v>2.4907156071237201E-8</v>
      </c>
      <c r="BJ970" s="14">
        <f t="shared" si="1393"/>
        <v>0.18246650590830793</v>
      </c>
      <c r="BK970" s="14">
        <f t="shared" si="1394"/>
        <v>0.38288024249991864</v>
      </c>
      <c r="BL970" s="14">
        <f t="shared" si="1395"/>
        <v>0.40559018081264958</v>
      </c>
      <c r="BM970" s="14">
        <f t="shared" si="1396"/>
        <v>0.14734781596056856</v>
      </c>
      <c r="BN970" s="14">
        <f t="shared" si="1397"/>
        <v>0.85261728956302352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1.5390999999999999</v>
      </c>
      <c r="F971" s="10">
        <f>VLOOKUP(B971,home!$B$2:$E$405,3,FALSE)</f>
        <v>0.79410000000000003</v>
      </c>
      <c r="G971" s="10">
        <f>VLOOKUP(C971,away!$B$2:$E$405,4,FALSE)</f>
        <v>1.2995000000000001</v>
      </c>
      <c r="H971" s="10">
        <f>VLOOKUP(A971,away!$A$2:$E$405,3,FALSE)</f>
        <v>1.1406000000000001</v>
      </c>
      <c r="I971" s="10">
        <f>VLOOKUP(C971,away!$B$2:$E$405,3,FALSE)</f>
        <v>0.54800000000000004</v>
      </c>
      <c r="J971" s="10">
        <f>VLOOKUP(B971,home!$B$2:$E$405,4,FALSE)</f>
        <v>1.169</v>
      </c>
      <c r="K971" s="12">
        <f t="shared" si="1342"/>
        <v>1.5882480033449999</v>
      </c>
      <c r="L971" s="12">
        <f t="shared" si="1343"/>
        <v>0.73068204720000007</v>
      </c>
      <c r="M971" s="13">
        <f t="shared" si="1344"/>
        <v>9.8378789645186496E-2</v>
      </c>
      <c r="N971" s="13">
        <f t="shared" si="1345"/>
        <v>0.15624991622546522</v>
      </c>
      <c r="O971" s="13">
        <f t="shared" si="1346"/>
        <v>7.1883615419003039E-2</v>
      </c>
      <c r="P971" s="13">
        <f t="shared" si="1347"/>
        <v>0.11416900866245143</v>
      </c>
      <c r="Q971" s="13">
        <f t="shared" si="1348"/>
        <v>0.12408180873395934</v>
      </c>
      <c r="R971" s="13">
        <f t="shared" si="1349"/>
        <v>2.6262033637247308E-2</v>
      </c>
      <c r="S971" s="13">
        <f t="shared" si="1350"/>
        <v>3.3123406442530541E-2</v>
      </c>
      <c r="T971" s="13">
        <f t="shared" si="1351"/>
        <v>9.0664350026008256E-2</v>
      </c>
      <c r="U971" s="13">
        <f t="shared" si="1352"/>
        <v>4.1710622488137269E-2</v>
      </c>
      <c r="V971" s="13">
        <f t="shared" si="1353"/>
        <v>4.2710950768353288E-3</v>
      </c>
      <c r="W971" s="13">
        <f t="shared" si="1354"/>
        <v>6.5690894991049034E-2</v>
      </c>
      <c r="X971" s="13">
        <f t="shared" si="1355"/>
        <v>4.7999157634459937E-2</v>
      </c>
      <c r="Y971" s="13">
        <f t="shared" si="1356"/>
        <v>1.7536061382111345E-2</v>
      </c>
      <c r="Z971" s="13">
        <f t="shared" si="1357"/>
        <v>6.3963988338997108E-3</v>
      </c>
      <c r="AA971" s="13">
        <f t="shared" si="1358"/>
        <v>1.0159067676539504E-2</v>
      </c>
      <c r="AB971" s="13">
        <f t="shared" si="1359"/>
        <v>8.0675594765552989E-3</v>
      </c>
      <c r="AC971" s="13">
        <f t="shared" si="1360"/>
        <v>3.0978901332800188E-4</v>
      </c>
      <c r="AD971" s="13">
        <f t="shared" si="1361"/>
        <v>2.6083358201869918E-2</v>
      </c>
      <c r="AE971" s="13">
        <f t="shared" si="1362"/>
        <v>1.9058641568793222E-2</v>
      </c>
      <c r="AF971" s="13">
        <f t="shared" si="1363"/>
        <v>6.9629036191684243E-3</v>
      </c>
      <c r="AG971" s="13">
        <f t="shared" si="1364"/>
        <v>1.6958895569700921E-3</v>
      </c>
      <c r="AH971" s="13">
        <f t="shared" si="1365"/>
        <v>1.168433448665383E-3</v>
      </c>
      <c r="AI971" s="13">
        <f t="shared" si="1366"/>
        <v>1.8557620918843074E-3</v>
      </c>
      <c r="AJ971" s="13">
        <f t="shared" si="1367"/>
        <v>1.4737052185592962E-3</v>
      </c>
      <c r="AK971" s="13">
        <f t="shared" si="1368"/>
        <v>7.8020312363196961E-4</v>
      </c>
      <c r="AL971" s="13">
        <f t="shared" si="1369"/>
        <v>1.438045931393808E-5</v>
      </c>
      <c r="AM971" s="13">
        <f t="shared" si="1370"/>
        <v>8.2853683169304641E-3</v>
      </c>
      <c r="AN971" s="13">
        <f t="shared" si="1371"/>
        <v>6.0539698836207696E-3</v>
      </c>
      <c r="AO971" s="13">
        <f t="shared" si="1372"/>
        <v>2.2117635541255847E-3</v>
      </c>
      <c r="AP971" s="13">
        <f t="shared" si="1373"/>
        <v>5.3869864055027699E-4</v>
      </c>
      <c r="AQ971" s="13">
        <f t="shared" si="1374"/>
        <v>9.8404356375283303E-5</v>
      </c>
      <c r="AR971" s="13">
        <f t="shared" si="1375"/>
        <v>1.7075066885755569E-4</v>
      </c>
      <c r="AS971" s="13">
        <f t="shared" si="1376"/>
        <v>2.7119440888283611E-4</v>
      </c>
      <c r="AT971" s="13">
        <f t="shared" si="1377"/>
        <v>2.1536198921324603E-4</v>
      </c>
      <c r="AU971" s="13">
        <f t="shared" si="1378"/>
        <v>1.1401608312144849E-4</v>
      </c>
      <c r="AV971" s="13">
        <f t="shared" si="1379"/>
        <v>4.5271454091714514E-5</v>
      </c>
      <c r="AW971" s="13">
        <f t="shared" si="1380"/>
        <v>4.6357180295568757E-7</v>
      </c>
      <c r="AX971" s="13">
        <f t="shared" si="1381"/>
        <v>2.1932032810571232E-3</v>
      </c>
      <c r="AY971" s="13">
        <f t="shared" si="1382"/>
        <v>1.602534263328576E-3</v>
      </c>
      <c r="AZ971" s="13">
        <f t="shared" si="1383"/>
        <v>5.8547150811853375E-4</v>
      </c>
      <c r="BA971" s="13">
        <f t="shared" si="1384"/>
        <v>1.4259784004310729E-4</v>
      </c>
      <c r="BB971" s="13">
        <f t="shared" si="1385"/>
        <v>2.6048420422248937E-5</v>
      </c>
      <c r="BC971" s="13">
        <f t="shared" si="1386"/>
        <v>3.8066226320910294E-6</v>
      </c>
      <c r="BD971" s="13">
        <f t="shared" si="1387"/>
        <v>2.0794074713601345E-5</v>
      </c>
      <c r="BE971" s="13">
        <f t="shared" si="1388"/>
        <v>3.3026147645284093E-5</v>
      </c>
      <c r="BF971" s="13">
        <f t="shared" si="1389"/>
        <v>2.6226856527899817E-5</v>
      </c>
      <c r="BG971" s="13">
        <f t="shared" si="1390"/>
        <v>1.3884917504817555E-5</v>
      </c>
      <c r="BH971" s="13">
        <f t="shared" si="1391"/>
        <v>5.5131731259091287E-6</v>
      </c>
      <c r="BI971" s="13">
        <f t="shared" si="1392"/>
        <v>1.7512572418640969E-6</v>
      </c>
      <c r="BJ971" s="14">
        <f t="shared" si="1393"/>
        <v>0.57776484862705868</v>
      </c>
      <c r="BK971" s="14">
        <f t="shared" si="1394"/>
        <v>0.25186900356297431</v>
      </c>
      <c r="BL971" s="14">
        <f t="shared" si="1395"/>
        <v>0.16427879361114958</v>
      </c>
      <c r="BM971" s="14">
        <f t="shared" si="1396"/>
        <v>0.40768180162024403</v>
      </c>
      <c r="BN971" s="14">
        <f t="shared" si="1397"/>
        <v>0.59102517232331286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1.5390999999999999</v>
      </c>
      <c r="F972" s="10">
        <f>VLOOKUP(B972,home!$B$2:$E$405,3,FALSE)</f>
        <v>1.1137999999999999</v>
      </c>
      <c r="G972" s="10">
        <f>VLOOKUP(C972,away!$B$2:$E$405,4,FALSE)</f>
        <v>1.137</v>
      </c>
      <c r="H972" s="10">
        <f>VLOOKUP(A972,away!$A$2:$E$405,3,FALSE)</f>
        <v>1.1406000000000001</v>
      </c>
      <c r="I972" s="10">
        <f>VLOOKUP(C972,away!$B$2:$E$405,3,FALSE)</f>
        <v>1.2055</v>
      </c>
      <c r="J972" s="10">
        <f>VLOOKUP(B972,home!$B$2:$E$405,4,FALSE)</f>
        <v>0.75149999999999995</v>
      </c>
      <c r="K972" s="12">
        <f t="shared" si="1342"/>
        <v>1.9491017724599997</v>
      </c>
      <c r="L972" s="12">
        <f t="shared" si="1343"/>
        <v>1.03330746495</v>
      </c>
      <c r="M972" s="13">
        <f t="shared" si="1344"/>
        <v>5.0670609162674136E-2</v>
      </c>
      <c r="N972" s="13">
        <f t="shared" si="1345"/>
        <v>9.876217413059607E-2</v>
      </c>
      <c r="O972" s="13">
        <f t="shared" si="1346"/>
        <v>5.2358318701355044E-2</v>
      </c>
      <c r="P972" s="13">
        <f t="shared" si="1347"/>
        <v>0.10205169178383668</v>
      </c>
      <c r="Q972" s="13">
        <f t="shared" si="1348"/>
        <v>9.6248764324973979E-2</v>
      </c>
      <c r="R972" s="13">
        <f t="shared" si="1349"/>
        <v>2.7051120783170679E-2</v>
      </c>
      <c r="S972" s="13">
        <f t="shared" si="1350"/>
        <v>5.1383573081330479E-2</v>
      </c>
      <c r="T972" s="13">
        <f t="shared" si="1351"/>
        <v>9.9454566669208849E-2</v>
      </c>
      <c r="U972" s="13">
        <f t="shared" si="1352"/>
        <v>5.2725387465507513E-2</v>
      </c>
      <c r="V972" s="13">
        <f t="shared" si="1353"/>
        <v>1.1498624042398639E-2</v>
      </c>
      <c r="W972" s="13">
        <f t="shared" si="1354"/>
        <v>6.2532879047630524E-2</v>
      </c>
      <c r="X972" s="13">
        <f t="shared" si="1355"/>
        <v>6.4615690724732069E-2</v>
      </c>
      <c r="Y972" s="13">
        <f t="shared" si="1356"/>
        <v>3.3383937789383054E-2</v>
      </c>
      <c r="Z972" s="13">
        <f t="shared" si="1357"/>
        <v>9.3173750135047851E-3</v>
      </c>
      <c r="AA972" s="13">
        <f t="shared" si="1358"/>
        <v>1.8160512153496695E-2</v>
      </c>
      <c r="AB972" s="13">
        <f t="shared" si="1359"/>
        <v>1.7698343213580887E-2</v>
      </c>
      <c r="AC972" s="13">
        <f t="shared" si="1360"/>
        <v>1.4474046889610538E-3</v>
      </c>
      <c r="AD972" s="13">
        <f t="shared" si="1361"/>
        <v>3.0470736347190851E-2</v>
      </c>
      <c r="AE972" s="13">
        <f t="shared" si="1362"/>
        <v>3.1485639330075602E-2</v>
      </c>
      <c r="AF972" s="13">
        <f t="shared" si="1363"/>
        <v>1.6267173079245217E-2</v>
      </c>
      <c r="AG972" s="13">
        <f t="shared" si="1364"/>
        <v>5.6029971254725874E-3</v>
      </c>
      <c r="AH972" s="13">
        <f t="shared" si="1365"/>
        <v>2.4069282887982752E-3</v>
      </c>
      <c r="AI972" s="13">
        <f t="shared" si="1366"/>
        <v>4.691348193880833E-3</v>
      </c>
      <c r="AJ972" s="13">
        <f t="shared" si="1367"/>
        <v>4.5719575399600755E-3</v>
      </c>
      <c r="AK972" s="13">
        <f t="shared" si="1368"/>
        <v>2.9704035149160143E-3</v>
      </c>
      <c r="AL972" s="13">
        <f t="shared" si="1369"/>
        <v>1.1660416138288085E-4</v>
      </c>
      <c r="AM972" s="13">
        <f t="shared" si="1370"/>
        <v>1.1878113244494193E-2</v>
      </c>
      <c r="AN972" s="13">
        <f t="shared" si="1371"/>
        <v>1.2273743085057314E-2</v>
      </c>
      <c r="AO972" s="13">
        <f t="shared" si="1372"/>
        <v>6.3412751763340823E-3</v>
      </c>
      <c r="AP972" s="13">
        <f t="shared" si="1373"/>
        <v>2.1841623256693785E-3</v>
      </c>
      <c r="AQ972" s="13">
        <f t="shared" si="1374"/>
        <v>5.6422780894418035E-4</v>
      </c>
      <c r="AR972" s="13">
        <f t="shared" si="1375"/>
        <v>4.9741939368291768E-4</v>
      </c>
      <c r="AS972" s="13">
        <f t="shared" si="1376"/>
        <v>9.6952102188335341E-4</v>
      </c>
      <c r="AT972" s="13">
        <f t="shared" si="1377"/>
        <v>9.4484757109503732E-4</v>
      </c>
      <c r="AU972" s="13">
        <f t="shared" si="1378"/>
        <v>6.1386802517528758E-4</v>
      </c>
      <c r="AV972" s="13">
        <f t="shared" si="1379"/>
        <v>2.9912281398141816E-4</v>
      </c>
      <c r="AW972" s="13">
        <f t="shared" si="1380"/>
        <v>6.5234243801940019E-6</v>
      </c>
      <c r="AX972" s="13">
        <f t="shared" si="1381"/>
        <v>3.8586085963873773E-3</v>
      </c>
      <c r="AY972" s="13">
        <f t="shared" si="1382"/>
        <v>3.9871290669673178E-3</v>
      </c>
      <c r="AZ972" s="13">
        <f t="shared" si="1383"/>
        <v>2.0599651143082291E-3</v>
      </c>
      <c r="BA972" s="13">
        <f t="shared" si="1384"/>
        <v>7.0952577671709116E-4</v>
      </c>
      <c r="BB972" s="13">
        <f t="shared" si="1385"/>
        <v>1.8328957041405426E-4</v>
      </c>
      <c r="BC972" s="13">
        <f t="shared" si="1386"/>
        <v>3.7878896271264209E-5</v>
      </c>
      <c r="BD972" s="13">
        <f t="shared" si="1387"/>
        <v>8.5664528783910252E-5</v>
      </c>
      <c r="BE972" s="13">
        <f t="shared" si="1388"/>
        <v>1.6696888488967017E-4</v>
      </c>
      <c r="BF972" s="13">
        <f t="shared" si="1389"/>
        <v>1.6271967474206292E-4</v>
      </c>
      <c r="BG972" s="13">
        <f t="shared" si="1390"/>
        <v>1.057190688179565E-4</v>
      </c>
      <c r="BH972" s="13">
        <f t="shared" si="1391"/>
        <v>5.1514306103974913E-5</v>
      </c>
      <c r="BI972" s="13">
        <f t="shared" si="1392"/>
        <v>2.0081325066860876E-5</v>
      </c>
      <c r="BJ972" s="14">
        <f t="shared" si="1393"/>
        <v>0.58290247723007338</v>
      </c>
      <c r="BK972" s="14">
        <f t="shared" si="1394"/>
        <v>0.2211556359875512</v>
      </c>
      <c r="BL972" s="14">
        <f t="shared" si="1395"/>
        <v>0.18655176646888849</v>
      </c>
      <c r="BM972" s="14">
        <f t="shared" si="1396"/>
        <v>0.56880397017082396</v>
      </c>
      <c r="BN972" s="14">
        <f t="shared" si="1397"/>
        <v>0.42714267888660656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1.5390999999999999</v>
      </c>
      <c r="F973" s="10">
        <f>VLOOKUP(B973,home!$B$2:$E$405,3,FALSE)</f>
        <v>0.89339999999999997</v>
      </c>
      <c r="G973" s="10">
        <f>VLOOKUP(C973,away!$B$2:$E$405,4,FALSE)</f>
        <v>0.79410000000000003</v>
      </c>
      <c r="H973" s="10">
        <f>VLOOKUP(A973,away!$A$2:$E$405,3,FALSE)</f>
        <v>1.1406000000000001</v>
      </c>
      <c r="I973" s="10">
        <f>VLOOKUP(C973,away!$B$2:$E$405,3,FALSE)</f>
        <v>1.5586</v>
      </c>
      <c r="J973" s="10">
        <f>VLOOKUP(B973,home!$B$2:$E$405,4,FALSE)</f>
        <v>0.87670000000000003</v>
      </c>
      <c r="K973" s="12">
        <f t="shared" si="1342"/>
        <v>1.0919128635540001</v>
      </c>
      <c r="L973" s="12">
        <f t="shared" si="1343"/>
        <v>1.5585439215720001</v>
      </c>
      <c r="M973" s="13">
        <f t="shared" si="1344"/>
        <v>7.0618948006829024E-2</v>
      </c>
      <c r="N973" s="13">
        <f t="shared" si="1345"/>
        <v>7.7109737739307724E-2</v>
      </c>
      <c r="O973" s="13">
        <f t="shared" si="1346"/>
        <v>0.11006273216385247</v>
      </c>
      <c r="P973" s="13">
        <f t="shared" si="1347"/>
        <v>0.1201789130476091</v>
      </c>
      <c r="Q973" s="13">
        <f t="shared" si="1348"/>
        <v>4.2098557271412713E-2</v>
      </c>
      <c r="R973" s="13">
        <f t="shared" si="1349"/>
        <v>8.5768801102789685E-2</v>
      </c>
      <c r="S973" s="13">
        <f t="shared" si="1350"/>
        <v>5.1129942986081159E-2</v>
      </c>
      <c r="T973" s="13">
        <f t="shared" si="1351"/>
        <v>6.5612450542311004E-2</v>
      </c>
      <c r="U973" s="13">
        <f t="shared" si="1352"/>
        <v>9.3652057215740561E-2</v>
      </c>
      <c r="V973" s="13">
        <f t="shared" si="1353"/>
        <v>9.6680709099635324E-3</v>
      </c>
      <c r="W973" s="13">
        <f t="shared" si="1354"/>
        <v>1.5322652073906777E-2</v>
      </c>
      <c r="X973" s="13">
        <f t="shared" si="1355"/>
        <v>2.3881026252150005E-2</v>
      </c>
      <c r="Y973" s="13">
        <f t="shared" si="1356"/>
        <v>1.8609814153094883E-2</v>
      </c>
      <c r="Z973" s="13">
        <f t="shared" si="1357"/>
        <v>4.4558147873090231E-2</v>
      </c>
      <c r="AA973" s="13">
        <f t="shared" si="1358"/>
        <v>4.8653614838768532E-2</v>
      </c>
      <c r="AB973" s="13">
        <f t="shared" si="1359"/>
        <v>2.6562753950426562E-2</v>
      </c>
      <c r="AC973" s="13">
        <f t="shared" si="1360"/>
        <v>1.0283166611267239E-3</v>
      </c>
      <c r="AD973" s="13">
        <f t="shared" si="1361"/>
        <v>4.182750225815296E-3</v>
      </c>
      <c r="AE973" s="13">
        <f t="shared" si="1362"/>
        <v>6.5189999398983407E-3</v>
      </c>
      <c r="AF973" s="13">
        <f t="shared" si="1363"/>
        <v>5.0800738655283973E-3</v>
      </c>
      <c r="AG973" s="13">
        <f t="shared" si="1364"/>
        <v>2.6391727480853519E-3</v>
      </c>
      <c r="AH973" s="13">
        <f t="shared" si="1365"/>
        <v>1.7361457631027775E-2</v>
      </c>
      <c r="AI973" s="13">
        <f t="shared" si="1366"/>
        <v>1.8957198917366986E-2</v>
      </c>
      <c r="AJ973" s="13">
        <f t="shared" si="1367"/>
        <v>1.0349804677412486E-2</v>
      </c>
      <c r="AK973" s="13">
        <f t="shared" si="1368"/>
        <v>3.7670282875126842E-3</v>
      </c>
      <c r="AL973" s="13">
        <f t="shared" si="1369"/>
        <v>6.9999331392478771E-5</v>
      </c>
      <c r="AM973" s="13">
        <f t="shared" si="1370"/>
        <v>9.1343975532022438E-4</v>
      </c>
      <c r="AN973" s="13">
        <f t="shared" si="1371"/>
        <v>1.4236359783765507E-3</v>
      </c>
      <c r="AO973" s="13">
        <f t="shared" si="1372"/>
        <v>1.1093996003149905E-3</v>
      </c>
      <c r="AP973" s="13">
        <f t="shared" si="1373"/>
        <v>5.7634933455511146E-4</v>
      </c>
      <c r="AQ973" s="13">
        <f t="shared" si="1374"/>
        <v>2.2456643801823395E-4</v>
      </c>
      <c r="AR973" s="13">
        <f t="shared" si="1375"/>
        <v>5.411718852093632E-3</v>
      </c>
      <c r="AS973" s="13">
        <f t="shared" si="1376"/>
        <v>5.9091254285387231E-3</v>
      </c>
      <c r="AT973" s="13">
        <f t="shared" si="1377"/>
        <v>3.2261250338877371E-3</v>
      </c>
      <c r="AU973" s="13">
        <f t="shared" si="1378"/>
        <v>1.1742158079785349E-3</v>
      </c>
      <c r="AV973" s="13">
        <f t="shared" si="1379"/>
        <v>3.2053533633005397E-4</v>
      </c>
      <c r="AW973" s="13">
        <f t="shared" si="1380"/>
        <v>3.3090125865031356E-6</v>
      </c>
      <c r="AX973" s="13">
        <f t="shared" si="1381"/>
        <v>1.6623276981929519E-4</v>
      </c>
      <c r="AY973" s="13">
        <f t="shared" si="1382"/>
        <v>2.5908107296793994E-4</v>
      </c>
      <c r="AZ973" s="13">
        <f t="shared" si="1383"/>
        <v>2.0189461573426735E-4</v>
      </c>
      <c r="BA973" s="13">
        <f t="shared" si="1384"/>
        <v>1.0488720871691899E-4</v>
      </c>
      <c r="BB973" s="13">
        <f t="shared" si="1385"/>
        <v>4.0867830399101939E-5</v>
      </c>
      <c r="BC973" s="13">
        <f t="shared" si="1386"/>
        <v>1.2738861731271147E-5</v>
      </c>
      <c r="BD973" s="13">
        <f t="shared" si="1387"/>
        <v>1.4057335870311886E-3</v>
      </c>
      <c r="BE973" s="13">
        <f t="shared" si="1388"/>
        <v>1.5349385864092612E-3</v>
      </c>
      <c r="BF973" s="13">
        <f t="shared" si="1389"/>
        <v>8.3800959363283258E-4</v>
      </c>
      <c r="BG973" s="13">
        <f t="shared" si="1390"/>
        <v>3.0501115168978345E-4</v>
      </c>
      <c r="BH973" s="13">
        <f t="shared" si="1391"/>
        <v>8.3261400014373718E-5</v>
      </c>
      <c r="BI973" s="13">
        <f t="shared" si="1392"/>
        <v>1.818283874264198E-5</v>
      </c>
      <c r="BJ973" s="14">
        <f t="shared" si="1393"/>
        <v>0.26608832827746437</v>
      </c>
      <c r="BK973" s="14">
        <f t="shared" si="1394"/>
        <v>0.25295327201596995</v>
      </c>
      <c r="BL973" s="14">
        <f t="shared" si="1395"/>
        <v>0.4353623064012464</v>
      </c>
      <c r="BM973" s="14">
        <f t="shared" si="1396"/>
        <v>0.49286859317558873</v>
      </c>
      <c r="BN973" s="14">
        <f t="shared" si="1397"/>
        <v>0.50583768933180073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1.5216000000000001</v>
      </c>
      <c r="F974" s="10">
        <f>VLOOKUP(B974,home!$B$2:$E$405,3,FALSE)</f>
        <v>1.0077</v>
      </c>
      <c r="G974" s="10">
        <f>VLOOKUP(C974,away!$B$2:$E$405,4,FALSE)</f>
        <v>1.4083000000000001</v>
      </c>
      <c r="H974" s="10">
        <f>VLOOKUP(A974,away!$A$2:$E$405,3,FALSE)</f>
        <v>1.1121000000000001</v>
      </c>
      <c r="I974" s="10">
        <f>VLOOKUP(C974,away!$B$2:$E$405,3,FALSE)</f>
        <v>1.0277000000000001</v>
      </c>
      <c r="J974" s="10">
        <f>VLOOKUP(B974,home!$B$2:$E$405,4,FALSE)</f>
        <v>1.3188</v>
      </c>
      <c r="K974" s="12">
        <f t="shared" si="1342"/>
        <v>2.1593693734560002</v>
      </c>
      <c r="L974" s="12">
        <f t="shared" si="1343"/>
        <v>1.5072633381960001</v>
      </c>
      <c r="M974" s="13">
        <f t="shared" si="1344"/>
        <v>2.556240116347798E-2</v>
      </c>
      <c r="N974" s="13">
        <f t="shared" si="1345"/>
        <v>5.5198666184410376E-2</v>
      </c>
      <c r="O974" s="13">
        <f t="shared" si="1346"/>
        <v>3.8529270109969142E-2</v>
      </c>
      <c r="P974" s="13">
        <f t="shared" si="1347"/>
        <v>8.3198925857081066E-2</v>
      </c>
      <c r="Q974" s="13">
        <f t="shared" si="1348"/>
        <v>5.9597154607118584E-2</v>
      </c>
      <c r="R974" s="13">
        <f t="shared" si="1349"/>
        <v>2.9036878142103734E-2</v>
      </c>
      <c r="S974" s="13">
        <f t="shared" si="1350"/>
        <v>6.769768242333489E-2</v>
      </c>
      <c r="T974" s="13">
        <f t="shared" si="1351"/>
        <v>8.9828606200108699E-2</v>
      </c>
      <c r="U974" s="13">
        <f t="shared" si="1352"/>
        <v>6.2701345360832772E-2</v>
      </c>
      <c r="V974" s="13">
        <f t="shared" si="1353"/>
        <v>2.4482026571477241E-2</v>
      </c>
      <c r="W974" s="13">
        <f t="shared" si="1354"/>
        <v>4.2897423467911346E-2</v>
      </c>
      <c r="X974" s="13">
        <f t="shared" si="1355"/>
        <v>6.4657713696251493E-2</v>
      </c>
      <c r="Y974" s="13">
        <f t="shared" si="1356"/>
        <v>4.8728100692966639E-2</v>
      </c>
      <c r="Z974" s="13">
        <f t="shared" si="1357"/>
        <v>1.4588740626419246E-2</v>
      </c>
      <c r="AA974" s="13">
        <f t="shared" si="1358"/>
        <v>3.1502479705983022E-2</v>
      </c>
      <c r="AB974" s="13">
        <f t="shared" si="1359"/>
        <v>3.401274493250947E-2</v>
      </c>
      <c r="AC974" s="13">
        <f t="shared" si="1360"/>
        <v>4.9801618315438037E-3</v>
      </c>
      <c r="AD974" s="13">
        <f t="shared" si="1361"/>
        <v>2.3157845609195111E-2</v>
      </c>
      <c r="AE974" s="13">
        <f t="shared" si="1362"/>
        <v>3.4904971678343007E-2</v>
      </c>
      <c r="AF974" s="13">
        <f t="shared" si="1363"/>
        <v>2.6305492065768068E-2</v>
      </c>
      <c r="AG974" s="13">
        <f t="shared" si="1364"/>
        <v>1.321643459464599E-2</v>
      </c>
      <c r="AH974" s="13">
        <f t="shared" si="1365"/>
        <v>5.4972684741630704E-3</v>
      </c>
      <c r="AI974" s="13">
        <f t="shared" si="1366"/>
        <v>1.1870633180772932E-2</v>
      </c>
      <c r="AJ974" s="13">
        <f t="shared" si="1367"/>
        <v>1.2816540867045829E-2</v>
      </c>
      <c r="AK974" s="13">
        <f t="shared" si="1368"/>
        <v>9.2252152739819918E-3</v>
      </c>
      <c r="AL974" s="13">
        <f t="shared" si="1369"/>
        <v>6.4836493618740019E-4</v>
      </c>
      <c r="AM974" s="13">
        <f t="shared" si="1370"/>
        <v>1.0001268512743688E-2</v>
      </c>
      <c r="AN974" s="13">
        <f t="shared" si="1371"/>
        <v>1.5074545364712599E-2</v>
      </c>
      <c r="AO974" s="13">
        <f t="shared" si="1372"/>
        <v>1.1360654784101878E-2</v>
      </c>
      <c r="AP974" s="13">
        <f t="shared" si="1373"/>
        <v>5.7078328179925846E-3</v>
      </c>
      <c r="AQ974" s="13">
        <f t="shared" si="1374"/>
        <v>2.1508017867780467E-3</v>
      </c>
      <c r="AR974" s="13">
        <f t="shared" si="1375"/>
        <v>1.6571662462653328E-3</v>
      </c>
      <c r="AS974" s="13">
        <f t="shared" si="1376"/>
        <v>3.5784340389104032E-3</v>
      </c>
      <c r="AT974" s="13">
        <f t="shared" si="1377"/>
        <v>3.8635804342777918E-3</v>
      </c>
      <c r="AU974" s="13">
        <f t="shared" si="1378"/>
        <v>2.7809657538877654E-3</v>
      </c>
      <c r="AV974" s="13">
        <f t="shared" si="1379"/>
        <v>1.5012830693938045E-3</v>
      </c>
      <c r="AW974" s="13">
        <f t="shared" si="1380"/>
        <v>5.8618282884831337E-5</v>
      </c>
      <c r="AX974" s="13">
        <f t="shared" si="1381"/>
        <v>3.5994054870214271E-3</v>
      </c>
      <c r="AY974" s="13">
        <f t="shared" si="1382"/>
        <v>5.4252519298889157E-3</v>
      </c>
      <c r="AZ974" s="13">
        <f t="shared" si="1383"/>
        <v>4.0886416671993301E-3</v>
      </c>
      <c r="BA974" s="13">
        <f t="shared" si="1384"/>
        <v>2.0542198959967073E-3</v>
      </c>
      <c r="BB974" s="13">
        <f t="shared" si="1385"/>
        <v>7.7406258445715938E-4</v>
      </c>
      <c r="BC974" s="13">
        <f t="shared" si="1386"/>
        <v>2.3334323100430431E-4</v>
      </c>
      <c r="BD974" s="13">
        <f t="shared" si="1387"/>
        <v>4.1629765471526989E-4</v>
      </c>
      <c r="BE974" s="13">
        <f t="shared" si="1388"/>
        <v>8.9894040583371471E-4</v>
      </c>
      <c r="BF974" s="13">
        <f t="shared" si="1389"/>
        <v>9.7057219045971577E-4</v>
      </c>
      <c r="BG974" s="13">
        <f t="shared" si="1390"/>
        <v>6.9860795426893803E-4</v>
      </c>
      <c r="BH974" s="13">
        <f t="shared" si="1391"/>
        <v>3.7713815512527369E-4</v>
      </c>
      <c r="BI974" s="13">
        <f t="shared" si="1392"/>
        <v>1.6287611634784285E-4</v>
      </c>
      <c r="BJ974" s="14">
        <f t="shared" si="1393"/>
        <v>0.51896243685861598</v>
      </c>
      <c r="BK974" s="14">
        <f t="shared" si="1394"/>
        <v>0.21199481471299128</v>
      </c>
      <c r="BL974" s="14">
        <f t="shared" si="1395"/>
        <v>0.25209823806684789</v>
      </c>
      <c r="BM974" s="14">
        <f t="shared" si="1396"/>
        <v>0.70115430055370942</v>
      </c>
      <c r="BN974" s="14">
        <f t="shared" si="1397"/>
        <v>0.29112329606416087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1.5216000000000001</v>
      </c>
      <c r="F975" s="10">
        <f>VLOOKUP(B975,home!$B$2:$E$405,3,FALSE)</f>
        <v>1.4552</v>
      </c>
      <c r="G975" s="10">
        <f>VLOOKUP(C975,away!$B$2:$E$405,4,FALSE)</f>
        <v>0.56330000000000002</v>
      </c>
      <c r="H975" s="10">
        <f>VLOOKUP(A975,away!$A$2:$E$405,3,FALSE)</f>
        <v>1.1121000000000001</v>
      </c>
      <c r="I975" s="10">
        <f>VLOOKUP(C975,away!$B$2:$E$405,3,FALSE)</f>
        <v>0.96340000000000003</v>
      </c>
      <c r="J975" s="10">
        <f>VLOOKUP(B975,home!$B$2:$E$405,4,FALSE)</f>
        <v>1.0277000000000001</v>
      </c>
      <c r="K975" s="12">
        <f t="shared" si="1342"/>
        <v>1.2472770658560002</v>
      </c>
      <c r="L975" s="12">
        <f t="shared" si="1343"/>
        <v>1.1010748407780002</v>
      </c>
      <c r="M975" s="13">
        <f t="shared" si="1344"/>
        <v>9.5526469091720981E-2</v>
      </c>
      <c r="N975" s="13">
        <f t="shared" si="1345"/>
        <v>0.11914797408030563</v>
      </c>
      <c r="O975" s="13">
        <f t="shared" si="1346"/>
        <v>0.10518179174525123</v>
      </c>
      <c r="P975" s="13">
        <f t="shared" si="1347"/>
        <v>0.13119083658949379</v>
      </c>
      <c r="Q975" s="13">
        <f t="shared" si="1348"/>
        <v>7.4305267756785184E-2</v>
      </c>
      <c r="R975" s="13">
        <f t="shared" si="1349"/>
        <v>5.7906512299323649E-2</v>
      </c>
      <c r="S975" s="13">
        <f t="shared" si="1350"/>
        <v>4.504258287963589E-2</v>
      </c>
      <c r="T975" s="13">
        <f t="shared" si="1351"/>
        <v>8.1815660864268919E-2</v>
      </c>
      <c r="U975" s="13">
        <f t="shared" si="1352"/>
        <v>7.2225464754654772E-2</v>
      </c>
      <c r="V975" s="13">
        <f t="shared" si="1353"/>
        <v>6.8732248725478845E-3</v>
      </c>
      <c r="W975" s="13">
        <f t="shared" si="1354"/>
        <v>3.0893085448442492E-2</v>
      </c>
      <c r="X975" s="13">
        <f t="shared" si="1355"/>
        <v>3.401559914128497E-2</v>
      </c>
      <c r="Y975" s="13">
        <f t="shared" si="1356"/>
        <v>1.8726860204229319E-2</v>
      </c>
      <c r="Z975" s="13">
        <f t="shared" si="1357"/>
        <v>2.1253134603329022E-2</v>
      </c>
      <c r="AA975" s="13">
        <f t="shared" si="1358"/>
        <v>2.6508547368282846E-2</v>
      </c>
      <c r="AB975" s="13">
        <f t="shared" si="1359"/>
        <v>1.6531751590808313E-2</v>
      </c>
      <c r="AC975" s="13">
        <f t="shared" si="1360"/>
        <v>5.8995698369703397E-4</v>
      </c>
      <c r="AD975" s="13">
        <f t="shared" si="1361"/>
        <v>9.63305924334301E-3</v>
      </c>
      <c r="AE975" s="13">
        <f t="shared" si="1362"/>
        <v>1.0606719172568946E-2</v>
      </c>
      <c r="AF975" s="13">
        <f t="shared" si="1363"/>
        <v>5.8393958120566587E-3</v>
      </c>
      <c r="AG975" s="13">
        <f t="shared" si="1364"/>
        <v>2.1432039380000008E-3</v>
      </c>
      <c r="AH975" s="13">
        <f t="shared" si="1365"/>
        <v>5.8503229498484818E-3</v>
      </c>
      <c r="AI975" s="13">
        <f t="shared" si="1366"/>
        <v>7.296973643197033E-3</v>
      </c>
      <c r="AJ975" s="13">
        <f t="shared" si="1367"/>
        <v>4.5506739376576823E-3</v>
      </c>
      <c r="AK975" s="13">
        <f t="shared" si="1368"/>
        <v>1.8919837455430146E-3</v>
      </c>
      <c r="AL975" s="13">
        <f t="shared" si="1369"/>
        <v>3.2408588312298907E-5</v>
      </c>
      <c r="AM975" s="13">
        <f t="shared" si="1370"/>
        <v>2.4030187736507795E-3</v>
      </c>
      <c r="AN975" s="13">
        <f t="shared" si="1371"/>
        <v>2.6459035135840774E-3</v>
      </c>
      <c r="AO975" s="13">
        <f t="shared" si="1372"/>
        <v>1.4566688949667699E-3</v>
      </c>
      <c r="AP975" s="13">
        <f t="shared" si="1373"/>
        <v>5.3463382386393363E-4</v>
      </c>
      <c r="AQ975" s="13">
        <f t="shared" si="1374"/>
        <v>1.4716796312137863E-4</v>
      </c>
      <c r="AR975" s="13">
        <f t="shared" si="1375"/>
        <v>1.2883286821008589E-3</v>
      </c>
      <c r="AS975" s="13">
        <f t="shared" si="1376"/>
        <v>1.6069028184688867E-3</v>
      </c>
      <c r="AT975" s="13">
        <f t="shared" si="1377"/>
        <v>1.0021265162678051E-3</v>
      </c>
      <c r="AU975" s="13">
        <f t="shared" si="1378"/>
        <v>4.1664314027566767E-4</v>
      </c>
      <c r="AV975" s="13">
        <f t="shared" si="1379"/>
        <v>1.2991735837801613E-4</v>
      </c>
      <c r="AW975" s="13">
        <f t="shared" si="1380"/>
        <v>1.2363384881119083E-6</v>
      </c>
      <c r="AX975" s="13">
        <f t="shared" si="1381"/>
        <v>4.9953836753267151E-4</v>
      </c>
      <c r="AY975" s="13">
        <f t="shared" si="1382"/>
        <v>5.5002912849353835E-4</v>
      </c>
      <c r="AZ975" s="13">
        <f t="shared" si="1383"/>
        <v>3.0281161753964252E-4</v>
      </c>
      <c r="BA975" s="13">
        <f t="shared" si="1384"/>
        <v>1.1113941785606347E-4</v>
      </c>
      <c r="BB975" s="13">
        <f t="shared" si="1385"/>
        <v>3.0593204205006207E-5</v>
      </c>
      <c r="BC975" s="13">
        <f t="shared" si="1386"/>
        <v>6.7370814897832077E-6</v>
      </c>
      <c r="BD975" s="13">
        <f t="shared" si="1387"/>
        <v>2.3642438308565543E-4</v>
      </c>
      <c r="BE975" s="13">
        <f t="shared" si="1388"/>
        <v>2.9488671083189124E-4</v>
      </c>
      <c r="BF975" s="13">
        <f t="shared" si="1389"/>
        <v>1.8390271572316406E-4</v>
      </c>
      <c r="BG975" s="13">
        <f t="shared" si="1390"/>
        <v>7.645921322337939E-5</v>
      </c>
      <c r="BH975" s="13">
        <f t="shared" si="1391"/>
        <v>2.3841455781728729E-5</v>
      </c>
      <c r="BI975" s="13">
        <f t="shared" si="1392"/>
        <v>5.9473802026340397E-6</v>
      </c>
      <c r="BJ975" s="14">
        <f t="shared" si="1393"/>
        <v>0.39581506744758882</v>
      </c>
      <c r="BK975" s="14">
        <f t="shared" si="1394"/>
        <v>0.27980550813390137</v>
      </c>
      <c r="BL975" s="14">
        <f t="shared" si="1395"/>
        <v>0.3032094024089067</v>
      </c>
      <c r="BM975" s="14">
        <f t="shared" si="1396"/>
        <v>0.41627546824083994</v>
      </c>
      <c r="BN975" s="14">
        <f t="shared" si="1397"/>
        <v>0.58325885156288038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1.5216000000000001</v>
      </c>
      <c r="F976" s="10">
        <f>VLOOKUP(B976,home!$B$2:$E$405,3,FALSE)</f>
        <v>1.3613</v>
      </c>
      <c r="G976" s="10">
        <f>VLOOKUP(C976,away!$B$2:$E$405,4,FALSE)</f>
        <v>0.75109999999999999</v>
      </c>
      <c r="H976" s="10">
        <f>VLOOKUP(A976,away!$A$2:$E$405,3,FALSE)</f>
        <v>1.1121000000000001</v>
      </c>
      <c r="I976" s="10">
        <f>VLOOKUP(C976,away!$B$2:$E$405,3,FALSE)</f>
        <v>0.96340000000000003</v>
      </c>
      <c r="J976" s="10">
        <f>VLOOKUP(B976,home!$B$2:$E$405,4,FALSE)</f>
        <v>1.2846</v>
      </c>
      <c r="K976" s="12">
        <f t="shared" si="1342"/>
        <v>1.5557940494879998</v>
      </c>
      <c r="L976" s="12">
        <f t="shared" si="1343"/>
        <v>1.3763167660440001</v>
      </c>
      <c r="M976" s="13">
        <f t="shared" si="1344"/>
        <v>5.3284445720441914E-2</v>
      </c>
      <c r="N976" s="13">
        <f t="shared" si="1345"/>
        <v>8.289962358212985E-2</v>
      </c>
      <c r="O976" s="13">
        <f t="shared" si="1346"/>
        <v>7.3336276014405677E-2</v>
      </c>
      <c r="P976" s="13">
        <f t="shared" si="1347"/>
        <v>0.11409614183482188</v>
      </c>
      <c r="Q976" s="13">
        <f t="shared" si="1348"/>
        <v>6.4487370536936359E-2</v>
      </c>
      <c r="R976" s="13">
        <f t="shared" si="1349"/>
        <v>5.0466973118928511E-2</v>
      </c>
      <c r="S976" s="13">
        <f t="shared" si="1350"/>
        <v>6.1077531189358089E-2</v>
      </c>
      <c r="T976" s="13">
        <f t="shared" si="1351"/>
        <v>8.8755049268077368E-2</v>
      </c>
      <c r="U976" s="13">
        <f t="shared" si="1352"/>
        <v>7.8516216474099815E-2</v>
      </c>
      <c r="V976" s="13">
        <f t="shared" si="1353"/>
        <v>1.4531467375558259E-2</v>
      </c>
      <c r="W976" s="13">
        <f t="shared" si="1354"/>
        <v>3.3443022449497782E-2</v>
      </c>
      <c r="X976" s="13">
        <f t="shared" si="1355"/>
        <v>4.6028192504429674E-2</v>
      </c>
      <c r="Y976" s="13">
        <f t="shared" si="1356"/>
        <v>3.1674686527273677E-2</v>
      </c>
      <c r="Z976" s="13">
        <f t="shared" si="1357"/>
        <v>2.3152847078357727E-2</v>
      </c>
      <c r="AA976" s="13">
        <f t="shared" si="1358"/>
        <v>3.6021061713214578E-2</v>
      </c>
      <c r="AB976" s="13">
        <f t="shared" si="1359"/>
        <v>2.8020676734829632E-2</v>
      </c>
      <c r="AC976" s="13">
        <f t="shared" si="1360"/>
        <v>1.9447330505327437E-3</v>
      </c>
      <c r="AD976" s="13">
        <f t="shared" si="1361"/>
        <v>1.3007613830955563E-2</v>
      </c>
      <c r="AE976" s="13">
        <f t="shared" si="1362"/>
        <v>1.7902597001769965E-2</v>
      </c>
      <c r="AF976" s="13">
        <f t="shared" si="1363"/>
        <v>1.2319822204632529E-2</v>
      </c>
      <c r="AG976" s="13">
        <f t="shared" si="1364"/>
        <v>5.6519926183056365E-3</v>
      </c>
      <c r="AH976" s="13">
        <f t="shared" si="1365"/>
        <v>7.9664129038991473E-3</v>
      </c>
      <c r="AI976" s="13">
        <f t="shared" si="1366"/>
        <v>1.239409779165071E-2</v>
      </c>
      <c r="AJ976" s="13">
        <f t="shared" si="1367"/>
        <v>9.6413317965112696E-3</v>
      </c>
      <c r="AK976" s="13">
        <f t="shared" si="1368"/>
        <v>4.9999755460505601E-3</v>
      </c>
      <c r="AL976" s="13">
        <f t="shared" si="1369"/>
        <v>1.6656758644245455E-4</v>
      </c>
      <c r="AM976" s="13">
        <f t="shared" si="1370"/>
        <v>4.0474336392476917E-3</v>
      </c>
      <c r="AN976" s="13">
        <f t="shared" si="1371"/>
        <v>5.5705507771470807E-3</v>
      </c>
      <c r="AO976" s="13">
        <f t="shared" si="1372"/>
        <v>3.8334212153434818E-3</v>
      </c>
      <c r="AP976" s="13">
        <f t="shared" si="1373"/>
        <v>1.758667296662001E-3</v>
      </c>
      <c r="AQ976" s="13">
        <f t="shared" si="1374"/>
        <v>6.051208215722974E-4</v>
      </c>
      <c r="AR976" s="13">
        <f t="shared" si="1375"/>
        <v>2.192861528973133E-3</v>
      </c>
      <c r="AS976" s="13">
        <f t="shared" si="1376"/>
        <v>3.4116409181275576E-3</v>
      </c>
      <c r="AT976" s="13">
        <f t="shared" si="1377"/>
        <v>2.6539053197063159E-3</v>
      </c>
      <c r="AU976" s="13">
        <f t="shared" si="1378"/>
        <v>1.376310034767878E-3</v>
      </c>
      <c r="AV976" s="13">
        <f t="shared" si="1379"/>
        <v>5.3531374058562173E-4</v>
      </c>
      <c r="AW976" s="13">
        <f t="shared" si="1380"/>
        <v>9.907372650303441E-6</v>
      </c>
      <c r="AX976" s="13">
        <f t="shared" si="1381"/>
        <v>1.0494955286065202E-3</v>
      </c>
      <c r="AY976" s="13">
        <f t="shared" si="1382"/>
        <v>1.444438291909364E-3</v>
      </c>
      <c r="AZ976" s="13">
        <f t="shared" si="1383"/>
        <v>9.9400231933540807E-4</v>
      </c>
      <c r="BA976" s="13">
        <f t="shared" si="1384"/>
        <v>4.5602068586264816E-4</v>
      </c>
      <c r="BB976" s="13">
        <f t="shared" si="1385"/>
        <v>1.5690722890391172E-4</v>
      </c>
      <c r="BC976" s="13">
        <f t="shared" si="1386"/>
        <v>4.3190809970791486E-5</v>
      </c>
      <c r="BD976" s="13">
        <f t="shared" si="1387"/>
        <v>5.0301201465643357E-4</v>
      </c>
      <c r="BE976" s="13">
        <f t="shared" si="1388"/>
        <v>7.8258309922344998E-4</v>
      </c>
      <c r="BF976" s="13">
        <f t="shared" si="1389"/>
        <v>6.0876906450086027E-4</v>
      </c>
      <c r="BG976" s="13">
        <f t="shared" si="1390"/>
        <v>3.1570642935427161E-4</v>
      </c>
      <c r="BH976" s="13">
        <f t="shared" si="1391"/>
        <v>1.2279354604361985E-4</v>
      </c>
      <c r="BI976" s="13">
        <f t="shared" si="1392"/>
        <v>3.820829365003888E-5</v>
      </c>
      <c r="BJ976" s="14">
        <f t="shared" si="1393"/>
        <v>0.41612921913856954</v>
      </c>
      <c r="BK976" s="14">
        <f t="shared" si="1394"/>
        <v>0.24654532504906473</v>
      </c>
      <c r="BL976" s="14">
        <f t="shared" si="1395"/>
        <v>0.31390412608317908</v>
      </c>
      <c r="BM976" s="14">
        <f t="shared" si="1396"/>
        <v>0.55972615562224781</v>
      </c>
      <c r="BN976" s="14">
        <f t="shared" si="1397"/>
        <v>0.43857083080766418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1.6325000000000001</v>
      </c>
      <c r="F977" s="10">
        <f>VLOOKUP(B977,home!$B$2:$E$405,3,FALSE)</f>
        <v>0.93689999999999996</v>
      </c>
      <c r="G977" s="10">
        <f>VLOOKUP(C977,away!$B$2:$E$405,4,FALSE)</f>
        <v>0.74870000000000003</v>
      </c>
      <c r="H977" s="10">
        <f>VLOOKUP(A977,away!$A$2:$E$405,3,FALSE)</f>
        <v>1.1474</v>
      </c>
      <c r="I977" s="10">
        <f>VLOOKUP(C977,away!$B$2:$E$405,3,FALSE)</f>
        <v>0.96840000000000004</v>
      </c>
      <c r="J977" s="10">
        <f>VLOOKUP(B977,home!$B$2:$E$405,4,FALSE)</f>
        <v>1.7943</v>
      </c>
      <c r="K977" s="12">
        <f t="shared" si="1342"/>
        <v>1.145128601475</v>
      </c>
      <c r="L977" s="12">
        <f t="shared" si="1343"/>
        <v>1.993722377688</v>
      </c>
      <c r="M977" s="13">
        <f t="shared" si="1344"/>
        <v>4.3332559321618155E-2</v>
      </c>
      <c r="N977" s="13">
        <f t="shared" si="1345"/>
        <v>4.9621353054297081E-2</v>
      </c>
      <c r="O977" s="13">
        <f t="shared" si="1346"/>
        <v>8.6393093202002877E-2</v>
      </c>
      <c r="P977" s="13">
        <f t="shared" si="1347"/>
        <v>9.8931201995508894E-2</v>
      </c>
      <c r="Q977" s="13">
        <f t="shared" si="1348"/>
        <v>2.8411415313182215E-2</v>
      </c>
      <c r="R977" s="13">
        <f t="shared" si="1349"/>
        <v>8.6121921597259093E-2</v>
      </c>
      <c r="S977" s="13">
        <f t="shared" si="1350"/>
        <v>5.6466678183218683E-2</v>
      </c>
      <c r="T977" s="13">
        <f t="shared" si="1351"/>
        <v>5.6644474491678913E-2</v>
      </c>
      <c r="U977" s="13">
        <f t="shared" si="1352"/>
        <v>9.8620675635008911E-2</v>
      </c>
      <c r="V977" s="13">
        <f t="shared" si="1353"/>
        <v>1.43241439201442E-2</v>
      </c>
      <c r="W977" s="13">
        <f t="shared" si="1354"/>
        <v>1.0844908094503253E-2</v>
      </c>
      <c r="X977" s="13">
        <f t="shared" si="1355"/>
        <v>2.1621735951980865E-2</v>
      </c>
      <c r="Y977" s="13">
        <f t="shared" si="1356"/>
        <v>2.1553869405962708E-2</v>
      </c>
      <c r="Z977" s="13">
        <f t="shared" si="1357"/>
        <v>5.7234400765982296E-2</v>
      </c>
      <c r="AA977" s="13">
        <f t="shared" si="1358"/>
        <v>6.5540749305408985E-2</v>
      </c>
      <c r="AB977" s="13">
        <f t="shared" si="1359"/>
        <v>3.7526293295863281E-2</v>
      </c>
      <c r="AC977" s="13">
        <f t="shared" si="1360"/>
        <v>2.0439376270431071E-3</v>
      </c>
      <c r="AD977" s="13">
        <f t="shared" si="1361"/>
        <v>3.1047036098458543E-3</v>
      </c>
      <c r="AE977" s="13">
        <f t="shared" si="1362"/>
        <v>6.1899170630383945E-3</v>
      </c>
      <c r="AF977" s="13">
        <f t="shared" si="1363"/>
        <v>6.1704880823062157E-3</v>
      </c>
      <c r="AG977" s="13">
        <f t="shared" si="1364"/>
        <v>4.1007467236503382E-3</v>
      </c>
      <c r="AH977" s="13">
        <f t="shared" si="1365"/>
        <v>2.8527376395175531E-2</v>
      </c>
      <c r="AI977" s="13">
        <f t="shared" si="1366"/>
        <v>3.2667514635158282E-2</v>
      </c>
      <c r="AJ977" s="13">
        <f t="shared" si="1367"/>
        <v>1.8704252673911449E-2</v>
      </c>
      <c r="AK977" s="13">
        <f t="shared" si="1368"/>
        <v>7.1395915687037514E-3</v>
      </c>
      <c r="AL977" s="13">
        <f t="shared" si="1369"/>
        <v>1.8665798596977161E-4</v>
      </c>
      <c r="AM977" s="13">
        <f t="shared" si="1370"/>
        <v>7.110569805474327E-4</v>
      </c>
      <c r="AN977" s="13">
        <f t="shared" si="1371"/>
        <v>1.4176502139286778E-3</v>
      </c>
      <c r="AO977" s="13">
        <f t="shared" si="1372"/>
        <v>1.4132004776218929E-3</v>
      </c>
      <c r="AP977" s="13">
        <f t="shared" si="1373"/>
        <v>9.3917647213137892E-4</v>
      </c>
      <c r="AQ977" s="13">
        <f t="shared" si="1374"/>
        <v>4.6811428727160017E-4</v>
      </c>
      <c r="AR977" s="13">
        <f t="shared" si="1375"/>
        <v>1.1375133739157975E-2</v>
      </c>
      <c r="AS977" s="13">
        <f t="shared" si="1376"/>
        <v>1.302599099031306E-2</v>
      </c>
      <c r="AT977" s="13">
        <f t="shared" si="1377"/>
        <v>7.4582174227815715E-3</v>
      </c>
      <c r="AU977" s="13">
        <f t="shared" si="1378"/>
        <v>2.8468726956154475E-3</v>
      </c>
      <c r="AV977" s="13">
        <f t="shared" si="1379"/>
        <v>8.150088371268702E-4</v>
      </c>
      <c r="AW977" s="13">
        <f t="shared" si="1380"/>
        <v>1.1837582539386328E-5</v>
      </c>
      <c r="AX977" s="13">
        <f t="shared" si="1381"/>
        <v>1.3570861428388643E-4</v>
      </c>
      <c r="AY977" s="13">
        <f t="shared" si="1382"/>
        <v>2.7056530114281382E-4</v>
      </c>
      <c r="AZ977" s="13">
        <f t="shared" si="1383"/>
        <v>2.6971604775716029E-4</v>
      </c>
      <c r="BA977" s="13">
        <f t="shared" si="1384"/>
        <v>1.7924630667833855E-4</v>
      </c>
      <c r="BB977" s="13">
        <f t="shared" si="1385"/>
        <v>8.9341843185632397E-5</v>
      </c>
      <c r="BC977" s="13">
        <f t="shared" si="1386"/>
        <v>3.5624566404617486E-5</v>
      </c>
      <c r="BD977" s="13">
        <f t="shared" si="1387"/>
        <v>3.7798097808255018E-3</v>
      </c>
      <c r="BE977" s="13">
        <f t="shared" si="1388"/>
        <v>4.3283682881582334E-3</v>
      </c>
      <c r="BF977" s="13">
        <f t="shared" si="1389"/>
        <v>2.4782691622436889E-3</v>
      </c>
      <c r="BG977" s="13">
        <f t="shared" si="1390"/>
        <v>9.4597896661291199E-4</v>
      </c>
      <c r="BH977" s="13">
        <f t="shared" si="1391"/>
        <v>2.7081689276555241E-4</v>
      </c>
      <c r="BI977" s="13">
        <f t="shared" si="1392"/>
        <v>6.2024033933684355E-5</v>
      </c>
      <c r="BJ977" s="14">
        <f t="shared" si="1393"/>
        <v>0.21419301290139928</v>
      </c>
      <c r="BK977" s="14">
        <f t="shared" si="1394"/>
        <v>0.21555574433464561</v>
      </c>
      <c r="BL977" s="14">
        <f t="shared" si="1395"/>
        <v>0.50862795911802661</v>
      </c>
      <c r="BM977" s="14">
        <f t="shared" si="1396"/>
        <v>0.60254084491758197</v>
      </c>
      <c r="BN977" s="14">
        <f t="shared" si="1397"/>
        <v>0.39281154448386835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1.6325000000000001</v>
      </c>
      <c r="F978" s="10">
        <f>VLOOKUP(B978,home!$B$2:$E$405,3,FALSE)</f>
        <v>0.90080000000000005</v>
      </c>
      <c r="G978" s="10">
        <f>VLOOKUP(C978,away!$B$2:$E$405,4,FALSE)</f>
        <v>1.3331999999999999</v>
      </c>
      <c r="H978" s="10">
        <f>VLOOKUP(A978,away!$A$2:$E$405,3,FALSE)</f>
        <v>1.1474</v>
      </c>
      <c r="I978" s="10">
        <f>VLOOKUP(C978,away!$B$2:$E$405,3,FALSE)</f>
        <v>1.2303999999999999</v>
      </c>
      <c r="J978" s="10">
        <f>VLOOKUP(B978,home!$B$2:$E$405,4,FALSE)</f>
        <v>0.7177</v>
      </c>
      <c r="K978" s="12">
        <f t="shared" si="1342"/>
        <v>1.9605452592000001</v>
      </c>
      <c r="L978" s="12">
        <f t="shared" si="1343"/>
        <v>1.0132208409919998</v>
      </c>
      <c r="M978" s="13">
        <f t="shared" si="1344"/>
        <v>5.1110460299241212E-2</v>
      </c>
      <c r="N978" s="13">
        <f t="shared" si="1345"/>
        <v>0.10020437063520718</v>
      </c>
      <c r="O978" s="13">
        <f t="shared" si="1346"/>
        <v>5.1786183567885405E-2</v>
      </c>
      <c r="P978" s="13">
        <f t="shared" si="1347"/>
        <v>0.10152915668607868</v>
      </c>
      <c r="Q978" s="13">
        <f t="shared" si="1348"/>
        <v>9.8227601899987596E-2</v>
      </c>
      <c r="R978" s="13">
        <f t="shared" si="1349"/>
        <v>2.6235420233209461E-2</v>
      </c>
      <c r="S978" s="13">
        <f t="shared" si="1350"/>
        <v>5.0421037088269727E-2</v>
      </c>
      <c r="T978" s="13">
        <f t="shared" si="1351"/>
        <v>9.952625340573279E-2</v>
      </c>
      <c r="U978" s="13">
        <f t="shared" si="1352"/>
        <v>5.1435728761338569E-2</v>
      </c>
      <c r="V978" s="13">
        <f t="shared" si="1353"/>
        <v>1.1128849043245705E-2</v>
      </c>
      <c r="W978" s="13">
        <f t="shared" si="1354"/>
        <v>6.419321974253521E-2</v>
      </c>
      <c r="X978" s="13">
        <f t="shared" si="1355"/>
        <v>6.5041908093515774E-2</v>
      </c>
      <c r="Y978" s="13">
        <f t="shared" si="1356"/>
        <v>3.2950908409118206E-2</v>
      </c>
      <c r="Z978" s="13">
        <f t="shared" si="1357"/>
        <v>8.8607581841570089E-3</v>
      </c>
      <c r="AA978" s="13">
        <f t="shared" si="1358"/>
        <v>1.7371917450866626E-2</v>
      </c>
      <c r="AB978" s="13">
        <f t="shared" si="1359"/>
        <v>1.7029215200755159E-2</v>
      </c>
      <c r="AC978" s="13">
        <f t="shared" si="1360"/>
        <v>1.3816920396921477E-3</v>
      </c>
      <c r="AD978" s="13">
        <f t="shared" si="1361"/>
        <v>3.1463428159752838E-2</v>
      </c>
      <c r="AE978" s="13">
        <f t="shared" si="1362"/>
        <v>3.1879401140516142E-2</v>
      </c>
      <c r="AF978" s="13">
        <f t="shared" si="1363"/>
        <v>1.6150436816957537E-2</v>
      </c>
      <c r="AG978" s="13">
        <f t="shared" si="1364"/>
        <v>5.454653058021959E-3</v>
      </c>
      <c r="AH978" s="13">
        <f t="shared" si="1365"/>
        <v>2.2444762147945767E-3</v>
      </c>
      <c r="AI978" s="13">
        <f t="shared" si="1366"/>
        <v>4.400397202302668E-3</v>
      </c>
      <c r="AJ978" s="13">
        <f t="shared" si="1367"/>
        <v>4.3135889367857203E-3</v>
      </c>
      <c r="AK978" s="13">
        <f t="shared" si="1368"/>
        <v>2.8189954467176051E-3</v>
      </c>
      <c r="AL978" s="13">
        <f t="shared" si="1369"/>
        <v>1.0978733258788063E-4</v>
      </c>
      <c r="AM978" s="13">
        <f t="shared" si="1370"/>
        <v>1.2337094983356627E-2</v>
      </c>
      <c r="AN978" s="13">
        <f t="shared" si="1371"/>
        <v>1.2500201754434784E-2</v>
      </c>
      <c r="AO978" s="13">
        <f t="shared" si="1372"/>
        <v>6.3327324670990415E-3</v>
      </c>
      <c r="AP978" s="13">
        <f t="shared" si="1373"/>
        <v>2.1388188386971445E-3</v>
      </c>
      <c r="AQ978" s="13">
        <f t="shared" si="1374"/>
        <v>5.4177395561856307E-4</v>
      </c>
      <c r="AR978" s="13">
        <f t="shared" si="1375"/>
        <v>4.5483001558814046E-4</v>
      </c>
      <c r="AS978" s="13">
        <f t="shared" si="1376"/>
        <v>8.9171483080319094E-4</v>
      </c>
      <c r="AT978" s="13">
        <f t="shared" si="1377"/>
        <v>8.7412364204476325E-4</v>
      </c>
      <c r="AU978" s="13">
        <f t="shared" si="1378"/>
        <v>5.7125298745516631E-4</v>
      </c>
      <c r="AV978" s="13">
        <f t="shared" si="1379"/>
        <v>2.7999183408976606E-4</v>
      </c>
      <c r="AW978" s="13">
        <f t="shared" si="1380"/>
        <v>6.0580202321710176E-6</v>
      </c>
      <c r="AX978" s="13">
        <f t="shared" si="1381"/>
        <v>4.0312388469866591E-3</v>
      </c>
      <c r="AY978" s="13">
        <f t="shared" si="1382"/>
        <v>4.084535214783443E-3</v>
      </c>
      <c r="AZ978" s="13">
        <f t="shared" si="1383"/>
        <v>2.069268102692159E-3</v>
      </c>
      <c r="BA978" s="13">
        <f t="shared" si="1384"/>
        <v>6.9887518908255664E-4</v>
      </c>
      <c r="BB978" s="13">
        <f t="shared" si="1385"/>
        <v>1.7702872670766765E-4</v>
      </c>
      <c r="BC978" s="13">
        <f t="shared" si="1386"/>
        <v>3.5873839070897202E-5</v>
      </c>
      <c r="BD978" s="13">
        <f t="shared" si="1387"/>
        <v>7.6807208483769973E-5</v>
      </c>
      <c r="BE978" s="13">
        <f t="shared" si="1388"/>
        <v>1.5058400846524125E-4</v>
      </c>
      <c r="BF978" s="13">
        <f t="shared" si="1389"/>
        <v>1.4761338195393072E-4</v>
      </c>
      <c r="BG978" s="13">
        <f t="shared" si="1390"/>
        <v>9.6467572061419268E-5</v>
      </c>
      <c r="BH978" s="13">
        <f t="shared" si="1391"/>
        <v>4.7282260267887509E-5</v>
      </c>
      <c r="BI978" s="13">
        <f t="shared" si="1392"/>
        <v>1.8539802242493458E-5</v>
      </c>
      <c r="BJ978" s="14">
        <f t="shared" si="1393"/>
        <v>0.5900396232798748</v>
      </c>
      <c r="BK978" s="14">
        <f t="shared" si="1394"/>
        <v>0.21976551770389879</v>
      </c>
      <c r="BL978" s="14">
        <f t="shared" si="1395"/>
        <v>0.18124513055811156</v>
      </c>
      <c r="BM978" s="14">
        <f t="shared" si="1396"/>
        <v>0.56673935920988139</v>
      </c>
      <c r="BN978" s="14">
        <f t="shared" si="1397"/>
        <v>0.42909319332160956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1.375</v>
      </c>
      <c r="F979" s="10">
        <f>VLOOKUP(B979,home!$B$2:$E$405,3,FALSE)</f>
        <v>0.79339999999999999</v>
      </c>
      <c r="G979" s="10">
        <f>VLOOKUP(C979,away!$B$2:$E$405,4,FALSE)</f>
        <v>0.60609999999999997</v>
      </c>
      <c r="H979" s="10">
        <f>VLOOKUP(A979,away!$A$2:$E$405,3,FALSE)</f>
        <v>1.0101</v>
      </c>
      <c r="I979" s="10">
        <f>VLOOKUP(C979,away!$B$2:$E$405,3,FALSE)</f>
        <v>1.2375</v>
      </c>
      <c r="J979" s="10">
        <f>VLOOKUP(B979,home!$B$2:$E$405,4,FALSE)</f>
        <v>1.35</v>
      </c>
      <c r="K979" s="12">
        <f t="shared" si="1342"/>
        <v>0.66120964249999992</v>
      </c>
      <c r="L979" s="12">
        <f t="shared" si="1343"/>
        <v>1.6874983125000003</v>
      </c>
      <c r="M979" s="13">
        <f t="shared" si="1344"/>
        <v>9.5492463102738789E-2</v>
      </c>
      <c r="N979" s="13">
        <f t="shared" si="1345"/>
        <v>6.3140537389606344E-2</v>
      </c>
      <c r="O979" s="13">
        <f t="shared" si="1346"/>
        <v>0.16114337034234025</v>
      </c>
      <c r="P979" s="13">
        <f t="shared" si="1347"/>
        <v>0.10654955029530389</v>
      </c>
      <c r="Q979" s="13">
        <f t="shared" si="1348"/>
        <v>2.0874566077319742E-2</v>
      </c>
      <c r="R979" s="13">
        <f t="shared" si="1349"/>
        <v>0.1359645827616309</v>
      </c>
      <c r="S979" s="13">
        <f t="shared" si="1350"/>
        <v>2.9721734834499948E-2</v>
      </c>
      <c r="T979" s="13">
        <f t="shared" si="1351"/>
        <v>3.522579502964681E-2</v>
      </c>
      <c r="U979" s="13">
        <f t="shared" si="1352"/>
        <v>8.9901093160479603E-2</v>
      </c>
      <c r="V979" s="13">
        <f t="shared" si="1353"/>
        <v>3.6848021272690963E-3</v>
      </c>
      <c r="W979" s="13">
        <f t="shared" si="1354"/>
        <v>4.6008214577757372E-3</v>
      </c>
      <c r="X979" s="13">
        <f t="shared" si="1355"/>
        <v>7.7638784461103484E-3</v>
      </c>
      <c r="Y979" s="13">
        <f t="shared" si="1356"/>
        <v>6.5507658881331686E-3</v>
      </c>
      <c r="Z979" s="13">
        <f t="shared" si="1357"/>
        <v>7.6480001323339597E-2</v>
      </c>
      <c r="AA979" s="13">
        <f t="shared" si="1358"/>
        <v>5.0569314333404891E-2</v>
      </c>
      <c r="AB979" s="13">
        <f t="shared" si="1359"/>
        <v>1.6718459125930382E-2</v>
      </c>
      <c r="AC979" s="13">
        <f t="shared" si="1360"/>
        <v>2.5696662125921803E-4</v>
      </c>
      <c r="AD979" s="13">
        <f t="shared" si="1361"/>
        <v>7.6052687782555582E-4</v>
      </c>
      <c r="AE979" s="13">
        <f t="shared" si="1362"/>
        <v>1.2833878229415194E-3</v>
      </c>
      <c r="AF979" s="13">
        <f t="shared" si="1363"/>
        <v>1.0828573927484314E-3</v>
      </c>
      <c r="AG979" s="13">
        <f t="shared" si="1364"/>
        <v>6.0910667431370957E-4</v>
      </c>
      <c r="AH979" s="13">
        <f t="shared" si="1365"/>
        <v>3.226496829328334E-2</v>
      </c>
      <c r="AI979" s="13">
        <f t="shared" si="1366"/>
        <v>2.133390815047571E-2</v>
      </c>
      <c r="AJ979" s="13">
        <f t="shared" si="1367"/>
        <v>7.0530928906519371E-3</v>
      </c>
      <c r="AK979" s="13">
        <f t="shared" si="1368"/>
        <v>1.5545243429157529E-3</v>
      </c>
      <c r="AL979" s="13">
        <f t="shared" si="1369"/>
        <v>1.1468833056119212E-5</v>
      </c>
      <c r="AM979" s="13">
        <f t="shared" si="1370"/>
        <v>1.0057354099973542E-4</v>
      </c>
      <c r="AN979" s="13">
        <f t="shared" si="1371"/>
        <v>1.6971768071920312E-4</v>
      </c>
      <c r="AO979" s="13">
        <f t="shared" si="1372"/>
        <v>1.4319914990753454E-4</v>
      </c>
      <c r="AP979" s="13">
        <f t="shared" si="1373"/>
        <v>8.054944127346638E-5</v>
      </c>
      <c r="AQ979" s="13">
        <f t="shared" si="1374"/>
        <v>3.3981761555448103E-5</v>
      </c>
      <c r="AR979" s="13">
        <f t="shared" si="1375"/>
        <v>1.0889415909556333E-2</v>
      </c>
      <c r="AS979" s="13">
        <f t="shared" si="1376"/>
        <v>7.200186800591553E-3</v>
      </c>
      <c r="AT979" s="13">
        <f t="shared" si="1377"/>
        <v>2.380416470176179E-3</v>
      </c>
      <c r="AU979" s="13">
        <f t="shared" si="1378"/>
        <v>5.2465144108210108E-4</v>
      </c>
      <c r="AV979" s="13">
        <f t="shared" si="1379"/>
        <v>8.6726147948751445E-5</v>
      </c>
      <c r="AW979" s="13">
        <f t="shared" si="1380"/>
        <v>3.5546697288870736E-7</v>
      </c>
      <c r="AX979" s="13">
        <f t="shared" si="1381"/>
        <v>1.1083365848232348E-5</v>
      </c>
      <c r="AY979" s="13">
        <f t="shared" si="1382"/>
        <v>1.8703161165712222E-5</v>
      </c>
      <c r="AZ979" s="13">
        <f t="shared" si="1383"/>
        <v>1.5780776452777458E-5</v>
      </c>
      <c r="BA979" s="13">
        <f t="shared" si="1384"/>
        <v>8.876677878000568E-6</v>
      </c>
      <c r="BB979" s="13">
        <f t="shared" si="1385"/>
        <v>3.7448447349330106E-6</v>
      </c>
      <c r="BC979" s="13">
        <f t="shared" si="1386"/>
        <v>1.2638838341547935E-6</v>
      </c>
      <c r="BD979" s="13">
        <f t="shared" si="1387"/>
        <v>3.0626451619144945E-3</v>
      </c>
      <c r="BE979" s="13">
        <f t="shared" si="1388"/>
        <v>2.0250505126138373E-3</v>
      </c>
      <c r="BF979" s="13">
        <f t="shared" si="1389"/>
        <v>6.6949146274491826E-4</v>
      </c>
      <c r="BG979" s="13">
        <f t="shared" si="1390"/>
        <v>1.4755807024612313E-4</v>
      </c>
      <c r="BH979" s="13">
        <f t="shared" si="1391"/>
        <v>2.4391704718857235E-5</v>
      </c>
      <c r="BI979" s="13">
        <f t="shared" si="1392"/>
        <v>3.225606071424232E-6</v>
      </c>
      <c r="BJ979" s="14">
        <f t="shared" si="1393"/>
        <v>0.14247971734079057</v>
      </c>
      <c r="BK979" s="14">
        <f t="shared" si="1394"/>
        <v>0.23573568897529273</v>
      </c>
      <c r="BL979" s="14">
        <f t="shared" si="1395"/>
        <v>0.54351707268877725</v>
      </c>
      <c r="BM979" s="14">
        <f t="shared" si="1396"/>
        <v>0.41502906266506751</v>
      </c>
      <c r="BN979" s="14">
        <f t="shared" si="1397"/>
        <v>0.58316506996893991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1.375</v>
      </c>
      <c r="F980" s="10">
        <f>VLOOKUP(B980,home!$B$2:$E$405,3,FALSE)</f>
        <v>0.92559999999999998</v>
      </c>
      <c r="G980" s="10">
        <f>VLOOKUP(C980,away!$B$2:$E$405,4,FALSE)</f>
        <v>0.96970000000000001</v>
      </c>
      <c r="H980" s="10">
        <f>VLOOKUP(A980,away!$A$2:$E$405,3,FALSE)</f>
        <v>1.0101</v>
      </c>
      <c r="I980" s="10">
        <f>VLOOKUP(C980,away!$B$2:$E$405,3,FALSE)</f>
        <v>1.5674999999999999</v>
      </c>
      <c r="J980" s="10">
        <f>VLOOKUP(B980,home!$B$2:$E$405,4,FALSE)</f>
        <v>1.17</v>
      </c>
      <c r="K980" s="12">
        <f t="shared" si="1342"/>
        <v>1.23413719</v>
      </c>
      <c r="L980" s="12">
        <f t="shared" si="1343"/>
        <v>1.8524981474999997</v>
      </c>
      <c r="M980" s="13">
        <f t="shared" si="1344"/>
        <v>4.5655310976157673E-2</v>
      </c>
      <c r="N980" s="13">
        <f t="shared" si="1345"/>
        <v>5.634491719669138E-2</v>
      </c>
      <c r="O980" s="13">
        <f t="shared" si="1346"/>
        <v>8.4576379006868485E-2</v>
      </c>
      <c r="P980" s="13">
        <f t="shared" si="1347"/>
        <v>0.10437885472791165</v>
      </c>
      <c r="Q980" s="13">
        <f t="shared" si="1348"/>
        <v>3.4768678889953698E-2</v>
      </c>
      <c r="R980" s="13">
        <f t="shared" si="1349"/>
        <v>7.833879271624089E-2</v>
      </c>
      <c r="S980" s="13">
        <f t="shared" si="1350"/>
        <v>5.96586962248494E-2</v>
      </c>
      <c r="T980" s="13">
        <f t="shared" si="1351"/>
        <v>6.4408913234661566E-2</v>
      </c>
      <c r="U980" s="13">
        <f t="shared" si="1352"/>
        <v>9.6680817510814004E-2</v>
      </c>
      <c r="V980" s="13">
        <f t="shared" si="1353"/>
        <v>1.5154878913727448E-2</v>
      </c>
      <c r="W980" s="13">
        <f t="shared" si="1354"/>
        <v>1.4303106555086596E-2</v>
      </c>
      <c r="X980" s="13">
        <f t="shared" si="1355"/>
        <v>2.6496478396793019E-2</v>
      </c>
      <c r="Y980" s="13">
        <f t="shared" si="1356"/>
        <v>2.4542338572666425E-2</v>
      </c>
      <c r="Z980" s="13">
        <f t="shared" si="1357"/>
        <v>4.8374156128074247E-2</v>
      </c>
      <c r="AA980" s="13">
        <f t="shared" si="1358"/>
        <v>5.9700345112522826E-2</v>
      </c>
      <c r="AB980" s="13">
        <f t="shared" si="1359"/>
        <v>3.6839208079599582E-2</v>
      </c>
      <c r="AC980" s="13">
        <f t="shared" si="1360"/>
        <v>2.1654776721665649E-3</v>
      </c>
      <c r="AD980" s="13">
        <f t="shared" si="1361"/>
        <v>4.4129989330412853E-3</v>
      </c>
      <c r="AE980" s="13">
        <f t="shared" si="1362"/>
        <v>8.1750723483784565E-3</v>
      </c>
      <c r="AF980" s="13">
        <f t="shared" si="1363"/>
        <v>7.5721531905247833E-3</v>
      </c>
      <c r="AG980" s="13">
        <f t="shared" si="1364"/>
        <v>4.6757999193444586E-3</v>
      </c>
      <c r="AH980" s="13">
        <f t="shared" si="1365"/>
        <v>2.2403258653533334E-2</v>
      </c>
      <c r="AI980" s="13">
        <f t="shared" si="1366"/>
        <v>2.7648694681514808E-2</v>
      </c>
      <c r="AJ980" s="13">
        <f t="shared" si="1367"/>
        <v>1.706114118070632E-2</v>
      </c>
      <c r="AK980" s="13">
        <f t="shared" si="1368"/>
        <v>7.0185962783167284E-3</v>
      </c>
      <c r="AL980" s="13">
        <f t="shared" si="1369"/>
        <v>1.9803179479175909E-4</v>
      </c>
      <c r="AM980" s="13">
        <f t="shared" si="1370"/>
        <v>1.0892492205393136E-3</v>
      </c>
      <c r="AN980" s="13">
        <f t="shared" si="1371"/>
        <v>2.0178321632148971E-3</v>
      </c>
      <c r="AO980" s="13">
        <f t="shared" si="1372"/>
        <v>1.8690151721607576E-3</v>
      </c>
      <c r="AP980" s="13">
        <f t="shared" si="1373"/>
        <v>1.1541157146923991E-3</v>
      </c>
      <c r="AQ980" s="13">
        <f t="shared" si="1374"/>
        <v>5.3449930586707702E-4</v>
      </c>
      <c r="AR980" s="13">
        <f t="shared" si="1375"/>
        <v>8.3003990307267631E-3</v>
      </c>
      <c r="AS980" s="13">
        <f t="shared" si="1376"/>
        <v>1.0243831135659852E-2</v>
      </c>
      <c r="AT980" s="13">
        <f t="shared" si="1377"/>
        <v>6.3211464862988793E-3</v>
      </c>
      <c r="AU980" s="13">
        <f t="shared" si="1378"/>
        <v>2.600387320726425E-3</v>
      </c>
      <c r="AV980" s="13">
        <f t="shared" si="1379"/>
        <v>8.0230867522823428E-4</v>
      </c>
      <c r="AW980" s="13">
        <f t="shared" si="1380"/>
        <v>1.257632189876441E-5</v>
      </c>
      <c r="AX980" s="13">
        <f t="shared" si="1381"/>
        <v>2.240471620410131E-4</v>
      </c>
      <c r="AY980" s="13">
        <f t="shared" si="1382"/>
        <v>4.1504695263360901E-4</v>
      </c>
      <c r="AZ980" s="13">
        <f t="shared" si="1383"/>
        <v>3.8443685543964055E-4</v>
      </c>
      <c r="BA980" s="13">
        <f t="shared" si="1384"/>
        <v>2.3738952084421979E-4</v>
      </c>
      <c r="BB980" s="13">
        <f t="shared" si="1385"/>
        <v>1.0994091189995746E-4</v>
      </c>
      <c r="BC980" s="13">
        <f t="shared" si="1386"/>
        <v>4.0733067125826359E-5</v>
      </c>
      <c r="BD980" s="13">
        <f t="shared" si="1387"/>
        <v>2.562745637988687E-3</v>
      </c>
      <c r="BE980" s="13">
        <f t="shared" si="1388"/>
        <v>3.1627797003521154E-3</v>
      </c>
      <c r="BF980" s="13">
        <f t="shared" si="1389"/>
        <v>1.951652025990801E-3</v>
      </c>
      <c r="BG980" s="13">
        <f t="shared" si="1390"/>
        <v>8.0286878240469831E-4</v>
      </c>
      <c r="BH980" s="13">
        <f t="shared" si="1391"/>
        <v>2.4771255576391382E-4</v>
      </c>
      <c r="BI980" s="13">
        <f t="shared" si="1392"/>
        <v>6.1142255499638961E-5</v>
      </c>
      <c r="BJ980" s="14">
        <f t="shared" si="1393"/>
        <v>0.25377676328360038</v>
      </c>
      <c r="BK980" s="14">
        <f t="shared" si="1394"/>
        <v>0.2276262972622381</v>
      </c>
      <c r="BL980" s="14">
        <f t="shared" si="1395"/>
        <v>0.46732420682675696</v>
      </c>
      <c r="BM980" s="14">
        <f t="shared" si="1396"/>
        <v>0.59263601935611121</v>
      </c>
      <c r="BN980" s="14">
        <f t="shared" si="1397"/>
        <v>0.40406293351382377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1.375</v>
      </c>
      <c r="F981" s="10">
        <f>VLOOKUP(B981,home!$B$2:$E$405,3,FALSE)</f>
        <v>0.85950000000000004</v>
      </c>
      <c r="G981" s="10">
        <f>VLOOKUP(C981,away!$B$2:$E$405,4,FALSE)</f>
        <v>0.72729999999999995</v>
      </c>
      <c r="H981" s="10">
        <f>VLOOKUP(A981,away!$A$2:$E$405,3,FALSE)</f>
        <v>1.0101</v>
      </c>
      <c r="I981" s="10">
        <f>VLOOKUP(C981,away!$B$2:$E$405,3,FALSE)</f>
        <v>0.72</v>
      </c>
      <c r="J981" s="10">
        <f>VLOOKUP(B981,home!$B$2:$E$405,4,FALSE)</f>
        <v>0.99</v>
      </c>
      <c r="K981" s="12">
        <f t="shared" si="1342"/>
        <v>0.85953223125</v>
      </c>
      <c r="L981" s="12">
        <f t="shared" si="1343"/>
        <v>0.71999927999999991</v>
      </c>
      <c r="M981" s="13">
        <f t="shared" si="1344"/>
        <v>0.20607161782858618</v>
      </c>
      <c r="N981" s="13">
        <f t="shared" si="1345"/>
        <v>0.17712519746950195</v>
      </c>
      <c r="O981" s="13">
        <f t="shared" si="1346"/>
        <v>0.1483714164650172</v>
      </c>
      <c r="P981" s="13">
        <f t="shared" si="1347"/>
        <v>0.1275300146478992</v>
      </c>
      <c r="Q981" s="13">
        <f t="shared" si="1348"/>
        <v>7.6122408095778929E-2</v>
      </c>
      <c r="R981" s="13">
        <f t="shared" si="1349"/>
        <v>5.3413656513696242E-2</v>
      </c>
      <c r="S981" s="13">
        <f t="shared" si="1350"/>
        <v>1.9730888716589262E-2</v>
      </c>
      <c r="T981" s="13">
        <f t="shared" si="1351"/>
        <v>5.4808079020826996E-2</v>
      </c>
      <c r="U981" s="13">
        <f t="shared" si="1352"/>
        <v>4.5910759362438422E-2</v>
      </c>
      <c r="V981" s="13">
        <f t="shared" si="1353"/>
        <v>1.3567454275024496E-3</v>
      </c>
      <c r="W981" s="13">
        <f t="shared" si="1354"/>
        <v>2.1809887759562642E-2</v>
      </c>
      <c r="X981" s="13">
        <f t="shared" si="1355"/>
        <v>1.5703103483765916E-2</v>
      </c>
      <c r="Y981" s="13">
        <f t="shared" si="1356"/>
        <v>5.6531116010384722E-3</v>
      </c>
      <c r="Z981" s="13">
        <f t="shared" si="1357"/>
        <v>1.2819264744009538E-2</v>
      </c>
      <c r="AA981" s="13">
        <f t="shared" si="1358"/>
        <v>1.1018571228402977E-2</v>
      </c>
      <c r="AB981" s="13">
        <f t="shared" si="1359"/>
        <v>4.7354085565681318E-3</v>
      </c>
      <c r="AC981" s="13">
        <f t="shared" si="1360"/>
        <v>5.2477436626784572E-5</v>
      </c>
      <c r="AD981" s="13">
        <f t="shared" si="1361"/>
        <v>4.6865753723222348E-3</v>
      </c>
      <c r="AE981" s="13">
        <f t="shared" si="1362"/>
        <v>3.374330893737741E-3</v>
      </c>
      <c r="AF981" s="13">
        <f t="shared" si="1363"/>
        <v>1.2147579069864646E-3</v>
      </c>
      <c r="AG981" s="13">
        <f t="shared" si="1364"/>
        <v>2.9154160613485388E-4</v>
      </c>
      <c r="AH981" s="13">
        <f t="shared" si="1365"/>
        <v>2.3074653464540624E-3</v>
      </c>
      <c r="AI981" s="13">
        <f t="shared" si="1366"/>
        <v>1.9833408377697144E-3</v>
      </c>
      <c r="AJ981" s="13">
        <f t="shared" si="1367"/>
        <v>8.5237268780872339E-4</v>
      </c>
      <c r="AK981" s="13">
        <f t="shared" si="1368"/>
        <v>2.4421393273626389E-4</v>
      </c>
      <c r="AL981" s="13">
        <f t="shared" si="1369"/>
        <v>1.2990528889359104E-6</v>
      </c>
      <c r="AM981" s="13">
        <f t="shared" si="1370"/>
        <v>8.0565251733868623E-4</v>
      </c>
      <c r="AN981" s="13">
        <f t="shared" si="1371"/>
        <v>5.8006923241404158E-4</v>
      </c>
      <c r="AO981" s="13">
        <f t="shared" si="1372"/>
        <v>2.0882471484413121E-4</v>
      </c>
      <c r="AP981" s="13">
        <f t="shared" si="1373"/>
        <v>5.0117881444659939E-5</v>
      </c>
      <c r="AQ981" s="13">
        <f t="shared" si="1374"/>
        <v>9.0212096388201267E-6</v>
      </c>
      <c r="AR981" s="13">
        <f t="shared" si="1375"/>
        <v>3.3227467761437512E-4</v>
      </c>
      <c r="AS981" s="13">
        <f t="shared" si="1376"/>
        <v>2.8560079503775823E-4</v>
      </c>
      <c r="AT981" s="13">
        <f t="shared" si="1377"/>
        <v>1.2274154430278914E-4</v>
      </c>
      <c r="AU981" s="13">
        <f t="shared" si="1378"/>
        <v>3.5166771147215686E-5</v>
      </c>
      <c r="AV981" s="13">
        <f t="shared" si="1379"/>
        <v>7.5567433175061051E-6</v>
      </c>
      <c r="AW981" s="13">
        <f t="shared" si="1380"/>
        <v>2.2331534231220256E-8</v>
      </c>
      <c r="AX981" s="13">
        <f t="shared" si="1381"/>
        <v>1.1541405097338335E-4</v>
      </c>
      <c r="AY981" s="13">
        <f t="shared" si="1382"/>
        <v>8.3098033602719304E-5</v>
      </c>
      <c r="AZ981" s="13">
        <f t="shared" si="1383"/>
        <v>2.991526218168684E-5</v>
      </c>
      <c r="BA981" s="13">
        <f t="shared" si="1384"/>
        <v>7.1796557439419203E-6</v>
      </c>
      <c r="BB981" s="13">
        <f t="shared" si="1385"/>
        <v>1.2923367415715112E-6</v>
      </c>
      <c r="BC981" s="13">
        <f t="shared" si="1386"/>
        <v>1.8609630468980687E-7</v>
      </c>
      <c r="BD981" s="13">
        <f t="shared" si="1387"/>
        <v>3.9872921440763691E-5</v>
      </c>
      <c r="BE981" s="13">
        <f t="shared" si="1388"/>
        <v>3.427206113243558E-5</v>
      </c>
      <c r="BF981" s="13">
        <f t="shared" si="1389"/>
        <v>1.4728970587349377E-5</v>
      </c>
      <c r="BG981" s="13">
        <f t="shared" si="1390"/>
        <v>4.2200083176533443E-6</v>
      </c>
      <c r="BH981" s="13">
        <f t="shared" si="1391"/>
        <v>9.0680829129153439E-7</v>
      </c>
      <c r="BI981" s="13">
        <f t="shared" si="1392"/>
        <v>1.5588619078596256E-7</v>
      </c>
      <c r="BJ981" s="14">
        <f t="shared" si="1393"/>
        <v>0.36267976420088455</v>
      </c>
      <c r="BK981" s="14">
        <f t="shared" si="1394"/>
        <v>0.35482614114369559</v>
      </c>
      <c r="BL981" s="14">
        <f t="shared" si="1395"/>
        <v>0.2697147021182717</v>
      </c>
      <c r="BM981" s="14">
        <f t="shared" si="1396"/>
        <v>0.21132248548431301</v>
      </c>
      <c r="BN981" s="14">
        <f t="shared" si="1397"/>
        <v>0.78863431102047965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1.375</v>
      </c>
      <c r="F982" s="10">
        <f>VLOOKUP(B982,home!$B$2:$E$405,3,FALSE)</f>
        <v>0.92559999999999998</v>
      </c>
      <c r="G982" s="10">
        <f>VLOOKUP(C982,away!$B$2:$E$405,4,FALSE)</f>
        <v>0.84850000000000003</v>
      </c>
      <c r="H982" s="10">
        <f>VLOOKUP(A982,away!$A$2:$E$405,3,FALSE)</f>
        <v>1.0101</v>
      </c>
      <c r="I982" s="10">
        <f>VLOOKUP(C982,away!$B$2:$E$405,3,FALSE)</f>
        <v>0.66</v>
      </c>
      <c r="J982" s="10">
        <f>VLOOKUP(B982,home!$B$2:$E$405,4,FALSE)</f>
        <v>1.08</v>
      </c>
      <c r="K982" s="12">
        <f t="shared" si="1342"/>
        <v>1.07988595</v>
      </c>
      <c r="L982" s="12">
        <f t="shared" si="1343"/>
        <v>0.71999928000000002</v>
      </c>
      <c r="M982" s="13">
        <f t="shared" si="1344"/>
        <v>0.16531786066370049</v>
      </c>
      <c r="N982" s="13">
        <f t="shared" si="1345"/>
        <v>0.17852443501478782</v>
      </c>
      <c r="O982" s="13">
        <f t="shared" si="1346"/>
        <v>0.11902874064900469</v>
      </c>
      <c r="P982" s="13">
        <f t="shared" si="1347"/>
        <v>0.12853746467305402</v>
      </c>
      <c r="Q982" s="13">
        <f t="shared" si="1348"/>
        <v>9.6393014552078687E-2</v>
      </c>
      <c r="R982" s="13">
        <f t="shared" si="1349"/>
        <v>4.2850303783295046E-2</v>
      </c>
      <c r="S982" s="13">
        <f t="shared" si="1350"/>
        <v>2.4985019401785033E-2</v>
      </c>
      <c r="T982" s="13">
        <f t="shared" si="1351"/>
        <v>6.940290107452618E-2</v>
      </c>
      <c r="U982" s="13">
        <f t="shared" si="1352"/>
        <v>4.6273441008812158E-2</v>
      </c>
      <c r="V982" s="13">
        <f t="shared" si="1353"/>
        <v>2.1584755545194932E-3</v>
      </c>
      <c r="W982" s="13">
        <f t="shared" si="1354"/>
        <v>3.4697820697645113E-2</v>
      </c>
      <c r="X982" s="13">
        <f t="shared" si="1355"/>
        <v>2.4982405919873579E-2</v>
      </c>
      <c r="Y982" s="13">
        <f t="shared" si="1356"/>
        <v>8.9936571374883562E-3</v>
      </c>
      <c r="Z982" s="13">
        <f t="shared" si="1357"/>
        <v>1.0284062623917907E-2</v>
      </c>
      <c r="AA982" s="13">
        <f t="shared" si="1358"/>
        <v>1.110561473648908E-2</v>
      </c>
      <c r="AB982" s="13">
        <f t="shared" si="1359"/>
        <v>5.9963986600237535E-3</v>
      </c>
      <c r="AC982" s="13">
        <f t="shared" si="1360"/>
        <v>1.0489072922264853E-4</v>
      </c>
      <c r="AD982" s="13">
        <f t="shared" si="1361"/>
        <v>9.367422266751536E-3</v>
      </c>
      <c r="AE982" s="13">
        <f t="shared" si="1362"/>
        <v>6.7445372875170745E-3</v>
      </c>
      <c r="AF982" s="13">
        <f t="shared" si="1363"/>
        <v>2.4280309954727228E-3</v>
      </c>
      <c r="AG982" s="13">
        <f t="shared" si="1364"/>
        <v>5.8272685618601476E-4</v>
      </c>
      <c r="AH982" s="13">
        <f t="shared" si="1365"/>
        <v>1.8511294211739505E-3</v>
      </c>
      <c r="AI982" s="13">
        <f t="shared" si="1366"/>
        <v>1.9990086535573814E-3</v>
      </c>
      <c r="AJ982" s="13">
        <f t="shared" si="1367"/>
        <v>1.0793506794525168E-3</v>
      </c>
      <c r="AK982" s="13">
        <f t="shared" si="1368"/>
        <v>3.8852521128790891E-4</v>
      </c>
      <c r="AL982" s="13">
        <f t="shared" si="1369"/>
        <v>3.2621734512797151E-6</v>
      </c>
      <c r="AM982" s="13">
        <f t="shared" si="1370"/>
        <v>2.0231495387164279E-3</v>
      </c>
      <c r="AN982" s="13">
        <f t="shared" si="1371"/>
        <v>1.4566662112081602E-3</v>
      </c>
      <c r="AO982" s="13">
        <f t="shared" si="1372"/>
        <v>5.2439931163510156E-4</v>
      </c>
      <c r="AP982" s="13">
        <f t="shared" si="1373"/>
        <v>1.2585570893658963E-4</v>
      </c>
      <c r="AQ982" s="13">
        <f t="shared" si="1374"/>
        <v>2.2654004954558523E-5</v>
      </c>
      <c r="AR982" s="13">
        <f t="shared" si="1375"/>
        <v>2.6656237008641234E-4</v>
      </c>
      <c r="AS982" s="13">
        <f t="shared" si="1376"/>
        <v>2.8785695825501697E-4</v>
      </c>
      <c r="AT982" s="13">
        <f t="shared" si="1377"/>
        <v>1.5542634241466464E-4</v>
      </c>
      <c r="AU982" s="13">
        <f t="shared" si="1378"/>
        <v>5.5947574477828479E-5</v>
      </c>
      <c r="AV982" s="13">
        <f t="shared" si="1379"/>
        <v>1.5104249903796387E-5</v>
      </c>
      <c r="AW982" s="13">
        <f t="shared" si="1380"/>
        <v>7.0455435074493882E-8</v>
      </c>
      <c r="AX982" s="13">
        <f t="shared" si="1381"/>
        <v>3.6412846026814176E-4</v>
      </c>
      <c r="AY982" s="13">
        <f t="shared" si="1382"/>
        <v>2.6217222922057072E-4</v>
      </c>
      <c r="AZ982" s="13">
        <f t="shared" si="1383"/>
        <v>9.4381908137402914E-5</v>
      </c>
      <c r="BA982" s="13">
        <f t="shared" si="1384"/>
        <v>2.2651635301318755E-5</v>
      </c>
      <c r="BB982" s="13">
        <f t="shared" si="1385"/>
        <v>4.077290276943021E-6</v>
      </c>
      <c r="BC982" s="13">
        <f t="shared" si="1386"/>
        <v>5.8712921274999541E-7</v>
      </c>
      <c r="BD982" s="13">
        <f t="shared" si="1387"/>
        <v>3.1987452422885055E-5</v>
      </c>
      <c r="BE982" s="13">
        <f t="shared" si="1388"/>
        <v>3.4542800447767031E-5</v>
      </c>
      <c r="BF982" s="13">
        <f t="shared" si="1389"/>
        <v>1.8651142438598658E-5</v>
      </c>
      <c r="BG982" s="13">
        <f t="shared" si="1390"/>
        <v>6.7137022236304779E-6</v>
      </c>
      <c r="BH982" s="13">
        <f t="shared" si="1391"/>
        <v>1.8125081759455773E-6</v>
      </c>
      <c r="BI982" s="13">
        <f t="shared" si="1392"/>
        <v>3.9146042269275149E-7</v>
      </c>
      <c r="BJ982" s="14">
        <f t="shared" si="1393"/>
        <v>0.43701767523019491</v>
      </c>
      <c r="BK982" s="14">
        <f t="shared" si="1394"/>
        <v>0.32136914542495354</v>
      </c>
      <c r="BL982" s="14">
        <f t="shared" si="1395"/>
        <v>0.23144750936436567</v>
      </c>
      <c r="BM982" s="14">
        <f t="shared" si="1396"/>
        <v>0.26920447153372595</v>
      </c>
      <c r="BN982" s="14">
        <f t="shared" si="1397"/>
        <v>0.73065181933592083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1.375</v>
      </c>
      <c r="F983" s="10">
        <f>VLOOKUP(B983,home!$B$2:$E$405,3,FALSE)</f>
        <v>0.66669999999999996</v>
      </c>
      <c r="G983" s="10">
        <f>VLOOKUP(C983,away!$B$2:$E$405,4,FALSE)</f>
        <v>0.8</v>
      </c>
      <c r="H983" s="10">
        <f>VLOOKUP(A983,away!$A$2:$E$405,3,FALSE)</f>
        <v>1.0101</v>
      </c>
      <c r="I983" s="10">
        <f>VLOOKUP(C983,away!$B$2:$E$405,3,FALSE)</f>
        <v>0.89100000000000001</v>
      </c>
      <c r="J983" s="10">
        <f>VLOOKUP(B983,home!$B$2:$E$405,4,FALSE)</f>
        <v>0.82499999999999996</v>
      </c>
      <c r="K983" s="12">
        <f t="shared" si="1342"/>
        <v>0.73336999999999997</v>
      </c>
      <c r="L983" s="12">
        <f t="shared" si="1343"/>
        <v>0.74249925750000001</v>
      </c>
      <c r="M983" s="13">
        <f t="shared" si="1344"/>
        <v>0.22857994582944599</v>
      </c>
      <c r="N983" s="13">
        <f t="shared" si="1345"/>
        <v>0.16763367487294079</v>
      </c>
      <c r="O983" s="13">
        <f t="shared" si="1346"/>
        <v>0.16972044005775389</v>
      </c>
      <c r="P983" s="13">
        <f t="shared" si="1347"/>
        <v>0.12446787912515496</v>
      </c>
      <c r="Q983" s="13">
        <f t="shared" si="1348"/>
        <v>6.1468754070784296E-2</v>
      </c>
      <c r="R983" s="13">
        <f t="shared" si="1349"/>
        <v>6.300865036272775E-2</v>
      </c>
      <c r="S983" s="13">
        <f t="shared" si="1350"/>
        <v>1.6944020261376803E-2</v>
      </c>
      <c r="T983" s="13">
        <f t="shared" si="1351"/>
        <v>4.5640504257007448E-2</v>
      </c>
      <c r="U983" s="13">
        <f t="shared" si="1352"/>
        <v>4.6208653916513638E-2</v>
      </c>
      <c r="V983" s="13">
        <f t="shared" si="1353"/>
        <v>1.0251634563101057E-3</v>
      </c>
      <c r="W983" s="13">
        <f t="shared" si="1354"/>
        <v>1.5026446724297022E-2</v>
      </c>
      <c r="X983" s="13">
        <f t="shared" si="1355"/>
        <v>1.1157125535653848E-2</v>
      </c>
      <c r="Y983" s="13">
        <f t="shared" si="1356"/>
        <v>4.1420787130286348E-3</v>
      </c>
      <c r="Z983" s="13">
        <f t="shared" si="1357"/>
        <v>1.5594625370134153E-2</v>
      </c>
      <c r="AA983" s="13">
        <f t="shared" si="1358"/>
        <v>1.1436630407695283E-2</v>
      </c>
      <c r="AB983" s="13">
        <f t="shared" si="1359"/>
        <v>4.1936408210457446E-3</v>
      </c>
      <c r="AC983" s="13">
        <f t="shared" si="1360"/>
        <v>3.488930336290865E-5</v>
      </c>
      <c r="AD983" s="13">
        <f t="shared" si="1361"/>
        <v>2.7549863085494261E-3</v>
      </c>
      <c r="AE983" s="13">
        <f t="shared" si="1362"/>
        <v>2.0455752885206149E-3</v>
      </c>
      <c r="AF983" s="13">
        <f t="shared" si="1363"/>
        <v>7.594190664434523E-4</v>
      </c>
      <c r="AG983" s="13">
        <f t="shared" si="1364"/>
        <v>1.8795603098853552E-4</v>
      </c>
      <c r="AH983" s="13">
        <f t="shared" si="1365"/>
        <v>2.8947494395788176E-3</v>
      </c>
      <c r="AI983" s="13">
        <f t="shared" si="1366"/>
        <v>2.1229223965039171E-3</v>
      </c>
      <c r="AJ983" s="13">
        <f t="shared" si="1367"/>
        <v>7.7844379896203886E-4</v>
      </c>
      <c r="AK983" s="13">
        <f t="shared" si="1368"/>
        <v>1.9029577628159678E-4</v>
      </c>
      <c r="AL983" s="13">
        <f t="shared" si="1369"/>
        <v>7.5992626176849149E-7</v>
      </c>
      <c r="AM983" s="13">
        <f t="shared" si="1370"/>
        <v>4.0408486182017867E-4</v>
      </c>
      <c r="AN983" s="13">
        <f t="shared" si="1371"/>
        <v>3.000327098684728E-4</v>
      </c>
      <c r="AO983" s="13">
        <f t="shared" si="1372"/>
        <v>1.1138703215152696E-4</v>
      </c>
      <c r="AP983" s="13">
        <f t="shared" si="1373"/>
        <v>2.7568262889212468E-5</v>
      </c>
      <c r="AQ983" s="13">
        <f t="shared" si="1374"/>
        <v>5.1173536814512648E-6</v>
      </c>
      <c r="AR983" s="13">
        <f t="shared" si="1375"/>
        <v>4.2986986190716282E-4</v>
      </c>
      <c r="AS983" s="13">
        <f t="shared" si="1376"/>
        <v>3.1525366062685594E-4</v>
      </c>
      <c r="AT983" s="13">
        <f t="shared" si="1377"/>
        <v>1.1559878854695867E-4</v>
      </c>
      <c r="AU983" s="13">
        <f t="shared" si="1378"/>
        <v>2.8258894518894354E-5</v>
      </c>
      <c r="AV983" s="13">
        <f t="shared" si="1379"/>
        <v>5.1810563683303873E-6</v>
      </c>
      <c r="AW983" s="13">
        <f t="shared" si="1380"/>
        <v>1.1494447909024482E-8</v>
      </c>
      <c r="AX983" s="13">
        <f t="shared" si="1381"/>
        <v>4.9390619185510718E-5</v>
      </c>
      <c r="AY983" s="13">
        <f t="shared" si="1382"/>
        <v>3.667249807270697E-5</v>
      </c>
      <c r="AZ983" s="13">
        <f t="shared" si="1383"/>
        <v>1.3614651294827549E-5</v>
      </c>
      <c r="BA983" s="13">
        <f t="shared" si="1384"/>
        <v>3.3696228258436232E-6</v>
      </c>
      <c r="BB983" s="13">
        <f t="shared" si="1385"/>
        <v>6.2548561156098535E-7</v>
      </c>
      <c r="BC983" s="13">
        <f t="shared" si="1386"/>
        <v>9.2884520432193062E-8</v>
      </c>
      <c r="BD983" s="13">
        <f t="shared" si="1387"/>
        <v>5.3196342214615962E-5</v>
      </c>
      <c r="BE983" s="13">
        <f t="shared" si="1388"/>
        <v>3.9012601489932899E-5</v>
      </c>
      <c r="BF983" s="13">
        <f t="shared" si="1389"/>
        <v>1.4305335777336046E-5</v>
      </c>
      <c r="BG983" s="13">
        <f t="shared" si="1390"/>
        <v>3.497034699674978E-6</v>
      </c>
      <c r="BH983" s="13">
        <f t="shared" si="1391"/>
        <v>6.4115508442515952E-7</v>
      </c>
      <c r="BI983" s="13">
        <f t="shared" si="1392"/>
        <v>9.4040780852975874E-8</v>
      </c>
      <c r="BJ983" s="14">
        <f t="shared" si="1393"/>
        <v>0.31176847685013576</v>
      </c>
      <c r="BK983" s="14">
        <f t="shared" si="1394"/>
        <v>0.37108933039998526</v>
      </c>
      <c r="BL983" s="14">
        <f t="shared" si="1395"/>
        <v>0.30155933574907756</v>
      </c>
      <c r="BM983" s="14">
        <f t="shared" si="1396"/>
        <v>0.18509576304690045</v>
      </c>
      <c r="BN983" s="14">
        <f t="shared" si="1397"/>
        <v>0.81487934431880771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1.6315999999999999</v>
      </c>
      <c r="F984" s="10">
        <f>VLOOKUP(B984,home!$B$2:$E$405,3,FALSE)</f>
        <v>1.0726</v>
      </c>
      <c r="G984" s="10">
        <f>VLOOKUP(C984,away!$B$2:$E$405,4,FALSE)</f>
        <v>1.0726</v>
      </c>
      <c r="H984" s="10">
        <f>VLOOKUP(A984,away!$A$2:$E$405,3,FALSE)</f>
        <v>1.3368</v>
      </c>
      <c r="I984" s="10">
        <f>VLOOKUP(C984,away!$B$2:$E$405,3,FALSE)</f>
        <v>0.93510000000000004</v>
      </c>
      <c r="J984" s="10">
        <f>VLOOKUP(B984,home!$B$2:$E$405,4,FALSE)</f>
        <v>1.0286</v>
      </c>
      <c r="K984" s="12">
        <f t="shared" si="1342"/>
        <v>1.8771080920159999</v>
      </c>
      <c r="L984" s="12">
        <f t="shared" si="1343"/>
        <v>1.2857928720480001</v>
      </c>
      <c r="M984" s="13">
        <f t="shared" si="1344"/>
        <v>4.2302843876622004E-2</v>
      </c>
      <c r="N984" s="13">
        <f t="shared" si="1345"/>
        <v>7.9407010556096655E-2</v>
      </c>
      <c r="O984" s="13">
        <f t="shared" si="1346"/>
        <v>5.4392695123919955E-2</v>
      </c>
      <c r="P984" s="13">
        <f t="shared" si="1347"/>
        <v>0.10210096816366938</v>
      </c>
      <c r="Q984" s="13">
        <f t="shared" si="1348"/>
        <v>7.4527771038824492E-2</v>
      </c>
      <c r="R984" s="13">
        <f t="shared" si="1349"/>
        <v>3.4968869840908148E-2</v>
      </c>
      <c r="S984" s="13">
        <f t="shared" si="1350"/>
        <v>6.1607014710183726E-2</v>
      </c>
      <c r="T984" s="13">
        <f t="shared" si="1351"/>
        <v>9.5827276771345907E-2</v>
      </c>
      <c r="U984" s="13">
        <f t="shared" si="1352"/>
        <v>6.5640348547022942E-2</v>
      </c>
      <c r="V984" s="13">
        <f t="shared" si="1353"/>
        <v>1.6521442035981798E-2</v>
      </c>
      <c r="W984" s="13">
        <f t="shared" si="1354"/>
        <v>4.6632227365631038E-2</v>
      </c>
      <c r="X984" s="13">
        <f t="shared" si="1355"/>
        <v>5.995938555445008E-2</v>
      </c>
      <c r="Y984" s="13">
        <f t="shared" si="1356"/>
        <v>3.854767527914487E-2</v>
      </c>
      <c r="Z984" s="13">
        <f t="shared" si="1357"/>
        <v>1.4987574528337998E-2</v>
      </c>
      <c r="AA984" s="13">
        <f t="shared" si="1358"/>
        <v>2.8133297426836141E-2</v>
      </c>
      <c r="AB984" s="13">
        <f t="shared" si="1359"/>
        <v>2.6404620127503518E-2</v>
      </c>
      <c r="AC984" s="13">
        <f t="shared" si="1360"/>
        <v>2.4922308300558216E-3</v>
      </c>
      <c r="AD984" s="13">
        <f t="shared" si="1361"/>
        <v>2.1883432834189011E-2</v>
      </c>
      <c r="AE984" s="13">
        <f t="shared" si="1362"/>
        <v>2.8137561954141393E-2</v>
      </c>
      <c r="AF984" s="13">
        <f t="shared" si="1363"/>
        <v>1.8089538298722001E-2</v>
      </c>
      <c r="AG984" s="13">
        <f t="shared" si="1364"/>
        <v>7.7531331343786876E-3</v>
      </c>
      <c r="AH984" s="13">
        <f t="shared" si="1365"/>
        <v>4.8177291244562923E-3</v>
      </c>
      <c r="AI984" s="13">
        <f t="shared" si="1366"/>
        <v>9.0433983246580654E-3</v>
      </c>
      <c r="AJ984" s="13">
        <f t="shared" si="1367"/>
        <v>8.4877180872697956E-3</v>
      </c>
      <c r="AK984" s="13">
        <f t="shared" si="1368"/>
        <v>5.3107881014548995E-3</v>
      </c>
      <c r="AL984" s="13">
        <f t="shared" si="1369"/>
        <v>2.4060716237252072E-4</v>
      </c>
      <c r="AM984" s="13">
        <f t="shared" si="1370"/>
        <v>8.2155137708289552E-3</v>
      </c>
      <c r="AN984" s="13">
        <f t="shared" si="1371"/>
        <v>1.0563449046744057E-2</v>
      </c>
      <c r="AO984" s="13">
        <f t="shared" si="1372"/>
        <v>6.7912037442728751E-3</v>
      </c>
      <c r="AP984" s="13">
        <f t="shared" si="1373"/>
        <v>2.9106937890039184E-3</v>
      </c>
      <c r="AQ984" s="13">
        <f t="shared" si="1374"/>
        <v>9.3563733165390617E-4</v>
      </c>
      <c r="AR984" s="13">
        <f t="shared" si="1375"/>
        <v>1.2389203535367911E-3</v>
      </c>
      <c r="AS984" s="13">
        <f t="shared" si="1376"/>
        <v>2.3255874209872338E-3</v>
      </c>
      <c r="AT984" s="13">
        <f t="shared" si="1377"/>
        <v>2.1826894833128787E-3</v>
      </c>
      <c r="AU984" s="13">
        <f t="shared" si="1378"/>
        <v>1.3657146971616087E-3</v>
      </c>
      <c r="AV984" s="13">
        <f t="shared" si="1379"/>
        <v>6.4089852735680958E-4</v>
      </c>
      <c r="AW984" s="13">
        <f t="shared" si="1380"/>
        <v>1.6131187760354812E-5</v>
      </c>
      <c r="AX984" s="13">
        <f t="shared" si="1381"/>
        <v>2.5702345632153205E-3</v>
      </c>
      <c r="AY984" s="13">
        <f t="shared" si="1382"/>
        <v>3.304789280873664E-3</v>
      </c>
      <c r="AZ984" s="13">
        <f t="shared" si="1383"/>
        <v>2.1246372504839964E-3</v>
      </c>
      <c r="BA984" s="13">
        <f t="shared" si="1384"/>
        <v>9.106144774533283E-4</v>
      </c>
      <c r="BB984" s="13">
        <f t="shared" si="1385"/>
        <v>2.9271540107330101E-4</v>
      </c>
      <c r="BC984" s="13">
        <f t="shared" si="1386"/>
        <v>7.5274275247744422E-5</v>
      </c>
      <c r="BD984" s="13">
        <f t="shared" si="1387"/>
        <v>2.6549915993546536E-4</v>
      </c>
      <c r="BE984" s="13">
        <f t="shared" si="1388"/>
        <v>4.9837062153831218E-4</v>
      </c>
      <c r="BF984" s="13">
        <f t="shared" si="1389"/>
        <v>4.677477632563047E-4</v>
      </c>
      <c r="BG984" s="13">
        <f t="shared" si="1390"/>
        <v>2.9267103714359787E-4</v>
      </c>
      <c r="BH984" s="13">
        <f t="shared" si="1391"/>
        <v>1.3734379303024082E-4</v>
      </c>
      <c r="BI984" s="13">
        <f t="shared" si="1392"/>
        <v>5.1561829057047091E-5</v>
      </c>
      <c r="BJ984" s="14">
        <f t="shared" si="1393"/>
        <v>0.50945977571777534</v>
      </c>
      <c r="BK984" s="14">
        <f t="shared" si="1394"/>
        <v>0.22856989605975891</v>
      </c>
      <c r="BL984" s="14">
        <f t="shared" si="1395"/>
        <v>0.24666646939034606</v>
      </c>
      <c r="BM984" s="14">
        <f t="shared" si="1396"/>
        <v>0.60869489900306428</v>
      </c>
      <c r="BN984" s="14">
        <f t="shared" si="1397"/>
        <v>0.38770015860004065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1.6315999999999999</v>
      </c>
      <c r="F985" s="10">
        <f>VLOOKUP(B985,home!$B$2:$E$405,3,FALSE)</f>
        <v>1.3024</v>
      </c>
      <c r="G985" s="10">
        <f>VLOOKUP(C985,away!$B$2:$E$405,4,FALSE)</f>
        <v>1.379</v>
      </c>
      <c r="H985" s="10">
        <f>VLOOKUP(A985,away!$A$2:$E$405,3,FALSE)</f>
        <v>1.3368</v>
      </c>
      <c r="I985" s="10">
        <f>VLOOKUP(C985,away!$B$2:$E$405,3,FALSE)</f>
        <v>0.93510000000000004</v>
      </c>
      <c r="J985" s="10">
        <f>VLOOKUP(B985,home!$B$2:$E$405,4,FALSE)</f>
        <v>1.2156</v>
      </c>
      <c r="K985" s="12">
        <f t="shared" si="1342"/>
        <v>2.9303692633599998</v>
      </c>
      <c r="L985" s="12">
        <f t="shared" si="1343"/>
        <v>1.5195506662080001</v>
      </c>
      <c r="M985" s="13">
        <f t="shared" si="1344"/>
        <v>1.1679502115736153E-2</v>
      </c>
      <c r="N985" s="13">
        <f t="shared" si="1345"/>
        <v>3.4225254011301304E-2</v>
      </c>
      <c r="O985" s="13">
        <f t="shared" si="1346"/>
        <v>1.7747595220944618E-2</v>
      </c>
      <c r="P985" s="13">
        <f t="shared" si="1347"/>
        <v>5.2007007534010934E-2</v>
      </c>
      <c r="Q985" s="13">
        <f t="shared" si="1348"/>
        <v>5.0146316192702954E-2</v>
      </c>
      <c r="R985" s="13">
        <f t="shared" si="1349"/>
        <v>1.3484185070788158E-2</v>
      </c>
      <c r="S985" s="13">
        <f t="shared" si="1350"/>
        <v>5.7894780227799827E-2</v>
      </c>
      <c r="T985" s="13">
        <f t="shared" si="1351"/>
        <v>7.6199868178498803E-2</v>
      </c>
      <c r="U985" s="13">
        <f t="shared" si="1352"/>
        <v>3.9513641472895399E-2</v>
      </c>
      <c r="V985" s="13">
        <f t="shared" si="1353"/>
        <v>2.864405083986479E-2</v>
      </c>
      <c r="W985" s="13">
        <f t="shared" si="1354"/>
        <v>4.8982407880609528E-2</v>
      </c>
      <c r="X985" s="13">
        <f t="shared" si="1355"/>
        <v>7.4431250527452211E-2</v>
      </c>
      <c r="Y985" s="13">
        <f t="shared" si="1356"/>
        <v>5.6551028162842291E-2</v>
      </c>
      <c r="Z985" s="13">
        <f t="shared" si="1357"/>
        <v>6.8299674691960372E-3</v>
      </c>
      <c r="AA985" s="13">
        <f t="shared" si="1358"/>
        <v>2.0014326741480754E-2</v>
      </c>
      <c r="AB985" s="13">
        <f t="shared" si="1359"/>
        <v>2.9324683955039656E-2</v>
      </c>
      <c r="AC985" s="13">
        <f t="shared" si="1360"/>
        <v>7.9717191338272726E-3</v>
      </c>
      <c r="AD985" s="13">
        <f t="shared" si="1361"/>
        <v>3.5884135624675198E-2</v>
      </c>
      <c r="AE985" s="13">
        <f t="shared" si="1362"/>
        <v>5.4527762194773434E-2</v>
      </c>
      <c r="AF985" s="13">
        <f t="shared" si="1363"/>
        <v>4.1428848684949685E-2</v>
      </c>
      <c r="AG985" s="13">
        <f t="shared" si="1364"/>
        <v>2.0984411539815239E-2</v>
      </c>
      <c r="AH985" s="13">
        <f t="shared" si="1365"/>
        <v>2.5946204044989514E-3</v>
      </c>
      <c r="AI985" s="13">
        <f t="shared" si="1366"/>
        <v>7.6031958834304166E-3</v>
      </c>
      <c r="AJ985" s="13">
        <f t="shared" si="1367"/>
        <v>1.114008576005489E-2</v>
      </c>
      <c r="AK985" s="13">
        <f t="shared" si="1368"/>
        <v>1.0881521634153089E-2</v>
      </c>
      <c r="AL985" s="13">
        <f t="shared" si="1369"/>
        <v>1.4198730491889375E-3</v>
      </c>
      <c r="AM985" s="13">
        <f t="shared" si="1370"/>
        <v>2.1030753615357941E-2</v>
      </c>
      <c r="AN985" s="13">
        <f t="shared" si="1371"/>
        <v>3.195729566707347E-2</v>
      </c>
      <c r="AO985" s="13">
        <f t="shared" si="1372"/>
        <v>2.4280364960553764E-2</v>
      </c>
      <c r="AP985" s="13">
        <f t="shared" si="1373"/>
        <v>1.2298414917194283E-2</v>
      </c>
      <c r="AQ985" s="13">
        <f t="shared" si="1374"/>
        <v>4.672016145181244E-3</v>
      </c>
      <c r="AR985" s="13">
        <f t="shared" si="1375"/>
        <v>7.8853143284264994E-4</v>
      </c>
      <c r="AS985" s="13">
        <f t="shared" si="1376"/>
        <v>2.3106882739953212E-3</v>
      </c>
      <c r="AT985" s="13">
        <f t="shared" si="1377"/>
        <v>3.3855849476611302E-3</v>
      </c>
      <c r="AU985" s="13">
        <f t="shared" si="1378"/>
        <v>3.3070046897068165E-3</v>
      </c>
      <c r="AV985" s="13">
        <f t="shared" si="1379"/>
        <v>2.422686224126057E-3</v>
      </c>
      <c r="AW985" s="13">
        <f t="shared" si="1380"/>
        <v>1.7562427755616811E-4</v>
      </c>
      <c r="AX985" s="13">
        <f t="shared" si="1381"/>
        <v>1.0271312329957023E-2</v>
      </c>
      <c r="AY985" s="13">
        <f t="shared" si="1382"/>
        <v>1.5607779493816641E-2</v>
      </c>
      <c r="AZ985" s="13">
        <f t="shared" si="1383"/>
        <v>1.185840586392832E-2</v>
      </c>
      <c r="BA985" s="13">
        <f t="shared" si="1384"/>
        <v>6.0064828435657108E-3</v>
      </c>
      <c r="BB985" s="13">
        <f t="shared" si="1385"/>
        <v>2.2817887516267993E-3</v>
      </c>
      <c r="BC985" s="13">
        <f t="shared" si="1386"/>
        <v>6.9345872353608433E-4</v>
      </c>
      <c r="BD985" s="13">
        <f t="shared" si="1387"/>
        <v>1.9970224401700005E-4</v>
      </c>
      <c r="BE985" s="13">
        <f t="shared" si="1388"/>
        <v>5.8520131769143537E-4</v>
      </c>
      <c r="BF985" s="13">
        <f t="shared" si="1389"/>
        <v>8.5742797712037649E-4</v>
      </c>
      <c r="BG985" s="13">
        <f t="shared" si="1390"/>
        <v>8.3752686323283082E-4</v>
      </c>
      <c r="BH985" s="13">
        <f t="shared" si="1391"/>
        <v>6.1356574431395037E-4</v>
      </c>
      <c r="BI985" s="13">
        <f t="shared" si="1392"/>
        <v>3.5959483963763988E-4</v>
      </c>
      <c r="BJ985" s="14">
        <f t="shared" si="1393"/>
        <v>0.63431935630941194</v>
      </c>
      <c r="BK985" s="14">
        <f t="shared" si="1394"/>
        <v>0.17522471239424456</v>
      </c>
      <c r="BL985" s="14">
        <f t="shared" si="1395"/>
        <v>0.16797137069763118</v>
      </c>
      <c r="BM985" s="14">
        <f t="shared" si="1396"/>
        <v>0.78962339150873884</v>
      </c>
      <c r="BN985" s="14">
        <f t="shared" si="1397"/>
        <v>0.17928986014548412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1.6315999999999999</v>
      </c>
      <c r="F986" s="10">
        <f>VLOOKUP(B986,home!$B$2:$E$405,3,FALSE)</f>
        <v>1.7511000000000001</v>
      </c>
      <c r="G986" s="10">
        <f>VLOOKUP(C986,away!$B$2:$E$405,4,FALSE)</f>
        <v>1.0726</v>
      </c>
      <c r="H986" s="10">
        <f>VLOOKUP(A986,away!$A$2:$E$405,3,FALSE)</f>
        <v>1.3368</v>
      </c>
      <c r="I986" s="10">
        <f>VLOOKUP(C986,away!$B$2:$E$405,3,FALSE)</f>
        <v>0.74809999999999999</v>
      </c>
      <c r="J986" s="10">
        <f>VLOOKUP(B986,home!$B$2:$E$405,4,FALSE)</f>
        <v>0.42749999999999999</v>
      </c>
      <c r="K986" s="12">
        <f t="shared" si="1342"/>
        <v>3.064519839576</v>
      </c>
      <c r="L986" s="12">
        <f t="shared" si="1343"/>
        <v>0.42752568419999998</v>
      </c>
      <c r="M986" s="13">
        <f t="shared" si="1344"/>
        <v>3.0438545678895527E-2</v>
      </c>
      <c r="N986" s="13">
        <f t="shared" si="1345"/>
        <v>9.3279527120815664E-2</v>
      </c>
      <c r="O986" s="13">
        <f t="shared" si="1346"/>
        <v>1.3013260067422762E-2</v>
      </c>
      <c r="P986" s="13">
        <f t="shared" si="1347"/>
        <v>3.9879393654179168E-2</v>
      </c>
      <c r="Q986" s="13">
        <f t="shared" si="1348"/>
        <v>0.14292848074400361</v>
      </c>
      <c r="R986" s="13">
        <f t="shared" si="1349"/>
        <v>2.7817514569987269E-3</v>
      </c>
      <c r="S986" s="13">
        <f t="shared" si="1350"/>
        <v>1.306210598070444E-2</v>
      </c>
      <c r="T986" s="13">
        <f t="shared" si="1351"/>
        <v>6.1105596521746658E-2</v>
      </c>
      <c r="U986" s="13">
        <f t="shared" si="1352"/>
        <v>8.5247325287420433E-3</v>
      </c>
      <c r="V986" s="13">
        <f t="shared" si="1353"/>
        <v>1.9014956739112211E-3</v>
      </c>
      <c r="W986" s="13">
        <f t="shared" si="1354"/>
        <v>0.14600238829348511</v>
      </c>
      <c r="X986" s="13">
        <f t="shared" si="1355"/>
        <v>6.2419770950006281E-2</v>
      </c>
      <c r="Y986" s="13">
        <f t="shared" si="1356"/>
        <v>1.3343027641504359E-2</v>
      </c>
      <c r="Z986" s="13">
        <f t="shared" si="1357"/>
        <v>3.9642339830924254E-4</v>
      </c>
      <c r="AA986" s="13">
        <f t="shared" si="1358"/>
        <v>1.2148473689908125E-3</v>
      </c>
      <c r="AB986" s="13">
        <f t="shared" si="1359"/>
        <v>1.8614619321645257E-3</v>
      </c>
      <c r="AC986" s="13">
        <f t="shared" si="1360"/>
        <v>1.5570408510885499E-4</v>
      </c>
      <c r="AD986" s="13">
        <f t="shared" si="1361"/>
        <v>0.11185680388771597</v>
      </c>
      <c r="AE986" s="13">
        <f t="shared" si="1362"/>
        <v>4.7821656614520987E-2</v>
      </c>
      <c r="AF986" s="13">
        <f t="shared" si="1363"/>
        <v>1.0222493231850269E-2</v>
      </c>
      <c r="AG986" s="13">
        <f t="shared" si="1364"/>
        <v>1.4567928043922186E-3</v>
      </c>
      <c r="AH986" s="13">
        <f t="shared" si="1365"/>
        <v>4.2370296148762003E-5</v>
      </c>
      <c r="AI986" s="13">
        <f t="shared" si="1366"/>
        <v>1.2984461315659174E-4</v>
      </c>
      <c r="AJ986" s="13">
        <f t="shared" si="1367"/>
        <v>1.9895569654022321E-4</v>
      </c>
      <c r="AK986" s="13">
        <f t="shared" si="1368"/>
        <v>2.0323455974805872E-4</v>
      </c>
      <c r="AL986" s="13">
        <f t="shared" si="1369"/>
        <v>8.1598964275420048E-6</v>
      </c>
      <c r="AM986" s="13">
        <f t="shared" si="1370"/>
        <v>6.8557478941093472E-2</v>
      </c>
      <c r="AN986" s="13">
        <f t="shared" si="1371"/>
        <v>2.9310083091318072E-2</v>
      </c>
      <c r="AO986" s="13">
        <f t="shared" si="1372"/>
        <v>6.2654066637873049E-3</v>
      </c>
      <c r="AP986" s="13">
        <f t="shared" si="1373"/>
        <v>8.9287409024230223E-4</v>
      </c>
      <c r="AQ986" s="13">
        <f t="shared" si="1374"/>
        <v>9.5431651583823194E-5</v>
      </c>
      <c r="AR986" s="13">
        <f t="shared" si="1375"/>
        <v>3.6228779701512199E-6</v>
      </c>
      <c r="AS986" s="13">
        <f t="shared" si="1376"/>
        <v>1.1102381415891241E-5</v>
      </c>
      <c r="AT986" s="13">
        <f t="shared" si="1377"/>
        <v>1.7011734057769298E-5</v>
      </c>
      <c r="AU986" s="13">
        <f t="shared" si="1378"/>
        <v>1.7377598841874915E-5</v>
      </c>
      <c r="AV986" s="13">
        <f t="shared" si="1379"/>
        <v>1.3313499103779652E-5</v>
      </c>
      <c r="AW986" s="13">
        <f t="shared" si="1380"/>
        <v>2.9696604397972361E-7</v>
      </c>
      <c r="AX986" s="13">
        <f t="shared" si="1381"/>
        <v>3.5015959061049116E-2</v>
      </c>
      <c r="AY986" s="13">
        <f t="shared" si="1382"/>
        <v>1.4970221855494212E-2</v>
      </c>
      <c r="AZ986" s="13">
        <f t="shared" si="1383"/>
        <v>3.2000771706979783E-3</v>
      </c>
      <c r="BA986" s="13">
        <f t="shared" si="1384"/>
        <v>4.5603839396515106E-4</v>
      </c>
      <c r="BB986" s="13">
        <f t="shared" si="1385"/>
        <v>4.8742031600355086E-5</v>
      </c>
      <c r="BC986" s="13">
        <f t="shared" si="1386"/>
        <v>4.1676940818479655E-6</v>
      </c>
      <c r="BD986" s="13">
        <f t="shared" si="1387"/>
        <v>2.5814556382700116E-7</v>
      </c>
      <c r="BE986" s="13">
        <f t="shared" si="1388"/>
        <v>7.9109220184637768E-7</v>
      </c>
      <c r="BF986" s="13">
        <f t="shared" si="1389"/>
        <v>1.2121588737460431E-6</v>
      </c>
      <c r="BG986" s="13">
        <f t="shared" si="1390"/>
        <v>1.2382283057709496E-6</v>
      </c>
      <c r="BH986" s="13">
        <f t="shared" si="1391"/>
        <v>9.4864380223991338E-7</v>
      </c>
      <c r="BI986" s="13">
        <f t="shared" si="1392"/>
        <v>5.81427550531005E-7</v>
      </c>
      <c r="BJ986" s="14">
        <f t="shared" si="1393"/>
        <v>0.84925301845495493</v>
      </c>
      <c r="BK986" s="14">
        <f t="shared" si="1394"/>
        <v>0.10041562682472097</v>
      </c>
      <c r="BL986" s="14">
        <f t="shared" si="1395"/>
        <v>2.8037916307599935E-2</v>
      </c>
      <c r="BM986" s="14">
        <f t="shared" si="1396"/>
        <v>0.64081210137381928</v>
      </c>
      <c r="BN986" s="14">
        <f t="shared" si="1397"/>
        <v>0.32232095872231542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1.2514000000000001</v>
      </c>
      <c r="F987" s="10">
        <f>VLOOKUP(B987,home!$B$2:$E$405,3,FALSE)</f>
        <v>1.0810999999999999</v>
      </c>
      <c r="G987" s="10">
        <f>VLOOKUP(C987,away!$B$2:$E$405,4,FALSE)</f>
        <v>0.98709999999999998</v>
      </c>
      <c r="H987" s="10">
        <f>VLOOKUP(A987,away!$A$2:$E$405,3,FALSE)</f>
        <v>0.95709999999999995</v>
      </c>
      <c r="I987" s="10">
        <f>VLOOKUP(C987,away!$B$2:$E$405,3,FALSE)</f>
        <v>1.4750000000000001</v>
      </c>
      <c r="J987" s="10">
        <f>VLOOKUP(B987,home!$B$2:$E$405,4,FALSE)</f>
        <v>1.1677</v>
      </c>
      <c r="K987" s="12">
        <f t="shared" si="1342"/>
        <v>1.3354362778339999</v>
      </c>
      <c r="L987" s="12">
        <f t="shared" si="1343"/>
        <v>1.6484683632499999</v>
      </c>
      <c r="M987" s="13">
        <f t="shared" si="1344"/>
        <v>5.0594892774960584E-2</v>
      </c>
      <c r="N987" s="13">
        <f t="shared" si="1345"/>
        <v>6.75662552848037E-2</v>
      </c>
      <c r="O987" s="13">
        <f t="shared" si="1346"/>
        <v>8.3404080081548509E-2</v>
      </c>
      <c r="P987" s="13">
        <f t="shared" si="1347"/>
        <v>0.111380834260272</v>
      </c>
      <c r="Q987" s="13">
        <f t="shared" si="1348"/>
        <v>4.5115214232360049E-2</v>
      </c>
      <c r="R987" s="13">
        <f t="shared" si="1349"/>
        <v>6.8744493690201108E-2</v>
      </c>
      <c r="S987" s="13">
        <f t="shared" si="1350"/>
        <v>6.1299123093772834E-2</v>
      </c>
      <c r="T987" s="13">
        <f t="shared" si="1351"/>
        <v>7.4371003363291666E-2</v>
      </c>
      <c r="U987" s="13">
        <f t="shared" si="1352"/>
        <v>9.1803890775225064E-2</v>
      </c>
      <c r="V987" s="13">
        <f t="shared" si="1353"/>
        <v>1.4993932073068586E-2</v>
      </c>
      <c r="W987" s="13">
        <f t="shared" si="1354"/>
        <v>2.0082831256048806E-2</v>
      </c>
      <c r="X987" s="13">
        <f t="shared" si="1355"/>
        <v>3.3105911970084709E-2</v>
      </c>
      <c r="Y987" s="13">
        <f t="shared" si="1356"/>
        <v>2.7287024259612064E-2</v>
      </c>
      <c r="Z987" s="13">
        <f t="shared" si="1357"/>
        <v>3.7774374331978604E-2</v>
      </c>
      <c r="AA987" s="13">
        <f t="shared" si="1358"/>
        <v>5.0445269855405685E-2</v>
      </c>
      <c r="AB987" s="13">
        <f t="shared" si="1359"/>
        <v>3.3683221705017335E-2</v>
      </c>
      <c r="AC987" s="13">
        <f t="shared" si="1360"/>
        <v>2.0630005465279012E-3</v>
      </c>
      <c r="AD987" s="13">
        <f t="shared" si="1361"/>
        <v>6.7048353552365287E-3</v>
      </c>
      <c r="AE987" s="13">
        <f t="shared" si="1362"/>
        <v>1.1052708963907492E-2</v>
      </c>
      <c r="AF987" s="13">
        <f t="shared" si="1363"/>
        <v>9.1100205276055946E-3</v>
      </c>
      <c r="AG987" s="13">
        <f t="shared" si="1364"/>
        <v>5.0058602094386331E-3</v>
      </c>
      <c r="AH987" s="13">
        <f t="shared" si="1365"/>
        <v>1.5567465256957394E-2</v>
      </c>
      <c r="AI987" s="13">
        <f t="shared" si="1366"/>
        <v>2.0789357858061294E-2</v>
      </c>
      <c r="AJ987" s="13">
        <f t="shared" si="1367"/>
        <v>1.3881431338264199E-2</v>
      </c>
      <c r="AK987" s="13">
        <f t="shared" si="1368"/>
        <v>6.1792556657932624E-3</v>
      </c>
      <c r="AL987" s="13">
        <f t="shared" si="1369"/>
        <v>1.8166159416421735E-4</v>
      </c>
      <c r="AM987" s="13">
        <f t="shared" si="1370"/>
        <v>1.7907760740573746E-3</v>
      </c>
      <c r="AN987" s="13">
        <f t="shared" si="1371"/>
        <v>2.9520377037486204E-3</v>
      </c>
      <c r="AO987" s="13">
        <f t="shared" si="1372"/>
        <v>2.4331703808753886E-3</v>
      </c>
      <c r="AP987" s="13">
        <f t="shared" si="1373"/>
        <v>1.3370014650900108E-3</v>
      </c>
      <c r="AQ987" s="13">
        <f t="shared" si="1374"/>
        <v>5.5100115420494544E-4</v>
      </c>
      <c r="AR987" s="13">
        <f t="shared" si="1375"/>
        <v>5.1324947944175556E-3</v>
      </c>
      <c r="AS987" s="13">
        <f t="shared" si="1376"/>
        <v>6.8541197442593604E-3</v>
      </c>
      <c r="AT987" s="13">
        <f t="shared" si="1377"/>
        <v>4.5766200795511252E-3</v>
      </c>
      <c r="AU987" s="13">
        <f t="shared" si="1378"/>
        <v>2.0372614946987003E-3</v>
      </c>
      <c r="AV987" s="13">
        <f t="shared" si="1379"/>
        <v>6.8015822686374051E-4</v>
      </c>
      <c r="AW987" s="13">
        <f t="shared" si="1380"/>
        <v>1.1108729887607193E-5</v>
      </c>
      <c r="AX987" s="13">
        <f t="shared" si="1381"/>
        <v>3.9857788912889389E-4</v>
      </c>
      <c r="AY987" s="13">
        <f t="shared" si="1382"/>
        <v>6.5704304051994759E-4</v>
      </c>
      <c r="AZ987" s="13">
        <f t="shared" si="1383"/>
        <v>5.4155733279536073E-4</v>
      </c>
      <c r="BA987" s="13">
        <f t="shared" si="1384"/>
        <v>2.9758004333306802E-4</v>
      </c>
      <c r="BB987" s="13">
        <f t="shared" si="1385"/>
        <v>1.2263782174228168E-4</v>
      </c>
      <c r="BC987" s="13">
        <f t="shared" si="1386"/>
        <v>4.043291385600884E-5</v>
      </c>
      <c r="BD987" s="13">
        <f t="shared" si="1387"/>
        <v>1.4101258821904426E-3</v>
      </c>
      <c r="BE987" s="13">
        <f t="shared" si="1388"/>
        <v>1.88313325938979E-3</v>
      </c>
      <c r="BF987" s="13">
        <f t="shared" si="1389"/>
        <v>1.2574022352924549E-3</v>
      </c>
      <c r="BG987" s="13">
        <f t="shared" si="1390"/>
        <v>5.5972685361303592E-4</v>
      </c>
      <c r="BH987" s="13">
        <f t="shared" si="1391"/>
        <v>1.8686988649818212E-4</v>
      </c>
      <c r="BI987" s="13">
        <f t="shared" si="1392"/>
        <v>4.9910565132878863E-5</v>
      </c>
      <c r="BJ987" s="14">
        <f t="shared" si="1393"/>
        <v>0.31052348124174112</v>
      </c>
      <c r="BK987" s="14">
        <f t="shared" si="1394"/>
        <v>0.24117048738328606</v>
      </c>
      <c r="BL987" s="14">
        <f t="shared" si="1395"/>
        <v>0.40912628924838113</v>
      </c>
      <c r="BM987" s="14">
        <f t="shared" si="1396"/>
        <v>0.57114292757060892</v>
      </c>
      <c r="BN987" s="14">
        <f t="shared" si="1397"/>
        <v>0.42680577032414591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1.2514000000000001</v>
      </c>
      <c r="F988" s="10">
        <f>VLOOKUP(B988,home!$B$2:$E$405,3,FALSE)</f>
        <v>1.0654999999999999</v>
      </c>
      <c r="G988" s="10">
        <f>VLOOKUP(C988,away!$B$2:$E$405,4,FALSE)</f>
        <v>1.1543000000000001</v>
      </c>
      <c r="H988" s="10">
        <f>VLOOKUP(A988,away!$A$2:$E$405,3,FALSE)</f>
        <v>0.95709999999999995</v>
      </c>
      <c r="I988" s="10">
        <f>VLOOKUP(C988,away!$B$2:$E$405,3,FALSE)</f>
        <v>0.75460000000000005</v>
      </c>
      <c r="J988" s="10">
        <f>VLOOKUP(B988,home!$B$2:$E$405,4,FALSE)</f>
        <v>0.81259999999999999</v>
      </c>
      <c r="K988" s="12">
        <f t="shared" si="1342"/>
        <v>1.5391051818100001</v>
      </c>
      <c r="L988" s="12">
        <f t="shared" si="1343"/>
        <v>0.58688219651600004</v>
      </c>
      <c r="M988" s="13">
        <f t="shared" si="1344"/>
        <v>0.11931510094184006</v>
      </c>
      <c r="N988" s="13">
        <f t="shared" si="1345"/>
        <v>0.18363849012776925</v>
      </c>
      <c r="O988" s="13">
        <f t="shared" si="1346"/>
        <v>7.0023908518275363E-2</v>
      </c>
      <c r="P988" s="13">
        <f t="shared" si="1347"/>
        <v>0.10777416045106701</v>
      </c>
      <c r="Q988" s="13">
        <f t="shared" si="1348"/>
        <v>0.14131947586770713</v>
      </c>
      <c r="R988" s="13">
        <f t="shared" si="1349"/>
        <v>2.054789261992044E-2</v>
      </c>
      <c r="S988" s="13">
        <f t="shared" si="1350"/>
        <v>2.433738388779929E-2</v>
      </c>
      <c r="T988" s="13">
        <f t="shared" si="1351"/>
        <v>8.2937884407729812E-2</v>
      </c>
      <c r="U988" s="13">
        <f t="shared" si="1352"/>
        <v>3.162536800659501E-2</v>
      </c>
      <c r="V988" s="13">
        <f t="shared" si="1353"/>
        <v>2.4425902462174446E-3</v>
      </c>
      <c r="W988" s="13">
        <f t="shared" si="1354"/>
        <v>7.2501845866220452E-2</v>
      </c>
      <c r="X988" s="13">
        <f t="shared" si="1355"/>
        <v>4.2550042553431935E-2</v>
      </c>
      <c r="Y988" s="13">
        <f t="shared" si="1356"/>
        <v>1.2485931217803701E-2</v>
      </c>
      <c r="Z988" s="13">
        <f t="shared" si="1357"/>
        <v>4.0197307848512725E-3</v>
      </c>
      <c r="AA988" s="13">
        <f t="shared" si="1358"/>
        <v>6.1867884804457721E-3</v>
      </c>
      <c r="AB988" s="13">
        <f t="shared" si="1359"/>
        <v>4.7610591045082525E-3</v>
      </c>
      <c r="AC988" s="13">
        <f t="shared" si="1360"/>
        <v>1.3789542932644472E-4</v>
      </c>
      <c r="AD988" s="13">
        <f t="shared" si="1361"/>
        <v>2.7896991665872447E-2</v>
      </c>
      <c r="AE988" s="13">
        <f t="shared" si="1362"/>
        <v>1.637224774505577E-2</v>
      </c>
      <c r="AF988" s="13">
        <f t="shared" si="1363"/>
        <v>4.8042903592612285E-3</v>
      </c>
      <c r="AG988" s="13">
        <f t="shared" si="1364"/>
        <v>9.3985082624795774E-4</v>
      </c>
      <c r="AH988" s="13">
        <f t="shared" si="1365"/>
        <v>5.8977710810412482E-4</v>
      </c>
      <c r="AI988" s="13">
        <f t="shared" si="1366"/>
        <v>9.0772900319597508E-4</v>
      </c>
      <c r="AJ988" s="13">
        <f t="shared" si="1367"/>
        <v>6.9854520624907583E-4</v>
      </c>
      <c r="AK988" s="13">
        <f t="shared" si="1368"/>
        <v>3.5837818222216272E-4</v>
      </c>
      <c r="AL988" s="13">
        <f t="shared" si="1369"/>
        <v>4.9822910958911322E-6</v>
      </c>
      <c r="AM988" s="13">
        <f t="shared" si="1370"/>
        <v>8.5872808859709347E-3</v>
      </c>
      <c r="AN988" s="13">
        <f t="shared" si="1371"/>
        <v>5.0397222684584854E-3</v>
      </c>
      <c r="AO988" s="13">
        <f t="shared" si="1372"/>
        <v>1.4788616373717569E-3</v>
      </c>
      <c r="AP988" s="13">
        <f t="shared" si="1373"/>
        <v>2.8930585536132838E-4</v>
      </c>
      <c r="AQ988" s="13">
        <f t="shared" si="1374"/>
        <v>4.244711396484915E-5</v>
      </c>
      <c r="AR988" s="13">
        <f t="shared" si="1375"/>
        <v>6.9225936931800673E-5</v>
      </c>
      <c r="AS988" s="13">
        <f t="shared" si="1376"/>
        <v>1.0654599824738667E-4</v>
      </c>
      <c r="AT988" s="13">
        <f t="shared" si="1377"/>
        <v>8.1992749001836014E-5</v>
      </c>
      <c r="AU988" s="13">
        <f t="shared" si="1378"/>
        <v>4.2065154953190854E-5</v>
      </c>
      <c r="AV988" s="13">
        <f t="shared" si="1379"/>
        <v>1.6185674490524151E-5</v>
      </c>
      <c r="AW988" s="13">
        <f t="shared" si="1380"/>
        <v>1.2501031017492135E-7</v>
      </c>
      <c r="AX988" s="13">
        <f t="shared" si="1381"/>
        <v>2.2027880848759728E-3</v>
      </c>
      <c r="AY988" s="13">
        <f t="shared" si="1382"/>
        <v>1.2927771097112841E-3</v>
      </c>
      <c r="AZ988" s="13">
        <f t="shared" si="1383"/>
        <v>3.7935393487648213E-4</v>
      </c>
      <c r="BA988" s="13">
        <f t="shared" si="1384"/>
        <v>7.4212023519099171E-5</v>
      </c>
      <c r="BB988" s="13">
        <f t="shared" si="1385"/>
        <v>1.0888428842696493E-5</v>
      </c>
      <c r="BC988" s="13">
        <f t="shared" si="1386"/>
        <v>1.2780450071619777E-6</v>
      </c>
      <c r="BD988" s="13">
        <f t="shared" si="1387"/>
        <v>6.7712449870688734E-6</v>
      </c>
      <c r="BE988" s="13">
        <f t="shared" si="1388"/>
        <v>1.042165824690269E-5</v>
      </c>
      <c r="BF988" s="13">
        <f t="shared" si="1389"/>
        <v>8.0200141054304258E-6</v>
      </c>
      <c r="BG988" s="13">
        <f t="shared" si="1390"/>
        <v>4.1145484226190886E-6</v>
      </c>
      <c r="BH988" s="13">
        <f t="shared" si="1391"/>
        <v>1.5831806995152998E-6</v>
      </c>
      <c r="BI988" s="13">
        <f t="shared" si="1392"/>
        <v>4.8733632367311572E-7</v>
      </c>
      <c r="BJ988" s="14">
        <f t="shared" si="1393"/>
        <v>0.6048459660250598</v>
      </c>
      <c r="BK988" s="14">
        <f t="shared" si="1394"/>
        <v>0.25530489035705745</v>
      </c>
      <c r="BL988" s="14">
        <f t="shared" si="1395"/>
        <v>0.13604685972592612</v>
      </c>
      <c r="BM988" s="14">
        <f t="shared" si="1396"/>
        <v>0.35630576626691429</v>
      </c>
      <c r="BN988" s="14">
        <f t="shared" si="1397"/>
        <v>0.64261902852657915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1.2514000000000001</v>
      </c>
      <c r="F989" s="10">
        <f>VLOOKUP(B989,home!$B$2:$E$405,3,FALSE)</f>
        <v>1.2431000000000001</v>
      </c>
      <c r="G989" s="10">
        <f>VLOOKUP(C989,away!$B$2:$E$405,4,FALSE)</f>
        <v>1.1099000000000001</v>
      </c>
      <c r="H989" s="10">
        <f>VLOOKUP(A989,away!$A$2:$E$405,3,FALSE)</f>
        <v>0.95709999999999995</v>
      </c>
      <c r="I989" s="10">
        <f>VLOOKUP(C989,away!$B$2:$E$405,3,FALSE)</f>
        <v>1.0448</v>
      </c>
      <c r="J989" s="10">
        <f>VLOOKUP(B989,home!$B$2:$E$405,4,FALSE)</f>
        <v>1.1609</v>
      </c>
      <c r="K989" s="12">
        <f t="shared" si="1342"/>
        <v>1.7265774658660002</v>
      </c>
      <c r="L989" s="12">
        <f t="shared" si="1343"/>
        <v>1.1608745530719999</v>
      </c>
      <c r="M989" s="13">
        <f t="shared" si="1344"/>
        <v>5.5718000308188236E-2</v>
      </c>
      <c r="N989" s="13">
        <f t="shared" si="1345"/>
        <v>9.6201443775232667E-2</v>
      </c>
      <c r="O989" s="13">
        <f t="shared" si="1346"/>
        <v>6.468160870583356E-2</v>
      </c>
      <c r="P989" s="13">
        <f t="shared" si="1347"/>
        <v>0.11167780804745432</v>
      </c>
      <c r="Q989" s="13">
        <f t="shared" si="1348"/>
        <v>8.3049622503045872E-2</v>
      </c>
      <c r="R989" s="13">
        <f t="shared" si="1349"/>
        <v>3.7543616799181265E-2</v>
      </c>
      <c r="S989" s="13">
        <f t="shared" si="1350"/>
        <v>5.5960070090900246E-2</v>
      </c>
      <c r="T989" s="13">
        <f t="shared" si="1351"/>
        <v>9.6410193406021666E-2</v>
      </c>
      <c r="U989" s="13">
        <f t="shared" si="1352"/>
        <v>6.4821962752574583E-2</v>
      </c>
      <c r="V989" s="13">
        <f t="shared" si="1353"/>
        <v>1.2462555350886672E-2</v>
      </c>
      <c r="W989" s="13">
        <f t="shared" si="1354"/>
        <v>4.7797202254145639E-2</v>
      </c>
      <c r="X989" s="13">
        <f t="shared" si="1355"/>
        <v>5.54865558048733E-2</v>
      </c>
      <c r="Y989" s="13">
        <f t="shared" si="1356"/>
        <v>3.2206465335743444E-2</v>
      </c>
      <c r="Z989" s="13">
        <f t="shared" si="1357"/>
        <v>1.4527809790818658E-2</v>
      </c>
      <c r="AA989" s="13">
        <f t="shared" si="1358"/>
        <v>2.5083389013214944E-2</v>
      </c>
      <c r="AB989" s="13">
        <f t="shared" si="1359"/>
        <v>2.1654207118883866E-2</v>
      </c>
      <c r="AC989" s="13">
        <f t="shared" si="1360"/>
        <v>1.5611997655142894E-3</v>
      </c>
      <c r="AD989" s="13">
        <f t="shared" si="1361"/>
        <v>2.0631393085861864E-2</v>
      </c>
      <c r="AE989" s="13">
        <f t="shared" si="1362"/>
        <v>2.3950459227802635E-2</v>
      </c>
      <c r="AF989" s="13">
        <f t="shared" si="1363"/>
        <v>1.3901739325972272E-2</v>
      </c>
      <c r="AG989" s="13">
        <f t="shared" si="1364"/>
        <v>5.3793918089871679E-3</v>
      </c>
      <c r="AH989" s="13">
        <f t="shared" si="1365"/>
        <v>4.2162411745079098E-3</v>
      </c>
      <c r="AI989" s="13">
        <f t="shared" si="1366"/>
        <v>7.2796670025617547E-3</v>
      </c>
      <c r="AJ989" s="13">
        <f t="shared" si="1367"/>
        <v>6.2844545028157093E-3</v>
      </c>
      <c r="AK989" s="13">
        <f t="shared" si="1368"/>
        <v>3.6168658432739081E-3</v>
      </c>
      <c r="AL989" s="13">
        <f t="shared" si="1369"/>
        <v>1.2516699578050952E-4</v>
      </c>
      <c r="AM989" s="13">
        <f t="shared" si="1370"/>
        <v>7.1243396782945433E-3</v>
      </c>
      <c r="AN989" s="13">
        <f t="shared" si="1371"/>
        <v>8.2704646399732931E-3</v>
      </c>
      <c r="AO989" s="13">
        <f t="shared" si="1372"/>
        <v>4.8004859713133884E-3</v>
      </c>
      <c r="AP989" s="13">
        <f t="shared" si="1373"/>
        <v>1.857587335492278E-3</v>
      </c>
      <c r="AQ989" s="13">
        <f t="shared" si="1374"/>
        <v>5.3910646697045148E-4</v>
      </c>
      <c r="AR989" s="13">
        <f t="shared" si="1375"/>
        <v>9.7890541782012634E-4</v>
      </c>
      <c r="AS989" s="13">
        <f t="shared" si="1376"/>
        <v>1.6901560356223718E-3</v>
      </c>
      <c r="AT989" s="13">
        <f t="shared" si="1377"/>
        <v>1.4590926624515003E-3</v>
      </c>
      <c r="AU989" s="13">
        <f t="shared" si="1378"/>
        <v>8.3974550386639569E-4</v>
      </c>
      <c r="AV989" s="13">
        <f t="shared" si="1379"/>
        <v>3.6247141600950224E-4</v>
      </c>
      <c r="AW989" s="13">
        <f t="shared" si="1380"/>
        <v>6.9688110222384064E-6</v>
      </c>
      <c r="AX989" s="13">
        <f t="shared" si="1381"/>
        <v>2.05012072461973E-3</v>
      </c>
      <c r="AY989" s="13">
        <f t="shared" si="1382"/>
        <v>2.3799329799365733E-3</v>
      </c>
      <c r="AZ989" s="13">
        <f t="shared" si="1383"/>
        <v>1.3814018172125916E-3</v>
      </c>
      <c r="BA989" s="13">
        <f t="shared" si="1384"/>
        <v>5.345447390565052E-4</v>
      </c>
      <c r="BB989" s="13">
        <f t="shared" si="1385"/>
        <v>1.5513484626230236E-4</v>
      </c>
      <c r="BC989" s="13">
        <f t="shared" si="1386"/>
        <v>3.6018419064128721E-5</v>
      </c>
      <c r="BD989" s="13">
        <f t="shared" si="1387"/>
        <v>1.8939773156861645E-4</v>
      </c>
      <c r="BE989" s="13">
        <f t="shared" si="1388"/>
        <v>3.2700985541251069E-4</v>
      </c>
      <c r="BF989" s="13">
        <f t="shared" si="1389"/>
        <v>2.8230392373567001E-4</v>
      </c>
      <c r="BG989" s="13">
        <f t="shared" si="1390"/>
        <v>1.6247319774918728E-4</v>
      </c>
      <c r="BH989" s="13">
        <f t="shared" si="1391"/>
        <v>7.0130640510234323E-5</v>
      </c>
      <c r="BI989" s="13">
        <f t="shared" si="1392"/>
        <v>2.4217196714343984E-5</v>
      </c>
      <c r="BJ989" s="14">
        <f t="shared" si="1393"/>
        <v>0.50414360414588222</v>
      </c>
      <c r="BK989" s="14">
        <f t="shared" si="1394"/>
        <v>0.23988473353866083</v>
      </c>
      <c r="BL989" s="14">
        <f t="shared" si="1395"/>
        <v>0.24156791649430792</v>
      </c>
      <c r="BM989" s="14">
        <f t="shared" si="1396"/>
        <v>0.54887899966181908</v>
      </c>
      <c r="BN989" s="14">
        <f t="shared" si="1397"/>
        <v>0.44887210013893591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1.2514000000000001</v>
      </c>
      <c r="F990" s="10">
        <f>VLOOKUP(B990,home!$B$2:$E$405,3,FALSE)</f>
        <v>0.66590000000000005</v>
      </c>
      <c r="G990" s="10">
        <f>VLOOKUP(C990,away!$B$2:$E$405,4,FALSE)</f>
        <v>0.98709999999999998</v>
      </c>
      <c r="H990" s="10">
        <f>VLOOKUP(A990,away!$A$2:$E$405,3,FALSE)</f>
        <v>0.95709999999999995</v>
      </c>
      <c r="I990" s="10">
        <f>VLOOKUP(C990,away!$B$2:$E$405,3,FALSE)</f>
        <v>0.79900000000000004</v>
      </c>
      <c r="J990" s="10">
        <f>VLOOKUP(B990,home!$B$2:$E$405,4,FALSE)</f>
        <v>0.81259999999999999</v>
      </c>
      <c r="K990" s="12">
        <f t="shared" si="1342"/>
        <v>0.82255759634600012</v>
      </c>
      <c r="L990" s="12">
        <f t="shared" si="1343"/>
        <v>0.62141382853999994</v>
      </c>
      <c r="M990" s="13">
        <f t="shared" si="1344"/>
        <v>0.23598868385195643</v>
      </c>
      <c r="N990" s="13">
        <f t="shared" si="1345"/>
        <v>0.19411428455412141</v>
      </c>
      <c r="O990" s="13">
        <f t="shared" si="1346"/>
        <v>0.1466466315245599</v>
      </c>
      <c r="P990" s="13">
        <f t="shared" si="1347"/>
        <v>0.12062530073907955</v>
      </c>
      <c r="Q990" s="13">
        <f t="shared" si="1348"/>
        <v>7.9835089659630806E-2</v>
      </c>
      <c r="R990" s="13">
        <f t="shared" si="1349"/>
        <v>4.5564122369085712E-2</v>
      </c>
      <c r="S990" s="13">
        <f t="shared" si="1350"/>
        <v>1.5414365363723731E-2</v>
      </c>
      <c r="T990" s="13">
        <f t="shared" si="1351"/>
        <v>4.9610628717225339E-2</v>
      </c>
      <c r="U990" s="13">
        <f t="shared" si="1352"/>
        <v>3.7479114975530158E-2</v>
      </c>
      <c r="V990" s="13">
        <f t="shared" si="1353"/>
        <v>8.754480310720073E-4</v>
      </c>
      <c r="W990" s="13">
        <f t="shared" si="1354"/>
        <v>2.1889653151497775E-2</v>
      </c>
      <c r="X990" s="13">
        <f t="shared" si="1355"/>
        <v>1.3602533170284908E-2</v>
      </c>
      <c r="Y990" s="13">
        <f t="shared" si="1356"/>
        <v>4.2264011075945438E-3</v>
      </c>
      <c r="Z990" s="13">
        <f t="shared" si="1357"/>
        <v>9.4380585751462024E-3</v>
      </c>
      <c r="AA990" s="13">
        <f t="shared" si="1358"/>
        <v>7.7633467757450142E-3</v>
      </c>
      <c r="AB990" s="13">
        <f t="shared" si="1359"/>
        <v>3.1928999317286447E-3</v>
      </c>
      <c r="AC990" s="13">
        <f t="shared" si="1360"/>
        <v>2.7967755780120116E-5</v>
      </c>
      <c r="AD990" s="13">
        <f t="shared" si="1361"/>
        <v>4.5013751202859133E-3</v>
      </c>
      <c r="AE990" s="13">
        <f t="shared" si="1362"/>
        <v>2.797216747191572E-3</v>
      </c>
      <c r="AF990" s="13">
        <f t="shared" si="1363"/>
        <v>8.6911458406425989E-4</v>
      </c>
      <c r="AG990" s="13">
        <f t="shared" si="1364"/>
        <v>1.8002660704110715E-4</v>
      </c>
      <c r="AH990" s="13">
        <f t="shared" si="1365"/>
        <v>1.4662350282915941E-3</v>
      </c>
      <c r="AI990" s="13">
        <f t="shared" si="1366"/>
        <v>1.2060627605498431E-3</v>
      </c>
      <c r="AJ990" s="13">
        <f t="shared" si="1367"/>
        <v>4.9602804268015024E-4</v>
      </c>
      <c r="AK990" s="13">
        <f t="shared" si="1368"/>
        <v>1.3600387816906518E-4</v>
      </c>
      <c r="AL990" s="13">
        <f t="shared" si="1369"/>
        <v>5.7182724135882846E-7</v>
      </c>
      <c r="AM990" s="13">
        <f t="shared" si="1370"/>
        <v>7.4052805983881398E-4</v>
      </c>
      <c r="AN990" s="13">
        <f t="shared" si="1371"/>
        <v>4.6017437680573553E-4</v>
      </c>
      <c r="AO990" s="13">
        <f t="shared" si="1372"/>
        <v>1.4297936064343032E-4</v>
      </c>
      <c r="AP990" s="13">
        <f t="shared" si="1373"/>
        <v>2.9616450633211813E-5</v>
      </c>
      <c r="AQ990" s="13">
        <f t="shared" si="1374"/>
        <v>4.601017993937513E-6</v>
      </c>
      <c r="AR990" s="13">
        <f t="shared" si="1375"/>
        <v>1.8222774449402703E-4</v>
      </c>
      <c r="AS990" s="13">
        <f t="shared" si="1376"/>
        <v>1.4989281549855992E-4</v>
      </c>
      <c r="AT990" s="13">
        <f t="shared" si="1377"/>
        <v>6.1647737013014963E-5</v>
      </c>
      <c r="AU990" s="13">
        <f t="shared" si="1378"/>
        <v>1.6902938125865312E-5</v>
      </c>
      <c r="AV990" s="13">
        <f t="shared" si="1379"/>
        <v>3.4759100389992332E-6</v>
      </c>
      <c r="AW990" s="13">
        <f t="shared" si="1380"/>
        <v>8.1191314197574789E-9</v>
      </c>
      <c r="AX990" s="13">
        <f t="shared" si="1381"/>
        <v>1.0152116348796356E-4</v>
      </c>
      <c r="AY990" s="13">
        <f t="shared" si="1382"/>
        <v>6.3086654880890685E-5</v>
      </c>
      <c r="AZ990" s="13">
        <f t="shared" si="1383"/>
        <v>1.960145986965798E-5</v>
      </c>
      <c r="BA990" s="13">
        <f t="shared" si="1384"/>
        <v>4.0602060741924445E-6</v>
      </c>
      <c r="BB990" s="13">
        <f t="shared" si="1385"/>
        <v>6.3076705030632234E-7</v>
      </c>
      <c r="BC990" s="13">
        <f t="shared" si="1386"/>
        <v>7.8393473529546947E-8</v>
      </c>
      <c r="BD990" s="13">
        <f t="shared" si="1387"/>
        <v>1.8873140062040359E-5</v>
      </c>
      <c r="BE990" s="13">
        <f t="shared" si="1388"/>
        <v>1.5524244724933317E-5</v>
      </c>
      <c r="BF990" s="13">
        <f t="shared" si="1389"/>
        <v>6.3847927130141103E-6</v>
      </c>
      <c r="BG990" s="13">
        <f t="shared" si="1390"/>
        <v>1.7506199157281148E-6</v>
      </c>
      <c r="BH990" s="13">
        <f t="shared" si="1391"/>
        <v>3.5999642749918876E-7</v>
      </c>
      <c r="BI990" s="13">
        <f t="shared" si="1392"/>
        <v>5.9223559219375984E-8</v>
      </c>
      <c r="BJ990" s="14">
        <f t="shared" si="1393"/>
        <v>0.37319320132968931</v>
      </c>
      <c r="BK990" s="14">
        <f t="shared" si="1394"/>
        <v>0.37299542422373416</v>
      </c>
      <c r="BL990" s="14">
        <f t="shared" si="1395"/>
        <v>0.24440754444891297</v>
      </c>
      <c r="BM990" s="14">
        <f t="shared" si="1396"/>
        <v>0.17719703734329925</v>
      </c>
      <c r="BN990" s="14">
        <f t="shared" si="1397"/>
        <v>0.82277411269843381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1.2514000000000001</v>
      </c>
      <c r="F991" s="10">
        <f>VLOOKUP(B991,home!$B$2:$E$405,3,FALSE)</f>
        <v>1.1099000000000001</v>
      </c>
      <c r="G991" s="10">
        <f>VLOOKUP(C991,away!$B$2:$E$405,4,FALSE)</f>
        <v>1.1543000000000001</v>
      </c>
      <c r="H991" s="10">
        <f>VLOOKUP(A991,away!$A$2:$E$405,3,FALSE)</f>
        <v>0.95709999999999995</v>
      </c>
      <c r="I991" s="10">
        <f>VLOOKUP(C991,away!$B$2:$E$405,3,FALSE)</f>
        <v>1.1029</v>
      </c>
      <c r="J991" s="10">
        <f>VLOOKUP(B991,home!$B$2:$E$405,4,FALSE)</f>
        <v>0.98680000000000001</v>
      </c>
      <c r="K991" s="12">
        <f t="shared" si="1342"/>
        <v>1.6032405830980005</v>
      </c>
      <c r="L991" s="12">
        <f t="shared" si="1343"/>
        <v>1.041651860212</v>
      </c>
      <c r="M991" s="13">
        <f t="shared" si="1344"/>
        <v>7.1012991251182836E-2</v>
      </c>
      <c r="N991" s="13">
        <f t="shared" si="1345"/>
        <v>0.11385090950107955</v>
      </c>
      <c r="O991" s="13">
        <f t="shared" si="1346"/>
        <v>7.3970814436013069E-2</v>
      </c>
      <c r="P991" s="13">
        <f t="shared" si="1347"/>
        <v>0.11859301166862757</v>
      </c>
      <c r="Q991" s="13">
        <f t="shared" si="1348"/>
        <v>9.1265199267374267E-2</v>
      </c>
      <c r="R991" s="13">
        <f t="shared" si="1349"/>
        <v>3.8525918229334835E-2</v>
      </c>
      <c r="S991" s="13">
        <f t="shared" si="1350"/>
        <v>4.9513131924297647E-2</v>
      </c>
      <c r="T991" s="13">
        <f t="shared" si="1351"/>
        <v>9.5066564589479249E-2</v>
      </c>
      <c r="U991" s="13">
        <f t="shared" si="1352"/>
        <v>6.176631560638466E-2</v>
      </c>
      <c r="V991" s="13">
        <f t="shared" si="1353"/>
        <v>9.1875386751868529E-3</v>
      </c>
      <c r="W991" s="13">
        <f t="shared" si="1354"/>
        <v>4.8773357096660121E-2</v>
      </c>
      <c r="X991" s="13">
        <f t="shared" si="1355"/>
        <v>5.0804858148520163E-2</v>
      </c>
      <c r="Y991" s="13">
        <f t="shared" si="1356"/>
        <v>2.6460487499106403E-2</v>
      </c>
      <c r="Z991" s="13">
        <f t="shared" si="1357"/>
        <v>1.3376864796654012E-2</v>
      </c>
      <c r="AA991" s="13">
        <f t="shared" si="1358"/>
        <v>2.1446332516610694E-2</v>
      </c>
      <c r="AB991" s="13">
        <f t="shared" si="1359"/>
        <v>1.7191815324622273E-2</v>
      </c>
      <c r="AC991" s="13">
        <f t="shared" si="1360"/>
        <v>9.5895999284343388E-4</v>
      </c>
      <c r="AD991" s="13">
        <f t="shared" si="1361"/>
        <v>1.9548856367824097E-2</v>
      </c>
      <c r="AE991" s="13">
        <f t="shared" si="1362"/>
        <v>2.0363102600561171E-2</v>
      </c>
      <c r="AF991" s="13">
        <f t="shared" si="1363"/>
        <v>1.0605631851781178E-2</v>
      </c>
      <c r="AG991" s="13">
        <f t="shared" si="1364"/>
        <v>3.6824587157105017E-3</v>
      </c>
      <c r="AH991" s="13">
        <f t="shared" si="1365"/>
        <v>3.4835090248097663E-3</v>
      </c>
      <c r="AI991" s="13">
        <f t="shared" si="1366"/>
        <v>5.5849030401631562E-3</v>
      </c>
      <c r="AJ991" s="13">
        <f t="shared" si="1367"/>
        <v>4.4769716033284885E-3</v>
      </c>
      <c r="AK991" s="13">
        <f t="shared" si="1368"/>
        <v>2.3925541879445196E-3</v>
      </c>
      <c r="AL991" s="13">
        <f t="shared" si="1369"/>
        <v>6.405923852370272E-5</v>
      </c>
      <c r="AM991" s="13">
        <f t="shared" si="1370"/>
        <v>6.2683039764098725E-3</v>
      </c>
      <c r="AN991" s="13">
        <f t="shared" si="1371"/>
        <v>6.5293904974016194E-3</v>
      </c>
      <c r="AO991" s="13">
        <f t="shared" si="1372"/>
        <v>3.4006758788344758E-3</v>
      </c>
      <c r="AP991" s="13">
        <f t="shared" si="1373"/>
        <v>1.1807734517220035E-3</v>
      </c>
      <c r="AQ991" s="13">
        <f t="shared" si="1374"/>
        <v>3.0748871561879222E-4</v>
      </c>
      <c r="AR991" s="13">
        <f t="shared" si="1375"/>
        <v>7.2572073115167687E-4</v>
      </c>
      <c r="AS991" s="13">
        <f t="shared" si="1376"/>
        <v>1.1635049281779216E-3</v>
      </c>
      <c r="AT991" s="13">
        <f t="shared" si="1377"/>
        <v>9.3268915974468428E-4</v>
      </c>
      <c r="AU991" s="13">
        <f t="shared" si="1378"/>
        <v>4.9844170410608406E-4</v>
      </c>
      <c r="AV991" s="13">
        <f t="shared" si="1379"/>
        <v>1.9978049208284985E-4</v>
      </c>
      <c r="AW991" s="13">
        <f t="shared" si="1380"/>
        <v>2.9716698811306626E-6</v>
      </c>
      <c r="AX991" s="13">
        <f t="shared" si="1381"/>
        <v>1.6749332203624791E-3</v>
      </c>
      <c r="AY991" s="13">
        <f t="shared" si="1382"/>
        <v>1.744697304721452E-3</v>
      </c>
      <c r="AZ991" s="13">
        <f t="shared" si="1383"/>
        <v>9.0868359648498139E-4</v>
      </c>
      <c r="BA991" s="13">
        <f t="shared" si="1384"/>
        <v>3.1551065287423717E-4</v>
      </c>
      <c r="BB991" s="13">
        <f t="shared" si="1385"/>
        <v>8.2163064620787907E-5</v>
      </c>
      <c r="BC991" s="13">
        <f t="shared" si="1386"/>
        <v>1.7117061820592501E-5</v>
      </c>
      <c r="BD991" s="13">
        <f t="shared" si="1387"/>
        <v>1.2599139159975945E-4</v>
      </c>
      <c r="BE991" s="13">
        <f t="shared" si="1388"/>
        <v>2.0199451213372683E-4</v>
      </c>
      <c r="BF991" s="13">
        <f t="shared" si="1389"/>
        <v>1.6192289970793622E-4</v>
      </c>
      <c r="BG991" s="13">
        <f t="shared" si="1390"/>
        <v>8.6533788048223593E-5</v>
      </c>
      <c r="BH991" s="13">
        <f t="shared" si="1391"/>
        <v>3.4683620202028202E-5</v>
      </c>
      <c r="BI991" s="13">
        <f t="shared" si="1392"/>
        <v>1.1121237495329855E-5</v>
      </c>
      <c r="BJ991" s="14">
        <f t="shared" si="1393"/>
        <v>0.50285116305896826</v>
      </c>
      <c r="BK991" s="14">
        <f t="shared" si="1394"/>
        <v>0.25107439005538346</v>
      </c>
      <c r="BL991" s="14">
        <f t="shared" si="1395"/>
        <v>0.23298151843366169</v>
      </c>
      <c r="BM991" s="14">
        <f t="shared" si="1396"/>
        <v>0.49132336635621482</v>
      </c>
      <c r="BN991" s="14">
        <f t="shared" si="1397"/>
        <v>0.50721884435361209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1.8169999999999999</v>
      </c>
      <c r="F1000" s="10">
        <f>VLOOKUP(B1000,home!$B$2:$E$405,3,FALSE)</f>
        <v>0.74690000000000001</v>
      </c>
      <c r="G1000" s="10">
        <f>VLOOKUP(C1000,away!$B$2:$E$405,4,FALSE)</f>
        <v>1.258</v>
      </c>
      <c r="H1000" s="10">
        <f>VLOOKUP(A1000,away!$A$2:$E$405,3,FALSE)</f>
        <v>1.2277</v>
      </c>
      <c r="I1000" s="10">
        <f>VLOOKUP(C1000,away!$B$2:$E$405,3,FALSE)</f>
        <v>0.98909999999999998</v>
      </c>
      <c r="J1000" s="10">
        <f>VLOOKUP(B1000,home!$B$2:$E$405,4,FALSE)</f>
        <v>1.1053999999999999</v>
      </c>
      <c r="K1000" s="12">
        <f t="shared" si="1398"/>
        <v>1.7072535634000001</v>
      </c>
      <c r="L1000" s="12">
        <f t="shared" si="1399"/>
        <v>1.3423071945779999</v>
      </c>
      <c r="M1000" s="13">
        <f t="shared" si="1400"/>
        <v>4.7379730990082004E-2</v>
      </c>
      <c r="N1000" s="13">
        <f t="shared" si="1401"/>
        <v>8.0889214565750905E-2</v>
      </c>
      <c r="O1000" s="13">
        <f t="shared" si="1402"/>
        <v>6.3598153785157291E-2</v>
      </c>
      <c r="P1000" s="13">
        <f t="shared" si="1403"/>
        <v>0.10857817467537098</v>
      </c>
      <c r="Q1000" s="13">
        <f t="shared" si="1404"/>
        <v>6.9049199904002739E-2</v>
      </c>
      <c r="R1000" s="13">
        <f t="shared" si="1405"/>
        <v>4.2684129693847349E-2</v>
      </c>
      <c r="S1000" s="13">
        <f t="shared" si="1406"/>
        <v>6.2206030772437353E-2</v>
      </c>
      <c r="T1000" s="13">
        <f t="shared" si="1407"/>
        <v>9.2685237810997412E-2</v>
      </c>
      <c r="U1000" s="13">
        <f t="shared" si="1408"/>
        <v>7.2872632520448635E-2</v>
      </c>
      <c r="V1000" s="13">
        <f t="shared" si="1409"/>
        <v>1.583944379667581E-2</v>
      </c>
      <c r="W1000" s="13">
        <f t="shared" si="1410"/>
        <v>3.9294830862009203E-2</v>
      </c>
      <c r="X1000" s="13">
        <f t="shared" si="1411"/>
        <v>5.2745734175800585E-2</v>
      </c>
      <c r="Y1000" s="13">
        <f t="shared" si="1412"/>
        <v>3.5400489233737911E-2</v>
      </c>
      <c r="Z1000" s="13">
        <f t="shared" si="1413"/>
        <v>1.9098404794117247E-2</v>
      </c>
      <c r="AA1000" s="13">
        <f t="shared" si="1414"/>
        <v>3.2605819640012315E-2</v>
      </c>
      <c r="AB1000" s="13">
        <f t="shared" si="1415"/>
        <v>2.7833200883994373E-2</v>
      </c>
      <c r="AC1000" s="13">
        <f t="shared" si="1416"/>
        <v>2.268662489446432E-3</v>
      </c>
      <c r="AD1000" s="13">
        <f t="shared" si="1417"/>
        <v>1.6771560003091372E-2</v>
      </c>
      <c r="AE1000" s="13">
        <f t="shared" si="1418"/>
        <v>2.251258565644617E-2</v>
      </c>
      <c r="AF1000" s="13">
        <f t="shared" si="1419"/>
        <v>1.510940284760059E-2</v>
      </c>
      <c r="AG1000" s="13">
        <f t="shared" si="1420"/>
        <v>6.760486716037197E-3</v>
      </c>
      <c r="AH1000" s="13">
        <f t="shared" si="1421"/>
        <v>6.4089815400266382E-3</v>
      </c>
      <c r="AI1000" s="13">
        <f t="shared" si="1422"/>
        <v>1.0941756571975297E-2</v>
      </c>
      <c r="AJ1000" s="13">
        <f t="shared" si="1423"/>
        <v>9.3401764486801004E-3</v>
      </c>
      <c r="AK1000" s="13">
        <f t="shared" si="1424"/>
        <v>5.3153498415979532E-3</v>
      </c>
      <c r="AL1000" s="13">
        <f t="shared" si="1425"/>
        <v>2.0796000898370677E-4</v>
      </c>
      <c r="AM1000" s="13">
        <f t="shared" si="1426"/>
        <v>5.726661115810933E-3</v>
      </c>
      <c r="AN1000" s="13">
        <f t="shared" si="1427"/>
        <v>7.686938416663092E-3</v>
      </c>
      <c r="AO1000" s="13">
        <f t="shared" si="1428"/>
        <v>5.1591163704824443E-3</v>
      </c>
      <c r="AP1000" s="13">
        <f t="shared" si="1429"/>
        <v>2.3083730072545744E-3</v>
      </c>
      <c r="AQ1000" s="13">
        <f t="shared" si="1430"/>
        <v>7.7463642385186744E-4</v>
      </c>
      <c r="AR1000" s="13">
        <f t="shared" si="1431"/>
        <v>1.7205644062190679E-3</v>
      </c>
      <c r="AS1000" s="13">
        <f t="shared" si="1432"/>
        <v>2.9374397135767086E-3</v>
      </c>
      <c r="AT1000" s="13">
        <f t="shared" si="1433"/>
        <v>2.5074772091382568E-3</v>
      </c>
      <c r="AU1000" s="13">
        <f t="shared" si="1434"/>
        <v>1.426966466815192E-3</v>
      </c>
      <c r="AV1000" s="13">
        <f t="shared" si="1435"/>
        <v>6.090483963306359E-4</v>
      </c>
      <c r="AW1000" s="13">
        <f t="shared" si="1436"/>
        <v>1.3238149233085021E-5</v>
      </c>
      <c r="AX1000" s="13">
        <f t="shared" si="1437"/>
        <v>1.6294770993920723E-3</v>
      </c>
      <c r="AY1000" s="13">
        <f t="shared" si="1438"/>
        <v>2.187258833914069E-3</v>
      </c>
      <c r="AZ1000" s="13">
        <f t="shared" si="1439"/>
        <v>1.4679866345835709E-3</v>
      </c>
      <c r="BA1000" s="13">
        <f t="shared" si="1440"/>
        <v>6.5682967371529085E-4</v>
      </c>
      <c r="BB1000" s="13">
        <f t="shared" si="1441"/>
        <v>2.2041679916008885E-4</v>
      </c>
      <c r="BC1000" s="13">
        <f t="shared" si="1442"/>
        <v>5.9173411063688219E-5</v>
      </c>
      <c r="BD1000" s="13">
        <f t="shared" si="1443"/>
        <v>3.8492099686711329E-4</v>
      </c>
      <c r="BE1000" s="13">
        <f t="shared" si="1444"/>
        <v>6.5715774352885937E-4</v>
      </c>
      <c r="BF1000" s="13">
        <f t="shared" si="1445"/>
        <v>5.609674496777744E-4</v>
      </c>
      <c r="BG1000" s="13">
        <f t="shared" si="1446"/>
        <v>3.1923789247126355E-4</v>
      </c>
      <c r="BH1000" s="13">
        <f t="shared" si="1447"/>
        <v>1.3625500737346762E-4</v>
      </c>
      <c r="BI1000" s="13">
        <f t="shared" si="1448"/>
        <v>4.6524369373889186E-5</v>
      </c>
      <c r="BJ1000" s="14">
        <f t="shared" si="1449"/>
        <v>0.45909560956136575</v>
      </c>
      <c r="BK1000" s="14">
        <f t="shared" si="1450"/>
        <v>0.23866726156691037</v>
      </c>
      <c r="BL1000" s="14">
        <f t="shared" si="1451"/>
        <v>0.28290676057711217</v>
      </c>
      <c r="BM1000" s="14">
        <f t="shared" si="1452"/>
        <v>0.58541541220061322</v>
      </c>
      <c r="BN1000" s="14">
        <f t="shared" si="1453"/>
        <v>0.41217860361421127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1.8169999999999999</v>
      </c>
      <c r="F1001" s="10">
        <f>VLOOKUP(B1001,home!$B$2:$E$405,3,FALSE)</f>
        <v>0.82550000000000001</v>
      </c>
      <c r="G1001" s="10">
        <f>VLOOKUP(C1001,away!$B$2:$E$405,4,FALSE)</f>
        <v>0.86480000000000001</v>
      </c>
      <c r="H1001" s="10">
        <f>VLOOKUP(A1001,away!$A$2:$E$405,3,FALSE)</f>
        <v>1.2277</v>
      </c>
      <c r="I1001" s="10">
        <f>VLOOKUP(C1001,away!$B$2:$E$405,3,FALSE)</f>
        <v>1.1636</v>
      </c>
      <c r="J1001" s="10">
        <f>VLOOKUP(B1001,home!$B$2:$E$405,4,FALSE)</f>
        <v>0.75639999999999996</v>
      </c>
      <c r="K1001" s="12">
        <f t="shared" si="1398"/>
        <v>1.2971424908</v>
      </c>
      <c r="L1001" s="12">
        <f t="shared" si="1399"/>
        <v>1.0805565210079999</v>
      </c>
      <c r="M1001" s="13">
        <f t="shared" si="1400"/>
        <v>9.2763780491060169E-2</v>
      </c>
      <c r="N1001" s="13">
        <f t="shared" si="1401"/>
        <v>0.12032784128219824</v>
      </c>
      <c r="O1001" s="13">
        <f t="shared" si="1402"/>
        <v>0.10023650792296976</v>
      </c>
      <c r="P1001" s="13">
        <f t="shared" si="1403"/>
        <v>0.13002103355629493</v>
      </c>
      <c r="Q1001" s="13">
        <f t="shared" si="1404"/>
        <v>7.8041177876688864E-2</v>
      </c>
      <c r="R1001" s="13">
        <f t="shared" si="1405"/>
        <v>5.41556061396175E-2</v>
      </c>
      <c r="S1001" s="13">
        <f t="shared" si="1406"/>
        <v>4.5560533102346944E-2</v>
      </c>
      <c r="T1001" s="13">
        <f t="shared" si="1407"/>
        <v>8.4327903661801401E-2</v>
      </c>
      <c r="U1001" s="13">
        <f t="shared" si="1408"/>
        <v>7.0247537838727225E-2</v>
      </c>
      <c r="V1001" s="13">
        <f t="shared" si="1409"/>
        <v>7.0954748022751899E-3</v>
      </c>
      <c r="W1001" s="13">
        <f t="shared" si="1410"/>
        <v>3.3743509285311342E-2</v>
      </c>
      <c r="X1001" s="13">
        <f t="shared" si="1411"/>
        <v>3.6461768999937166E-2</v>
      </c>
      <c r="Y1001" s="13">
        <f t="shared" si="1412"/>
        <v>1.9699501130184722E-2</v>
      </c>
      <c r="Z1001" s="13">
        <f t="shared" si="1413"/>
        <v>1.9506064454434861E-2</v>
      </c>
      <c r="AA1001" s="13">
        <f t="shared" si="1414"/>
        <v>2.530214503213098E-2</v>
      </c>
      <c r="AB1001" s="13">
        <f t="shared" si="1415"/>
        <v>1.6410243714780615E-2</v>
      </c>
      <c r="AC1001" s="13">
        <f t="shared" si="1416"/>
        <v>6.2157945865343471E-4</v>
      </c>
      <c r="AD1001" s="13">
        <f t="shared" si="1417"/>
        <v>1.0942534920670426E-2</v>
      </c>
      <c r="AE1001" s="13">
        <f t="shared" si="1418"/>
        <v>1.1824027464888184E-2</v>
      </c>
      <c r="AF1001" s="13">
        <f t="shared" si="1419"/>
        <v>6.3882649908813087E-3</v>
      </c>
      <c r="AG1001" s="13">
        <f t="shared" si="1420"/>
        <v>2.30096046460797E-3</v>
      </c>
      <c r="AH1001" s="13">
        <f t="shared" si="1421"/>
        <v>5.2693512863604842E-3</v>
      </c>
      <c r="AI1001" s="13">
        <f t="shared" si="1422"/>
        <v>6.8350994524898233E-3</v>
      </c>
      <c r="AJ1001" s="13">
        <f t="shared" si="1423"/>
        <v>4.4330489643341839E-3</v>
      </c>
      <c r="AK1001" s="13">
        <f t="shared" si="1424"/>
        <v>1.9167653918116009E-3</v>
      </c>
      <c r="AL1001" s="13">
        <f t="shared" si="1425"/>
        <v>3.4849120302625227E-5</v>
      </c>
      <c r="AM1001" s="13">
        <f t="shared" si="1426"/>
        <v>2.8388054005328827E-3</v>
      </c>
      <c r="AN1001" s="13">
        <f t="shared" si="1427"/>
        <v>3.0674896874185332E-3</v>
      </c>
      <c r="AO1001" s="13">
        <f t="shared" si="1428"/>
        <v>1.6572979924324436E-3</v>
      </c>
      <c r="AP1001" s="13">
        <f t="shared" si="1429"/>
        <v>5.9693471765878139E-4</v>
      </c>
      <c r="AQ1001" s="13">
        <f t="shared" si="1430"/>
        <v>1.6125542544556635E-4</v>
      </c>
      <c r="AR1001" s="13">
        <f t="shared" si="1431"/>
        <v>1.1387663787917432E-3</v>
      </c>
      <c r="AS1001" s="13">
        <f t="shared" si="1432"/>
        <v>1.4771422570252182E-3</v>
      </c>
      <c r="AT1001" s="13">
        <f t="shared" si="1433"/>
        <v>9.5803199327181292E-4</v>
      </c>
      <c r="AU1001" s="13">
        <f t="shared" si="1434"/>
        <v>4.1423466867289606E-4</v>
      </c>
      <c r="AV1001" s="13">
        <f t="shared" si="1435"/>
        <v>1.3433034747451831E-4</v>
      </c>
      <c r="AW1001" s="13">
        <f t="shared" si="1436"/>
        <v>1.3568270504718723E-6</v>
      </c>
      <c r="AX1001" s="13">
        <f t="shared" si="1437"/>
        <v>6.1372251802395287E-4</v>
      </c>
      <c r="AY1001" s="13">
        <f t="shared" si="1438"/>
        <v>6.6316186894023205E-4</v>
      </c>
      <c r="AZ1001" s="13">
        <f t="shared" si="1439"/>
        <v>3.5829194098361015E-4</v>
      </c>
      <c r="BA1001" s="13">
        <f t="shared" si="1440"/>
        <v>1.2905156441815117E-4</v>
      </c>
      <c r="BB1001" s="13">
        <f t="shared" si="1441"/>
        <v>3.4861877369579295E-5</v>
      </c>
      <c r="BC1001" s="13">
        <f t="shared" si="1442"/>
        <v>7.5340457852560282E-6</v>
      </c>
      <c r="BD1001" s="13">
        <f t="shared" si="1443"/>
        <v>2.050835727513473E-4</v>
      </c>
      <c r="BE1001" s="13">
        <f t="shared" si="1444"/>
        <v>2.6602261638084565E-4</v>
      </c>
      <c r="BF1001" s="13">
        <f t="shared" si="1445"/>
        <v>1.7253461961069152E-4</v>
      </c>
      <c r="BG1001" s="13">
        <f t="shared" si="1446"/>
        <v>7.4600662077014304E-5</v>
      </c>
      <c r="BH1001" s="13">
        <f t="shared" si="1447"/>
        <v>2.4191922155476866E-5</v>
      </c>
      <c r="BI1001" s="13">
        <f t="shared" si="1448"/>
        <v>6.2760740323989921E-6</v>
      </c>
      <c r="BJ1001" s="14">
        <f t="shared" si="1449"/>
        <v>0.41418589711617848</v>
      </c>
      <c r="BK1001" s="14">
        <f t="shared" si="1450"/>
        <v>0.27676041239987348</v>
      </c>
      <c r="BL1001" s="14">
        <f t="shared" si="1451"/>
        <v>0.28967752085546622</v>
      </c>
      <c r="BM1001" s="14">
        <f t="shared" si="1452"/>
        <v>0.42392214251523391</v>
      </c>
      <c r="BN1001" s="14">
        <f t="shared" si="1453"/>
        <v>0.57554594726882935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1.8169999999999999</v>
      </c>
      <c r="F1002" s="10">
        <f>VLOOKUP(B1002,home!$B$2:$E$405,3,FALSE)</f>
        <v>0.98280000000000001</v>
      </c>
      <c r="G1002" s="10">
        <f>VLOOKUP(C1002,away!$B$2:$E$405,4,FALSE)</f>
        <v>0.82550000000000001</v>
      </c>
      <c r="H1002" s="10">
        <f>VLOOKUP(A1002,away!$A$2:$E$405,3,FALSE)</f>
        <v>1.2277</v>
      </c>
      <c r="I1002" s="10">
        <f>VLOOKUP(C1002,away!$B$2:$E$405,3,FALSE)</f>
        <v>1.28</v>
      </c>
      <c r="J1002" s="10">
        <f>VLOOKUP(B1002,home!$B$2:$E$405,4,FALSE)</f>
        <v>0.8145</v>
      </c>
      <c r="K1002" s="12">
        <f t="shared" si="1398"/>
        <v>1.4741346437999998</v>
      </c>
      <c r="L1002" s="12">
        <f t="shared" si="1399"/>
        <v>1.2799509119999999</v>
      </c>
      <c r="M1002" s="13">
        <f t="shared" si="1400"/>
        <v>6.3667213171175838E-2</v>
      </c>
      <c r="N1002" s="13">
        <f t="shared" si="1401"/>
        <v>9.3854044609829948E-2</v>
      </c>
      <c r="O1002" s="13">
        <f t="shared" si="1402"/>
        <v>8.1490907562944914E-2</v>
      </c>
      <c r="P1002" s="13">
        <f t="shared" si="1403"/>
        <v>0.12012856999324051</v>
      </c>
      <c r="Q1002" s="13">
        <f t="shared" si="1404"/>
        <v>6.9176749310050495E-2</v>
      </c>
      <c r="R1002" s="13">
        <f t="shared" si="1405"/>
        <v>5.2152180727449537E-2</v>
      </c>
      <c r="S1002" s="13">
        <f t="shared" si="1406"/>
        <v>5.666524656035285E-2</v>
      </c>
      <c r="T1002" s="13">
        <f t="shared" si="1407"/>
        <v>8.8542843368594484E-2</v>
      </c>
      <c r="U1002" s="13">
        <f t="shared" si="1408"/>
        <v>7.6879336360052036E-2</v>
      </c>
      <c r="V1002" s="13">
        <f t="shared" si="1409"/>
        <v>1.1879679942271685E-2</v>
      </c>
      <c r="W1002" s="13">
        <f t="shared" si="1410"/>
        <v>3.3991947567804395E-2</v>
      </c>
      <c r="X1002" s="13">
        <f t="shared" si="1411"/>
        <v>4.3508024290067414E-2</v>
      </c>
      <c r="Y1002" s="13">
        <f t="shared" si="1412"/>
        <v>2.7844067684694978E-2</v>
      </c>
      <c r="Z1002" s="13">
        <f t="shared" si="1413"/>
        <v>2.225074376162928E-2</v>
      </c>
      <c r="AA1002" s="13">
        <f t="shared" si="1414"/>
        <v>3.2800592229334444E-2</v>
      </c>
      <c r="AB1002" s="13">
        <f t="shared" si="1415"/>
        <v>2.4176244671209494E-2</v>
      </c>
      <c r="AC1002" s="13">
        <f t="shared" si="1416"/>
        <v>1.4009260932365656E-3</v>
      </c>
      <c r="AD1002" s="13">
        <f t="shared" si="1417"/>
        <v>1.2527176879983398E-2</v>
      </c>
      <c r="AE1002" s="13">
        <f t="shared" si="1418"/>
        <v>1.6034171472320061E-2</v>
      </c>
      <c r="AF1002" s="13">
        <f t="shared" si="1419"/>
        <v>1.0261476199580226E-2</v>
      </c>
      <c r="AG1002" s="13">
        <f t="shared" si="1420"/>
        <v>4.3780619400396676E-3</v>
      </c>
      <c r="AH1002" s="13">
        <f t="shared" si="1421"/>
        <v>7.1199649425939286E-3</v>
      </c>
      <c r="AI1002" s="13">
        <f t="shared" si="1422"/>
        <v>1.0495786984519187E-2</v>
      </c>
      <c r="AJ1002" s="13">
        <f t="shared" si="1423"/>
        <v>7.7361016039124344E-3</v>
      </c>
      <c r="AK1002" s="13">
        <f t="shared" si="1424"/>
        <v>3.8013517940946886E-3</v>
      </c>
      <c r="AL1002" s="13">
        <f t="shared" si="1425"/>
        <v>1.0573181382653406E-4</v>
      </c>
      <c r="AM1002" s="13">
        <f t="shared" si="1426"/>
        <v>3.6933490855587826E-3</v>
      </c>
      <c r="AN1002" s="13">
        <f t="shared" si="1427"/>
        <v>4.7273055303953294E-3</v>
      </c>
      <c r="AO1002" s="13">
        <f t="shared" si="1428"/>
        <v>3.0253595124660735E-3</v>
      </c>
      <c r="AP1002" s="13">
        <f t="shared" si="1429"/>
        <v>1.2907705557029417E-3</v>
      </c>
      <c r="AQ1002" s="13">
        <f t="shared" si="1430"/>
        <v>4.1303073748868188E-4</v>
      </c>
      <c r="AR1002" s="13">
        <f t="shared" si="1431"/>
        <v>1.8226411243362232E-3</v>
      </c>
      <c r="AS1002" s="13">
        <f t="shared" si="1432"/>
        <v>2.6868184245986094E-3</v>
      </c>
      <c r="AT1002" s="13">
        <f t="shared" si="1433"/>
        <v>1.9803660606504741E-3</v>
      </c>
      <c r="AU1002" s="13">
        <f t="shared" si="1434"/>
        <v>9.7310873913686541E-4</v>
      </c>
      <c r="AV1002" s="13">
        <f t="shared" si="1435"/>
        <v>3.5862332613654743E-4</v>
      </c>
      <c r="AW1002" s="13">
        <f t="shared" si="1436"/>
        <v>5.5415805287164807E-6</v>
      </c>
      <c r="AX1002" s="13">
        <f t="shared" si="1437"/>
        <v>9.0741563977820834E-4</v>
      </c>
      <c r="AY1002" s="13">
        <f t="shared" si="1438"/>
        <v>1.161447475697181E-3</v>
      </c>
      <c r="AZ1002" s="13">
        <f t="shared" si="1439"/>
        <v>7.4329787787935251E-4</v>
      </c>
      <c r="BA1002" s="13">
        <f t="shared" si="1440"/>
        <v>3.1712826555978056E-4</v>
      </c>
      <c r="BB1002" s="13">
        <f t="shared" si="1441"/>
        <v>1.0147715318105485E-4</v>
      </c>
      <c r="BC1002" s="13">
        <f t="shared" si="1442"/>
        <v>2.5977154952250943E-5</v>
      </c>
      <c r="BD1002" s="13">
        <f t="shared" si="1443"/>
        <v>3.8881519489047543E-4</v>
      </c>
      <c r="BE1002" s="13">
        <f t="shared" si="1444"/>
        <v>5.731659488238984E-4</v>
      </c>
      <c r="BF1002" s="13">
        <f t="shared" si="1445"/>
        <v>4.2246189090390334E-4</v>
      </c>
      <c r="BG1002" s="13">
        <f t="shared" si="1446"/>
        <v>2.0758856968890001E-4</v>
      </c>
      <c r="BH1002" s="13">
        <f t="shared" si="1447"/>
        <v>7.6503375558824486E-5</v>
      </c>
      <c r="BI1002" s="13">
        <f t="shared" si="1448"/>
        <v>2.2555255255781064E-5</v>
      </c>
      <c r="BJ1002" s="14">
        <f t="shared" si="1449"/>
        <v>0.41652512231162464</v>
      </c>
      <c r="BK1002" s="14">
        <f t="shared" si="1450"/>
        <v>0.25500881504980122</v>
      </c>
      <c r="BL1002" s="14">
        <f t="shared" si="1451"/>
        <v>0.30616511478609115</v>
      </c>
      <c r="BM1002" s="14">
        <f t="shared" si="1452"/>
        <v>0.51832422463928662</v>
      </c>
      <c r="BN1002" s="14">
        <f t="shared" si="1453"/>
        <v>0.48046966537469127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1.8169999999999999</v>
      </c>
      <c r="F1003" s="10">
        <f>VLOOKUP(B1003,home!$B$2:$E$405,3,FALSE)</f>
        <v>1.2185999999999999</v>
      </c>
      <c r="G1003" s="10">
        <f>VLOOKUP(C1003,away!$B$2:$E$405,4,FALSE)</f>
        <v>0.47170000000000001</v>
      </c>
      <c r="H1003" s="10">
        <f>VLOOKUP(A1003,away!$A$2:$E$405,3,FALSE)</f>
        <v>1.2277</v>
      </c>
      <c r="I1003" s="10">
        <f>VLOOKUP(C1003,away!$B$2:$E$405,3,FALSE)</f>
        <v>1.28</v>
      </c>
      <c r="J1003" s="10">
        <f>VLOOKUP(B1003,home!$B$2:$E$405,4,FALSE)</f>
        <v>1.2218</v>
      </c>
      <c r="K1003" s="12">
        <f t="shared" si="1398"/>
        <v>1.04443634754</v>
      </c>
      <c r="L1003" s="12">
        <f t="shared" si="1399"/>
        <v>1.9200049407999999</v>
      </c>
      <c r="M1003" s="13">
        <f t="shared" si="1400"/>
        <v>5.158928472950048E-2</v>
      </c>
      <c r="N1003" s="13">
        <f t="shared" si="1401"/>
        <v>5.3881724115080583E-2</v>
      </c>
      <c r="O1003" s="13">
        <f t="shared" si="1402"/>
        <v>9.9051681572978889E-2</v>
      </c>
      <c r="P1003" s="13">
        <f t="shared" si="1403"/>
        <v>0.1034531765197772</v>
      </c>
      <c r="Q1003" s="13">
        <f t="shared" si="1404"/>
        <v>2.8138015566956345E-2</v>
      </c>
      <c r="R1003" s="13">
        <f t="shared" si="1405"/>
        <v>9.5089859007333924E-2</v>
      </c>
      <c r="S1003" s="13">
        <f t="shared" si="1406"/>
        <v>5.1864257220027431E-2</v>
      </c>
      <c r="T1003" s="13">
        <f t="shared" si="1407"/>
        <v>5.4025128912863485E-2</v>
      </c>
      <c r="U1003" s="13">
        <f t="shared" si="1408"/>
        <v>9.9315305029713419E-2</v>
      </c>
      <c r="V1003" s="13">
        <f t="shared" si="1409"/>
        <v>1.1556065018333036E-2</v>
      </c>
      <c r="W1003" s="13">
        <f t="shared" si="1410"/>
        <v>9.7961220685918518E-3</v>
      </c>
      <c r="X1003" s="13">
        <f t="shared" si="1411"/>
        <v>1.8808602772376268E-2</v>
      </c>
      <c r="Y1003" s="13">
        <f t="shared" si="1412"/>
        <v>1.8056305126253513E-2</v>
      </c>
      <c r="Z1003" s="13">
        <f t="shared" si="1413"/>
        <v>6.0857666371352169E-2</v>
      </c>
      <c r="AA1003" s="13">
        <f t="shared" si="1414"/>
        <v>6.3561958784702943E-2</v>
      </c>
      <c r="AB1003" s="13">
        <f t="shared" si="1415"/>
        <v>3.3193210037791576E-2</v>
      </c>
      <c r="AC1003" s="13">
        <f t="shared" si="1416"/>
        <v>1.4483526478464581E-3</v>
      </c>
      <c r="AD1003" s="13">
        <f t="shared" si="1417"/>
        <v>2.5578564883440152E-3</v>
      </c>
      <c r="AE1003" s="13">
        <f t="shared" si="1418"/>
        <v>4.9110970954778458E-3</v>
      </c>
      <c r="AF1003" s="13">
        <f t="shared" si="1419"/>
        <v>4.7146653440329981E-3</v>
      </c>
      <c r="AG1003" s="13">
        <f t="shared" si="1420"/>
        <v>3.0173935849206295E-3</v>
      </c>
      <c r="AH1003" s="13">
        <f t="shared" si="1421"/>
        <v>2.9211755029638537E-2</v>
      </c>
      <c r="AI1003" s="13">
        <f t="shared" si="1422"/>
        <v>3.0509818728388902E-2</v>
      </c>
      <c r="AJ1003" s="13">
        <f t="shared" si="1423"/>
        <v>1.5932781818392992E-2</v>
      </c>
      <c r="AK1003" s="13">
        <f t="shared" si="1424"/>
        <v>5.5469254828513677E-3</v>
      </c>
      <c r="AL1003" s="13">
        <f t="shared" si="1425"/>
        <v>1.1617659203936577E-4</v>
      </c>
      <c r="AM1003" s="13">
        <f t="shared" si="1426"/>
        <v>5.3430365764350299E-4</v>
      </c>
      <c r="AN1003" s="13">
        <f t="shared" si="1427"/>
        <v>1.0258656625630371E-3</v>
      </c>
      <c r="AO1003" s="13">
        <f t="shared" si="1428"/>
        <v>9.848335703590489E-4</v>
      </c>
      <c r="AP1003" s="13">
        <f t="shared" si="1429"/>
        <v>6.3029510698502599E-4</v>
      </c>
      <c r="AQ1003" s="13">
        <f t="shared" si="1430"/>
        <v>3.0254242989332861E-4</v>
      </c>
      <c r="AR1003" s="13">
        <f t="shared" si="1431"/>
        <v>1.1217342797269055E-2</v>
      </c>
      <c r="AS1003" s="13">
        <f t="shared" si="1432"/>
        <v>1.171580054028382E-2</v>
      </c>
      <c r="AT1003" s="13">
        <f t="shared" si="1433"/>
        <v>6.1182039624005941E-3</v>
      </c>
      <c r="AU1003" s="13">
        <f t="shared" si="1434"/>
        <v>2.1300248666648114E-3</v>
      </c>
      <c r="AV1003" s="13">
        <f t="shared" si="1435"/>
        <v>5.5616884797719259E-4</v>
      </c>
      <c r="AW1003" s="13">
        <f t="shared" si="1436"/>
        <v>6.4714329442707037E-6</v>
      </c>
      <c r="AX1003" s="13">
        <f t="shared" si="1437"/>
        <v>9.3007693444407106E-5</v>
      </c>
      <c r="AY1003" s="13">
        <f t="shared" si="1438"/>
        <v>1.7857523094567338E-4</v>
      </c>
      <c r="AZ1003" s="13">
        <f t="shared" si="1439"/>
        <v>1.7143266286009703E-4</v>
      </c>
      <c r="BA1003" s="13">
        <f t="shared" si="1440"/>
        <v>1.0971718656862897E-4</v>
      </c>
      <c r="BB1003" s="13">
        <f t="shared" si="1441"/>
        <v>5.2664385075610751E-5</v>
      </c>
      <c r="BC1003" s="13">
        <f t="shared" si="1442"/>
        <v>2.0223175909873296E-5</v>
      </c>
      <c r="BD1003" s="13">
        <f t="shared" si="1443"/>
        <v>3.5895589322339758E-3</v>
      </c>
      <c r="BE1003" s="13">
        <f t="shared" si="1444"/>
        <v>3.7490658204620366E-3</v>
      </c>
      <c r="BF1003" s="13">
        <f t="shared" si="1445"/>
        <v>1.9578303061052113E-3</v>
      </c>
      <c r="BG1003" s="13">
        <f t="shared" si="1446"/>
        <v>6.8160971133721581E-4</v>
      </c>
      <c r="BH1003" s="13">
        <f t="shared" si="1447"/>
        <v>1.7797448933920882E-4</v>
      </c>
      <c r="BI1003" s="13">
        <f t="shared" si="1448"/>
        <v>3.7176605120147998E-5</v>
      </c>
      <c r="BJ1003" s="14">
        <f t="shared" si="1449"/>
        <v>0.20201037183714582</v>
      </c>
      <c r="BK1003" s="14">
        <f t="shared" si="1450"/>
        <v>0.22020588795846963</v>
      </c>
      <c r="BL1003" s="14">
        <f t="shared" si="1451"/>
        <v>0.51334405237098579</v>
      </c>
      <c r="BM1003" s="14">
        <f t="shared" si="1452"/>
        <v>0.56504213322832464</v>
      </c>
      <c r="BN1003" s="14">
        <f t="shared" si="1453"/>
        <v>0.43120374151162738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1.8169999999999999</v>
      </c>
      <c r="F1004" s="10">
        <f>VLOOKUP(B1004,home!$B$2:$E$405,3,FALSE)</f>
        <v>0.629</v>
      </c>
      <c r="G1004" s="10">
        <f>VLOOKUP(C1004,away!$B$2:$E$405,4,FALSE)</f>
        <v>1.1399999999999999</v>
      </c>
      <c r="H1004" s="10">
        <f>VLOOKUP(A1004,away!$A$2:$E$405,3,FALSE)</f>
        <v>1.2277</v>
      </c>
      <c r="I1004" s="10">
        <f>VLOOKUP(C1004,away!$B$2:$E$405,3,FALSE)</f>
        <v>0.93089999999999995</v>
      </c>
      <c r="J1004" s="10">
        <f>VLOOKUP(B1004,home!$B$2:$E$405,4,FALSE)</f>
        <v>1.1053999999999999</v>
      </c>
      <c r="K1004" s="12">
        <f t="shared" si="1398"/>
        <v>1.3028980199999998</v>
      </c>
      <c r="L1004" s="12">
        <f t="shared" si="1399"/>
        <v>1.2633239990219998</v>
      </c>
      <c r="M1004" s="13">
        <f t="shared" si="1400"/>
        <v>7.6825242148447867E-2</v>
      </c>
      <c r="N1004" s="13">
        <f t="shared" si="1401"/>
        <v>0.10009545588123324</v>
      </c>
      <c r="O1004" s="13">
        <f t="shared" si="1402"/>
        <v>9.7055172136810627E-2</v>
      </c>
      <c r="P1004" s="13">
        <f t="shared" si="1403"/>
        <v>0.12645299160780971</v>
      </c>
      <c r="Q1004" s="13">
        <f t="shared" si="1404"/>
        <v>6.5207085639328075E-2</v>
      </c>
      <c r="R1004" s="13">
        <f t="shared" si="1405"/>
        <v>6.1306064094822102E-2</v>
      </c>
      <c r="S1004" s="13">
        <f t="shared" si="1406"/>
        <v>5.2034847660053431E-2</v>
      </c>
      <c r="T1004" s="13">
        <f t="shared" si="1407"/>
        <v>8.2377676194445942E-2</v>
      </c>
      <c r="U1004" s="13">
        <f t="shared" si="1408"/>
        <v>7.9875549523136774E-2</v>
      </c>
      <c r="V1004" s="13">
        <f t="shared" si="1409"/>
        <v>9.5164933504480569E-3</v>
      </c>
      <c r="W1004" s="13">
        <f t="shared" si="1410"/>
        <v>2.8319394256483651E-2</v>
      </c>
      <c r="X1004" s="13">
        <f t="shared" si="1411"/>
        <v>3.5776570401981567E-2</v>
      </c>
      <c r="Y1004" s="13">
        <f t="shared" si="1412"/>
        <v>2.259869999576174E-2</v>
      </c>
      <c r="Z1004" s="13">
        <f t="shared" si="1413"/>
        <v>2.5816474018856565E-2</v>
      </c>
      <c r="AA1004" s="13">
        <f t="shared" si="1414"/>
        <v>3.3636232882549646E-2</v>
      </c>
      <c r="AB1004" s="13">
        <f t="shared" si="1415"/>
        <v>2.1912290611466417E-2</v>
      </c>
      <c r="AC1004" s="13">
        <f t="shared" si="1416"/>
        <v>9.7899874778030384E-4</v>
      </c>
      <c r="AD1004" s="13">
        <f t="shared" si="1417"/>
        <v>9.2243206760929796E-3</v>
      </c>
      <c r="AE1004" s="13">
        <f t="shared" si="1418"/>
        <v>1.1653305684783098E-2</v>
      </c>
      <c r="AF1004" s="13">
        <f t="shared" si="1419"/>
        <v>7.3609503697629952E-3</v>
      </c>
      <c r="AG1004" s="13">
        <f t="shared" si="1420"/>
        <v>3.0997550859104849E-3</v>
      </c>
      <c r="AH1004" s="13">
        <f t="shared" si="1421"/>
        <v>8.1536427995373556E-3</v>
      </c>
      <c r="AI1004" s="13">
        <f t="shared" si="1422"/>
        <v>1.0623365059304474E-2</v>
      </c>
      <c r="AJ1004" s="13">
        <f t="shared" si="1423"/>
        <v>6.9205806507524918E-3</v>
      </c>
      <c r="AK1004" s="13">
        <f t="shared" si="1424"/>
        <v>3.005603609038576E-3</v>
      </c>
      <c r="AL1004" s="13">
        <f t="shared" si="1425"/>
        <v>6.4456585869476557E-5</v>
      </c>
      <c r="AM1004" s="13">
        <f t="shared" si="1426"/>
        <v>2.4036698289453197E-3</v>
      </c>
      <c r="AN1004" s="13">
        <f t="shared" si="1427"/>
        <v>3.0366137806317269E-3</v>
      </c>
      <c r="AO1004" s="13">
        <f t="shared" si="1428"/>
        <v>1.9181135324164939E-3</v>
      </c>
      <c r="AP1004" s="13">
        <f t="shared" si="1429"/>
        <v>8.077329527835397E-4</v>
      </c>
      <c r="AQ1004" s="13">
        <f t="shared" si="1430"/>
        <v>2.5510710601308733E-4</v>
      </c>
      <c r="AR1004" s="13">
        <f t="shared" si="1431"/>
        <v>2.0601385256216937E-3</v>
      </c>
      <c r="AS1004" s="13">
        <f t="shared" si="1432"/>
        <v>2.6841504059582229E-3</v>
      </c>
      <c r="AT1004" s="13">
        <f t="shared" si="1433"/>
        <v>1.7485871246525828E-3</v>
      </c>
      <c r="AU1004" s="13">
        <f t="shared" si="1434"/>
        <v>7.5941023416911408E-4</v>
      </c>
      <c r="AV1004" s="13">
        <f t="shared" si="1435"/>
        <v>2.4735852261666878E-4</v>
      </c>
      <c r="AW1004" s="13">
        <f t="shared" si="1436"/>
        <v>2.9470667178024549E-6</v>
      </c>
      <c r="AX1004" s="13">
        <f t="shared" si="1437"/>
        <v>5.2195611014443292E-4</v>
      </c>
      <c r="AY1004" s="13">
        <f t="shared" si="1438"/>
        <v>6.5939968038163229E-4</v>
      </c>
      <c r="AZ1004" s="13">
        <f t="shared" si="1439"/>
        <v>4.1651772058677621E-4</v>
      </c>
      <c r="BA1004" s="13">
        <f t="shared" si="1440"/>
        <v>1.7539894414507135E-4</v>
      </c>
      <c r="BB1004" s="13">
        <f t="shared" si="1441"/>
        <v>5.539642388539696E-5</v>
      </c>
      <c r="BC1004" s="13">
        <f t="shared" si="1442"/>
        <v>1.3996726350883507E-5</v>
      </c>
      <c r="BD1004" s="13">
        <f t="shared" si="1443"/>
        <v>4.3377040678794685E-4</v>
      </c>
      <c r="BE1004" s="13">
        <f t="shared" si="1444"/>
        <v>5.651586041386103E-4</v>
      </c>
      <c r="BF1004" s="13">
        <f t="shared" si="1445"/>
        <v>3.6817201315907962E-4</v>
      </c>
      <c r="BG1004" s="13">
        <f t="shared" si="1446"/>
        <v>1.5989686232145952E-4</v>
      </c>
      <c r="BH1004" s="13">
        <f t="shared" si="1447"/>
        <v>5.2082326330710555E-5</v>
      </c>
      <c r="BI1004" s="13">
        <f t="shared" si="1448"/>
        <v>1.3571591970655323E-5</v>
      </c>
      <c r="BJ1004" s="14">
        <f t="shared" si="1449"/>
        <v>0.37597711699206815</v>
      </c>
      <c r="BK1004" s="14">
        <f t="shared" si="1450"/>
        <v>0.2665324297807905</v>
      </c>
      <c r="BL1004" s="14">
        <f t="shared" si="1451"/>
        <v>0.33158079798514517</v>
      </c>
      <c r="BM1004" s="14">
        <f t="shared" si="1452"/>
        <v>0.47230835465474486</v>
      </c>
      <c r="BN1004" s="14">
        <f t="shared" si="1453"/>
        <v>0.52694201150845166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1.5815999999999999</v>
      </c>
      <c r="F1005" s="10">
        <f>VLOOKUP(B1005,home!$B$2:$E$405,3,FALSE)</f>
        <v>0.94840000000000002</v>
      </c>
      <c r="G1005" s="10">
        <f>VLOOKUP(C1005,away!$B$2:$E$405,4,FALSE)</f>
        <v>0.77280000000000004</v>
      </c>
      <c r="H1005" s="10">
        <f>VLOOKUP(A1005,away!$A$2:$E$405,3,FALSE)</f>
        <v>1.1631</v>
      </c>
      <c r="I1005" s="10">
        <f>VLOOKUP(C1005,away!$B$2:$E$405,3,FALSE)</f>
        <v>1.3373999999999999</v>
      </c>
      <c r="J1005" s="10">
        <f>VLOOKUP(B1005,home!$B$2:$E$405,4,FALSE)</f>
        <v>1.1821999999999999</v>
      </c>
      <c r="K1005" s="12">
        <f t="shared" si="1398"/>
        <v>1.159191839232</v>
      </c>
      <c r="L1005" s="12">
        <f t="shared" si="1399"/>
        <v>1.8389474950679998</v>
      </c>
      <c r="M1005" s="13">
        <f t="shared" si="1400"/>
        <v>4.98797916950856E-2</v>
      </c>
      <c r="N1005" s="13">
        <f t="shared" si="1401"/>
        <v>5.7820247475535311E-2</v>
      </c>
      <c r="O1005" s="13">
        <f t="shared" si="1402"/>
        <v>9.1726317992191275E-2</v>
      </c>
      <c r="P1005" s="13">
        <f t="shared" si="1403"/>
        <v>0.10632839925934749</v>
      </c>
      <c r="Q1005" s="13">
        <f t="shared" si="1404"/>
        <v>3.3512379508007596E-2</v>
      </c>
      <c r="R1005" s="13">
        <f t="shared" si="1405"/>
        <v>8.4339941351775499E-2</v>
      </c>
      <c r="S1005" s="13">
        <f t="shared" si="1406"/>
        <v>5.6664874214827118E-2</v>
      </c>
      <c r="T1005" s="13">
        <f t="shared" si="1407"/>
        <v>6.1627506350018735E-2</v>
      </c>
      <c r="U1005" s="13">
        <f t="shared" si="1408"/>
        <v>9.7766171736283644E-2</v>
      </c>
      <c r="V1005" s="13">
        <f t="shared" si="1409"/>
        <v>1.3421345743306893E-2</v>
      </c>
      <c r="W1005" s="13">
        <f t="shared" si="1410"/>
        <v>1.2949092279642709E-2</v>
      </c>
      <c r="X1005" s="13">
        <f t="shared" si="1411"/>
        <v>2.3812700811053331E-2</v>
      </c>
      <c r="Y1005" s="13">
        <f t="shared" si="1412"/>
        <v>2.1895153253645133E-2</v>
      </c>
      <c r="Z1005" s="13">
        <f t="shared" si="1413"/>
        <v>5.169890796100985E-2</v>
      </c>
      <c r="AA1005" s="13">
        <f t="shared" si="1414"/>
        <v>5.9928952205608892E-2</v>
      </c>
      <c r="AB1005" s="13">
        <f t="shared" si="1415"/>
        <v>3.4734576165233205E-2</v>
      </c>
      <c r="AC1005" s="13">
        <f t="shared" si="1416"/>
        <v>1.788136738716424E-3</v>
      </c>
      <c r="AD1005" s="13">
        <f t="shared" si="1417"/>
        <v>3.7526205240059787E-3</v>
      </c>
      <c r="AE1005" s="13">
        <f t="shared" si="1418"/>
        <v>6.9008721125615596E-3</v>
      </c>
      <c r="AF1005" s="13">
        <f t="shared" si="1419"/>
        <v>6.3451707425898497E-3</v>
      </c>
      <c r="AG1005" s="13">
        <f t="shared" si="1420"/>
        <v>3.8894786142881213E-3</v>
      </c>
      <c r="AH1005" s="13">
        <f t="shared" si="1421"/>
        <v>2.3767894323162536E-2</v>
      </c>
      <c r="AI1005" s="13">
        <f t="shared" si="1422"/>
        <v>2.7551549135138589E-2</v>
      </c>
      <c r="AJ1005" s="13">
        <f t="shared" si="1423"/>
        <v>1.5968765457826065E-2</v>
      </c>
      <c r="AK1005" s="13">
        <f t="shared" si="1424"/>
        <v>6.1702875337739443E-3</v>
      </c>
      <c r="AL1005" s="13">
        <f t="shared" si="1425"/>
        <v>1.5247033768449347E-4</v>
      </c>
      <c r="AM1005" s="13">
        <f t="shared" si="1426"/>
        <v>8.7000141743244822E-4</v>
      </c>
      <c r="AN1005" s="13">
        <f t="shared" si="1427"/>
        <v>1.59988692729301E-3</v>
      </c>
      <c r="AO1005" s="13">
        <f t="shared" si="1428"/>
        <v>1.4710540286687604E-3</v>
      </c>
      <c r="AP1005" s="13">
        <f t="shared" si="1429"/>
        <v>9.0173037371003536E-4</v>
      </c>
      <c r="AQ1005" s="13">
        <f t="shared" si="1430"/>
        <v>4.1455870299020027E-4</v>
      </c>
      <c r="AR1005" s="13">
        <f t="shared" si="1431"/>
        <v>8.7415819457241327E-3</v>
      </c>
      <c r="AS1005" s="13">
        <f t="shared" si="1432"/>
        <v>1.0133170453461201E-2</v>
      </c>
      <c r="AT1005" s="13">
        <f t="shared" si="1433"/>
        <v>5.8731442475995262E-3</v>
      </c>
      <c r="AU1005" s="13">
        <f t="shared" si="1434"/>
        <v>2.2693669608165792E-3</v>
      </c>
      <c r="AV1005" s="13">
        <f t="shared" si="1435"/>
        <v>6.5765791530032573E-4</v>
      </c>
      <c r="AW1005" s="13">
        <f t="shared" si="1436"/>
        <v>9.0283316870351568E-6</v>
      </c>
      <c r="AX1005" s="13">
        <f t="shared" si="1437"/>
        <v>1.6808309053466114E-4</v>
      </c>
      <c r="AY1005" s="13">
        <f t="shared" si="1438"/>
        <v>3.0909597830200289E-4</v>
      </c>
      <c r="AZ1005" s="13">
        <f t="shared" si="1439"/>
        <v>2.8420563751703064E-4</v>
      </c>
      <c r="BA1005" s="13">
        <f t="shared" si="1440"/>
        <v>1.7421308173204913E-4</v>
      </c>
      <c r="BB1005" s="13">
        <f t="shared" si="1441"/>
        <v>8.0092177564807115E-5</v>
      </c>
      <c r="BC1005" s="13">
        <f t="shared" si="1442"/>
        <v>2.9457061861468689E-5</v>
      </c>
      <c r="BD1005" s="13">
        <f t="shared" si="1443"/>
        <v>2.6792183703368403E-3</v>
      </c>
      <c r="BE1005" s="13">
        <f t="shared" si="1444"/>
        <v>3.1057280704149233E-3</v>
      </c>
      <c r="BF1005" s="13">
        <f t="shared" si="1445"/>
        <v>1.8000673170493631E-3</v>
      </c>
      <c r="BG1005" s="13">
        <f t="shared" si="1446"/>
        <v>6.9554111466395448E-4</v>
      </c>
      <c r="BH1005" s="13">
        <f t="shared" si="1447"/>
        <v>2.0156639599219609E-4</v>
      </c>
      <c r="BI1005" s="13">
        <f t="shared" si="1448"/>
        <v>4.6730824259511876E-5</v>
      </c>
      <c r="BJ1005" s="14">
        <f t="shared" si="1449"/>
        <v>0.23880760014895483</v>
      </c>
      <c r="BK1005" s="14">
        <f t="shared" si="1450"/>
        <v>0.22854411396727001</v>
      </c>
      <c r="BL1005" s="14">
        <f t="shared" si="1451"/>
        <v>0.47815822951661208</v>
      </c>
      <c r="BM1005" s="14">
        <f t="shared" si="1452"/>
        <v>0.57330170666528912</v>
      </c>
      <c r="BN1005" s="14">
        <f t="shared" si="1453"/>
        <v>0.4236070772819428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1.5815999999999999</v>
      </c>
      <c r="F1006" s="10">
        <f>VLOOKUP(B1006,home!$B$2:$E$405,3,FALSE)</f>
        <v>0.7903</v>
      </c>
      <c r="G1006" s="10">
        <f>VLOOKUP(C1006,away!$B$2:$E$405,4,FALSE)</f>
        <v>0.86939999999999995</v>
      </c>
      <c r="H1006" s="10">
        <f>VLOOKUP(A1006,away!$A$2:$E$405,3,FALSE)</f>
        <v>1.1631</v>
      </c>
      <c r="I1006" s="10">
        <f>VLOOKUP(C1006,away!$B$2:$E$405,3,FALSE)</f>
        <v>0.75229999999999997</v>
      </c>
      <c r="J1006" s="10">
        <f>VLOOKUP(B1006,home!$B$2:$E$405,4,FALSE)</f>
        <v>0.96719999999999995</v>
      </c>
      <c r="K1006" s="12">
        <f t="shared" si="1398"/>
        <v>1.086696514512</v>
      </c>
      <c r="L1006" s="12">
        <f t="shared" si="1399"/>
        <v>0.846300125736</v>
      </c>
      <c r="M1006" s="13">
        <f t="shared" si="1400"/>
        <v>0.14471389260436207</v>
      </c>
      <c r="N1006" s="13">
        <f t="shared" si="1401"/>
        <v>0.15726008269462416</v>
      </c>
      <c r="O1006" s="13">
        <f t="shared" si="1402"/>
        <v>0.12247138550681763</v>
      </c>
      <c r="P1006" s="13">
        <f t="shared" si="1403"/>
        <v>0.1330892277577142</v>
      </c>
      <c r="Q1006" s="13">
        <f t="shared" si="1404"/>
        <v>8.5446991868058472E-2</v>
      </c>
      <c r="R1006" s="13">
        <f t="shared" si="1405"/>
        <v>5.1823774476740934E-2</v>
      </c>
      <c r="S1006" s="13">
        <f t="shared" si="1406"/>
        <v>3.0599589000017687E-2</v>
      </c>
      <c r="T1006" s="13">
        <f t="shared" si="1407"/>
        <v>7.2313799961700856E-2</v>
      </c>
      <c r="U1006" s="13">
        <f t="shared" si="1408"/>
        <v>5.631671509273032E-2</v>
      </c>
      <c r="V1006" s="13">
        <f t="shared" si="1409"/>
        <v>3.1268407510271715E-3</v>
      </c>
      <c r="W1006" s="13">
        <f t="shared" si="1410"/>
        <v>3.0951649412851452E-2</v>
      </c>
      <c r="X1006" s="13">
        <f t="shared" si="1411"/>
        <v>2.6194384789832777E-2</v>
      </c>
      <c r="Y1006" s="13">
        <f t="shared" si="1412"/>
        <v>1.1084155570606319E-2</v>
      </c>
      <c r="Z1006" s="13">
        <f t="shared" si="1413"/>
        <v>1.4619488951926655E-2</v>
      </c>
      <c r="AA1006" s="13">
        <f t="shared" si="1414"/>
        <v>1.5886947688005387E-2</v>
      </c>
      <c r="AB1006" s="13">
        <f t="shared" si="1415"/>
        <v>8.6321453393949643E-3</v>
      </c>
      <c r="AC1006" s="13">
        <f t="shared" si="1416"/>
        <v>1.7972912508013296E-4</v>
      </c>
      <c r="AD1006" s="13">
        <f t="shared" si="1417"/>
        <v>8.4087623838357637E-3</v>
      </c>
      <c r="AE1006" s="13">
        <f t="shared" si="1418"/>
        <v>7.1163366627243546E-3</v>
      </c>
      <c r="AF1006" s="13">
        <f t="shared" si="1419"/>
        <v>3.0112783062216631E-3</v>
      </c>
      <c r="AG1006" s="13">
        <f t="shared" si="1420"/>
        <v>8.4948173639382777E-4</v>
      </c>
      <c r="AH1006" s="13">
        <f t="shared" si="1421"/>
        <v>3.0931188345528974E-3</v>
      </c>
      <c r="AI1006" s="13">
        <f t="shared" si="1422"/>
        <v>3.3612814564800528E-3</v>
      </c>
      <c r="AJ1006" s="13">
        <f t="shared" si="1423"/>
        <v>1.8263464215253458E-3</v>
      </c>
      <c r="AK1006" s="13">
        <f t="shared" si="1424"/>
        <v>6.6156143018768589E-4</v>
      </c>
      <c r="AL1006" s="13">
        <f t="shared" si="1425"/>
        <v>6.6116694208151017E-6</v>
      </c>
      <c r="AM1006" s="13">
        <f t="shared" si="1426"/>
        <v>1.8275545547747889E-3</v>
      </c>
      <c r="AN1006" s="13">
        <f t="shared" si="1427"/>
        <v>1.5466596494953036E-3</v>
      </c>
      <c r="AO1006" s="13">
        <f t="shared" si="1428"/>
        <v>6.5446912791933634E-4</v>
      </c>
      <c r="AP1006" s="13">
        <f t="shared" si="1429"/>
        <v>1.8462576841615493E-4</v>
      </c>
      <c r="AQ1006" s="13">
        <f t="shared" si="1430"/>
        <v>3.9062202756174371E-5</v>
      </c>
      <c r="AR1006" s="13">
        <f t="shared" si="1431"/>
        <v>5.2354137171970155E-4</v>
      </c>
      <c r="AS1006" s="13">
        <f t="shared" si="1432"/>
        <v>5.6893058385063108E-4</v>
      </c>
      <c r="AT1006" s="13">
        <f t="shared" si="1433"/>
        <v>3.091274412348789E-4</v>
      </c>
      <c r="AU1006" s="13">
        <f t="shared" si="1434"/>
        <v>1.1197590430998534E-4</v>
      </c>
      <c r="AV1006" s="13">
        <f t="shared" si="1435"/>
        <v>3.0420956230747572E-5</v>
      </c>
      <c r="AW1006" s="13">
        <f t="shared" si="1436"/>
        <v>1.6890453477424893E-7</v>
      </c>
      <c r="AX1006" s="13">
        <f t="shared" si="1437"/>
        <v>3.3099952745904872E-4</v>
      </c>
      <c r="AY1006" s="13">
        <f t="shared" si="1438"/>
        <v>2.8012494170714952E-4</v>
      </c>
      <c r="AZ1006" s="13">
        <f t="shared" si="1439"/>
        <v>1.1853488669427513E-4</v>
      </c>
      <c r="BA1006" s="13">
        <f t="shared" si="1440"/>
        <v>3.3438696504489189E-5</v>
      </c>
      <c r="BB1006" s="13">
        <f t="shared" si="1441"/>
        <v>7.0747932640492852E-6</v>
      </c>
      <c r="BC1006" s="13">
        <f t="shared" si="1442"/>
        <v>1.1974796857842236E-6</v>
      </c>
      <c r="BD1006" s="13">
        <f t="shared" si="1443"/>
        <v>7.3845521452396855E-5</v>
      </c>
      <c r="BE1006" s="13">
        <f t="shared" si="1444"/>
        <v>8.024767077464078E-5</v>
      </c>
      <c r="BF1006" s="13">
        <f t="shared" si="1445"/>
        <v>4.3602432064254302E-5</v>
      </c>
      <c r="BG1006" s="13">
        <f t="shared" si="1446"/>
        <v>1.5794203649490475E-5</v>
      </c>
      <c r="BH1006" s="13">
        <f t="shared" si="1447"/>
        <v>4.2908765138485014E-6</v>
      </c>
      <c r="BI1006" s="13">
        <f t="shared" si="1448"/>
        <v>9.3257611036011397E-7</v>
      </c>
      <c r="BJ1006" s="14">
        <f t="shared" si="1449"/>
        <v>0.40766066501552622</v>
      </c>
      <c r="BK1006" s="14">
        <f t="shared" si="1450"/>
        <v>0.31199601584932923</v>
      </c>
      <c r="BL1006" s="14">
        <f t="shared" si="1451"/>
        <v>0.2658359857843462</v>
      </c>
      <c r="BM1006" s="14">
        <f t="shared" si="1452"/>
        <v>0.30502684465563851</v>
      </c>
      <c r="BN1006" s="14">
        <f t="shared" si="1453"/>
        <v>0.69480535490831752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1.5815999999999999</v>
      </c>
      <c r="F1007" s="10">
        <f>VLOOKUP(B1007,home!$B$2:$E$405,3,FALSE)</f>
        <v>0.72260000000000002</v>
      </c>
      <c r="G1007" s="10">
        <f>VLOOKUP(C1007,away!$B$2:$E$405,4,FALSE)</f>
        <v>1.4452</v>
      </c>
      <c r="H1007" s="10">
        <f>VLOOKUP(A1007,away!$A$2:$E$405,3,FALSE)</f>
        <v>1.1631</v>
      </c>
      <c r="I1007" s="10">
        <f>VLOOKUP(C1007,away!$B$2:$E$405,3,FALSE)</f>
        <v>0.61409999999999998</v>
      </c>
      <c r="J1007" s="10">
        <f>VLOOKUP(B1007,home!$B$2:$E$405,4,FALSE)</f>
        <v>1.2282</v>
      </c>
      <c r="K1007" s="12">
        <f t="shared" si="1398"/>
        <v>1.6516672840320001</v>
      </c>
      <c r="L1007" s="12">
        <f t="shared" si="1399"/>
        <v>0.87725377582199993</v>
      </c>
      <c r="M1007" s="13">
        <f t="shared" si="1400"/>
        <v>7.9745013983559654E-2</v>
      </c>
      <c r="N1007" s="13">
        <f t="shared" si="1401"/>
        <v>0.13171223066131987</v>
      </c>
      <c r="O1007" s="13">
        <f t="shared" si="1402"/>
        <v>6.9956614620055896E-2</v>
      </c>
      <c r="P1007" s="13">
        <f t="shared" si="1403"/>
        <v>0.11554505166958105</v>
      </c>
      <c r="Q1007" s="13">
        <f t="shared" si="1404"/>
        <v>0.10877239114508928</v>
      </c>
      <c r="R1007" s="13">
        <f t="shared" si="1405"/>
        <v>3.0684852159584275E-2</v>
      </c>
      <c r="S1007" s="13">
        <f t="shared" si="1406"/>
        <v>4.1854212252312548E-2</v>
      </c>
      <c r="T1007" s="13">
        <f t="shared" si="1407"/>
        <v>9.5420990837217043E-2</v>
      </c>
      <c r="U1007" s="13">
        <f t="shared" si="1408"/>
        <v>5.0681166427344014E-2</v>
      </c>
      <c r="V1007" s="13">
        <f t="shared" si="1409"/>
        <v>6.738208970629633E-3</v>
      </c>
      <c r="W1007" s="13">
        <f t="shared" si="1410"/>
        <v>5.9885266620091991E-2</v>
      </c>
      <c r="X1007" s="13">
        <f t="shared" si="1411"/>
        <v>5.253457625858287E-2</v>
      </c>
      <c r="Y1007" s="13">
        <f t="shared" si="1412"/>
        <v>2.3043077692025307E-2</v>
      </c>
      <c r="Z1007" s="13">
        <f t="shared" si="1413"/>
        <v>8.9728008058450534E-3</v>
      </c>
      <c r="AA1007" s="13">
        <f t="shared" si="1414"/>
        <v>1.4820081537150243E-2</v>
      </c>
      <c r="AB1007" s="13">
        <f t="shared" si="1415"/>
        <v>1.2238921910798868E-2</v>
      </c>
      <c r="AC1007" s="13">
        <f t="shared" si="1416"/>
        <v>6.1020014354153335E-4</v>
      </c>
      <c r="AD1007" s="13">
        <f t="shared" si="1417"/>
        <v>2.4727633917984878E-2</v>
      </c>
      <c r="AE1007" s="13">
        <f t="shared" si="1418"/>
        <v>2.1692410221696389E-2</v>
      </c>
      <c r="AF1007" s="13">
        <f t="shared" si="1419"/>
        <v>9.5148743868314501E-3</v>
      </c>
      <c r="AG1007" s="13">
        <f t="shared" si="1420"/>
        <v>2.782319827439976E-3</v>
      </c>
      <c r="AH1007" s="13">
        <f t="shared" si="1421"/>
        <v>1.9678558466565636E-3</v>
      </c>
      <c r="AI1007" s="13">
        <f t="shared" si="1422"/>
        <v>3.2502431216137389E-3</v>
      </c>
      <c r="AJ1007" s="13">
        <f t="shared" si="1423"/>
        <v>2.6841601145597277E-3</v>
      </c>
      <c r="AK1007" s="13">
        <f t="shared" si="1424"/>
        <v>1.4777798154406289E-3</v>
      </c>
      <c r="AL1007" s="13">
        <f t="shared" si="1425"/>
        <v>3.5365524986340984E-5</v>
      </c>
      <c r="AM1007" s="13">
        <f t="shared" si="1426"/>
        <v>8.16836479077113E-3</v>
      </c>
      <c r="AN1007" s="13">
        <f t="shared" si="1427"/>
        <v>7.1657288549954543E-3</v>
      </c>
      <c r="AO1007" s="13">
        <f t="shared" si="1428"/>
        <v>3.1430813472807088E-3</v>
      </c>
      <c r="AP1007" s="13">
        <f t="shared" si="1429"/>
        <v>9.1909332653923365E-4</v>
      </c>
      <c r="AQ1007" s="13">
        <f t="shared" si="1430"/>
        <v>2.0156952275983623E-4</v>
      </c>
      <c r="AR1007" s="13">
        <f t="shared" si="1431"/>
        <v>3.452617943505739E-4</v>
      </c>
      <c r="AS1007" s="13">
        <f t="shared" si="1432"/>
        <v>5.7025761015502743E-4</v>
      </c>
      <c r="AT1007" s="13">
        <f t="shared" si="1433"/>
        <v>4.7093791908166678E-4</v>
      </c>
      <c r="AU1007" s="13">
        <f t="shared" si="1434"/>
        <v>2.5927758458576606E-4</v>
      </c>
      <c r="AV1007" s="13">
        <f t="shared" si="1435"/>
        <v>1.0706007598578733E-4</v>
      </c>
      <c r="AW1007" s="13">
        <f t="shared" si="1436"/>
        <v>1.4233949517280809E-6</v>
      </c>
      <c r="AX1007" s="13">
        <f t="shared" si="1437"/>
        <v>2.2485701481592614E-3</v>
      </c>
      <c r="AY1007" s="13">
        <f t="shared" si="1438"/>
        <v>1.9725666526733457E-3</v>
      </c>
      <c r="AZ1007" s="13">
        <f t="shared" si="1439"/>
        <v>8.6522077205912788E-4</v>
      </c>
      <c r="BA1007" s="13">
        <f t="shared" si="1440"/>
        <v>2.5300606306949869E-4</v>
      </c>
      <c r="BB1007" s="13">
        <f t="shared" si="1441"/>
        <v>5.5487631033394178E-5</v>
      </c>
      <c r="BC1007" s="13">
        <f t="shared" si="1442"/>
        <v>9.7353467670926075E-6</v>
      </c>
      <c r="BD1007" s="13">
        <f t="shared" si="1443"/>
        <v>5.0480368790186606E-5</v>
      </c>
      <c r="BE1007" s="13">
        <f t="shared" si="1444"/>
        <v>8.3376773616621267E-5</v>
      </c>
      <c r="BF1007" s="13">
        <f t="shared" si="1445"/>
        <v>6.8855344615357901E-5</v>
      </c>
      <c r="BG1007" s="13">
        <f t="shared" si="1446"/>
        <v>3.7908706677311853E-5</v>
      </c>
      <c r="BH1007" s="13">
        <f t="shared" si="1447"/>
        <v>1.5653142649720352E-5</v>
      </c>
      <c r="BI1007" s="13">
        <f t="shared" si="1448"/>
        <v>5.1707567213658163E-6</v>
      </c>
      <c r="BJ1007" s="14">
        <f t="shared" si="1449"/>
        <v>0.55508819602438697</v>
      </c>
      <c r="BK1007" s="14">
        <f t="shared" si="1450"/>
        <v>0.24650061919728414</v>
      </c>
      <c r="BL1007" s="14">
        <f t="shared" si="1451"/>
        <v>0.18977591563043336</v>
      </c>
      <c r="BM1007" s="14">
        <f t="shared" si="1452"/>
        <v>0.46195023416103803</v>
      </c>
      <c r="BN1007" s="14">
        <f t="shared" si="1453"/>
        <v>0.53641615423919009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1.2279</v>
      </c>
      <c r="F1008" s="10">
        <f>VLOOKUP(B1008,home!$B$2:$E$405,3,FALSE)</f>
        <v>0.61080000000000001</v>
      </c>
      <c r="G1008" s="10">
        <f>VLOOKUP(C1008,away!$B$2:$E$405,4,FALSE)</f>
        <v>0.45240000000000002</v>
      </c>
      <c r="H1008" s="10">
        <f>VLOOKUP(A1008,away!$A$2:$E$405,3,FALSE)</f>
        <v>0.89710000000000001</v>
      </c>
      <c r="I1008" s="10">
        <f>VLOOKUP(C1008,away!$B$2:$E$405,3,FALSE)</f>
        <v>1.3624000000000001</v>
      </c>
      <c r="J1008" s="10">
        <f>VLOOKUP(B1008,home!$B$2:$E$405,4,FALSE)</f>
        <v>2.0901000000000001</v>
      </c>
      <c r="K1008" s="12">
        <f t="shared" si="1398"/>
        <v>0.33930059716799998</v>
      </c>
      <c r="L1008" s="12">
        <f t="shared" si="1399"/>
        <v>2.5545391145040002</v>
      </c>
      <c r="M1008" s="13">
        <f t="shared" si="1400"/>
        <v>5.536322514614115E-2</v>
      </c>
      <c r="N1008" s="13">
        <f t="shared" si="1401"/>
        <v>1.8784775353232124E-2</v>
      </c>
      <c r="O1008" s="13">
        <f t="shared" si="1402"/>
        <v>0.14142752414090901</v>
      </c>
      <c r="P1008" s="13">
        <f t="shared" si="1403"/>
        <v>4.7986443397002164E-2</v>
      </c>
      <c r="Q1008" s="13">
        <f t="shared" si="1404"/>
        <v>3.1868427475091931E-3</v>
      </c>
      <c r="R1008" s="13">
        <f t="shared" si="1405"/>
        <v>0.18064107114270544</v>
      </c>
      <c r="S1008" s="13">
        <f t="shared" si="1406"/>
        <v>1.0398142195542737E-2</v>
      </c>
      <c r="T1008" s="13">
        <f t="shared" si="1407"/>
        <v>8.1409144502856291E-3</v>
      </c>
      <c r="U1008" s="13">
        <f t="shared" si="1408"/>
        <v>6.1291623311787127E-2</v>
      </c>
      <c r="V1008" s="13">
        <f t="shared" si="1409"/>
        <v>1.001406540539563E-3</v>
      </c>
      <c r="W1008" s="13">
        <f t="shared" si="1410"/>
        <v>3.6043254910345974E-4</v>
      </c>
      <c r="X1008" s="13">
        <f t="shared" si="1411"/>
        <v>9.2073904482517163E-4</v>
      </c>
      <c r="Y1008" s="13">
        <f t="shared" si="1412"/>
        <v>1.1760319521284767E-3</v>
      </c>
      <c r="Z1008" s="13">
        <f t="shared" si="1413"/>
        <v>0.15381822730664696</v>
      </c>
      <c r="AA1008" s="13">
        <f t="shared" si="1414"/>
        <v>5.2190616380468471E-2</v>
      </c>
      <c r="AB1008" s="13">
        <f t="shared" si="1415"/>
        <v>8.8541536522294736E-3</v>
      </c>
      <c r="AC1008" s="13">
        <f t="shared" si="1416"/>
        <v>5.424848596263866E-5</v>
      </c>
      <c r="AD1008" s="13">
        <f t="shared" si="1417"/>
        <v>3.057374478739708E-5</v>
      </c>
      <c r="AE1008" s="13">
        <f t="shared" si="1418"/>
        <v>7.8101826936268637E-5</v>
      </c>
      <c r="AF1008" s="13">
        <f t="shared" si="1419"/>
        <v>9.9757085911460184E-5</v>
      </c>
      <c r="AG1008" s="13">
        <f t="shared" si="1420"/>
        <v>8.4944459303253652E-5</v>
      </c>
      <c r="AH1008" s="13">
        <f t="shared" si="1421"/>
        <v>9.8233669544624216E-2</v>
      </c>
      <c r="AI1008" s="13">
        <f t="shared" si="1422"/>
        <v>3.333074273849497E-2</v>
      </c>
      <c r="AJ1008" s="13">
        <f t="shared" si="1423"/>
        <v>5.6545704576121594E-3</v>
      </c>
      <c r="AK1008" s="13">
        <f t="shared" si="1424"/>
        <v>6.3953304433211238E-4</v>
      </c>
      <c r="AL1008" s="13">
        <f t="shared" si="1425"/>
        <v>1.8808094319994085E-6</v>
      </c>
      <c r="AM1008" s="13">
        <f t="shared" si="1426"/>
        <v>2.0747379728051712E-6</v>
      </c>
      <c r="AN1008" s="13">
        <f t="shared" si="1427"/>
        <v>5.2999993038775462E-6</v>
      </c>
      <c r="AO1008" s="13">
        <f t="shared" si="1428"/>
        <v>6.7695277642995842E-6</v>
      </c>
      <c r="AP1008" s="13">
        <f t="shared" si="1429"/>
        <v>5.7643411535413673E-6</v>
      </c>
      <c r="AQ1008" s="13">
        <f t="shared" si="1430"/>
        <v>3.6813087365166327E-6</v>
      </c>
      <c r="AR1008" s="13">
        <f t="shared" si="1431"/>
        <v>5.0188350242600606E-2</v>
      </c>
      <c r="AS1008" s="13">
        <f t="shared" si="1432"/>
        <v>1.7028937208191122E-2</v>
      </c>
      <c r="AT1008" s="13">
        <f t="shared" si="1433"/>
        <v>2.8889642819378103E-3</v>
      </c>
      <c r="AU1008" s="13">
        <f t="shared" si="1434"/>
        <v>3.2674243535284051E-4</v>
      </c>
      <c r="AV1008" s="13">
        <f t="shared" si="1435"/>
        <v>2.7715975858836343E-5</v>
      </c>
      <c r="AW1008" s="13">
        <f t="shared" si="1436"/>
        <v>4.528344658337307E-8</v>
      </c>
      <c r="AX1008" s="13">
        <f t="shared" si="1437"/>
        <v>1.173266388566534E-7</v>
      </c>
      <c r="AY1008" s="13">
        <f t="shared" si="1438"/>
        <v>2.99715488132606E-7</v>
      </c>
      <c r="AZ1008" s="13">
        <f t="shared" si="1439"/>
        <v>3.8281746882870083E-7</v>
      </c>
      <c r="BA1008" s="13">
        <f t="shared" si="1440"/>
        <v>3.2597406594611068E-7</v>
      </c>
      <c r="BB1008" s="13">
        <f t="shared" si="1441"/>
        <v>2.0817837544331151E-7</v>
      </c>
      <c r="BC1008" s="13">
        <f t="shared" si="1442"/>
        <v>1.0635996057276771E-7</v>
      </c>
      <c r="BD1008" s="13">
        <f t="shared" si="1443"/>
        <v>2.1368017297858265E-2</v>
      </c>
      <c r="BE1008" s="13">
        <f t="shared" si="1444"/>
        <v>7.2501810294594632E-3</v>
      </c>
      <c r="BF1008" s="13">
        <f t="shared" si="1445"/>
        <v>1.2299953764358499E-3</v>
      </c>
      <c r="BG1008" s="13">
        <f t="shared" si="1446"/>
        <v>1.391127219128543E-4</v>
      </c>
      <c r="BH1008" s="13">
        <f t="shared" si="1447"/>
        <v>1.1800257404674341E-5</v>
      </c>
      <c r="BI1008" s="13">
        <f t="shared" si="1448"/>
        <v>8.0076687682842357E-7</v>
      </c>
      <c r="BJ1008" s="14">
        <f t="shared" si="1449"/>
        <v>3.288814350095124E-2</v>
      </c>
      <c r="BK1008" s="14">
        <f t="shared" si="1450"/>
        <v>0.11480564629010839</v>
      </c>
      <c r="BL1008" s="14">
        <f t="shared" si="1451"/>
        <v>0.68272412200705213</v>
      </c>
      <c r="BM1008" s="14">
        <f t="shared" si="1452"/>
        <v>0.5368460027452181</v>
      </c>
      <c r="BN1008" s="14">
        <f t="shared" si="1453"/>
        <v>0.44738988192749907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1.2279</v>
      </c>
      <c r="F1009" s="10">
        <f>VLOOKUP(B1009,home!$B$2:$E$405,3,FALSE)</f>
        <v>0.99539999999999995</v>
      </c>
      <c r="G1009" s="10">
        <f>VLOOKUP(C1009,away!$B$2:$E$405,4,FALSE)</f>
        <v>0.40720000000000001</v>
      </c>
      <c r="H1009" s="10">
        <f>VLOOKUP(A1009,away!$A$2:$E$405,3,FALSE)</f>
        <v>0.89710000000000001</v>
      </c>
      <c r="I1009" s="10">
        <f>VLOOKUP(C1009,away!$B$2:$E$405,3,FALSE)</f>
        <v>1.1147</v>
      </c>
      <c r="J1009" s="10">
        <f>VLOOKUP(B1009,home!$B$2:$E$405,4,FALSE)</f>
        <v>1.2385999999999999</v>
      </c>
      <c r="K1009" s="12">
        <f t="shared" si="1398"/>
        <v>0.49770087595199997</v>
      </c>
      <c r="L1009" s="12">
        <f t="shared" si="1399"/>
        <v>1.2385967424819999</v>
      </c>
      <c r="M1009" s="13">
        <f t="shared" si="1400"/>
        <v>0.17617144858299866</v>
      </c>
      <c r="N1009" s="13">
        <f t="shared" si="1401"/>
        <v>8.7680684277491136E-2</v>
      </c>
      <c r="O1009" s="13">
        <f t="shared" si="1402"/>
        <v>0.21820538233323725</v>
      </c>
      <c r="P1009" s="13">
        <f t="shared" si="1403"/>
        <v>0.10860100992469321</v>
      </c>
      <c r="Q1009" s="13">
        <f t="shared" si="1404"/>
        <v>2.1819376684489043E-2</v>
      </c>
      <c r="R1009" s="13">
        <f t="shared" si="1405"/>
        <v>0.13513423787499351</v>
      </c>
      <c r="S1009" s="13">
        <f t="shared" si="1406"/>
        <v>1.6736791704228388E-2</v>
      </c>
      <c r="T1009" s="13">
        <f t="shared" si="1407"/>
        <v>2.7025408884395825E-2</v>
      </c>
      <c r="U1009" s="13">
        <f t="shared" si="1408"/>
        <v>6.7256428561490195E-2</v>
      </c>
      <c r="V1009" s="13">
        <f t="shared" si="1409"/>
        <v>1.1463785209731205E-3</v>
      </c>
      <c r="W1009" s="13">
        <f t="shared" si="1410"/>
        <v>3.6198409628656154E-3</v>
      </c>
      <c r="X1009" s="13">
        <f t="shared" si="1411"/>
        <v>4.4835232249082566E-3</v>
      </c>
      <c r="Y1009" s="13">
        <f t="shared" si="1412"/>
        <v>2.7766386306068793E-3</v>
      </c>
      <c r="Z1009" s="13">
        <f t="shared" si="1413"/>
        <v>5.5792275609918222E-2</v>
      </c>
      <c r="AA1009" s="13">
        <f t="shared" si="1414"/>
        <v>2.7767864442411694E-2</v>
      </c>
      <c r="AB1009" s="13">
        <f t="shared" si="1415"/>
        <v>6.9100452281523469E-3</v>
      </c>
      <c r="AC1009" s="13">
        <f t="shared" si="1416"/>
        <v>4.4167863938450225E-5</v>
      </c>
      <c r="AD1009" s="13">
        <f t="shared" si="1417"/>
        <v>4.5039950450628677E-4</v>
      </c>
      <c r="AE1009" s="13">
        <f t="shared" si="1418"/>
        <v>5.5786335909699348E-4</v>
      </c>
      <c r="AF1009" s="13">
        <f t="shared" si="1419"/>
        <v>3.4548386966380126E-4</v>
      </c>
      <c r="AG1009" s="13">
        <f t="shared" si="1420"/>
        <v>1.4263839851522001E-4</v>
      </c>
      <c r="AH1009" s="13">
        <f t="shared" si="1421"/>
        <v>1.7276032706525665E-2</v>
      </c>
      <c r="AI1009" s="13">
        <f t="shared" si="1422"/>
        <v>8.5982966110132227E-3</v>
      </c>
      <c r="AJ1009" s="13">
        <f t="shared" si="1423"/>
        <v>2.1396898774981967E-3</v>
      </c>
      <c r="AK1009" s="13">
        <f t="shared" si="1424"/>
        <v>3.5497517543216017E-4</v>
      </c>
      <c r="AL1009" s="13">
        <f t="shared" si="1425"/>
        <v>1.089092396869815E-6</v>
      </c>
      <c r="AM1009" s="13">
        <f t="shared" si="1426"/>
        <v>4.4832845584225138E-5</v>
      </c>
      <c r="AN1009" s="13">
        <f t="shared" si="1427"/>
        <v>5.5529816496819757E-5</v>
      </c>
      <c r="AO1009" s="13">
        <f t="shared" si="1428"/>
        <v>3.4389524911792091E-5</v>
      </c>
      <c r="AP1009" s="13">
        <f t="shared" si="1429"/>
        <v>1.419825117708309E-5</v>
      </c>
      <c r="AQ1009" s="13">
        <f t="shared" si="1430"/>
        <v>4.3964769142190851E-6</v>
      </c>
      <c r="AR1009" s="13">
        <f t="shared" si="1431"/>
        <v>4.2796075666630363E-3</v>
      </c>
      <c r="AS1009" s="13">
        <f t="shared" si="1432"/>
        <v>2.1299644346589996E-3</v>
      </c>
      <c r="AT1009" s="13">
        <f t="shared" si="1433"/>
        <v>5.3004258243819521E-4</v>
      </c>
      <c r="AU1009" s="13">
        <f t="shared" si="1434"/>
        <v>8.7934219190450013E-5</v>
      </c>
      <c r="AV1009" s="13">
        <f t="shared" si="1435"/>
        <v>1.094123447931053E-5</v>
      </c>
      <c r="AW1009" s="13">
        <f t="shared" si="1436"/>
        <v>1.8649215351280018E-8</v>
      </c>
      <c r="AX1009" s="13">
        <f t="shared" si="1437"/>
        <v>3.7188910864482686E-6</v>
      </c>
      <c r="AY1009" s="13">
        <f t="shared" si="1438"/>
        <v>4.6062063853201698E-6</v>
      </c>
      <c r="AZ1009" s="13">
        <f t="shared" si="1439"/>
        <v>2.8526161120286759E-6</v>
      </c>
      <c r="BA1009" s="13">
        <f t="shared" si="1440"/>
        <v>1.1777470079701286E-6</v>
      </c>
      <c r="BB1009" s="13">
        <f t="shared" si="1441"/>
        <v>3.6468840188493088E-7</v>
      </c>
      <c r="BC1009" s="13">
        <f t="shared" si="1442"/>
        <v>9.0340373319128375E-8</v>
      </c>
      <c r="BD1009" s="13">
        <f t="shared" si="1443"/>
        <v>8.8345133186169193E-4</v>
      </c>
      <c r="BE1009" s="13">
        <f t="shared" si="1444"/>
        <v>4.3969450172852496E-4</v>
      </c>
      <c r="BF1009" s="13">
        <f t="shared" si="1445"/>
        <v>1.0941816933078251E-4</v>
      </c>
      <c r="BG1009" s="13">
        <f t="shared" si="1446"/>
        <v>1.8152506240331578E-5</v>
      </c>
      <c r="BH1009" s="13">
        <f t="shared" si="1447"/>
        <v>2.2586295641342924E-6</v>
      </c>
      <c r="BI1009" s="13">
        <f t="shared" si="1448"/>
        <v>2.2482438250414423E-7</v>
      </c>
      <c r="BJ1009" s="14">
        <f t="shared" si="1449"/>
        <v>0.14906801520099014</v>
      </c>
      <c r="BK1009" s="14">
        <f t="shared" si="1450"/>
        <v>0.30270549189561397</v>
      </c>
      <c r="BL1009" s="14">
        <f t="shared" si="1451"/>
        <v>0.49213464281129221</v>
      </c>
      <c r="BM1009" s="14">
        <f t="shared" si="1452"/>
        <v>0.25208369828274185</v>
      </c>
      <c r="BN1009" s="14">
        <f t="shared" si="1453"/>
        <v>0.74761213967790296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1.2279</v>
      </c>
      <c r="F1010" s="10">
        <f>VLOOKUP(B1010,home!$B$2:$E$405,3,FALSE)</f>
        <v>0.90490000000000004</v>
      </c>
      <c r="G1010" s="10">
        <f>VLOOKUP(C1010,away!$B$2:$E$405,4,FALSE)</f>
        <v>0.72389999999999999</v>
      </c>
      <c r="H1010" s="10">
        <f>VLOOKUP(A1010,away!$A$2:$E$405,3,FALSE)</f>
        <v>0.89710000000000001</v>
      </c>
      <c r="I1010" s="10">
        <f>VLOOKUP(C1010,away!$B$2:$E$405,3,FALSE)</f>
        <v>1.3624000000000001</v>
      </c>
      <c r="J1010" s="10">
        <f>VLOOKUP(B1010,home!$B$2:$E$405,4,FALSE)</f>
        <v>1.734</v>
      </c>
      <c r="K1010" s="12">
        <f t="shared" si="1398"/>
        <v>0.80434462536899998</v>
      </c>
      <c r="L1010" s="12">
        <f t="shared" si="1399"/>
        <v>2.1193104753600003</v>
      </c>
      <c r="M1010" s="13">
        <f t="shared" si="1400"/>
        <v>5.3736914072641077E-2</v>
      </c>
      <c r="N1010" s="13">
        <f t="shared" si="1401"/>
        <v>4.322299801824462E-2</v>
      </c>
      <c r="O1010" s="13">
        <f t="shared" si="1402"/>
        <v>0.11388520490766843</v>
      </c>
      <c r="P1010" s="13">
        <f t="shared" si="1403"/>
        <v>9.1602952476530344E-2</v>
      </c>
      <c r="Q1010" s="13">
        <f t="shared" si="1404"/>
        <v>1.7383093074155E-2</v>
      </c>
      <c r="R1010" s="13">
        <f t="shared" si="1405"/>
        <v>0.12067905387467094</v>
      </c>
      <c r="S1010" s="13">
        <f t="shared" si="1406"/>
        <v>3.9037880418079408E-2</v>
      </c>
      <c r="T1010" s="13">
        <f t="shared" si="1407"/>
        <v>3.6840171246214561E-2</v>
      </c>
      <c r="U1010" s="13">
        <f t="shared" si="1408"/>
        <v>9.7067548378707555E-2</v>
      </c>
      <c r="V1010" s="13">
        <f t="shared" si="1409"/>
        <v>7.3940174116681381E-3</v>
      </c>
      <c r="W1010" s="13">
        <f t="shared" si="1410"/>
        <v>4.6606658288285549E-3</v>
      </c>
      <c r="X1010" s="13">
        <f t="shared" si="1411"/>
        <v>9.8773979131887516E-3</v>
      </c>
      <c r="Y1010" s="13">
        <f t="shared" si="1412"/>
        <v>1.0466636433359967E-2</v>
      </c>
      <c r="Z1010" s="13">
        <f t="shared" si="1413"/>
        <v>8.5252127677707998E-2</v>
      </c>
      <c r="AA1010" s="13">
        <f t="shared" si="1414"/>
        <v>6.8572090698836186E-2</v>
      </c>
      <c r="AB1010" s="13">
        <f t="shared" si="1415"/>
        <v>2.7577796301962242E-2</v>
      </c>
      <c r="AC1010" s="13">
        <f t="shared" si="1416"/>
        <v>7.8776600459426222E-4</v>
      </c>
      <c r="AD1010" s="13">
        <f t="shared" si="1417"/>
        <v>9.3719537751480082E-4</v>
      </c>
      <c r="AE1010" s="13">
        <f t="shared" si="1418"/>
        <v>1.986207981026087E-3</v>
      </c>
      <c r="AF1010" s="13">
        <f t="shared" si="1419"/>
        <v>2.1046956902161123E-3</v>
      </c>
      <c r="AG1010" s="13">
        <f t="shared" si="1420"/>
        <v>1.4868345412400177E-3</v>
      </c>
      <c r="AH1010" s="13">
        <f t="shared" si="1421"/>
        <v>4.5168931808523681E-2</v>
      </c>
      <c r="AI1010" s="13">
        <f t="shared" si="1422"/>
        <v>3.6331387533844878E-2</v>
      </c>
      <c r="AJ1010" s="13">
        <f t="shared" si="1423"/>
        <v>1.461147814752321E-2</v>
      </c>
      <c r="AK1010" s="13">
        <f t="shared" si="1424"/>
        <v>3.9175546388856286E-3</v>
      </c>
      <c r="AL1010" s="13">
        <f t="shared" si="1425"/>
        <v>5.3714801548839917E-5</v>
      </c>
      <c r="AM1010" s="13">
        <f t="shared" si="1426"/>
        <v>1.5076561296494022E-4</v>
      </c>
      <c r="AN1010" s="13">
        <f t="shared" si="1427"/>
        <v>3.1951914288066925E-4</v>
      </c>
      <c r="AO1010" s="13">
        <f t="shared" si="1428"/>
        <v>3.3858013329252562E-4</v>
      </c>
      <c r="AP1010" s="13">
        <f t="shared" si="1429"/>
        <v>2.3918547441187829E-4</v>
      </c>
      <c r="AQ1010" s="13">
        <f t="shared" si="1430"/>
        <v>1.2672707036876117E-4</v>
      </c>
      <c r="AR1010" s="13">
        <f t="shared" si="1431"/>
        <v>1.9145398068525159E-2</v>
      </c>
      <c r="AS1010" s="13">
        <f t="shared" si="1432"/>
        <v>1.5399498036968242E-2</v>
      </c>
      <c r="AT1010" s="13">
        <f t="shared" si="1433"/>
        <v>6.1932517397079358E-3</v>
      </c>
      <c r="AU1010" s="13">
        <f t="shared" si="1434"/>
        <v>1.6605029167970958E-3</v>
      </c>
      <c r="AV1010" s="13">
        <f t="shared" si="1435"/>
        <v>3.3390414913382291E-4</v>
      </c>
      <c r="AW1010" s="13">
        <f t="shared" si="1436"/>
        <v>2.5434793952880884E-6</v>
      </c>
      <c r="AX1010" s="13">
        <f t="shared" si="1437"/>
        <v>2.0211251746468744E-5</v>
      </c>
      <c r="AY1010" s="13">
        <f t="shared" si="1438"/>
        <v>4.2833917546429299E-5</v>
      </c>
      <c r="AZ1010" s="13">
        <f t="shared" si="1439"/>
        <v>4.5389185078427087E-5</v>
      </c>
      <c r="BA1010" s="13">
        <f t="shared" si="1440"/>
        <v>3.2064591801588119E-5</v>
      </c>
      <c r="BB1010" s="13">
        <f t="shared" si="1441"/>
        <v>1.6988706323312014E-5</v>
      </c>
      <c r="BC1010" s="13">
        <f t="shared" si="1442"/>
        <v>7.2008686547619679E-6</v>
      </c>
      <c r="BD1010" s="13">
        <f t="shared" si="1443"/>
        <v>6.762507113593756E-3</v>
      </c>
      <c r="BE1010" s="13">
        <f t="shared" si="1444"/>
        <v>5.4393862508387665E-3</v>
      </c>
      <c r="BF1010" s="13">
        <f t="shared" si="1445"/>
        <v>2.1875705480840983E-3</v>
      </c>
      <c r="BG1010" s="13">
        <f t="shared" si="1446"/>
        <v>5.8652020432232077E-4</v>
      </c>
      <c r="BH1010" s="13">
        <f t="shared" si="1447"/>
        <v>1.179410935042466E-4</v>
      </c>
      <c r="BI1010" s="13">
        <f t="shared" si="1448"/>
        <v>1.8973056934056691E-5</v>
      </c>
      <c r="BJ1010" s="14">
        <f t="shared" si="1449"/>
        <v>0.13030536205905824</v>
      </c>
      <c r="BK1010" s="14">
        <f t="shared" si="1450"/>
        <v>0.19265607910260849</v>
      </c>
      <c r="BL1010" s="14">
        <f t="shared" si="1451"/>
        <v>0.5856564994690322</v>
      </c>
      <c r="BM1010" s="14">
        <f t="shared" si="1452"/>
        <v>0.55331956144634542</v>
      </c>
      <c r="BN1010" s="14">
        <f t="shared" si="1453"/>
        <v>0.44051021642391036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1.5390999999999999</v>
      </c>
      <c r="F1011" s="10">
        <f>VLOOKUP(B1011,home!$B$2:$E$405,3,FALSE)</f>
        <v>0.56850000000000001</v>
      </c>
      <c r="G1011" s="10">
        <f>VLOOKUP(C1011,away!$B$2:$E$405,4,FALSE)</f>
        <v>1.9492</v>
      </c>
      <c r="H1011" s="10">
        <f>VLOOKUP(A1011,away!$A$2:$E$405,3,FALSE)</f>
        <v>1.1406000000000001</v>
      </c>
      <c r="I1011" s="10">
        <f>VLOOKUP(C1011,away!$B$2:$E$405,3,FALSE)</f>
        <v>1.002</v>
      </c>
      <c r="J1011" s="10">
        <f>VLOOKUP(B1011,home!$B$2:$E$405,4,FALSE)</f>
        <v>1.6438999999999999</v>
      </c>
      <c r="K1011" s="12">
        <f t="shared" si="1398"/>
        <v>1.7055077998199999</v>
      </c>
      <c r="L1011" s="12">
        <f t="shared" si="1399"/>
        <v>1.8787824046800001</v>
      </c>
      <c r="M1011" s="13">
        <f t="shared" si="1400"/>
        <v>2.7756361980703196E-2</v>
      </c>
      <c r="N1011" s="13">
        <f t="shared" si="1401"/>
        <v>4.7338691852716601E-2</v>
      </c>
      <c r="O1011" s="13">
        <f t="shared" si="1402"/>
        <v>5.2148164507274088E-2</v>
      </c>
      <c r="P1011" s="13">
        <f t="shared" si="1403"/>
        <v>8.8939101313452437E-2</v>
      </c>
      <c r="Q1011" s="13">
        <f t="shared" si="1404"/>
        <v>4.0368254094041829E-2</v>
      </c>
      <c r="R1011" s="13">
        <f t="shared" si="1405"/>
        <v>4.8987526956312331E-2</v>
      </c>
      <c r="S1011" s="13">
        <f t="shared" si="1406"/>
        <v>7.1246402427881855E-2</v>
      </c>
      <c r="T1011" s="13">
        <f t="shared" si="1407"/>
        <v>7.584316549953718E-2</v>
      </c>
      <c r="U1011" s="13">
        <f t="shared" si="1408"/>
        <v>8.3548609317883174E-2</v>
      </c>
      <c r="V1011" s="13">
        <f t="shared" si="1409"/>
        <v>2.5365920345507803E-2</v>
      </c>
      <c r="W1011" s="13">
        <f t="shared" si="1410"/>
        <v>2.2949457407501327E-2</v>
      </c>
      <c r="X1011" s="13">
        <f t="shared" si="1411"/>
        <v>4.3117036774166589E-2</v>
      </c>
      <c r="Y1011" s="13">
        <f t="shared" si="1412"/>
        <v>4.0503765016622353E-2</v>
      </c>
      <c r="Z1011" s="13">
        <f t="shared" si="1413"/>
        <v>3.0678967898102264E-2</v>
      </c>
      <c r="AA1011" s="13">
        <f t="shared" si="1414"/>
        <v>5.23232190406408E-2</v>
      </c>
      <c r="AB1011" s="13">
        <f t="shared" si="1415"/>
        <v>4.4618829092751618E-2</v>
      </c>
      <c r="AC1011" s="13">
        <f t="shared" si="1416"/>
        <v>5.0799663539446375E-3</v>
      </c>
      <c r="AD1011" s="13">
        <f t="shared" si="1417"/>
        <v>9.7851196525326027E-3</v>
      </c>
      <c r="AE1011" s="13">
        <f t="shared" si="1418"/>
        <v>1.8384110630866732E-2</v>
      </c>
      <c r="AF1011" s="13">
        <f t="shared" si="1419"/>
        <v>1.7269871789481479E-2</v>
      </c>
      <c r="AG1011" s="13">
        <f t="shared" si="1420"/>
        <v>1.0815443749719102E-2</v>
      </c>
      <c r="AH1011" s="13">
        <f t="shared" si="1421"/>
        <v>1.4409776270174287E-2</v>
      </c>
      <c r="AI1011" s="13">
        <f t="shared" si="1422"/>
        <v>2.4575985822443389E-2</v>
      </c>
      <c r="AJ1011" s="13">
        <f t="shared" si="1423"/>
        <v>2.0957267754221472E-2</v>
      </c>
      <c r="AK1011" s="13">
        <f t="shared" si="1424"/>
        <v>1.1914261205913631E-2</v>
      </c>
      <c r="AL1011" s="13">
        <f t="shared" si="1425"/>
        <v>6.5110498636170987E-4</v>
      </c>
      <c r="AM1011" s="13">
        <f t="shared" si="1426"/>
        <v>3.3377195779132627E-3</v>
      </c>
      <c r="AN1011" s="13">
        <f t="shared" si="1427"/>
        <v>6.2708488147393947E-3</v>
      </c>
      <c r="AO1011" s="13">
        <f t="shared" si="1428"/>
        <v>5.8907802077704059E-3</v>
      </c>
      <c r="AP1011" s="13">
        <f t="shared" si="1429"/>
        <v>3.6891647347320772E-3</v>
      </c>
      <c r="AQ1011" s="13">
        <f t="shared" si="1430"/>
        <v>1.7327844478951481E-3</v>
      </c>
      <c r="AR1011" s="13">
        <f t="shared" si="1431"/>
        <v>5.4145668223557642E-3</v>
      </c>
      <c r="AS1011" s="13">
        <f t="shared" si="1432"/>
        <v>9.2345859481743481E-3</v>
      </c>
      <c r="AT1011" s="13">
        <f t="shared" si="1433"/>
        <v>7.8748291813597604E-3</v>
      </c>
      <c r="AU1011" s="13">
        <f t="shared" si="1434"/>
        <v>4.4768608636864054E-3</v>
      </c>
      <c r="AV1011" s="13">
        <f t="shared" si="1435"/>
        <v>1.9088302804315177E-3</v>
      </c>
      <c r="AW1011" s="13">
        <f t="shared" si="1436"/>
        <v>5.7953372583731729E-5</v>
      </c>
      <c r="AX1011" s="13">
        <f t="shared" si="1437"/>
        <v>9.4875112895716522E-4</v>
      </c>
      <c r="AY1011" s="13">
        <f t="shared" si="1438"/>
        <v>1.7824969275050079E-3</v>
      </c>
      <c r="AZ1011" s="13">
        <f t="shared" si="1439"/>
        <v>1.6744619318962855E-3</v>
      </c>
      <c r="BA1011" s="13">
        <f t="shared" si="1440"/>
        <v>1.0486498716510738E-3</v>
      </c>
      <c r="BB1011" s="13">
        <f t="shared" si="1441"/>
        <v>4.925462318819949E-4</v>
      </c>
      <c r="BC1011" s="13">
        <f t="shared" si="1442"/>
        <v>1.8507743879026526E-4</v>
      </c>
      <c r="BD1011" s="13">
        <f t="shared" si="1443"/>
        <v>1.695465479134353E-3</v>
      </c>
      <c r="BE1011" s="13">
        <f t="shared" si="1444"/>
        <v>2.8916295989891922E-3</v>
      </c>
      <c r="BF1011" s="13">
        <f t="shared" si="1445"/>
        <v>2.4658484176332232E-3</v>
      </c>
      <c r="BG1011" s="13">
        <f t="shared" si="1446"/>
        <v>1.4018412364824222E-3</v>
      </c>
      <c r="BH1011" s="13">
        <f t="shared" si="1447"/>
        <v>5.9771279073252148E-4</v>
      </c>
      <c r="BI1011" s="13">
        <f t="shared" si="1448"/>
        <v>2.0388076532929883E-4</v>
      </c>
      <c r="BJ1011" s="14">
        <f t="shared" si="1449"/>
        <v>0.35342819778091789</v>
      </c>
      <c r="BK1011" s="14">
        <f t="shared" si="1450"/>
        <v>0.22082135433535663</v>
      </c>
      <c r="BL1011" s="14">
        <f t="shared" si="1451"/>
        <v>0.39164969135192357</v>
      </c>
      <c r="BM1011" s="14">
        <f t="shared" si="1452"/>
        <v>0.68931556710687858</v>
      </c>
      <c r="BN1011" s="14">
        <f t="shared" si="1453"/>
        <v>0.30553810070450044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1.5390999999999999</v>
      </c>
      <c r="F1012" s="10">
        <f>VLOOKUP(B1012,home!$B$2:$E$405,3,FALSE)</f>
        <v>1.4851000000000001</v>
      </c>
      <c r="G1012" s="10">
        <f>VLOOKUP(C1012,away!$B$2:$E$405,4,FALSE)</f>
        <v>0.97460000000000002</v>
      </c>
      <c r="H1012" s="10">
        <f>VLOOKUP(A1012,away!$A$2:$E$405,3,FALSE)</f>
        <v>1.1406000000000001</v>
      </c>
      <c r="I1012" s="10">
        <f>VLOOKUP(C1012,away!$B$2:$E$405,3,FALSE)</f>
        <v>1.5343</v>
      </c>
      <c r="J1012" s="10">
        <f>VLOOKUP(B1012,home!$B$2:$E$405,4,FALSE)</f>
        <v>0.87670000000000003</v>
      </c>
      <c r="K1012" s="12">
        <f t="shared" si="1398"/>
        <v>2.2276601877860003</v>
      </c>
      <c r="L1012" s="12">
        <f t="shared" si="1399"/>
        <v>1.5342447958860002</v>
      </c>
      <c r="M1012" s="13">
        <f t="shared" si="1400"/>
        <v>2.3239427450759024E-2</v>
      </c>
      <c r="N1012" s="13">
        <f t="shared" si="1401"/>
        <v>5.1769547318996988E-2</v>
      </c>
      <c r="O1012" s="13">
        <f t="shared" si="1402"/>
        <v>3.5654970625697287E-2</v>
      </c>
      <c r="P1012" s="13">
        <f t="shared" si="1403"/>
        <v>7.9427158559545158E-2</v>
      </c>
      <c r="Q1012" s="13">
        <f t="shared" si="1404"/>
        <v>5.7662479751116526E-2</v>
      </c>
      <c r="R1012" s="13">
        <f t="shared" si="1405"/>
        <v>2.7351726564972138E-2</v>
      </c>
      <c r="S1012" s="13">
        <f t="shared" si="1406"/>
        <v>6.7866060063337313E-2</v>
      </c>
      <c r="T1012" s="13">
        <f t="shared" si="1407"/>
        <v>8.846835947603239E-2</v>
      </c>
      <c r="U1012" s="13">
        <f t="shared" si="1408"/>
        <v>6.0930352335997168E-2</v>
      </c>
      <c r="V1012" s="13">
        <f t="shared" si="1409"/>
        <v>2.5772332744445726E-2</v>
      </c>
      <c r="W1012" s="13">
        <f t="shared" si="1410"/>
        <v>4.2817470156859563E-2</v>
      </c>
      <c r="X1012" s="13">
        <f t="shared" si="1411"/>
        <v>6.5692480761165906E-2</v>
      </c>
      <c r="Y1012" s="13">
        <f t="shared" si="1412"/>
        <v>5.0394173368329992E-2</v>
      </c>
      <c r="Z1012" s="13">
        <f t="shared" si="1413"/>
        <v>1.3988081380268459E-2</v>
      </c>
      <c r="AA1012" s="13">
        <f t="shared" si="1414"/>
        <v>3.1160691994334692E-2</v>
      </c>
      <c r="AB1012" s="13">
        <f t="shared" si="1415"/>
        <v>3.470771648982067E-2</v>
      </c>
      <c r="AC1012" s="13">
        <f t="shared" si="1416"/>
        <v>5.5052538505945192E-3</v>
      </c>
      <c r="AD1012" s="13">
        <f t="shared" si="1417"/>
        <v>2.3845693402537817E-2</v>
      </c>
      <c r="AE1012" s="13">
        <f t="shared" si="1418"/>
        <v>3.6585131007136777E-2</v>
      </c>
      <c r="AF1012" s="13">
        <f t="shared" si="1419"/>
        <v>2.8065273427253571E-2</v>
      </c>
      <c r="AG1012" s="13">
        <f t="shared" si="1420"/>
        <v>1.4352999900293817E-2</v>
      </c>
      <c r="AH1012" s="13">
        <f t="shared" si="1421"/>
        <v>5.3652852655266875E-3</v>
      </c>
      <c r="AI1012" s="13">
        <f t="shared" si="1422"/>
        <v>1.1952032382128641E-2</v>
      </c>
      <c r="AJ1012" s="13">
        <f t="shared" si="1423"/>
        <v>1.3312533350398524E-2</v>
      </c>
      <c r="AK1012" s="13">
        <f t="shared" si="1424"/>
        <v>9.8852668477520562E-3</v>
      </c>
      <c r="AL1012" s="13">
        <f t="shared" si="1425"/>
        <v>7.5262899041419486E-4</v>
      </c>
      <c r="AM1012" s="13">
        <f t="shared" si="1426"/>
        <v>1.0624020368596956E-2</v>
      </c>
      <c r="AN1012" s="13">
        <f t="shared" si="1427"/>
        <v>1.6299847961906744E-2</v>
      </c>
      <c r="AO1012" s="13">
        <f t="shared" si="1428"/>
        <v>1.2503978454644226E-2</v>
      </c>
      <c r="AP1012" s="13">
        <f t="shared" si="1429"/>
        <v>6.394721290636193E-3</v>
      </c>
      <c r="AQ1012" s="13">
        <f t="shared" si="1430"/>
        <v>2.4527669653249973E-3</v>
      </c>
      <c r="AR1012" s="13">
        <f t="shared" si="1431"/>
        <v>1.6463321994156311E-3</v>
      </c>
      <c r="AS1012" s="13">
        <f t="shared" si="1432"/>
        <v>3.6674686965083641E-3</v>
      </c>
      <c r="AT1012" s="13">
        <f t="shared" si="1433"/>
        <v>4.0849370025815498E-3</v>
      </c>
      <c r="AU1012" s="13">
        <f t="shared" si="1434"/>
        <v>3.0332838434215994E-3</v>
      </c>
      <c r="AV1012" s="13">
        <f t="shared" si="1435"/>
        <v>1.6892814140612006E-3</v>
      </c>
      <c r="AW1012" s="13">
        <f t="shared" si="1436"/>
        <v>7.1453259390512116E-5</v>
      </c>
      <c r="AX1012" s="13">
        <f t="shared" si="1437"/>
        <v>3.9444512015584937E-3</v>
      </c>
      <c r="AY1012" s="13">
        <f t="shared" si="1438"/>
        <v>6.0517537286173999E-3</v>
      </c>
      <c r="AZ1012" s="13">
        <f t="shared" si="1439"/>
        <v>4.6424358320574718E-3</v>
      </c>
      <c r="BA1012" s="13">
        <f t="shared" si="1440"/>
        <v>2.3742110051896237E-3</v>
      </c>
      <c r="BB1012" s="13">
        <f t="shared" si="1441"/>
        <v>9.1065521976186269E-4</v>
      </c>
      <c r="BC1012" s="13">
        <f t="shared" si="1442"/>
        <v>2.7943360635321188E-4</v>
      </c>
      <c r="BD1012" s="13">
        <f t="shared" si="1443"/>
        <v>4.2097943487549768E-4</v>
      </c>
      <c r="BE1012" s="13">
        <f t="shared" si="1444"/>
        <v>9.3779912694879556E-4</v>
      </c>
      <c r="BF1012" s="13">
        <f t="shared" si="1445"/>
        <v>1.0445488896221504E-3</v>
      </c>
      <c r="BG1012" s="13">
        <f t="shared" si="1446"/>
        <v>7.7563332520244599E-4</v>
      </c>
      <c r="BH1012" s="13">
        <f t="shared" si="1447"/>
        <v>4.3196186971839032E-4</v>
      </c>
      <c r="BI1012" s="13">
        <f t="shared" si="1448"/>
        <v>1.9245285196265222E-4</v>
      </c>
      <c r="BJ1012" s="14">
        <f t="shared" si="1449"/>
        <v>0.52613188420437063</v>
      </c>
      <c r="BK1012" s="14">
        <f t="shared" si="1450"/>
        <v>0.20861461538771336</v>
      </c>
      <c r="BL1012" s="14">
        <f t="shared" si="1451"/>
        <v>0.24824525451094612</v>
      </c>
      <c r="BM1012" s="14">
        <f t="shared" si="1452"/>
        <v>0.71589422474298481</v>
      </c>
      <c r="BN1012" s="14">
        <f t="shared" si="1453"/>
        <v>0.27510531027108709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1.5216000000000001</v>
      </c>
      <c r="F1013" s="10">
        <f>VLOOKUP(B1013,home!$B$2:$E$405,3,FALSE)</f>
        <v>1.2675000000000001</v>
      </c>
      <c r="G1013" s="10">
        <f>VLOOKUP(C1013,away!$B$2:$E$405,4,FALSE)</f>
        <v>1.4897</v>
      </c>
      <c r="H1013" s="10">
        <f>VLOOKUP(A1013,away!$A$2:$E$405,3,FALSE)</f>
        <v>1.1121000000000001</v>
      </c>
      <c r="I1013" s="10">
        <f>VLOOKUP(C1013,away!$B$2:$E$405,3,FALSE)</f>
        <v>0.59950000000000003</v>
      </c>
      <c r="J1013" s="10">
        <f>VLOOKUP(B1013,home!$B$2:$E$405,4,FALSE)</f>
        <v>0.96340000000000003</v>
      </c>
      <c r="K1013" s="12">
        <f t="shared" si="1398"/>
        <v>2.8730771316000006</v>
      </c>
      <c r="L1013" s="12">
        <f t="shared" si="1399"/>
        <v>0.64230258543000007</v>
      </c>
      <c r="M1013" s="13">
        <f t="shared" si="1400"/>
        <v>2.9736509351033179E-2</v>
      </c>
      <c r="N1013" s="13">
        <f t="shared" si="1401"/>
        <v>8.5435284990063004E-2</v>
      </c>
      <c r="O1013" s="13">
        <f t="shared" si="1402"/>
        <v>1.9099836837831983E-2</v>
      </c>
      <c r="P1013" s="13">
        <f t="shared" si="1403"/>
        <v>5.4875304436066343E-2</v>
      </c>
      <c r="Q1013" s="13">
        <f t="shared" si="1404"/>
        <v>0.12273108176833941</v>
      </c>
      <c r="R1013" s="13">
        <f t="shared" si="1405"/>
        <v>6.1339372911153192E-3</v>
      </c>
      <c r="S1013" s="13">
        <f t="shared" si="1406"/>
        <v>2.5316514132536678E-2</v>
      </c>
      <c r="T1013" s="13">
        <f t="shared" si="1407"/>
        <v>7.8830491132425143E-2</v>
      </c>
      <c r="U1013" s="13">
        <f t="shared" si="1408"/>
        <v>1.762327495777188E-2</v>
      </c>
      <c r="V1013" s="13">
        <f t="shared" si="1409"/>
        <v>5.1909680150458532E-3</v>
      </c>
      <c r="W1013" s="13">
        <f t="shared" si="1410"/>
        <v>0.11753862145504856</v>
      </c>
      <c r="X1013" s="13">
        <f t="shared" si="1411"/>
        <v>7.549536044845577E-2</v>
      </c>
      <c r="Y1013" s="13">
        <f t="shared" si="1412"/>
        <v>2.4245432602006452E-2</v>
      </c>
      <c r="Z1013" s="13">
        <f t="shared" si="1413"/>
        <v>1.3132812603162871E-3</v>
      </c>
      <c r="AA1013" s="13">
        <f t="shared" si="1414"/>
        <v>3.7731583563735517E-3</v>
      </c>
      <c r="AB1013" s="13">
        <f t="shared" si="1415"/>
        <v>5.4202874938011486E-3</v>
      </c>
      <c r="AC1013" s="13">
        <f t="shared" si="1416"/>
        <v>5.9870836465046259E-4</v>
      </c>
      <c r="AD1013" s="13">
        <f t="shared" si="1417"/>
        <v>8.4424381345572314E-2</v>
      </c>
      <c r="AE1013" s="13">
        <f t="shared" si="1418"/>
        <v>5.4225998411589364E-2</v>
      </c>
      <c r="AF1013" s="13">
        <f t="shared" si="1419"/>
        <v>1.7414749488643459E-2</v>
      </c>
      <c r="AG1013" s="13">
        <f t="shared" si="1420"/>
        <v>3.7285128737238227E-3</v>
      </c>
      <c r="AH1013" s="13">
        <f t="shared" si="1421"/>
        <v>2.1088098722447999E-4</v>
      </c>
      <c r="AI1013" s="13">
        <f t="shared" si="1422"/>
        <v>6.0587734188388535E-4</v>
      </c>
      <c r="AJ1013" s="13">
        <f t="shared" si="1423"/>
        <v>8.703661677605932E-4</v>
      </c>
      <c r="AK1013" s="13">
        <f t="shared" si="1424"/>
        <v>8.3354304423709669E-4</v>
      </c>
      <c r="AL1013" s="13">
        <f t="shared" si="1425"/>
        <v>4.4193894301144039E-5</v>
      </c>
      <c r="AM1013" s="13">
        <f t="shared" si="1426"/>
        <v>4.8511551878688268E-2</v>
      </c>
      <c r="AN1013" s="13">
        <f t="shared" si="1427"/>
        <v>3.115909519490305E-2</v>
      </c>
      <c r="AO1013" s="13">
        <f t="shared" si="1428"/>
        <v>1.0006783701672859E-2</v>
      </c>
      <c r="AP1013" s="13">
        <f t="shared" si="1429"/>
        <v>2.1424610144744217E-3</v>
      </c>
      <c r="AQ1013" s="13">
        <f t="shared" si="1430"/>
        <v>3.4402706219497541E-4</v>
      </c>
      <c r="AR1013" s="13">
        <f t="shared" si="1431"/>
        <v>2.708988066246287E-5</v>
      </c>
      <c r="AS1013" s="13">
        <f t="shared" si="1432"/>
        <v>7.7831316629095156E-5</v>
      </c>
      <c r="AT1013" s="13">
        <f t="shared" si="1433"/>
        <v>1.1180768796468607E-4</v>
      </c>
      <c r="AU1013" s="13">
        <f t="shared" si="1434"/>
        <v>1.0707737047613605E-4</v>
      </c>
      <c r="AV1013" s="13">
        <f t="shared" si="1435"/>
        <v>7.691038610671189E-5</v>
      </c>
      <c r="AW1013" s="13">
        <f t="shared" si="1436"/>
        <v>2.2654095522052957E-6</v>
      </c>
      <c r="AX1013" s="13">
        <f t="shared" si="1437"/>
        <v>2.3229571720181051E-2</v>
      </c>
      <c r="AY1013" s="13">
        <f t="shared" si="1438"/>
        <v>1.4920413974303902E-2</v>
      </c>
      <c r="AZ1013" s="13">
        <f t="shared" si="1439"/>
        <v>4.7917102356906487E-3</v>
      </c>
      <c r="BA1013" s="13">
        <f t="shared" si="1440"/>
        <v>1.0259092910051666E-3</v>
      </c>
      <c r="BB1013" s="13">
        <f t="shared" si="1441"/>
        <v>1.6473604750731914E-4</v>
      </c>
      <c r="BC1013" s="13">
        <f t="shared" si="1442"/>
        <v>2.1162077845494087E-5</v>
      </c>
      <c r="BD1013" s="13">
        <f t="shared" si="1443"/>
        <v>2.8999833980816763E-6</v>
      </c>
      <c r="BE1013" s="13">
        <f t="shared" si="1444"/>
        <v>8.3318759830481263E-6</v>
      </c>
      <c r="BF1013" s="13">
        <f t="shared" si="1445"/>
        <v>1.1969061175111423E-5</v>
      </c>
      <c r="BG1013" s="13">
        <f t="shared" si="1446"/>
        <v>1.1462678649644686E-5</v>
      </c>
      <c r="BH1013" s="13">
        <f t="shared" si="1447"/>
        <v>8.2332899737934314E-6</v>
      </c>
      <c r="BI1013" s="13">
        <f t="shared" si="1448"/>
        <v>4.7309754283074919E-6</v>
      </c>
      <c r="BJ1013" s="14">
        <f t="shared" si="1449"/>
        <v>0.80038733671433437</v>
      </c>
      <c r="BK1013" s="14">
        <f t="shared" si="1450"/>
        <v>0.13068261216793756</v>
      </c>
      <c r="BL1013" s="14">
        <f t="shared" si="1451"/>
        <v>5.501950698444702E-2</v>
      </c>
      <c r="BM1013" s="14">
        <f t="shared" si="1452"/>
        <v>0.65447263388783405</v>
      </c>
      <c r="BN1013" s="14">
        <f t="shared" si="1453"/>
        <v>0.31801195467444926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1.5216000000000001</v>
      </c>
      <c r="F1014" s="10">
        <f>VLOOKUP(B1014,home!$B$2:$E$405,3,FALSE)</f>
        <v>0.84499999999999997</v>
      </c>
      <c r="G1014" s="10">
        <f>VLOOKUP(C1014,away!$B$2:$E$405,4,FALSE)</f>
        <v>0.75109999999999999</v>
      </c>
      <c r="H1014" s="10">
        <f>VLOOKUP(A1014,away!$A$2:$E$405,3,FALSE)</f>
        <v>1.1121000000000001</v>
      </c>
      <c r="I1014" s="10">
        <f>VLOOKUP(C1014,away!$B$2:$E$405,3,FALSE)</f>
        <v>1.413</v>
      </c>
      <c r="J1014" s="10">
        <f>VLOOKUP(B1014,home!$B$2:$E$405,4,FALSE)</f>
        <v>1.413</v>
      </c>
      <c r="K1014" s="12">
        <f t="shared" si="1398"/>
        <v>0.96572832720000001</v>
      </c>
      <c r="L1014" s="12">
        <f t="shared" si="1399"/>
        <v>2.2203843849</v>
      </c>
      <c r="M1014" s="13">
        <f t="shared" si="1400"/>
        <v>4.1332229332479369E-2</v>
      </c>
      <c r="N1014" s="13">
        <f t="shared" si="1401"/>
        <v>3.9915704692702066E-2</v>
      </c>
      <c r="O1014" s="13">
        <f t="shared" si="1402"/>
        <v>9.1773436602942945E-2</v>
      </c>
      <c r="P1014" s="13">
        <f t="shared" si="1403"/>
        <v>8.8628207411955318E-2</v>
      </c>
      <c r="Q1014" s="13">
        <f t="shared" si="1404"/>
        <v>1.9273863360946181E-2</v>
      </c>
      <c r="R1014" s="13">
        <f t="shared" si="1405"/>
        <v>0.10188615279089232</v>
      </c>
      <c r="S1014" s="13">
        <f t="shared" si="1406"/>
        <v>4.7511102570047273E-2</v>
      </c>
      <c r="T1014" s="13">
        <f t="shared" si="1407"/>
        <v>4.279538524334113E-2</v>
      </c>
      <c r="U1014" s="13">
        <f t="shared" si="1408"/>
        <v>9.8394343899592035E-2</v>
      </c>
      <c r="V1014" s="13">
        <f t="shared" si="1409"/>
        <v>1.1319721305878303E-2</v>
      </c>
      <c r="W1014" s="13">
        <f t="shared" si="1410"/>
        <v>6.2044386074159756E-3</v>
      </c>
      <c r="X1014" s="13">
        <f t="shared" si="1411"/>
        <v>1.3776238600977134E-2</v>
      </c>
      <c r="Y1014" s="13">
        <f t="shared" si="1412"/>
        <v>1.5294272536133127E-2</v>
      </c>
      <c r="Z1014" s="13">
        <f t="shared" si="1413"/>
        <v>7.5408807564810942E-2</v>
      </c>
      <c r="AA1014" s="13">
        <f t="shared" si="1414"/>
        <v>7.2824421585711563E-2</v>
      </c>
      <c r="AB1014" s="13">
        <f t="shared" si="1415"/>
        <v>3.5164303418638403E-2</v>
      </c>
      <c r="AC1014" s="13">
        <f t="shared" si="1416"/>
        <v>1.517046479142109E-3</v>
      </c>
      <c r="AD1014" s="13">
        <f t="shared" si="1417"/>
        <v>1.4979505293887317E-3</v>
      </c>
      <c r="AE1014" s="13">
        <f t="shared" si="1418"/>
        <v>3.3260259648074282E-3</v>
      </c>
      <c r="AF1014" s="13">
        <f t="shared" si="1419"/>
        <v>3.692528058015186E-3</v>
      </c>
      <c r="AG1014" s="13">
        <f t="shared" si="1420"/>
        <v>2.7329438802740132E-3</v>
      </c>
      <c r="AH1014" s="13">
        <f t="shared" si="1421"/>
        <v>4.1859134700208821E-2</v>
      </c>
      <c r="AI1014" s="13">
        <f t="shared" si="1422"/>
        <v>4.0424552132072133E-2</v>
      </c>
      <c r="AJ1014" s="13">
        <f t="shared" si="1423"/>
        <v>1.9519567554157607E-2</v>
      </c>
      <c r="AK1014" s="13">
        <f t="shared" si="1424"/>
        <v>6.2835331072480082E-3</v>
      </c>
      <c r="AL1014" s="13">
        <f t="shared" si="1425"/>
        <v>1.3011938835956135E-4</v>
      </c>
      <c r="AM1014" s="13">
        <f t="shared" si="1426"/>
        <v>2.8932265179498697E-4</v>
      </c>
      <c r="AN1014" s="13">
        <f t="shared" si="1427"/>
        <v>6.42407498243449E-4</v>
      </c>
      <c r="AO1014" s="13">
        <f t="shared" si="1428"/>
        <v>7.1319578892121429E-4</v>
      </c>
      <c r="AP1014" s="13">
        <f t="shared" si="1429"/>
        <v>5.2785626436570017E-4</v>
      </c>
      <c r="AQ1014" s="13">
        <f t="shared" si="1430"/>
        <v>2.9301095171731185E-4</v>
      </c>
      <c r="AR1014" s="13">
        <f t="shared" si="1431"/>
        <v>1.8588673810753874E-2</v>
      </c>
      <c r="AS1014" s="13">
        <f t="shared" si="1432"/>
        <v>1.7951608864125782E-2</v>
      </c>
      <c r="AT1014" s="13">
        <f t="shared" si="1433"/>
        <v>8.6681885994504427E-3</v>
      </c>
      <c r="AU1014" s="13">
        <f t="shared" si="1434"/>
        <v>2.7903717586671298E-3</v>
      </c>
      <c r="AV1014" s="13">
        <f t="shared" si="1435"/>
        <v>6.736852626909322E-4</v>
      </c>
      <c r="AW1014" s="13">
        <f t="shared" si="1436"/>
        <v>7.7503737707939332E-6</v>
      </c>
      <c r="AX1014" s="13">
        <f t="shared" si="1437"/>
        <v>4.6567846756506786E-5</v>
      </c>
      <c r="AY1014" s="13">
        <f t="shared" si="1438"/>
        <v>1.0339851977656378E-4</v>
      </c>
      <c r="AZ1014" s="13">
        <f t="shared" si="1439"/>
        <v>1.1479222936682804E-4</v>
      </c>
      <c r="BA1014" s="13">
        <f t="shared" si="1440"/>
        <v>8.4960957864654713E-5</v>
      </c>
      <c r="BB1014" s="13">
        <f t="shared" si="1441"/>
        <v>4.7161496042206562E-5</v>
      </c>
      <c r="BC1014" s="13">
        <f t="shared" si="1442"/>
        <v>2.0943329876127712E-5</v>
      </c>
      <c r="BD1014" s="13">
        <f t="shared" si="1443"/>
        <v>6.8790001775662427E-3</v>
      </c>
      <c r="BE1014" s="13">
        <f t="shared" si="1444"/>
        <v>6.643245334289549E-3</v>
      </c>
      <c r="BF1014" s="13">
        <f t="shared" si="1445"/>
        <v>3.2077851019313257E-3</v>
      </c>
      <c r="BG1014" s="13">
        <f t="shared" si="1446"/>
        <v>1.0326163135017405E-3</v>
      </c>
      <c r="BH1014" s="13">
        <f t="shared" si="1447"/>
        <v>2.4930670626936659E-4</v>
      </c>
      <c r="BI1014" s="13">
        <f t="shared" si="1448"/>
        <v>4.8152509681051449E-5</v>
      </c>
      <c r="BJ1014" s="14">
        <f t="shared" si="1449"/>
        <v>0.15139296900872645</v>
      </c>
      <c r="BK1014" s="14">
        <f t="shared" si="1450"/>
        <v>0.19054182500763847</v>
      </c>
      <c r="BL1014" s="14">
        <f t="shared" si="1451"/>
        <v>0.57486208023039131</v>
      </c>
      <c r="BM1014" s="14">
        <f t="shared" si="1452"/>
        <v>0.60930043947364321</v>
      </c>
      <c r="BN1014" s="14">
        <f t="shared" si="1453"/>
        <v>0.38280959419191818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1.5216000000000001</v>
      </c>
      <c r="F1015" s="10">
        <f>VLOOKUP(B1015,home!$B$2:$E$405,3,FALSE)</f>
        <v>0.43809999999999999</v>
      </c>
      <c r="G1015" s="10">
        <f>VLOOKUP(C1015,away!$B$2:$E$405,4,FALSE)</f>
        <v>0.89190000000000003</v>
      </c>
      <c r="H1015" s="10">
        <f>VLOOKUP(A1015,away!$A$2:$E$405,3,FALSE)</f>
        <v>1.1121000000000001</v>
      </c>
      <c r="I1015" s="10">
        <f>VLOOKUP(C1015,away!$B$2:$E$405,3,FALSE)</f>
        <v>1.2846</v>
      </c>
      <c r="J1015" s="10">
        <f>VLOOKUP(B1015,home!$B$2:$E$405,4,FALSE)</f>
        <v>0.53949999999999998</v>
      </c>
      <c r="K1015" s="12">
        <f t="shared" si="1398"/>
        <v>0.59455209902400008</v>
      </c>
      <c r="L1015" s="12">
        <f t="shared" si="1399"/>
        <v>0.77073167457000002</v>
      </c>
      <c r="M1015" s="13">
        <f t="shared" si="1400"/>
        <v>0.25530821597741943</v>
      </c>
      <c r="N1015" s="13">
        <f t="shared" si="1401"/>
        <v>0.15179403570744748</v>
      </c>
      <c r="O1015" s="13">
        <f t="shared" si="1402"/>
        <v>0.19677412883175571</v>
      </c>
      <c r="P1015" s="13">
        <f t="shared" si="1403"/>
        <v>0.11699247133053939</v>
      </c>
      <c r="Q1015" s="13">
        <f t="shared" si="1404"/>
        <v>4.512473127459346E-2</v>
      </c>
      <c r="R1015" s="13">
        <f t="shared" si="1405"/>
        <v>7.5830026913276005E-2</v>
      </c>
      <c r="S1015" s="13">
        <f t="shared" si="1406"/>
        <v>1.3402661461194062E-2</v>
      </c>
      <c r="T1015" s="13">
        <f t="shared" si="1407"/>
        <v>3.4779059699788673E-2</v>
      </c>
      <c r="U1015" s="13">
        <f t="shared" si="1408"/>
        <v>4.5084901670334666E-2</v>
      </c>
      <c r="V1015" s="13">
        <f t="shared" si="1409"/>
        <v>6.824041551105486E-4</v>
      </c>
      <c r="W1015" s="13">
        <f t="shared" si="1410"/>
        <v>8.9430012324011616E-3</v>
      </c>
      <c r="X1015" s="13">
        <f t="shared" si="1411"/>
        <v>6.8926543155301218E-3</v>
      </c>
      <c r="Y1015" s="13">
        <f t="shared" si="1412"/>
        <v>2.6561935014203339E-3</v>
      </c>
      <c r="Z1015" s="13">
        <f t="shared" si="1413"/>
        <v>1.948153454185246E-2</v>
      </c>
      <c r="AA1015" s="13">
        <f t="shared" si="1414"/>
        <v>1.1582787254066943E-2</v>
      </c>
      <c r="AB1015" s="13">
        <f t="shared" si="1415"/>
        <v>3.4432852372269676E-3</v>
      </c>
      <c r="AC1015" s="13">
        <f t="shared" si="1416"/>
        <v>1.9544060755880851E-5</v>
      </c>
      <c r="AD1015" s="13">
        <f t="shared" si="1417"/>
        <v>1.3292700385745826E-3</v>
      </c>
      <c r="AE1015" s="13">
        <f t="shared" si="1418"/>
        <v>1.0245105227863164E-3</v>
      </c>
      <c r="AF1015" s="13">
        <f t="shared" si="1419"/>
        <v>3.9481135542084191E-4</v>
      </c>
      <c r="AG1015" s="13">
        <f t="shared" si="1420"/>
        <v>1.0143120570091898E-4</v>
      </c>
      <c r="AH1015" s="13">
        <f t="shared" si="1421"/>
        <v>3.7537589351588105E-3</v>
      </c>
      <c r="AI1015" s="13">
        <f t="shared" si="1422"/>
        <v>2.2318052541287665E-3</v>
      </c>
      <c r="AJ1015" s="13">
        <f t="shared" si="1423"/>
        <v>6.6346224922752498E-4</v>
      </c>
      <c r="AK1015" s="13">
        <f t="shared" si="1424"/>
        <v>1.3148762430046976E-4</v>
      </c>
      <c r="AL1015" s="13">
        <f t="shared" si="1425"/>
        <v>3.5823492149064898E-7</v>
      </c>
      <c r="AM1015" s="13">
        <f t="shared" si="1426"/>
        <v>1.5806405832084641E-4</v>
      </c>
      <c r="AN1015" s="13">
        <f t="shared" si="1427"/>
        <v>1.218249763589561E-4</v>
      </c>
      <c r="AO1015" s="13">
        <f t="shared" si="1428"/>
        <v>4.6947184016794447E-5</v>
      </c>
      <c r="AP1015" s="13">
        <f t="shared" si="1429"/>
        <v>1.2061227251203309E-5</v>
      </c>
      <c r="AQ1015" s="13">
        <f t="shared" si="1430"/>
        <v>2.3239924691723104E-6</v>
      </c>
      <c r="AR1015" s="13">
        <f t="shared" si="1431"/>
        <v>5.7862818200541029E-4</v>
      </c>
      <c r="AS1015" s="13">
        <f t="shared" si="1432"/>
        <v>3.4402460016575787E-4</v>
      </c>
      <c r="AT1015" s="13">
        <f t="shared" si="1433"/>
        <v>1.0227027407222185E-4</v>
      </c>
      <c r="AU1015" s="13">
        <f t="shared" si="1434"/>
        <v>2.0268335372466424E-5</v>
      </c>
      <c r="AV1015" s="13">
        <f t="shared" si="1435"/>
        <v>3.0126453348555749E-6</v>
      </c>
      <c r="AW1015" s="13">
        <f t="shared" si="1436"/>
        <v>4.5599338541589239E-9</v>
      </c>
      <c r="AX1015" s="13">
        <f t="shared" si="1437"/>
        <v>1.5662886275818523E-5</v>
      </c>
      <c r="AY1015" s="13">
        <f t="shared" si="1438"/>
        <v>1.207188256796108E-5</v>
      </c>
      <c r="AZ1015" s="13">
        <f t="shared" si="1439"/>
        <v>4.652091133408517E-6</v>
      </c>
      <c r="BA1015" s="13">
        <f t="shared" si="1440"/>
        <v>1.195171329834732E-6</v>
      </c>
      <c r="BB1015" s="13">
        <f t="shared" si="1441"/>
        <v>2.3028910011039415E-7</v>
      </c>
      <c r="BC1015" s="13">
        <f t="shared" si="1442"/>
        <v>3.5498220752660509E-8</v>
      </c>
      <c r="BD1015" s="13">
        <f t="shared" si="1443"/>
        <v>7.4327844611737383E-5</v>
      </c>
      <c r="BE1015" s="13">
        <f t="shared" si="1444"/>
        <v>4.4191776029838179E-5</v>
      </c>
      <c r="BF1015" s="13">
        <f t="shared" si="1445"/>
        <v>1.3137156599069391E-5</v>
      </c>
      <c r="BG1015" s="13">
        <f t="shared" si="1446"/>
        <v>2.6035746770612336E-6</v>
      </c>
      <c r="BH1015" s="13">
        <f t="shared" si="1447"/>
        <v>3.8699019730312236E-7</v>
      </c>
      <c r="BI1015" s="13">
        <f t="shared" si="1448"/>
        <v>4.6017166821656695E-8</v>
      </c>
      <c r="BJ1015" s="14">
        <f t="shared" si="1449"/>
        <v>0.25341476811070884</v>
      </c>
      <c r="BK1015" s="14">
        <f t="shared" si="1450"/>
        <v>0.38641772710250882</v>
      </c>
      <c r="BL1015" s="14">
        <f t="shared" si="1451"/>
        <v>0.34067854136570841</v>
      </c>
      <c r="BM1015" s="14">
        <f t="shared" si="1452"/>
        <v>0.15815689376311284</v>
      </c>
      <c r="BN1015" s="14">
        <f t="shared" si="1453"/>
        <v>0.84182361003503148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1.6325000000000001</v>
      </c>
      <c r="F1016" s="10">
        <f>VLOOKUP(B1016,home!$B$2:$E$405,3,FALSE)</f>
        <v>1.117</v>
      </c>
      <c r="G1016" s="10">
        <f>VLOOKUP(C1016,away!$B$2:$E$405,4,FALSE)</f>
        <v>0.82879999999999998</v>
      </c>
      <c r="H1016" s="10">
        <f>VLOOKUP(A1016,away!$A$2:$E$405,3,FALSE)</f>
        <v>1.1474</v>
      </c>
      <c r="I1016" s="10">
        <f>VLOOKUP(C1016,away!$B$2:$E$405,3,FALSE)</f>
        <v>0.66649999999999998</v>
      </c>
      <c r="J1016" s="10">
        <f>VLOOKUP(B1016,home!$B$2:$E$405,4,FALSE)</f>
        <v>0.92279999999999995</v>
      </c>
      <c r="K1016" s="12">
        <f t="shared" si="1398"/>
        <v>1.5113188719999999</v>
      </c>
      <c r="L1016" s="12">
        <f t="shared" si="1399"/>
        <v>0.70570400987999993</v>
      </c>
      <c r="M1016" s="13">
        <f t="shared" si="1400"/>
        <v>0.10893293276271702</v>
      </c>
      <c r="N1016" s="13">
        <f t="shared" si="1401"/>
        <v>0.16463239706660132</v>
      </c>
      <c r="O1016" s="13">
        <f t="shared" si="1402"/>
        <v>7.6874407458637828E-2</v>
      </c>
      <c r="P1016" s="13">
        <f t="shared" si="1403"/>
        <v>0.11618174276605689</v>
      </c>
      <c r="Q1016" s="13">
        <f t="shared" si="1404"/>
        <v>0.12440602431467603</v>
      </c>
      <c r="R1016" s="13">
        <f t="shared" si="1405"/>
        <v>2.7125288800354846E-2</v>
      </c>
      <c r="S1016" s="13">
        <f t="shared" si="1406"/>
        <v>3.0978229011699891E-2</v>
      </c>
      <c r="T1016" s="13">
        <f t="shared" si="1407"/>
        <v>8.7793830212095636E-2</v>
      </c>
      <c r="U1016" s="13">
        <f t="shared" si="1408"/>
        <v>4.0994960872426517E-2</v>
      </c>
      <c r="V1016" s="13">
        <f t="shared" si="1409"/>
        <v>3.6710708579083652E-3</v>
      </c>
      <c r="W1016" s="13">
        <f t="shared" si="1410"/>
        <v>6.2672390779086901E-2</v>
      </c>
      <c r="X1016" s="13">
        <f t="shared" si="1411"/>
        <v>4.4228157481567956E-2</v>
      </c>
      <c r="Y1016" s="13">
        <f t="shared" si="1412"/>
        <v>1.5605994042173315E-2</v>
      </c>
      <c r="Z1016" s="13">
        <f t="shared" si="1413"/>
        <v>6.3808083585211554E-3</v>
      </c>
      <c r="AA1016" s="13">
        <f t="shared" si="1414"/>
        <v>9.6434360908483636E-3</v>
      </c>
      <c r="AB1016" s="13">
        <f t="shared" si="1415"/>
        <v>7.2871534775125193E-3</v>
      </c>
      <c r="AC1016" s="13">
        <f t="shared" si="1416"/>
        <v>2.4470986371640088E-4</v>
      </c>
      <c r="AD1016" s="13">
        <f t="shared" si="1417"/>
        <v>2.3679491734448208E-2</v>
      </c>
      <c r="AE1016" s="13">
        <f t="shared" si="1418"/>
        <v>1.6710712268920413E-2</v>
      </c>
      <c r="AF1016" s="13">
        <f t="shared" si="1419"/>
        <v>5.8964083280640244E-3</v>
      </c>
      <c r="AG1016" s="13">
        <f t="shared" si="1420"/>
        <v>1.3870396670015359E-3</v>
      </c>
      <c r="AH1016" s="13">
        <f t="shared" si="1421"/>
        <v>1.1257405112210497E-3</v>
      </c>
      <c r="AI1016" s="13">
        <f t="shared" si="1422"/>
        <v>1.7013528795833002E-3</v>
      </c>
      <c r="AJ1016" s="13">
        <f t="shared" si="1423"/>
        <v>1.2856433574228927E-3</v>
      </c>
      <c r="AK1016" s="13">
        <f t="shared" si="1424"/>
        <v>6.476723562448862E-4</v>
      </c>
      <c r="AL1016" s="13">
        <f t="shared" si="1425"/>
        <v>1.0439751402101736E-5</v>
      </c>
      <c r="AM1016" s="13">
        <f t="shared" si="1426"/>
        <v>7.1574525475279153E-3</v>
      </c>
      <c r="AN1016" s="13">
        <f t="shared" si="1427"/>
        <v>5.05104296331627E-3</v>
      </c>
      <c r="AO1016" s="13">
        <f t="shared" si="1428"/>
        <v>1.7822706366442248E-3</v>
      </c>
      <c r="AP1016" s="13">
        <f t="shared" si="1429"/>
        <v>4.1925184499040321E-4</v>
      </c>
      <c r="AQ1016" s="13">
        <f t="shared" si="1430"/>
        <v>7.3966927039828924E-5</v>
      </c>
      <c r="AR1016" s="13">
        <f t="shared" si="1431"/>
        <v>1.5888791857061123E-4</v>
      </c>
      <c r="AS1016" s="13">
        <f t="shared" si="1432"/>
        <v>2.4013030986856399E-4</v>
      </c>
      <c r="AT1016" s="13">
        <f t="shared" si="1433"/>
        <v>1.8145673452178433E-4</v>
      </c>
      <c r="AU1016" s="13">
        <f t="shared" si="1434"/>
        <v>9.1412995778088823E-5</v>
      </c>
      <c r="AV1016" s="13">
        <f t="shared" si="1435"/>
        <v>3.4538546416370498E-5</v>
      </c>
      <c r="AW1016" s="13">
        <f t="shared" si="1436"/>
        <v>3.0929033355642312E-7</v>
      </c>
      <c r="AX1016" s="13">
        <f t="shared" si="1437"/>
        <v>1.80286551842057E-3</v>
      </c>
      <c r="AY1016" s="13">
        <f t="shared" si="1438"/>
        <v>1.272289425623781E-3</v>
      </c>
      <c r="AZ1016" s="13">
        <f t="shared" si="1439"/>
        <v>4.4892987469531215E-4</v>
      </c>
      <c r="BA1016" s="13">
        <f t="shared" si="1440"/>
        <v>1.0560387090913589E-4</v>
      </c>
      <c r="BB1016" s="13">
        <f t="shared" si="1441"/>
        <v>1.8631268789856765E-5</v>
      </c>
      <c r="BC1016" s="13">
        <f t="shared" si="1442"/>
        <v>2.6296322188308033E-6</v>
      </c>
      <c r="BD1016" s="13">
        <f t="shared" si="1443"/>
        <v>1.8687973542794536E-5</v>
      </c>
      <c r="BE1016" s="13">
        <f t="shared" si="1444"/>
        <v>2.8243487094662077E-5</v>
      </c>
      <c r="BF1016" s="13">
        <f t="shared" si="1445"/>
        <v>2.1342457528625626E-5</v>
      </c>
      <c r="BG1016" s="13">
        <f t="shared" si="1446"/>
        <v>1.0751752945956793E-5</v>
      </c>
      <c r="BH1016" s="13">
        <f t="shared" si="1447"/>
        <v>4.0623317835765252E-6</v>
      </c>
      <c r="BI1016" s="13">
        <f t="shared" si="1448"/>
        <v>1.227895737768924E-6</v>
      </c>
      <c r="BJ1016" s="14">
        <f t="shared" si="1449"/>
        <v>0.56514738040481149</v>
      </c>
      <c r="BK1016" s="14">
        <f t="shared" si="1450"/>
        <v>0.2612914144391244</v>
      </c>
      <c r="BL1016" s="14">
        <f t="shared" si="1451"/>
        <v>0.16747639820804097</v>
      </c>
      <c r="BM1016" s="14">
        <f t="shared" si="1452"/>
        <v>0.38087122810616397</v>
      </c>
      <c r="BN1016" s="14">
        <f t="shared" si="1453"/>
        <v>0.61815279316904392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1.6325000000000001</v>
      </c>
      <c r="F1017" s="10">
        <f>VLOOKUP(B1017,home!$B$2:$E$405,3,FALSE)</f>
        <v>0.61260000000000003</v>
      </c>
      <c r="G1017" s="10">
        <f>VLOOKUP(C1017,away!$B$2:$E$405,4,FALSE)</f>
        <v>0.82879999999999998</v>
      </c>
      <c r="H1017" s="10">
        <f>VLOOKUP(A1017,away!$A$2:$E$405,3,FALSE)</f>
        <v>1.1474</v>
      </c>
      <c r="I1017" s="10">
        <f>VLOOKUP(C1017,away!$B$2:$E$405,3,FALSE)</f>
        <v>0.97409999999999997</v>
      </c>
      <c r="J1017" s="10">
        <f>VLOOKUP(B1017,home!$B$2:$E$405,4,FALSE)</f>
        <v>1.4866999999999999</v>
      </c>
      <c r="K1017" s="12">
        <f t="shared" si="1398"/>
        <v>0.8288576016000001</v>
      </c>
      <c r="L1017" s="12">
        <f t="shared" si="1399"/>
        <v>1.6616583348779999</v>
      </c>
      <c r="M1017" s="13">
        <f t="shared" si="1400"/>
        <v>8.2867201332049903E-2</v>
      </c>
      <c r="N1017" s="13">
        <f t="shared" si="1401"/>
        <v>6.8685109747387216E-2</v>
      </c>
      <c r="O1017" s="13">
        <f t="shared" si="1402"/>
        <v>0.13769697578141399</v>
      </c>
      <c r="P1017" s="13">
        <f t="shared" si="1403"/>
        <v>0.11413118509375611</v>
      </c>
      <c r="Q1017" s="13">
        <f t="shared" si="1404"/>
        <v>2.8465087665426075E-2</v>
      </c>
      <c r="R1017" s="13">
        <f t="shared" si="1405"/>
        <v>0.11440266374734036</v>
      </c>
      <c r="S1017" s="13">
        <f t="shared" si="1406"/>
        <v>3.9297596641131173E-2</v>
      </c>
      <c r="T1017" s="13">
        <f t="shared" si="1407"/>
        <v>4.7299250172288178E-2</v>
      </c>
      <c r="U1017" s="13">
        <f t="shared" si="1408"/>
        <v>9.4823517490271819E-2</v>
      </c>
      <c r="V1017" s="13">
        <f t="shared" si="1409"/>
        <v>6.0137467657666119E-3</v>
      </c>
      <c r="W1017" s="13">
        <f t="shared" si="1410"/>
        <v>7.8645014305662678E-3</v>
      </c>
      <c r="X1017" s="13">
        <f t="shared" si="1411"/>
        <v>1.3068114351760392E-2</v>
      </c>
      <c r="Y1017" s="13">
        <f t="shared" si="1412"/>
        <v>1.0857370566870736E-2</v>
      </c>
      <c r="Z1017" s="13">
        <f t="shared" si="1413"/>
        <v>6.3366046582671101E-2</v>
      </c>
      <c r="AA1017" s="13">
        <f t="shared" si="1414"/>
        <v>5.2521429393386658E-2</v>
      </c>
      <c r="AB1017" s="13">
        <f t="shared" si="1415"/>
        <v>2.1766392999803104E-2</v>
      </c>
      <c r="AC1017" s="13">
        <f t="shared" si="1416"/>
        <v>5.176626232980654E-4</v>
      </c>
      <c r="AD1017" s="13">
        <f t="shared" si="1417"/>
        <v>1.6296379483797315E-3</v>
      </c>
      <c r="AE1017" s="13">
        <f t="shared" si="1418"/>
        <v>2.7079014797586642E-3</v>
      </c>
      <c r="AF1017" s="13">
        <f t="shared" si="1419"/>
        <v>2.2498035319347275E-3</v>
      </c>
      <c r="AG1017" s="13">
        <f t="shared" si="1420"/>
        <v>1.2461349302257676E-3</v>
      </c>
      <c r="AH1017" s="13">
        <f t="shared" si="1421"/>
        <v>2.6323179863090761E-2</v>
      </c>
      <c r="AI1017" s="13">
        <f t="shared" si="1422"/>
        <v>2.1818167727806828E-2</v>
      </c>
      <c r="AJ1017" s="13">
        <f t="shared" si="1423"/>
        <v>9.0420770870882437E-3</v>
      </c>
      <c r="AK1017" s="13">
        <f t="shared" si="1424"/>
        <v>2.4981981092954261E-3</v>
      </c>
      <c r="AL1017" s="13">
        <f t="shared" si="1425"/>
        <v>2.8518616642553528E-5</v>
      </c>
      <c r="AM1017" s="13">
        <f t="shared" si="1426"/>
        <v>2.7014756027407387E-4</v>
      </c>
      <c r="AN1017" s="13">
        <f t="shared" si="1427"/>
        <v>4.4889294517637163E-4</v>
      </c>
      <c r="AO1017" s="13">
        <f t="shared" si="1428"/>
        <v>3.7295335191012558E-4</v>
      </c>
      <c r="AP1017" s="13">
        <f t="shared" si="1429"/>
        <v>2.0657368190738268E-4</v>
      </c>
      <c r="AQ1017" s="13">
        <f t="shared" si="1430"/>
        <v>8.581372007695977E-5</v>
      </c>
      <c r="AR1017" s="13">
        <f t="shared" si="1431"/>
        <v>8.7480262439994898E-3</v>
      </c>
      <c r="AS1017" s="13">
        <f t="shared" si="1432"/>
        <v>7.2508680513352752E-3</v>
      </c>
      <c r="AT1017" s="13">
        <f t="shared" si="1433"/>
        <v>3.0049685512739109E-3</v>
      </c>
      <c r="AU1017" s="13">
        <f t="shared" si="1434"/>
        <v>8.3023034209744027E-4</v>
      </c>
      <c r="AV1017" s="13">
        <f t="shared" si="1435"/>
        <v>1.7203568253160796E-4</v>
      </c>
      <c r="AW1017" s="13">
        <f t="shared" si="1436"/>
        <v>1.0910574262624775E-6</v>
      </c>
      <c r="AX1017" s="13">
        <f t="shared" si="1437"/>
        <v>3.7318976481143365E-5</v>
      </c>
      <c r="AY1017" s="13">
        <f t="shared" si="1438"/>
        <v>6.2011388319007917E-5</v>
      </c>
      <c r="AZ1017" s="13">
        <f t="shared" si="1439"/>
        <v>5.152087012881789E-5</v>
      </c>
      <c r="BA1017" s="13">
        <f t="shared" si="1440"/>
        <v>2.8536694423239075E-5</v>
      </c>
      <c r="BB1017" s="13">
        <f t="shared" si="1441"/>
        <v>1.1854559034560436E-5</v>
      </c>
      <c r="BC1017" s="13">
        <f t="shared" si="1442"/>
        <v>3.9396453652161252E-6</v>
      </c>
      <c r="BD1017" s="13">
        <f t="shared" si="1443"/>
        <v>2.4227051203455424E-3</v>
      </c>
      <c r="BE1017" s="13">
        <f t="shared" si="1444"/>
        <v>2.0080775554336462E-3</v>
      </c>
      <c r="BF1017" s="13">
        <f t="shared" si="1445"/>
        <v>8.3220517321176148E-4</v>
      </c>
      <c r="BG1017" s="13">
        <f t="shared" si="1446"/>
        <v>2.2992652796913779E-4</v>
      </c>
      <c r="BH1017" s="13">
        <f t="shared" si="1447"/>
        <v>4.7644087629178714E-5</v>
      </c>
      <c r="BI1017" s="13">
        <f t="shared" si="1448"/>
        <v>7.8980328405482617E-6</v>
      </c>
      <c r="BJ1017" s="14">
        <f t="shared" si="1449"/>
        <v>0.18565247521769468</v>
      </c>
      <c r="BK1017" s="14">
        <f t="shared" si="1450"/>
        <v>0.24291792246096341</v>
      </c>
      <c r="BL1017" s="14">
        <f t="shared" si="1451"/>
        <v>0.50644718756816487</v>
      </c>
      <c r="BM1017" s="14">
        <f t="shared" si="1452"/>
        <v>0.45207448813122753</v>
      </c>
      <c r="BN1017" s="14">
        <f t="shared" si="1453"/>
        <v>0.54624822336737366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1.6325000000000001</v>
      </c>
      <c r="F1018" s="10">
        <f>VLOOKUP(B1018,home!$B$2:$E$405,3,FALSE)</f>
        <v>0.86480000000000001</v>
      </c>
      <c r="G1018" s="10">
        <f>VLOOKUP(C1018,away!$B$2:$E$405,4,FALSE)</f>
        <v>0.54449999999999998</v>
      </c>
      <c r="H1018" s="10">
        <f>VLOOKUP(A1018,away!$A$2:$E$405,3,FALSE)</f>
        <v>1.1474</v>
      </c>
      <c r="I1018" s="10">
        <f>VLOOKUP(C1018,away!$B$2:$E$405,3,FALSE)</f>
        <v>1.0167999999999999</v>
      </c>
      <c r="J1018" s="10">
        <f>VLOOKUP(B1018,home!$B$2:$E$405,4,FALSE)</f>
        <v>1.3842000000000001</v>
      </c>
      <c r="K1018" s="12">
        <f t="shared" si="1398"/>
        <v>0.76871747699999993</v>
      </c>
      <c r="L1018" s="12">
        <f t="shared" si="1399"/>
        <v>1.6149133621439999</v>
      </c>
      <c r="M1018" s="13">
        <f t="shared" si="1400"/>
        <v>9.221515055986397E-2</v>
      </c>
      <c r="N1018" s="13">
        <f t="shared" si="1401"/>
        <v>7.0887397879553768E-2</v>
      </c>
      <c r="O1018" s="13">
        <f t="shared" si="1402"/>
        <v>0.14891947883124507</v>
      </c>
      <c r="P1018" s="13">
        <f t="shared" si="1403"/>
        <v>0.11447700604330963</v>
      </c>
      <c r="Q1018" s="13">
        <f t="shared" si="1404"/>
        <v>2.7246190824532852E-2</v>
      </c>
      <c r="R1018" s="13">
        <f t="shared" si="1405"/>
        <v>0.12024602812404914</v>
      </c>
      <c r="S1018" s="13">
        <f t="shared" si="1406"/>
        <v>3.5528285843150278E-2</v>
      </c>
      <c r="T1018" s="13">
        <f t="shared" si="1407"/>
        <v>4.4000237630063353E-2</v>
      </c>
      <c r="U1018" s="13">
        <f t="shared" si="1408"/>
        <v>9.2435223358790092E-2</v>
      </c>
      <c r="V1018" s="13">
        <f t="shared" si="1409"/>
        <v>4.9005827597282722E-3</v>
      </c>
      <c r="W1018" s="13">
        <f t="shared" si="1410"/>
        <v>6.9815410228318154E-3</v>
      </c>
      <c r="X1018" s="13">
        <f t="shared" si="1411"/>
        <v>1.1274583886127587E-2</v>
      </c>
      <c r="Y1018" s="13">
        <f t="shared" si="1412"/>
        <v>9.1037380851604344E-3</v>
      </c>
      <c r="Z1018" s="13">
        <f t="shared" si="1413"/>
        <v>6.4728972520756711E-2</v>
      </c>
      <c r="AA1018" s="13">
        <f t="shared" si="1414"/>
        <v>4.9758292444958434E-2</v>
      </c>
      <c r="AB1018" s="13">
        <f t="shared" si="1415"/>
        <v>1.9125034514058298E-2</v>
      </c>
      <c r="AC1018" s="13">
        <f t="shared" si="1416"/>
        <v>3.802276786915844E-4</v>
      </c>
      <c r="AD1018" s="13">
        <f t="shared" si="1417"/>
        <v>1.3417081501608179E-3</v>
      </c>
      <c r="AE1018" s="13">
        <f t="shared" si="1418"/>
        <v>2.1667424197922129E-3</v>
      </c>
      <c r="AF1018" s="13">
        <f t="shared" si="1419"/>
        <v>1.7495506430233346E-3</v>
      </c>
      <c r="AG1018" s="13">
        <f t="shared" si="1420"/>
        <v>9.4179090372200334E-4</v>
      </c>
      <c r="AH1018" s="13">
        <f t="shared" si="1421"/>
        <v>2.613292066040547E-2</v>
      </c>
      <c r="AI1018" s="13">
        <f t="shared" si="1422"/>
        <v>2.0088832836708068E-2</v>
      </c>
      <c r="AJ1018" s="13">
        <f t="shared" si="1423"/>
        <v>7.7213184470544868E-3</v>
      </c>
      <c r="AK1018" s="13">
        <f t="shared" si="1424"/>
        <v>1.9785041452444279E-3</v>
      </c>
      <c r="AL1018" s="13">
        <f t="shared" si="1425"/>
        <v>1.8880770028414406E-5</v>
      </c>
      <c r="AM1018" s="13">
        <f t="shared" si="1426"/>
        <v>2.0627890081239219E-4</v>
      </c>
      <c r="AN1018" s="13">
        <f t="shared" si="1427"/>
        <v>3.3312255325030894E-4</v>
      </c>
      <c r="AO1018" s="13">
        <f t="shared" si="1428"/>
        <v>2.689820312377251E-4</v>
      </c>
      <c r="AP1018" s="13">
        <f t="shared" si="1429"/>
        <v>1.4479422547414566E-4</v>
      </c>
      <c r="AQ1018" s="13">
        <f t="shared" si="1430"/>
        <v>5.8457532369872286E-5</v>
      </c>
      <c r="AR1018" s="13">
        <f t="shared" si="1431"/>
        <v>8.4404805532675483E-3</v>
      </c>
      <c r="AS1018" s="13">
        <f t="shared" si="1432"/>
        <v>6.4883449155753942E-3</v>
      </c>
      <c r="AT1018" s="13">
        <f t="shared" si="1433"/>
        <v>2.4938520667034465E-3</v>
      </c>
      <c r="AU1018" s="13">
        <f t="shared" si="1434"/>
        <v>6.3902255624250306E-4</v>
      </c>
      <c r="AV1018" s="13">
        <f t="shared" si="1435"/>
        <v>1.2280695179520685E-4</v>
      </c>
      <c r="AW1018" s="13">
        <f t="shared" si="1436"/>
        <v>6.5107824579637515E-7</v>
      </c>
      <c r="AX1018" s="13">
        <f t="shared" si="1437"/>
        <v>2.6428366031805887E-5</v>
      </c>
      <c r="AY1018" s="13">
        <f t="shared" si="1438"/>
        <v>4.2679521444395925E-5</v>
      </c>
      <c r="AZ1018" s="13">
        <f t="shared" si="1439"/>
        <v>3.4461864735233195E-5</v>
      </c>
      <c r="BA1018" s="13">
        <f t="shared" si="1440"/>
        <v>1.8550975281775726E-5</v>
      </c>
      <c r="BB1018" s="13">
        <f t="shared" si="1441"/>
        <v>7.4895544658356731E-6</v>
      </c>
      <c r="BC1018" s="13">
        <f t="shared" si="1442"/>
        <v>2.4189963166766563E-6</v>
      </c>
      <c r="BD1018" s="13">
        <f t="shared" si="1443"/>
        <v>2.2717741380647244E-3</v>
      </c>
      <c r="BE1018" s="13">
        <f t="shared" si="1444"/>
        <v>1.7463524837269648E-3</v>
      </c>
      <c r="BF1018" s="13">
        <f t="shared" si="1445"/>
        <v>6.7122583762163764E-4</v>
      </c>
      <c r="BG1018" s="13">
        <f t="shared" si="1446"/>
        <v>1.7199434413123902E-4</v>
      </c>
      <c r="BH1018" s="13">
        <f t="shared" si="1447"/>
        <v>3.3053764569708946E-5</v>
      </c>
      <c r="BI1018" s="13">
        <f t="shared" si="1448"/>
        <v>5.0818013010757296E-6</v>
      </c>
      <c r="BJ1018" s="14">
        <f t="shared" si="1449"/>
        <v>0.17683714596638841</v>
      </c>
      <c r="BK1018" s="14">
        <f t="shared" si="1450"/>
        <v>0.24756281317621651</v>
      </c>
      <c r="BL1018" s="14">
        <f t="shared" si="1451"/>
        <v>0.50948962277551313</v>
      </c>
      <c r="BM1018" s="14">
        <f t="shared" si="1452"/>
        <v>0.42458527373312138</v>
      </c>
      <c r="BN1018" s="14">
        <f t="shared" si="1453"/>
        <v>0.57399125226255443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1.6325000000000001</v>
      </c>
      <c r="F1019" s="10">
        <f>VLOOKUP(B1019,home!$B$2:$E$405,3,FALSE)</f>
        <v>0.97289999999999999</v>
      </c>
      <c r="G1019" s="10">
        <f>VLOOKUP(C1019,away!$B$2:$E$405,4,FALSE)</f>
        <v>1.081</v>
      </c>
      <c r="H1019" s="10">
        <f>VLOOKUP(A1019,away!$A$2:$E$405,3,FALSE)</f>
        <v>1.1474</v>
      </c>
      <c r="I1019" s="10">
        <f>VLOOKUP(C1019,away!$B$2:$E$405,3,FALSE)</f>
        <v>1.0766</v>
      </c>
      <c r="J1019" s="10">
        <f>VLOOKUP(B1019,home!$B$2:$E$405,4,FALSE)</f>
        <v>1.2817000000000001</v>
      </c>
      <c r="K1019" s="12">
        <f t="shared" si="1398"/>
        <v>1.7169082492500001</v>
      </c>
      <c r="L1019" s="12">
        <f t="shared" si="1399"/>
        <v>1.5832722696280002</v>
      </c>
      <c r="M1019" s="13">
        <f t="shared" si="1400"/>
        <v>3.6876509894164577E-2</v>
      </c>
      <c r="N1019" s="13">
        <f t="shared" si="1401"/>
        <v>6.3313584040840393E-2</v>
      </c>
      <c r="O1019" s="13">
        <f t="shared" si="1402"/>
        <v>5.8385555516093354E-2</v>
      </c>
      <c r="P1019" s="13">
        <f t="shared" si="1403"/>
        <v>0.10024264190262452</v>
      </c>
      <c r="Q1019" s="13">
        <f t="shared" si="1404"/>
        <v>5.4351807364651027E-2</v>
      </c>
      <c r="R1019" s="13">
        <f t="shared" si="1405"/>
        <v>4.6220115497728372E-2</v>
      </c>
      <c r="S1019" s="13">
        <f t="shared" si="1406"/>
        <v>6.8123225899476503E-2</v>
      </c>
      <c r="T1019" s="13">
        <f t="shared" si="1407"/>
        <v>8.6053709404614903E-2</v>
      </c>
      <c r="U1019" s="13">
        <f t="shared" si="1408"/>
        <v>7.9355697579337595E-2</v>
      </c>
      <c r="V1019" s="13">
        <f t="shared" si="1409"/>
        <v>2.0575736450269642E-2</v>
      </c>
      <c r="W1019" s="13">
        <f t="shared" si="1410"/>
        <v>3.1105688808672087E-2</v>
      </c>
      <c r="X1019" s="13">
        <f t="shared" si="1411"/>
        <v>4.9248774518448543E-2</v>
      </c>
      <c r="Y1019" s="13">
        <f t="shared" si="1412"/>
        <v>3.8987109504110828E-2</v>
      </c>
      <c r="Z1019" s="13">
        <f t="shared" si="1413"/>
        <v>2.4393009055518899E-2</v>
      </c>
      <c r="AA1019" s="13">
        <f t="shared" si="1414"/>
        <v>4.1880558471450349E-2</v>
      </c>
      <c r="AB1019" s="13">
        <f t="shared" si="1415"/>
        <v>3.5952538161415047E-2</v>
      </c>
      <c r="AC1019" s="13">
        <f t="shared" si="1416"/>
        <v>3.4957317456063394E-3</v>
      </c>
      <c r="AD1019" s="13">
        <f t="shared" si="1417"/>
        <v>1.3351403428553128E-2</v>
      </c>
      <c r="AE1019" s="13">
        <f t="shared" si="1418"/>
        <v>2.1138906809044376E-2</v>
      </c>
      <c r="AF1019" s="13">
        <f t="shared" si="1419"/>
        <v>1.6734322480505239E-2</v>
      </c>
      <c r="AG1019" s="13">
        <f t="shared" si="1420"/>
        <v>8.8316629114654644E-3</v>
      </c>
      <c r="AH1019" s="13">
        <f t="shared" si="1421"/>
        <v>9.6551937025969418E-3</v>
      </c>
      <c r="AI1019" s="13">
        <f t="shared" si="1422"/>
        <v>1.657708171609534E-2</v>
      </c>
      <c r="AJ1019" s="13">
        <f t="shared" si="1423"/>
        <v>1.4230664173427721E-2</v>
      </c>
      <c r="AK1019" s="13">
        <f t="shared" si="1424"/>
        <v>8.1442482372214957E-3</v>
      </c>
      <c r="AL1019" s="13">
        <f t="shared" si="1425"/>
        <v>3.8010254936615278E-4</v>
      </c>
      <c r="AM1019" s="13">
        <f t="shared" si="1426"/>
        <v>4.584626937109519E-3</v>
      </c>
      <c r="AN1019" s="13">
        <f t="shared" si="1427"/>
        <v>7.2587126961150559E-3</v>
      </c>
      <c r="AO1019" s="13">
        <f t="shared" si="1428"/>
        <v>5.746259262477833E-3</v>
      </c>
      <c r="AP1019" s="13">
        <f t="shared" si="1429"/>
        <v>3.0326309814580656E-3</v>
      </c>
      <c r="AQ1019" s="13">
        <f t="shared" si="1430"/>
        <v>1.2003701342393253E-3</v>
      </c>
      <c r="AR1019" s="13">
        <f t="shared" si="1431"/>
        <v>3.0573600894417269E-3</v>
      </c>
      <c r="AS1019" s="13">
        <f t="shared" si="1432"/>
        <v>5.2492067584902187E-3</v>
      </c>
      <c r="AT1019" s="13">
        <f t="shared" si="1433"/>
        <v>4.5062031928353556E-3</v>
      </c>
      <c r="AU1019" s="13">
        <f t="shared" si="1434"/>
        <v>2.5789124781919037E-3</v>
      </c>
      <c r="AV1019" s="13">
        <f t="shared" si="1435"/>
        <v>1.10693902697536E-3</v>
      </c>
      <c r="AW1019" s="13">
        <f t="shared" si="1436"/>
        <v>2.8701260754203618E-5</v>
      </c>
      <c r="AX1019" s="13">
        <f t="shared" si="1437"/>
        <v>1.3118973013428483E-3</v>
      </c>
      <c r="AY1019" s="13">
        <f t="shared" si="1438"/>
        <v>2.0770906178159401E-3</v>
      </c>
      <c r="AZ1019" s="13">
        <f t="shared" si="1439"/>
        <v>1.6442999883462344E-3</v>
      </c>
      <c r="BA1019" s="13">
        <f t="shared" si="1440"/>
        <v>8.6779152483274554E-4</v>
      </c>
      <c r="BB1019" s="13">
        <f t="shared" si="1441"/>
        <v>3.4348756427147098E-4</v>
      </c>
      <c r="BC1019" s="13">
        <f t="shared" si="1442"/>
        <v>1.087668670946171E-4</v>
      </c>
      <c r="BD1019" s="13">
        <f t="shared" si="1443"/>
        <v>8.0677224131341259E-4</v>
      </c>
      <c r="BE1019" s="13">
        <f t="shared" si="1444"/>
        <v>1.3851539163769095E-3</v>
      </c>
      <c r="BF1019" s="13">
        <f t="shared" si="1445"/>
        <v>1.1890910927542307E-3</v>
      </c>
      <c r="BG1019" s="13">
        <f t="shared" si="1446"/>
        <v>6.8052010208647859E-4</v>
      </c>
      <c r="BH1019" s="13">
        <f t="shared" si="1447"/>
        <v>2.9209764426318182E-4</v>
      </c>
      <c r="BI1019" s="13">
        <f t="shared" si="1448"/>
        <v>1.0030097100438975E-4</v>
      </c>
      <c r="BJ1019" s="14">
        <f t="shared" si="1449"/>
        <v>0.41129290314600969</v>
      </c>
      <c r="BK1019" s="14">
        <f t="shared" si="1450"/>
        <v>0.23177103905932367</v>
      </c>
      <c r="BL1019" s="14">
        <f t="shared" si="1451"/>
        <v>0.33135421056909931</v>
      </c>
      <c r="BM1019" s="14">
        <f t="shared" si="1452"/>
        <v>0.63737255825678762</v>
      </c>
      <c r="BN1019" s="14">
        <f t="shared" si="1453"/>
        <v>0.35939021421610218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1.6325000000000001</v>
      </c>
      <c r="F1020" s="10">
        <f>VLOOKUP(B1020,home!$B$2:$E$405,3,FALSE)</f>
        <v>0.86480000000000001</v>
      </c>
      <c r="G1020" s="10">
        <f>VLOOKUP(C1020,away!$B$2:$E$405,4,FALSE)</f>
        <v>1.153</v>
      </c>
      <c r="H1020" s="10">
        <f>VLOOKUP(A1020,away!$A$2:$E$405,3,FALSE)</f>
        <v>1.1474</v>
      </c>
      <c r="I1020" s="10">
        <f>VLOOKUP(C1020,away!$B$2:$E$405,3,FALSE)</f>
        <v>1.0766</v>
      </c>
      <c r="J1020" s="10">
        <f>VLOOKUP(B1020,home!$B$2:$E$405,4,FALSE)</f>
        <v>0.7177</v>
      </c>
      <c r="K1020" s="12">
        <f t="shared" si="1398"/>
        <v>1.627789258</v>
      </c>
      <c r="L1020" s="12">
        <f t="shared" si="1399"/>
        <v>0.88656823586800004</v>
      </c>
      <c r="M1020" s="13">
        <f t="shared" si="1400"/>
        <v>8.0914883817899408E-2</v>
      </c>
      <c r="N1020" s="13">
        <f t="shared" si="1401"/>
        <v>0.13171237869109467</v>
      </c>
      <c r="O1020" s="13">
        <f t="shared" si="1402"/>
        <v>7.1736565801899257E-2</v>
      </c>
      <c r="P1020" s="13">
        <f t="shared" si="1403"/>
        <v>0.11677201121814176</v>
      </c>
      <c r="Q1020" s="13">
        <f t="shared" si="1404"/>
        <v>0.10719999758949604</v>
      </c>
      <c r="R1020" s="13">
        <f t="shared" si="1405"/>
        <v>3.1799680295109267E-2</v>
      </c>
      <c r="S1020" s="13">
        <f t="shared" si="1406"/>
        <v>4.2129772547833282E-2</v>
      </c>
      <c r="T1020" s="13">
        <f t="shared" si="1407"/>
        <v>9.504011274797336E-2</v>
      </c>
      <c r="U1020" s="13">
        <f t="shared" si="1408"/>
        <v>5.1763177992213132E-2</v>
      </c>
      <c r="V1020" s="13">
        <f t="shared" si="1409"/>
        <v>6.7554914778581937E-3</v>
      </c>
      <c r="W1020" s="13">
        <f t="shared" si="1410"/>
        <v>5.8166334844602492E-2</v>
      </c>
      <c r="X1020" s="13">
        <f t="shared" si="1411"/>
        <v>5.1568424870086615E-2</v>
      </c>
      <c r="Y1020" s="13">
        <f t="shared" si="1412"/>
        <v>2.2859463731782097E-2</v>
      </c>
      <c r="Z1020" s="13">
        <f t="shared" si="1413"/>
        <v>9.3975288201338086E-3</v>
      </c>
      <c r="AA1020" s="13">
        <f t="shared" si="1414"/>
        <v>1.5297196465159228E-2</v>
      </c>
      <c r="AB1020" s="13">
        <f t="shared" si="1415"/>
        <v>1.2450306041750885E-2</v>
      </c>
      <c r="AC1020" s="13">
        <f t="shared" si="1416"/>
        <v>6.0932263742404197E-4</v>
      </c>
      <c r="AD1020" s="13">
        <f t="shared" si="1417"/>
        <v>2.3670633759318771E-2</v>
      </c>
      <c r="AE1020" s="13">
        <f t="shared" si="1418"/>
        <v>2.0985632013876768E-2</v>
      </c>
      <c r="AF1020" s="13">
        <f t="shared" si="1419"/>
        <v>9.3025973765588754E-3</v>
      </c>
      <c r="AG1020" s="13">
        <f t="shared" si="1420"/>
        <v>2.7491291150420296E-3</v>
      </c>
      <c r="AH1020" s="13">
        <f t="shared" si="1421"/>
        <v>2.0828876368961793E-3</v>
      </c>
      <c r="AI1020" s="13">
        <f t="shared" si="1422"/>
        <v>3.3905021209606049E-3</v>
      </c>
      <c r="AJ1020" s="13">
        <f t="shared" si="1423"/>
        <v>2.7595114658629455E-3</v>
      </c>
      <c r="AK1020" s="13">
        <f t="shared" si="1424"/>
        <v>1.4973010404865116E-3</v>
      </c>
      <c r="AL1020" s="13">
        <f t="shared" si="1425"/>
        <v>3.5173667189772671E-5</v>
      </c>
      <c r="AM1020" s="13">
        <f t="shared" si="1426"/>
        <v>7.7061606726942424E-3</v>
      </c>
      <c r="AN1020" s="13">
        <f t="shared" si="1427"/>
        <v>6.8320372729058949E-3</v>
      </c>
      <c r="AO1020" s="13">
        <f t="shared" si="1428"/>
        <v>3.0285336162123007E-3</v>
      </c>
      <c r="AP1020" s="13">
        <f t="shared" si="1429"/>
        <v>8.9500056846409141E-4</v>
      </c>
      <c r="AQ1020" s="13">
        <f t="shared" si="1430"/>
        <v>1.9836976877101665E-4</v>
      </c>
      <c r="AR1020" s="13">
        <f t="shared" si="1431"/>
        <v>3.6932440355086273E-4</v>
      </c>
      <c r="AS1020" s="13">
        <f t="shared" si="1432"/>
        <v>6.0118229681735142E-4</v>
      </c>
      <c r="AT1020" s="13">
        <f t="shared" si="1433"/>
        <v>4.8929904242952626E-4</v>
      </c>
      <c r="AU1020" s="13">
        <f t="shared" si="1434"/>
        <v>2.6549190840548958E-4</v>
      </c>
      <c r="AV1020" s="13">
        <f t="shared" si="1435"/>
        <v>1.08041219147094E-4</v>
      </c>
      <c r="AW1020" s="13">
        <f t="shared" si="1436"/>
        <v>1.410020720357236E-6</v>
      </c>
      <c r="AX1020" s="13">
        <f t="shared" si="1437"/>
        <v>2.0906675939056231E-3</v>
      </c>
      <c r="AY1020" s="13">
        <f t="shared" si="1438"/>
        <v>1.8535194805153045E-3</v>
      </c>
      <c r="AZ1020" s="13">
        <f t="shared" si="1439"/>
        <v>8.2163574799371279E-4</v>
      </c>
      <c r="BA1020" s="13">
        <f t="shared" si="1440"/>
        <v>2.4281205187495688E-4</v>
      </c>
      <c r="BB1020" s="13">
        <f t="shared" si="1441"/>
        <v>5.3817363119567445E-5</v>
      </c>
      <c r="BC1020" s="13">
        <f t="shared" si="1442"/>
        <v>9.5425529359964987E-6</v>
      </c>
      <c r="BD1020" s="13">
        <f t="shared" si="1443"/>
        <v>5.4571880819848255E-5</v>
      </c>
      <c r="BE1020" s="13">
        <f t="shared" si="1444"/>
        <v>8.8831521387405218E-5</v>
      </c>
      <c r="BF1020" s="13">
        <f t="shared" si="1445"/>
        <v>7.2299498143107757E-5</v>
      </c>
      <c r="BG1020" s="13">
        <f t="shared" si="1446"/>
        <v>3.9229448812047239E-5</v>
      </c>
      <c r="BH1020" s="13">
        <f t="shared" si="1447"/>
        <v>1.5964318843377846E-5</v>
      </c>
      <c r="BI1020" s="13">
        <f t="shared" si="1448"/>
        <v>5.1973093449074834E-6</v>
      </c>
      <c r="BJ1020" s="14">
        <f t="shared" si="1449"/>
        <v>0.5469868014292244</v>
      </c>
      <c r="BK1020" s="14">
        <f t="shared" si="1450"/>
        <v>0.24907017484686178</v>
      </c>
      <c r="BL1020" s="14">
        <f t="shared" si="1451"/>
        <v>0.194886561708039</v>
      </c>
      <c r="BM1020" s="14">
        <f t="shared" si="1452"/>
        <v>0.4583534399308235</v>
      </c>
      <c r="BN1020" s="14">
        <f t="shared" si="1453"/>
        <v>0.54013551741364041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1.6325000000000001</v>
      </c>
      <c r="F1021" s="10">
        <f>VLOOKUP(B1021,home!$B$2:$E$405,3,FALSE)</f>
        <v>0.75670000000000004</v>
      </c>
      <c r="G1021" s="10">
        <f>VLOOKUP(C1021,away!$B$2:$E$405,4,FALSE)</f>
        <v>1.2611000000000001</v>
      </c>
      <c r="H1021" s="10">
        <f>VLOOKUP(A1021,away!$A$2:$E$405,3,FALSE)</f>
        <v>1.1474</v>
      </c>
      <c r="I1021" s="10">
        <f>VLOOKUP(C1021,away!$B$2:$E$405,3,FALSE)</f>
        <v>1.1278999999999999</v>
      </c>
      <c r="J1021" s="10">
        <f>VLOOKUP(B1021,home!$B$2:$E$405,4,FALSE)</f>
        <v>1.1278999999999999</v>
      </c>
      <c r="K1021" s="12">
        <f t="shared" si="1398"/>
        <v>1.5578529090250002</v>
      </c>
      <c r="L1021" s="12">
        <f t="shared" si="1399"/>
        <v>1.4596745596339997</v>
      </c>
      <c r="M1021" s="13">
        <f t="shared" si="1400"/>
        <v>4.8922030197869594E-2</v>
      </c>
      <c r="N1021" s="13">
        <f t="shared" si="1401"/>
        <v>7.6213327059160063E-2</v>
      </c>
      <c r="O1021" s="13">
        <f t="shared" si="1402"/>
        <v>7.1410242885476524E-2</v>
      </c>
      <c r="P1021" s="13">
        <f t="shared" si="1403"/>
        <v>0.11124665461332144</v>
      </c>
      <c r="Q1021" s="13">
        <f t="shared" si="1404"/>
        <v>5.9364576632793133E-2</v>
      </c>
      <c r="R1021" s="13">
        <f t="shared" si="1405"/>
        <v>5.2117857418607465E-2</v>
      </c>
      <c r="S1021" s="13">
        <f t="shared" si="1406"/>
        <v>6.3242562259786209E-2</v>
      </c>
      <c r="T1021" s="13">
        <f t="shared" si="1407"/>
        <v>8.665296225433114E-2</v>
      </c>
      <c r="U1021" s="13">
        <f t="shared" si="1408"/>
        <v>8.1191955791727832E-2</v>
      </c>
      <c r="V1021" s="13">
        <f t="shared" si="1409"/>
        <v>1.5978994085350594E-2</v>
      </c>
      <c r="W1021" s="13">
        <f t="shared" si="1410"/>
        <v>3.0827092800144777E-2</v>
      </c>
      <c r="X1021" s="13">
        <f t="shared" si="1411"/>
        <v>4.4997523107847763E-2</v>
      </c>
      <c r="Y1021" s="13">
        <f t="shared" si="1412"/>
        <v>3.2840869863534211E-2</v>
      </c>
      <c r="Z1021" s="13">
        <f t="shared" si="1413"/>
        <v>2.535837019219114E-2</v>
      </c>
      <c r="AA1021" s="13">
        <f t="shared" si="1414"/>
        <v>3.9504610772037825E-2</v>
      </c>
      <c r="AB1021" s="13">
        <f t="shared" si="1415"/>
        <v>3.0771186405559741E-2</v>
      </c>
      <c r="AC1021" s="13">
        <f t="shared" si="1416"/>
        <v>2.2709728481366182E-3</v>
      </c>
      <c r="AD1021" s="13">
        <f t="shared" si="1417"/>
        <v>1.2006019048872297E-2</v>
      </c>
      <c r="AE1021" s="13">
        <f t="shared" si="1418"/>
        <v>1.7524880568120082E-2</v>
      </c>
      <c r="AF1021" s="13">
        <f t="shared" si="1419"/>
        <v>1.2790311162954562E-2</v>
      </c>
      <c r="AG1021" s="13">
        <f t="shared" si="1420"/>
        <v>6.2232306047891751E-3</v>
      </c>
      <c r="AH1021" s="13">
        <f t="shared" si="1421"/>
        <v>9.2537419608306401E-3</v>
      </c>
      <c r="AI1021" s="13">
        <f t="shared" si="1422"/>
        <v>1.4415968833046725E-2</v>
      </c>
      <c r="AJ1021" s="13">
        <f t="shared" si="1423"/>
        <v>1.122897949148779E-2</v>
      </c>
      <c r="AK1021" s="13">
        <f t="shared" si="1424"/>
        <v>5.8310327887321064E-3</v>
      </c>
      <c r="AL1021" s="13">
        <f t="shared" si="1425"/>
        <v>2.065638985553681E-4</v>
      </c>
      <c r="AM1021" s="13">
        <f t="shared" si="1426"/>
        <v>3.7407223402190519E-3</v>
      </c>
      <c r="AN1021" s="13">
        <f t="shared" si="1427"/>
        <v>5.4602372346723091E-3</v>
      </c>
      <c r="AO1021" s="13">
        <f t="shared" si="1428"/>
        <v>3.9850846905087368E-3</v>
      </c>
      <c r="AP1021" s="13">
        <f t="shared" si="1429"/>
        <v>1.9389755802408442E-3</v>
      </c>
      <c r="AQ1021" s="13">
        <f t="shared" si="1430"/>
        <v>7.0756833155728369E-4</v>
      </c>
      <c r="AR1021" s="13">
        <f t="shared" si="1431"/>
        <v>2.7014903443284225E-3</v>
      </c>
      <c r="AS1021" s="13">
        <f t="shared" si="1432"/>
        <v>4.2085245916149826E-3</v>
      </c>
      <c r="AT1021" s="13">
        <f t="shared" si="1433"/>
        <v>3.2781311388753258E-3</v>
      </c>
      <c r="AU1021" s="13">
        <f t="shared" si="1434"/>
        <v>1.7022820436207878E-3</v>
      </c>
      <c r="AV1021" s="13">
        <f t="shared" si="1435"/>
        <v>6.6297625840891679E-4</v>
      </c>
      <c r="AW1021" s="13">
        <f t="shared" si="1436"/>
        <v>1.3047713420056931E-5</v>
      </c>
      <c r="AX1021" s="13">
        <f t="shared" si="1437"/>
        <v>9.7124919659417679E-4</v>
      </c>
      <c r="AY1021" s="13">
        <f t="shared" si="1438"/>
        <v>1.417707743333481E-3</v>
      </c>
      <c r="AZ1021" s="13">
        <f t="shared" si="1439"/>
        <v>1.0346959629700054E-3</v>
      </c>
      <c r="BA1021" s="13">
        <f t="shared" si="1440"/>
        <v>5.0343979136777313E-4</v>
      </c>
      <c r="BB1021" s="13">
        <f t="shared" si="1441"/>
        <v>1.8371456394174681E-4</v>
      </c>
      <c r="BC1021" s="13">
        <f t="shared" si="1442"/>
        <v>5.3632695044004241E-5</v>
      </c>
      <c r="BD1021" s="13">
        <f t="shared" si="1443"/>
        <v>6.5721612145218291E-4</v>
      </c>
      <c r="BE1021" s="13">
        <f t="shared" si="1444"/>
        <v>1.023846046662411E-3</v>
      </c>
      <c r="BF1021" s="13">
        <f t="shared" si="1445"/>
        <v>7.9750077109339164E-4</v>
      </c>
      <c r="BG1021" s="13">
        <f t="shared" si="1446"/>
        <v>4.1412963206584032E-4</v>
      </c>
      <c r="BH1021" s="13">
        <f t="shared" si="1447"/>
        <v>1.6128826300680562E-4</v>
      </c>
      <c r="BI1021" s="13">
        <f t="shared" si="1448"/>
        <v>5.0252677943348248E-5</v>
      </c>
      <c r="BJ1021" s="14">
        <f t="shared" si="1449"/>
        <v>0.39943782123299659</v>
      </c>
      <c r="BK1021" s="14">
        <f t="shared" si="1450"/>
        <v>0.2432854856463533</v>
      </c>
      <c r="BL1021" s="14">
        <f t="shared" si="1451"/>
        <v>0.33138321423657902</v>
      </c>
      <c r="BM1021" s="14">
        <f t="shared" si="1452"/>
        <v>0.57878554247097835</v>
      </c>
      <c r="BN1021" s="14">
        <f t="shared" si="1453"/>
        <v>0.41927468880722824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1.6325000000000001</v>
      </c>
      <c r="F1022" s="10">
        <f>VLOOKUP(B1022,home!$B$2:$E$405,3,FALSE)</f>
        <v>1.081</v>
      </c>
      <c r="G1022" s="10">
        <f>VLOOKUP(C1022,away!$B$2:$E$405,4,FALSE)</f>
        <v>0.64859999999999995</v>
      </c>
      <c r="H1022" s="10">
        <f>VLOOKUP(A1022,away!$A$2:$E$405,3,FALSE)</f>
        <v>1.1474</v>
      </c>
      <c r="I1022" s="10">
        <f>VLOOKUP(C1022,away!$B$2:$E$405,3,FALSE)</f>
        <v>1.2817000000000001</v>
      </c>
      <c r="J1022" s="10">
        <f>VLOOKUP(B1022,home!$B$2:$E$405,4,FALSE)</f>
        <v>1.0766</v>
      </c>
      <c r="K1022" s="12">
        <f t="shared" si="1398"/>
        <v>1.1446054994999999</v>
      </c>
      <c r="L1022" s="12">
        <f t="shared" si="1399"/>
        <v>1.5832722696280002</v>
      </c>
      <c r="M1022" s="13">
        <f t="shared" si="1400"/>
        <v>6.5357847031464522E-2</v>
      </c>
      <c r="N1022" s="13">
        <f t="shared" si="1401"/>
        <v>7.4808951147694036E-2</v>
      </c>
      <c r="O1022" s="13">
        <f t="shared" si="1402"/>
        <v>0.10347926680750649</v>
      </c>
      <c r="P1022" s="13">
        <f t="shared" si="1403"/>
        <v>0.11844293787209974</v>
      </c>
      <c r="Q1022" s="13">
        <f t="shared" si="1404"/>
        <v>4.2813368447738719E-2</v>
      </c>
      <c r="R1022" s="13">
        <f t="shared" si="1405"/>
        <v>8.1917926808881103E-2</v>
      </c>
      <c r="S1022" s="13">
        <f t="shared" si="1406"/>
        <v>5.3661228792544147E-2</v>
      </c>
      <c r="T1022" s="13">
        <f t="shared" si="1407"/>
        <v>6.7785219032671096E-2</v>
      </c>
      <c r="U1022" s="13">
        <f t="shared" si="1408"/>
        <v>9.3763709533083786E-2</v>
      </c>
      <c r="V1022" s="13">
        <f t="shared" si="1409"/>
        <v>1.0805118583807338E-2</v>
      </c>
      <c r="W1022" s="13">
        <f t="shared" si="1410"/>
        <v>1.6334805659133828E-2</v>
      </c>
      <c r="X1022" s="13">
        <f t="shared" si="1411"/>
        <v>2.586244482986912E-2</v>
      </c>
      <c r="Y1022" s="13">
        <f t="shared" si="1412"/>
        <v>2.0473645861957913E-2</v>
      </c>
      <c r="Z1022" s="13">
        <f t="shared" si="1413"/>
        <v>4.3232793967305859E-2</v>
      </c>
      <c r="AA1022" s="13">
        <f t="shared" si="1414"/>
        <v>4.9484493733728707E-2</v>
      </c>
      <c r="AB1022" s="13">
        <f t="shared" si="1415"/>
        <v>2.8320111833799587E-2</v>
      </c>
      <c r="AC1022" s="13">
        <f t="shared" si="1416"/>
        <v>1.2238296999234539E-3</v>
      </c>
      <c r="AD1022" s="13">
        <f t="shared" si="1417"/>
        <v>4.6742270976770786E-3</v>
      </c>
      <c r="AE1022" s="13">
        <f t="shared" si="1418"/>
        <v>7.4005741456958886E-3</v>
      </c>
      <c r="AF1022" s="13">
        <f t="shared" si="1419"/>
        <v>5.8585619121031144E-3</v>
      </c>
      <c r="AG1022" s="13">
        <f t="shared" si="1420"/>
        <v>3.0918995384438849E-3</v>
      </c>
      <c r="AH1022" s="13">
        <f t="shared" si="1421"/>
        <v>1.7112320956744014E-2</v>
      </c>
      <c r="AI1022" s="13">
        <f t="shared" si="1422"/>
        <v>1.9586856676298298E-2</v>
      </c>
      <c r="AJ1022" s="13">
        <f t="shared" si="1423"/>
        <v>1.1209611934804664E-2</v>
      </c>
      <c r="AK1022" s="13">
        <f t="shared" si="1424"/>
        <v>4.2768611559460814E-3</v>
      </c>
      <c r="AL1022" s="13">
        <f t="shared" si="1425"/>
        <v>8.8714051455385625E-5</v>
      </c>
      <c r="AM1022" s="13">
        <f t="shared" si="1426"/>
        <v>1.0700292083826218E-3</v>
      </c>
      <c r="AN1022" s="13">
        <f t="shared" si="1427"/>
        <v>1.6941475733242063E-3</v>
      </c>
      <c r="AO1022" s="13">
        <f t="shared" si="1428"/>
        <v>1.3411484367508925E-3</v>
      </c>
      <c r="AP1022" s="13">
        <f t="shared" si="1429"/>
        <v>7.0780104312087664E-4</v>
      </c>
      <c r="AQ1022" s="13">
        <f t="shared" si="1430"/>
        <v>2.8016044099676406E-4</v>
      </c>
      <c r="AR1022" s="13">
        <f t="shared" si="1431"/>
        <v>5.418692647957378E-3</v>
      </c>
      <c r="AS1022" s="13">
        <f t="shared" si="1432"/>
        <v>6.2022654049522317E-3</v>
      </c>
      <c r="AT1022" s="13">
        <f t="shared" si="1433"/>
        <v>3.5495735459334598E-3</v>
      </c>
      <c r="AU1022" s="13">
        <f t="shared" si="1434"/>
        <v>1.3542871338517171E-3</v>
      </c>
      <c r="AV1022" s="13">
        <f t="shared" si="1435"/>
        <v>3.8753112532719224E-4</v>
      </c>
      <c r="AW1022" s="13">
        <f t="shared" si="1436"/>
        <v>4.4658213555417794E-6</v>
      </c>
      <c r="AX1022" s="13">
        <f t="shared" si="1437"/>
        <v>2.0412688609006312E-4</v>
      </c>
      <c r="AY1022" s="13">
        <f t="shared" si="1438"/>
        <v>3.2318843823191053E-4</v>
      </c>
      <c r="AZ1022" s="13">
        <f t="shared" si="1439"/>
        <v>2.5584764605848288E-4</v>
      </c>
      <c r="BA1022" s="13">
        <f t="shared" si="1440"/>
        <v>1.3502549441799847E-4</v>
      </c>
      <c r="BB1022" s="13">
        <f t="shared" si="1441"/>
        <v>5.3445530251206828E-5</v>
      </c>
      <c r="BC1022" s="13">
        <f t="shared" si="1442"/>
        <v>1.6923765196460035E-5</v>
      </c>
      <c r="BD1022" s="13">
        <f t="shared" si="1443"/>
        <v>1.4298776345246745E-3</v>
      </c>
      <c r="BE1022" s="13">
        <f t="shared" si="1444"/>
        <v>1.6366458040889935E-3</v>
      </c>
      <c r="BF1022" s="13">
        <f t="shared" si="1445"/>
        <v>9.366568940469309E-4</v>
      </c>
      <c r="BG1022" s="13">
        <f t="shared" si="1446"/>
        <v>3.5736754402356842E-4</v>
      </c>
      <c r="BH1022" s="13">
        <f t="shared" si="1447"/>
        <v>1.0226121405804625E-4</v>
      </c>
      <c r="BI1022" s="13">
        <f t="shared" si="1448"/>
        <v>2.3409749599277295E-5</v>
      </c>
      <c r="BJ1022" s="14">
        <f t="shared" si="1449"/>
        <v>0.2751855421358062</v>
      </c>
      <c r="BK1022" s="14">
        <f t="shared" si="1450"/>
        <v>0.2499028644695265</v>
      </c>
      <c r="BL1022" s="14">
        <f t="shared" si="1451"/>
        <v>0.43054972813915615</v>
      </c>
      <c r="BM1022" s="14">
        <f t="shared" si="1452"/>
        <v>0.51173190797953361</v>
      </c>
      <c r="BN1022" s="14">
        <f t="shared" si="1453"/>
        <v>0.48682029811538458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1.6325000000000001</v>
      </c>
      <c r="F1023" s="10">
        <f>VLOOKUP(B1023,home!$B$2:$E$405,3,FALSE)</f>
        <v>1.0449999999999999</v>
      </c>
      <c r="G1023" s="10">
        <f>VLOOKUP(C1023,away!$B$2:$E$405,4,FALSE)</f>
        <v>1.2971999999999999</v>
      </c>
      <c r="H1023" s="10">
        <f>VLOOKUP(A1023,away!$A$2:$E$405,3,FALSE)</f>
        <v>1.1474</v>
      </c>
      <c r="I1023" s="10">
        <f>VLOOKUP(C1023,away!$B$2:$E$405,3,FALSE)</f>
        <v>0.66649999999999998</v>
      </c>
      <c r="J1023" s="10">
        <f>VLOOKUP(B1023,home!$B$2:$E$405,4,FALSE)</f>
        <v>1.1791</v>
      </c>
      <c r="K1023" s="12">
        <f t="shared" si="1398"/>
        <v>2.2129745549999997</v>
      </c>
      <c r="L1023" s="12">
        <f t="shared" si="1399"/>
        <v>0.90170741011</v>
      </c>
      <c r="M1023" s="13">
        <f t="shared" si="1400"/>
        <v>4.4392623305724126E-2</v>
      </c>
      <c r="N1023" s="13">
        <f t="shared" si="1401"/>
        <v>9.8239745805267467E-2</v>
      </c>
      <c r="O1023" s="13">
        <f t="shared" si="1402"/>
        <v>4.0029157388993326E-2</v>
      </c>
      <c r="P1023" s="13">
        <f t="shared" si="1403"/>
        <v>8.8583506759932457E-2</v>
      </c>
      <c r="Q1023" s="13">
        <f t="shared" si="1404"/>
        <v>0.10870102887836244</v>
      </c>
      <c r="R1023" s="13">
        <f t="shared" si="1405"/>
        <v>1.8047293919057367E-2</v>
      </c>
      <c r="S1023" s="13">
        <f t="shared" si="1406"/>
        <v>4.4191112653141962E-2</v>
      </c>
      <c r="T1023" s="13">
        <f t="shared" si="1407"/>
        <v>9.8016523226200511E-2</v>
      </c>
      <c r="U1023" s="13">
        <f t="shared" si="1408"/>
        <v>3.9938202229480184E-2</v>
      </c>
      <c r="V1023" s="13">
        <f t="shared" si="1409"/>
        <v>9.7979334676578447E-3</v>
      </c>
      <c r="W1023" s="13">
        <f t="shared" si="1410"/>
        <v>8.0184203670045417E-2</v>
      </c>
      <c r="X1023" s="13">
        <f t="shared" si="1411"/>
        <v>7.2302690623049407E-2</v>
      </c>
      <c r="Y1023" s="13">
        <f t="shared" si="1412"/>
        <v>3.2597935952847226E-2</v>
      </c>
      <c r="Z1023" s="13">
        <f t="shared" si="1413"/>
        <v>5.4244595530823919E-3</v>
      </c>
      <c r="AA1023" s="13">
        <f t="shared" si="1414"/>
        <v>1.2004190965598004E-2</v>
      </c>
      <c r="AB1023" s="13">
        <f t="shared" si="1415"/>
        <v>1.3282484580114632E-2</v>
      </c>
      <c r="AC1023" s="13">
        <f t="shared" si="1416"/>
        <v>1.221958797619822E-3</v>
      </c>
      <c r="AD1023" s="13">
        <f t="shared" si="1417"/>
        <v>4.4361400608687034E-2</v>
      </c>
      <c r="AE1023" s="13">
        <f t="shared" si="1418"/>
        <v>4.0001003651711366E-2</v>
      </c>
      <c r="AF1023" s="13">
        <f t="shared" si="1419"/>
        <v>1.8034600702292652E-2</v>
      </c>
      <c r="AG1023" s="13">
        <f t="shared" si="1420"/>
        <v>5.4206443638774322E-3</v>
      </c>
      <c r="AH1023" s="13">
        <f t="shared" si="1421"/>
        <v>1.2228188437140928E-3</v>
      </c>
      <c r="AI1023" s="13">
        <f t="shared" si="1422"/>
        <v>2.7060669865138086E-3</v>
      </c>
      <c r="AJ1023" s="13">
        <f t="shared" si="1423"/>
        <v>2.9942286926402939E-3</v>
      </c>
      <c r="AK1023" s="13">
        <f t="shared" si="1424"/>
        <v>2.2087173028879615E-3</v>
      </c>
      <c r="AL1023" s="13">
        <f t="shared" si="1425"/>
        <v>9.7534578809499561E-5</v>
      </c>
      <c r="AM1023" s="13">
        <f t="shared" si="1426"/>
        <v>1.9634130154237175E-2</v>
      </c>
      <c r="AN1023" s="13">
        <f t="shared" si="1427"/>
        <v>1.7704240651139857E-2</v>
      </c>
      <c r="AO1023" s="13">
        <f t="shared" si="1428"/>
        <v>7.9820224927517492E-3</v>
      </c>
      <c r="AP1023" s="13">
        <f t="shared" si="1429"/>
        <v>2.3991496097929828E-3</v>
      </c>
      <c r="AQ1023" s="13">
        <f t="shared" si="1430"/>
        <v>5.4083274527821185E-4</v>
      </c>
      <c r="AR1023" s="13">
        <f t="shared" si="1431"/>
        <v>2.2052496251982794E-4</v>
      </c>
      <c r="AS1023" s="13">
        <f t="shared" si="1432"/>
        <v>4.8801613079870783E-4</v>
      </c>
      <c r="AT1023" s="13">
        <f t="shared" si="1433"/>
        <v>5.3998363994354614E-4</v>
      </c>
      <c r="AU1023" s="13">
        <f t="shared" si="1434"/>
        <v>3.983233517704497E-4</v>
      </c>
      <c r="AV1023" s="13">
        <f t="shared" si="1435"/>
        <v>2.2036986053257986E-4</v>
      </c>
      <c r="AW1023" s="13">
        <f t="shared" si="1436"/>
        <v>5.406275473715424E-6</v>
      </c>
      <c r="AX1023" s="13">
        <f t="shared" si="1437"/>
        <v>7.2416384068141821E-3</v>
      </c>
      <c r="AY1023" s="13">
        <f t="shared" si="1438"/>
        <v>6.5298390127615227E-3</v>
      </c>
      <c r="AZ1023" s="13">
        <f t="shared" si="1439"/>
        <v>2.9440021123162156E-3</v>
      </c>
      <c r="BA1023" s="13">
        <f t="shared" si="1440"/>
        <v>8.8487617335167486E-4</v>
      </c>
      <c r="BB1023" s="13">
        <f t="shared" si="1441"/>
        <v>1.9947485063524653E-4</v>
      </c>
      <c r="BC1023" s="13">
        <f t="shared" si="1442"/>
        <v>3.5973590189677453E-5</v>
      </c>
      <c r="BD1023" s="13">
        <f t="shared" si="1443"/>
        <v>3.3141498803059797E-5</v>
      </c>
      <c r="BE1023" s="13">
        <f t="shared" si="1444"/>
        <v>7.3341293565734277E-5</v>
      </c>
      <c r="BF1023" s="13">
        <f t="shared" si="1445"/>
        <v>8.1151208245877596E-5</v>
      </c>
      <c r="BG1023" s="13">
        <f t="shared" si="1446"/>
        <v>5.9861852985211091E-5</v>
      </c>
      <c r="BH1023" s="13">
        <f t="shared" si="1447"/>
        <v>3.3118189367855737E-5</v>
      </c>
      <c r="BI1023" s="13">
        <f t="shared" si="1448"/>
        <v>1.465794207574725E-5</v>
      </c>
      <c r="BJ1023" s="14">
        <f t="shared" si="1449"/>
        <v>0.66395595728160928</v>
      </c>
      <c r="BK1023" s="14">
        <f t="shared" si="1450"/>
        <v>0.19481450857564725</v>
      </c>
      <c r="BL1023" s="14">
        <f t="shared" si="1451"/>
        <v>0.13459565083960831</v>
      </c>
      <c r="BM1023" s="14">
        <f t="shared" si="1452"/>
        <v>0.5942727874553223</v>
      </c>
      <c r="BN1023" s="14">
        <f t="shared" si="1453"/>
        <v>0.3979933560573371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1.6325000000000001</v>
      </c>
      <c r="F1024" s="10">
        <f>VLOOKUP(B1024,home!$B$2:$E$405,3,FALSE)</f>
        <v>0.83819999999999995</v>
      </c>
      <c r="G1024" s="10">
        <f>VLOOKUP(C1024,away!$B$2:$E$405,4,FALSE)</f>
        <v>1.123</v>
      </c>
      <c r="H1024" s="10">
        <f>VLOOKUP(A1024,away!$A$2:$E$405,3,FALSE)</f>
        <v>1.1474</v>
      </c>
      <c r="I1024" s="10">
        <f>VLOOKUP(C1024,away!$B$2:$E$405,3,FALSE)</f>
        <v>1.0651999999999999</v>
      </c>
      <c r="J1024" s="10">
        <f>VLOOKUP(B1024,home!$B$2:$E$405,4,FALSE)</f>
        <v>0.50460000000000005</v>
      </c>
      <c r="K1024" s="12">
        <f t="shared" si="1398"/>
        <v>1.5366699644999999</v>
      </c>
      <c r="L1024" s="12">
        <f t="shared" si="1399"/>
        <v>0.61672740820800009</v>
      </c>
      <c r="M1024" s="13">
        <f t="shared" si="1400"/>
        <v>0.1160890891526328</v>
      </c>
      <c r="N1024" s="13">
        <f t="shared" si="1401"/>
        <v>0.1783906165070136</v>
      </c>
      <c r="O1024" s="13">
        <f t="shared" si="1402"/>
        <v>7.1595323074330697E-2</v>
      </c>
      <c r="P1024" s="13">
        <f t="shared" si="1403"/>
        <v>0.11001838256699779</v>
      </c>
      <c r="Q1024" s="13">
        <f t="shared" si="1404"/>
        <v>0.13706375116748287</v>
      </c>
      <c r="R1024" s="13">
        <f t="shared" si="1405"/>
        <v>2.2077399019723193E-2</v>
      </c>
      <c r="S1024" s="13">
        <f t="shared" si="1406"/>
        <v>2.6066283642608306E-2</v>
      </c>
      <c r="T1024" s="13">
        <f t="shared" si="1407"/>
        <v>8.4530972016787956E-2</v>
      </c>
      <c r="U1024" s="13">
        <f t="shared" si="1408"/>
        <v>3.3925675967890374E-2</v>
      </c>
      <c r="V1024" s="13">
        <f t="shared" si="1409"/>
        <v>2.7447984482578819E-3</v>
      </c>
      <c r="W1024" s="13">
        <f t="shared" si="1410"/>
        <v>7.0207249880257561E-2</v>
      </c>
      <c r="X1024" s="13">
        <f t="shared" si="1411"/>
        <v>4.3298735256062676E-2</v>
      </c>
      <c r="Y1024" s="13">
        <f t="shared" si="1412"/>
        <v>1.3351758386577943E-2</v>
      </c>
      <c r="Z1024" s="13">
        <f t="shared" si="1413"/>
        <v>4.5385790258025763E-3</v>
      </c>
      <c r="AA1024" s="13">
        <f t="shared" si="1414"/>
        <v>6.9742980704604902E-3</v>
      </c>
      <c r="AB1024" s="13">
        <f t="shared" si="1415"/>
        <v>5.3585971841734704E-3</v>
      </c>
      <c r="AC1024" s="13">
        <f t="shared" si="1416"/>
        <v>1.6257895549980328E-4</v>
      </c>
      <c r="AD1024" s="13">
        <f t="shared" si="1417"/>
        <v>2.69713430452845E-2</v>
      </c>
      <c r="AE1024" s="13">
        <f t="shared" si="1418"/>
        <v>1.6633966492207181E-2</v>
      </c>
      <c r="AF1024" s="13">
        <f t="shared" si="1419"/>
        <v>5.1293115214788255E-3</v>
      </c>
      <c r="AG1024" s="13">
        <f t="shared" si="1420"/>
        <v>1.0544623335110234E-3</v>
      </c>
      <c r="AH1024" s="13">
        <f t="shared" si="1421"/>
        <v>6.9976651988260311E-4</v>
      </c>
      <c r="AI1024" s="13">
        <f t="shared" si="1422"/>
        <v>1.0753101932662883E-3</v>
      </c>
      <c r="AJ1024" s="13">
        <f t="shared" si="1423"/>
        <v>8.2619843825649782E-4</v>
      </c>
      <c r="AK1024" s="13">
        <f t="shared" si="1424"/>
        <v>4.2319810826185592E-4</v>
      </c>
      <c r="AL1024" s="13">
        <f t="shared" si="1425"/>
        <v>6.1630852146675164E-6</v>
      </c>
      <c r="AM1024" s="13">
        <f t="shared" si="1426"/>
        <v>8.2892105519829281E-3</v>
      </c>
      <c r="AN1024" s="13">
        <f t="shared" si="1427"/>
        <v>5.112183339814837E-3</v>
      </c>
      <c r="AO1024" s="13">
        <f t="shared" si="1428"/>
        <v>1.5764117907240609E-3</v>
      </c>
      <c r="AP1024" s="13">
        <f t="shared" si="1429"/>
        <v>3.2407211932059416E-4</v>
      </c>
      <c r="AQ1024" s="13">
        <f t="shared" si="1430"/>
        <v>4.9966039555265939E-5</v>
      </c>
      <c r="AR1024" s="13">
        <f t="shared" si="1431"/>
        <v>8.6313038431585983E-5</v>
      </c>
      <c r="AS1024" s="13">
        <f t="shared" si="1432"/>
        <v>1.3263465370255237E-4</v>
      </c>
      <c r="AT1024" s="13">
        <f t="shared" si="1433"/>
        <v>1.0190784429828547E-4</v>
      </c>
      <c r="AU1024" s="13">
        <f t="shared" si="1434"/>
        <v>5.2199574493372612E-5</v>
      </c>
      <c r="AV1024" s="13">
        <f t="shared" si="1435"/>
        <v>2.0053379570911498E-5</v>
      </c>
      <c r="AW1024" s="13">
        <f t="shared" si="1436"/>
        <v>1.6224432839793738E-7</v>
      </c>
      <c r="AX1024" s="13">
        <f t="shared" si="1437"/>
        <v>2.1229634807747736E-3</v>
      </c>
      <c r="AY1024" s="13">
        <f t="shared" si="1438"/>
        <v>1.3092897652184608E-3</v>
      </c>
      <c r="AZ1024" s="13">
        <f t="shared" si="1439"/>
        <v>4.0373744174822105E-4</v>
      </c>
      <c r="BA1024" s="13">
        <f t="shared" si="1440"/>
        <v>8.2998648681969611E-5</v>
      </c>
      <c r="BB1024" s="13">
        <f t="shared" si="1441"/>
        <v>1.2796885371599363E-5</v>
      </c>
      <c r="BC1024" s="13">
        <f t="shared" si="1442"/>
        <v>1.5784379896722694E-6</v>
      </c>
      <c r="BD1024" s="13">
        <f t="shared" si="1443"/>
        <v>8.8719360810782502E-6</v>
      </c>
      <c r="BE1024" s="13">
        <f t="shared" si="1444"/>
        <v>1.3633237702756785E-5</v>
      </c>
      <c r="BF1024" s="13">
        <f t="shared" si="1445"/>
        <v>1.0474893448357666E-5</v>
      </c>
      <c r="BG1024" s="13">
        <f t="shared" si="1446"/>
        <v>5.3654847144763509E-6</v>
      </c>
      <c r="BH1024" s="13">
        <f t="shared" si="1447"/>
        <v>2.0612448014299167E-6</v>
      </c>
      <c r="BI1024" s="13">
        <f t="shared" si="1448"/>
        <v>6.3349059516782362E-7</v>
      </c>
      <c r="BJ1024" s="14">
        <f t="shared" si="1449"/>
        <v>0.5959173751078467</v>
      </c>
      <c r="BK1024" s="14">
        <f t="shared" si="1450"/>
        <v>0.2563965856164297</v>
      </c>
      <c r="BL1024" s="14">
        <f t="shared" si="1451"/>
        <v>0.14338991535408543</v>
      </c>
      <c r="BM1024" s="14">
        <f t="shared" si="1452"/>
        <v>0.36369876609509322</v>
      </c>
      <c r="BN1024" s="14">
        <f t="shared" si="1453"/>
        <v>0.63523456148818092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1.375</v>
      </c>
      <c r="F1025" s="10">
        <f>VLOOKUP(B1025,home!$B$2:$E$405,3,FALSE)</f>
        <v>1.7576000000000001</v>
      </c>
      <c r="G1025" s="10">
        <f>VLOOKUP(C1025,away!$B$2:$E$405,4,FALSE)</f>
        <v>1.5868</v>
      </c>
      <c r="H1025" s="10">
        <f>VLOOKUP(A1025,away!$A$2:$E$405,3,FALSE)</f>
        <v>1.0101</v>
      </c>
      <c r="I1025" s="10">
        <f>VLOOKUP(C1025,away!$B$2:$E$405,3,FALSE)</f>
        <v>0.18</v>
      </c>
      <c r="J1025" s="10">
        <f>VLOOKUP(B1025,home!$B$2:$E$405,4,FALSE)</f>
        <v>0.495</v>
      </c>
      <c r="K1025" s="12">
        <f t="shared" si="1398"/>
        <v>3.8348195600000001</v>
      </c>
      <c r="L1025" s="12">
        <f t="shared" si="1399"/>
        <v>8.9999909999999989E-2</v>
      </c>
      <c r="M1025" s="13">
        <f t="shared" si="1400"/>
        <v>1.9745701241190336E-2</v>
      </c>
      <c r="N1025" s="13">
        <f t="shared" si="1401"/>
        <v>7.5721201345632982E-2</v>
      </c>
      <c r="O1025" s="13">
        <f t="shared" si="1402"/>
        <v>1.7771113345940186E-3</v>
      </c>
      <c r="P1025" s="13">
        <f t="shared" si="1403"/>
        <v>6.8149013061988475E-3</v>
      </c>
      <c r="Q1025" s="13">
        <f t="shared" si="1404"/>
        <v>0.14518857201346586</v>
      </c>
      <c r="R1025" s="13">
        <f t="shared" si="1405"/>
        <v>7.9969930086720768E-5</v>
      </c>
      <c r="S1025" s="13">
        <f t="shared" si="1406"/>
        <v>5.8801254062769144E-4</v>
      </c>
      <c r="T1025" s="13">
        <f t="shared" si="1407"/>
        <v>1.3066958414240446E-2</v>
      </c>
      <c r="U1025" s="13">
        <f t="shared" si="1408"/>
        <v>3.0667025210838933E-4</v>
      </c>
      <c r="V1025" s="13">
        <f t="shared" si="1409"/>
        <v>2.2549197374023738E-5</v>
      </c>
      <c r="W1025" s="13">
        <f t="shared" si="1410"/>
        <v>0.18559065861523583</v>
      </c>
      <c r="X1025" s="13">
        <f t="shared" si="1411"/>
        <v>1.6703142572211949E-2</v>
      </c>
      <c r="Y1025" s="13">
        <f t="shared" si="1412"/>
        <v>7.5164066410812183E-4</v>
      </c>
      <c r="Z1025" s="13">
        <f t="shared" si="1413"/>
        <v>2.3990955035037215E-6</v>
      </c>
      <c r="AA1025" s="13">
        <f t="shared" si="1414"/>
        <v>9.2000983631441204E-6</v>
      </c>
      <c r="AB1025" s="13">
        <f t="shared" si="1415"/>
        <v>1.7640358578454527E-5</v>
      </c>
      <c r="AC1025" s="13">
        <f t="shared" si="1416"/>
        <v>4.8640509382558328E-7</v>
      </c>
      <c r="AD1025" s="13">
        <f t="shared" si="1417"/>
        <v>0.17792667195274722</v>
      </c>
      <c r="AE1025" s="13">
        <f t="shared" si="1418"/>
        <v>1.6013384462346774E-2</v>
      </c>
      <c r="AF1025" s="13">
        <f t="shared" si="1419"/>
        <v>7.2060158020330399E-4</v>
      </c>
      <c r="AG1025" s="13">
        <f t="shared" si="1420"/>
        <v>2.1618025788051719E-5</v>
      </c>
      <c r="AH1025" s="13">
        <f t="shared" si="1421"/>
        <v>5.3979594849184875E-8</v>
      </c>
      <c r="AI1025" s="13">
        <f t="shared" si="1422"/>
        <v>2.0700200616852942E-7</v>
      </c>
      <c r="AJ1025" s="13">
        <f t="shared" si="1423"/>
        <v>3.9690767110715866E-7</v>
      </c>
      <c r="AK1025" s="13">
        <f t="shared" si="1424"/>
        <v>5.0735643355859297E-7</v>
      </c>
      <c r="AL1025" s="13">
        <f t="shared" si="1425"/>
        <v>6.7149860493967725E-9</v>
      </c>
      <c r="AM1025" s="13">
        <f t="shared" si="1426"/>
        <v>0.13646333637001967</v>
      </c>
      <c r="AN1025" s="13">
        <f t="shared" si="1427"/>
        <v>1.2281687991601498E-2</v>
      </c>
      <c r="AO1025" s="13">
        <f t="shared" si="1428"/>
        <v>5.5267540694610776E-4</v>
      </c>
      <c r="AP1025" s="13">
        <f t="shared" si="1429"/>
        <v>1.658024562812103E-5</v>
      </c>
      <c r="AQ1025" s="13">
        <f t="shared" si="1430"/>
        <v>3.7305515357719633E-7</v>
      </c>
      <c r="AR1025" s="13">
        <f t="shared" si="1431"/>
        <v>9.7163173565262096E-10</v>
      </c>
      <c r="AS1025" s="13">
        <f t="shared" si="1432"/>
        <v>3.7260323849974204E-9</v>
      </c>
      <c r="AT1025" s="13">
        <f t="shared" si="1433"/>
        <v>7.1443309355907798E-9</v>
      </c>
      <c r="AU1025" s="13">
        <f t="shared" si="1434"/>
        <v>9.1324066716388745E-9</v>
      </c>
      <c r="AV1025" s="13">
        <f t="shared" si="1435"/>
        <v>8.7552829335688145E-9</v>
      </c>
      <c r="AW1025" s="13">
        <f t="shared" si="1436"/>
        <v>6.437683524148503E-11</v>
      </c>
      <c r="AX1025" s="13">
        <f t="shared" si="1437"/>
        <v>8.721871192243516E-2</v>
      </c>
      <c r="AY1025" s="13">
        <f t="shared" si="1438"/>
        <v>7.8496762233350916E-3</v>
      </c>
      <c r="AZ1025" s="13">
        <f t="shared" si="1439"/>
        <v>3.5323507681464902E-4</v>
      </c>
      <c r="BA1025" s="13">
        <f t="shared" si="1440"/>
        <v>1.059704170738717E-5</v>
      </c>
      <c r="BB1025" s="13">
        <f t="shared" si="1441"/>
        <v>2.3843319998277279E-7</v>
      </c>
      <c r="BC1025" s="13">
        <f t="shared" si="1442"/>
        <v>4.2917933078923121E-9</v>
      </c>
      <c r="BD1025" s="13">
        <f t="shared" si="1443"/>
        <v>1.4574461460313271E-11</v>
      </c>
      <c r="BE1025" s="13">
        <f t="shared" si="1444"/>
        <v>5.5890429884475506E-11</v>
      </c>
      <c r="BF1025" s="13">
        <f t="shared" si="1445"/>
        <v>1.0716485686889761E-10</v>
      </c>
      <c r="BG1025" s="13">
        <f t="shared" si="1446"/>
        <v>1.3698596308848298E-10</v>
      </c>
      <c r="BH1025" s="13">
        <f t="shared" si="1447"/>
        <v>1.3132911267428815E-10</v>
      </c>
      <c r="BI1025" s="13">
        <f t="shared" si="1448"/>
        <v>1.007246900161608E-10</v>
      </c>
      <c r="BJ1025" s="14">
        <f t="shared" si="1449"/>
        <v>0.8764515657046148</v>
      </c>
      <c r="BK1025" s="14">
        <f t="shared" si="1450"/>
        <v>3.5021333628805863E-2</v>
      </c>
      <c r="BL1025" s="14">
        <f t="shared" si="1451"/>
        <v>2.1917874957905854E-3</v>
      </c>
      <c r="BM1025" s="14">
        <f t="shared" si="1452"/>
        <v>0.65648995259458776</v>
      </c>
      <c r="BN1025" s="14">
        <f t="shared" si="1453"/>
        <v>0.24932745717116875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1.375</v>
      </c>
      <c r="F1026" s="10">
        <f>VLOOKUP(B1026,home!$B$2:$E$405,3,FALSE)</f>
        <v>0.84850000000000003</v>
      </c>
      <c r="G1026" s="10">
        <f>VLOOKUP(C1026,away!$B$2:$E$405,4,FALSE)</f>
        <v>1.1240000000000001</v>
      </c>
      <c r="H1026" s="10">
        <f>VLOOKUP(A1026,away!$A$2:$E$405,3,FALSE)</f>
        <v>1.0101</v>
      </c>
      <c r="I1026" s="10">
        <f>VLOOKUP(C1026,away!$B$2:$E$405,3,FALSE)</f>
        <v>0.9</v>
      </c>
      <c r="J1026" s="10">
        <f>VLOOKUP(B1026,home!$B$2:$E$405,4,FALSE)</f>
        <v>0.74250000000000005</v>
      </c>
      <c r="K1026" s="12">
        <f t="shared" si="1398"/>
        <v>1.3113567500000003</v>
      </c>
      <c r="L1026" s="12">
        <f t="shared" si="1399"/>
        <v>0.67499932500000004</v>
      </c>
      <c r="M1026" s="13">
        <f t="shared" si="1400"/>
        <v>0.13719444196089875</v>
      </c>
      <c r="N1026" s="13">
        <f t="shared" si="1401"/>
        <v>0.17991085752790786</v>
      </c>
      <c r="O1026" s="13">
        <f t="shared" si="1402"/>
        <v>9.2606155717358335E-2</v>
      </c>
      <c r="P1026" s="13">
        <f t="shared" si="1403"/>
        <v>0.12143970739150897</v>
      </c>
      <c r="Q1026" s="13">
        <f t="shared" si="1404"/>
        <v>0.11796365870875519</v>
      </c>
      <c r="R1026" s="13">
        <f t="shared" si="1405"/>
        <v>3.1254546300030883E-2</v>
      </c>
      <c r="S1026" s="13">
        <f t="shared" si="1406"/>
        <v>2.6873542252423166E-2</v>
      </c>
      <c r="T1026" s="13">
        <f t="shared" si="1407"/>
        <v>7.9625390002940111E-2</v>
      </c>
      <c r="U1026" s="13">
        <f t="shared" si="1408"/>
        <v>4.0985860258733034E-2</v>
      </c>
      <c r="V1026" s="13">
        <f t="shared" si="1409"/>
        <v>2.6430574341243227E-3</v>
      </c>
      <c r="W1026" s="13">
        <f t="shared" si="1410"/>
        <v>5.156414670080748E-2</v>
      </c>
      <c r="X1026" s="13">
        <f t="shared" si="1411"/>
        <v>3.4805764217246023E-2</v>
      </c>
      <c r="Y1026" s="13">
        <f t="shared" si="1412"/>
        <v>1.174693367637511E-2</v>
      </c>
      <c r="Z1026" s="13">
        <f t="shared" si="1413"/>
        <v>7.032265885234033E-3</v>
      </c>
      <c r="AA1026" s="13">
        <f t="shared" si="1414"/>
        <v>9.221809336396377E-3</v>
      </c>
      <c r="AB1026" s="13">
        <f t="shared" si="1415"/>
        <v>6.0465409602482069E-3</v>
      </c>
      <c r="AC1026" s="13">
        <f t="shared" si="1416"/>
        <v>1.4622135781860302E-4</v>
      </c>
      <c r="AD1026" s="13">
        <f t="shared" si="1417"/>
        <v>1.6904747958523533E-2</v>
      </c>
      <c r="AE1026" s="13">
        <f t="shared" si="1418"/>
        <v>1.1410693461298513E-2</v>
      </c>
      <c r="AF1026" s="13">
        <f t="shared" si="1419"/>
        <v>3.851105192079205E-3</v>
      </c>
      <c r="AG1026" s="13">
        <f t="shared" si="1420"/>
        <v>8.6649780171915301E-4</v>
      </c>
      <c r="AH1026" s="13">
        <f t="shared" si="1421"/>
        <v>1.1866936814383746E-3</v>
      </c>
      <c r="AI1026" s="13">
        <f t="shared" si="1422"/>
        <v>1.5561787693365626E-3</v>
      </c>
      <c r="AJ1026" s="13">
        <f t="shared" si="1423"/>
        <v>1.0203527666880975E-3</v>
      </c>
      <c r="AK1026" s="13">
        <f t="shared" si="1424"/>
        <v>4.4601549599253737E-4</v>
      </c>
      <c r="AL1026" s="13">
        <f t="shared" si="1425"/>
        <v>5.1772006661730986E-6</v>
      </c>
      <c r="AM1026" s="13">
        <f t="shared" si="1426"/>
        <v>4.4336310684917118E-3</v>
      </c>
      <c r="AN1026" s="13">
        <f t="shared" si="1427"/>
        <v>2.9926979785309337E-3</v>
      </c>
      <c r="AO1026" s="13">
        <f t="shared" si="1428"/>
        <v>1.0100345577186225E-3</v>
      </c>
      <c r="AP1026" s="13">
        <f t="shared" si="1429"/>
        <v>2.272575482289146E-4</v>
      </c>
      <c r="AQ1026" s="13">
        <f t="shared" si="1430"/>
        <v>3.834967291391807E-5</v>
      </c>
      <c r="AR1026" s="13">
        <f t="shared" si="1431"/>
        <v>1.6020348679053367E-4</v>
      </c>
      <c r="AS1026" s="13">
        <f t="shared" si="1432"/>
        <v>2.1008392377630221E-4</v>
      </c>
      <c r="AT1026" s="13">
        <f t="shared" si="1433"/>
        <v>1.3774748575526974E-4</v>
      </c>
      <c r="AU1026" s="13">
        <f t="shared" si="1434"/>
        <v>6.0212031746900626E-5</v>
      </c>
      <c r="AV1026" s="13">
        <f t="shared" si="1435"/>
        <v>1.9739863565628113E-5</v>
      </c>
      <c r="AW1026" s="13">
        <f t="shared" si="1436"/>
        <v>1.2729656719750407E-7</v>
      </c>
      <c r="AX1026" s="13">
        <f t="shared" si="1437"/>
        <v>9.6901200477938695E-4</v>
      </c>
      <c r="AY1026" s="13">
        <f t="shared" si="1438"/>
        <v>6.5408244914298285E-4</v>
      </c>
      <c r="AZ1026" s="13">
        <f t="shared" si="1439"/>
        <v>2.2075260583293016E-4</v>
      </c>
      <c r="BA1026" s="13">
        <f t="shared" si="1440"/>
        <v>4.9669286643072981E-5</v>
      </c>
      <c r="BB1026" s="13">
        <f t="shared" si="1441"/>
        <v>8.3816837393264432E-6</v>
      </c>
      <c r="BC1026" s="13">
        <f t="shared" si="1442"/>
        <v>1.1315261732817656E-6</v>
      </c>
      <c r="BD1026" s="13">
        <f t="shared" si="1443"/>
        <v>1.8022874241042763E-5</v>
      </c>
      <c r="BE1026" s="13">
        <f t="shared" si="1444"/>
        <v>2.3634417790392561E-5</v>
      </c>
      <c r="BF1026" s="13">
        <f t="shared" si="1445"/>
        <v>1.549657665087569E-5</v>
      </c>
      <c r="BG1026" s="13">
        <f t="shared" si="1446"/>
        <v>6.7738467976727446E-6</v>
      </c>
      <c r="BH1026" s="13">
        <f t="shared" si="1447"/>
        <v>2.2207324303985102E-6</v>
      </c>
      <c r="BI1026" s="13">
        <f t="shared" si="1448"/>
        <v>5.8243449250939831E-7</v>
      </c>
      <c r="BJ1026" s="14">
        <f t="shared" si="1449"/>
        <v>0.51925479562984733</v>
      </c>
      <c r="BK1026" s="14">
        <f t="shared" si="1450"/>
        <v>0.28895623004658294</v>
      </c>
      <c r="BL1026" s="14">
        <f t="shared" si="1451"/>
        <v>0.18497887096025989</v>
      </c>
      <c r="BM1026" s="14">
        <f t="shared" si="1452"/>
        <v>0.31919883976288838</v>
      </c>
      <c r="BN1026" s="14">
        <f t="shared" si="1453"/>
        <v>0.68036936760645994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1.375</v>
      </c>
      <c r="F1027" s="10">
        <f>VLOOKUP(B1027,home!$B$2:$E$405,3,FALSE)</f>
        <v>1.3332999999999999</v>
      </c>
      <c r="G1027" s="10">
        <f>VLOOKUP(C1027,away!$B$2:$E$405,4,FALSE)</f>
        <v>1.0909</v>
      </c>
      <c r="H1027" s="10">
        <f>VLOOKUP(A1027,away!$A$2:$E$405,3,FALSE)</f>
        <v>1.0101</v>
      </c>
      <c r="I1027" s="10">
        <f>VLOOKUP(C1027,away!$B$2:$E$405,3,FALSE)</f>
        <v>0.69299999999999995</v>
      </c>
      <c r="J1027" s="10">
        <f>VLOOKUP(B1027,home!$B$2:$E$405,4,FALSE)</f>
        <v>1.5674999999999999</v>
      </c>
      <c r="K1027" s="12">
        <f t="shared" si="1398"/>
        <v>1.9999333337499998</v>
      </c>
      <c r="L1027" s="12">
        <f t="shared" si="1399"/>
        <v>1.0972489027499999</v>
      </c>
      <c r="M1027" s="13">
        <f t="shared" si="1400"/>
        <v>4.5176319400490821E-2</v>
      </c>
      <c r="N1027" s="13">
        <f t="shared" si="1401"/>
        <v>9.0349627065178392E-2</v>
      </c>
      <c r="O1027" s="13">
        <f t="shared" si="1402"/>
        <v>4.9569666892472088E-2</v>
      </c>
      <c r="P1027" s="13">
        <f t="shared" si="1403"/>
        <v>9.9136029161138686E-2</v>
      </c>
      <c r="Q1027" s="13">
        <f t="shared" si="1404"/>
        <v>9.0346615429765728E-2</v>
      </c>
      <c r="R1027" s="13">
        <f t="shared" si="1405"/>
        <v>2.7195131303723991E-2</v>
      </c>
      <c r="S1027" s="13">
        <f t="shared" si="1406"/>
        <v>5.4386636673036295E-2</v>
      </c>
      <c r="T1027" s="13">
        <f t="shared" si="1407"/>
        <v>9.9132724647486653E-2</v>
      </c>
      <c r="U1027" s="13">
        <f t="shared" si="1408"/>
        <v>5.4388449610025702E-2</v>
      </c>
      <c r="V1027" s="13">
        <f t="shared" si="1409"/>
        <v>1.3260819608208286E-2</v>
      </c>
      <c r="W1027" s="13">
        <f t="shared" si="1410"/>
        <v>6.0229069263160184E-2</v>
      </c>
      <c r="X1027" s="13">
        <f t="shared" si="1411"/>
        <v>6.6086280162656247E-2</v>
      </c>
      <c r="Y1027" s="13">
        <f t="shared" si="1412"/>
        <v>3.6256549197651824E-2</v>
      </c>
      <c r="Z1027" s="13">
        <f t="shared" si="1413"/>
        <v>9.9466093277177769E-3</v>
      </c>
      <c r="AA1027" s="13">
        <f t="shared" si="1414"/>
        <v>1.9892555552291455E-2</v>
      </c>
      <c r="AB1027" s="13">
        <f t="shared" si="1415"/>
        <v>1.9891892471250665E-2</v>
      </c>
      <c r="AC1027" s="13">
        <f t="shared" si="1416"/>
        <v>1.8187418442139262E-3</v>
      </c>
      <c r="AD1027" s="13">
        <f t="shared" si="1417"/>
        <v>3.0113530820032913E-2</v>
      </c>
      <c r="AE1027" s="13">
        <f t="shared" si="1418"/>
        <v>3.3042038650209417E-2</v>
      </c>
      <c r="AF1027" s="13">
        <f t="shared" si="1419"/>
        <v>1.8127670326782683E-2</v>
      </c>
      <c r="AG1027" s="13">
        <f t="shared" si="1420"/>
        <v>6.6301887918253444E-3</v>
      </c>
      <c r="AH1027" s="13">
        <f t="shared" si="1421"/>
        <v>2.7284765427303104E-3</v>
      </c>
      <c r="AI1027" s="13">
        <f t="shared" si="1422"/>
        <v>5.4567711881613034E-3</v>
      </c>
      <c r="AJ1027" s="13">
        <f t="shared" si="1423"/>
        <v>5.4565892969251923E-3</v>
      </c>
      <c r="AK1027" s="13">
        <f t="shared" si="1424"/>
        <v>3.6376049411680554E-3</v>
      </c>
      <c r="AL1027" s="13">
        <f t="shared" si="1425"/>
        <v>1.59643677835885E-4</v>
      </c>
      <c r="AM1027" s="13">
        <f t="shared" si="1426"/>
        <v>1.2045010816778353E-2</v>
      </c>
      <c r="AN1027" s="13">
        <f t="shared" si="1427"/>
        <v>1.3216374902321928E-2</v>
      </c>
      <c r="AO1027" s="13">
        <f t="shared" si="1428"/>
        <v>7.2508264299526847E-3</v>
      </c>
      <c r="AP1027" s="13">
        <f t="shared" si="1429"/>
        <v>2.6519871147654278E-3</v>
      </c>
      <c r="AQ1027" s="13">
        <f t="shared" si="1430"/>
        <v>7.2747248794587582E-4</v>
      </c>
      <c r="AR1027" s="13">
        <f t="shared" si="1431"/>
        <v>5.9876357853798942E-4</v>
      </c>
      <c r="AS1027" s="13">
        <f t="shared" si="1432"/>
        <v>1.1974872397535609E-3</v>
      </c>
      <c r="AT1027" s="13">
        <f t="shared" si="1433"/>
        <v>1.1974473237617125E-3</v>
      </c>
      <c r="AU1027" s="13">
        <f t="shared" si="1434"/>
        <v>7.9827160606692552E-4</v>
      </c>
      <c r="AV1027" s="13">
        <f t="shared" si="1435"/>
        <v>3.9912249858984846E-4</v>
      </c>
      <c r="AW1027" s="13">
        <f t="shared" si="1436"/>
        <v>9.7312784117341599E-6</v>
      </c>
      <c r="AX1027" s="13">
        <f t="shared" si="1437"/>
        <v>4.014869772975725E-3</v>
      </c>
      <c r="AY1027" s="13">
        <f t="shared" si="1438"/>
        <v>4.4053114530817547E-3</v>
      </c>
      <c r="AZ1027" s="13">
        <f t="shared" si="1439"/>
        <v>2.4168615790829814E-3</v>
      </c>
      <c r="BA1027" s="13">
        <f t="shared" si="1440"/>
        <v>8.8396623858247791E-4</v>
      </c>
      <c r="BB1027" s="13">
        <f t="shared" si="1441"/>
        <v>2.4248274633816705E-4</v>
      </c>
      <c r="BC1027" s="13">
        <f t="shared" si="1442"/>
        <v>5.3212785471072087E-5</v>
      </c>
      <c r="BD1027" s="13">
        <f t="shared" si="1443"/>
        <v>1.0949877992624533E-4</v>
      </c>
      <c r="BE1027" s="13">
        <f t="shared" si="1444"/>
        <v>2.1899025997945337E-4</v>
      </c>
      <c r="BF1027" s="13">
        <f t="shared" si="1445"/>
        <v>2.1898296034974371E-4</v>
      </c>
      <c r="BG1027" s="13">
        <f t="shared" si="1446"/>
        <v>1.4598377397556897E-4</v>
      </c>
      <c r="BH1027" s="13">
        <f t="shared" si="1447"/>
        <v>7.2989453940091573E-5</v>
      </c>
      <c r="BI1027" s="13">
        <f t="shared" si="1448"/>
        <v>2.9194808389399866E-5</v>
      </c>
      <c r="BJ1027" s="14">
        <f t="shared" si="1449"/>
        <v>0.5782226706820458</v>
      </c>
      <c r="BK1027" s="14">
        <f t="shared" si="1450"/>
        <v>0.21834350181800566</v>
      </c>
      <c r="BL1027" s="14">
        <f t="shared" si="1451"/>
        <v>0.19320387008201931</v>
      </c>
      <c r="BM1027" s="14">
        <f t="shared" si="1452"/>
        <v>0.59354768248234879</v>
      </c>
      <c r="BN1027" s="14">
        <f t="shared" si="1453"/>
        <v>0.40177338925276967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1.375</v>
      </c>
      <c r="F1028" s="10">
        <f>VLOOKUP(B1028,home!$B$2:$E$405,3,FALSE)</f>
        <v>1.2562</v>
      </c>
      <c r="G1028" s="10">
        <f>VLOOKUP(C1028,away!$B$2:$E$405,4,FALSE)</f>
        <v>1.2121</v>
      </c>
      <c r="H1028" s="10">
        <f>VLOOKUP(A1028,away!$A$2:$E$405,3,FALSE)</f>
        <v>1.0101</v>
      </c>
      <c r="I1028" s="10">
        <f>VLOOKUP(C1028,away!$B$2:$E$405,3,FALSE)</f>
        <v>0.57750000000000001</v>
      </c>
      <c r="J1028" s="10">
        <f>VLOOKUP(B1028,home!$B$2:$E$405,4,FALSE)</f>
        <v>1.17</v>
      </c>
      <c r="K1028" s="12">
        <f t="shared" si="1398"/>
        <v>2.0936300274999997</v>
      </c>
      <c r="L1028" s="12">
        <f t="shared" si="1399"/>
        <v>0.68249931750000004</v>
      </c>
      <c r="M1028" s="13">
        <f t="shared" si="1400"/>
        <v>6.2279102365846439E-2</v>
      </c>
      <c r="N1028" s="13">
        <f t="shared" si="1401"/>
        <v>0.13038939879888239</v>
      </c>
      <c r="O1028" s="13">
        <f t="shared" si="1402"/>
        <v>4.2505444859202837E-2</v>
      </c>
      <c r="P1028" s="13">
        <f t="shared" si="1403"/>
        <v>8.8990675689472568E-2</v>
      </c>
      <c r="Q1028" s="13">
        <f t="shared" si="1404"/>
        <v>0.13649358029650629</v>
      </c>
      <c r="R1028" s="13">
        <f t="shared" si="1405"/>
        <v>1.4504968553219909E-2</v>
      </c>
      <c r="S1028" s="13">
        <f t="shared" si="1406"/>
        <v>3.1789717813963753E-2</v>
      </c>
      <c r="T1028" s="13">
        <f t="shared" si="1407"/>
        <v>9.3156775395497007E-2</v>
      </c>
      <c r="U1028" s="13">
        <f t="shared" si="1408"/>
        <v>3.0368037710964434E-2</v>
      </c>
      <c r="V1028" s="13">
        <f t="shared" si="1409"/>
        <v>5.0471512929078453E-3</v>
      </c>
      <c r="W1028" s="13">
        <f t="shared" si="1410"/>
        <v>9.5255686089915984E-2</v>
      </c>
      <c r="X1028" s="13">
        <f t="shared" si="1411"/>
        <v>6.501194074436191E-2</v>
      </c>
      <c r="Y1028" s="13">
        <f t="shared" si="1412"/>
        <v>2.2185302593688724E-2</v>
      </c>
      <c r="Z1028" s="13">
        <f t="shared" si="1413"/>
        <v>3.299877045977184E-3</v>
      </c>
      <c r="AA1028" s="13">
        <f t="shared" si="1414"/>
        <v>6.90872167051583E-3</v>
      </c>
      <c r="AB1028" s="13">
        <f t="shared" si="1415"/>
        <v>7.2321535705159512E-3</v>
      </c>
      <c r="AC1028" s="13">
        <f t="shared" si="1416"/>
        <v>4.5074249106106997E-4</v>
      </c>
      <c r="AD1028" s="13">
        <f t="shared" si="1417"/>
        <v>4.9857541171990531E-2</v>
      </c>
      <c r="AE1028" s="13">
        <f t="shared" si="1418"/>
        <v>3.4027737822111694E-2</v>
      </c>
      <c r="AF1028" s="13">
        <f t="shared" si="1419"/>
        <v>1.1611953919830083E-2</v>
      </c>
      <c r="AG1028" s="13">
        <f t="shared" si="1420"/>
        <v>2.6417168750418277E-3</v>
      </c>
      <c r="AH1028" s="13">
        <f t="shared" si="1421"/>
        <v>5.6304095792833594E-4</v>
      </c>
      <c r="AI1028" s="13">
        <f t="shared" si="1422"/>
        <v>1.1787994562311283E-3</v>
      </c>
      <c r="AJ1028" s="13">
        <f t="shared" si="1423"/>
        <v>1.2339849689830811E-3</v>
      </c>
      <c r="AK1028" s="13">
        <f t="shared" si="1424"/>
        <v>8.6116932818221161E-4</v>
      </c>
      <c r="AL1028" s="13">
        <f t="shared" si="1425"/>
        <v>2.5762657018305269E-5</v>
      </c>
      <c r="AM1028" s="13">
        <f t="shared" si="1426"/>
        <v>2.0876649058999372E-2</v>
      </c>
      <c r="AN1028" s="13">
        <f t="shared" si="1427"/>
        <v>1.4248298734454091E-2</v>
      </c>
      <c r="AO1028" s="13">
        <f t="shared" si="1428"/>
        <v>4.8622270809005157E-3</v>
      </c>
      <c r="AP1028" s="13">
        <f t="shared" si="1429"/>
        <v>1.1061555547482065E-3</v>
      </c>
      <c r="AQ1028" s="13">
        <f t="shared" si="1430"/>
        <v>1.8873760279112118E-4</v>
      </c>
      <c r="AR1028" s="13">
        <f t="shared" si="1431"/>
        <v>7.6855013902127125E-5</v>
      </c>
      <c r="AS1028" s="13">
        <f t="shared" si="1432"/>
        <v>1.609059648694233E-4</v>
      </c>
      <c r="AT1028" s="13">
        <f t="shared" si="1433"/>
        <v>1.6843877982724236E-4</v>
      </c>
      <c r="AU1028" s="13">
        <f t="shared" si="1434"/>
        <v>1.1754949574725864E-4</v>
      </c>
      <c r="AV1028" s="13">
        <f t="shared" si="1435"/>
        <v>6.1526288503486041E-5</v>
      </c>
      <c r="AW1028" s="13">
        <f t="shared" si="1436"/>
        <v>1.0225635568677917E-6</v>
      </c>
      <c r="AX1028" s="13">
        <f t="shared" si="1437"/>
        <v>7.2846632239167821E-3</v>
      </c>
      <c r="AY1028" s="13">
        <f t="shared" si="1438"/>
        <v>4.9717776785405537E-3</v>
      </c>
      <c r="AZ1028" s="13">
        <f t="shared" si="1439"/>
        <v>1.6966174361828313E-3</v>
      </c>
      <c r="BA1028" s="13">
        <f t="shared" si="1440"/>
        <v>3.8598008075112742E-4</v>
      </c>
      <c r="BB1028" s="13">
        <f t="shared" si="1441"/>
        <v>6.5857785420309821E-5</v>
      </c>
      <c r="BC1028" s="13">
        <f t="shared" si="1442"/>
        <v>8.9895787202845846E-6</v>
      </c>
      <c r="BD1028" s="13">
        <f t="shared" si="1443"/>
        <v>8.7422490891091279E-6</v>
      </c>
      <c r="BE1028" s="13">
        <f t="shared" si="1444"/>
        <v>1.830303520084339E-5</v>
      </c>
      <c r="BF1028" s="13">
        <f t="shared" si="1445"/>
        <v>1.9159892045437606E-5</v>
      </c>
      <c r="BG1028" s="13">
        <f t="shared" si="1446"/>
        <v>1.3371241769995525E-5</v>
      </c>
      <c r="BH1028" s="13">
        <f t="shared" si="1447"/>
        <v>6.9986083186562186E-6</v>
      </c>
      <c r="BI1028" s="13">
        <f t="shared" si="1448"/>
        <v>2.9304993053299876E-6</v>
      </c>
      <c r="BJ1028" s="14">
        <f t="shared" si="1449"/>
        <v>0.69632758752325152</v>
      </c>
      <c r="BK1028" s="14">
        <f t="shared" si="1450"/>
        <v>0.19355492998881052</v>
      </c>
      <c r="BL1028" s="14">
        <f t="shared" si="1451"/>
        <v>0.10601110214432262</v>
      </c>
      <c r="BM1028" s="14">
        <f t="shared" si="1452"/>
        <v>0.51905957102424793</v>
      </c>
      <c r="BN1028" s="14">
        <f t="shared" si="1453"/>
        <v>0.4751631705631304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1.2514000000000001</v>
      </c>
      <c r="F1029" s="10">
        <f>VLOOKUP(B1029,home!$B$2:$E$405,3,FALSE)</f>
        <v>1.3632</v>
      </c>
      <c r="G1029" s="10">
        <f>VLOOKUP(C1029,away!$B$2:$E$405,4,FALSE)</f>
        <v>1.2874000000000001</v>
      </c>
      <c r="H1029" s="10">
        <f>VLOOKUP(A1029,away!$A$2:$E$405,3,FALSE)</f>
        <v>0.95709999999999995</v>
      </c>
      <c r="I1029" s="10">
        <f>VLOOKUP(C1029,away!$B$2:$E$405,3,FALSE)</f>
        <v>0.81259999999999999</v>
      </c>
      <c r="J1029" s="10">
        <f>VLOOKUP(B1029,home!$B$2:$E$405,4,FALSE)</f>
        <v>0.79900000000000004</v>
      </c>
      <c r="K1029" s="12">
        <f t="shared" si="1398"/>
        <v>2.1961865771519999</v>
      </c>
      <c r="L1029" s="12">
        <f t="shared" si="1399"/>
        <v>0.62141382853999994</v>
      </c>
      <c r="M1029" s="13">
        <f t="shared" si="1400"/>
        <v>5.9749144534215488E-2</v>
      </c>
      <c r="N1029" s="13">
        <f t="shared" si="1401"/>
        <v>0.13122026922235883</v>
      </c>
      <c r="O1029" s="13">
        <f t="shared" si="1402"/>
        <v>3.7128944656996656E-2</v>
      </c>
      <c r="P1029" s="13">
        <f t="shared" si="1403"/>
        <v>8.1542089879515528E-2</v>
      </c>
      <c r="Q1029" s="13">
        <f t="shared" si="1404"/>
        <v>0.1440920969582081</v>
      </c>
      <c r="R1029" s="13">
        <f t="shared" si="1405"/>
        <v>1.1536219824477034E-2</v>
      </c>
      <c r="S1029" s="13">
        <f t="shared" si="1406"/>
        <v>2.7820952390838666E-2</v>
      </c>
      <c r="T1029" s="13">
        <f t="shared" si="1407"/>
        <v>8.9540821633156978E-2</v>
      </c>
      <c r="U1029" s="13">
        <f t="shared" si="1408"/>
        <v>2.5335691129591262E-2</v>
      </c>
      <c r="V1029" s="13">
        <f t="shared" si="1409"/>
        <v>4.2187095881782545E-3</v>
      </c>
      <c r="W1029" s="13">
        <f t="shared" si="1410"/>
        <v>0.10548437640443373</v>
      </c>
      <c r="X1029" s="13">
        <f t="shared" si="1411"/>
        <v>6.5549450192633599E-2</v>
      </c>
      <c r="Y1029" s="13">
        <f t="shared" si="1412"/>
        <v>2.0366667401448237E-2</v>
      </c>
      <c r="Z1029" s="13">
        <f t="shared" si="1413"/>
        <v>2.389588842669107E-3</v>
      </c>
      <c r="AA1029" s="13">
        <f t="shared" si="1414"/>
        <v>5.2479829411820741E-3</v>
      </c>
      <c r="AB1029" s="13">
        <f t="shared" si="1415"/>
        <v>5.7627748462733734E-3</v>
      </c>
      <c r="AC1029" s="13">
        <f t="shared" si="1416"/>
        <v>3.5984029467757818E-4</v>
      </c>
      <c r="AD1029" s="13">
        <f t="shared" si="1417"/>
        <v>5.7915842889666613E-2</v>
      </c>
      <c r="AE1029" s="13">
        <f t="shared" si="1418"/>
        <v>3.5989705663188862E-2</v>
      </c>
      <c r="AF1029" s="13">
        <f t="shared" si="1419"/>
        <v>1.1182250392094955E-2</v>
      </c>
      <c r="AG1029" s="13">
        <f t="shared" si="1420"/>
        <v>2.3162683426148807E-3</v>
      </c>
      <c r="AH1029" s="13">
        <f t="shared" si="1421"/>
        <v>3.7123088783986923E-4</v>
      </c>
      <c r="AI1029" s="13">
        <f t="shared" si="1422"/>
        <v>8.1529229289814033E-4</v>
      </c>
      <c r="AJ1029" s="13">
        <f t="shared" si="1423"/>
        <v>8.9526699505918645E-4</v>
      </c>
      <c r="AK1029" s="13">
        <f t="shared" si="1424"/>
        <v>6.5539111917206367E-4</v>
      </c>
      <c r="AL1029" s="13">
        <f t="shared" si="1425"/>
        <v>1.964354795678629E-5</v>
      </c>
      <c r="AM1029" s="13">
        <f t="shared" si="1426"/>
        <v>2.5438799351745967E-2</v>
      </c>
      <c r="AN1029" s="13">
        <f t="shared" si="1427"/>
        <v>1.580802169862933E-2</v>
      </c>
      <c r="AO1029" s="13">
        <f t="shared" si="1428"/>
        <v>4.9116616426943226E-3</v>
      </c>
      <c r="AP1029" s="13">
        <f t="shared" si="1429"/>
        <v>1.0173914886265816E-3</v>
      </c>
      <c r="AQ1029" s="13">
        <f t="shared" si="1430"/>
        <v>1.5805528501786341E-4</v>
      </c>
      <c r="AR1029" s="13">
        <f t="shared" si="1431"/>
        <v>4.6137601456975318E-5</v>
      </c>
      <c r="AS1029" s="13">
        <f t="shared" si="1432"/>
        <v>1.0132678102179774E-4</v>
      </c>
      <c r="AT1029" s="13">
        <f t="shared" si="1433"/>
        <v>1.1126625819304611E-4</v>
      </c>
      <c r="AU1029" s="13">
        <f t="shared" si="1434"/>
        <v>8.1453820911165536E-5</v>
      </c>
      <c r="AV1029" s="13">
        <f t="shared" si="1435"/>
        <v>4.4721947035711158E-5</v>
      </c>
      <c r="AW1029" s="13">
        <f t="shared" si="1436"/>
        <v>7.4467637688081623E-7</v>
      </c>
      <c r="AX1029" s="13">
        <f t="shared" si="1437"/>
        <v>9.3113916125279212E-3</v>
      </c>
      <c r="AY1029" s="13">
        <f t="shared" si="1438"/>
        <v>5.7862275109762194E-3</v>
      </c>
      <c r="AZ1029" s="13">
        <f t="shared" si="1439"/>
        <v>1.7978208951996036E-3</v>
      </c>
      <c r="BA1029" s="13">
        <f t="shared" si="1440"/>
        <v>3.7239692183839857E-4</v>
      </c>
      <c r="BB1029" s="13">
        <f t="shared" si="1441"/>
        <v>5.7853149234027577E-5</v>
      </c>
      <c r="BC1029" s="13">
        <f t="shared" si="1442"/>
        <v>7.1901493917226124E-6</v>
      </c>
      <c r="BD1029" s="13">
        <f t="shared" si="1443"/>
        <v>4.7784239268386147E-6</v>
      </c>
      <c r="BE1029" s="13">
        <f t="shared" si="1444"/>
        <v>1.0494310488064915E-5</v>
      </c>
      <c r="BF1029" s="13">
        <f t="shared" si="1445"/>
        <v>1.1523731915176813E-5</v>
      </c>
      <c r="BG1029" s="13">
        <f t="shared" si="1446"/>
        <v>8.4360884502698086E-6</v>
      </c>
      <c r="BH1029" s="13">
        <f t="shared" si="1447"/>
        <v>4.631806054537392E-6</v>
      </c>
      <c r="BI1029" s="13">
        <f t="shared" si="1448"/>
        <v>2.0344620569892758E-6</v>
      </c>
      <c r="BJ1029" s="14">
        <f t="shared" si="1449"/>
        <v>0.72832455880568692</v>
      </c>
      <c r="BK1029" s="14">
        <f t="shared" si="1450"/>
        <v>0.17949660774635851</v>
      </c>
      <c r="BL1029" s="14">
        <f t="shared" si="1451"/>
        <v>8.8175599925000236E-2</v>
      </c>
      <c r="BM1029" s="14">
        <f t="shared" si="1452"/>
        <v>0.52733210740934389</v>
      </c>
      <c r="BN1029" s="14">
        <f t="shared" si="1453"/>
        <v>0.46526876507577164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1.2279</v>
      </c>
      <c r="F1035" s="10">
        <f>VLOOKUP(B1035,home!$B$2:$E$405,3,FALSE)</f>
        <v>1.5383</v>
      </c>
      <c r="G1035" s="10">
        <f>VLOOKUP(C1035,away!$B$2:$E$405,4,FALSE)</f>
        <v>1.1197999999999999</v>
      </c>
      <c r="H1035" s="10">
        <f>VLOOKUP(A1035,away!$A$2:$E$405,3,FALSE)</f>
        <v>0.89710000000000001</v>
      </c>
      <c r="I1035" s="10">
        <f>VLOOKUP(C1035,away!$B$2:$E$405,3,FALSE)</f>
        <v>1.1147</v>
      </c>
      <c r="J1035" s="10">
        <f>VLOOKUP(B1035,home!$B$2:$E$405,4,FALSE)</f>
        <v>0.49540000000000001</v>
      </c>
      <c r="K1035" s="12">
        <f t="shared" si="1398"/>
        <v>2.1151662226859997</v>
      </c>
      <c r="L1035" s="12">
        <f t="shared" si="1399"/>
        <v>0.495398697098</v>
      </c>
      <c r="M1035" s="13">
        <f t="shared" si="1400"/>
        <v>7.3493014375968585E-2</v>
      </c>
      <c r="N1035" s="13">
        <f t="shared" si="1401"/>
        <v>0.15544994161142536</v>
      </c>
      <c r="O1035" s="13">
        <f t="shared" si="1402"/>
        <v>3.6408343567659422E-2</v>
      </c>
      <c r="P1035" s="13">
        <f t="shared" si="1403"/>
        <v>7.7009698538260285E-2</v>
      </c>
      <c r="Q1035" s="13">
        <f t="shared" si="1404"/>
        <v>0.16440123290749892</v>
      </c>
      <c r="R1035" s="13">
        <f t="shared" si="1405"/>
        <v>9.0183229834574132E-3</v>
      </c>
      <c r="S1035" s="13">
        <f t="shared" si="1406"/>
        <v>2.0173664528900237E-2</v>
      </c>
      <c r="T1035" s="13">
        <f t="shared" si="1407"/>
        <v>8.1444156583679803E-2</v>
      </c>
      <c r="U1035" s="13">
        <f t="shared" si="1408"/>
        <v>1.9075252159881952E-2</v>
      </c>
      <c r="V1035" s="13">
        <f t="shared" si="1409"/>
        <v>2.3487762551674608E-3</v>
      </c>
      <c r="W1035" s="13">
        <f t="shared" si="1410"/>
        <v>0.11591197827129195</v>
      </c>
      <c r="X1035" s="13">
        <f t="shared" si="1411"/>
        <v>5.7422643013649716E-2</v>
      </c>
      <c r="Y1035" s="13">
        <f t="shared" si="1412"/>
        <v>1.4223551266442822E-2</v>
      </c>
      <c r="Z1035" s="13">
        <f t="shared" si="1413"/>
        <v>1.4892218186712504E-3</v>
      </c>
      <c r="AA1035" s="13">
        <f t="shared" si="1414"/>
        <v>3.1499516889404435E-3</v>
      </c>
      <c r="AB1035" s="13">
        <f t="shared" si="1415"/>
        <v>3.3313357077697724E-3</v>
      </c>
      <c r="AC1035" s="13">
        <f t="shared" si="1416"/>
        <v>1.5382291167408498E-4</v>
      </c>
      <c r="AD1035" s="13">
        <f t="shared" si="1417"/>
        <v>6.1293275311037544E-2</v>
      </c>
      <c r="AE1035" s="13">
        <f t="shared" si="1418"/>
        <v>3.0364608729957006E-2</v>
      </c>
      <c r="AF1035" s="13">
        <f t="shared" si="1419"/>
        <v>7.5212938013556295E-3</v>
      </c>
      <c r="AG1035" s="13">
        <f t="shared" si="1420"/>
        <v>1.2420130498942809E-3</v>
      </c>
      <c r="AH1035" s="13">
        <f t="shared" si="1421"/>
        <v>1.8443963716491285E-4</v>
      </c>
      <c r="AI1035" s="13">
        <f t="shared" si="1422"/>
        <v>3.9012049065568501E-4</v>
      </c>
      <c r="AJ1035" s="13">
        <f t="shared" si="1423"/>
        <v>4.1258484230629716E-4</v>
      </c>
      <c r="AK1035" s="13">
        <f t="shared" si="1424"/>
        <v>2.9089517414616987E-4</v>
      </c>
      <c r="AL1035" s="13">
        <f t="shared" si="1425"/>
        <v>6.4473371554465493E-6</v>
      </c>
      <c r="AM1035" s="13">
        <f t="shared" si="1426"/>
        <v>2.5929093123140092E-2</v>
      </c>
      <c r="AN1035" s="13">
        <f t="shared" si="1427"/>
        <v>1.2845238950136314E-2</v>
      </c>
      <c r="AO1035" s="13">
        <f t="shared" si="1428"/>
        <v>3.1817573199050056E-3</v>
      </c>
      <c r="AP1035" s="13">
        <f t="shared" si="1429"/>
        <v>5.2541281025432149E-4</v>
      </c>
      <c r="AQ1035" s="13">
        <f t="shared" si="1430"/>
        <v>6.507220540964737E-5</v>
      </c>
      <c r="AR1035" s="13">
        <f t="shared" si="1431"/>
        <v>1.8274231188945143E-5</v>
      </c>
      <c r="AS1035" s="13">
        <f t="shared" si="1432"/>
        <v>3.8653036556411778E-5</v>
      </c>
      <c r="AT1035" s="13">
        <f t="shared" si="1433"/>
        <v>4.0878798664184697E-5</v>
      </c>
      <c r="AU1035" s="13">
        <f t="shared" si="1434"/>
        <v>2.8821818052821684E-5</v>
      </c>
      <c r="AV1035" s="13">
        <f t="shared" si="1435"/>
        <v>1.5240734005432493E-5</v>
      </c>
      <c r="AW1035" s="13">
        <f t="shared" si="1436"/>
        <v>1.8766239021767443E-7</v>
      </c>
      <c r="AX1035" s="13">
        <f t="shared" si="1437"/>
        <v>9.1407236598242767E-3</v>
      </c>
      <c r="AY1035" s="13">
        <f t="shared" si="1438"/>
        <v>4.5283025916098086E-3</v>
      </c>
      <c r="AZ1035" s="13">
        <f t="shared" si="1439"/>
        <v>1.1216576019744979E-3</v>
      </c>
      <c r="BA1035" s="13">
        <f t="shared" si="1440"/>
        <v>1.8522257153607782E-4</v>
      </c>
      <c r="BB1035" s="13">
        <f t="shared" si="1441"/>
        <v>2.2939755153028506E-5</v>
      </c>
      <c r="BC1035" s="13">
        <f t="shared" si="1442"/>
        <v>2.2728649629114918E-6</v>
      </c>
      <c r="BD1035" s="13">
        <f t="shared" si="1443"/>
        <v>1.5088383869118424E-6</v>
      </c>
      <c r="BE1035" s="13">
        <f t="shared" si="1444"/>
        <v>3.1914439914879588E-6</v>
      </c>
      <c r="BF1035" s="13">
        <f t="shared" si="1445"/>
        <v>3.3752172661947583E-6</v>
      </c>
      <c r="BG1035" s="13">
        <f t="shared" si="1446"/>
        <v>2.3797151852272452E-6</v>
      </c>
      <c r="BH1035" s="13">
        <f t="shared" si="1447"/>
        <v>1.258373294851406E-6</v>
      </c>
      <c r="BI1035" s="13">
        <f t="shared" si="1448"/>
        <v>5.3233373775995738E-7</v>
      </c>
      <c r="BJ1035" s="14">
        <f t="shared" si="1449"/>
        <v>0.746822388000139</v>
      </c>
      <c r="BK1035" s="14">
        <f t="shared" si="1450"/>
        <v>0.17771372653873591</v>
      </c>
      <c r="BL1035" s="14">
        <f t="shared" si="1451"/>
        <v>7.2415360792312297E-2</v>
      </c>
      <c r="BM1035" s="14">
        <f t="shared" si="1452"/>
        <v>0.47813202823636886</v>
      </c>
      <c r="BN1035" s="14">
        <f t="shared" si="1453"/>
        <v>0.51578055398427003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1.5390999999999999</v>
      </c>
      <c r="F1036" s="10">
        <f>VLOOKUP(B1036,home!$B$2:$E$405,3,FALSE)</f>
        <v>0.36099999999999999</v>
      </c>
      <c r="G1036" s="10">
        <f>VLOOKUP(C1036,away!$B$2:$E$405,4,FALSE)</f>
        <v>0.72189999999999999</v>
      </c>
      <c r="H1036" s="10">
        <f>VLOOKUP(A1036,away!$A$2:$E$405,3,FALSE)</f>
        <v>1.1406000000000001</v>
      </c>
      <c r="I1036" s="10">
        <f>VLOOKUP(C1036,away!$B$2:$E$405,3,FALSE)</f>
        <v>0.97409999999999997</v>
      </c>
      <c r="J1036" s="10">
        <f>VLOOKUP(B1036,home!$B$2:$E$405,4,FALSE)</f>
        <v>0.77929999999999999</v>
      </c>
      <c r="K1036" s="12">
        <f t="shared" si="1398"/>
        <v>0.40109854068999995</v>
      </c>
      <c r="L1036" s="12">
        <f t="shared" si="1399"/>
        <v>0.865847857878</v>
      </c>
      <c r="M1036" s="13">
        <f t="shared" si="1400"/>
        <v>0.28169048025916915</v>
      </c>
      <c r="N1036" s="13">
        <f t="shared" si="1401"/>
        <v>0.11298564055821796</v>
      </c>
      <c r="O1036" s="13">
        <f t="shared" si="1402"/>
        <v>0.24390109891702666</v>
      </c>
      <c r="P1036" s="13">
        <f t="shared" si="1403"/>
        <v>9.7828374848306712E-2</v>
      </c>
      <c r="Q1036" s="13">
        <f t="shared" si="1404"/>
        <v>2.2659187773413046E-2</v>
      </c>
      <c r="R1036" s="13">
        <f t="shared" si="1405"/>
        <v>0.10559062201569884</v>
      </c>
      <c r="S1036" s="13">
        <f t="shared" si="1406"/>
        <v>8.493711712102921E-3</v>
      </c>
      <c r="T1036" s="13">
        <f t="shared" si="1407"/>
        <v>1.9619409194865055E-2</v>
      </c>
      <c r="U1036" s="13">
        <f t="shared" si="1408"/>
        <v>4.235224440104618E-2</v>
      </c>
      <c r="V1036" s="13">
        <f t="shared" si="1409"/>
        <v>3.2775375474392428E-4</v>
      </c>
      <c r="W1036" s="13">
        <f t="shared" si="1410"/>
        <v>3.0295223830455538E-3</v>
      </c>
      <c r="X1036" s="13">
        <f t="shared" si="1411"/>
        <v>2.6231054657534468E-3</v>
      </c>
      <c r="Y1036" s="13">
        <f t="shared" si="1412"/>
        <v>1.1356051242553476E-3</v>
      </c>
      <c r="Z1036" s="13">
        <f t="shared" si="1413"/>
        <v>3.0475137961432811E-2</v>
      </c>
      <c r="AA1036" s="13">
        <f t="shared" si="1414"/>
        <v>1.2223533363657118E-2</v>
      </c>
      <c r="AB1036" s="13">
        <f t="shared" si="1415"/>
        <v>2.451420697119198E-3</v>
      </c>
      <c r="AC1036" s="13">
        <f t="shared" si="1416"/>
        <v>7.1141064892236746E-6</v>
      </c>
      <c r="AD1036" s="13">
        <f t="shared" si="1417"/>
        <v>3.0378425170681574E-4</v>
      </c>
      <c r="AE1036" s="13">
        <f t="shared" si="1418"/>
        <v>2.6303094359741763E-4</v>
      </c>
      <c r="AF1036" s="13">
        <f t="shared" si="1419"/>
        <v>1.1387238953472651E-4</v>
      </c>
      <c r="AG1036" s="13">
        <f t="shared" si="1420"/>
        <v>3.2865388183364045E-5</v>
      </c>
      <c r="AH1036" s="13">
        <f t="shared" si="1421"/>
        <v>6.5967082306107811E-3</v>
      </c>
      <c r="AI1036" s="13">
        <f t="shared" si="1422"/>
        <v>2.6459300446556953E-3</v>
      </c>
      <c r="AJ1036" s="13">
        <f t="shared" si="1423"/>
        <v>5.306393398396129E-4</v>
      </c>
      <c r="AK1036" s="13">
        <f t="shared" si="1424"/>
        <v>7.0946221614124561E-5</v>
      </c>
      <c r="AL1036" s="13">
        <f t="shared" si="1425"/>
        <v>9.8826410562149859E-8</v>
      </c>
      <c r="AM1036" s="13">
        <f t="shared" si="1426"/>
        <v>2.43694840088415E-5</v>
      </c>
      <c r="AN1036" s="13">
        <f t="shared" si="1427"/>
        <v>2.110026552664759E-5</v>
      </c>
      <c r="AO1036" s="13">
        <f t="shared" si="1428"/>
        <v>9.1348098534524107E-6</v>
      </c>
      <c r="AP1036" s="13">
        <f t="shared" si="1429"/>
        <v>2.6364518479115392E-6</v>
      </c>
      <c r="AQ1036" s="13">
        <f t="shared" si="1430"/>
        <v>5.7069154622817525E-7</v>
      </c>
      <c r="AR1036" s="13">
        <f t="shared" si="1431"/>
        <v>1.1423491381041036E-3</v>
      </c>
      <c r="AS1036" s="13">
        <f t="shared" si="1432"/>
        <v>4.5819457225203508E-4</v>
      </c>
      <c r="AT1036" s="13">
        <f t="shared" si="1433"/>
        <v>9.1890587141184999E-5</v>
      </c>
      <c r="AU1036" s="13">
        <f t="shared" si="1434"/>
        <v>1.2285726801825526E-5</v>
      </c>
      <c r="AV1036" s="13">
        <f t="shared" si="1435"/>
        <v>1.2319467728820599E-6</v>
      </c>
      <c r="AW1036" s="13">
        <f t="shared" si="1436"/>
        <v>9.5337374953092484E-10</v>
      </c>
      <c r="AX1036" s="13">
        <f t="shared" si="1437"/>
        <v>1.6290940788857672E-6</v>
      </c>
      <c r="AY1036" s="13">
        <f t="shared" si="1438"/>
        <v>1.4105476184849753E-6</v>
      </c>
      <c r="AZ1036" s="13">
        <f t="shared" si="1439"/>
        <v>6.1065981695006493E-7</v>
      </c>
      <c r="BA1036" s="13">
        <f t="shared" si="1440"/>
        <v>1.7624616479946182E-7</v>
      </c>
      <c r="BB1036" s="13">
        <f t="shared" si="1441"/>
        <v>3.815059106270675E-8</v>
      </c>
      <c r="BC1036" s="13">
        <f t="shared" si="1442"/>
        <v>6.6065215096848437E-9</v>
      </c>
      <c r="BD1036" s="13">
        <f t="shared" si="1443"/>
        <v>1.6485009236270285E-4</v>
      </c>
      <c r="BE1036" s="13">
        <f t="shared" si="1444"/>
        <v>6.6121131479291809E-5</v>
      </c>
      <c r="BF1036" s="13">
        <f t="shared" si="1445"/>
        <v>1.326054467255778E-5</v>
      </c>
      <c r="BG1036" s="13">
        <f t="shared" si="1446"/>
        <v>1.7729283723058263E-6</v>
      </c>
      <c r="BH1036" s="13">
        <f t="shared" si="1447"/>
        <v>1.77779745719941E-7</v>
      </c>
      <c r="BI1036" s="13">
        <f t="shared" si="1448"/>
        <v>1.4261439314501529E-8</v>
      </c>
      <c r="BJ1036" s="14">
        <f t="shared" si="1449"/>
        <v>0.16282770648014749</v>
      </c>
      <c r="BK1036" s="14">
        <f t="shared" si="1450"/>
        <v>0.38834894405484099</v>
      </c>
      <c r="BL1036" s="14">
        <f t="shared" si="1451"/>
        <v>0.41831529194041212</v>
      </c>
      <c r="BM1036" s="14">
        <f t="shared" si="1452"/>
        <v>0.13531026647075628</v>
      </c>
      <c r="BN1036" s="14">
        <f t="shared" si="1453"/>
        <v>0.8646554043718323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1.5390999999999999</v>
      </c>
      <c r="F1037" s="10">
        <f>VLOOKUP(B1037,home!$B$2:$E$405,3,FALSE)</f>
        <v>1.0106999999999999</v>
      </c>
      <c r="G1037" s="10">
        <f>VLOOKUP(C1037,away!$B$2:$E$405,4,FALSE)</f>
        <v>0.64970000000000006</v>
      </c>
      <c r="H1037" s="10">
        <f>VLOOKUP(A1037,away!$A$2:$E$405,3,FALSE)</f>
        <v>1.1406000000000001</v>
      </c>
      <c r="I1037" s="10">
        <f>VLOOKUP(C1037,away!$B$2:$E$405,3,FALSE)</f>
        <v>1.6438999999999999</v>
      </c>
      <c r="J1037" s="10">
        <f>VLOOKUP(B1037,home!$B$2:$E$405,4,FALSE)</f>
        <v>1.0716000000000001</v>
      </c>
      <c r="K1037" s="12">
        <f t="shared" si="1398"/>
        <v>1.010652769989</v>
      </c>
      <c r="L1037" s="12">
        <f t="shared" si="1399"/>
        <v>2.009284655544</v>
      </c>
      <c r="M1037" s="13">
        <f t="shared" si="1400"/>
        <v>4.8804272167785052E-2</v>
      </c>
      <c r="N1037" s="13">
        <f t="shared" si="1401"/>
        <v>4.9324172853669017E-2</v>
      </c>
      <c r="O1037" s="13">
        <f t="shared" si="1402"/>
        <v>9.806167519172361E-2</v>
      </c>
      <c r="P1037" s="13">
        <f t="shared" si="1403"/>
        <v>9.9106303662277073E-2</v>
      </c>
      <c r="Q1037" s="13">
        <f t="shared" si="1404"/>
        <v>2.4924805960988415E-2</v>
      </c>
      <c r="R1037" s="13">
        <f t="shared" si="1405"/>
        <v>9.8516909629835017E-2</v>
      </c>
      <c r="S1037" s="13">
        <f t="shared" si="1406"/>
        <v>5.0313522716986983E-2</v>
      </c>
      <c r="T1037" s="13">
        <f t="shared" si="1407"/>
        <v>5.0081030159825644E-2</v>
      </c>
      <c r="U1037" s="13">
        <f t="shared" si="1408"/>
        <v>9.9566387608148746E-2</v>
      </c>
      <c r="V1037" s="13">
        <f t="shared" si="1409"/>
        <v>1.1352346922885496E-2</v>
      </c>
      <c r="W1037" s="13">
        <f t="shared" si="1410"/>
        <v>8.3967747286370926E-3</v>
      </c>
      <c r="X1037" s="13">
        <f t="shared" si="1411"/>
        <v>1.6871510618310145E-2</v>
      </c>
      <c r="Y1037" s="13">
        <f t="shared" si="1412"/>
        <v>1.6949833700609124E-2</v>
      </c>
      <c r="Z1037" s="13">
        <f t="shared" si="1413"/>
        <v>6.5982838276947495E-2</v>
      </c>
      <c r="AA1037" s="13">
        <f t="shared" si="1414"/>
        <v>6.6685738276333187E-2</v>
      </c>
      <c r="AB1037" s="13">
        <f t="shared" si="1415"/>
        <v>3.3698063053868806E-2</v>
      </c>
      <c r="AC1037" s="13">
        <f t="shared" si="1416"/>
        <v>1.4408179492348583E-3</v>
      </c>
      <c r="AD1037" s="13">
        <f t="shared" si="1417"/>
        <v>2.1215559096176779E-3</v>
      </c>
      <c r="AE1037" s="13">
        <f t="shared" si="1418"/>
        <v>4.2628097350734927E-3</v>
      </c>
      <c r="AF1037" s="13">
        <f t="shared" si="1419"/>
        <v>4.2825990950933774E-3</v>
      </c>
      <c r="AG1037" s="13">
        <f t="shared" si="1420"/>
        <v>2.8683202158725817E-3</v>
      </c>
      <c r="AH1037" s="13">
        <f t="shared" si="1421"/>
        <v>3.3144576119777981E-2</v>
      </c>
      <c r="AI1037" s="13">
        <f t="shared" si="1422"/>
        <v>3.3497657665564874E-2</v>
      </c>
      <c r="AJ1037" s="13">
        <f t="shared" si="1423"/>
        <v>1.69272502539232E-2</v>
      </c>
      <c r="AK1037" s="13">
        <f t="shared" si="1424"/>
        <v>5.7025241191414949E-3</v>
      </c>
      <c r="AL1037" s="13">
        <f t="shared" si="1425"/>
        <v>1.1703413234645914E-4</v>
      </c>
      <c r="AM1037" s="13">
        <f t="shared" si="1426"/>
        <v>4.2883127134832794E-4</v>
      </c>
      <c r="AN1037" s="13">
        <f t="shared" si="1427"/>
        <v>8.6164409333762068E-4</v>
      </c>
      <c r="AO1037" s="13">
        <f t="shared" si="1428"/>
        <v>8.6564412764170184E-4</v>
      </c>
      <c r="AP1037" s="13">
        <f t="shared" si="1429"/>
        <v>5.7977515427741445E-4</v>
      </c>
      <c r="AQ1037" s="13">
        <f t="shared" si="1430"/>
        <v>2.9123333028881611E-4</v>
      </c>
      <c r="AR1037" s="13">
        <f t="shared" si="1431"/>
        <v>1.3319377642395993E-2</v>
      </c>
      <c r="AS1037" s="13">
        <f t="shared" si="1432"/>
        <v>1.3461265908817067E-2</v>
      </c>
      <c r="AT1037" s="13">
        <f t="shared" si="1433"/>
        <v>6.8023328391522298E-3</v>
      </c>
      <c r="AU1037" s="13">
        <f t="shared" si="1434"/>
        <v>2.2915988420921132E-3</v>
      </c>
      <c r="AV1037" s="13">
        <f t="shared" si="1435"/>
        <v>5.7900267936599479E-4</v>
      </c>
      <c r="AW1037" s="13">
        <f t="shared" si="1436"/>
        <v>6.6016649226159703E-6</v>
      </c>
      <c r="AX1037" s="13">
        <f t="shared" si="1437"/>
        <v>7.2233252041015321E-5</v>
      </c>
      <c r="AY1037" s="13">
        <f t="shared" si="1438"/>
        <v>1.4513716494605442E-4</v>
      </c>
      <c r="AZ1037" s="13">
        <f t="shared" si="1439"/>
        <v>1.4581093923763286E-4</v>
      </c>
      <c r="BA1037" s="13">
        <f t="shared" si="1440"/>
        <v>9.7658560940211428E-5</v>
      </c>
      <c r="BB1037" s="13">
        <f t="shared" si="1441"/>
        <v>4.9055961994918875E-5</v>
      </c>
      <c r="BC1037" s="13">
        <f t="shared" si="1442"/>
        <v>1.971347833986802E-5</v>
      </c>
      <c r="BD1037" s="13">
        <f t="shared" si="1443"/>
        <v>4.4604035197103485E-3</v>
      </c>
      <c r="BE1037" s="13">
        <f t="shared" si="1444"/>
        <v>4.5079191724639485E-3</v>
      </c>
      <c r="BF1037" s="13">
        <f t="shared" si="1445"/>
        <v>2.277970499268605E-3</v>
      </c>
      <c r="BG1037" s="13">
        <f t="shared" si="1446"/>
        <v>7.6741239834634699E-4</v>
      </c>
      <c r="BH1037" s="13">
        <f t="shared" si="1447"/>
        <v>1.9389686652815933E-4</v>
      </c>
      <c r="BI1037" s="13">
        <f t="shared" si="1448"/>
        <v>3.9192481049774349E-5</v>
      </c>
      <c r="BJ1037" s="14">
        <f t="shared" si="1449"/>
        <v>0.18364015031209008</v>
      </c>
      <c r="BK1037" s="14">
        <f t="shared" si="1450"/>
        <v>0.21127943471646196</v>
      </c>
      <c r="BL1037" s="14">
        <f t="shared" si="1451"/>
        <v>0.53450115476750737</v>
      </c>
      <c r="BM1037" s="14">
        <f t="shared" si="1452"/>
        <v>0.57652690310670507</v>
      </c>
      <c r="BN1037" s="14">
        <f t="shared" si="1453"/>
        <v>0.41873813946627814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1.5390999999999999</v>
      </c>
      <c r="F1038" s="10">
        <f>VLOOKUP(B1038,home!$B$2:$E$405,3,FALSE)</f>
        <v>0.64970000000000006</v>
      </c>
      <c r="G1038" s="10">
        <f>VLOOKUP(C1038,away!$B$2:$E$405,4,FALSE)</f>
        <v>1.0558000000000001</v>
      </c>
      <c r="H1038" s="10">
        <f>VLOOKUP(A1038,away!$A$2:$E$405,3,FALSE)</f>
        <v>1.1406000000000001</v>
      </c>
      <c r="I1038" s="10">
        <f>VLOOKUP(C1038,away!$B$2:$E$405,3,FALSE)</f>
        <v>0.65749999999999997</v>
      </c>
      <c r="J1038" s="10">
        <f>VLOOKUP(B1038,home!$B$2:$E$405,4,FALSE)</f>
        <v>0.54800000000000004</v>
      </c>
      <c r="K1038" s="12">
        <f t="shared" si="1398"/>
        <v>1.055750662466</v>
      </c>
      <c r="L1038" s="12">
        <f t="shared" si="1399"/>
        <v>0.41096958600000005</v>
      </c>
      <c r="M1038" s="13">
        <f t="shared" si="1400"/>
        <v>0.23068082163031886</v>
      </c>
      <c r="N1038" s="13">
        <f t="shared" si="1401"/>
        <v>0.24354143025441038</v>
      </c>
      <c r="O1038" s="13">
        <f t="shared" si="1402"/>
        <v>9.4802801763552005E-2</v>
      </c>
      <c r="P1038" s="13">
        <f t="shared" si="1403"/>
        <v>0.10008812076550291</v>
      </c>
      <c r="Q1038" s="13">
        <f t="shared" si="1404"/>
        <v>0.12855951316450542</v>
      </c>
      <c r="R1038" s="13">
        <f t="shared" si="1405"/>
        <v>1.9480534096203522E-2</v>
      </c>
      <c r="S1038" s="13">
        <f t="shared" si="1406"/>
        <v>1.0856593807377499E-2</v>
      </c>
      <c r="T1038" s="13">
        <f t="shared" si="1407"/>
        <v>5.2834049901578348E-2</v>
      </c>
      <c r="U1038" s="13">
        <f t="shared" si="1408"/>
        <v>2.056658677725837E-2</v>
      </c>
      <c r="V1038" s="13">
        <f t="shared" si="1409"/>
        <v>5.2338602866228525E-4</v>
      </c>
      <c r="W1038" s="13">
        <f t="shared" si="1410"/>
        <v>4.5242263729911018E-2</v>
      </c>
      <c r="X1038" s="13">
        <f t="shared" si="1411"/>
        <v>1.8593194394784348E-2</v>
      </c>
      <c r="Y1038" s="13">
        <f t="shared" si="1412"/>
        <v>3.8206187014210228E-3</v>
      </c>
      <c r="Z1038" s="13">
        <f t="shared" si="1413"/>
        <v>2.6686356775252155E-3</v>
      </c>
      <c r="AA1038" s="13">
        <f t="shared" si="1414"/>
        <v>2.8174138844276496E-3</v>
      </c>
      <c r="AB1038" s="13">
        <f t="shared" si="1415"/>
        <v>1.4872432874626985E-3</v>
      </c>
      <c r="AC1038" s="13">
        <f t="shared" si="1416"/>
        <v>1.4192966843077478E-5</v>
      </c>
      <c r="AD1038" s="13">
        <f t="shared" si="1417"/>
        <v>1.1941137476078759E-2</v>
      </c>
      <c r="AE1038" s="13">
        <f t="shared" si="1418"/>
        <v>4.9074443249131731E-3</v>
      </c>
      <c r="AF1038" s="13">
        <f t="shared" si="1419"/>
        <v>1.0084051812638082E-3</v>
      </c>
      <c r="AG1038" s="13">
        <f t="shared" si="1420"/>
        <v>1.3814128662141412E-4</v>
      </c>
      <c r="AH1038" s="13">
        <f t="shared" si="1421"/>
        <v>2.7418202489434189E-4</v>
      </c>
      <c r="AI1038" s="13">
        <f t="shared" si="1422"/>
        <v>2.8946785441847083E-4</v>
      </c>
      <c r="AJ1038" s="13">
        <f t="shared" si="1423"/>
        <v>1.5280293953245607E-4</v>
      </c>
      <c r="AK1038" s="13">
        <f t="shared" si="1424"/>
        <v>5.3773934879380881E-5</v>
      </c>
      <c r="AL1038" s="13">
        <f t="shared" si="1425"/>
        <v>2.4632258015575098E-7</v>
      </c>
      <c r="AM1038" s="13">
        <f t="shared" si="1426"/>
        <v>2.521372760193547E-3</v>
      </c>
      <c r="AN1038" s="13">
        <f t="shared" si="1427"/>
        <v>1.0362075194084194E-3</v>
      </c>
      <c r="AO1038" s="13">
        <f t="shared" si="1428"/>
        <v>2.1292488763068257E-4</v>
      </c>
      <c r="AP1038" s="13">
        <f t="shared" si="1429"/>
        <v>2.916855097289272E-5</v>
      </c>
      <c r="AQ1038" s="13">
        <f t="shared" si="1430"/>
        <v>2.9968468293874051E-6</v>
      </c>
      <c r="AR1038" s="13">
        <f t="shared" si="1431"/>
        <v>2.2536094651893886E-5</v>
      </c>
      <c r="AS1038" s="13">
        <f t="shared" si="1432"/>
        <v>2.3792496858133452E-5</v>
      </c>
      <c r="AT1038" s="13">
        <f t="shared" si="1433"/>
        <v>1.2559472159847307E-5</v>
      </c>
      <c r="AU1038" s="13">
        <f t="shared" si="1434"/>
        <v>4.4198903509940259E-6</v>
      </c>
      <c r="AV1038" s="13">
        <f t="shared" si="1435"/>
        <v>1.166575541522256E-6</v>
      </c>
      <c r="AW1038" s="13">
        <f t="shared" si="1436"/>
        <v>2.968744140311259E-9</v>
      </c>
      <c r="AX1038" s="13">
        <f t="shared" si="1437"/>
        <v>4.4365682698301051E-4</v>
      </c>
      <c r="AY1038" s="13">
        <f t="shared" si="1438"/>
        <v>1.8232946251128148E-4</v>
      </c>
      <c r="AZ1038" s="13">
        <f t="shared" si="1439"/>
        <v>3.746593186193194E-5</v>
      </c>
      <c r="BA1038" s="13">
        <f t="shared" si="1440"/>
        <v>5.1324528354674611E-6</v>
      </c>
      <c r="BB1038" s="13">
        <f t="shared" si="1441"/>
        <v>5.2732050423914722E-7</v>
      </c>
      <c r="BC1038" s="13">
        <f t="shared" si="1442"/>
        <v>4.334253786329473E-8</v>
      </c>
      <c r="BD1038" s="13">
        <f t="shared" si="1443"/>
        <v>1.5436082481909403E-6</v>
      </c>
      <c r="BE1038" s="13">
        <f t="shared" si="1444"/>
        <v>1.6296654306155672E-6</v>
      </c>
      <c r="BF1038" s="13">
        <f t="shared" si="1445"/>
        <v>8.6026017898516201E-7</v>
      </c>
      <c r="BG1038" s="13">
        <f t="shared" si="1446"/>
        <v>3.0274008461890152E-7</v>
      </c>
      <c r="BH1038" s="13">
        <f t="shared" si="1447"/>
        <v>7.990451122285454E-8</v>
      </c>
      <c r="BI1038" s="13">
        <f t="shared" si="1448"/>
        <v>1.6871848131510129E-8</v>
      </c>
      <c r="BJ1038" s="14">
        <f t="shared" si="1449"/>
        <v>0.5150580243177566</v>
      </c>
      <c r="BK1038" s="14">
        <f t="shared" si="1450"/>
        <v>0.34234569098379614</v>
      </c>
      <c r="BL1038" s="14">
        <f t="shared" si="1451"/>
        <v>0.13999371414249304</v>
      </c>
      <c r="BM1038" s="14">
        <f t="shared" si="1452"/>
        <v>0.18273051695331047</v>
      </c>
      <c r="BN1038" s="14">
        <f t="shared" si="1453"/>
        <v>0.81715322167449311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1.5216000000000001</v>
      </c>
      <c r="F1039" s="10">
        <f>VLOOKUP(B1039,home!$B$2:$E$405,3,FALSE)</f>
        <v>1.1736</v>
      </c>
      <c r="G1039" s="10">
        <f>VLOOKUP(C1039,away!$B$2:$E$405,4,FALSE)</f>
        <v>0.98580000000000001</v>
      </c>
      <c r="H1039" s="10">
        <f>VLOOKUP(A1039,away!$A$2:$E$405,3,FALSE)</f>
        <v>1.1121000000000001</v>
      </c>
      <c r="I1039" s="10">
        <f>VLOOKUP(C1039,away!$B$2:$E$405,3,FALSE)</f>
        <v>1.0919000000000001</v>
      </c>
      <c r="J1039" s="10">
        <f>VLOOKUP(B1039,home!$B$2:$E$405,4,FALSE)</f>
        <v>0.38540000000000002</v>
      </c>
      <c r="K1039" s="12">
        <f t="shared" si="1398"/>
        <v>1.7603921134080001</v>
      </c>
      <c r="L1039" s="12">
        <f t="shared" si="1399"/>
        <v>0.46799198694600014</v>
      </c>
      <c r="M1039" s="13">
        <f t="shared" si="1400"/>
        <v>0.10770232574907759</v>
      </c>
      <c r="N1039" s="13">
        <f t="shared" si="1401"/>
        <v>0.18959832484437558</v>
      </c>
      <c r="O1039" s="13">
        <f t="shared" si="1402"/>
        <v>5.0403825426016173E-2</v>
      </c>
      <c r="P1039" s="13">
        <f t="shared" si="1403"/>
        <v>8.8730496765552502E-2</v>
      </c>
      <c r="Q1039" s="13">
        <f t="shared" si="1404"/>
        <v>0.16688369788570342</v>
      </c>
      <c r="R1039" s="13">
        <f t="shared" si="1405"/>
        <v>1.1794293205400316E-2</v>
      </c>
      <c r="S1039" s="13">
        <f t="shared" si="1406"/>
        <v>1.8275141696114099E-2</v>
      </c>
      <c r="T1039" s="13">
        <f t="shared" si="1407"/>
        <v>7.8100233362426358E-2</v>
      </c>
      <c r="U1039" s="13">
        <f t="shared" si="1408"/>
        <v>2.0762580742008277E-2</v>
      </c>
      <c r="V1039" s="13">
        <f t="shared" si="1409"/>
        <v>1.6728849528126917E-3</v>
      </c>
      <c r="W1039" s="13">
        <f t="shared" si="1410"/>
        <v>9.7926915204785206E-2</v>
      </c>
      <c r="X1039" s="13">
        <f t="shared" si="1411"/>
        <v>4.5829011622179901E-2</v>
      </c>
      <c r="Y1039" s="13">
        <f t="shared" si="1412"/>
        <v>1.0723805104417651E-2</v>
      </c>
      <c r="Z1039" s="13">
        <f t="shared" si="1413"/>
        <v>1.8398782372730008E-3</v>
      </c>
      <c r="AA1039" s="13">
        <f t="shared" si="1414"/>
        <v>3.238907138526404E-3</v>
      </c>
      <c r="AB1039" s="13">
        <f t="shared" si="1415"/>
        <v>2.8508732913613776E-3</v>
      </c>
      <c r="AC1039" s="13">
        <f t="shared" si="1416"/>
        <v>8.6137829349497219E-5</v>
      </c>
      <c r="AD1039" s="13">
        <f t="shared" si="1417"/>
        <v>4.3097442304219483E-2</v>
      </c>
      <c r="AE1039" s="13">
        <f t="shared" si="1418"/>
        <v>2.0169257656242279E-2</v>
      </c>
      <c r="AF1039" s="13">
        <f t="shared" si="1419"/>
        <v>4.7195254828853242E-3</v>
      </c>
      <c r="AG1039" s="13">
        <f t="shared" si="1420"/>
        <v>7.3623336939259462E-4</v>
      </c>
      <c r="AH1039" s="13">
        <f t="shared" si="1421"/>
        <v>2.1526206800002401E-4</v>
      </c>
      <c r="AI1039" s="13">
        <f t="shared" si="1422"/>
        <v>3.7894564682313894E-4</v>
      </c>
      <c r="AJ1039" s="13">
        <f t="shared" si="1423"/>
        <v>3.3354646403887356E-4</v>
      </c>
      <c r="AK1039" s="13">
        <f t="shared" si="1424"/>
        <v>1.9572418824971935E-4</v>
      </c>
      <c r="AL1039" s="13">
        <f t="shared" si="1425"/>
        <v>2.8385839712668368E-6</v>
      </c>
      <c r="AM1039" s="13">
        <f t="shared" si="1426"/>
        <v>1.5173679508080852E-2</v>
      </c>
      <c r="AN1039" s="13">
        <f t="shared" si="1427"/>
        <v>7.1011604222685643E-3</v>
      </c>
      <c r="AO1039" s="13">
        <f t="shared" si="1428"/>
        <v>1.6616430878198813E-3</v>
      </c>
      <c r="AP1039" s="13">
        <f t="shared" si="1429"/>
        <v>2.5921188342130445E-4</v>
      </c>
      <c r="AQ1039" s="13">
        <f t="shared" si="1430"/>
        <v>3.0327271090587806E-5</v>
      </c>
      <c r="AR1039" s="13">
        <f t="shared" si="1431"/>
        <v>2.0148184583487256E-5</v>
      </c>
      <c r="AS1039" s="13">
        <f t="shared" si="1432"/>
        <v>3.5468705240259617E-5</v>
      </c>
      <c r="AT1039" s="13">
        <f t="shared" si="1433"/>
        <v>3.121941448887302E-5</v>
      </c>
      <c r="AU1039" s="13">
        <f t="shared" si="1434"/>
        <v>1.8319470350475834E-5</v>
      </c>
      <c r="AV1039" s="13">
        <f t="shared" si="1435"/>
        <v>8.0623627816973424E-6</v>
      </c>
      <c r="AW1039" s="13">
        <f t="shared" si="1436"/>
        <v>6.4960158610388378E-8</v>
      </c>
      <c r="AX1039" s="13">
        <f t="shared" si="1437"/>
        <v>4.4519376229010133E-3</v>
      </c>
      <c r="AY1039" s="13">
        <f t="shared" si="1438"/>
        <v>2.083471133901098E-3</v>
      </c>
      <c r="AZ1039" s="13">
        <f t="shared" si="1439"/>
        <v>4.8752389784950537E-4</v>
      </c>
      <c r="BA1039" s="13">
        <f t="shared" si="1440"/>
        <v>7.6052425879416269E-5</v>
      </c>
      <c r="BB1039" s="13">
        <f t="shared" si="1441"/>
        <v>8.8979814748428568E-6</v>
      </c>
      <c r="BC1039" s="13">
        <f t="shared" si="1442"/>
        <v>8.3283680604408223E-7</v>
      </c>
      <c r="BD1039" s="13">
        <f t="shared" si="1443"/>
        <v>1.5715314894301601E-6</v>
      </c>
      <c r="BE1039" s="13">
        <f t="shared" si="1444"/>
        <v>2.7665116399651818E-6</v>
      </c>
      <c r="BF1039" s="13">
        <f t="shared" si="1445"/>
        <v>2.4350726363230698E-6</v>
      </c>
      <c r="BG1039" s="13">
        <f t="shared" si="1446"/>
        <v>1.428894221519586E-6</v>
      </c>
      <c r="BH1039" s="13">
        <f t="shared" si="1447"/>
        <v>6.2885352961433607E-7</v>
      </c>
      <c r="BI1039" s="13">
        <f t="shared" si="1448"/>
        <v>2.2140575880437225E-7</v>
      </c>
      <c r="BJ1039" s="14">
        <f t="shared" si="1449"/>
        <v>0.68911918490812085</v>
      </c>
      <c r="BK1039" s="14">
        <f t="shared" si="1450"/>
        <v>0.21855329671077875</v>
      </c>
      <c r="BL1039" s="14">
        <f t="shared" si="1451"/>
        <v>9.0296228577144741E-2</v>
      </c>
      <c r="BM1039" s="14">
        <f t="shared" si="1452"/>
        <v>0.38261221838344939</v>
      </c>
      <c r="BN1039" s="14">
        <f t="shared" si="1453"/>
        <v>0.61511296387612557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1.5216000000000001</v>
      </c>
      <c r="F1040" s="10">
        <f>VLOOKUP(B1040,home!$B$2:$E$405,3,FALSE)</f>
        <v>1.4083000000000001</v>
      </c>
      <c r="G1040" s="10">
        <f>VLOOKUP(C1040,away!$B$2:$E$405,4,FALSE)</f>
        <v>0.92010000000000003</v>
      </c>
      <c r="H1040" s="10">
        <f>VLOOKUP(A1040,away!$A$2:$E$405,3,FALSE)</f>
        <v>1.1121000000000001</v>
      </c>
      <c r="I1040" s="10">
        <f>VLOOKUP(C1040,away!$B$2:$E$405,3,FALSE)</f>
        <v>1.1989000000000001</v>
      </c>
      <c r="J1040" s="10">
        <f>VLOOKUP(B1040,home!$B$2:$E$405,4,FALSE)</f>
        <v>1.0277000000000001</v>
      </c>
      <c r="K1040" s="12">
        <f t="shared" si="1398"/>
        <v>1.9716540245280003</v>
      </c>
      <c r="L1040" s="12">
        <f t="shared" si="1399"/>
        <v>1.3702290083130004</v>
      </c>
      <c r="M1040" s="13">
        <f t="shared" si="1400"/>
        <v>3.5370291553414562E-2</v>
      </c>
      <c r="N1040" s="13">
        <f t="shared" si="1401"/>
        <v>6.9737977690018535E-2</v>
      </c>
      <c r="O1040" s="13">
        <f t="shared" si="1402"/>
        <v>4.8465399518976923E-2</v>
      </c>
      <c r="P1040" s="13">
        <f t="shared" si="1403"/>
        <v>9.5557000011948237E-2</v>
      </c>
      <c r="Q1040" s="13">
        <f t="shared" si="1404"/>
        <v>6.874958218748449E-2</v>
      </c>
      <c r="R1040" s="13">
        <f t="shared" si="1405"/>
        <v>3.3204348160190571E-2</v>
      </c>
      <c r="S1040" s="13">
        <f t="shared" si="1406"/>
        <v>6.4539616796019786E-2</v>
      </c>
      <c r="T1040" s="13">
        <f t="shared" si="1407"/>
        <v>9.4202671822689987E-2</v>
      </c>
      <c r="U1040" s="13">
        <f t="shared" si="1408"/>
        <v>6.5467486681868622E-2</v>
      </c>
      <c r="V1040" s="13">
        <f t="shared" si="1409"/>
        <v>1.937348452014678E-2</v>
      </c>
      <c r="W1040" s="13">
        <f t="shared" si="1410"/>
        <v>4.5183463468190771E-2</v>
      </c>
      <c r="X1040" s="13">
        <f t="shared" si="1411"/>
        <v>6.1911692340165726E-2</v>
      </c>
      <c r="Y1040" s="13">
        <f t="shared" si="1412"/>
        <v>4.2416598399122443E-2</v>
      </c>
      <c r="Z1040" s="13">
        <f t="shared" si="1413"/>
        <v>1.5165853683739173E-2</v>
      </c>
      <c r="AA1040" s="13">
        <f t="shared" si="1414"/>
        <v>2.9901816450947132E-2</v>
      </c>
      <c r="AB1040" s="13">
        <f t="shared" si="1415"/>
        <v>2.9478018373103747E-2</v>
      </c>
      <c r="AC1040" s="13">
        <f t="shared" si="1416"/>
        <v>3.2712340979142098E-3</v>
      </c>
      <c r="AD1040" s="13">
        <f t="shared" si="1417"/>
        <v>2.2271539397293059E-2</v>
      </c>
      <c r="AE1040" s="13">
        <f t="shared" si="1418"/>
        <v>3.051710934195679E-2</v>
      </c>
      <c r="AF1040" s="13">
        <f t="shared" si="1419"/>
        <v>2.090771423510443E-2</v>
      </c>
      <c r="AG1040" s="13">
        <f t="shared" si="1420"/>
        <v>9.5494521808195815E-3</v>
      </c>
      <c r="AH1040" s="13">
        <f t="shared" si="1421"/>
        <v>5.1951731633224996E-3</v>
      </c>
      <c r="AI1040" s="13">
        <f t="shared" si="1422"/>
        <v>1.0243084075584667E-2</v>
      </c>
      <c r="AJ1040" s="13">
        <f t="shared" si="1423"/>
        <v>1.0097908970602592E-2</v>
      </c>
      <c r="AK1040" s="13">
        <f t="shared" si="1424"/>
        <v>6.6365276204019986E-3</v>
      </c>
      <c r="AL1040" s="13">
        <f t="shared" si="1425"/>
        <v>3.5350493649328942E-4</v>
      </c>
      <c r="AM1040" s="13">
        <f t="shared" si="1426"/>
        <v>8.7823540570213521E-3</v>
      </c>
      <c r="AN1040" s="13">
        <f t="shared" si="1427"/>
        <v>1.2033836290206023E-2</v>
      </c>
      <c r="AO1040" s="13">
        <f t="shared" si="1428"/>
        <v>8.2445557830649989E-3</v>
      </c>
      <c r="AP1040" s="13">
        <f t="shared" si="1429"/>
        <v>3.7656431648701218E-3</v>
      </c>
      <c r="AQ1040" s="13">
        <f t="shared" si="1430"/>
        <v>1.2899483748651543E-3</v>
      </c>
      <c r="AR1040" s="13">
        <f t="shared" si="1431"/>
        <v>1.4237153943187405E-3</v>
      </c>
      <c r="AS1040" s="13">
        <f t="shared" si="1432"/>
        <v>2.8070741869910131E-3</v>
      </c>
      <c r="AT1040" s="13">
        <f t="shared" si="1433"/>
        <v>2.7672895589647482E-3</v>
      </c>
      <c r="AU1040" s="13">
        <f t="shared" si="1434"/>
        <v>1.8187125319890536E-3</v>
      </c>
      <c r="AV1040" s="13">
        <f t="shared" si="1435"/>
        <v>8.9646797078893206E-4</v>
      </c>
      <c r="AW1040" s="13">
        <f t="shared" si="1436"/>
        <v>2.6528753790844363E-5</v>
      </c>
      <c r="AX1040" s="13">
        <f t="shared" si="1437"/>
        <v>2.8859606202259924E-3</v>
      </c>
      <c r="AY1040" s="13">
        <f t="shared" si="1438"/>
        <v>3.9544269586826329E-3</v>
      </c>
      <c r="AZ1040" s="13">
        <f t="shared" si="1439"/>
        <v>2.70923526502095E-3</v>
      </c>
      <c r="BA1040" s="13">
        <f t="shared" si="1440"/>
        <v>1.237424250158755E-3</v>
      </c>
      <c r="BB1040" s="13">
        <f t="shared" si="1441"/>
        <v>4.238886507893724E-4</v>
      </c>
      <c r="BC1040" s="13">
        <f t="shared" si="1442"/>
        <v>1.1616490512125149E-4</v>
      </c>
      <c r="BD1040" s="13">
        <f t="shared" si="1443"/>
        <v>3.2513602214621993E-4</v>
      </c>
      <c r="BE1040" s="13">
        <f t="shared" si="1444"/>
        <v>6.4105574658361944E-4</v>
      </c>
      <c r="BF1040" s="13">
        <f t="shared" si="1445"/>
        <v>6.3197007134919774E-4</v>
      </c>
      <c r="BG1040" s="13">
        <f t="shared" si="1446"/>
        <v>4.1534211151896439E-4</v>
      </c>
      <c r="BH1040" s="13">
        <f t="shared" si="1447"/>
        <v>2.0472773643308097E-4</v>
      </c>
      <c r="BI1040" s="13">
        <f t="shared" si="1448"/>
        <v>8.0730453094158338E-5</v>
      </c>
      <c r="BJ1040" s="14">
        <f t="shared" si="1449"/>
        <v>0.51089123938287229</v>
      </c>
      <c r="BK1040" s="14">
        <f t="shared" si="1450"/>
        <v>0.22241955887461951</v>
      </c>
      <c r="BL1040" s="14">
        <f t="shared" si="1451"/>
        <v>0.25070198479917649</v>
      </c>
      <c r="BM1040" s="14">
        <f t="shared" si="1452"/>
        <v>0.64416613941348255</v>
      </c>
      <c r="BN1040" s="14">
        <f t="shared" si="1453"/>
        <v>0.35108459912203333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1.6325000000000001</v>
      </c>
      <c r="F1041" s="10">
        <f>VLOOKUP(B1041,home!$B$2:$E$405,3,FALSE)</f>
        <v>1.2931999999999999</v>
      </c>
      <c r="G1041" s="10">
        <f>VLOOKUP(C1041,away!$B$2:$E$405,4,FALSE)</f>
        <v>1.0088999999999999</v>
      </c>
      <c r="H1041" s="10">
        <f>VLOOKUP(A1041,away!$A$2:$E$405,3,FALSE)</f>
        <v>1.1474</v>
      </c>
      <c r="I1041" s="10">
        <f>VLOOKUP(C1041,away!$B$2:$E$405,3,FALSE)</f>
        <v>0.97409999999999997</v>
      </c>
      <c r="J1041" s="10">
        <f>VLOOKUP(B1041,home!$B$2:$E$405,4,FALSE)</f>
        <v>1.1135999999999999</v>
      </c>
      <c r="K1041" s="12">
        <f t="shared" si="1398"/>
        <v>2.1299382260999997</v>
      </c>
      <c r="L1041" s="12">
        <f t="shared" si="1399"/>
        <v>1.2446510538239999</v>
      </c>
      <c r="M1041" s="13">
        <f t="shared" si="1400"/>
        <v>3.4232175266358737E-2</v>
      </c>
      <c r="N1041" s="13">
        <f t="shared" si="1401"/>
        <v>7.2912418662372414E-2</v>
      </c>
      <c r="O1041" s="13">
        <f t="shared" si="1402"/>
        <v>4.2607113019961257E-2</v>
      </c>
      <c r="P1041" s="13">
        <f t="shared" si="1403"/>
        <v>9.0750518724978496E-2</v>
      </c>
      <c r="Q1041" s="13">
        <f t="shared" si="1404"/>
        <v>7.7649473833197022E-2</v>
      </c>
      <c r="R1041" s="13">
        <f t="shared" si="1405"/>
        <v>2.6515494060346527E-2</v>
      </c>
      <c r="S1041" s="13">
        <f t="shared" si="1406"/>
        <v>6.0145583685315557E-2</v>
      </c>
      <c r="T1041" s="13">
        <f t="shared" si="1407"/>
        <v>9.6646499435367766E-2</v>
      </c>
      <c r="U1041" s="13">
        <f t="shared" si="1408"/>
        <v>5.6476364383059564E-2</v>
      </c>
      <c r="V1041" s="13">
        <f t="shared" si="1409"/>
        <v>1.7716415350920896E-2</v>
      </c>
      <c r="W1041" s="13">
        <f t="shared" si="1410"/>
        <v>5.5129527517959333E-2</v>
      </c>
      <c r="X1041" s="13">
        <f t="shared" si="1411"/>
        <v>6.8617024522047279E-2</v>
      </c>
      <c r="Y1041" s="13">
        <f t="shared" si="1412"/>
        <v>4.2702125940816696E-2</v>
      </c>
      <c r="Z1041" s="13">
        <f t="shared" si="1413"/>
        <v>1.1000845874958108E-2</v>
      </c>
      <c r="AA1041" s="13">
        <f t="shared" si="1414"/>
        <v>2.3431122148507774E-2</v>
      </c>
      <c r="AB1041" s="13">
        <f t="shared" si="1415"/>
        <v>2.4953421372262537E-2</v>
      </c>
      <c r="AC1041" s="13">
        <f t="shared" si="1416"/>
        <v>2.9354216291640092E-3</v>
      </c>
      <c r="AD1041" s="13">
        <f t="shared" si="1417"/>
        <v>2.9355622011833359E-2</v>
      </c>
      <c r="AE1041" s="13">
        <f t="shared" si="1418"/>
        <v>3.6537505872687392E-2</v>
      </c>
      <c r="AF1041" s="13">
        <f t="shared" si="1419"/>
        <v>2.2738222594270475E-2</v>
      </c>
      <c r="AG1041" s="13">
        <f t="shared" si="1420"/>
        <v>9.433717571347814E-3</v>
      </c>
      <c r="AH1041" s="13">
        <f t="shared" si="1421"/>
        <v>3.4230536028055014E-3</v>
      </c>
      <c r="AI1041" s="13">
        <f t="shared" si="1422"/>
        <v>7.2908927186047627E-3</v>
      </c>
      <c r="AJ1041" s="13">
        <f t="shared" si="1423"/>
        <v>7.7645755518752184E-3</v>
      </c>
      <c r="AK1041" s="13">
        <f t="shared" si="1424"/>
        <v>5.5126887591268421E-3</v>
      </c>
      <c r="AL1041" s="13">
        <f t="shared" si="1425"/>
        <v>3.112756153535445E-4</v>
      </c>
      <c r="AM1041" s="13">
        <f t="shared" si="1426"/>
        <v>1.250513229478928E-2</v>
      </c>
      <c r="AN1041" s="13">
        <f t="shared" si="1427"/>
        <v>1.5564526088918009E-2</v>
      </c>
      <c r="AO1041" s="13">
        <f t="shared" si="1428"/>
        <v>9.6862018994214715E-3</v>
      </c>
      <c r="AP1041" s="13">
        <f t="shared" si="1429"/>
        <v>4.0186471338889895E-3</v>
      </c>
      <c r="AQ1041" s="13">
        <f t="shared" si="1430"/>
        <v>1.2504533475354311E-3</v>
      </c>
      <c r="AR1041" s="13">
        <f t="shared" si="1431"/>
        <v>8.5210145480558129E-4</v>
      </c>
      <c r="AS1041" s="13">
        <f t="shared" si="1432"/>
        <v>1.8149234611058288E-3</v>
      </c>
      <c r="AT1041" s="13">
        <f t="shared" si="1433"/>
        <v>1.9328374286275108E-3</v>
      </c>
      <c r="AU1041" s="13">
        <f t="shared" si="1434"/>
        <v>1.3722747746901882E-3</v>
      </c>
      <c r="AV1041" s="13">
        <f t="shared" si="1435"/>
        <v>7.307151248313492E-4</v>
      </c>
      <c r="AW1041" s="13">
        <f t="shared" si="1436"/>
        <v>2.2922248618743097E-5</v>
      </c>
      <c r="AX1041" s="13">
        <f t="shared" si="1437"/>
        <v>4.4391932161848878E-3</v>
      </c>
      <c r="AY1041" s="13">
        <f t="shared" si="1438"/>
        <v>5.5252465146528717E-3</v>
      </c>
      <c r="AZ1041" s="13">
        <f t="shared" si="1439"/>
        <v>3.4385019485500398E-3</v>
      </c>
      <c r="BA1041" s="13">
        <f t="shared" si="1440"/>
        <v>1.4265783579462286E-3</v>
      </c>
      <c r="BB1041" s="13">
        <f t="shared" si="1441"/>
        <v>4.4389806414507095E-4</v>
      </c>
      <c r="BC1041" s="13">
        <f t="shared" si="1442"/>
        <v>1.1049963866571919E-4</v>
      </c>
      <c r="BD1041" s="13">
        <f t="shared" si="1443"/>
        <v>1.7676149561478836E-4</v>
      </c>
      <c r="BE1041" s="13">
        <f t="shared" si="1444"/>
        <v>3.7649106641254518E-4</v>
      </c>
      <c r="BF1041" s="13">
        <f t="shared" si="1445"/>
        <v>4.0095135706861695E-4</v>
      </c>
      <c r="BG1041" s="13">
        <f t="shared" si="1446"/>
        <v>2.8466720740903917E-4</v>
      </c>
      <c r="BH1041" s="13">
        <f t="shared" si="1447"/>
        <v>1.5158089169441241E-4</v>
      </c>
      <c r="BI1041" s="13">
        <f t="shared" si="1448"/>
        <v>6.4571587113250529E-5</v>
      </c>
      <c r="BJ1041" s="14">
        <f t="shared" si="1449"/>
        <v>0.57013101646659758</v>
      </c>
      <c r="BK1041" s="14">
        <f t="shared" si="1450"/>
        <v>0.21161663678674411</v>
      </c>
      <c r="BL1041" s="14">
        <f t="shared" si="1451"/>
        <v>0.2061326014659231</v>
      </c>
      <c r="BM1041" s="14">
        <f t="shared" si="1452"/>
        <v>0.64871158276097429</v>
      </c>
      <c r="BN1041" s="14">
        <f t="shared" si="1453"/>
        <v>0.34466719356721448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1.6325000000000001</v>
      </c>
      <c r="F1042" s="10">
        <f>VLOOKUP(B1042,home!$B$2:$E$405,3,FALSE)</f>
        <v>1.0549999999999999</v>
      </c>
      <c r="G1042" s="10">
        <f>VLOOKUP(C1042,away!$B$2:$E$405,4,FALSE)</f>
        <v>1.0549999999999999</v>
      </c>
      <c r="H1042" s="10">
        <f>VLOOKUP(A1042,away!$A$2:$E$405,3,FALSE)</f>
        <v>1.1474</v>
      </c>
      <c r="I1042" s="10">
        <f>VLOOKUP(C1042,away!$B$2:$E$405,3,FALSE)</f>
        <v>1.0167999999999999</v>
      </c>
      <c r="J1042" s="10">
        <f>VLOOKUP(B1042,home!$B$2:$E$405,4,FALSE)</f>
        <v>0.72629999999999995</v>
      </c>
      <c r="K1042" s="12">
        <f t="shared" si="1398"/>
        <v>1.8170133124999999</v>
      </c>
      <c r="L1042" s="12">
        <f t="shared" si="1399"/>
        <v>0.84735701121599982</v>
      </c>
      <c r="M1042" s="13">
        <f t="shared" si="1400"/>
        <v>6.9643192396268372E-2</v>
      </c>
      <c r="N1042" s="13">
        <f t="shared" si="1401"/>
        <v>0.1265426077090184</v>
      </c>
      <c r="O1042" s="13">
        <f t="shared" si="1402"/>
        <v>5.9012647360442816E-2</v>
      </c>
      <c r="P1042" s="13">
        <f t="shared" si="1403"/>
        <v>0.10722676585979257</v>
      </c>
      <c r="Q1042" s="13">
        <f t="shared" si="1404"/>
        <v>0.11496480140287579</v>
      </c>
      <c r="R1042" s="13">
        <f t="shared" si="1405"/>
        <v>2.5002390245644289E-2</v>
      </c>
      <c r="S1042" s="13">
        <f t="shared" si="1406"/>
        <v>4.1273162965196154E-2</v>
      </c>
      <c r="T1042" s="13">
        <f t="shared" si="1407"/>
        <v>9.7416230511781818E-2</v>
      </c>
      <c r="U1042" s="13">
        <f t="shared" si="1408"/>
        <v>4.5429675920655811E-2</v>
      </c>
      <c r="V1042" s="13">
        <f t="shared" si="1409"/>
        <v>7.0607328413548696E-3</v>
      </c>
      <c r="W1042" s="13">
        <f t="shared" si="1410"/>
        <v>6.9630858205981333E-2</v>
      </c>
      <c r="X1042" s="13">
        <f t="shared" si="1411"/>
        <v>5.9002195897825419E-2</v>
      </c>
      <c r="Y1042" s="13">
        <f t="shared" si="1412"/>
        <v>2.4997962185581129E-2</v>
      </c>
      <c r="Z1042" s="13">
        <f t="shared" si="1413"/>
        <v>7.0619835572684041E-3</v>
      </c>
      <c r="AA1042" s="13">
        <f t="shared" si="1414"/>
        <v>1.2831718136212795E-2</v>
      </c>
      <c r="AB1042" s="13">
        <f t="shared" si="1415"/>
        <v>1.165770133787317E-2</v>
      </c>
      <c r="AC1042" s="13">
        <f t="shared" si="1416"/>
        <v>6.7944504079327781E-4</v>
      </c>
      <c r="AD1042" s="13">
        <f t="shared" si="1417"/>
        <v>3.1630049080266981E-2</v>
      </c>
      <c r="AE1042" s="13">
        <f t="shared" si="1418"/>
        <v>2.6801943853270411E-2</v>
      </c>
      <c r="AF1042" s="13">
        <f t="shared" si="1419"/>
        <v>1.1355407519143124E-2</v>
      </c>
      <c r="AG1042" s="13">
        <f t="shared" si="1420"/>
        <v>3.2073613921869363E-3</v>
      </c>
      <c r="AH1042" s="13">
        <f t="shared" si="1421"/>
        <v>1.4960053200858724E-3</v>
      </c>
      <c r="AI1042" s="13">
        <f t="shared" si="1422"/>
        <v>2.7182615821668538E-3</v>
      </c>
      <c r="AJ1042" s="13">
        <f t="shared" si="1423"/>
        <v>2.469558740827243E-3</v>
      </c>
      <c r="AK1042" s="13">
        <f t="shared" si="1424"/>
        <v>1.4957403693612794E-3</v>
      </c>
      <c r="AL1042" s="13">
        <f t="shared" si="1425"/>
        <v>4.1844546062274799E-5</v>
      </c>
      <c r="AM1042" s="13">
        <f t="shared" si="1426"/>
        <v>1.1494444050774684E-2</v>
      </c>
      <c r="AN1042" s="13">
        <f t="shared" si="1427"/>
        <v>9.739897756453968E-3</v>
      </c>
      <c r="AO1042" s="13">
        <f t="shared" si="1428"/>
        <v>4.1265853262291274E-3</v>
      </c>
      <c r="AP1042" s="13">
        <f t="shared" si="1429"/>
        <v>1.1655636695204383E-3</v>
      </c>
      <c r="AQ1042" s="13">
        <f t="shared" si="1430"/>
        <v>2.4691213684669799E-4</v>
      </c>
      <c r="AR1042" s="13">
        <f t="shared" si="1431"/>
        <v>2.5353011935824005E-4</v>
      </c>
      <c r="AS1042" s="13">
        <f t="shared" si="1432"/>
        <v>4.6066760199363609E-4</v>
      </c>
      <c r="AT1042" s="13">
        <f t="shared" si="1433"/>
        <v>4.1851958272994422E-4</v>
      </c>
      <c r="AU1042" s="13">
        <f t="shared" si="1434"/>
        <v>2.5348521778741789E-4</v>
      </c>
      <c r="AV1042" s="13">
        <f t="shared" si="1435"/>
        <v>1.15146503810425E-4</v>
      </c>
      <c r="AW1042" s="13">
        <f t="shared" si="1436"/>
        <v>1.7896202967448426E-6</v>
      </c>
      <c r="AX1042" s="13">
        <f t="shared" si="1437"/>
        <v>3.4809263100073406E-3</v>
      </c>
      <c r="AY1042" s="13">
        <f t="shared" si="1438"/>
        <v>2.9495873143109592E-3</v>
      </c>
      <c r="AZ1042" s="13">
        <f t="shared" si="1439"/>
        <v>1.2496767454875809E-3</v>
      </c>
      <c r="BA1042" s="13">
        <f t="shared" si="1440"/>
        <v>3.5297411734749808E-4</v>
      </c>
      <c r="BB1042" s="13">
        <f t="shared" si="1441"/>
        <v>7.4773773278045394E-5</v>
      </c>
      <c r="BC1042" s="13">
        <f t="shared" si="1442"/>
        <v>1.2672016208445471E-5</v>
      </c>
      <c r="BD1042" s="13">
        <f t="shared" si="1443"/>
        <v>3.580508736543898E-5</v>
      </c>
      <c r="BE1042" s="13">
        <f t="shared" si="1444"/>
        <v>6.5058320398228171E-5</v>
      </c>
      <c r="BF1042" s="13">
        <f t="shared" si="1445"/>
        <v>5.9105917126235454E-5</v>
      </c>
      <c r="BG1042" s="13">
        <f t="shared" si="1446"/>
        <v>3.5798746088630518E-5</v>
      </c>
      <c r="BH1042" s="13">
        <f t="shared" si="1447"/>
        <v>1.6261699553462239E-5</v>
      </c>
      <c r="BI1042" s="13">
        <f t="shared" si="1448"/>
        <v>5.9095449145032324E-6</v>
      </c>
      <c r="BJ1042" s="14">
        <f t="shared" si="1449"/>
        <v>0.60044343097439612</v>
      </c>
      <c r="BK1042" s="14">
        <f t="shared" si="1450"/>
        <v>0.22887473096377847</v>
      </c>
      <c r="BL1042" s="14">
        <f t="shared" si="1451"/>
        <v>0.1638329873543963</v>
      </c>
      <c r="BM1042" s="14">
        <f t="shared" si="1452"/>
        <v>0.49487293018178274</v>
      </c>
      <c r="BN1042" s="14">
        <f t="shared" si="1453"/>
        <v>0.50239240497404225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1.375</v>
      </c>
      <c r="F1043" s="10">
        <f>VLOOKUP(B1043,home!$B$2:$E$405,3,FALSE)</f>
        <v>1.4544999999999999</v>
      </c>
      <c r="G1043" s="10">
        <f>VLOOKUP(C1043,away!$B$2:$E$405,4,FALSE)</f>
        <v>0.48480000000000001</v>
      </c>
      <c r="H1043" s="10">
        <f>VLOOKUP(A1043,away!$A$2:$E$405,3,FALSE)</f>
        <v>1.0101</v>
      </c>
      <c r="I1043" s="10">
        <f>VLOOKUP(C1043,away!$B$2:$E$405,3,FALSE)</f>
        <v>0.57750000000000001</v>
      </c>
      <c r="J1043" s="10">
        <f>VLOOKUP(B1043,home!$B$2:$E$405,4,FALSE)</f>
        <v>0.9</v>
      </c>
      <c r="K1043" s="12">
        <f t="shared" si="1398"/>
        <v>0.96956969999999998</v>
      </c>
      <c r="L1043" s="12">
        <f t="shared" si="1399"/>
        <v>0.5249994750000001</v>
      </c>
      <c r="M1043" s="13">
        <f t="shared" si="1400"/>
        <v>0.22434523745006937</v>
      </c>
      <c r="N1043" s="13">
        <f t="shared" si="1401"/>
        <v>0.21751834457089253</v>
      </c>
      <c r="O1043" s="13">
        <f t="shared" si="1402"/>
        <v>0.11778113188003679</v>
      </c>
      <c r="P1043" s="13">
        <f t="shared" si="1403"/>
        <v>0.11419701670258771</v>
      </c>
      <c r="Q1043" s="13">
        <f t="shared" si="1404"/>
        <v>0.10544959804504843</v>
      </c>
      <c r="R1043" s="13">
        <f t="shared" si="1405"/>
        <v>3.0917516200962534E-2</v>
      </c>
      <c r="S1043" s="13">
        <f t="shared" si="1406"/>
        <v>1.4532243666052311E-2</v>
      </c>
      <c r="T1043" s="13">
        <f t="shared" si="1407"/>
        <v>5.5360983612611464E-2</v>
      </c>
      <c r="U1043" s="13">
        <f t="shared" si="1408"/>
        <v>2.9976686907712387E-2</v>
      </c>
      <c r="V1043" s="13">
        <f t="shared" si="1409"/>
        <v>8.219171940932234E-4</v>
      </c>
      <c r="W1043" s="13">
        <f t="shared" si="1410"/>
        <v>3.4080245047219404E-2</v>
      </c>
      <c r="X1043" s="13">
        <f t="shared" si="1411"/>
        <v>1.7892110757661544E-2</v>
      </c>
      <c r="Y1043" s="13">
        <f t="shared" si="1412"/>
        <v>4.6966743772070803E-3</v>
      </c>
      <c r="Z1043" s="13">
        <f t="shared" si="1413"/>
        <v>5.4105599246031108E-3</v>
      </c>
      <c r="AA1043" s="13">
        <f t="shared" si="1414"/>
        <v>5.245914962929461E-3</v>
      </c>
      <c r="AB1043" s="13">
        <f t="shared" si="1415"/>
        <v>2.5431400984165138E-3</v>
      </c>
      <c r="AC1043" s="13">
        <f t="shared" si="1416"/>
        <v>2.6148452216112221E-5</v>
      </c>
      <c r="AD1043" s="13">
        <f t="shared" si="1417"/>
        <v>8.2607932415897489E-3</v>
      </c>
      <c r="AE1043" s="13">
        <f t="shared" si="1418"/>
        <v>4.3369121149181671E-3</v>
      </c>
      <c r="AF1043" s="13">
        <f t="shared" si="1419"/>
        <v>1.1384382917265887E-3</v>
      </c>
      <c r="AG1043" s="13">
        <f t="shared" si="1420"/>
        <v>1.9922650182545204E-4</v>
      </c>
      <c r="AH1043" s="13">
        <f t="shared" si="1421"/>
        <v>7.1013527996816831E-4</v>
      </c>
      <c r="AI1043" s="13">
        <f t="shared" si="1422"/>
        <v>6.8852565035815302E-4</v>
      </c>
      <c r="AJ1043" s="13">
        <f t="shared" si="1423"/>
        <v>3.3378680413002958E-4</v>
      </c>
      <c r="AK1043" s="13">
        <f t="shared" si="1424"/>
        <v>1.0787652384810387E-4</v>
      </c>
      <c r="AL1043" s="13">
        <f t="shared" si="1425"/>
        <v>5.3240715397575949E-7</v>
      </c>
      <c r="AM1043" s="13">
        <f t="shared" si="1426"/>
        <v>1.6018829650020403E-3</v>
      </c>
      <c r="AN1043" s="13">
        <f t="shared" si="1427"/>
        <v>8.4098771563751481E-4</v>
      </c>
      <c r="AO1043" s="13">
        <f t="shared" si="1428"/>
        <v>2.2075905459557226E-4</v>
      </c>
      <c r="AP1043" s="13">
        <f t="shared" si="1429"/>
        <v>3.8632795921390609E-5</v>
      </c>
      <c r="AQ1043" s="13">
        <f t="shared" si="1430"/>
        <v>5.0705493941280538E-6</v>
      </c>
      <c r="AR1043" s="13">
        <f t="shared" si="1431"/>
        <v>7.4564129832453314E-5</v>
      </c>
      <c r="AS1043" s="13">
        <f t="shared" si="1432"/>
        <v>7.229512099241281E-5</v>
      </c>
      <c r="AT1043" s="13">
        <f t="shared" si="1433"/>
        <v>3.504757938603869E-5</v>
      </c>
      <c r="AU1043" s="13">
        <f t="shared" si="1434"/>
        <v>1.1327023677015908E-5</v>
      </c>
      <c r="AV1043" s="13">
        <f t="shared" si="1435"/>
        <v>2.745584737104302E-6</v>
      </c>
      <c r="AW1043" s="13">
        <f t="shared" si="1436"/>
        <v>7.5279943718041703E-9</v>
      </c>
      <c r="AX1043" s="13">
        <f t="shared" si="1437"/>
        <v>2.5885619763535634E-4</v>
      </c>
      <c r="AY1043" s="13">
        <f t="shared" si="1438"/>
        <v>1.3589936785905835E-4</v>
      </c>
      <c r="AZ1043" s="13">
        <f t="shared" si="1439"/>
        <v>3.5673548389418757E-5</v>
      </c>
      <c r="BA1043" s="13">
        <f t="shared" si="1440"/>
        <v>6.2428647252773167E-6</v>
      </c>
      <c r="BB1043" s="13">
        <f t="shared" si="1441"/>
        <v>8.1937517581665272E-7</v>
      </c>
      <c r="BC1043" s="13">
        <f t="shared" si="1442"/>
        <v>8.6034307426355122E-8</v>
      </c>
      <c r="BD1043" s="13">
        <f t="shared" si="1443"/>
        <v>6.5243548359783022E-6</v>
      </c>
      <c r="BE1043" s="13">
        <f t="shared" si="1444"/>
        <v>6.3258167610130322E-6</v>
      </c>
      <c r="BF1043" s="13">
        <f t="shared" si="1445"/>
        <v>3.0666601296151881E-6</v>
      </c>
      <c r="BG1043" s="13">
        <f t="shared" si="1446"/>
        <v>9.9111358062431988E-7</v>
      </c>
      <c r="BH1043" s="13">
        <f t="shared" si="1447"/>
        <v>2.4023842425796181E-7</v>
      </c>
      <c r="BI1043" s="13">
        <f t="shared" si="1448"/>
        <v>4.6585579387252967E-8</v>
      </c>
      <c r="BJ1043" s="14">
        <f t="shared" si="1449"/>
        <v>0.45207823702934335</v>
      </c>
      <c r="BK1043" s="14">
        <f t="shared" si="1450"/>
        <v>0.35405899524003182</v>
      </c>
      <c r="BL1043" s="14">
        <f t="shared" si="1451"/>
        <v>0.18851788851629805</v>
      </c>
      <c r="BM1043" s="14">
        <f t="shared" si="1452"/>
        <v>0.18972094402081424</v>
      </c>
      <c r="BN1043" s="14">
        <f t="shared" si="1453"/>
        <v>0.81020884484959732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1.2514000000000001</v>
      </c>
      <c r="F1044" s="15">
        <f>VLOOKUP(B1044,home!$B$2:$E$405,3,FALSE)</f>
        <v>0.75209999999999999</v>
      </c>
      <c r="G1044" s="15">
        <f>VLOOKUP(C1044,away!$B$2:$E$405,4,FALSE)</f>
        <v>0.97670000000000001</v>
      </c>
      <c r="H1044" s="15">
        <f>VLOOKUP(A1044,away!$A$2:$E$405,3,FALSE)</f>
        <v>0.95709999999999995</v>
      </c>
      <c r="I1044" s="15">
        <f>VLOOKUP(C1044,away!$B$2:$E$405,3,FALSE)</f>
        <v>0.81259999999999999</v>
      </c>
      <c r="J1044" s="15">
        <f>VLOOKUP(B1044,home!$B$2:$E$405,4,FALSE)</f>
        <v>1.0448</v>
      </c>
      <c r="K1044" s="16">
        <f t="shared" si="1398"/>
        <v>0.91924849399800002</v>
      </c>
      <c r="L1044" s="16">
        <f t="shared" si="1399"/>
        <v>0.81258218780799985</v>
      </c>
      <c r="M1044" s="17">
        <f t="shared" si="1400"/>
        <v>0.17696015551997826</v>
      </c>
      <c r="N1044" s="17">
        <f t="shared" si="1401"/>
        <v>0.16267035645939187</v>
      </c>
      <c r="O1044" s="17">
        <f t="shared" si="1402"/>
        <v>0.14379467032726781</v>
      </c>
      <c r="P1044" s="17">
        <f t="shared" si="1403"/>
        <v>0.13218303414327984</v>
      </c>
      <c r="Q1044" s="17">
        <f t="shared" si="1404"/>
        <v>7.4767240096706905E-2</v>
      </c>
      <c r="R1044" s="17">
        <f t="shared" si="1405"/>
        <v>5.8422493904830675E-2</v>
      </c>
      <c r="S1044" s="17">
        <f t="shared" si="1406"/>
        <v>2.4684023451469712E-2</v>
      </c>
      <c r="T1044" s="17">
        <f t="shared" si="1407"/>
        <v>6.0754527534148103E-2</v>
      </c>
      <c r="U1044" s="17">
        <f t="shared" si="1408"/>
        <v>5.3704789537622935E-2</v>
      </c>
      <c r="V1044" s="17">
        <f t="shared" si="1409"/>
        <v>2.048677822474739E-3</v>
      </c>
      <c r="W1044" s="17">
        <f t="shared" si="1410"/>
        <v>2.2909890953094897E-2</v>
      </c>
      <c r="X1044" s="17">
        <f t="shared" si="1411"/>
        <v>1.8616169313108555E-2</v>
      </c>
      <c r="Y1044" s="17">
        <f t="shared" si="1412"/>
        <v>7.5635837945249489E-3</v>
      </c>
      <c r="Z1044" s="17">
        <f t="shared" si="1413"/>
        <v>1.5824359304795619E-2</v>
      </c>
      <c r="AA1044" s="17">
        <f t="shared" si="1414"/>
        <v>1.454651845941661E-2</v>
      </c>
      <c r="AB1044" s="17">
        <f t="shared" si="1415"/>
        <v>6.6859325933664128E-3</v>
      </c>
      <c r="AC1044" s="17">
        <f t="shared" si="1416"/>
        <v>9.5643158258225134E-5</v>
      </c>
      <c r="AD1044" s="17">
        <f t="shared" si="1417"/>
        <v>5.2649706890727233E-3</v>
      </c>
      <c r="AE1044" s="17">
        <f t="shared" si="1418"/>
        <v>4.2782214012717056E-3</v>
      </c>
      <c r="AF1044" s="17">
        <f t="shared" si="1419"/>
        <v>1.7382032530861846E-3</v>
      </c>
      <c r="AG1044" s="17">
        <f t="shared" si="1420"/>
        <v>4.7081100074925148E-4</v>
      </c>
      <c r="AH1044" s="17">
        <f t="shared" si="1421"/>
        <v>3.214648126137675E-3</v>
      </c>
      <c r="AI1044" s="17">
        <f t="shared" si="1422"/>
        <v>2.9550604486855508E-3</v>
      </c>
      <c r="AJ1044" s="17">
        <f t="shared" si="1423"/>
        <v>1.358217433563623E-3</v>
      </c>
      <c r="AK1044" s="17">
        <f t="shared" si="1424"/>
        <v>4.1617977677506303E-4</v>
      </c>
      <c r="AL1044" s="17">
        <f t="shared" si="1425"/>
        <v>2.8576834861994256E-6</v>
      </c>
      <c r="AM1044" s="17">
        <f t="shared" si="1426"/>
        <v>9.6796327537474294E-4</v>
      </c>
      <c r="AN1044" s="17">
        <f t="shared" si="1427"/>
        <v>7.8654971602180597E-4</v>
      </c>
      <c r="AO1044" s="17">
        <f t="shared" si="1428"/>
        <v>3.1956814453238004E-4</v>
      </c>
      <c r="AP1044" s="17">
        <f t="shared" si="1429"/>
        <v>8.6558460679288167E-5</v>
      </c>
      <c r="AQ1044" s="17">
        <f t="shared" si="1430"/>
        <v>1.7583965838017173E-5</v>
      </c>
      <c r="AR1044" s="17">
        <f t="shared" si="1431"/>
        <v>5.2243316147396798E-4</v>
      </c>
      <c r="AS1044" s="17">
        <f t="shared" si="1432"/>
        <v>4.8024589689955909E-4</v>
      </c>
      <c r="AT1044" s="17">
        <f t="shared" si="1433"/>
        <v>2.207326587368192E-4</v>
      </c>
      <c r="AU1044" s="17">
        <f t="shared" si="1434"/>
        <v>6.763605470666517E-5</v>
      </c>
      <c r="AV1044" s="17">
        <f t="shared" si="1435"/>
        <v>1.5543585357267076E-5</v>
      </c>
      <c r="AW1044" s="17">
        <f t="shared" si="1436"/>
        <v>5.9294150256129253E-8</v>
      </c>
      <c r="AX1044" s="17">
        <f t="shared" si="1437"/>
        <v>1.4829979718893388E-4</v>
      </c>
      <c r="AY1044" s="17">
        <f t="shared" si="1438"/>
        <v>1.2050577365126654E-4</v>
      </c>
      <c r="AZ1044" s="17">
        <f t="shared" si="1439"/>
        <v>4.8960422598520894E-5</v>
      </c>
      <c r="BA1044" s="17">
        <f t="shared" si="1440"/>
        <v>1.3261455770370116E-5</v>
      </c>
      <c r="BB1044" s="17">
        <f t="shared" si="1441"/>
        <v>2.6940056858515927E-6</v>
      </c>
      <c r="BC1044" s="17">
        <f t="shared" si="1442"/>
        <v>4.3782020683529582E-7</v>
      </c>
      <c r="BD1044" s="17">
        <f t="shared" si="1443"/>
        <v>7.0753313555661123E-5</v>
      </c>
      <c r="BE1044" s="17">
        <f t="shared" si="1444"/>
        <v>6.503987693140977E-5</v>
      </c>
      <c r="BF1044" s="17">
        <f t="shared" si="1445"/>
        <v>2.9893904459506842E-5</v>
      </c>
      <c r="BG1044" s="17">
        <f t="shared" si="1446"/>
        <v>9.1599755513739205E-6</v>
      </c>
      <c r="BH1044" s="17">
        <f t="shared" si="1447"/>
        <v>2.105073432664744E-6</v>
      </c>
      <c r="BI1044" s="17">
        <f t="shared" si="1448"/>
        <v>3.8701711654645335E-7</v>
      </c>
      <c r="BJ1044" s="18">
        <f t="shared" si="1449"/>
        <v>0.36154635733270307</v>
      </c>
      <c r="BK1044" s="18">
        <f t="shared" si="1450"/>
        <v>0.33609489755259819</v>
      </c>
      <c r="BL1044" s="18">
        <f t="shared" si="1451"/>
        <v>0.28658244112588788</v>
      </c>
      <c r="BM1044" s="18">
        <f t="shared" si="1452"/>
        <v>0.25112965838502838</v>
      </c>
      <c r="BN1044" s="18">
        <f t="shared" si="1453"/>
        <v>0.74879795045145525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1.7670999999999999</v>
      </c>
      <c r="F1045" s="10">
        <f>VLOOKUP(B1045,home!$B$2:$E$405,3,FALSE)</f>
        <v>1.4552</v>
      </c>
      <c r="G1045" s="10">
        <f>VLOOKUP(C1045,away!$B$2:$E$405,4,FALSE)</f>
        <v>1.0509999999999999</v>
      </c>
      <c r="H1045" s="10">
        <f>VLOOKUP(A1045,away!$A$2:$E$405,3,FALSE)</f>
        <v>1.5205</v>
      </c>
      <c r="I1045" s="10">
        <f>VLOOKUP(C1045,away!$B$2:$E$405,3,FALSE)</f>
        <v>1.0335000000000001</v>
      </c>
      <c r="J1045" s="10">
        <f>VLOOKUP(B1045,home!$B$2:$E$405,4,FALSE)</f>
        <v>0.84560000000000002</v>
      </c>
      <c r="K1045" s="12">
        <f t="shared" ref="K1045:K1072" si="1454">E1045*F1045*G1045</f>
        <v>2.7026295999199998</v>
      </c>
      <c r="L1045" s="12">
        <f t="shared" ref="L1045:L1072" si="1455">H1045*I1045*J1045</f>
        <v>1.3288069158000002</v>
      </c>
      <c r="M1045" s="13">
        <f t="shared" ref="M1045:M1072" si="1456">_xlfn.POISSON.DIST(0,K1045,FALSE) * _xlfn.POISSON.DIST(0,L1045,FALSE)</f>
        <v>1.7748815179843027E-2</v>
      </c>
      <c r="N1045" s="13">
        <f t="shared" ref="N1045:N1072" si="1457">_xlfn.POISSON.DIST(1,K1045,FALSE) * _xlfn.POISSON.DIST(0,L1045,FALSE)</f>
        <v>4.7968473268553177E-2</v>
      </c>
      <c r="O1045" s="13">
        <f t="shared" ref="O1045:O1072" si="1458">_xlfn.POISSON.DIST(0,K1045,FALSE) * _xlfn.POISSON.DIST(1,L1045,FALSE)</f>
        <v>2.358474835823144E-2</v>
      </c>
      <c r="P1045" s="13">
        <f t="shared" ref="P1045:P1072" si="1459">_xlfn.POISSON.DIST(1,K1045,FALSE) * _xlfn.POISSON.DIST(1,L1045,FALSE)</f>
        <v>6.374083901962091E-2</v>
      </c>
      <c r="Q1045" s="13">
        <f t="shared" ref="Q1045:Q1072" si="1460">_xlfn.POISSON.DIST(2,K1045,FALSE) * _xlfn.POISSON.DIST(0,L1045,FALSE)</f>
        <v>6.4820507859281562E-2</v>
      </c>
      <c r="R1045" s="13">
        <f t="shared" ref="R1045:R1072" si="1461">_xlfn.POISSON.DIST(0,K1045,FALSE) * _xlfn.POISSON.DIST(2,L1045,FALSE)</f>
        <v>1.5669788362910324E-2</v>
      </c>
      <c r="S1045" s="13">
        <f t="shared" ref="S1045:S1072" si="1462">_xlfn.POISSON.DIST(2,K1045,FALSE) * _xlfn.POISSON.DIST(2,L1045,FALSE)</f>
        <v>5.722768699990996E-2</v>
      </c>
      <c r="T1045" s="13">
        <f t="shared" ref="T1045:T1072" si="1463">_xlfn.POISSON.DIST(2,K1045,FALSE) * _xlfn.POISSON.DIST(1,L1045,FALSE)</f>
        <v>8.6133939129081613E-2</v>
      </c>
      <c r="U1045" s="13">
        <f t="shared" ref="U1045:U1072" si="1464">_xlfn.POISSON.DIST(1,K1045,FALSE) * _xlfn.POISSON.DIST(2,L1045,FALSE)</f>
        <v>4.2349633854083392E-2</v>
      </c>
      <c r="V1045" s="13">
        <f t="shared" ref="V1045:V1072" si="1465">_xlfn.POISSON.DIST(3,K1045,FALSE) * _xlfn.POISSON.DIST(3,L1045,FALSE)</f>
        <v>2.2835582404078056E-2</v>
      </c>
      <c r="W1045" s="13">
        <f t="shared" ref="W1045:W1072" si="1466">_xlfn.POISSON.DIST(3,K1045,FALSE) * _xlfn.POISSON.DIST(0,L1045,FALSE)</f>
        <v>5.8395274407447108E-2</v>
      </c>
      <c r="X1045" s="13">
        <f t="shared" ref="X1045:X1072" si="1467">_xlfn.POISSON.DIST(3,K1045,FALSE) * _xlfn.POISSON.DIST(1,L1045,FALSE)</f>
        <v>7.7596044482654475E-2</v>
      </c>
      <c r="Y1045" s="13">
        <f t="shared" ref="Y1045:Y1072" si="1468">_xlfn.POISSON.DIST(3,K1045,FALSE) * _xlfn.POISSON.DIST(2,L1045,FALSE)</f>
        <v>5.1555080273637872E-2</v>
      </c>
      <c r="Z1045" s="13">
        <f t="shared" ref="Z1045:Z1072" si="1469">_xlfn.POISSON.DIST(0,K1045,FALSE) * _xlfn.POISSON.DIST(3,L1045,FALSE)</f>
        <v>6.9407077152525334E-3</v>
      </c>
      <c r="AA1045" s="13">
        <f t="shared" ref="AA1045:AA1072" si="1470">_xlfn.POISSON.DIST(1,K1045,FALSE) * _xlfn.POISSON.DIST(3,L1045,FALSE)</f>
        <v>1.8758162115634608E-2</v>
      </c>
      <c r="AB1045" s="13">
        <f t="shared" ref="AB1045:AB1072" si="1471">_xlfn.POISSON.DIST(2,K1045,FALSE) * _xlfn.POISSON.DIST(3,L1045,FALSE)</f>
        <v>2.5348182086906038E-2</v>
      </c>
      <c r="AC1045" s="13">
        <f t="shared" ref="AC1045:AC1072" si="1472">_xlfn.POISSON.DIST(4,K1045,FALSE) * _xlfn.POISSON.DIST(4,L1045,FALSE)</f>
        <v>5.1255505198125727E-3</v>
      </c>
      <c r="AD1045" s="13">
        <f t="shared" ref="AD1045:AD1072" si="1473">_xlfn.POISSON.DIST(4,K1045,FALSE) * _xlfn.POISSON.DIST(0,L1045,FALSE)</f>
        <v>3.9455199277254348E-2</v>
      </c>
      <c r="AE1045" s="13">
        <f t="shared" ref="AE1045:AE1072" si="1474">_xlfn.POISSON.DIST(4,K1045,FALSE) * _xlfn.POISSON.DIST(1,L1045,FALSE)</f>
        <v>5.2428341663882751E-2</v>
      </c>
      <c r="AF1045" s="13">
        <f t="shared" ref="AF1045:AF1072" si="1475">_xlfn.POISSON.DIST(4,K1045,FALSE) * _xlfn.POISSON.DIST(2,L1045,FALSE)</f>
        <v>3.4833571493446347E-2</v>
      </c>
      <c r="AG1045" s="13">
        <f t="shared" ref="AG1045:AG1072" si="1476">_xlfn.POISSON.DIST(4,K1045,FALSE) * _xlfn.POISSON.DIST(3,L1045,FALSE)</f>
        <v>1.5429030234168417E-2</v>
      </c>
      <c r="AH1045" s="13">
        <f t="shared" ref="AH1045:AH1072" si="1477">_xlfn.POISSON.DIST(0,K1045,FALSE) * _xlfn.POISSON.DIST(4,L1045,FALSE)</f>
        <v>2.3057151031434966E-3</v>
      </c>
      <c r="AI1045" s="13">
        <f t="shared" ref="AI1045:AI1072" si="1478">_xlfn.POISSON.DIST(1,K1045,FALSE) * _xlfn.POISSON.DIST(4,L1045,FALSE)</f>
        <v>6.2314938867382083E-3</v>
      </c>
      <c r="AJ1045" s="13">
        <f t="shared" ref="AJ1045:AJ1072" si="1479">_xlfn.POISSON.DIST(2,K1045,FALSE) * _xlfn.POISSON.DIST(4,L1045,FALSE)</f>
        <v>8.4207099150096082E-3</v>
      </c>
      <c r="AK1045" s="13">
        <f t="shared" ref="AK1045:AK1072" si="1480">_xlfn.POISSON.DIST(3,K1045,FALSE) * _xlfn.POISSON.DIST(4,L1045,FALSE)</f>
        <v>7.5860199562149296E-3</v>
      </c>
      <c r="AL1045" s="13">
        <f t="shared" ref="AL1045:AL1072" si="1481">_xlfn.POISSON.DIST(5,K1045,FALSE) * _xlfn.POISSON.DIST(5,L1045,FALSE)</f>
        <v>7.3629002783541595E-4</v>
      </c>
      <c r="AM1045" s="13">
        <f t="shared" ref="AM1045:AM1072" si="1482">_xlfn.POISSON.DIST(5,K1045,FALSE) * _xlfn.POISSON.DIST(0,L1045,FALSE)</f>
        <v>2.1326557887489956E-2</v>
      </c>
      <c r="AN1045" s="13">
        <f t="shared" ref="AN1045:AN1072" si="1483">_xlfn.POISSON.DIST(5,K1045,FALSE) * _xlfn.POISSON.DIST(1,L1045,FALSE)</f>
        <v>2.8338877611105696E-2</v>
      </c>
      <c r="AO1045" s="13">
        <f t="shared" ref="AO1045:AO1072" si="1484">_xlfn.POISSON.DIST(5,K1045,FALSE) * _xlfn.POISSON.DIST(2,L1045,FALSE)</f>
        <v>1.8828448277823522E-2</v>
      </c>
      <c r="AP1045" s="13">
        <f t="shared" ref="AP1045:AP1072" si="1485">_xlfn.POISSON.DIST(5,K1045,FALSE) * _xlfn.POISSON.DIST(3,L1045,FALSE)</f>
        <v>8.3397907617848328E-3</v>
      </c>
      <c r="AQ1045" s="13">
        <f t="shared" ref="AQ1045:AQ1072" si="1486">_xlfn.POISSON.DIST(5,K1045,FALSE) * _xlfn.POISSON.DIST(4,L1045,FALSE)</f>
        <v>2.7704929101461601E-3</v>
      </c>
      <c r="AR1045" s="13">
        <f t="shared" ref="AR1045:AR1072" si="1487">_xlfn.POISSON.DIST(0,K1045,FALSE) * _xlfn.POISSON.DIST(5,L1045,FALSE)</f>
        <v>6.1277003498431677E-4</v>
      </c>
      <c r="AS1045" s="13">
        <f t="shared" ref="AS1045:AS1072" si="1488">_xlfn.POISSON.DIST(1,K1045,FALSE) * _xlfn.POISSON.DIST(5,L1045,FALSE)</f>
        <v>1.6560904344926281E-3</v>
      </c>
      <c r="AT1045" s="13">
        <f t="shared" ref="AT1045:AT1072" si="1489">_xlfn.POISSON.DIST(2,K1045,FALSE) * _xlfn.POISSON.DIST(5,L1045,FALSE)</f>
        <v>2.2378995142020761E-3</v>
      </c>
      <c r="AU1045" s="13">
        <f t="shared" ref="AU1045:AU1072" si="1490">_xlfn.POISSON.DIST(3,K1045,FALSE) * _xlfn.POISSON.DIST(5,L1045,FALSE)</f>
        <v>2.0160711562430393E-3</v>
      </c>
      <c r="AV1045" s="13">
        <f t="shared" ref="AV1045:AV1072" si="1491">_xlfn.POISSON.DIST(4,K1045,FALSE) * _xlfn.POISSON.DIST(5,L1045,FALSE)</f>
        <v>1.3621733956018442E-3</v>
      </c>
      <c r="AW1045" s="13">
        <f t="shared" ref="AW1045:AW1072" si="1492">_xlfn.POISSON.DIST(6,K1045,FALSE) * _xlfn.POISSON.DIST(6,L1045,FALSE)</f>
        <v>7.345051182989037E-5</v>
      </c>
      <c r="AX1045" s="13">
        <f t="shared" ref="AX1045:AX1072" si="1493">_xlfn.POISSON.DIST(6,K1045,FALSE) * _xlfn.POISSON.DIST(0,L1045,FALSE)</f>
        <v>9.6062977685229534E-3</v>
      </c>
      <c r="AY1045" s="13">
        <f t="shared" ref="AY1045:AY1072" si="1494">_xlfn.POISSON.DIST(6,K1045,FALSE) * _xlfn.POISSON.DIST(1,L1045,FALSE)</f>
        <v>1.2764914910047411E-2</v>
      </c>
      <c r="AZ1045" s="13">
        <f t="shared" ref="AZ1045:AZ1072" si="1495">_xlfn.POISSON.DIST(6,K1045,FALSE) * _xlfn.POISSON.DIST(2,L1045,FALSE)</f>
        <v>8.4810536060347698E-3</v>
      </c>
      <c r="BA1045" s="13">
        <f t="shared" ref="BA1045:BA1072" si="1496">_xlfn.POISSON.DIST(6,K1045,FALSE) * _xlfn.POISSON.DIST(3,L1045,FALSE)</f>
        <v>3.7565608949898443E-3</v>
      </c>
      <c r="BB1045" s="13">
        <f t="shared" ref="BB1045:BB1072" si="1497">_xlfn.POISSON.DIST(6,K1045,FALSE) * _xlfn.POISSON.DIST(4,L1045,FALSE)</f>
        <v>1.2479360242215862E-3</v>
      </c>
      <c r="BC1045" s="13">
        <f t="shared" ref="BC1045:BC1072" si="1498">_xlfn.POISSON.DIST(6,K1045,FALSE) * _xlfn.POISSON.DIST(5,L1045,FALSE)</f>
        <v>3.3165320389231948E-4</v>
      </c>
      <c r="BD1045" s="13">
        <f t="shared" ref="BD1045:BD1072" si="1499">_xlfn.POISSON.DIST(0,K1045,FALSE) * _xlfn.POISSON.DIST(6,L1045,FALSE)</f>
        <v>1.3570884338036154E-4</v>
      </c>
      <c r="BE1045" s="13">
        <f t="shared" ref="BE1045:BE1072" si="1500">_xlfn.POISSON.DIST(1,K1045,FALSE) * _xlfn.POISSON.DIST(6,L1045,FALSE)</f>
        <v>3.6677073709067239E-4</v>
      </c>
      <c r="BF1045" s="13">
        <f t="shared" ref="BF1045:BF1072" si="1501">_xlfn.POISSON.DIST(2,K1045,FALSE) * _xlfn.POISSON.DIST(6,L1045,FALSE)</f>
        <v>4.9562272522286389E-4</v>
      </c>
      <c r="BG1045" s="13">
        <f t="shared" ref="BG1045:BG1072" si="1502">_xlfn.POISSON.DIST(3,K1045,FALSE) * _xlfn.POISSON.DIST(6,L1045,FALSE)</f>
        <v>4.4649488252677613E-4</v>
      </c>
      <c r="BH1045" s="13">
        <f t="shared" ref="BH1045:BH1072" si="1503">_xlfn.POISSON.DIST(4,K1045,FALSE) * _xlfn.POISSON.DIST(6,L1045,FALSE)</f>
        <v>3.016775714324171E-4</v>
      </c>
      <c r="BI1045" s="13">
        <f t="shared" ref="BI1045:BI1072" si="1504">_xlfn.POISSON.DIST(5,K1045,FALSE) * _xlfn.POISSON.DIST(6,L1045,FALSE)</f>
        <v>1.6306454683704611E-4</v>
      </c>
      <c r="BJ1045" s="14">
        <f t="shared" ref="BJ1045:BJ1072" si="1505">SUM(N1045,Q1045,T1045,W1045,X1045,Y1045,AD1045,AE1045,AF1045,AG1045,AM1045,AN1045,AO1045,AP1045,AQ1045,AX1045,AY1045,AZ1045,BA1045,BB1045,BC1045)</f>
        <v>0.64440804594546663</v>
      </c>
      <c r="BK1045" s="14">
        <f t="shared" ref="BK1045:BK1072" si="1506">SUM(M1045,P1045,S1045,V1045,AC1045,AL1045,AY1045)</f>
        <v>0.18017967906114737</v>
      </c>
      <c r="BL1045" s="14">
        <f t="shared" ref="BL1045:BL1072" si="1507">SUM(O1045,R1045,U1045,AA1045,AB1045,AH1045,AI1045,AJ1045,AK1045,AR1045,AS1045,AT1045,AU1045,AV1045,BD1045,BE1045,BF1045,BG1045,BH1045,BI1045)</f>
        <v>0.1600487974808861</v>
      </c>
      <c r="BM1045" s="14">
        <f t="shared" ref="BM1045:BM1072" si="1508">SUM(S1045:BI1045)</f>
        <v>0.74535259375609431</v>
      </c>
      <c r="BN1045" s="14">
        <f t="shared" ref="BN1045:BN1072" si="1509">SUM(M1045:R1045)</f>
        <v>0.23353317204844046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1.3216000000000001</v>
      </c>
      <c r="F1052" s="10">
        <f>VLOOKUP(B1052,home!$B$2:$E$405,3,FALSE)</f>
        <v>1.2611000000000001</v>
      </c>
      <c r="G1052" s="10">
        <f>VLOOKUP(C1052,away!$B$2:$E$405,4,FALSE)</f>
        <v>0.67700000000000005</v>
      </c>
      <c r="H1052" s="10">
        <f>VLOOKUP(A1052,away!$A$2:$E$405,3,FALSE)</f>
        <v>1.1162000000000001</v>
      </c>
      <c r="I1052" s="10">
        <f>VLOOKUP(C1052,away!$B$2:$E$405,3,FALSE)</f>
        <v>1.0374000000000001</v>
      </c>
      <c r="J1052" s="10">
        <f>VLOOKUP(B1052,home!$B$2:$E$405,4,FALSE)</f>
        <v>1.2941</v>
      </c>
      <c r="K1052" s="12">
        <f t="shared" si="1454"/>
        <v>1.1283354275200002</v>
      </c>
      <c r="L1052" s="12">
        <f t="shared" si="1455"/>
        <v>1.4984977633080003</v>
      </c>
      <c r="M1052" s="13">
        <f t="shared" si="1456"/>
        <v>7.2307082781840309E-2</v>
      </c>
      <c r="N1052" s="13">
        <f t="shared" si="1457"/>
        <v>8.1586643163371816E-2</v>
      </c>
      <c r="O1052" s="13">
        <f t="shared" si="1458"/>
        <v>0.10835200181991411</v>
      </c>
      <c r="P1052" s="13">
        <f t="shared" si="1459"/>
        <v>0.12225740229612063</v>
      </c>
      <c r="Q1052" s="13">
        <f t="shared" si="1460"/>
        <v>4.6028549946832434E-2</v>
      </c>
      <c r="R1052" s="13">
        <f t="shared" si="1461"/>
        <v>8.1182616188542861E-2</v>
      </c>
      <c r="S1052" s="13">
        <f t="shared" si="1462"/>
        <v>5.1678451961933353E-2</v>
      </c>
      <c r="T1052" s="13">
        <f t="shared" si="1463"/>
        <v>6.8973679143638972E-2</v>
      </c>
      <c r="U1052" s="13">
        <f t="shared" si="1464"/>
        <v>9.16012219442916E-2</v>
      </c>
      <c r="V1052" s="13">
        <f t="shared" si="1465"/>
        <v>9.7087051018735701E-3</v>
      </c>
      <c r="W1052" s="13">
        <f t="shared" si="1466"/>
        <v>1.7311881194128281E-2</v>
      </c>
      <c r="X1052" s="13">
        <f t="shared" si="1467"/>
        <v>2.5941815248055063E-2</v>
      </c>
      <c r="Y1052" s="13">
        <f t="shared" si="1468"/>
        <v>1.943687606267995E-2</v>
      </c>
      <c r="Z1052" s="13">
        <f t="shared" si="1469"/>
        <v>4.0550656259341109E-2</v>
      </c>
      <c r="AA1052" s="13">
        <f t="shared" si="1470"/>
        <v>4.5754742066600212E-2</v>
      </c>
      <c r="AB1052" s="13">
        <f t="shared" si="1471"/>
        <v>2.581334822539235E-2</v>
      </c>
      <c r="AC1052" s="13">
        <f t="shared" si="1472"/>
        <v>1.02597233541022E-3</v>
      </c>
      <c r="AD1052" s="13">
        <f t="shared" si="1473"/>
        <v>4.8834022170880483E-3</v>
      </c>
      <c r="AE1052" s="13">
        <f t="shared" si="1474"/>
        <v>7.3177672996397698E-3</v>
      </c>
      <c r="AF1052" s="13">
        <f t="shared" si="1475"/>
        <v>5.4828289654593118E-3</v>
      </c>
      <c r="AG1052" s="13">
        <f t="shared" si="1476"/>
        <v>2.7386689804470314E-3</v>
      </c>
      <c r="AH1052" s="13">
        <f t="shared" si="1477"/>
        <v>1.519126692632356E-2</v>
      </c>
      <c r="AI1052" s="13">
        <f t="shared" si="1478"/>
        <v>1.7140844661883731E-2</v>
      </c>
      <c r="AJ1052" s="13">
        <f t="shared" si="1479"/>
        <v>9.670311144810248E-3</v>
      </c>
      <c r="AK1052" s="13">
        <f t="shared" si="1480"/>
        <v>3.637118219943631E-3</v>
      </c>
      <c r="AL1052" s="13">
        <f t="shared" si="1481"/>
        <v>6.9388893994456338E-5</v>
      </c>
      <c r="AM1052" s="13">
        <f t="shared" si="1482"/>
        <v>1.1020231456740307E-3</v>
      </c>
      <c r="AN1052" s="13">
        <f t="shared" si="1483"/>
        <v>1.6513792189061815E-3</v>
      </c>
      <c r="AO1052" s="13">
        <f t="shared" si="1484"/>
        <v>1.2372940329521132E-3</v>
      </c>
      <c r="AP1052" s="13">
        <f t="shared" si="1485"/>
        <v>6.1802744697769211E-4</v>
      </c>
      <c r="AQ1052" s="13">
        <f t="shared" si="1486"/>
        <v>2.3152818673975647E-4</v>
      </c>
      <c r="AR1052" s="13">
        <f t="shared" si="1487"/>
        <v>4.5528159021821259E-3</v>
      </c>
      <c r="AS1052" s="13">
        <f t="shared" si="1488"/>
        <v>5.1371034774085247E-3</v>
      </c>
      <c r="AT1052" s="13">
        <f t="shared" si="1489"/>
        <v>2.8981879241981139E-3</v>
      </c>
      <c r="AU1052" s="13">
        <f t="shared" si="1490"/>
        <v>1.0900427034944602E-3</v>
      </c>
      <c r="AV1052" s="13">
        <f t="shared" si="1491"/>
        <v>3.0748344996561972E-4</v>
      </c>
      <c r="AW1052" s="13">
        <f t="shared" si="1492"/>
        <v>3.2589806948628124E-6</v>
      </c>
      <c r="AX1052" s="13">
        <f t="shared" si="1493"/>
        <v>2.0724195953517421E-4</v>
      </c>
      <c r="AY1052" s="13">
        <f t="shared" si="1494"/>
        <v>3.1055161282702567E-4</v>
      </c>
      <c r="AZ1052" s="13">
        <f t="shared" si="1495"/>
        <v>2.3268044860649508E-4</v>
      </c>
      <c r="BA1052" s="13">
        <f t="shared" si="1496"/>
        <v>1.1622371060077831E-4</v>
      </c>
      <c r="BB1052" s="13">
        <f t="shared" si="1497"/>
        <v>4.3540242594655674E-5</v>
      </c>
      <c r="BC1052" s="13">
        <f t="shared" si="1498"/>
        <v>1.3048991228395838E-5</v>
      </c>
      <c r="BD1052" s="13">
        <f t="shared" si="1499"/>
        <v>1.1370640743621685E-3</v>
      </c>
      <c r="BE1052" s="13">
        <f t="shared" si="1500"/>
        <v>1.2829896784630705E-3</v>
      </c>
      <c r="BF1052" s="13">
        <f t="shared" si="1501"/>
        <v>7.2382135367618831E-4</v>
      </c>
      <c r="BG1052" s="13">
        <f t="shared" si="1502"/>
        <v>2.7223775884944237E-4</v>
      </c>
      <c r="BH1052" s="13">
        <f t="shared" si="1503"/>
        <v>7.6793877004618092E-5</v>
      </c>
      <c r="BI1052" s="13">
        <f t="shared" si="1504"/>
        <v>1.7329850408184792E-5</v>
      </c>
      <c r="BJ1052" s="14">
        <f t="shared" si="1505"/>
        <v>0.28546565121798301</v>
      </c>
      <c r="BK1052" s="14">
        <f t="shared" si="1506"/>
        <v>0.25735755498399954</v>
      </c>
      <c r="BL1052" s="14">
        <f t="shared" si="1507"/>
        <v>0.41583934124771488</v>
      </c>
      <c r="BM1052" s="14">
        <f t="shared" si="1508"/>
        <v>0.48719161488028423</v>
      </c>
      <c r="BN1052" s="14">
        <f t="shared" si="1509"/>
        <v>0.51171429619662212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1.3216000000000001</v>
      </c>
      <c r="F1053" s="10">
        <f>VLOOKUP(B1053,home!$B$2:$E$405,3,FALSE)</f>
        <v>1.2744</v>
      </c>
      <c r="G1053" s="10">
        <f>VLOOKUP(C1053,away!$B$2:$E$405,4,FALSE)</f>
        <v>0.54649999999999999</v>
      </c>
      <c r="H1053" s="10">
        <f>VLOOKUP(A1053,away!$A$2:$E$405,3,FALSE)</f>
        <v>1.1162000000000001</v>
      </c>
      <c r="I1053" s="10">
        <f>VLOOKUP(C1053,away!$B$2:$E$405,3,FALSE)</f>
        <v>2.0407000000000002</v>
      </c>
      <c r="J1053" s="10">
        <f>VLOOKUP(B1053,home!$B$2:$E$405,4,FALSE)</f>
        <v>0.94299999999999995</v>
      </c>
      <c r="K1053" s="12">
        <f t="shared" si="1454"/>
        <v>0.92044100736000001</v>
      </c>
      <c r="L1053" s="12">
        <f t="shared" si="1455"/>
        <v>2.1479930676200003</v>
      </c>
      <c r="M1053" s="13">
        <f t="shared" si="1456"/>
        <v>4.6493903850147955E-2</v>
      </c>
      <c r="N1053" s="13">
        <f t="shared" si="1457"/>
        <v>4.2794895695929168E-2</v>
      </c>
      <c r="O1053" s="13">
        <f t="shared" si="1458"/>
        <v>9.9868583156708629E-2</v>
      </c>
      <c r="P1053" s="13">
        <f t="shared" si="1459"/>
        <v>9.1923139284376815E-2</v>
      </c>
      <c r="Q1053" s="13">
        <f t="shared" si="1460"/>
        <v>1.9695088452113582E-2</v>
      </c>
      <c r="R1053" s="13">
        <f t="shared" si="1461"/>
        <v>0.10725851214682086</v>
      </c>
      <c r="S1053" s="13">
        <f t="shared" si="1462"/>
        <v>4.5435330420571116E-2</v>
      </c>
      <c r="T1053" s="13">
        <f t="shared" si="1463"/>
        <v>4.230491346130269E-2</v>
      </c>
      <c r="U1053" s="13">
        <f t="shared" si="1464"/>
        <v>9.8725132968354598E-2</v>
      </c>
      <c r="V1053" s="13">
        <f t="shared" si="1465"/>
        <v>9.9811369778787136E-3</v>
      </c>
      <c r="W1053" s="13">
        <f t="shared" si="1466"/>
        <v>6.0427223516359109E-3</v>
      </c>
      <c r="X1053" s="13">
        <f t="shared" si="1467"/>
        <v>1.2979725720866359E-2</v>
      </c>
      <c r="Y1053" s="13">
        <f t="shared" si="1468"/>
        <v>1.394018043401498E-2</v>
      </c>
      <c r="Z1053" s="13">
        <f t="shared" si="1469"/>
        <v>7.6796846844868927E-2</v>
      </c>
      <c r="AA1053" s="13">
        <f t="shared" si="1470"/>
        <v>7.06869670719628E-2</v>
      </c>
      <c r="AB1053" s="13">
        <f t="shared" si="1471"/>
        <v>3.2531591589470291E-2</v>
      </c>
      <c r="AC1053" s="13">
        <f t="shared" si="1472"/>
        <v>1.2333571832222436E-3</v>
      </c>
      <c r="AD1053" s="13">
        <f t="shared" si="1473"/>
        <v>1.3904923621341359E-3</v>
      </c>
      <c r="AE1053" s="13">
        <f t="shared" si="1474"/>
        <v>2.9867679544426829E-3</v>
      </c>
      <c r="AF1053" s="13">
        <f t="shared" si="1475"/>
        <v>3.2077784303662267E-3</v>
      </c>
      <c r="AG1053" s="13">
        <f t="shared" si="1476"/>
        <v>2.2967619436292069E-3</v>
      </c>
      <c r="AH1053" s="13">
        <f t="shared" si="1477"/>
        <v>4.1239773659463345E-2</v>
      </c>
      <c r="AI1053" s="13">
        <f t="shared" si="1478"/>
        <v>3.7958778810414831E-2</v>
      </c>
      <c r="AJ1053" s="13">
        <f t="shared" si="1479"/>
        <v>1.7469408303206823E-2</v>
      </c>
      <c r="AK1053" s="13">
        <f t="shared" si="1480"/>
        <v>5.3598532588622801E-3</v>
      </c>
      <c r="AL1053" s="13">
        <f t="shared" si="1481"/>
        <v>9.7538864024956888E-5</v>
      </c>
      <c r="AM1053" s="13">
        <f t="shared" si="1482"/>
        <v>2.5597323810582612E-4</v>
      </c>
      <c r="AN1053" s="13">
        <f t="shared" si="1483"/>
        <v>5.4982874094755801E-4</v>
      </c>
      <c r="AO1053" s="13">
        <f t="shared" si="1484"/>
        <v>5.9051416196679403E-4</v>
      </c>
      <c r="AP1053" s="13">
        <f t="shared" si="1485"/>
        <v>4.2280677541203587E-4</v>
      </c>
      <c r="AQ1053" s="13">
        <f t="shared" si="1486"/>
        <v>2.2704650563195488E-4</v>
      </c>
      <c r="AR1053" s="13">
        <f t="shared" si="1487"/>
        <v>1.771654958614903E-2</v>
      </c>
      <c r="AS1053" s="13">
        <f t="shared" si="1488"/>
        <v>1.6307038748018407E-2</v>
      </c>
      <c r="AT1053" s="13">
        <f t="shared" si="1489"/>
        <v>7.5048335861423064E-3</v>
      </c>
      <c r="AU1053" s="13">
        <f t="shared" si="1490"/>
        <v>2.3025855286993289E-3</v>
      </c>
      <c r="AV1053" s="13">
        <f t="shared" si="1491"/>
        <v>5.2984853589214205E-4</v>
      </c>
      <c r="AW1053" s="13">
        <f t="shared" si="1492"/>
        <v>5.3567826704909328E-6</v>
      </c>
      <c r="AX1053" s="13">
        <f t="shared" si="1493"/>
        <v>3.9268044189887946E-5</v>
      </c>
      <c r="AY1053" s="13">
        <f t="shared" si="1494"/>
        <v>8.4347486698875128E-5</v>
      </c>
      <c r="AZ1053" s="13">
        <f t="shared" si="1495"/>
        <v>9.0588908350177011E-5</v>
      </c>
      <c r="BA1053" s="13">
        <f t="shared" si="1496"/>
        <v>6.4861449046481248E-5</v>
      </c>
      <c r="BB1053" s="13">
        <f t="shared" si="1497"/>
        <v>3.4830485726907402E-5</v>
      </c>
      <c r="BC1053" s="13">
        <f t="shared" si="1498"/>
        <v>1.4963128376646896E-5</v>
      </c>
      <c r="BD1053" s="13">
        <f t="shared" si="1499"/>
        <v>6.3425042821990086E-3</v>
      </c>
      <c r="BE1053" s="13">
        <f t="shared" si="1500"/>
        <v>5.83790103069237E-3</v>
      </c>
      <c r="BF1053" s="13">
        <f t="shared" si="1501"/>
        <v>2.686721752779233E-3</v>
      </c>
      <c r="BG1053" s="13">
        <f t="shared" si="1502"/>
        <v>8.2432295887471428E-4</v>
      </c>
      <c r="BH1053" s="13">
        <f t="shared" si="1503"/>
        <v>1.896851636641544E-4</v>
      </c>
      <c r="BI1053" s="13">
        <f t="shared" si="1504"/>
        <v>3.491880062485616E-5</v>
      </c>
      <c r="BJ1053" s="14">
        <f t="shared" si="1505"/>
        <v>0.15001435573088817</v>
      </c>
      <c r="BK1053" s="14">
        <f t="shared" si="1506"/>
        <v>0.19524875406692066</v>
      </c>
      <c r="BL1053" s="14">
        <f t="shared" si="1507"/>
        <v>0.57137551093899985</v>
      </c>
      <c r="BM1053" s="14">
        <f t="shared" si="1508"/>
        <v>0.58532235429155222</v>
      </c>
      <c r="BN1053" s="14">
        <f t="shared" si="1509"/>
        <v>0.40803412258609706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1.3216000000000001</v>
      </c>
      <c r="F1054" s="10">
        <f>VLOOKUP(B1054,home!$B$2:$E$405,3,FALSE)</f>
        <v>0.75670000000000004</v>
      </c>
      <c r="G1054" s="10">
        <f>VLOOKUP(C1054,away!$B$2:$E$405,4,FALSE)</f>
        <v>0.88280000000000003</v>
      </c>
      <c r="H1054" s="10">
        <f>VLOOKUP(A1054,away!$A$2:$E$405,3,FALSE)</f>
        <v>1.1162000000000001</v>
      </c>
      <c r="I1054" s="10">
        <f>VLOOKUP(C1054,away!$B$2:$E$405,3,FALSE)</f>
        <v>0.99539999999999995</v>
      </c>
      <c r="J1054" s="10">
        <f>VLOOKUP(B1054,home!$B$2:$E$405,4,FALSE)</f>
        <v>1.0845</v>
      </c>
      <c r="K1054" s="12">
        <f t="shared" si="1454"/>
        <v>0.88284830681600013</v>
      </c>
      <c r="L1054" s="12">
        <f t="shared" si="1455"/>
        <v>1.20495051306</v>
      </c>
      <c r="M1054" s="13">
        <f t="shared" si="1456"/>
        <v>0.12395969334646892</v>
      </c>
      <c r="N1054" s="13">
        <f t="shared" si="1457"/>
        <v>0.10943760538436069</v>
      </c>
      <c r="O1054" s="13">
        <f t="shared" si="1458"/>
        <v>0.149365296096588</v>
      </c>
      <c r="P1054" s="13">
        <f t="shared" si="1459"/>
        <v>0.13186689875594323</v>
      </c>
      <c r="Q1054" s="13">
        <f t="shared" si="1460"/>
        <v>4.8308402307790196E-2</v>
      </c>
      <c r="R1054" s="13">
        <f t="shared" si="1461"/>
        <v>8.9988895082471279E-2</v>
      </c>
      <c r="S1054" s="13">
        <f t="shared" si="1462"/>
        <v>3.5069623274454315E-2</v>
      </c>
      <c r="T1054" s="13">
        <f t="shared" si="1463"/>
        <v>5.8209234145880688E-2</v>
      </c>
      <c r="U1054" s="13">
        <f t="shared" si="1464"/>
        <v>7.9446543655802462E-2</v>
      </c>
      <c r="V1054" s="13">
        <f t="shared" si="1465"/>
        <v>4.1451847387700058E-3</v>
      </c>
      <c r="W1054" s="13">
        <f t="shared" si="1466"/>
        <v>1.4216330394139576E-2</v>
      </c>
      <c r="X1054" s="13">
        <f t="shared" si="1467"/>
        <v>1.7129974602248955E-2</v>
      </c>
      <c r="Y1054" s="13">
        <f t="shared" si="1468"/>
        <v>1.0320385842842327E-2</v>
      </c>
      <c r="Z1054" s="13">
        <f t="shared" si="1469"/>
        <v>3.6144055099775411E-2</v>
      </c>
      <c r="AA1054" s="13">
        <f t="shared" si="1470"/>
        <v>3.1909717846300943E-2</v>
      </c>
      <c r="AB1054" s="13">
        <f t="shared" si="1471"/>
        <v>1.4085720185791541E-2</v>
      </c>
      <c r="AC1054" s="13">
        <f t="shared" si="1472"/>
        <v>2.7559999621423113E-4</v>
      </c>
      <c r="AD1054" s="13">
        <f t="shared" si="1473"/>
        <v>3.137715804400741E-3</v>
      </c>
      <c r="AE1054" s="13">
        <f t="shared" si="1474"/>
        <v>3.7807922683491435E-3</v>
      </c>
      <c r="AF1054" s="13">
        <f t="shared" si="1475"/>
        <v>2.2778337917602918E-3</v>
      </c>
      <c r="AG1054" s="13">
        <f t="shared" si="1476"/>
        <v>9.1489233201565579E-4</v>
      </c>
      <c r="AH1054" s="13">
        <f t="shared" si="1477"/>
        <v>1.0887949434135825E-2</v>
      </c>
      <c r="AI1054" s="13">
        <f t="shared" si="1478"/>
        <v>9.6124077226250413E-3</v>
      </c>
      <c r="AJ1054" s="13">
        <f t="shared" si="1479"/>
        <v>4.2431489411722803E-3</v>
      </c>
      <c r="AK1054" s="13">
        <f t="shared" si="1480"/>
        <v>1.2486856194273504E-3</v>
      </c>
      <c r="AL1054" s="13">
        <f t="shared" si="1481"/>
        <v>1.1727204486168778E-5</v>
      </c>
      <c r="AM1054" s="13">
        <f t="shared" si="1482"/>
        <v>5.5402541703699975E-4</v>
      </c>
      <c r="AN1054" s="13">
        <f t="shared" si="1483"/>
        <v>6.6757321050701327E-4</v>
      </c>
      <c r="AO1054" s="13">
        <f t="shared" si="1484"/>
        <v>4.0219634125276867E-4</v>
      </c>
      <c r="AP1054" s="13">
        <f t="shared" si="1485"/>
        <v>1.6154222924779274E-4</v>
      </c>
      <c r="AQ1054" s="13">
        <f t="shared" si="1486"/>
        <v>4.8662598003246012E-5</v>
      </c>
      <c r="AR1054" s="13">
        <f t="shared" si="1487"/>
        <v>2.6238880513666631E-3</v>
      </c>
      <c r="AS1054" s="13">
        <f t="shared" si="1488"/>
        <v>2.3164951234237929E-3</v>
      </c>
      <c r="AT1054" s="13">
        <f t="shared" si="1489"/>
        <v>1.0225568987311082E-3</v>
      </c>
      <c r="AU1054" s="13">
        <f t="shared" si="1490"/>
        <v>3.0092087555592636E-4</v>
      </c>
      <c r="AV1054" s="13">
        <f t="shared" si="1491"/>
        <v>6.6416871367534465E-5</v>
      </c>
      <c r="AW1054" s="13">
        <f t="shared" si="1492"/>
        <v>3.4653515297319805E-7</v>
      </c>
      <c r="AX1054" s="13">
        <f t="shared" si="1493"/>
        <v>8.1520066894023881E-5</v>
      </c>
      <c r="AY1054" s="13">
        <f t="shared" si="1494"/>
        <v>9.82276464286396E-5</v>
      </c>
      <c r="AZ1054" s="13">
        <f t="shared" si="1495"/>
        <v>5.9179726480432801E-5</v>
      </c>
      <c r="BA1054" s="13">
        <f t="shared" si="1496"/>
        <v>2.3769547261782646E-5</v>
      </c>
      <c r="BB1054" s="13">
        <f t="shared" si="1497"/>
        <v>7.1602820420722305E-6</v>
      </c>
      <c r="BC1054" s="13">
        <f t="shared" si="1498"/>
        <v>1.7255571040498501E-6</v>
      </c>
      <c r="BD1054" s="13">
        <f t="shared" si="1499"/>
        <v>5.269425422843759E-4</v>
      </c>
      <c r="BE1054" s="13">
        <f t="shared" si="1500"/>
        <v>4.6521033124507984E-4</v>
      </c>
      <c r="BF1054" s="13">
        <f t="shared" si="1501"/>
        <v>2.053550766265146E-4</v>
      </c>
      <c r="BG1054" s="13">
        <f t="shared" si="1502"/>
        <v>6.0432460565262794E-5</v>
      </c>
      <c r="BH1054" s="13">
        <f t="shared" si="1503"/>
        <v>1.3338173871691738E-5</v>
      </c>
      <c r="BI1054" s="13">
        <f t="shared" si="1504"/>
        <v>2.3551168437280933E-6</v>
      </c>
      <c r="BJ1054" s="14">
        <f t="shared" si="1505"/>
        <v>0.26983874949604714</v>
      </c>
      <c r="BK1054" s="14">
        <f t="shared" si="1506"/>
        <v>0.29542695496276555</v>
      </c>
      <c r="BL1054" s="14">
        <f t="shared" si="1507"/>
        <v>0.39839227610619632</v>
      </c>
      <c r="BM1054" s="14">
        <f t="shared" si="1508"/>
        <v>0.34677736357988642</v>
      </c>
      <c r="BN1054" s="14">
        <f t="shared" si="1509"/>
        <v>0.65292679097362238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1.5216000000000001</v>
      </c>
      <c r="F1056" s="10">
        <f>VLOOKUP(B1056,home!$B$2:$E$405,3,FALSE)</f>
        <v>1.3144</v>
      </c>
      <c r="G1056" s="10">
        <f>VLOOKUP(C1056,away!$B$2:$E$405,4,FALSE)</f>
        <v>1.3613</v>
      </c>
      <c r="H1056" s="10">
        <f>VLOOKUP(A1056,away!$A$2:$E$405,3,FALSE)</f>
        <v>1.1121000000000001</v>
      </c>
      <c r="I1056" s="10">
        <f>VLOOKUP(C1056,away!$B$2:$E$405,3,FALSE)</f>
        <v>0.64229999999999998</v>
      </c>
      <c r="J1056" s="10">
        <f>VLOOKUP(B1056,home!$B$2:$E$405,4,FALSE)</f>
        <v>1.079</v>
      </c>
      <c r="K1056" s="12">
        <f t="shared" si="1454"/>
        <v>2.7225878027519999</v>
      </c>
      <c r="L1056" s="12">
        <f t="shared" si="1455"/>
        <v>0.77073167457000002</v>
      </c>
      <c r="M1056" s="13">
        <f t="shared" si="1456"/>
        <v>3.0399793075442261E-2</v>
      </c>
      <c r="N1056" s="13">
        <f t="shared" si="1457"/>
        <v>8.2766105833383799E-2</v>
      </c>
      <c r="O1056" s="13">
        <f t="shared" si="1458"/>
        <v>2.3430083423617104E-2</v>
      </c>
      <c r="P1056" s="13">
        <f t="shared" si="1459"/>
        <v>6.3790459346601741E-2</v>
      </c>
      <c r="Q1056" s="13">
        <f t="shared" si="1460"/>
        <v>0.11266899511162597</v>
      </c>
      <c r="R1056" s="13">
        <f t="shared" si="1461"/>
        <v>9.0291537161996047E-3</v>
      </c>
      <c r="S1056" s="13">
        <f t="shared" si="1462"/>
        <v>3.3464230279067871E-2</v>
      </c>
      <c r="T1056" s="13">
        <f t="shared" si="1463"/>
        <v>8.6837563274502622E-2</v>
      </c>
      <c r="U1056" s="13">
        <f t="shared" si="1464"/>
        <v>2.4582663776897936E-2</v>
      </c>
      <c r="V1056" s="13">
        <f t="shared" si="1465"/>
        <v>7.8023141505696014E-3</v>
      </c>
      <c r="W1056" s="13">
        <f t="shared" si="1466"/>
        <v>0.10225041061307918</v>
      </c>
      <c r="X1056" s="13">
        <f t="shared" si="1467"/>
        <v>7.880763019728862E-2</v>
      </c>
      <c r="Y1056" s="13">
        <f t="shared" si="1468"/>
        <v>3.0369768395424782E-2</v>
      </c>
      <c r="Z1056" s="13">
        <f t="shared" si="1469"/>
        <v>2.3196849212121532E-3</v>
      </c>
      <c r="AA1056" s="13">
        <f t="shared" si="1470"/>
        <v>6.3155458727199429E-3</v>
      </c>
      <c r="AB1056" s="13">
        <f t="shared" si="1471"/>
        <v>8.5973140803940265E-3</v>
      </c>
      <c r="AC1056" s="13">
        <f t="shared" si="1472"/>
        <v>1.0232660186127039E-3</v>
      </c>
      <c r="AD1056" s="13">
        <f t="shared" si="1473"/>
        <v>6.9596430190388262E-2</v>
      </c>
      <c r="AE1056" s="13">
        <f t="shared" si="1474"/>
        <v>5.3640173184732048E-2</v>
      </c>
      <c r="AF1056" s="13">
        <f t="shared" si="1475"/>
        <v>2.0671090251446669E-2</v>
      </c>
      <c r="AG1056" s="13">
        <f t="shared" si="1476"/>
        <v>5.3106213348950316E-3</v>
      </c>
      <c r="AH1056" s="13">
        <f t="shared" si="1477"/>
        <v>4.4696366095015527E-4</v>
      </c>
      <c r="AI1056" s="13">
        <f t="shared" si="1478"/>
        <v>1.2168978115762732E-3</v>
      </c>
      <c r="AJ1056" s="13">
        <f t="shared" si="1479"/>
        <v>1.6565555694965815E-3</v>
      </c>
      <c r="AK1056" s="13">
        <f t="shared" si="1480"/>
        <v>1.5033726626974288E-3</v>
      </c>
      <c r="AL1056" s="13">
        <f t="shared" si="1481"/>
        <v>8.5888228514033205E-5</v>
      </c>
      <c r="AM1056" s="13">
        <f t="shared" si="1482"/>
        <v>3.7896478390286412E-2</v>
      </c>
      <c r="AN1056" s="13">
        <f t="shared" si="1483"/>
        <v>2.9208016250051264E-2</v>
      </c>
      <c r="AO1056" s="13">
        <f t="shared" si="1484"/>
        <v>1.1255771637634891E-2</v>
      </c>
      <c r="AP1056" s="13">
        <f t="shared" si="1485"/>
        <v>2.8917265742839505E-3</v>
      </c>
      <c r="AQ1056" s="13">
        <f t="shared" si="1486"/>
        <v>5.5718631624910957E-4</v>
      </c>
      <c r="AR1056" s="13">
        <f t="shared" si="1487"/>
        <v>6.8897810175210205E-5</v>
      </c>
      <c r="AS1056" s="13">
        <f t="shared" si="1488"/>
        <v>1.8758033761934995E-4</v>
      </c>
      <c r="AT1056" s="13">
        <f t="shared" si="1489"/>
        <v>2.5535196961927215E-4</v>
      </c>
      <c r="AU1056" s="13">
        <f t="shared" si="1490"/>
        <v>2.3173938596470991E-4</v>
      </c>
      <c r="AV1056" s="13">
        <f t="shared" si="1491"/>
        <v>1.5773270641118928E-4</v>
      </c>
      <c r="AW1056" s="13">
        <f t="shared" si="1492"/>
        <v>5.0062928021503439E-6</v>
      </c>
      <c r="AX1056" s="13">
        <f t="shared" si="1493"/>
        <v>1.7196081638774757E-2</v>
      </c>
      <c r="AY1056" s="13">
        <f t="shared" si="1494"/>
        <v>1.3253564797495298E-2</v>
      </c>
      <c r="AZ1056" s="13">
        <f t="shared" si="1495"/>
        <v>5.1074710951977765E-3</v>
      </c>
      <c r="BA1056" s="13">
        <f t="shared" si="1496"/>
        <v>1.3121632500065516E-3</v>
      </c>
      <c r="BB1056" s="13">
        <f t="shared" si="1497"/>
        <v>2.5283144474669072E-4</v>
      </c>
      <c r="BC1056" s="13">
        <f t="shared" si="1498"/>
        <v>3.8973040558713886E-5</v>
      </c>
      <c r="BD1056" s="13">
        <f t="shared" si="1499"/>
        <v>8.8502874350909519E-6</v>
      </c>
      <c r="BE1056" s="13">
        <f t="shared" si="1500"/>
        <v>2.4095684621627908E-5</v>
      </c>
      <c r="BF1056" s="13">
        <f t="shared" si="1501"/>
        <v>3.2801308524901549E-5</v>
      </c>
      <c r="BG1056" s="13">
        <f t="shared" si="1502"/>
        <v>2.9768147501400718E-5</v>
      </c>
      <c r="BH1056" s="13">
        <f t="shared" si="1503"/>
        <v>2.0261598824459005E-5</v>
      </c>
      <c r="BI1056" s="13">
        <f t="shared" si="1504"/>
        <v>1.1032796364745265E-5</v>
      </c>
      <c r="BJ1056" s="14">
        <f t="shared" si="1505"/>
        <v>0.76188905282205233</v>
      </c>
      <c r="BK1056" s="14">
        <f t="shared" si="1506"/>
        <v>0.14981951589630349</v>
      </c>
      <c r="BL1056" s="14">
        <f t="shared" si="1507"/>
        <v>7.7806662607611002E-2</v>
      </c>
      <c r="BM1056" s="14">
        <f t="shared" si="1508"/>
        <v>0.65650176723561549</v>
      </c>
      <c r="BN1056" s="14">
        <f t="shared" si="1509"/>
        <v>0.32208459050687049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1.5216000000000001</v>
      </c>
      <c r="F1057" s="10">
        <f>VLOOKUP(B1057,home!$B$2:$E$405,3,FALSE)</f>
        <v>1.1392</v>
      </c>
      <c r="G1057" s="10">
        <f>VLOOKUP(C1057,away!$B$2:$E$405,4,FALSE)</f>
        <v>0.61339999999999995</v>
      </c>
      <c r="H1057" s="10">
        <f>VLOOKUP(A1057,away!$A$2:$E$405,3,FALSE)</f>
        <v>1.1121000000000001</v>
      </c>
      <c r="I1057" s="10">
        <f>VLOOKUP(C1057,away!$B$2:$E$405,3,FALSE)</f>
        <v>1.6186</v>
      </c>
      <c r="J1057" s="10">
        <f>VLOOKUP(B1057,home!$B$2:$E$405,4,FALSE)</f>
        <v>1.0190999999999999</v>
      </c>
      <c r="K1057" s="12">
        <f t="shared" si="1454"/>
        <v>1.0632716820479999</v>
      </c>
      <c r="L1057" s="12">
        <f t="shared" si="1455"/>
        <v>1.8344259206460001</v>
      </c>
      <c r="M1057" s="13">
        <f t="shared" si="1456"/>
        <v>5.5150051321986582E-2</v>
      </c>
      <c r="N1057" s="13">
        <f t="shared" si="1457"/>
        <v>5.8639487834162188E-2</v>
      </c>
      <c r="O1057" s="13">
        <f t="shared" si="1458"/>
        <v>0.10116868367000938</v>
      </c>
      <c r="P1057" s="13">
        <f t="shared" si="1459"/>
        <v>0.10756979645639288</v>
      </c>
      <c r="Q1057" s="13">
        <f t="shared" si="1460"/>
        <v>3.1174853431931424E-2</v>
      </c>
      <c r="R1057" s="13">
        <f t="shared" si="1461"/>
        <v>9.2793227840950482E-2</v>
      </c>
      <c r="S1057" s="13">
        <f t="shared" si="1462"/>
        <v>5.2453537359885935E-2</v>
      </c>
      <c r="T1057" s="13">
        <f t="shared" si="1463"/>
        <v>5.7187959207874915E-2</v>
      </c>
      <c r="U1057" s="13">
        <f t="shared" si="1464"/>
        <v>9.86644114491107E-2</v>
      </c>
      <c r="V1057" s="13">
        <f t="shared" si="1465"/>
        <v>1.1367807165215491E-2</v>
      </c>
      <c r="W1057" s="13">
        <f t="shared" si="1466"/>
        <v>1.1049112948723197E-2</v>
      </c>
      <c r="X1057" s="13">
        <f t="shared" si="1467"/>
        <v>2.0268779193283192E-2</v>
      </c>
      <c r="Y1057" s="13">
        <f t="shared" si="1468"/>
        <v>1.8590786966004511E-2</v>
      </c>
      <c r="Z1057" s="13">
        <f t="shared" si="1469"/>
        <v>5.6740767470616529E-2</v>
      </c>
      <c r="AA1057" s="13">
        <f t="shared" si="1470"/>
        <v>6.0330851269176873E-2</v>
      </c>
      <c r="AB1057" s="13">
        <f t="shared" si="1471"/>
        <v>3.2074042854182701E-2</v>
      </c>
      <c r="AC1057" s="13">
        <f t="shared" si="1472"/>
        <v>1.3858018641932021E-3</v>
      </c>
      <c r="AD1057" s="13">
        <f t="shared" si="1473"/>
        <v>2.9370522275318123E-3</v>
      </c>
      <c r="AE1057" s="13">
        <f t="shared" si="1474"/>
        <v>5.3878047364754296E-3</v>
      </c>
      <c r="AF1057" s="13">
        <f t="shared" si="1475"/>
        <v>4.9417643319849113E-3</v>
      </c>
      <c r="AG1057" s="13">
        <f t="shared" si="1476"/>
        <v>3.0217668614389947E-3</v>
      </c>
      <c r="AH1057" s="13">
        <f t="shared" si="1477"/>
        <v>2.6021683651361614E-2</v>
      </c>
      <c r="AI1057" s="13">
        <f t="shared" si="1478"/>
        <v>2.7668119345704199E-2</v>
      </c>
      <c r="AJ1057" s="13">
        <f t="shared" si="1479"/>
        <v>1.4709363897905855E-2</v>
      </c>
      <c r="AK1057" s="13">
        <f t="shared" si="1480"/>
        <v>5.2133500311941612E-3</v>
      </c>
      <c r="AL1057" s="13">
        <f t="shared" si="1481"/>
        <v>1.0811988086090707E-4</v>
      </c>
      <c r="AM1057" s="13">
        <f t="shared" si="1482"/>
        <v>6.2457689244611522E-4</v>
      </c>
      <c r="AN1057" s="13">
        <f t="shared" si="1483"/>
        <v>1.1457400409396825E-3</v>
      </c>
      <c r="AO1057" s="13">
        <f t="shared" si="1484"/>
        <v>1.0508876147108817E-3</v>
      </c>
      <c r="AP1057" s="13">
        <f t="shared" si="1485"/>
        <v>6.4259182670382928E-4</v>
      </c>
      <c r="AQ1057" s="13">
        <f t="shared" si="1486"/>
        <v>2.9469677582519207E-4</v>
      </c>
      <c r="AR1057" s="13">
        <f t="shared" si="1487"/>
        <v>9.5469701977815916E-3</v>
      </c>
      <c r="AS1057" s="13">
        <f t="shared" si="1488"/>
        <v>1.0151023060657358E-2</v>
      </c>
      <c r="AT1057" s="13">
        <f t="shared" si="1489"/>
        <v>5.3966476821065918E-3</v>
      </c>
      <c r="AU1057" s="13">
        <f t="shared" si="1490"/>
        <v>1.912700886124639E-3</v>
      </c>
      <c r="AV1057" s="13">
        <f t="shared" si="1491"/>
        <v>5.084301721111111E-4</v>
      </c>
      <c r="AW1057" s="13">
        <f t="shared" si="1492"/>
        <v>5.8579745914944406E-6</v>
      </c>
      <c r="AX1057" s="13">
        <f t="shared" si="1493"/>
        <v>1.1068248716658226E-4</v>
      </c>
      <c r="AY1057" s="13">
        <f t="shared" si="1494"/>
        <v>2.0303882341994673E-4</v>
      </c>
      <c r="AZ1057" s="13">
        <f t="shared" si="1495"/>
        <v>1.8622984028950827E-4</v>
      </c>
      <c r="BA1057" s="13">
        <f t="shared" si="1496"/>
        <v>1.138749487416129E-4</v>
      </c>
      <c r="BB1057" s="13">
        <f t="shared" si="1497"/>
        <v>5.2223789420962381E-5</v>
      </c>
      <c r="BC1057" s="13">
        <f t="shared" si="1498"/>
        <v>1.9160134597634334E-5</v>
      </c>
      <c r="BD1057" s="13">
        <f t="shared" si="1499"/>
        <v>2.9188682657409035E-3</v>
      </c>
      <c r="BE1057" s="13">
        <f t="shared" si="1500"/>
        <v>3.1035499705908583E-3</v>
      </c>
      <c r="BF1057" s="13">
        <f t="shared" si="1501"/>
        <v>1.6499583987750813E-3</v>
      </c>
      <c r="BG1057" s="13">
        <f t="shared" si="1502"/>
        <v>5.8478468065826844E-4</v>
      </c>
      <c r="BH1057" s="13">
        <f t="shared" si="1503"/>
        <v>1.5544624775985487E-4</v>
      </c>
      <c r="BI1057" s="13">
        <f t="shared" si="1504"/>
        <v>3.3056318664734218E-5</v>
      </c>
      <c r="BJ1057" s="14">
        <f t="shared" si="1505"/>
        <v>0.21764307091367255</v>
      </c>
      <c r="BK1057" s="14">
        <f t="shared" si="1506"/>
        <v>0.22823815287195495</v>
      </c>
      <c r="BL1057" s="14">
        <f t="shared" si="1507"/>
        <v>0.49460516989056691</v>
      </c>
      <c r="BM1057" s="14">
        <f t="shared" si="1508"/>
        <v>0.55053387974254953</v>
      </c>
      <c r="BN1057" s="14">
        <f t="shared" si="1509"/>
        <v>0.44649610055543298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1.5216000000000001</v>
      </c>
      <c r="F1058" s="10">
        <f>VLOOKUP(B1058,home!$B$2:$E$405,3,FALSE)</f>
        <v>0.51639999999999997</v>
      </c>
      <c r="G1058" s="10">
        <f>VLOOKUP(C1058,away!$B$2:$E$405,4,FALSE)</f>
        <v>1.5772999999999999</v>
      </c>
      <c r="H1058" s="10">
        <f>VLOOKUP(A1058,away!$A$2:$E$405,3,FALSE)</f>
        <v>1.1121000000000001</v>
      </c>
      <c r="I1058" s="10">
        <f>VLOOKUP(C1058,away!$B$2:$E$405,3,FALSE)</f>
        <v>0.35970000000000002</v>
      </c>
      <c r="J1058" s="10">
        <f>VLOOKUP(B1058,home!$B$2:$E$405,4,FALSE)</f>
        <v>1.3488</v>
      </c>
      <c r="K1058" s="12">
        <f t="shared" si="1454"/>
        <v>1.2393701627519997</v>
      </c>
      <c r="L1058" s="12">
        <f t="shared" si="1455"/>
        <v>0.53955017265600014</v>
      </c>
      <c r="M1058" s="13">
        <f t="shared" si="1456"/>
        <v>0.16882031822913376</v>
      </c>
      <c r="N1058" s="13">
        <f t="shared" si="1457"/>
        <v>0.20923086527948592</v>
      </c>
      <c r="O1058" s="13">
        <f t="shared" si="1458"/>
        <v>9.1087031848370012E-2</v>
      </c>
      <c r="P1058" s="13">
        <f t="shared" si="1459"/>
        <v>0.11289054948651094</v>
      </c>
      <c r="Q1058" s="13">
        <f t="shared" si="1460"/>
        <v>0.12965724577708912</v>
      </c>
      <c r="R1058" s="13">
        <f t="shared" si="1461"/>
        <v>2.4573011880255308E-2</v>
      </c>
      <c r="S1058" s="13">
        <f t="shared" si="1462"/>
        <v>1.8872544929794857E-2</v>
      </c>
      <c r="T1058" s="13">
        <f t="shared" si="1463"/>
        <v>6.9956589345129869E-2</v>
      </c>
      <c r="U1058" s="13">
        <f t="shared" si="1464"/>
        <v>3.0455057733338849E-2</v>
      </c>
      <c r="V1058" s="13">
        <f t="shared" si="1465"/>
        <v>1.4022350901320838E-3</v>
      </c>
      <c r="W1058" s="13">
        <f t="shared" si="1466"/>
        <v>5.356444060024234E-2</v>
      </c>
      <c r="X1058" s="13">
        <f t="shared" si="1467"/>
        <v>2.8900703174082814E-2</v>
      </c>
      <c r="Y1058" s="13">
        <f t="shared" si="1468"/>
        <v>7.7966896937280965E-3</v>
      </c>
      <c r="Z1058" s="13">
        <f t="shared" si="1469"/>
        <v>4.4194576008898985E-3</v>
      </c>
      <c r="AA1058" s="13">
        <f t="shared" si="1470"/>
        <v>5.4773438860904761E-3</v>
      </c>
      <c r="AB1058" s="13">
        <f t="shared" si="1471"/>
        <v>3.3942282917763123E-3</v>
      </c>
      <c r="AC1058" s="13">
        <f t="shared" si="1472"/>
        <v>5.8604871844951881E-5</v>
      </c>
      <c r="AD1058" s="13">
        <f t="shared" si="1473"/>
        <v>1.6596542366110537E-2</v>
      </c>
      <c r="AE1058" s="13">
        <f t="shared" si="1474"/>
        <v>8.954667299127559E-3</v>
      </c>
      <c r="AF1058" s="13">
        <f t="shared" si="1475"/>
        <v>2.4157461436606566E-3</v>
      </c>
      <c r="AG1058" s="13">
        <f t="shared" si="1476"/>
        <v>4.3447208296839126E-4</v>
      </c>
      <c r="AH1058" s="13">
        <f t="shared" si="1477"/>
        <v>5.9612977790150421E-4</v>
      </c>
      <c r="AI1058" s="13">
        <f t="shared" si="1478"/>
        <v>7.3882545985910081E-4</v>
      </c>
      <c r="AJ1058" s="13">
        <f t="shared" si="1479"/>
        <v>4.578391152154474E-4</v>
      </c>
      <c r="AK1058" s="13">
        <f t="shared" si="1480"/>
        <v>1.8914404624626694E-4</v>
      </c>
      <c r="AL1058" s="13">
        <f t="shared" si="1481"/>
        <v>1.5675687037110309E-6</v>
      </c>
      <c r="AM1058" s="13">
        <f t="shared" si="1482"/>
        <v>4.1138518826813741E-3</v>
      </c>
      <c r="AN1058" s="13">
        <f t="shared" si="1483"/>
        <v>2.2196294935819465E-3</v>
      </c>
      <c r="AO1058" s="13">
        <f t="shared" si="1484"/>
        <v>5.9880073824724461E-4</v>
      </c>
      <c r="AP1058" s="13">
        <f t="shared" si="1485"/>
        <v>1.0769434723594707E-4</v>
      </c>
      <c r="AQ1058" s="13">
        <f t="shared" si="1486"/>
        <v>1.4526625911307617E-5</v>
      </c>
      <c r="AR1058" s="13">
        <f t="shared" si="1487"/>
        <v>6.4328384918427954E-5</v>
      </c>
      <c r="AS1058" s="13">
        <f t="shared" si="1488"/>
        <v>7.9726680885925348E-5</v>
      </c>
      <c r="AT1058" s="13">
        <f t="shared" si="1489"/>
        <v>4.9405434732633022E-5</v>
      </c>
      <c r="AU1058" s="13">
        <f t="shared" si="1490"/>
        <v>2.041054056180557E-5</v>
      </c>
      <c r="AV1058" s="13">
        <f t="shared" si="1491"/>
        <v>6.3240537444853127E-6</v>
      </c>
      <c r="AW1058" s="13">
        <f t="shared" si="1492"/>
        <v>2.9117692535814829E-8</v>
      </c>
      <c r="AX1058" s="13">
        <f t="shared" si="1493"/>
        <v>8.4976421289607331E-4</v>
      </c>
      <c r="AY1058" s="13">
        <f t="shared" si="1494"/>
        <v>4.584904277849664E-4</v>
      </c>
      <c r="AZ1058" s="13">
        <f t="shared" si="1495"/>
        <v>1.2368929473625099E-4</v>
      </c>
      <c r="BA1058" s="13">
        <f t="shared" si="1496"/>
        <v>2.2245526776881038E-5</v>
      </c>
      <c r="BB1058" s="13">
        <f t="shared" si="1497"/>
        <v>3.0006444533224594E-6</v>
      </c>
      <c r="BC1058" s="13">
        <f t="shared" si="1498"/>
        <v>3.2379964657388061E-7</v>
      </c>
      <c r="BD1058" s="13">
        <f t="shared" si="1499"/>
        <v>5.7847318649032355E-6</v>
      </c>
      <c r="BE1058" s="13">
        <f t="shared" si="1500"/>
        <v>7.1694240728818024E-6</v>
      </c>
      <c r="BF1058" s="13">
        <f t="shared" si="1501"/>
        <v>4.4427851400228122E-6</v>
      </c>
      <c r="BG1058" s="13">
        <f t="shared" si="1502"/>
        <v>1.8354184473540802E-6</v>
      </c>
      <c r="BH1058" s="13">
        <f t="shared" si="1503"/>
        <v>5.6869071495381208E-7</v>
      </c>
      <c r="BI1058" s="13">
        <f t="shared" si="1504"/>
        <v>1.409636607895714E-7</v>
      </c>
      <c r="BJ1058" s="14">
        <f t="shared" si="1505"/>
        <v>0.53601997875557716</v>
      </c>
      <c r="BK1058" s="14">
        <f t="shared" si="1506"/>
        <v>0.30250431060390526</v>
      </c>
      <c r="BL1058" s="14">
        <f t="shared" si="1507"/>
        <v>0.15720874914779751</v>
      </c>
      <c r="BM1058" s="14">
        <f t="shared" si="1508"/>
        <v>0.26343501229723232</v>
      </c>
      <c r="BN1058" s="14">
        <f t="shared" si="1509"/>
        <v>0.73625902250084507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1.5216000000000001</v>
      </c>
      <c r="F1059" s="10">
        <f>VLOOKUP(B1059,home!$B$2:$E$405,3,FALSE)</f>
        <v>0.92010000000000003</v>
      </c>
      <c r="G1059" s="10">
        <f>VLOOKUP(C1059,away!$B$2:$E$405,4,FALSE)</f>
        <v>1.0515000000000001</v>
      </c>
      <c r="H1059" s="10">
        <f>VLOOKUP(A1059,away!$A$2:$E$405,3,FALSE)</f>
        <v>1.1121000000000001</v>
      </c>
      <c r="I1059" s="10">
        <f>VLOOKUP(C1059,away!$B$2:$E$405,3,FALSE)</f>
        <v>1.0190999999999999</v>
      </c>
      <c r="J1059" s="10">
        <f>VLOOKUP(B1059,home!$B$2:$E$405,4,FALSE)</f>
        <v>1.139</v>
      </c>
      <c r="K1059" s="12">
        <f t="shared" si="1454"/>
        <v>1.4721254042400003</v>
      </c>
      <c r="L1059" s="12">
        <f t="shared" si="1455"/>
        <v>1.2908755242899999</v>
      </c>
      <c r="M1059" s="13">
        <f t="shared" si="1456"/>
        <v>6.3102118990682188E-2</v>
      </c>
      <c r="N1059" s="13">
        <f t="shared" si="1457"/>
        <v>9.2894232427558607E-2</v>
      </c>
      <c r="O1059" s="13">
        <f t="shared" si="1458"/>
        <v>8.1456980935906823E-2</v>
      </c>
      <c r="P1059" s="13">
        <f t="shared" si="1459"/>
        <v>0.11991489098844182</v>
      </c>
      <c r="Q1059" s="13">
        <f t="shared" si="1460"/>
        <v>6.8375979731992151E-2</v>
      </c>
      <c r="R1059" s="13">
        <f t="shared" si="1461"/>
        <v>5.2575411486359629E-2</v>
      </c>
      <c r="S1059" s="13">
        <f t="shared" si="1462"/>
        <v>5.6969485774690139E-2</v>
      </c>
      <c r="T1059" s="13">
        <f t="shared" si="1463"/>
        <v>8.8264878685377773E-2</v>
      </c>
      <c r="U1059" s="13">
        <f t="shared" si="1464"/>
        <v>7.7397598887441521E-2</v>
      </c>
      <c r="V1059" s="13">
        <f t="shared" si="1465"/>
        <v>1.2028984456041112E-2</v>
      </c>
      <c r="W1059" s="13">
        <f t="shared" si="1466"/>
        <v>3.3552672267755004E-2</v>
      </c>
      <c r="X1059" s="13">
        <f t="shared" si="1467"/>
        <v>4.3312323404968781E-2</v>
      </c>
      <c r="Y1059" s="13">
        <f t="shared" si="1468"/>
        <v>2.7955409091803555E-2</v>
      </c>
      <c r="Z1059" s="13">
        <f t="shared" si="1469"/>
        <v>2.2622770622405655E-2</v>
      </c>
      <c r="AA1059" s="13">
        <f t="shared" si="1470"/>
        <v>3.3303555347537726E-2</v>
      </c>
      <c r="AB1059" s="13">
        <f t="shared" si="1471"/>
        <v>2.4513504939311606E-2</v>
      </c>
      <c r="AC1059" s="13">
        <f t="shared" si="1472"/>
        <v>1.4286904929064546E-3</v>
      </c>
      <c r="AD1059" s="13">
        <f t="shared" si="1473"/>
        <v>1.2348435306375265E-2</v>
      </c>
      <c r="AE1059" s="13">
        <f t="shared" si="1474"/>
        <v>1.5940292900278315E-2</v>
      </c>
      <c r="AF1059" s="13">
        <f t="shared" si="1475"/>
        <v>1.0288466977491468E-2</v>
      </c>
      <c r="AG1059" s="13">
        <f t="shared" si="1476"/>
        <v>4.4270434012365495E-3</v>
      </c>
      <c r="AH1059" s="13">
        <f t="shared" si="1477"/>
        <v>7.3007952220225806E-3</v>
      </c>
      <c r="AI1059" s="13">
        <f t="shared" si="1478"/>
        <v>1.0747686117493454E-2</v>
      </c>
      <c r="AJ1059" s="13">
        <f t="shared" si="1479"/>
        <v>7.9109708851798476E-3</v>
      </c>
      <c r="AK1059" s="13">
        <f t="shared" si="1480"/>
        <v>3.881980404092085E-3</v>
      </c>
      <c r="AL1059" s="13">
        <f t="shared" si="1481"/>
        <v>1.0859937349387478E-4</v>
      </c>
      <c r="AM1059" s="13">
        <f t="shared" si="1482"/>
        <v>3.635689063425835E-3</v>
      </c>
      <c r="AN1059" s="13">
        <f t="shared" si="1483"/>
        <v>4.6932220259052436E-3</v>
      </c>
      <c r="AO1059" s="13">
        <f t="shared" si="1484"/>
        <v>3.0291827216499035E-3</v>
      </c>
      <c r="AP1059" s="13">
        <f t="shared" si="1485"/>
        <v>1.3034326113266759E-3</v>
      </c>
      <c r="AQ1059" s="13">
        <f t="shared" si="1486"/>
        <v>4.2064231388075189E-4</v>
      </c>
      <c r="AR1059" s="13">
        <f t="shared" si="1487"/>
        <v>1.8848835719924636E-3</v>
      </c>
      <c r="AS1059" s="13">
        <f t="shared" si="1488"/>
        <v>2.7747849903647409E-3</v>
      </c>
      <c r="AT1059" s="13">
        <f t="shared" si="1489"/>
        <v>2.0424157378098906E-3</v>
      </c>
      <c r="AU1059" s="13">
        <f t="shared" si="1490"/>
        <v>1.0022306978831744E-3</v>
      </c>
      <c r="AV1059" s="13">
        <f t="shared" si="1491"/>
        <v>3.6885231781575133E-4</v>
      </c>
      <c r="AW1059" s="13">
        <f t="shared" si="1492"/>
        <v>5.7326310652517368E-6</v>
      </c>
      <c r="AX1059" s="13">
        <f t="shared" si="1493"/>
        <v>8.9203170536445136E-4</v>
      </c>
      <c r="AY1059" s="13">
        <f t="shared" si="1494"/>
        <v>1.1515018953456389E-3</v>
      </c>
      <c r="AZ1059" s="13">
        <f t="shared" si="1495"/>
        <v>7.4322280643761513E-4</v>
      </c>
      <c r="BA1059" s="13">
        <f t="shared" si="1496"/>
        <v>3.198027099748138E-4</v>
      </c>
      <c r="BB1059" s="13">
        <f t="shared" si="1497"/>
        <v>1.032063727270252E-4</v>
      </c>
      <c r="BC1059" s="13">
        <f t="shared" si="1498"/>
        <v>2.664531610081354E-5</v>
      </c>
      <c r="BD1059" s="13">
        <f t="shared" si="1499"/>
        <v>4.0552501153689612E-4</v>
      </c>
      <c r="BE1059" s="13">
        <f t="shared" si="1500"/>
        <v>5.9698367153818393E-4</v>
      </c>
      <c r="BF1059" s="13">
        <f t="shared" si="1501"/>
        <v>4.3941741439391442E-4</v>
      </c>
      <c r="BG1059" s="13">
        <f t="shared" si="1502"/>
        <v>2.1562584626491234E-4</v>
      </c>
      <c r="BH1059" s="13">
        <f t="shared" si="1503"/>
        <v>7.9357071524331521E-5</v>
      </c>
      <c r="BI1059" s="13">
        <f t="shared" si="1504"/>
        <v>2.336471219941183E-5</v>
      </c>
      <c r="BJ1059" s="14">
        <f t="shared" si="1505"/>
        <v>0.41367831373697617</v>
      </c>
      <c r="BK1059" s="14">
        <f t="shared" si="1506"/>
        <v>0.25470427197160123</v>
      </c>
      <c r="BL1059" s="14">
        <f t="shared" si="1507"/>
        <v>0.30892192526866902</v>
      </c>
      <c r="BM1059" s="14">
        <f t="shared" si="1508"/>
        <v>0.52046189777443042</v>
      </c>
      <c r="BN1059" s="14">
        <f t="shared" si="1509"/>
        <v>0.47831961456094124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1.7670999999999999</v>
      </c>
      <c r="F1060" s="10">
        <f>VLOOKUP(B1060,home!$B$2:$E$405,3,FALSE)</f>
        <v>0.63660000000000005</v>
      </c>
      <c r="G1060" s="10">
        <f>VLOOKUP(C1060,away!$B$2:$E$405,4,FALSE)</f>
        <v>0.77810000000000001</v>
      </c>
      <c r="H1060" s="10">
        <f>VLOOKUP(A1060,away!$A$2:$E$405,3,FALSE)</f>
        <v>1.5205</v>
      </c>
      <c r="I1060" s="10">
        <f>VLOOKUP(C1060,away!$B$2:$E$405,3,FALSE)</f>
        <v>1.5620000000000001</v>
      </c>
      <c r="J1060" s="10">
        <f>VLOOKUP(B1060,home!$B$2:$E$405,4,FALSE)</f>
        <v>1.4798</v>
      </c>
      <c r="K1060" s="12">
        <f t="shared" si="1454"/>
        <v>0.87531259266600014</v>
      </c>
      <c r="L1060" s="12">
        <f t="shared" si="1455"/>
        <v>3.5145560757999998</v>
      </c>
      <c r="M1060" s="13">
        <f t="shared" si="1456"/>
        <v>1.2402357934183037E-2</v>
      </c>
      <c r="N1060" s="13">
        <f t="shared" si="1457"/>
        <v>1.0855940078541492E-2</v>
      </c>
      <c r="O1060" s="13">
        <f t="shared" si="1458"/>
        <v>4.3588782431829336E-2</v>
      </c>
      <c r="P1060" s="13">
        <f t="shared" si="1459"/>
        <v>3.8153810161558728E-2</v>
      </c>
      <c r="Q1060" s="13">
        <f t="shared" si="1460"/>
        <v>4.751170527987447E-3</v>
      </c>
      <c r="R1060" s="13">
        <f t="shared" si="1461"/>
        <v>7.6597610066255067E-2</v>
      </c>
      <c r="S1060" s="13">
        <f t="shared" si="1462"/>
        <v>2.9343477215571765E-2</v>
      </c>
      <c r="T1060" s="13">
        <f t="shared" si="1463"/>
        <v>1.6698255246300177E-2</v>
      </c>
      <c r="U1060" s="13">
        <f t="shared" si="1464"/>
        <v>6.7046852659113032E-2</v>
      </c>
      <c r="V1060" s="13">
        <f t="shared" si="1465"/>
        <v>1.0030041286452412E-2</v>
      </c>
      <c r="W1060" s="13">
        <f t="shared" si="1466"/>
        <v>1.3862531310169937E-3</v>
      </c>
      <c r="X1060" s="13">
        <f t="shared" si="1467"/>
        <v>4.8720643642125487E-3</v>
      </c>
      <c r="Y1060" s="13">
        <f t="shared" si="1468"/>
        <v>8.5615717064659418E-3</v>
      </c>
      <c r="Z1060" s="13">
        <f t="shared" si="1469"/>
        <v>8.9735531950038624E-2</v>
      </c>
      <c r="AA1060" s="13">
        <f t="shared" si="1470"/>
        <v>7.8546641125450997E-2</v>
      </c>
      <c r="AB1060" s="13">
        <f t="shared" si="1471"/>
        <v>3.4376432044362186E-2</v>
      </c>
      <c r="AC1060" s="13">
        <f t="shared" si="1472"/>
        <v>1.928485560904702E-3</v>
      </c>
      <c r="AD1060" s="13">
        <f t="shared" si="1473"/>
        <v>3.0335120555046124E-4</v>
      </c>
      <c r="AE1060" s="13">
        <f t="shared" si="1474"/>
        <v>1.0661448225686284E-3</v>
      </c>
      <c r="AF1060" s="13">
        <f t="shared" si="1475"/>
        <v>1.8735128819206434E-3</v>
      </c>
      <c r="AG1060" s="13">
        <f t="shared" si="1476"/>
        <v>2.194855360747921E-3</v>
      </c>
      <c r="AH1060" s="13">
        <f t="shared" si="1477"/>
        <v>7.8845139757538332E-2</v>
      </c>
      <c r="AI1060" s="13">
        <f t="shared" si="1478"/>
        <v>6.9014143700283997E-2</v>
      </c>
      <c r="AJ1060" s="13">
        <f t="shared" si="1479"/>
        <v>3.0204474526459742E-2</v>
      </c>
      <c r="AK1060" s="13">
        <f t="shared" si="1480"/>
        <v>8.8127856359565444E-3</v>
      </c>
      <c r="AL1060" s="13">
        <f t="shared" si="1481"/>
        <v>2.3730671983677713E-4</v>
      </c>
      <c r="AM1060" s="13">
        <f t="shared" si="1482"/>
        <v>5.3105426043746208E-5</v>
      </c>
      <c r="AN1060" s="13">
        <f t="shared" si="1483"/>
        <v>1.866419977599958E-4</v>
      </c>
      <c r="AO1060" s="13">
        <f t="shared" si="1484"/>
        <v>3.2798188361342172E-4</v>
      </c>
      <c r="AP1060" s="13">
        <f t="shared" si="1485"/>
        <v>3.8423690726862642E-4</v>
      </c>
      <c r="AQ1060" s="13">
        <f t="shared" si="1486"/>
        <v>3.3760553924688813E-4</v>
      </c>
      <c r="AR1060" s="13">
        <f t="shared" si="1487"/>
        <v>5.5421132996431283E-2</v>
      </c>
      <c r="AS1060" s="13">
        <f t="shared" si="1488"/>
        <v>4.8510815611593469E-2</v>
      </c>
      <c r="AT1060" s="13">
        <f t="shared" si="1489"/>
        <v>2.1231063892663077E-2</v>
      </c>
      <c r="AU1060" s="13">
        <f t="shared" si="1490"/>
        <v>6.194605860314807E-3</v>
      </c>
      <c r="AV1060" s="13">
        <f t="shared" si="1491"/>
        <v>1.3555541290340379E-3</v>
      </c>
      <c r="AW1060" s="13">
        <f t="shared" si="1492"/>
        <v>2.0278750367836146E-5</v>
      </c>
      <c r="AX1060" s="13">
        <f t="shared" si="1493"/>
        <v>7.7473080258306692E-6</v>
      </c>
      <c r="AY1060" s="13">
        <f t="shared" si="1494"/>
        <v>2.722834849327728E-5</v>
      </c>
      <c r="AZ1060" s="13">
        <f t="shared" si="1495"/>
        <v>4.7847778815523734E-5</v>
      </c>
      <c r="BA1060" s="13">
        <f t="shared" si="1496"/>
        <v>5.6054567249877803E-5</v>
      </c>
      <c r="BB1060" s="13">
        <f t="shared" si="1497"/>
        <v>4.9251729976099438E-5</v>
      </c>
      <c r="BC1060" s="13">
        <f t="shared" si="1498"/>
        <v>3.4619593366232249E-5</v>
      </c>
      <c r="BD1060" s="13">
        <f t="shared" si="1499"/>
        <v>3.2463446616721223E-2</v>
      </c>
      <c r="BE1060" s="13">
        <f t="shared" si="1500"/>
        <v>2.8415663624956542E-2</v>
      </c>
      <c r="BF1060" s="13">
        <f t="shared" si="1501"/>
        <v>1.2436294099942832E-2</v>
      </c>
      <c r="BG1060" s="13">
        <f t="shared" si="1502"/>
        <v>3.6285482772592803E-3</v>
      </c>
      <c r="BH1060" s="13">
        <f t="shared" si="1503"/>
        <v>7.9402850004539215E-4</v>
      </c>
      <c r="BI1060" s="13">
        <f t="shared" si="1504"/>
        <v>1.3900462900508551E-4</v>
      </c>
      <c r="BJ1060" s="14">
        <f t="shared" si="1505"/>
        <v>5.4075440405171767E-2</v>
      </c>
      <c r="BK1060" s="14">
        <f t="shared" si="1506"/>
        <v>9.2122707227000708E-2</v>
      </c>
      <c r="BL1060" s="14">
        <f t="shared" si="1507"/>
        <v>0.69762302018521605</v>
      </c>
      <c r="BM1060" s="14">
        <f t="shared" si="1508"/>
        <v>0.74720007896894658</v>
      </c>
      <c r="BN1060" s="14">
        <f t="shared" si="1509"/>
        <v>0.18634967120035512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1.7670999999999999</v>
      </c>
      <c r="F1061" s="10">
        <f>VLOOKUP(B1061,home!$B$2:$E$405,3,FALSE)</f>
        <v>0.88929999999999998</v>
      </c>
      <c r="G1061" s="10">
        <f>VLOOKUP(C1061,away!$B$2:$E$405,4,FALSE)</f>
        <v>0.56589999999999996</v>
      </c>
      <c r="H1061" s="10">
        <f>VLOOKUP(A1061,away!$A$2:$E$405,3,FALSE)</f>
        <v>1.5205</v>
      </c>
      <c r="I1061" s="10">
        <f>VLOOKUP(C1061,away!$B$2:$E$405,3,FALSE)</f>
        <v>1.3153999999999999</v>
      </c>
      <c r="J1061" s="10">
        <f>VLOOKUP(B1061,home!$B$2:$E$405,4,FALSE)</f>
        <v>1.0335000000000001</v>
      </c>
      <c r="K1061" s="12">
        <f t="shared" si="1454"/>
        <v>0.88930168077699989</v>
      </c>
      <c r="L1061" s="12">
        <f t="shared" si="1455"/>
        <v>2.0670679009500001</v>
      </c>
      <c r="M1061" s="13">
        <f t="shared" si="1456"/>
        <v>5.2007383415164248E-2</v>
      </c>
      <c r="N1061" s="13">
        <f t="shared" si="1457"/>
        <v>4.625025348391943E-2</v>
      </c>
      <c r="O1061" s="13">
        <f t="shared" si="1458"/>
        <v>0.10750279286988539</v>
      </c>
      <c r="P1061" s="13">
        <f t="shared" si="1459"/>
        <v>9.5602414387410739E-2</v>
      </c>
      <c r="Q1061" s="13">
        <f t="shared" si="1460"/>
        <v>2.0565214079805921E-2</v>
      </c>
      <c r="R1061" s="13">
        <f t="shared" si="1461"/>
        <v>0.11110778620190835</v>
      </c>
      <c r="S1061" s="13">
        <f t="shared" si="1462"/>
        <v>4.3935211870499667E-2</v>
      </c>
      <c r="T1061" s="13">
        <f t="shared" si="1463"/>
        <v>4.2509693900531803E-2</v>
      </c>
      <c r="U1061" s="13">
        <f t="shared" si="1464"/>
        <v>9.880834101676865E-2</v>
      </c>
      <c r="V1061" s="13">
        <f t="shared" si="1465"/>
        <v>8.9737521773526514E-3</v>
      </c>
      <c r="W1061" s="13">
        <f t="shared" si="1466"/>
        <v>6.0962264822367442E-3</v>
      </c>
      <c r="X1061" s="13">
        <f t="shared" si="1467"/>
        <v>1.2601314078352906E-2</v>
      </c>
      <c r="Y1061" s="13">
        <f t="shared" si="1468"/>
        <v>1.3023885920576319E-2</v>
      </c>
      <c r="Z1061" s="13">
        <f t="shared" si="1469"/>
        <v>7.6555779467860033E-2</v>
      </c>
      <c r="AA1061" s="13">
        <f t="shared" si="1470"/>
        <v>6.8081183353961267E-2</v>
      </c>
      <c r="AB1061" s="13">
        <f t="shared" si="1471"/>
        <v>3.0272355392982429E-2</v>
      </c>
      <c r="AC1061" s="13">
        <f t="shared" si="1472"/>
        <v>1.030998290450247E-3</v>
      </c>
      <c r="AD1061" s="13">
        <f t="shared" si="1473"/>
        <v>1.3553461142625984E-3</v>
      </c>
      <c r="AE1061" s="13">
        <f t="shared" si="1474"/>
        <v>2.8015924474695275E-3</v>
      </c>
      <c r="AF1061" s="13">
        <f t="shared" si="1475"/>
        <v>2.895540909854106E-3</v>
      </c>
      <c r="AG1061" s="13">
        <f t="shared" si="1476"/>
        <v>1.9950932235489939E-3</v>
      </c>
      <c r="AH1061" s="13">
        <f t="shared" si="1477"/>
        <v>3.9561498592555144E-2</v>
      </c>
      <c r="AI1061" s="13">
        <f t="shared" si="1478"/>
        <v>3.5182107192416198E-2</v>
      </c>
      <c r="AJ1061" s="13">
        <f t="shared" si="1479"/>
        <v>1.564375352974615E-2</v>
      </c>
      <c r="AK1061" s="13">
        <f t="shared" si="1480"/>
        <v>4.6373387692214595E-3</v>
      </c>
      <c r="AL1061" s="13">
        <f t="shared" si="1481"/>
        <v>7.5809178869473275E-5</v>
      </c>
      <c r="AM1061" s="13">
        <f t="shared" si="1482"/>
        <v>2.4106231548966093E-4</v>
      </c>
      <c r="AN1061" s="13">
        <f t="shared" si="1483"/>
        <v>4.9829217447735997E-4</v>
      </c>
      <c r="AO1061" s="13">
        <f t="shared" si="1484"/>
        <v>5.1500187957836409E-4</v>
      </c>
      <c r="AP1061" s="13">
        <f t="shared" si="1485"/>
        <v>3.5484795140178465E-4</v>
      </c>
      <c r="AQ1061" s="13">
        <f t="shared" si="1486"/>
        <v>1.8337370251512365E-4</v>
      </c>
      <c r="AR1061" s="13">
        <f t="shared" si="1487"/>
        <v>1.6355260770829869E-2</v>
      </c>
      <c r="AS1061" s="13">
        <f t="shared" si="1488"/>
        <v>1.4544760893045131E-2</v>
      </c>
      <c r="AT1061" s="13">
        <f t="shared" si="1489"/>
        <v>6.4673401543423057E-3</v>
      </c>
      <c r="AU1061" s="13">
        <f t="shared" si="1490"/>
        <v>1.9171388231377319E-3</v>
      </c>
      <c r="AV1061" s="13">
        <f t="shared" si="1491"/>
        <v>4.2622869442480608E-4</v>
      </c>
      <c r="AW1061" s="13">
        <f t="shared" si="1492"/>
        <v>3.8709997913998653E-6</v>
      </c>
      <c r="AX1061" s="13">
        <f t="shared" si="1493"/>
        <v>3.5729520389491803E-5</v>
      </c>
      <c r="AY1061" s="13">
        <f t="shared" si="1494"/>
        <v>7.3855344713457028E-5</v>
      </c>
      <c r="AZ1061" s="13">
        <f t="shared" si="1495"/>
        <v>7.6332006185392178E-5</v>
      </c>
      <c r="BA1061" s="13">
        <f t="shared" si="1496"/>
        <v>5.2594479933647028E-5</v>
      </c>
      <c r="BB1061" s="13">
        <f t="shared" si="1497"/>
        <v>2.7179090309500165E-5</v>
      </c>
      <c r="BC1061" s="13">
        <f t="shared" si="1498"/>
        <v>1.1236205031157798E-5</v>
      </c>
      <c r="BD1061" s="13">
        <f t="shared" si="1499"/>
        <v>5.634572425174865E-3</v>
      </c>
      <c r="BE1061" s="13">
        <f t="shared" si="1500"/>
        <v>5.0108347281677436E-3</v>
      </c>
      <c r="BF1061" s="13">
        <f t="shared" si="1501"/>
        <v>2.228071872927668E-3</v>
      </c>
      <c r="BG1061" s="13">
        <f t="shared" si="1502"/>
        <v>6.6047602049551111E-4</v>
      </c>
      <c r="BH1061" s="13">
        <f t="shared" si="1503"/>
        <v>1.4684060878489055E-4</v>
      </c>
      <c r="BI1061" s="13">
        <f t="shared" si="1504"/>
        <v>2.6117120039744218E-5</v>
      </c>
      <c r="BJ1061" s="14">
        <f t="shared" si="1505"/>
        <v>0.15216366531058328</v>
      </c>
      <c r="BK1061" s="14">
        <f t="shared" si="1506"/>
        <v>0.20169942466446053</v>
      </c>
      <c r="BL1061" s="14">
        <f t="shared" si="1507"/>
        <v>0.56421479903081517</v>
      </c>
      <c r="BM1061" s="14">
        <f t="shared" si="1508"/>
        <v>0.56152783969070286</v>
      </c>
      <c r="BN1061" s="14">
        <f t="shared" si="1509"/>
        <v>0.43303584443809412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1.5216000000000001</v>
      </c>
      <c r="F1063" s="10">
        <f>VLOOKUP(B1063,home!$B$2:$E$405,3,FALSE)</f>
        <v>1.4083000000000001</v>
      </c>
      <c r="G1063" s="10">
        <f>VLOOKUP(C1063,away!$B$2:$E$405,4,FALSE)</f>
        <v>0.98580000000000001</v>
      </c>
      <c r="H1063" s="10">
        <f>VLOOKUP(A1063,away!$A$2:$E$405,3,FALSE)</f>
        <v>1.1121000000000001</v>
      </c>
      <c r="I1063" s="10">
        <f>VLOOKUP(C1063,away!$B$2:$E$405,3,FALSE)</f>
        <v>1.0919000000000001</v>
      </c>
      <c r="J1063" s="10">
        <f>VLOOKUP(B1063,home!$B$2:$E$405,4,FALSE)</f>
        <v>1.0277000000000001</v>
      </c>
      <c r="K1063" s="12">
        <f t="shared" si="1454"/>
        <v>2.1124405362240002</v>
      </c>
      <c r="L1063" s="12">
        <f t="shared" si="1455"/>
        <v>1.2479381551230004</v>
      </c>
      <c r="M1063" s="13">
        <f t="shared" si="1456"/>
        <v>3.4722107493068005E-2</v>
      </c>
      <c r="N1063" s="13">
        <f t="shared" si="1457"/>
        <v>7.3348387371483942E-2</v>
      </c>
      <c r="O1063" s="13">
        <f t="shared" si="1458"/>
        <v>4.3331042766881794E-2</v>
      </c>
      <c r="P1063" s="13">
        <f t="shared" si="1459"/>
        <v>9.1534251217616852E-2</v>
      </c>
      <c r="Q1063" s="13">
        <f t="shared" si="1460"/>
        <v>7.7472053375091637E-2</v>
      </c>
      <c r="R1063" s="13">
        <f t="shared" si="1461"/>
        <v>2.7037230785029155E-2</v>
      </c>
      <c r="S1063" s="13">
        <f t="shared" si="1462"/>
        <v>6.0325537178600862E-2</v>
      </c>
      <c r="T1063" s="13">
        <f t="shared" si="1463"/>
        <v>9.6680331362502467E-2</v>
      </c>
      <c r="U1063" s="13">
        <f t="shared" si="1464"/>
        <v>5.7114542297539032E-2</v>
      </c>
      <c r="V1063" s="13">
        <f t="shared" si="1465"/>
        <v>1.7669987584986589E-2</v>
      </c>
      <c r="W1063" s="13">
        <f t="shared" si="1466"/>
        <v>5.4551701991350968E-2</v>
      </c>
      <c r="X1063" s="13">
        <f t="shared" si="1467"/>
        <v>6.8077150341906228E-2</v>
      </c>
      <c r="Y1063" s="13">
        <f t="shared" si="1468"/>
        <v>4.2478036701854807E-2</v>
      </c>
      <c r="Z1063" s="13">
        <f t="shared" si="1469"/>
        <v>1.1246930635168019E-2</v>
      </c>
      <c r="AA1063" s="13">
        <f t="shared" si="1470"/>
        <v>2.3758472181828465E-2</v>
      </c>
      <c r="AB1063" s="13">
        <f t="shared" si="1471"/>
        <v>2.5094179857822363E-2</v>
      </c>
      <c r="AC1063" s="13">
        <f t="shared" si="1472"/>
        <v>2.9113459683777084E-3</v>
      </c>
      <c r="AD1063" s="13">
        <f t="shared" si="1473"/>
        <v>2.8809306651635343E-2</v>
      </c>
      <c r="AE1063" s="13">
        <f t="shared" si="1474"/>
        <v>3.5952232993214595E-2</v>
      </c>
      <c r="AF1063" s="13">
        <f t="shared" si="1475"/>
        <v>2.2433081657052246E-2</v>
      </c>
      <c r="AG1063" s="13">
        <f t="shared" si="1476"/>
        <v>9.3316995122751292E-3</v>
      </c>
      <c r="AH1063" s="13">
        <f t="shared" si="1477"/>
        <v>3.5088684669119853E-3</v>
      </c>
      <c r="AI1063" s="13">
        <f t="shared" si="1478"/>
        <v>7.4122759857830388E-3</v>
      </c>
      <c r="AJ1063" s="13">
        <f t="shared" si="1479"/>
        <v>7.8289961290239039E-3</v>
      </c>
      <c r="AK1063" s="13">
        <f t="shared" si="1480"/>
        <v>5.512762926963624E-3</v>
      </c>
      <c r="AL1063" s="13">
        <f t="shared" si="1481"/>
        <v>3.0699504435793086E-4</v>
      </c>
      <c r="AM1063" s="13">
        <f t="shared" si="1482"/>
        <v>1.2171589438284445E-2</v>
      </c>
      <c r="AN1063" s="13">
        <f t="shared" si="1483"/>
        <v>1.5189390868527287E-2</v>
      </c>
      <c r="AO1063" s="13">
        <f t="shared" si="1484"/>
        <v>9.4777102089560472E-3</v>
      </c>
      <c r="AP1063" s="13">
        <f t="shared" si="1485"/>
        <v>3.9425320643183444E-3</v>
      </c>
      <c r="AQ1063" s="13">
        <f t="shared" si="1486"/>
        <v>1.2300090477146777E-3</v>
      </c>
      <c r="AR1063" s="13">
        <f t="shared" si="1487"/>
        <v>8.7577016823348324E-4</v>
      </c>
      <c r="AS1063" s="13">
        <f t="shared" si="1488"/>
        <v>1.850012403792122E-3</v>
      </c>
      <c r="AT1063" s="13">
        <f t="shared" si="1489"/>
        <v>1.9540205971438416E-3</v>
      </c>
      <c r="AU1063" s="13">
        <f t="shared" si="1490"/>
        <v>1.3759174393410921E-3</v>
      </c>
      <c r="AV1063" s="13">
        <f t="shared" si="1491"/>
        <v>7.2663594334041294E-4</v>
      </c>
      <c r="AW1063" s="13">
        <f t="shared" si="1492"/>
        <v>2.2480523490395453E-5</v>
      </c>
      <c r="AX1063" s="13">
        <f t="shared" si="1493"/>
        <v>4.2852931532846575E-3</v>
      </c>
      <c r="AY1063" s="13">
        <f t="shared" si="1494"/>
        <v>5.347780831871281E-3</v>
      </c>
      <c r="AZ1063" s="13">
        <f t="shared" si="1495"/>
        <v>3.3368498726637961E-3</v>
      </c>
      <c r="BA1063" s="13">
        <f t="shared" si="1496"/>
        <v>1.3880607580048249E-3</v>
      </c>
      <c r="BB1063" s="13">
        <f t="shared" si="1497"/>
        <v>4.3305349538579388E-4</v>
      </c>
      <c r="BC1063" s="13">
        <f t="shared" si="1498"/>
        <v>1.0808479602026293E-4</v>
      </c>
      <c r="BD1063" s="13">
        <f t="shared" si="1499"/>
        <v>1.8215116800950876E-4</v>
      </c>
      <c r="BE1063" s="13">
        <f t="shared" si="1500"/>
        <v>3.8478351102383455E-4</v>
      </c>
      <c r="BF1063" s="13">
        <f t="shared" si="1501"/>
        <v>4.0641614317867139E-4</v>
      </c>
      <c r="BG1063" s="13">
        <f t="shared" si="1502"/>
        <v>2.8617664514214746E-4</v>
      </c>
      <c r="BH1063" s="13">
        <f t="shared" si="1503"/>
        <v>1.5113278642971595E-4</v>
      </c>
      <c r="BI1063" s="13">
        <f t="shared" si="1504"/>
        <v>6.3851804881323302E-5</v>
      </c>
      <c r="BJ1063" s="14">
        <f t="shared" si="1505"/>
        <v>0.5660443364933988</v>
      </c>
      <c r="BK1063" s="14">
        <f t="shared" si="1506"/>
        <v>0.21281800531887926</v>
      </c>
      <c r="BL1063" s="14">
        <f t="shared" si="1507"/>
        <v>0.20885524000829955</v>
      </c>
      <c r="BM1063" s="14">
        <f t="shared" si="1508"/>
        <v>0.64619413913819357</v>
      </c>
      <c r="BN1063" s="14">
        <f t="shared" si="1509"/>
        <v>0.34744507300917138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1.5216000000000001</v>
      </c>
      <c r="F1064" s="10">
        <f>VLOOKUP(B1064,home!$B$2:$E$405,3,FALSE)</f>
        <v>0.78859999999999997</v>
      </c>
      <c r="G1064" s="10">
        <f>VLOOKUP(C1064,away!$B$2:$E$405,4,FALSE)</f>
        <v>0.74480000000000002</v>
      </c>
      <c r="H1064" s="10">
        <f>VLOOKUP(A1064,away!$A$2:$E$405,3,FALSE)</f>
        <v>1.1121000000000001</v>
      </c>
      <c r="I1064" s="10">
        <f>VLOOKUP(C1064,away!$B$2:$E$405,3,FALSE)</f>
        <v>0.95909999999999995</v>
      </c>
      <c r="J1064" s="10">
        <f>VLOOKUP(B1064,home!$B$2:$E$405,4,FALSE)</f>
        <v>0.8992</v>
      </c>
      <c r="K1064" s="12">
        <f t="shared" si="1454"/>
        <v>0.89371066444799996</v>
      </c>
      <c r="L1064" s="12">
        <f t="shared" si="1455"/>
        <v>0.9591003069120001</v>
      </c>
      <c r="M1064" s="13">
        <f t="shared" si="1456"/>
        <v>0.15679579777018482</v>
      </c>
      <c r="N1064" s="13">
        <f t="shared" si="1457"/>
        <v>0.1401300766078461</v>
      </c>
      <c r="O1064" s="13">
        <f t="shared" si="1458"/>
        <v>0.15038289776389613</v>
      </c>
      <c r="P1064" s="13">
        <f t="shared" si="1459"/>
        <v>0.13439879948218725</v>
      </c>
      <c r="Q1064" s="13">
        <f t="shared" si="1460"/>
        <v>6.261787193717365E-2</v>
      </c>
      <c r="R1064" s="13">
        <f t="shared" si="1461"/>
        <v>7.2116141699834366E-2</v>
      </c>
      <c r="S1064" s="13">
        <f t="shared" si="1462"/>
        <v>2.8800257339689883E-2</v>
      </c>
      <c r="T1064" s="13">
        <f t="shared" si="1463"/>
        <v>6.0056820193119552E-2</v>
      </c>
      <c r="U1064" s="13">
        <f t="shared" si="1464"/>
        <v>6.4450964915985079E-2</v>
      </c>
      <c r="V1064" s="13">
        <f t="shared" si="1465"/>
        <v>2.742930661180146E-3</v>
      </c>
      <c r="W1064" s="13">
        <f t="shared" si="1466"/>
        <v>1.8654086645097073E-2</v>
      </c>
      <c r="X1064" s="13">
        <f t="shared" si="1467"/>
        <v>1.7891140226475644E-2</v>
      </c>
      <c r="Y1064" s="13">
        <f t="shared" si="1468"/>
        <v>8.5796990411092094E-3</v>
      </c>
      <c r="Z1064" s="13">
        <f t="shared" si="1469"/>
        <v>2.3055537879206812E-2</v>
      </c>
      <c r="AA1064" s="13">
        <f t="shared" si="1470"/>
        <v>2.0604980077231952E-2</v>
      </c>
      <c r="AB1064" s="13">
        <f t="shared" si="1471"/>
        <v>9.2074452178803855E-3</v>
      </c>
      <c r="AC1064" s="13">
        <f t="shared" si="1472"/>
        <v>1.4694533956269431E-4</v>
      </c>
      <c r="AD1064" s="13">
        <f t="shared" si="1473"/>
        <v>4.1678390425650656E-3</v>
      </c>
      <c r="AE1064" s="13">
        <f t="shared" si="1474"/>
        <v>3.9973757048839707E-3</v>
      </c>
      <c r="AF1064" s="13">
        <f t="shared" si="1475"/>
        <v>1.9169421326983946E-3</v>
      </c>
      <c r="AG1064" s="13">
        <f t="shared" si="1476"/>
        <v>6.1284659593452493E-4</v>
      </c>
      <c r="AH1064" s="13">
        <f t="shared" si="1477"/>
        <v>5.528143363992123E-3</v>
      </c>
      <c r="AI1064" s="13">
        <f t="shared" si="1478"/>
        <v>4.9405606789972023E-3</v>
      </c>
      <c r="AJ1064" s="13">
        <f t="shared" si="1479"/>
        <v>2.207715883586126E-3</v>
      </c>
      <c r="AK1064" s="13">
        <f t="shared" si="1480"/>
        <v>6.5768640974405313E-4</v>
      </c>
      <c r="AL1064" s="13">
        <f t="shared" si="1481"/>
        <v>5.0382159490460206E-6</v>
      </c>
      <c r="AM1064" s="13">
        <f t="shared" si="1482"/>
        <v>7.4496844000862864E-4</v>
      </c>
      <c r="AN1064" s="13">
        <f t="shared" si="1483"/>
        <v>7.1449945945202954E-4</v>
      </c>
      <c r="AO1064" s="13">
        <f t="shared" si="1484"/>
        <v>3.4263832542444985E-4</v>
      </c>
      <c r="AP1064" s="13">
        <f t="shared" si="1485"/>
        <v>1.095415076914679E-4</v>
      </c>
      <c r="AQ1064" s="13">
        <f t="shared" si="1486"/>
        <v>2.6265323411622515E-5</v>
      </c>
      <c r="AR1064" s="13">
        <f t="shared" si="1487"/>
        <v>1.0604087994116767E-3</v>
      </c>
      <c r="AS1064" s="13">
        <f t="shared" si="1488"/>
        <v>9.476986527087156E-4</v>
      </c>
      <c r="AT1064" s="13">
        <f t="shared" si="1489"/>
        <v>4.2348419630439029E-4</v>
      </c>
      <c r="AU1064" s="13">
        <f t="shared" si="1490"/>
        <v>1.2615744748747462E-4</v>
      </c>
      <c r="AV1064" s="13">
        <f t="shared" si="1491"/>
        <v>2.8187064054773644E-5</v>
      </c>
      <c r="AW1064" s="13">
        <f t="shared" si="1492"/>
        <v>1.1995966599611247E-7</v>
      </c>
      <c r="AX1064" s="13">
        <f t="shared" si="1493"/>
        <v>1.1096437325215018E-4</v>
      </c>
      <c r="AY1064" s="13">
        <f t="shared" si="1494"/>
        <v>1.0642596444243496E-4</v>
      </c>
      <c r="AZ1064" s="13">
        <f t="shared" si="1495"/>
        <v>5.1036587580072492E-5</v>
      </c>
      <c r="BA1064" s="13">
        <f t="shared" si="1496"/>
        <v>1.6316402270596236E-5</v>
      </c>
      <c r="BB1064" s="13">
        <f t="shared" si="1497"/>
        <v>3.9122666063571252E-6</v>
      </c>
      <c r="BC1064" s="13">
        <f t="shared" si="1498"/>
        <v>7.5045122057573785E-7</v>
      </c>
      <c r="BD1064" s="13">
        <f t="shared" si="1499"/>
        <v>1.6950640082798735E-4</v>
      </c>
      <c r="BE1064" s="13">
        <f t="shared" si="1500"/>
        <v>1.5148967811216959E-4</v>
      </c>
      <c r="BF1064" s="13">
        <f t="shared" si="1501"/>
        <v>6.7693970441320365E-5</v>
      </c>
      <c r="BG1064" s="13">
        <f t="shared" si="1502"/>
        <v>2.016627443407856E-5</v>
      </c>
      <c r="BH1064" s="13">
        <f t="shared" si="1503"/>
        <v>4.505703630980265E-6</v>
      </c>
      <c r="BI1064" s="13">
        <f t="shared" si="1504"/>
        <v>8.0535907716982825E-7</v>
      </c>
      <c r="BJ1064" s="14">
        <f t="shared" si="1505"/>
        <v>0.32085201722826356</v>
      </c>
      <c r="BK1064" s="14">
        <f t="shared" si="1506"/>
        <v>0.3229961947731963</v>
      </c>
      <c r="BL1064" s="14">
        <f t="shared" si="1507"/>
        <v>0.33309663955763807</v>
      </c>
      <c r="BM1064" s="14">
        <f t="shared" si="1508"/>
        <v>0.28345249817240603</v>
      </c>
      <c r="BN1064" s="14">
        <f t="shared" si="1509"/>
        <v>0.71644158526112223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1.5216000000000001</v>
      </c>
      <c r="F1065" s="10">
        <f>VLOOKUP(B1065,home!$B$2:$E$405,3,FALSE)</f>
        <v>0.70099999999999996</v>
      </c>
      <c r="G1065" s="10">
        <f>VLOOKUP(C1065,away!$B$2:$E$405,4,FALSE)</f>
        <v>0.79800000000000004</v>
      </c>
      <c r="H1065" s="10">
        <f>VLOOKUP(A1065,away!$A$2:$E$405,3,FALSE)</f>
        <v>1.1121000000000001</v>
      </c>
      <c r="I1065" s="10">
        <f>VLOOKUP(C1065,away!$B$2:$E$405,3,FALSE)</f>
        <v>0.70650000000000002</v>
      </c>
      <c r="J1065" s="10">
        <f>VLOOKUP(B1065,home!$B$2:$E$405,4,FALSE)</f>
        <v>0.65939999999999999</v>
      </c>
      <c r="K1065" s="12">
        <f t="shared" si="1454"/>
        <v>0.85117999680000012</v>
      </c>
      <c r="L1065" s="12">
        <f t="shared" si="1455"/>
        <v>0.51808968981000003</v>
      </c>
      <c r="M1065" s="13">
        <f t="shared" si="1456"/>
        <v>0.25429260504929851</v>
      </c>
      <c r="N1065" s="13">
        <f t="shared" si="1457"/>
        <v>0.21644877875212559</v>
      </c>
      <c r="O1065" s="13">
        <f t="shared" si="1458"/>
        <v>0.13174637687096791</v>
      </c>
      <c r="P1065" s="13">
        <f t="shared" si="1459"/>
        <v>0.11213988064344207</v>
      </c>
      <c r="Q1065" s="13">
        <f t="shared" si="1460"/>
        <v>9.2118435402799084E-2</v>
      </c>
      <c r="R1065" s="13">
        <f t="shared" si="1461"/>
        <v>3.4128219763335563E-2</v>
      </c>
      <c r="S1065" s="13">
        <f t="shared" si="1462"/>
        <v>1.2363073661036571E-2</v>
      </c>
      <c r="T1065" s="13">
        <f t="shared" si="1463"/>
        <v>4.7725611623618699E-2</v>
      </c>
      <c r="U1065" s="13">
        <f t="shared" si="1464"/>
        <v>2.9049257988945663E-2</v>
      </c>
      <c r="V1065" s="13">
        <f t="shared" si="1465"/>
        <v>6.0577354905601776E-4</v>
      </c>
      <c r="W1065" s="13">
        <f t="shared" si="1466"/>
        <v>2.6136456517125189E-2</v>
      </c>
      <c r="X1065" s="13">
        <f t="shared" si="1467"/>
        <v>1.3541028649689941E-2</v>
      </c>
      <c r="Y1065" s="13">
        <f t="shared" si="1468"/>
        <v>3.5077336664130925E-3</v>
      </c>
      <c r="Z1065" s="13">
        <f t="shared" si="1469"/>
        <v>5.8938262636513451E-3</v>
      </c>
      <c r="AA1065" s="13">
        <f t="shared" si="1470"/>
        <v>5.0167070202345081E-3</v>
      </c>
      <c r="AB1065" s="13">
        <f t="shared" si="1471"/>
        <v>2.1350603327148733E-3</v>
      </c>
      <c r="AC1065" s="13">
        <f t="shared" si="1472"/>
        <v>1.66961632336218E-5</v>
      </c>
      <c r="AD1065" s="13">
        <f t="shared" si="1473"/>
        <v>5.5617072436524887E-3</v>
      </c>
      <c r="AE1065" s="13">
        <f t="shared" si="1474"/>
        <v>2.8814631806779482E-3</v>
      </c>
      <c r="AF1065" s="13">
        <f t="shared" si="1475"/>
        <v>7.4642818273818704E-4</v>
      </c>
      <c r="AG1065" s="13">
        <f t="shared" si="1476"/>
        <v>1.2890558188675646E-4</v>
      </c>
      <c r="AH1065" s="13">
        <f t="shared" si="1477"/>
        <v>7.6338265518228912E-4</v>
      </c>
      <c r="AI1065" s="13">
        <f t="shared" si="1478"/>
        <v>6.497760459952364E-4</v>
      </c>
      <c r="AJ1065" s="13">
        <f t="shared" si="1479"/>
        <v>2.7653818637547099E-4</v>
      </c>
      <c r="AK1065" s="13">
        <f t="shared" si="1480"/>
        <v>7.8461257531383771E-5</v>
      </c>
      <c r="AL1065" s="13">
        <f t="shared" si="1481"/>
        <v>2.9451202513086066E-7</v>
      </c>
      <c r="AM1065" s="13">
        <f t="shared" si="1482"/>
        <v>9.4680279077093284E-4</v>
      </c>
      <c r="AN1065" s="13">
        <f t="shared" si="1483"/>
        <v>4.9052876418175493E-4</v>
      </c>
      <c r="AO1065" s="13">
        <f t="shared" si="1484"/>
        <v>1.2706894763890402E-4</v>
      </c>
      <c r="AP1065" s="13">
        <f t="shared" si="1485"/>
        <v>2.1944370555574308E-5</v>
      </c>
      <c r="AQ1065" s="13">
        <f t="shared" si="1486"/>
        <v>2.8422880335532976E-6</v>
      </c>
      <c r="AR1065" s="13">
        <f t="shared" si="1487"/>
        <v>7.910013660594529E-5</v>
      </c>
      <c r="AS1065" s="13">
        <f t="shared" si="1488"/>
        <v>6.7328454023128084E-5</v>
      </c>
      <c r="AT1065" s="13">
        <f t="shared" si="1489"/>
        <v>2.8654316639977557E-5</v>
      </c>
      <c r="AU1065" s="13">
        <f t="shared" si="1490"/>
        <v>8.1299937153074309E-6</v>
      </c>
      <c r="AV1065" s="13">
        <f t="shared" si="1491"/>
        <v>1.7300220061448498E-6</v>
      </c>
      <c r="AW1065" s="13">
        <f t="shared" si="1492"/>
        <v>3.6076707054141647E-9</v>
      </c>
      <c r="AX1065" s="13">
        <f t="shared" si="1493"/>
        <v>1.3431659940310559E-4</v>
      </c>
      <c r="AY1065" s="13">
        <f t="shared" si="1494"/>
        <v>6.9588045321089003E-5</v>
      </c>
      <c r="AZ1065" s="13">
        <f t="shared" si="1495"/>
        <v>1.8026424407443613E-5</v>
      </c>
      <c r="BA1065" s="13">
        <f t="shared" si="1496"/>
        <v>3.1131015432119586E-6</v>
      </c>
      <c r="BB1065" s="13">
        <f t="shared" si="1497"/>
        <v>4.0321645321742894E-7</v>
      </c>
      <c r="BC1065" s="13">
        <f t="shared" si="1498"/>
        <v>4.1780457434741239E-8</v>
      </c>
      <c r="BD1065" s="13">
        <f t="shared" si="1499"/>
        <v>6.8301608730171339E-6</v>
      </c>
      <c r="BE1065" s="13">
        <f t="shared" si="1500"/>
        <v>5.81369631003821E-6</v>
      </c>
      <c r="BF1065" s="13">
        <f t="shared" si="1501"/>
        <v>2.4742510032872479E-6</v>
      </c>
      <c r="BG1065" s="13">
        <f t="shared" si="1502"/>
        <v>7.0201098702014568E-7</v>
      </c>
      <c r="BH1065" s="13">
        <f t="shared" si="1503"/>
        <v>1.4938442742134312E-7</v>
      </c>
      <c r="BI1065" s="13">
        <f t="shared" si="1504"/>
        <v>2.5430607290893744E-8</v>
      </c>
      <c r="BJ1065" s="14">
        <f t="shared" si="1505"/>
        <v>0.41061122512949327</v>
      </c>
      <c r="BK1065" s="14">
        <f t="shared" si="1506"/>
        <v>0.379487911623413</v>
      </c>
      <c r="BL1065" s="14">
        <f t="shared" si="1507"/>
        <v>0.20404471797848145</v>
      </c>
      <c r="BM1065" s="14">
        <f t="shared" si="1508"/>
        <v>0.1590938000754199</v>
      </c>
      <c r="BN1065" s="14">
        <f t="shared" si="1509"/>
        <v>0.84087429648196865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1.5216000000000001</v>
      </c>
      <c r="F1066" s="10">
        <f>VLOOKUP(B1066,home!$B$2:$E$405,3,FALSE)</f>
        <v>0.70409999999999995</v>
      </c>
      <c r="G1066" s="10">
        <f>VLOOKUP(C1066,away!$B$2:$E$405,4,FALSE)</f>
        <v>1.0952999999999999</v>
      </c>
      <c r="H1066" s="10">
        <f>VLOOKUP(A1066,away!$A$2:$E$405,3,FALSE)</f>
        <v>1.1121000000000001</v>
      </c>
      <c r="I1066" s="10">
        <f>VLOOKUP(C1066,away!$B$2:$E$405,3,FALSE)</f>
        <v>1.0190999999999999</v>
      </c>
      <c r="J1066" s="10">
        <f>VLOOKUP(B1066,home!$B$2:$E$405,4,FALSE)</f>
        <v>0.8992</v>
      </c>
      <c r="K1066" s="12">
        <f t="shared" si="1454"/>
        <v>1.173459030768</v>
      </c>
      <c r="L1066" s="12">
        <f t="shared" si="1455"/>
        <v>1.019100326112</v>
      </c>
      <c r="M1066" s="13">
        <f t="shared" si="1456"/>
        <v>0.11163067994882846</v>
      </c>
      <c r="N1066" s="13">
        <f t="shared" si="1457"/>
        <v>0.13099402949672506</v>
      </c>
      <c r="O1066" s="13">
        <f t="shared" si="1458"/>
        <v>0.11376286233995536</v>
      </c>
      <c r="P1066" s="13">
        <f t="shared" si="1459"/>
        <v>0.13349605817883745</v>
      </c>
      <c r="Q1066" s="13">
        <f t="shared" si="1460"/>
        <v>7.6858063444810901E-2</v>
      </c>
      <c r="R1066" s="13">
        <f t="shared" si="1461"/>
        <v>5.7967885055041538E-2</v>
      </c>
      <c r="S1066" s="13">
        <f t="shared" si="1462"/>
        <v>3.991106557233369E-2</v>
      </c>
      <c r="T1066" s="13">
        <f t="shared" si="1463"/>
        <v>7.832607752094356E-2</v>
      </c>
      <c r="U1066" s="13">
        <f t="shared" si="1464"/>
        <v>6.8022938212359885E-2</v>
      </c>
      <c r="V1066" s="13">
        <f t="shared" si="1465"/>
        <v>5.3031716669706425E-3</v>
      </c>
      <c r="W1066" s="13">
        <f t="shared" si="1466"/>
        <v>3.006326287888441E-2</v>
      </c>
      <c r="X1066" s="13">
        <f t="shared" si="1467"/>
        <v>3.0637481003861881E-2</v>
      </c>
      <c r="Y1066" s="13">
        <f t="shared" si="1468"/>
        <v>1.5611333441142926E-2</v>
      </c>
      <c r="Z1066" s="13">
        <f t="shared" si="1469"/>
        <v>1.9691696854538587E-2</v>
      </c>
      <c r="AA1066" s="13">
        <f t="shared" si="1470"/>
        <v>2.3107399505104129E-2</v>
      </c>
      <c r="AB1066" s="13">
        <f t="shared" si="1471"/>
        <v>1.3557793313414227E-2</v>
      </c>
      <c r="AC1066" s="13">
        <f t="shared" si="1472"/>
        <v>3.9636981613768791E-4</v>
      </c>
      <c r="AD1066" s="13">
        <f t="shared" si="1473"/>
        <v>8.8195018298948286E-3</v>
      </c>
      <c r="AE1066" s="13">
        <f t="shared" si="1474"/>
        <v>8.9879571909911981E-3</v>
      </c>
      <c r="AF1066" s="13">
        <f t="shared" si="1475"/>
        <v>4.5798150522099136E-3</v>
      </c>
      <c r="AG1066" s="13">
        <f t="shared" si="1476"/>
        <v>1.5557636710799231E-3</v>
      </c>
      <c r="AH1066" s="13">
        <f t="shared" si="1477"/>
        <v>5.0169536715397294E-3</v>
      </c>
      <c r="AI1066" s="13">
        <f t="shared" si="1478"/>
        <v>5.8871895928129699E-3</v>
      </c>
      <c r="AJ1066" s="13">
        <f t="shared" si="1479"/>
        <v>3.454187896764882E-3</v>
      </c>
      <c r="AK1066" s="13">
        <f t="shared" si="1480"/>
        <v>1.3511159938094247E-3</v>
      </c>
      <c r="AL1066" s="13">
        <f t="shared" si="1481"/>
        <v>1.8960310215688954E-5</v>
      </c>
      <c r="AM1066" s="13">
        <f t="shared" si="1482"/>
        <v>2.0698648138329978E-3</v>
      </c>
      <c r="AN1066" s="13">
        <f t="shared" si="1483"/>
        <v>2.1093999067849614E-3</v>
      </c>
      <c r="AO1066" s="13">
        <f t="shared" si="1484"/>
        <v>1.0748450664525885E-3</v>
      </c>
      <c r="AP1066" s="13">
        <f t="shared" si="1485"/>
        <v>3.6512498591390242E-4</v>
      </c>
      <c r="AQ1066" s="13">
        <f t="shared" si="1486"/>
        <v>9.3024748054124323E-5</v>
      </c>
      <c r="AR1066" s="13">
        <f t="shared" si="1487"/>
        <v>1.022555824550987E-3</v>
      </c>
      <c r="AS1066" s="13">
        <f t="shared" si="1488"/>
        <v>1.1999273667837743E-3</v>
      </c>
      <c r="AT1066" s="13">
        <f t="shared" si="1489"/>
        <v>7.0403280240904312E-4</v>
      </c>
      <c r="AU1066" s="13">
        <f t="shared" si="1490"/>
        <v>2.7538454998126484E-4</v>
      </c>
      <c r="AV1066" s="13">
        <f t="shared" si="1491"/>
        <v>8.0788121777374263E-5</v>
      </c>
      <c r="AW1066" s="13">
        <f t="shared" si="1492"/>
        <v>6.2983647824800549E-7</v>
      </c>
      <c r="AX1066" s="13">
        <f t="shared" si="1493"/>
        <v>4.0481692637687534E-4</v>
      </c>
      <c r="AY1066" s="13">
        <f t="shared" si="1494"/>
        <v>4.1254906168633108E-4</v>
      </c>
      <c r="AZ1066" s="13">
        <f t="shared" si="1495"/>
        <v>2.1021444165086981E-4</v>
      </c>
      <c r="BA1066" s="13">
        <f t="shared" si="1496"/>
        <v>7.1409868679951139E-5</v>
      </c>
      <c r="BB1066" s="13">
        <f t="shared" si="1497"/>
        <v>1.8193455114838323E-5</v>
      </c>
      <c r="BC1066" s="13">
        <f t="shared" si="1498"/>
        <v>3.7081912081271551E-6</v>
      </c>
      <c r="BD1066" s="13">
        <f t="shared" si="1499"/>
        <v>1.7368116237793924E-4</v>
      </c>
      <c r="BE1066" s="13">
        <f t="shared" si="1500"/>
        <v>2.0380772846667622E-4</v>
      </c>
      <c r="BF1066" s="13">
        <f t="shared" si="1501"/>
        <v>1.1958000975476681E-4</v>
      </c>
      <c r="BG1066" s="13">
        <f t="shared" si="1502"/>
        <v>4.6774080782018874E-5</v>
      </c>
      <c r="BH1066" s="13">
        <f t="shared" si="1503"/>
        <v>1.3721866874883008E-5</v>
      </c>
      <c r="BI1066" s="13">
        <f t="shared" si="1504"/>
        <v>3.2204097206655479E-6</v>
      </c>
      <c r="BJ1066" s="14">
        <f t="shared" si="1505"/>
        <v>0.39326643699630004</v>
      </c>
      <c r="BK1066" s="14">
        <f t="shared" si="1506"/>
        <v>0.2911688545550099</v>
      </c>
      <c r="BL1066" s="14">
        <f t="shared" si="1507"/>
        <v>0.29597179950428149</v>
      </c>
      <c r="BM1066" s="14">
        <f t="shared" si="1508"/>
        <v>0.37497729022072329</v>
      </c>
      <c r="BN1066" s="14">
        <f t="shared" si="1509"/>
        <v>0.62470957846419883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1.7670999999999999</v>
      </c>
      <c r="F1067" s="10">
        <f>VLOOKUP(B1067,home!$B$2:$E$405,3,FALSE)</f>
        <v>0.88929999999999998</v>
      </c>
      <c r="G1067" s="10">
        <f>VLOOKUP(C1067,away!$B$2:$E$405,4,FALSE)</f>
        <v>0.88929999999999998</v>
      </c>
      <c r="H1067" s="10">
        <f>VLOOKUP(A1067,away!$A$2:$E$405,3,FALSE)</f>
        <v>1.5205</v>
      </c>
      <c r="I1067" s="10">
        <f>VLOOKUP(C1067,away!$B$2:$E$405,3,FALSE)</f>
        <v>0.84560000000000002</v>
      </c>
      <c r="J1067" s="10">
        <f>VLOOKUP(B1067,home!$B$2:$E$405,4,FALSE)</f>
        <v>0.65769999999999995</v>
      </c>
      <c r="K1067" s="12">
        <f t="shared" si="1454"/>
        <v>1.3975189692789998</v>
      </c>
      <c r="L1067" s="12">
        <f t="shared" si="1455"/>
        <v>0.84562777795999988</v>
      </c>
      <c r="M1067" s="13">
        <f t="shared" si="1456"/>
        <v>0.10612403289912785</v>
      </c>
      <c r="N1067" s="13">
        <f t="shared" si="1457"/>
        <v>0.14831034907291982</v>
      </c>
      <c r="O1067" s="13">
        <f t="shared" si="1458"/>
        <v>8.9741430128643412E-2</v>
      </c>
      <c r="P1067" s="13">
        <f t="shared" si="1459"/>
        <v>0.12541535093500511</v>
      </c>
      <c r="Q1067" s="13">
        <f t="shared" si="1460"/>
        <v>0.1036332630848978</v>
      </c>
      <c r="R1067" s="13">
        <f t="shared" si="1461"/>
        <v>3.7943923075318652E-2</v>
      </c>
      <c r="S1067" s="13">
        <f t="shared" si="1462"/>
        <v>3.7053365341621299E-2</v>
      </c>
      <c r="T1067" s="13">
        <f t="shared" si="1463"/>
        <v>8.7635165985226207E-2</v>
      </c>
      <c r="U1067" s="13">
        <f t="shared" si="1464"/>
        <v>5.3027352266620982E-2</v>
      </c>
      <c r="V1067" s="13">
        <f t="shared" si="1465"/>
        <v>4.8654397759265514E-3</v>
      </c>
      <c r="W1067" s="13">
        <f t="shared" si="1466"/>
        <v>4.8276483669808593E-2</v>
      </c>
      <c r="X1067" s="13">
        <f t="shared" si="1467"/>
        <v>4.0823935613422464E-2</v>
      </c>
      <c r="Y1067" s="13">
        <f t="shared" si="1468"/>
        <v>1.726092698018027E-2</v>
      </c>
      <c r="Z1067" s="13">
        <f t="shared" si="1469"/>
        <v>1.0695478452422295E-2</v>
      </c>
      <c r="AA1067" s="13">
        <f t="shared" si="1470"/>
        <v>1.4947134022774958E-2</v>
      </c>
      <c r="AB1067" s="13">
        <f t="shared" si="1471"/>
        <v>1.0444451666591765E-2</v>
      </c>
      <c r="AC1067" s="13">
        <f t="shared" si="1472"/>
        <v>3.5936772536419967E-4</v>
      </c>
      <c r="AD1067" s="13">
        <f t="shared" si="1473"/>
        <v>1.686682542466135E-2</v>
      </c>
      <c r="AE1067" s="13">
        <f t="shared" si="1474"/>
        <v>1.4263056105095607E-2</v>
      </c>
      <c r="AF1067" s="13">
        <f t="shared" si="1475"/>
        <v>6.0306182205354039E-3</v>
      </c>
      <c r="AG1067" s="13">
        <f t="shared" si="1476"/>
        <v>1.6998860951854811E-3</v>
      </c>
      <c r="AH1067" s="13">
        <f t="shared" si="1477"/>
        <v>2.26109841948523E-3</v>
      </c>
      <c r="AI1067" s="13">
        <f t="shared" si="1478"/>
        <v>3.1599279326373743E-3</v>
      </c>
      <c r="AJ1067" s="13">
        <f t="shared" si="1479"/>
        <v>2.2080296137076522E-3</v>
      </c>
      <c r="AK1067" s="13">
        <f t="shared" si="1480"/>
        <v>1.0285877566287419E-3</v>
      </c>
      <c r="AL1067" s="13">
        <f t="shared" si="1481"/>
        <v>1.6987755990805742E-5</v>
      </c>
      <c r="AM1067" s="13">
        <f t="shared" si="1482"/>
        <v>4.7143416964963072E-3</v>
      </c>
      <c r="AN1067" s="13">
        <f t="shared" si="1483"/>
        <v>3.9865782933523478E-3</v>
      </c>
      <c r="AO1067" s="13">
        <f t="shared" si="1484"/>
        <v>1.6855806719355572E-3</v>
      </c>
      <c r="AP1067" s="13">
        <f t="shared" si="1485"/>
        <v>4.7512461272706304E-4</v>
      </c>
      <c r="AQ1067" s="13">
        <f t="shared" si="1486"/>
        <v>1.0044464262862291E-4</v>
      </c>
      <c r="AR1067" s="13">
        <f t="shared" si="1487"/>
        <v>3.8240952644363267E-4</v>
      </c>
      <c r="AS1067" s="13">
        <f t="shared" si="1488"/>
        <v>5.3442456723797602E-4</v>
      </c>
      <c r="AT1067" s="13">
        <f t="shared" si="1489"/>
        <v>3.7343423518189589E-4</v>
      </c>
      <c r="AU1067" s="13">
        <f t="shared" si="1490"/>
        <v>1.739604758149649E-4</v>
      </c>
      <c r="AV1067" s="13">
        <f t="shared" si="1491"/>
        <v>6.0778266214053548E-5</v>
      </c>
      <c r="AW1067" s="13">
        <f t="shared" si="1492"/>
        <v>5.5766124709162737E-7</v>
      </c>
      <c r="AX1067" s="13">
        <f t="shared" si="1493"/>
        <v>1.0980636580860893E-3</v>
      </c>
      <c r="AY1067" s="13">
        <f t="shared" si="1494"/>
        <v>9.2855313124596878E-4</v>
      </c>
      <c r="AZ1067" s="13">
        <f t="shared" si="1495"/>
        <v>3.9260516054666431E-4</v>
      </c>
      <c r="BA1067" s="13">
        <f t="shared" si="1496"/>
        <v>1.1066594317623495E-4</v>
      </c>
      <c r="BB1067" s="13">
        <f t="shared" si="1497"/>
        <v>2.3395548905991785E-5</v>
      </c>
      <c r="BC1067" s="13">
        <f t="shared" si="1498"/>
        <v>3.9567852071056692E-6</v>
      </c>
      <c r="BD1067" s="13">
        <f t="shared" si="1499"/>
        <v>5.3896019686210812E-5</v>
      </c>
      <c r="BE1067" s="13">
        <f t="shared" si="1500"/>
        <v>7.5320709880114019E-5</v>
      </c>
      <c r="BF1067" s="13">
        <f t="shared" si="1501"/>
        <v>5.2631060418509766E-5</v>
      </c>
      <c r="BG1067" s="13">
        <f t="shared" si="1502"/>
        <v>2.4517635102712174E-5</v>
      </c>
      <c r="BH1067" s="13">
        <f t="shared" si="1503"/>
        <v>8.5659650344752387E-6</v>
      </c>
      <c r="BI1067" s="13">
        <f t="shared" si="1504"/>
        <v>2.3942197251719555E-6</v>
      </c>
      <c r="BJ1067" s="14">
        <f t="shared" si="1505"/>
        <v>0.49831982039624095</v>
      </c>
      <c r="BK1067" s="14">
        <f t="shared" si="1506"/>
        <v>0.2747630975642818</v>
      </c>
      <c r="BL1067" s="14">
        <f t="shared" si="1507"/>
        <v>0.21650426756314853</v>
      </c>
      <c r="BM1067" s="14">
        <f t="shared" si="1508"/>
        <v>0.38818631931018188</v>
      </c>
      <c r="BN1067" s="14">
        <f t="shared" si="1509"/>
        <v>0.61116834919591267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1.7670999999999999</v>
      </c>
      <c r="F1068" s="10">
        <f>VLOOKUP(B1068,home!$B$2:$E$405,3,FALSE)</f>
        <v>0.70740000000000003</v>
      </c>
      <c r="G1068" s="10">
        <f>VLOOKUP(C1068,away!$B$2:$E$405,4,FALSE)</f>
        <v>1.0509999999999999</v>
      </c>
      <c r="H1068" s="10">
        <f>VLOOKUP(A1068,away!$A$2:$E$405,3,FALSE)</f>
        <v>1.5205</v>
      </c>
      <c r="I1068" s="10">
        <f>VLOOKUP(C1068,away!$B$2:$E$405,3,FALSE)</f>
        <v>0.75160000000000005</v>
      </c>
      <c r="J1068" s="10">
        <f>VLOOKUP(B1068,home!$B$2:$E$405,4,FALSE)</f>
        <v>0.90429999999999999</v>
      </c>
      <c r="K1068" s="12">
        <f t="shared" si="1454"/>
        <v>1.3137989135399999</v>
      </c>
      <c r="L1068" s="12">
        <f t="shared" si="1455"/>
        <v>1.03344109354</v>
      </c>
      <c r="M1068" s="13">
        <f t="shared" si="1456"/>
        <v>9.5632744002663181E-2</v>
      </c>
      <c r="N1068" s="13">
        <f t="shared" si="1457"/>
        <v>0.1256421951695478</v>
      </c>
      <c r="O1068" s="13">
        <f t="shared" si="1458"/>
        <v>9.883080754034311E-2</v>
      </c>
      <c r="P1068" s="13">
        <f t="shared" si="1459"/>
        <v>0.12984380757078359</v>
      </c>
      <c r="Q1068" s="13">
        <f t="shared" si="1460"/>
        <v>8.2534289754266285E-2</v>
      </c>
      <c r="R1068" s="13">
        <f t="shared" si="1461"/>
        <v>5.1067908909966729E-2</v>
      </c>
      <c r="S1068" s="13">
        <f t="shared" si="1462"/>
        <v>4.4073331107202102E-2</v>
      </c>
      <c r="T1068" s="13">
        <f t="shared" si="1463"/>
        <v>8.5294326658196168E-2</v>
      </c>
      <c r="U1068" s="13">
        <f t="shared" si="1464"/>
        <v>6.7092963242673956E-2</v>
      </c>
      <c r="V1068" s="13">
        <f t="shared" si="1465"/>
        <v>6.6488723001583575E-3</v>
      </c>
      <c r="W1068" s="13">
        <f t="shared" si="1466"/>
        <v>3.6144486736316865E-2</v>
      </c>
      <c r="X1068" s="13">
        <f t="shared" si="1467"/>
        <v>3.7353197898221328E-2</v>
      </c>
      <c r="Y1068" s="13">
        <f t="shared" si="1468"/>
        <v>1.9301164841576936E-2</v>
      </c>
      <c r="Z1068" s="13">
        <f t="shared" si="1469"/>
        <v>1.7591891876239045E-2</v>
      </c>
      <c r="AA1068" s="13">
        <f t="shared" si="1470"/>
        <v>2.3112208434116002E-2</v>
      </c>
      <c r="AB1068" s="13">
        <f t="shared" si="1471"/>
        <v>1.5182397165125816E-2</v>
      </c>
      <c r="AC1068" s="13">
        <f t="shared" si="1472"/>
        <v>5.642124100039116E-4</v>
      </c>
      <c r="AD1068" s="13">
        <f t="shared" si="1473"/>
        <v>1.1871646851158511E-2</v>
      </c>
      <c r="AE1068" s="13">
        <f t="shared" si="1474"/>
        <v>1.2268647703981948E-2</v>
      </c>
      <c r="AF1068" s="13">
        <f t="shared" si="1475"/>
        <v>6.3394623497300571E-3</v>
      </c>
      <c r="AG1068" s="13">
        <f t="shared" si="1476"/>
        <v>2.1838203010535631E-3</v>
      </c>
      <c r="AH1068" s="13">
        <f t="shared" si="1477"/>
        <v>4.5450459945044798E-3</v>
      </c>
      <c r="AI1068" s="13">
        <f t="shared" si="1478"/>
        <v>5.9712764895693132E-3</v>
      </c>
      <c r="AJ1068" s="13">
        <f t="shared" si="1479"/>
        <v>3.9225282822215549E-3</v>
      </c>
      <c r="AK1068" s="13">
        <f t="shared" si="1480"/>
        <v>1.7178044651708672E-3</v>
      </c>
      <c r="AL1068" s="13">
        <f t="shared" si="1481"/>
        <v>3.0642010059464914E-5</v>
      </c>
      <c r="AM1068" s="13">
        <f t="shared" si="1482"/>
        <v>3.1193913469965218E-3</v>
      </c>
      <c r="AN1068" s="13">
        <f t="shared" si="1483"/>
        <v>3.2237072048192988E-3</v>
      </c>
      <c r="AO1068" s="13">
        <f t="shared" si="1484"/>
        <v>1.6657557495006164E-3</v>
      </c>
      <c r="AP1068" s="13">
        <f t="shared" si="1485"/>
        <v>5.7382014777815316E-4</v>
      </c>
      <c r="AQ1068" s="13">
        <f t="shared" si="1486"/>
        <v>1.4825233025378477E-4</v>
      </c>
      <c r="AR1068" s="13">
        <f t="shared" si="1487"/>
        <v>9.3940746055006148E-4</v>
      </c>
      <c r="AS1068" s="13">
        <f t="shared" si="1488"/>
        <v>1.2341925010420408E-3</v>
      </c>
      <c r="AT1068" s="13">
        <f t="shared" si="1489"/>
        <v>8.1074038348412435E-4</v>
      </c>
      <c r="AU1068" s="13">
        <f t="shared" si="1490"/>
        <v>3.5504994499481517E-4</v>
      </c>
      <c r="AV1068" s="13">
        <f t="shared" si="1491"/>
        <v>1.1661605799665626E-4</v>
      </c>
      <c r="AW1068" s="13">
        <f t="shared" si="1492"/>
        <v>1.1556581201565754E-6</v>
      </c>
      <c r="AX1068" s="13">
        <f t="shared" si="1493"/>
        <v>6.8304216043168489E-4</v>
      </c>
      <c r="AY1068" s="13">
        <f t="shared" si="1494"/>
        <v>7.0588383721044445E-4</v>
      </c>
      <c r="AZ1068" s="13">
        <f t="shared" si="1495"/>
        <v>3.6474468231948652E-4</v>
      </c>
      <c r="BA1068" s="13">
        <f t="shared" si="1496"/>
        <v>1.256473811197167E-4</v>
      </c>
      <c r="BB1068" s="13">
        <f t="shared" si="1497"/>
        <v>3.2462291736199294E-5</v>
      </c>
      <c r="BC1068" s="13">
        <f t="shared" si="1498"/>
        <v>6.7095732541344613E-6</v>
      </c>
      <c r="BD1068" s="13">
        <f t="shared" si="1499"/>
        <v>1.6180371221841494E-4</v>
      </c>
      <c r="BE1068" s="13">
        <f t="shared" si="1500"/>
        <v>2.1257754131929232E-4</v>
      </c>
      <c r="BF1068" s="13">
        <f t="shared" si="1501"/>
        <v>1.3964207141414537E-4</v>
      </c>
      <c r="BG1068" s="13">
        <f t="shared" si="1502"/>
        <v>6.1153867236126433E-5</v>
      </c>
      <c r="BH1068" s="13">
        <f t="shared" si="1503"/>
        <v>2.0085971083398079E-5</v>
      </c>
      <c r="BI1068" s="13">
        <f t="shared" si="1504"/>
        <v>5.2777853973528485E-6</v>
      </c>
      <c r="BJ1068" s="14">
        <f t="shared" si="1505"/>
        <v>0.42958265496946951</v>
      </c>
      <c r="BK1068" s="14">
        <f t="shared" si="1506"/>
        <v>0.27749949323808104</v>
      </c>
      <c r="BL1068" s="14">
        <f t="shared" si="1507"/>
        <v>0.27549948782042827</v>
      </c>
      <c r="BM1068" s="14">
        <f t="shared" si="1508"/>
        <v>0.41591704677755692</v>
      </c>
      <c r="BN1068" s="14">
        <f t="shared" si="1509"/>
        <v>0.58355175294757067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1.6325000000000001</v>
      </c>
      <c r="F1069" s="10">
        <f>VLOOKUP(B1069,home!$B$2:$E$405,3,FALSE)</f>
        <v>0.93689999999999996</v>
      </c>
      <c r="G1069" s="10">
        <f>VLOOKUP(C1069,away!$B$2:$E$405,4,FALSE)</f>
        <v>0.54449999999999998</v>
      </c>
      <c r="H1069" s="10">
        <f>VLOOKUP(A1069,away!$A$2:$E$405,3,FALSE)</f>
        <v>1.1474</v>
      </c>
      <c r="I1069" s="10">
        <f>VLOOKUP(C1069,away!$B$2:$E$405,3,FALSE)</f>
        <v>1.0167999999999999</v>
      </c>
      <c r="J1069" s="10">
        <f>VLOOKUP(B1069,home!$B$2:$E$405,4,FALSE)</f>
        <v>1.7943</v>
      </c>
      <c r="K1069" s="12">
        <f t="shared" si="1454"/>
        <v>0.83280689662499996</v>
      </c>
      <c r="L1069" s="12">
        <f t="shared" si="1455"/>
        <v>2.0933673209759998</v>
      </c>
      <c r="M1069" s="13">
        <f t="shared" si="1456"/>
        <v>5.3601714868546833E-2</v>
      </c>
      <c r="N1069" s="13">
        <f t="shared" si="1457"/>
        <v>4.4639877813452598E-2</v>
      </c>
      <c r="O1069" s="13">
        <f t="shared" si="1458"/>
        <v>0.11220807825408929</v>
      </c>
      <c r="P1069" s="13">
        <f t="shared" si="1459"/>
        <v>9.3447661427043249E-2</v>
      </c>
      <c r="Q1069" s="13">
        <f t="shared" si="1460"/>
        <v>1.8588199053770325E-2</v>
      </c>
      <c r="R1069" s="13">
        <f t="shared" si="1461"/>
        <v>0.11744636208331415</v>
      </c>
      <c r="S1069" s="13">
        <f t="shared" si="1462"/>
        <v>4.0728479711884487E-2</v>
      </c>
      <c r="T1069" s="13">
        <f t="shared" si="1463"/>
        <v>3.8911928454959797E-2</v>
      </c>
      <c r="U1069" s="13">
        <f t="shared" si="1464"/>
        <v>9.7810140326500913E-2</v>
      </c>
      <c r="V1069" s="13">
        <f t="shared" si="1465"/>
        <v>7.8894266554472778E-3</v>
      </c>
      <c r="W1069" s="13">
        <f t="shared" si="1466"/>
        <v>5.1601267892727419E-3</v>
      </c>
      <c r="X1069" s="13">
        <f t="shared" si="1467"/>
        <v>1.0802040792756368E-2</v>
      </c>
      <c r="Y1069" s="13">
        <f t="shared" si="1468"/>
        <v>1.1306319597702934E-2</v>
      </c>
      <c r="Z1069" s="13">
        <f t="shared" si="1469"/>
        <v>8.1952792117574849E-2</v>
      </c>
      <c r="AA1069" s="13">
        <f t="shared" si="1470"/>
        <v>6.8250850473191266E-2</v>
      </c>
      <c r="AB1069" s="13">
        <f t="shared" si="1471"/>
        <v>2.8419889487297664E-2</v>
      </c>
      <c r="AC1069" s="13">
        <f t="shared" si="1472"/>
        <v>8.596372251799217E-4</v>
      </c>
      <c r="AD1069" s="13">
        <f t="shared" si="1473"/>
        <v>1.0743472943914392E-3</v>
      </c>
      <c r="AE1069" s="13">
        <f t="shared" si="1474"/>
        <v>2.2490035174580207E-3</v>
      </c>
      <c r="AF1069" s="13">
        <f t="shared" si="1475"/>
        <v>2.3539952341033489E-3</v>
      </c>
      <c r="AG1069" s="13">
        <f t="shared" si="1476"/>
        <v>1.6425922322683996E-3</v>
      </c>
      <c r="AH1069" s="13">
        <f t="shared" si="1477"/>
        <v>4.2889324220417677E-2</v>
      </c>
      <c r="AI1069" s="13">
        <f t="shared" si="1478"/>
        <v>3.571852500234949E-2</v>
      </c>
      <c r="AJ1069" s="13">
        <f t="shared" si="1479"/>
        <v>1.4873316979614573E-2</v>
      </c>
      <c r="AK1069" s="13">
        <f t="shared" si="1480"/>
        <v>4.1288669854375772E-3</v>
      </c>
      <c r="AL1069" s="13">
        <f t="shared" si="1481"/>
        <v>5.9946655487199009E-5</v>
      </c>
      <c r="AM1069" s="13">
        <f t="shared" si="1482"/>
        <v>1.7894476722791998E-4</v>
      </c>
      <c r="AN1069" s="13">
        <f t="shared" si="1483"/>
        <v>3.7459712797458476E-4</v>
      </c>
      <c r="AO1069" s="13">
        <f t="shared" si="1484"/>
        <v>3.920846931167302E-4</v>
      </c>
      <c r="AP1069" s="13">
        <f t="shared" si="1485"/>
        <v>2.7359242787515546E-4</v>
      </c>
      <c r="AQ1069" s="13">
        <f t="shared" si="1486"/>
        <v>1.4318236194508341E-4</v>
      </c>
      <c r="AR1069" s="13">
        <f t="shared" si="1487"/>
        <v>1.7956621948353353E-2</v>
      </c>
      <c r="AS1069" s="13">
        <f t="shared" si="1488"/>
        <v>1.4954398598676514E-2</v>
      </c>
      <c r="AT1069" s="13">
        <f t="shared" si="1489"/>
        <v>6.2270631439285181E-3</v>
      </c>
      <c r="AU1069" s="13">
        <f t="shared" si="1490"/>
        <v>1.7286470439943418E-3</v>
      </c>
      <c r="AV1069" s="13">
        <f t="shared" si="1491"/>
        <v>3.5990729501722682E-4</v>
      </c>
      <c r="AW1069" s="13">
        <f t="shared" si="1492"/>
        <v>2.9030345906062519E-6</v>
      </c>
      <c r="AX1069" s="13">
        <f t="shared" si="1493"/>
        <v>2.4837739377061166E-5</v>
      </c>
      <c r="AY1069" s="13">
        <f t="shared" si="1494"/>
        <v>5.1994511938858632E-5</v>
      </c>
      <c r="AZ1069" s="13">
        <f t="shared" si="1495"/>
        <v>5.4421806081451574E-5</v>
      </c>
      <c r="BA1069" s="13">
        <f t="shared" si="1496"/>
        <v>3.797494346646788E-5</v>
      </c>
      <c r="BB1069" s="13">
        <f t="shared" si="1497"/>
        <v>1.9873876417153729E-5</v>
      </c>
      <c r="BC1069" s="13">
        <f t="shared" si="1498"/>
        <v>8.3206646865570358E-6</v>
      </c>
      <c r="BD1069" s="13">
        <f t="shared" si="1499"/>
        <v>6.2649675969672167E-3</v>
      </c>
      <c r="BE1069" s="13">
        <f t="shared" si="1500"/>
        <v>5.2175082218864502E-3</v>
      </c>
      <c r="BF1069" s="13">
        <f t="shared" si="1501"/>
        <v>2.172588415192338E-3</v>
      </c>
      <c r="BG1069" s="13">
        <f t="shared" si="1502"/>
        <v>6.0311553856658617E-4</v>
      </c>
      <c r="BH1069" s="13">
        <f t="shared" si="1503"/>
        <v>1.255696949949885E-4</v>
      </c>
      <c r="BI1069" s="13">
        <f t="shared" si="1504"/>
        <v>2.0915061599784835E-5</v>
      </c>
      <c r="BJ1069" s="14">
        <f t="shared" si="1505"/>
        <v>0.13828825570024297</v>
      </c>
      <c r="BK1069" s="14">
        <f t="shared" si="1506"/>
        <v>0.19663886105552783</v>
      </c>
      <c r="BL1069" s="14">
        <f t="shared" si="1507"/>
        <v>0.57737665637139002</v>
      </c>
      <c r="BM1069" s="14">
        <f t="shared" si="1508"/>
        <v>0.55427558026717116</v>
      </c>
      <c r="BN1069" s="14">
        <f t="shared" si="1509"/>
        <v>0.4399318935002165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1.6325000000000001</v>
      </c>
      <c r="F1070" s="10">
        <f>VLOOKUP(B1070,home!$B$2:$E$405,3,FALSE)</f>
        <v>0.82879999999999998</v>
      </c>
      <c r="G1070" s="10">
        <f>VLOOKUP(C1070,away!$B$2:$E$405,4,FALSE)</f>
        <v>0.82879999999999998</v>
      </c>
      <c r="H1070" s="10">
        <f>VLOOKUP(A1070,away!$A$2:$E$405,3,FALSE)</f>
        <v>1.1474</v>
      </c>
      <c r="I1070" s="10">
        <f>VLOOKUP(C1070,away!$B$2:$E$405,3,FALSE)</f>
        <v>1.7431000000000001</v>
      </c>
      <c r="J1070" s="10">
        <f>VLOOKUP(B1070,home!$B$2:$E$405,4,FALSE)</f>
        <v>0.92279999999999995</v>
      </c>
      <c r="K1070" s="12">
        <f t="shared" si="1454"/>
        <v>1.1213796608</v>
      </c>
      <c r="L1070" s="12">
        <f t="shared" si="1455"/>
        <v>1.845630397032</v>
      </c>
      <c r="M1070" s="13">
        <f t="shared" si="1456"/>
        <v>5.145693381105132E-2</v>
      </c>
      <c r="N1070" s="13">
        <f t="shared" si="1457"/>
        <v>5.7702758982844764E-2</v>
      </c>
      <c r="O1070" s="13">
        <f t="shared" si="1458"/>
        <v>9.4970481179739982E-2</v>
      </c>
      <c r="P1070" s="13">
        <f t="shared" si="1459"/>
        <v>0.1064979659713496</v>
      </c>
      <c r="Q1070" s="13">
        <f t="shared" si="1460"/>
        <v>3.2353350147703318E-2</v>
      </c>
      <c r="R1070" s="13">
        <f t="shared" si="1461"/>
        <v>8.7640203443041825E-2</v>
      </c>
      <c r="S1070" s="13">
        <f t="shared" si="1462"/>
        <v>5.5103442413036288E-2</v>
      </c>
      <c r="T1070" s="13">
        <f t="shared" si="1463"/>
        <v>5.9712326478420993E-2</v>
      </c>
      <c r="U1070" s="13">
        <f t="shared" si="1464"/>
        <v>9.8277941609401204E-2</v>
      </c>
      <c r="V1070" s="13">
        <f t="shared" si="1465"/>
        <v>1.267166346771631E-2</v>
      </c>
      <c r="W1070" s="13">
        <f t="shared" si="1466"/>
        <v>1.2093462938125051E-2</v>
      </c>
      <c r="X1070" s="13">
        <f t="shared" si="1467"/>
        <v>2.2320062803983517E-2</v>
      </c>
      <c r="Y1070" s="13">
        <f t="shared" si="1468"/>
        <v>2.059729318734764E-2</v>
      </c>
      <c r="Z1070" s="13">
        <f t="shared" si="1469"/>
        <v>5.3917141158848839E-2</v>
      </c>
      <c r="AA1070" s="13">
        <f t="shared" si="1470"/>
        <v>6.0461585464015616E-2</v>
      </c>
      <c r="AB1070" s="13">
        <f t="shared" si="1471"/>
        <v>3.3900196099534034E-2</v>
      </c>
      <c r="AC1070" s="13">
        <f t="shared" si="1472"/>
        <v>1.6391211602072465E-3</v>
      </c>
      <c r="AD1070" s="13">
        <f t="shared" si="1473"/>
        <v>3.3903408418630133E-3</v>
      </c>
      <c r="AE1070" s="13">
        <f t="shared" si="1474"/>
        <v>6.2573161140414384E-3</v>
      </c>
      <c r="AF1070" s="13">
        <f t="shared" si="1475"/>
        <v>5.7743464119565172E-3</v>
      </c>
      <c r="AG1070" s="13">
        <f t="shared" si="1476"/>
        <v>3.55243642029987E-3</v>
      </c>
      <c r="AH1070" s="13">
        <f t="shared" si="1477"/>
        <v>2.4877778660959141E-2</v>
      </c>
      <c r="AI1070" s="13">
        <f t="shared" si="1478"/>
        <v>2.7897434996283835E-2</v>
      </c>
      <c r="AJ1070" s="13">
        <f t="shared" si="1479"/>
        <v>1.5641808096661412E-2</v>
      </c>
      <c r="AK1070" s="13">
        <f t="shared" si="1480"/>
        <v>5.8468018192442857E-3</v>
      </c>
      <c r="AL1070" s="13">
        <f t="shared" si="1481"/>
        <v>1.3569644097618548E-4</v>
      </c>
      <c r="AM1070" s="13">
        <f t="shared" si="1482"/>
        <v>7.6037185264894583E-4</v>
      </c>
      <c r="AN1070" s="13">
        <f t="shared" si="1483"/>
        <v>1.4033654042964314E-3</v>
      </c>
      <c r="AO1070" s="13">
        <f t="shared" si="1484"/>
        <v>1.2950469241562981E-3</v>
      </c>
      <c r="AP1070" s="13">
        <f t="shared" si="1485"/>
        <v>7.967259896018863E-4</v>
      </c>
      <c r="AQ1070" s="13">
        <f t="shared" si="1486"/>
        <v>3.6761542612866058E-4</v>
      </c>
      <c r="AR1070" s="13">
        <f t="shared" si="1487"/>
        <v>9.1830369014600424E-3</v>
      </c>
      <c r="AS1070" s="13">
        <f t="shared" si="1488"/>
        <v>1.0297670805673145E-2</v>
      </c>
      <c r="AT1070" s="13">
        <f t="shared" si="1489"/>
        <v>5.7737992975479087E-3</v>
      </c>
      <c r="AU1070" s="13">
        <f t="shared" si="1490"/>
        <v>2.1582070326038494E-3</v>
      </c>
      <c r="AV1070" s="13">
        <f t="shared" si="1491"/>
        <v>6.0504236753937022E-4</v>
      </c>
      <c r="AW1070" s="13">
        <f t="shared" si="1492"/>
        <v>7.8012350885824937E-6</v>
      </c>
      <c r="AX1070" s="13">
        <f t="shared" si="1493"/>
        <v>1.4211092170089045E-4</v>
      </c>
      <c r="AY1070" s="13">
        <f t="shared" si="1494"/>
        <v>2.6228423684139789E-4</v>
      </c>
      <c r="AZ1070" s="13">
        <f t="shared" si="1495"/>
        <v>2.4203988008841221E-4</v>
      </c>
      <c r="BA1070" s="13">
        <f t="shared" si="1496"/>
        <v>1.4890538666171795E-4</v>
      </c>
      <c r="BB1070" s="13">
        <f t="shared" si="1497"/>
        <v>6.8706076976167495E-5</v>
      </c>
      <c r="BC1070" s="13">
        <f t="shared" si="1498"/>
        <v>2.5361204825607023E-5</v>
      </c>
      <c r="BD1070" s="13">
        <f t="shared" si="1499"/>
        <v>2.8247486737335344E-3</v>
      </c>
      <c r="BE1070" s="13">
        <f t="shared" si="1500"/>
        <v>3.1676157095965603E-3</v>
      </c>
      <c r="BF1070" s="13">
        <f t="shared" si="1501"/>
        <v>1.7760499149860715E-3</v>
      </c>
      <c r="BG1070" s="13">
        <f t="shared" si="1502"/>
        <v>6.6387541707698284E-4</v>
      </c>
      <c r="BH1070" s="13">
        <f t="shared" si="1503"/>
        <v>1.8611409750381153E-4</v>
      </c>
      <c r="BI1070" s="13">
        <f t="shared" si="1504"/>
        <v>4.1740912705784428E-5</v>
      </c>
      <c r="BJ1070" s="14">
        <f t="shared" si="1505"/>
        <v>0.22926622763051249</v>
      </c>
      <c r="BK1070" s="14">
        <f t="shared" si="1506"/>
        <v>0.22776710750117835</v>
      </c>
      <c r="BL1070" s="14">
        <f t="shared" si="1507"/>
        <v>0.48619213249930843</v>
      </c>
      <c r="BM1070" s="14">
        <f t="shared" si="1508"/>
        <v>0.56626643225236439</v>
      </c>
      <c r="BN1070" s="14">
        <f t="shared" si="1509"/>
        <v>0.43062169353573077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1.6325000000000001</v>
      </c>
      <c r="F1071" s="10">
        <f>VLOOKUP(B1071,home!$B$2:$E$405,3,FALSE)</f>
        <v>0.68459999999999999</v>
      </c>
      <c r="G1071" s="10">
        <f>VLOOKUP(C1071,away!$B$2:$E$405,4,FALSE)</f>
        <v>0.82879999999999998</v>
      </c>
      <c r="H1071" s="10">
        <f>VLOOKUP(A1071,away!$A$2:$E$405,3,FALSE)</f>
        <v>1.1474</v>
      </c>
      <c r="I1071" s="10">
        <f>VLOOKUP(C1071,away!$B$2:$E$405,3,FALSE)</f>
        <v>0.97409999999999997</v>
      </c>
      <c r="J1071" s="10">
        <f>VLOOKUP(B1071,home!$B$2:$E$405,4,FALSE)</f>
        <v>0.56389999999999996</v>
      </c>
      <c r="K1071" s="12">
        <f t="shared" si="1454"/>
        <v>0.92627475359999989</v>
      </c>
      <c r="L1071" s="12">
        <f t="shared" si="1455"/>
        <v>0.63026107152599997</v>
      </c>
      <c r="M1071" s="13">
        <f t="shared" si="1456"/>
        <v>0.21086528162571441</v>
      </c>
      <c r="N1071" s="13">
        <f t="shared" si="1457"/>
        <v>0.19531918678065319</v>
      </c>
      <c r="O1071" s="13">
        <f t="shared" si="1458"/>
        <v>0.13290017834505449</v>
      </c>
      <c r="P1071" s="13">
        <f t="shared" si="1459"/>
        <v>0.12310207994996139</v>
      </c>
      <c r="Q1071" s="13">
        <f t="shared" si="1460"/>
        <v>9.0459615804300925E-2</v>
      </c>
      <c r="R1071" s="13">
        <f t="shared" si="1461"/>
        <v>4.1880904404875269E-2</v>
      </c>
      <c r="S1071" s="13">
        <f t="shared" si="1462"/>
        <v>1.7966592190014039E-2</v>
      </c>
      <c r="T1071" s="13">
        <f t="shared" si="1463"/>
        <v>5.7013174386648983E-2</v>
      </c>
      <c r="U1071" s="13">
        <f t="shared" si="1464"/>
        <v>3.8793224408170991E-2</v>
      </c>
      <c r="V1071" s="13">
        <f t="shared" si="1465"/>
        <v>1.1654228030499746E-3</v>
      </c>
      <c r="W1071" s="13">
        <f t="shared" si="1466"/>
        <v>2.793015277995984E-2</v>
      </c>
      <c r="X1071" s="13">
        <f t="shared" si="1467"/>
        <v>1.7603288018982373E-2</v>
      </c>
      <c r="Y1071" s="13">
        <f t="shared" si="1468"/>
        <v>5.5473335846123132E-3</v>
      </c>
      <c r="Z1071" s="13">
        <f t="shared" si="1469"/>
        <v>8.7986345622315543E-3</v>
      </c>
      <c r="AA1071" s="13">
        <f t="shared" si="1470"/>
        <v>8.1499530611474757E-3</v>
      </c>
      <c r="AB1071" s="13">
        <f t="shared" si="1471"/>
        <v>3.7745478817829714E-3</v>
      </c>
      <c r="AC1071" s="13">
        <f t="shared" si="1472"/>
        <v>4.2522994412143779E-5</v>
      </c>
      <c r="AD1071" s="13">
        <f t="shared" si="1473"/>
        <v>6.4677488460669116E-3</v>
      </c>
      <c r="AE1071" s="13">
        <f t="shared" si="1474"/>
        <v>4.0763703180831815E-3</v>
      </c>
      <c r="AF1071" s="13">
        <f t="shared" si="1475"/>
        <v>1.2845887623059433E-3</v>
      </c>
      <c r="AG1071" s="13">
        <f t="shared" si="1476"/>
        <v>2.6987542993373405E-4</v>
      </c>
      <c r="AH1071" s="13">
        <f t="shared" si="1477"/>
        <v>1.3863592117894391E-3</v>
      </c>
      <c r="AI1071" s="13">
        <f t="shared" si="1478"/>
        <v>1.2841495373013528E-3</v>
      </c>
      <c r="AJ1071" s="13">
        <f t="shared" si="1479"/>
        <v>5.9473764812468209E-4</v>
      </c>
      <c r="AK1071" s="13">
        <f t="shared" si="1480"/>
        <v>1.8363015615777782E-4</v>
      </c>
      <c r="AL1071" s="13">
        <f t="shared" si="1481"/>
        <v>9.9298832268216079E-7</v>
      </c>
      <c r="AM1071" s="13">
        <f t="shared" si="1482"/>
        <v>1.1981824937474627E-3</v>
      </c>
      <c r="AN1071" s="13">
        <f t="shared" si="1483"/>
        <v>7.5516778239297067E-4</v>
      </c>
      <c r="AO1071" s="13">
        <f t="shared" si="1484"/>
        <v>2.3797642785645338E-4</v>
      </c>
      <c r="AP1071" s="13">
        <f t="shared" si="1485"/>
        <v>4.9995759472912726E-5</v>
      </c>
      <c r="AQ1071" s="13">
        <f t="shared" si="1486"/>
        <v>7.8775952342885325E-6</v>
      </c>
      <c r="AR1071" s="13">
        <f t="shared" si="1487"/>
        <v>1.7475364846847061E-4</v>
      </c>
      <c r="AS1071" s="13">
        <f t="shared" si="1488"/>
        <v>1.6186989267583359E-4</v>
      </c>
      <c r="AT1071" s="13">
        <f t="shared" si="1489"/>
        <v>7.4967997476783085E-5</v>
      </c>
      <c r="AU1071" s="13">
        <f t="shared" si="1490"/>
        <v>2.314698779689756E-5</v>
      </c>
      <c r="AV1071" s="13">
        <f t="shared" si="1491"/>
        <v>5.3601176045383721E-6</v>
      </c>
      <c r="AW1071" s="13">
        <f t="shared" si="1492"/>
        <v>1.6102820476152171E-8</v>
      </c>
      <c r="AX1071" s="13">
        <f t="shared" si="1493"/>
        <v>1.849743656939607E-4</v>
      </c>
      <c r="AY1071" s="13">
        <f t="shared" si="1494"/>
        <v>1.1658214192711783E-4</v>
      </c>
      <c r="AZ1071" s="13">
        <f t="shared" si="1495"/>
        <v>3.6738592845890739E-5</v>
      </c>
      <c r="BA1071" s="13">
        <f t="shared" si="1496"/>
        <v>7.71830163113618E-6</v>
      </c>
      <c r="BB1071" s="13">
        <f t="shared" si="1497"/>
        <v>1.2161362641001904E-6</v>
      </c>
      <c r="BC1071" s="13">
        <f t="shared" si="1498"/>
        <v>1.5329666898668257E-7</v>
      </c>
      <c r="BD1071" s="13">
        <f t="shared" si="1499"/>
        <v>1.8356736956136024E-5</v>
      </c>
      <c r="BE1071" s="13">
        <f t="shared" si="1500"/>
        <v>1.7003382000944907E-5</v>
      </c>
      <c r="BF1071" s="13">
        <f t="shared" si="1501"/>
        <v>7.8749017366459576E-6</v>
      </c>
      <c r="BG1071" s="13">
        <f t="shared" si="1502"/>
        <v>2.4314408885786487E-6</v>
      </c>
      <c r="BH1071" s="13">
        <f t="shared" si="1503"/>
        <v>5.6304557749028808E-7</v>
      </c>
      <c r="BI1071" s="13">
        <f t="shared" si="1504"/>
        <v>1.0430698071107728E-7</v>
      </c>
      <c r="BJ1071" s="14">
        <f t="shared" si="1505"/>
        <v>0.40856791760528266</v>
      </c>
      <c r="BK1071" s="14">
        <f t="shared" si="1506"/>
        <v>0.3532594746934018</v>
      </c>
      <c r="BL1071" s="14">
        <f t="shared" si="1507"/>
        <v>0.22943411711256748</v>
      </c>
      <c r="BM1071" s="14">
        <f t="shared" si="1508"/>
        <v>0.20541633102381715</v>
      </c>
      <c r="BN1071" s="14">
        <f t="shared" si="1509"/>
        <v>0.79452724691055965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1.375</v>
      </c>
      <c r="F1073" s="10">
        <f>VLOOKUP(B1073,home!$B$2:$E$405,3,FALSE)</f>
        <v>0.90910000000000002</v>
      </c>
      <c r="G1073" s="10">
        <f>VLOOKUP(C1073,away!$B$2:$E$405,4,FALSE)</f>
        <v>0.66120000000000001</v>
      </c>
      <c r="H1073" s="10">
        <f>VLOOKUP(A1073,away!$A$2:$E$405,3,FALSE)</f>
        <v>1.0101</v>
      </c>
      <c r="I1073" s="10">
        <f>VLOOKUP(C1073,away!$B$2:$E$405,3,FALSE)</f>
        <v>0.72</v>
      </c>
      <c r="J1073" s="10">
        <f>VLOOKUP(B1073,home!$B$2:$E$405,4,FALSE)</f>
        <v>1.155</v>
      </c>
      <c r="K1073" s="12">
        <f t="shared" ref="K1073:K1136" si="1510">E1073*F1073*G1073</f>
        <v>0.82650826499999996</v>
      </c>
      <c r="L1073" s="12">
        <f t="shared" ref="L1073:L1136" si="1511">H1073*I1073*J1073</f>
        <v>0.83999915999999997</v>
      </c>
      <c r="M1073" s="13">
        <f t="shared" ref="M1073:M1136" si="1512">_xlfn.POISSON.DIST(0,K1073,FALSE) * _xlfn.POISSON.DIST(0,L1073,FALSE)</f>
        <v>0.18890568209822262</v>
      </c>
      <c r="N1073" s="13">
        <f t="shared" ref="N1073:N1136" si="1513">_xlfn.POISSON.DIST(1,K1073,FALSE) * _xlfn.POISSON.DIST(0,L1073,FALSE)</f>
        <v>0.15613210755964352</v>
      </c>
      <c r="O1073" s="13">
        <f t="shared" ref="O1073:O1136" si="1514">_xlfn.POISSON.DIST(0,K1073,FALSE) * _xlfn.POISSON.DIST(1,L1073,FALSE)</f>
        <v>0.15868061428173402</v>
      </c>
      <c r="P1073" s="13">
        <f t="shared" ref="P1073:P1136" si="1515">_xlfn.POISSON.DIST(1,K1073,FALSE) * _xlfn.POISSON.DIST(1,L1073,FALSE)</f>
        <v>0.13115083919913018</v>
      </c>
      <c r="Q1073" s="13">
        <f t="shared" ref="Q1073:Q1136" si="1516">_xlfn.POISSON.DIST(2,K1073,FALSE) * _xlfn.POISSON.DIST(0,L1073,FALSE)</f>
        <v>6.4522238664957182E-2</v>
      </c>
      <c r="R1073" s="13">
        <f t="shared" ref="R1073:R1136" si="1517">_xlfn.POISSON.DIST(0,K1073,FALSE) * _xlfn.POISSON.DIST(2,L1073,FALSE)</f>
        <v>6.6645791352470285E-2</v>
      </c>
      <c r="S1073" s="13">
        <f t="shared" ref="S1073:S1136" si="1518">_xlfn.POISSON.DIST(2,K1073,FALSE) * _xlfn.POISSON.DIST(2,L1073,FALSE)</f>
        <v>2.276340027412805E-2</v>
      </c>
      <c r="T1073" s="13">
        <f t="shared" ref="T1073:T1136" si="1519">_xlfn.POISSON.DIST(2,K1073,FALSE) * _xlfn.POISSON.DIST(1,L1073,FALSE)</f>
        <v>5.4198626279883547E-2</v>
      </c>
      <c r="U1073" s="13">
        <f t="shared" ref="U1073:U1136" si="1520">_xlfn.POISSON.DIST(1,K1073,FALSE) * _xlfn.POISSON.DIST(2,L1073,FALSE)</f>
        <v>5.5083297380282212E-2</v>
      </c>
      <c r="V1073" s="13">
        <f t="shared" ref="V1073:V1136" si="1521">_xlfn.POISSON.DIST(3,K1073,FALSE) * _xlfn.POISSON.DIST(3,L1073,FALSE)</f>
        <v>1.7559845008469524E-3</v>
      </c>
      <c r="W1073" s="13">
        <f t="shared" ref="W1073:W1136" si="1522">_xlfn.POISSON.DIST(3,K1073,FALSE) * _xlfn.POISSON.DIST(0,L1073,FALSE)</f>
        <v>1.7776054510963226E-2</v>
      </c>
      <c r="X1073" s="13">
        <f t="shared" ref="X1073:X1136" si="1523">_xlfn.POISSON.DIST(3,K1073,FALSE) * _xlfn.POISSON.DIST(1,L1073,FALSE)</f>
        <v>1.4931870857323316E-2</v>
      </c>
      <c r="Y1073" s="13">
        <f t="shared" ref="Y1073:Y1136" si="1524">_xlfn.POISSON.DIST(3,K1073,FALSE) * _xlfn.POISSON.DIST(2,L1073,FALSE)</f>
        <v>6.2713794886900326E-3</v>
      </c>
      <c r="Z1073" s="13">
        <f t="shared" ref="Z1073:Z1136" si="1525">_xlfn.POISSON.DIST(0,K1073,FALSE) * _xlfn.POISSON.DIST(3,L1073,FALSE)</f>
        <v>1.8660802917870103E-2</v>
      </c>
      <c r="AA1073" s="13">
        <f t="shared" ref="AA1073:AA1136" si="1526">_xlfn.POISSON.DIST(1,K1073,FALSE) * _xlfn.POISSON.DIST(3,L1073,FALSE)</f>
        <v>1.5423307843155754E-2</v>
      </c>
      <c r="AB1073" s="13">
        <f t="shared" ref="AB1073:AB1136" si="1527">_xlfn.POISSON.DIST(2,K1073,FALSE) * _xlfn.POISSON.DIST(3,L1073,FALSE)</f>
        <v>6.3737457030037768E-3</v>
      </c>
      <c r="AC1073" s="13">
        <f t="shared" ref="AC1073:AC1136" si="1528">_xlfn.POISSON.DIST(4,K1073,FALSE) * _xlfn.POISSON.DIST(4,L1073,FALSE)</f>
        <v>7.6195048220875587E-5</v>
      </c>
      <c r="AD1073" s="13">
        <f t="shared" ref="AD1073:AD1136" si="1529">_xlfn.POISSON.DIST(4,K1073,FALSE) * _xlfn.POISSON.DIST(0,L1073,FALSE)</f>
        <v>3.6730139931004085E-3</v>
      </c>
      <c r="AE1073" s="13">
        <f t="shared" ref="AE1073:AE1136" si="1530">_xlfn.POISSON.DIST(4,K1073,FALSE) * _xlfn.POISSON.DIST(1,L1073,FALSE)</f>
        <v>3.0853286688725884E-3</v>
      </c>
      <c r="AF1073" s="13">
        <f t="shared" ref="AF1073:AF1136" si="1531">_xlfn.POISSON.DIST(4,K1073,FALSE) * _xlfn.POISSON.DIST(2,L1073,FALSE)</f>
        <v>1.2958367450884463E-3</v>
      </c>
      <c r="AG1073" s="13">
        <f t="shared" ref="AG1073:AG1136" si="1532">_xlfn.POISSON.DIST(4,K1073,FALSE) * _xlfn.POISSON.DIST(3,L1073,FALSE)</f>
        <v>3.628339257904763E-4</v>
      </c>
      <c r="AH1073" s="13">
        <f t="shared" ref="AH1073:AH1136" si="1533">_xlfn.POISSON.DIST(0,K1073,FALSE) * _xlfn.POISSON.DIST(4,L1073,FALSE)</f>
        <v>3.918764693984108E-3</v>
      </c>
      <c r="AI1073" s="13">
        <f t="shared" ref="AI1073:AI1136" si="1534">_xlfn.POISSON.DIST(1,K1073,FALSE) * _xlfn.POISSON.DIST(4,L1073,FALSE)</f>
        <v>3.2388914081680604E-3</v>
      </c>
      <c r="AJ1073" s="13">
        <f t="shared" ref="AJ1073:AJ1136" si="1535">_xlfn.POISSON.DIST(2,K1073,FALSE) * _xlfn.POISSON.DIST(4,L1073,FALSE)</f>
        <v>1.3384852591441952E-3</v>
      </c>
      <c r="AK1073" s="13">
        <f t="shared" ref="AK1073:AK1136" si="1536">_xlfn.POISSON.DIST(3,K1073,FALSE) * _xlfn.POISSON.DIST(4,L1073,FALSE)</f>
        <v>3.6875637642111474E-4</v>
      </c>
      <c r="AL1073" s="13">
        <f t="shared" ref="AL1073:AL1136" si="1537">_xlfn.POISSON.DIST(5,K1073,FALSE) * _xlfn.POISSON.DIST(5,L1073,FALSE)</f>
        <v>2.1159860107945495E-6</v>
      </c>
      <c r="AM1073" s="13">
        <f t="shared" ref="AM1073:AM1136" si="1538">_xlfn.POISSON.DIST(5,K1073,FALSE) * _xlfn.POISSON.DIST(0,L1073,FALSE)</f>
        <v>6.0715528455162831E-4</v>
      </c>
      <c r="AN1073" s="13">
        <f t="shared" ref="AN1073:AN1136" si="1539">_xlfn.POISSON.DIST(5,K1073,FALSE) * _xlfn.POISSON.DIST(1,L1073,FALSE)</f>
        <v>5.1000992901292872E-4</v>
      </c>
      <c r="AO1073" s="13">
        <f t="shared" ref="AO1073:AO1136" si="1540">_xlfn.POISSON.DIST(5,K1073,FALSE) * _xlfn.POISSON.DIST(2,L1073,FALSE)</f>
        <v>2.1420395598125986E-4</v>
      </c>
      <c r="AP1073" s="13">
        <f t="shared" ref="AP1073:AP1136" si="1541">_xlfn.POISSON.DIST(5,K1073,FALSE) * _xlfn.POISSON.DIST(3,L1073,FALSE)</f>
        <v>5.9977047697645087E-5</v>
      </c>
      <c r="AQ1073" s="13">
        <f t="shared" ref="AQ1073:AQ1136" si="1542">_xlfn.POISSON.DIST(5,K1073,FALSE) * _xlfn.POISSON.DIST(4,L1073,FALSE)</f>
        <v>1.2595167421325449E-5</v>
      </c>
      <c r="AR1073" s="13">
        <f t="shared" ref="AR1073:AR1136" si="1543">_xlfn.POISSON.DIST(0,K1073,FALSE) * _xlfn.POISSON.DIST(5,L1073,FALSE)</f>
        <v>6.5835181023686181E-4</v>
      </c>
      <c r="AS1073" s="13">
        <f t="shared" ref="AS1073:AS1136" si="1544">_xlfn.POISSON.DIST(1,K1073,FALSE) * _xlfn.POISSON.DIST(5,L1073,FALSE)</f>
        <v>5.4413321243847786E-4</v>
      </c>
      <c r="AT1073" s="13">
        <f t="shared" ref="AT1073:AT1136" si="1545">_xlfn.POISSON.DIST(2,K1073,FALSE) * _xlfn.POISSON.DIST(5,L1073,FALSE)</f>
        <v>2.2486529867070138E-4</v>
      </c>
      <c r="AU1073" s="13">
        <f t="shared" ref="AU1073:AU1136" si="1546">_xlfn.POISSON.DIST(3,K1073,FALSE) * _xlfn.POISSON.DIST(5,L1073,FALSE)</f>
        <v>6.195100928767606E-5</v>
      </c>
      <c r="AV1073" s="13">
        <f t="shared" ref="AV1073:AV1136" si="1547">_xlfn.POISSON.DIST(4,K1073,FALSE) * _xlfn.POISSON.DIST(5,L1073,FALSE)</f>
        <v>1.2800755300339004E-5</v>
      </c>
      <c r="AW1073" s="13">
        <f t="shared" ref="AW1073:AW1136" si="1548">_xlfn.POISSON.DIST(6,K1073,FALSE) * _xlfn.POISSON.DIST(6,L1073,FALSE)</f>
        <v>4.0807157478876737E-8</v>
      </c>
      <c r="AX1073" s="13">
        <f t="shared" ref="AX1073:AX1136" si="1549">_xlfn.POISSON.DIST(6,K1073,FALSE) * _xlfn.POISSON.DIST(0,L1073,FALSE)</f>
        <v>8.3636476803391241E-5</v>
      </c>
      <c r="AY1073" s="13">
        <f t="shared" ref="AY1073:AY1136" si="1550">_xlfn.POISSON.DIST(6,K1073,FALSE) * _xlfn.POISSON.DIST(1,L1073,FALSE)</f>
        <v>7.0254570260208123E-5</v>
      </c>
      <c r="AZ1073" s="13">
        <f t="shared" ref="AZ1073:AZ1136" si="1551">_xlfn.POISSON.DIST(6,K1073,FALSE) * _xlfn.POISSON.DIST(2,L1073,FALSE)</f>
        <v>2.9506890002367901E-5</v>
      </c>
      <c r="BA1073" s="13">
        <f t="shared" ref="BA1073:BA1136" si="1552">_xlfn.POISSON.DIST(6,K1073,FALSE) * _xlfn.POISSON.DIST(3,L1073,FALSE)</f>
        <v>8.2619209387338109E-6</v>
      </c>
      <c r="BB1073" s="13">
        <f t="shared" ref="BB1073:BB1136" si="1553">_xlfn.POISSON.DIST(6,K1073,FALSE) * _xlfn.POISSON.DIST(4,L1073,FALSE)</f>
        <v>1.7350016621307029E-6</v>
      </c>
      <c r="BC1073" s="13">
        <f t="shared" ref="BC1073:BC1136" si="1554">_xlfn.POISSON.DIST(6,K1073,FALSE) * _xlfn.POISSON.DIST(5,L1073,FALSE)</f>
        <v>2.9147998775767898E-7</v>
      </c>
      <c r="BD1073" s="13">
        <f t="shared" ref="BD1073:BD1136" si="1555">_xlfn.POISSON.DIST(0,K1073,FALSE) * _xlfn.POISSON.DIST(6,L1073,FALSE)</f>
        <v>9.2169161263907154E-5</v>
      </c>
      <c r="BE1073" s="13">
        <f t="shared" ref="BE1073:BE1136" si="1556">_xlfn.POISSON.DIST(1,K1073,FALSE) * _xlfn.POISSON.DIST(6,L1073,FALSE)</f>
        <v>7.6178573562737101E-5</v>
      </c>
      <c r="BF1073" s="13">
        <f t="shared" ref="BF1073:BF1136" si="1557">_xlfn.POISSON.DIST(2,K1073,FALSE) * _xlfn.POISSON.DIST(6,L1073,FALSE)</f>
        <v>3.1481110332756351E-5</v>
      </c>
      <c r="BG1073" s="13">
        <f t="shared" ref="BG1073:BG1136" si="1558">_xlfn.POISSON.DIST(3,K1073,FALSE) * _xlfn.POISSON.DIST(6,L1073,FALSE)</f>
        <v>8.6731326271333424E-6</v>
      </c>
      <c r="BH1073" s="13">
        <f t="shared" ref="BH1073:BH1136" si="1559">_xlfn.POISSON.DIST(4,K1073,FALSE) * _xlfn.POISSON.DIST(6,L1073,FALSE)</f>
        <v>1.7921039499417172E-6</v>
      </c>
      <c r="BI1073" s="13">
        <f t="shared" ref="BI1073:BI1136" si="1560">_xlfn.POISSON.DIST(5,K1073,FALSE) * _xlfn.POISSON.DIST(6,L1073,FALSE)</f>
        <v>2.9623774527319521E-7</v>
      </c>
      <c r="BJ1073" s="14">
        <f t="shared" ref="BJ1073:BJ1136" si="1561">SUM(N1073,Q1073,T1073,W1073,X1073,Y1073,AD1073,AE1073,AF1073,AG1073,AM1073,AN1073,AO1073,AP1073,AQ1073,AX1073,AY1073,AZ1073,BA1073,BB1073,BC1073)</f>
        <v>0.32384691841863206</v>
      </c>
      <c r="BK1073" s="14">
        <f t="shared" ref="BK1073:BK1136" si="1562">SUM(M1073,P1073,S1073,V1073,AC1073,AL1073,AY1073)</f>
        <v>0.34472447167681969</v>
      </c>
      <c r="BL1073" s="14">
        <f t="shared" ref="BL1073:BL1136" si="1563">SUM(O1073,R1073,U1073,AA1073,AB1073,AH1073,AI1073,AJ1073,AK1073,AR1073,AS1073,AT1073,AU1073,AV1073,BD1073,BE1073,BF1073,BG1073,BH1073,BI1073)</f>
        <v>0.31278434670377947</v>
      </c>
      <c r="BM1073" s="14">
        <f t="shared" ref="BM1073:BM1136" si="1564">SUM(S1073:BI1073)</f>
        <v>0.23390905279784072</v>
      </c>
      <c r="BN1073" s="14">
        <f t="shared" ref="BN1073:BN1136" si="1565">SUM(M1073:R1073)</f>
        <v>0.76603727315615777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1.3216000000000001</v>
      </c>
      <c r="F1079" s="10">
        <f>VLOOKUP(B1079,home!$B$2:$E$405,3,FALSE)</f>
        <v>0.63049999999999995</v>
      </c>
      <c r="G1079" s="10">
        <f>VLOOKUP(C1079,away!$B$2:$E$405,4,FALSE)</f>
        <v>0.92479999999999996</v>
      </c>
      <c r="H1079" s="10">
        <f>VLOOKUP(A1079,away!$A$2:$E$405,3,FALSE)</f>
        <v>1.1162000000000001</v>
      </c>
      <c r="I1079" s="10">
        <f>VLOOKUP(C1079,away!$B$2:$E$405,3,FALSE)</f>
        <v>1.4434</v>
      </c>
      <c r="J1079" s="10">
        <f>VLOOKUP(B1079,home!$B$2:$E$405,4,FALSE)</f>
        <v>1.3438000000000001</v>
      </c>
      <c r="K1079" s="12">
        <f t="shared" si="1510"/>
        <v>0.77060698624000001</v>
      </c>
      <c r="L1079" s="12">
        <f t="shared" si="1511"/>
        <v>2.1650271949040003</v>
      </c>
      <c r="M1079" s="13">
        <f t="shared" si="1512"/>
        <v>5.3097035487997664E-2</v>
      </c>
      <c r="N1079" s="13">
        <f t="shared" si="1513"/>
        <v>4.0916946495684205E-2</v>
      </c>
      <c r="O1079" s="13">
        <f t="shared" si="1514"/>
        <v>0.11495652580029775</v>
      </c>
      <c r="P1079" s="13">
        <f t="shared" si="1515"/>
        <v>8.8586301895588249E-2</v>
      </c>
      <c r="Q1079" s="13">
        <f t="shared" si="1516"/>
        <v>1.5765442412591264E-2</v>
      </c>
      <c r="R1079" s="13">
        <f t="shared" si="1517"/>
        <v>0.12444200229466401</v>
      </c>
      <c r="S1079" s="13">
        <f t="shared" si="1518"/>
        <v>3.6949016133444028E-2</v>
      </c>
      <c r="T1079" s="13">
        <f t="shared" si="1519"/>
        <v>3.4132611562953025E-2</v>
      </c>
      <c r="U1079" s="13">
        <f t="shared" si="1520"/>
        <v>9.5895876349962203E-2</v>
      </c>
      <c r="V1079" s="13">
        <f t="shared" si="1521"/>
        <v>6.8494652559947314E-3</v>
      </c>
      <c r="W1079" s="13">
        <f t="shared" si="1522"/>
        <v>4.0496533547690772E-3</v>
      </c>
      <c r="X1079" s="13">
        <f t="shared" si="1523"/>
        <v>8.76760964300927E-3</v>
      </c>
      <c r="Y1079" s="13">
        <f t="shared" si="1524"/>
        <v>9.4910566557088131E-3</v>
      </c>
      <c r="Z1079" s="13">
        <f t="shared" si="1525"/>
        <v>8.9806773052084524E-2</v>
      </c>
      <c r="AA1079" s="13">
        <f t="shared" si="1526"/>
        <v>6.9205726725606501E-2</v>
      </c>
      <c r="AB1079" s="13">
        <f t="shared" si="1527"/>
        <v>2.6665208251284322E-2</v>
      </c>
      <c r="AC1079" s="13">
        <f t="shared" si="1528"/>
        <v>7.1422160320990197E-4</v>
      </c>
      <c r="AD1079" s="13">
        <f t="shared" si="1529"/>
        <v>7.8017279175882602E-4</v>
      </c>
      <c r="AE1079" s="13">
        <f t="shared" si="1530"/>
        <v>1.6890953108820341E-3</v>
      </c>
      <c r="AF1079" s="13">
        <f t="shared" si="1531"/>
        <v>1.8284686414222157E-3</v>
      </c>
      <c r="AG1079" s="13">
        <f t="shared" si="1532"/>
        <v>1.3195614445694226E-3</v>
      </c>
      <c r="AH1079" s="13">
        <f t="shared" si="1533"/>
        <v>4.8608526486083686E-2</v>
      </c>
      <c r="AI1079" s="13">
        <f t="shared" si="1534"/>
        <v>3.745807010100817E-2</v>
      </c>
      <c r="AJ1079" s="13">
        <f t="shared" si="1535"/>
        <v>1.4432725255452276E-2</v>
      </c>
      <c r="AK1079" s="13">
        <f t="shared" si="1536"/>
        <v>3.7073196374446714E-3</v>
      </c>
      <c r="AL1079" s="13">
        <f t="shared" si="1537"/>
        <v>4.7663866715576087E-5</v>
      </c>
      <c r="AM1079" s="13">
        <f t="shared" si="1538"/>
        <v>1.2024132076074325E-4</v>
      </c>
      <c r="AN1079" s="13">
        <f t="shared" si="1539"/>
        <v>2.603257293981841E-4</v>
      </c>
      <c r="AO1079" s="13">
        <f t="shared" si="1540"/>
        <v>2.8180614184014424E-4</v>
      </c>
      <c r="AP1079" s="13">
        <f t="shared" si="1541"/>
        <v>2.0337265359162877E-4</v>
      </c>
      <c r="AQ1079" s="13">
        <f t="shared" si="1542"/>
        <v>1.1007683143141676E-4</v>
      </c>
      <c r="AR1079" s="13">
        <f t="shared" si="1543"/>
        <v>2.1047756349316486E-2</v>
      </c>
      <c r="AS1079" s="13">
        <f t="shared" si="1544"/>
        <v>1.6219548087460605E-2</v>
      </c>
      <c r="AT1079" s="13">
        <f t="shared" si="1545"/>
        <v>6.2494485349263848E-3</v>
      </c>
      <c r="AU1079" s="13">
        <f t="shared" si="1546"/>
        <v>1.6052895670538685E-3</v>
      </c>
      <c r="AV1079" s="13">
        <f t="shared" si="1547"/>
        <v>3.0926183882747403E-4</v>
      </c>
      <c r="AW1079" s="13">
        <f t="shared" si="1548"/>
        <v>2.2089356713560745E-6</v>
      </c>
      <c r="AX1079" s="13">
        <f t="shared" si="1549"/>
        <v>1.544313363549224E-5</v>
      </c>
      <c r="AY1079" s="13">
        <f t="shared" si="1550"/>
        <v>3.3434804295377388E-5</v>
      </c>
      <c r="AZ1079" s="13">
        <f t="shared" si="1551"/>
        <v>3.6193630277892571E-5</v>
      </c>
      <c r="BA1079" s="13">
        <f t="shared" si="1552"/>
        <v>2.6120064611312747E-5</v>
      </c>
      <c r="BB1079" s="13">
        <f t="shared" si="1553"/>
        <v>1.4137662554035423E-5</v>
      </c>
      <c r="BC1079" s="13">
        <f t="shared" si="1554"/>
        <v>6.1216847803725196E-6</v>
      </c>
      <c r="BD1079" s="13">
        <f t="shared" si="1555"/>
        <v>7.5948274813306014E-3</v>
      </c>
      <c r="BE1079" s="13">
        <f t="shared" si="1556"/>
        <v>5.8526271164009045E-3</v>
      </c>
      <c r="BF1079" s="13">
        <f t="shared" si="1557"/>
        <v>2.255037671878101E-3</v>
      </c>
      <c r="BG1079" s="13">
        <f t="shared" si="1558"/>
        <v>5.7924926139454988E-4</v>
      </c>
      <c r="BH1079" s="13">
        <f t="shared" si="1559"/>
        <v>1.1159338190125003E-4</v>
      </c>
      <c r="BI1079" s="13">
        <f t="shared" si="1560"/>
        <v>1.7198927942250333E-5</v>
      </c>
      <c r="BJ1079" s="14">
        <f t="shared" si="1561"/>
        <v>0.11984789197052474</v>
      </c>
      <c r="BK1079" s="14">
        <f t="shared" si="1562"/>
        <v>0.18627713904724552</v>
      </c>
      <c r="BL1079" s="14">
        <f t="shared" si="1563"/>
        <v>0.59721381912023597</v>
      </c>
      <c r="BM1079" s="14">
        <f t="shared" si="1564"/>
        <v>0.55535014293464346</v>
      </c>
      <c r="BN1079" s="14">
        <f t="shared" si="1565"/>
        <v>0.43776425438682315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1.5815999999999999</v>
      </c>
      <c r="F1080" s="10">
        <f>VLOOKUP(B1080,home!$B$2:$E$405,3,FALSE)</f>
        <v>0.56200000000000006</v>
      </c>
      <c r="G1080" s="10">
        <f>VLOOKUP(C1080,away!$B$2:$E$405,4,FALSE)</f>
        <v>0.98350000000000004</v>
      </c>
      <c r="H1080" s="10">
        <f>VLOOKUP(A1080,away!$A$2:$E$405,3,FALSE)</f>
        <v>1.1631</v>
      </c>
      <c r="I1080" s="10">
        <f>VLOOKUP(C1080,away!$B$2:$E$405,3,FALSE)</f>
        <v>1.5285</v>
      </c>
      <c r="J1080" s="10">
        <f>VLOOKUP(B1080,home!$B$2:$E$405,4,FALSE)</f>
        <v>1.7195</v>
      </c>
      <c r="K1080" s="12">
        <f t="shared" si="1510"/>
        <v>0.87419302320000014</v>
      </c>
      <c r="L1080" s="12">
        <f t="shared" si="1511"/>
        <v>3.0569242628250004</v>
      </c>
      <c r="M1080" s="13">
        <f t="shared" si="1512"/>
        <v>1.9621737208550882E-2</v>
      </c>
      <c r="N1080" s="13">
        <f t="shared" si="1513"/>
        <v>1.7153185770779029E-2</v>
      </c>
      <c r="O1080" s="13">
        <f t="shared" si="1514"/>
        <v>5.9982164551595288E-2</v>
      </c>
      <c r="P1080" s="13">
        <f t="shared" si="1515"/>
        <v>5.2435989767438976E-2</v>
      </c>
      <c r="Q1080" s="13">
        <f t="shared" si="1516"/>
        <v>7.4975976632342695E-3</v>
      </c>
      <c r="R1080" s="13">
        <f t="shared" si="1517"/>
        <v>9.1680467077266653E-2</v>
      </c>
      <c r="S1080" s="13">
        <f t="shared" si="1518"/>
        <v>3.5031722646004494E-2</v>
      </c>
      <c r="T1080" s="13">
        <f t="shared" si="1519"/>
        <v>2.2919588209640868E-2</v>
      </c>
      <c r="U1080" s="13">
        <f t="shared" si="1520"/>
        <v>8.0146424682663836E-2</v>
      </c>
      <c r="V1080" s="13">
        <f t="shared" si="1521"/>
        <v>1.0401859884484223E-2</v>
      </c>
      <c r="W1080" s="13">
        <f t="shared" si="1522"/>
        <v>2.1847825226533413E-3</v>
      </c>
      <c r="X1080" s="13">
        <f t="shared" si="1523"/>
        <v>6.6787147024950106E-3</v>
      </c>
      <c r="Y1080" s="13">
        <f t="shared" si="1524"/>
        <v>1.0208162509271528E-2</v>
      </c>
      <c r="Z1080" s="13">
        <f t="shared" si="1525"/>
        <v>9.3420081411875036E-2</v>
      </c>
      <c r="AA1080" s="13">
        <f t="shared" si="1526"/>
        <v>8.1667183397037185E-2</v>
      </c>
      <c r="AB1080" s="13">
        <f t="shared" si="1527"/>
        <v>3.5696440975042383E-2</v>
      </c>
      <c r="AC1080" s="13">
        <f t="shared" si="1528"/>
        <v>1.7373328514060445E-3</v>
      </c>
      <c r="AD1080" s="13">
        <f t="shared" si="1529"/>
        <v>4.7748040962821174E-4</v>
      </c>
      <c r="AE1080" s="13">
        <f t="shared" si="1530"/>
        <v>1.4596214492161004E-3</v>
      </c>
      <c r="AF1080" s="13">
        <f t="shared" si="1531"/>
        <v>2.2309761113242436E-3</v>
      </c>
      <c r="AG1080" s="13">
        <f t="shared" si="1532"/>
        <v>2.2733083348300165E-3</v>
      </c>
      <c r="AH1080" s="13">
        <f t="shared" si="1533"/>
        <v>7.1394528375761906E-2</v>
      </c>
      <c r="AI1080" s="13">
        <f t="shared" si="1534"/>
        <v>6.2412598600745509E-2</v>
      </c>
      <c r="AJ1080" s="13">
        <f t="shared" si="1535"/>
        <v>2.7280329128276899E-2</v>
      </c>
      <c r="AK1080" s="13">
        <f t="shared" si="1536"/>
        <v>7.9494244648464704E-3</v>
      </c>
      <c r="AL1080" s="13">
        <f t="shared" si="1537"/>
        <v>1.8570989235196431E-4</v>
      </c>
      <c r="AM1080" s="13">
        <f t="shared" si="1538"/>
        <v>8.3482008562332211E-5</v>
      </c>
      <c r="AN1080" s="13">
        <f t="shared" si="1539"/>
        <v>2.5519817748355779E-4</v>
      </c>
      <c r="AO1080" s="13">
        <f t="shared" si="1540"/>
        <v>3.900607502891043E-4</v>
      </c>
      <c r="AP1080" s="13">
        <f t="shared" si="1541"/>
        <v>3.9746205717816223E-4</v>
      </c>
      <c r="AQ1080" s="13">
        <f t="shared" si="1542"/>
        <v>3.0375285153506546E-4</v>
      </c>
      <c r="AR1080" s="13">
        <f t="shared" si="1543"/>
        <v>4.3649533204962898E-2</v>
      </c>
      <c r="AS1080" s="13">
        <f t="shared" si="1544"/>
        <v>3.8158117393715309E-2</v>
      </c>
      <c r="AT1080" s="13">
        <f t="shared" si="1545"/>
        <v>1.6678780002016245E-2</v>
      </c>
      <c r="AU1080" s="13">
        <f t="shared" si="1546"/>
        <v>4.8601577044167623E-3</v>
      </c>
      <c r="AV1080" s="13">
        <f t="shared" si="1547"/>
        <v>1.0621789892132155E-3</v>
      </c>
      <c r="AW1080" s="13">
        <f t="shared" si="1548"/>
        <v>1.3785564436324549E-5</v>
      </c>
      <c r="AX1080" s="13">
        <f t="shared" si="1549"/>
        <v>1.2163231574652241E-5</v>
      </c>
      <c r="AY1080" s="13">
        <f t="shared" si="1550"/>
        <v>3.7182077714913576E-5</v>
      </c>
      <c r="AZ1080" s="13">
        <f t="shared" si="1551"/>
        <v>5.6831397754482032E-5</v>
      </c>
      <c r="BA1080" s="13">
        <f t="shared" si="1552"/>
        <v>5.7909759561978124E-5</v>
      </c>
      <c r="BB1080" s="13">
        <f t="shared" si="1553"/>
        <v>4.4256437264843255E-5</v>
      </c>
      <c r="BC1080" s="13">
        <f t="shared" si="1554"/>
        <v>2.705771537221836E-5</v>
      </c>
      <c r="BD1080" s="13">
        <f t="shared" si="1555"/>
        <v>2.2238886185872764E-2</v>
      </c>
      <c r="BE1080" s="13">
        <f t="shared" si="1556"/>
        <v>1.9441079147428836E-2</v>
      </c>
      <c r="BF1080" s="13">
        <f t="shared" si="1557"/>
        <v>8.4976278770806449E-3</v>
      </c>
      <c r="BG1080" s="13">
        <f t="shared" si="1558"/>
        <v>2.4761890012979099E-3</v>
      </c>
      <c r="BH1080" s="13">
        <f t="shared" si="1559"/>
        <v>5.4116678726480211E-4</v>
      </c>
      <c r="BI1080" s="13">
        <f t="shared" si="1560"/>
        <v>9.4616845962889777E-5</v>
      </c>
      <c r="BJ1080" s="14">
        <f t="shared" si="1561"/>
        <v>7.4748774147363917E-2</v>
      </c>
      <c r="BK1080" s="14">
        <f t="shared" si="1562"/>
        <v>0.1194515343279515</v>
      </c>
      <c r="BL1080" s="14">
        <f t="shared" si="1563"/>
        <v>0.67590789439246846</v>
      </c>
      <c r="BM1080" s="14">
        <f t="shared" si="1564"/>
        <v>0.7151337457275152</v>
      </c>
      <c r="BN1080" s="14">
        <f t="shared" si="1565"/>
        <v>0.24837114203886509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1.5815999999999999</v>
      </c>
      <c r="F1081" s="10">
        <f>VLOOKUP(B1081,home!$B$2:$E$405,3,FALSE)</f>
        <v>1.0538000000000001</v>
      </c>
      <c r="G1081" s="10">
        <f>VLOOKUP(C1081,away!$B$2:$E$405,4,FALSE)</f>
        <v>0.54190000000000005</v>
      </c>
      <c r="H1081" s="10">
        <f>VLOOKUP(A1081,away!$A$2:$E$405,3,FALSE)</f>
        <v>1.1631</v>
      </c>
      <c r="I1081" s="10">
        <f>VLOOKUP(C1081,away!$B$2:$E$405,3,FALSE)</f>
        <v>1.2282</v>
      </c>
      <c r="J1081" s="10">
        <f>VLOOKUP(B1081,home!$B$2:$E$405,4,FALSE)</f>
        <v>0.95530000000000004</v>
      </c>
      <c r="K1081" s="12">
        <f t="shared" si="1510"/>
        <v>0.90317935435200003</v>
      </c>
      <c r="L1081" s="12">
        <f t="shared" si="1511"/>
        <v>1.364664601926</v>
      </c>
      <c r="M1081" s="13">
        <f t="shared" si="1512"/>
        <v>0.10353516595764234</v>
      </c>
      <c r="N1081" s="13">
        <f t="shared" si="1513"/>
        <v>9.3510824342350585E-2</v>
      </c>
      <c r="O1081" s="13">
        <f t="shared" si="1514"/>
        <v>0.14129077603692833</v>
      </c>
      <c r="P1081" s="13">
        <f t="shared" si="1515"/>
        <v>0.127610911876926</v>
      </c>
      <c r="Q1081" s="13">
        <f t="shared" si="1516"/>
        <v>4.2228522977223737E-2</v>
      </c>
      <c r="R1081" s="13">
        <f t="shared" si="1517"/>
        <v>9.6407260318125229E-2</v>
      </c>
      <c r="S1081" s="13">
        <f t="shared" si="1518"/>
        <v>3.9321289243701991E-2</v>
      </c>
      <c r="T1081" s="13">
        <f t="shared" si="1519"/>
        <v>5.7627770498635981E-2</v>
      </c>
      <c r="U1081" s="13">
        <f t="shared" si="1520"/>
        <v>8.7073047128969544E-2</v>
      </c>
      <c r="V1081" s="13">
        <f t="shared" si="1521"/>
        <v>5.3849933017155113E-3</v>
      </c>
      <c r="W1081" s="13">
        <f t="shared" si="1522"/>
        <v>1.2713310039269178E-2</v>
      </c>
      <c r="X1081" s="13">
        <f t="shared" si="1523"/>
        <v>1.7349404183901095E-2</v>
      </c>
      <c r="Y1081" s="13">
        <f t="shared" si="1524"/>
        <v>1.1838058877138334E-2</v>
      </c>
      <c r="Z1081" s="13">
        <f t="shared" si="1525"/>
        <v>4.3854525174936869E-2</v>
      </c>
      <c r="AA1081" s="13">
        <f t="shared" si="1526"/>
        <v>3.9608501732913019E-2</v>
      </c>
      <c r="AB1081" s="13">
        <f t="shared" si="1527"/>
        <v>1.7886790510991225E-2</v>
      </c>
      <c r="AC1081" s="13">
        <f t="shared" si="1528"/>
        <v>4.1482518241929474E-4</v>
      </c>
      <c r="AD1081" s="13">
        <f t="shared" si="1529"/>
        <v>2.8705997882359845E-3</v>
      </c>
      <c r="AE1081" s="13">
        <f t="shared" si="1530"/>
        <v>3.9174059173019199E-3</v>
      </c>
      <c r="AF1081" s="13">
        <f t="shared" si="1531"/>
        <v>2.6729725933586912E-3</v>
      </c>
      <c r="AG1081" s="13">
        <f t="shared" si="1532"/>
        <v>1.2159036933583152E-3</v>
      </c>
      <c r="AH1081" s="13">
        <f t="shared" si="1533"/>
        <v>1.4961679535127248E-2</v>
      </c>
      <c r="AI1081" s="13">
        <f t="shared" si="1534"/>
        <v>1.3513080062557761E-2</v>
      </c>
      <c r="AJ1081" s="13">
        <f t="shared" si="1535"/>
        <v>6.1023674631039007E-3</v>
      </c>
      <c r="AK1081" s="13">
        <f t="shared" si="1536"/>
        <v>1.8371774351149445E-3</v>
      </c>
      <c r="AL1081" s="13">
        <f t="shared" si="1537"/>
        <v>2.0451493676919519E-5</v>
      </c>
      <c r="AM1081" s="13">
        <f t="shared" si="1538"/>
        <v>5.1853329266839294E-4</v>
      </c>
      <c r="AN1081" s="13">
        <f t="shared" si="1539"/>
        <v>7.0762402942469056E-4</v>
      </c>
      <c r="AO1081" s="13">
        <f t="shared" si="1540"/>
        <v>4.8283473221405883E-4</v>
      </c>
      <c r="AP1081" s="13">
        <f t="shared" si="1541"/>
        <v>2.1963582254431511E-4</v>
      </c>
      <c r="AQ1081" s="13">
        <f t="shared" si="1542"/>
        <v>7.4932308085281862E-5</v>
      </c>
      <c r="AR1081" s="13">
        <f t="shared" si="1543"/>
        <v>4.0835348893897621E-3</v>
      </c>
      <c r="AS1081" s="13">
        <f t="shared" si="1544"/>
        <v>3.6881644048729115E-3</v>
      </c>
      <c r="AT1081" s="13">
        <f t="shared" si="1545"/>
        <v>1.665536972968572E-3</v>
      </c>
      <c r="AU1081" s="13">
        <f t="shared" si="1546"/>
        <v>5.0142620263171319E-4</v>
      </c>
      <c r="AV1081" s="13">
        <f t="shared" si="1547"/>
        <v>1.1321944848702146E-4</v>
      </c>
      <c r="AW1081" s="13">
        <f t="shared" si="1548"/>
        <v>7.0020056932599252E-7</v>
      </c>
      <c r="AX1081" s="13">
        <f t="shared" si="1549"/>
        <v>7.8054760747042599E-5</v>
      </c>
      <c r="AY1081" s="13">
        <f t="shared" si="1550"/>
        <v>1.0651856900329206E-4</v>
      </c>
      <c r="AZ1081" s="13">
        <f t="shared" si="1551"/>
        <v>7.2681060283302375E-5</v>
      </c>
      <c r="BA1081" s="13">
        <f t="shared" si="1552"/>
        <v>3.3061756733024144E-5</v>
      </c>
      <c r="BB1081" s="13">
        <f t="shared" si="1553"/>
        <v>1.1279552272761666E-5</v>
      </c>
      <c r="BC1081" s="13">
        <f t="shared" si="1554"/>
        <v>3.078561142442362E-6</v>
      </c>
      <c r="BD1081" s="13">
        <f t="shared" si="1555"/>
        <v>9.2877591904666804E-4</v>
      </c>
      <c r="BE1081" s="13">
        <f t="shared" si="1556"/>
        <v>8.3885123490225514E-4</v>
      </c>
      <c r="BF1081" s="13">
        <f t="shared" si="1557"/>
        <v>3.7881655836819833E-4</v>
      </c>
      <c r="BG1081" s="13">
        <f t="shared" si="1558"/>
        <v>1.1404643153494536E-4</v>
      </c>
      <c r="BH1081" s="13">
        <f t="shared" si="1559"/>
        <v>2.5751095599970385E-5</v>
      </c>
      <c r="BI1081" s="13">
        <f t="shared" si="1560"/>
        <v>4.6515715795675764E-6</v>
      </c>
      <c r="BJ1081" s="14">
        <f t="shared" si="1561"/>
        <v>0.24825300735589242</v>
      </c>
      <c r="BK1081" s="14">
        <f t="shared" si="1562"/>
        <v>0.27639415562508535</v>
      </c>
      <c r="BL1081" s="14">
        <f t="shared" si="1563"/>
        <v>0.43102345495321276</v>
      </c>
      <c r="BM1081" s="14">
        <f t="shared" si="1564"/>
        <v>0.39483586323149727</v>
      </c>
      <c r="BN1081" s="14">
        <f t="shared" si="1565"/>
        <v>0.60458346150919606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1.2279</v>
      </c>
      <c r="F1082" s="10">
        <f>VLOOKUP(B1082,home!$B$2:$E$405,3,FALSE)</f>
        <v>0.63339999999999996</v>
      </c>
      <c r="G1082" s="10">
        <f>VLOOKUP(C1082,away!$B$2:$E$405,4,FALSE)</f>
        <v>1.2216</v>
      </c>
      <c r="H1082" s="10">
        <f>VLOOKUP(A1082,away!$A$2:$E$405,3,FALSE)</f>
        <v>0.89710000000000001</v>
      </c>
      <c r="I1082" s="10">
        <f>VLOOKUP(C1082,away!$B$2:$E$405,3,FALSE)</f>
        <v>1.1147</v>
      </c>
      <c r="J1082" s="10">
        <f>VLOOKUP(B1082,home!$B$2:$E$405,4,FALSE)</f>
        <v>0.74309999999999998</v>
      </c>
      <c r="K1082" s="12">
        <f t="shared" si="1510"/>
        <v>0.95010167217599995</v>
      </c>
      <c r="L1082" s="12">
        <f t="shared" si="1511"/>
        <v>0.74309804564699999</v>
      </c>
      <c r="M1082" s="13">
        <f t="shared" si="1512"/>
        <v>0.18393005715008201</v>
      </c>
      <c r="N1082" s="13">
        <f t="shared" si="1513"/>
        <v>0.17475225486172014</v>
      </c>
      <c r="O1082" s="13">
        <f t="shared" si="1514"/>
        <v>0.13667806600396695</v>
      </c>
      <c r="P1082" s="13">
        <f t="shared" si="1515"/>
        <v>0.12985805906015069</v>
      </c>
      <c r="Q1082" s="13">
        <f t="shared" si="1516"/>
        <v>8.3016204780323399E-2</v>
      </c>
      <c r="R1082" s="13">
        <f t="shared" si="1517"/>
        <v>5.0782601865179758E-2</v>
      </c>
      <c r="S1082" s="13">
        <f t="shared" si="1518"/>
        <v>2.2920554372890953E-2</v>
      </c>
      <c r="T1082" s="13">
        <f t="shared" si="1519"/>
        <v>6.1689179529289449E-2</v>
      </c>
      <c r="U1082" s="13">
        <f t="shared" si="1520"/>
        <v>4.8248634949555336E-2</v>
      </c>
      <c r="V1082" s="13">
        <f t="shared" si="1521"/>
        <v>1.7980377671603434E-3</v>
      </c>
      <c r="W1082" s="13">
        <f t="shared" si="1522"/>
        <v>2.6291278326496838E-2</v>
      </c>
      <c r="X1082" s="13">
        <f t="shared" si="1523"/>
        <v>1.9536997541981131E-2</v>
      </c>
      <c r="Y1082" s="13">
        <f t="shared" si="1524"/>
        <v>7.25895234562821E-3</v>
      </c>
      <c r="Z1082" s="13">
        <f t="shared" si="1525"/>
        <v>1.257881739962826E-2</v>
      </c>
      <c r="AA1082" s="13">
        <f t="shared" si="1526"/>
        <v>1.1951155445383372E-2</v>
      </c>
      <c r="AB1082" s="13">
        <f t="shared" si="1527"/>
        <v>5.6774063865470238E-3</v>
      </c>
      <c r="AC1082" s="13">
        <f t="shared" si="1528"/>
        <v>7.9340517456102865E-5</v>
      </c>
      <c r="AD1082" s="13">
        <f t="shared" si="1529"/>
        <v>6.2448468754123165E-3</v>
      </c>
      <c r="AE1082" s="13">
        <f t="shared" si="1530"/>
        <v>4.6405335084836663E-3</v>
      </c>
      <c r="AF1082" s="13">
        <f t="shared" si="1531"/>
        <v>1.7241856904568144E-3</v>
      </c>
      <c r="AG1082" s="13">
        <f t="shared" si="1532"/>
        <v>4.2707967230366074E-4</v>
      </c>
      <c r="AH1082" s="13">
        <f t="shared" si="1533"/>
        <v>2.3368236565535594E-3</v>
      </c>
      <c r="AI1082" s="13">
        <f t="shared" si="1534"/>
        <v>2.2202200636719711E-3</v>
      </c>
      <c r="AJ1082" s="13">
        <f t="shared" si="1535"/>
        <v>1.0547173975467223E-3</v>
      </c>
      <c r="AK1082" s="13">
        <f t="shared" si="1536"/>
        <v>3.3402958769408666E-4</v>
      </c>
      <c r="AL1082" s="13">
        <f t="shared" si="1537"/>
        <v>2.2406355462110367E-6</v>
      </c>
      <c r="AM1082" s="13">
        <f t="shared" si="1538"/>
        <v>1.1866478917624626E-3</v>
      </c>
      <c r="AN1082" s="13">
        <f t="shared" si="1539"/>
        <v>8.817957292398187E-4</v>
      </c>
      <c r="AO1082" s="13">
        <f t="shared" si="1540"/>
        <v>3.2763034152899023E-4</v>
      </c>
      <c r="AP1082" s="13">
        <f t="shared" si="1541"/>
        <v>8.115382216161727E-5</v>
      </c>
      <c r="AQ1082" s="13">
        <f t="shared" si="1542"/>
        <v>1.5076311661270496E-5</v>
      </c>
      <c r="AR1082" s="13">
        <f t="shared" si="1543"/>
        <v>3.4729781844132539E-4</v>
      </c>
      <c r="AS1082" s="13">
        <f t="shared" si="1544"/>
        <v>3.2996823804418E-4</v>
      </c>
      <c r="AT1082" s="13">
        <f t="shared" si="1545"/>
        <v>1.567516873653719E-4</v>
      </c>
      <c r="AU1082" s="13">
        <f t="shared" si="1546"/>
        <v>4.9643346760749813E-5</v>
      </c>
      <c r="AV1082" s="13">
        <f t="shared" si="1547"/>
        <v>1.1791556692450348E-5</v>
      </c>
      <c r="AW1082" s="13">
        <f t="shared" si="1548"/>
        <v>4.3942516278034955E-8</v>
      </c>
      <c r="AX1082" s="13">
        <f t="shared" si="1549"/>
        <v>1.8790602437460669E-4</v>
      </c>
      <c r="AY1082" s="13">
        <f t="shared" si="1550"/>
        <v>1.3963259947806777E-4</v>
      </c>
      <c r="AZ1082" s="13">
        <f t="shared" si="1551"/>
        <v>5.1880355890381236E-5</v>
      </c>
      <c r="BA1082" s="13">
        <f t="shared" si="1552"/>
        <v>1.285073035653771E-5</v>
      </c>
      <c r="BB1082" s="13">
        <f t="shared" si="1553"/>
        <v>2.3873381532699365E-6</v>
      </c>
      <c r="BC1082" s="13">
        <f t="shared" si="1554"/>
        <v>3.548052631986817E-7</v>
      </c>
      <c r="BD1082" s="13">
        <f t="shared" si="1555"/>
        <v>4.3012721690202574E-5</v>
      </c>
      <c r="BE1082" s="13">
        <f t="shared" si="1556"/>
        <v>4.0866458802702357E-5</v>
      </c>
      <c r="BF1082" s="13">
        <f t="shared" si="1557"/>
        <v>1.9413645422179561E-5</v>
      </c>
      <c r="BG1082" s="13">
        <f t="shared" si="1558"/>
        <v>6.1483123262149169E-6</v>
      </c>
      <c r="BH1082" s="13">
        <f t="shared" si="1559"/>
        <v>1.4603804555492758E-6</v>
      </c>
      <c r="BI1082" s="13">
        <f t="shared" si="1560"/>
        <v>2.7750198256610323E-7</v>
      </c>
      <c r="BJ1082" s="14">
        <f t="shared" si="1561"/>
        <v>0.38846882908196589</v>
      </c>
      <c r="BK1082" s="14">
        <f t="shared" si="1562"/>
        <v>0.33872792210276448</v>
      </c>
      <c r="BL1082" s="14">
        <f t="shared" si="1563"/>
        <v>0.2602902870240823</v>
      </c>
      <c r="BM1082" s="14">
        <f t="shared" si="1564"/>
        <v>0.24090902323005595</v>
      </c>
      <c r="BN1082" s="14">
        <f t="shared" si="1565"/>
        <v>0.75901724372142287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1.375</v>
      </c>
      <c r="F1083" s="10">
        <f>VLOOKUP(B1083,home!$B$2:$E$405,3,FALSE)</f>
        <v>1.1900999999999999</v>
      </c>
      <c r="G1083" s="10">
        <f>VLOOKUP(C1083,away!$B$2:$E$405,4,FALSE)</f>
        <v>1.2121</v>
      </c>
      <c r="H1083" s="10">
        <f>VLOOKUP(A1083,away!$A$2:$E$405,3,FALSE)</f>
        <v>1.0101</v>
      </c>
      <c r="I1083" s="10">
        <f>VLOOKUP(C1083,away!$B$2:$E$405,3,FALSE)</f>
        <v>1.4025000000000001</v>
      </c>
      <c r="J1083" s="10">
        <f>VLOOKUP(B1083,home!$B$2:$E$405,4,FALSE)</f>
        <v>0.72</v>
      </c>
      <c r="K1083" s="12">
        <f t="shared" si="1510"/>
        <v>1.9834652887499997</v>
      </c>
      <c r="L1083" s="12">
        <f t="shared" si="1511"/>
        <v>1.01999898</v>
      </c>
      <c r="M1083" s="13">
        <f t="shared" si="1512"/>
        <v>4.9614890989312994E-2</v>
      </c>
      <c r="N1083" s="13">
        <f t="shared" si="1513"/>
        <v>9.8409414082417448E-2</v>
      </c>
      <c r="O1083" s="13">
        <f t="shared" si="1514"/>
        <v>5.0607138201910443E-2</v>
      </c>
      <c r="P1083" s="13">
        <f t="shared" si="1515"/>
        <v>0.10037750198646342</v>
      </c>
      <c r="Q1083" s="13">
        <f t="shared" si="1516"/>
        <v>9.7595828459350248E-2</v>
      </c>
      <c r="R1083" s="13">
        <f t="shared" si="1517"/>
        <v>2.5809614673333842E-2</v>
      </c>
      <c r="S1083" s="13">
        <f t="shared" si="1518"/>
        <v>5.0769248425904828E-2</v>
      </c>
      <c r="T1083" s="13">
        <f t="shared" si="1519"/>
        <v>9.9547645480792216E-2</v>
      </c>
      <c r="U1083" s="13">
        <f t="shared" si="1520"/>
        <v>5.1192474820570329E-2</v>
      </c>
      <c r="V1083" s="13">
        <f t="shared" si="1521"/>
        <v>1.1412546679495456E-2</v>
      </c>
      <c r="W1083" s="13">
        <f t="shared" si="1522"/>
        <v>6.452597935864017E-2</v>
      </c>
      <c r="X1083" s="13">
        <f t="shared" si="1523"/>
        <v>6.5816433129314025E-2</v>
      </c>
      <c r="Y1083" s="13">
        <f t="shared" si="1524"/>
        <v>3.356634732956925E-2</v>
      </c>
      <c r="Z1083" s="13">
        <f t="shared" si="1525"/>
        <v>8.7752602136645184E-3</v>
      </c>
      <c r="AA1083" s="13">
        <f t="shared" si="1526"/>
        <v>1.7405424033552476E-2</v>
      </c>
      <c r="AB1083" s="13">
        <f t="shared" si="1527"/>
        <v>1.7261527203263179E-2</v>
      </c>
      <c r="AC1083" s="13">
        <f t="shared" si="1528"/>
        <v>1.4430684318625421E-3</v>
      </c>
      <c r="AD1083" s="13">
        <f t="shared" si="1529"/>
        <v>3.1996260070115447E-2</v>
      </c>
      <c r="AE1083" s="13">
        <f t="shared" si="1530"/>
        <v>3.2636152635332476E-2</v>
      </c>
      <c r="AF1083" s="13">
        <f t="shared" si="1531"/>
        <v>1.6644421199581719E-2</v>
      </c>
      <c r="AG1083" s="13">
        <f t="shared" si="1532"/>
        <v>5.6590975487545775E-3</v>
      </c>
      <c r="AH1083" s="13">
        <f t="shared" si="1533"/>
        <v>2.2376891167930971E-3</v>
      </c>
      <c r="AI1083" s="13">
        <f t="shared" si="1534"/>
        <v>4.4383786901727521E-3</v>
      </c>
      <c r="AJ1083" s="13">
        <f t="shared" si="1535"/>
        <v>4.4016850351426733E-3</v>
      </c>
      <c r="AK1083" s="13">
        <f t="shared" si="1536"/>
        <v>2.9101964930719373E-3</v>
      </c>
      <c r="AL1083" s="13">
        <f t="shared" si="1537"/>
        <v>1.1678074988985542E-4</v>
      </c>
      <c r="AM1083" s="13">
        <f t="shared" si="1538"/>
        <v>1.2692694243778321E-2</v>
      </c>
      <c r="AN1083" s="13">
        <f t="shared" si="1539"/>
        <v>1.2946535182105758E-2</v>
      </c>
      <c r="AO1083" s="13">
        <f t="shared" si="1540"/>
        <v>6.6027263401409932E-3</v>
      </c>
      <c r="AP1083" s="13">
        <f t="shared" si="1541"/>
        <v>2.2449247107209826E-3</v>
      </c>
      <c r="AQ1083" s="13">
        <f t="shared" si="1542"/>
        <v>5.7245522877804917E-4</v>
      </c>
      <c r="AR1083" s="13">
        <f t="shared" si="1543"/>
        <v>4.564881233372122E-4</v>
      </c>
      <c r="AS1083" s="13">
        <f t="shared" si="1544"/>
        <v>9.0542834736598895E-4</v>
      </c>
      <c r="AT1083" s="13">
        <f t="shared" si="1545"/>
        <v>8.9794284922535854E-4</v>
      </c>
      <c r="AU1083" s="13">
        <f t="shared" si="1546"/>
        <v>5.9367949090659083E-4</v>
      </c>
      <c r="AV1083" s="13">
        <f t="shared" si="1547"/>
        <v>2.9438566571399861E-4</v>
      </c>
      <c r="AW1083" s="13">
        <f t="shared" si="1548"/>
        <v>6.5628594114878577E-6</v>
      </c>
      <c r="AX1083" s="13">
        <f t="shared" si="1549"/>
        <v>4.1959197422085379E-3</v>
      </c>
      <c r="AY1083" s="13">
        <f t="shared" si="1550"/>
        <v>4.2798338572145713E-3</v>
      </c>
      <c r="AZ1083" s="13">
        <f t="shared" si="1551"/>
        <v>2.1827130844641641E-3</v>
      </c>
      <c r="BA1083" s="13">
        <f t="shared" si="1552"/>
        <v>7.4212170659536728E-4</v>
      </c>
      <c r="BB1083" s="13">
        <f t="shared" si="1553"/>
        <v>1.892408459407834E-4</v>
      </c>
      <c r="BC1083" s="13">
        <f t="shared" si="1554"/>
        <v>3.860509396678726E-5</v>
      </c>
      <c r="BD1083" s="13">
        <f t="shared" si="1555"/>
        <v>7.7602903364345073E-5</v>
      </c>
      <c r="BE1083" s="13">
        <f t="shared" si="1556"/>
        <v>1.5392266512939901E-4</v>
      </c>
      <c r="BF1083" s="13">
        <f t="shared" si="1557"/>
        <v>1.5265013171802651E-4</v>
      </c>
      <c r="BG1083" s="13">
        <f t="shared" si="1558"/>
        <v>1.0092541252860695E-4</v>
      </c>
      <c r="BH1083" s="13">
        <f t="shared" si="1559"/>
        <v>5.0045513125816569E-5</v>
      </c>
      <c r="BI1083" s="13">
        <f t="shared" si="1560"/>
        <v>1.985270762854793E-5</v>
      </c>
      <c r="BJ1083" s="14">
        <f t="shared" si="1561"/>
        <v>0.59308534932978196</v>
      </c>
      <c r="BK1083" s="14">
        <f t="shared" si="1562"/>
        <v>0.21801387112014364</v>
      </c>
      <c r="BL1083" s="14">
        <f t="shared" si="1563"/>
        <v>0.1799670520778546</v>
      </c>
      <c r="BM1083" s="14">
        <f t="shared" si="1564"/>
        <v>0.57315387335085322</v>
      </c>
      <c r="BN1083" s="14">
        <f t="shared" si="1565"/>
        <v>0.42241438839278844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1.375</v>
      </c>
      <c r="F1084" s="10">
        <f>VLOOKUP(B1084,home!$B$2:$E$405,3,FALSE)</f>
        <v>0.84850000000000003</v>
      </c>
      <c r="G1084" s="10">
        <f>VLOOKUP(C1084,away!$B$2:$E$405,4,FALSE)</f>
        <v>0.99170000000000003</v>
      </c>
      <c r="H1084" s="10">
        <f>VLOOKUP(A1084,away!$A$2:$E$405,3,FALSE)</f>
        <v>1.0101</v>
      </c>
      <c r="I1084" s="10">
        <f>VLOOKUP(C1084,away!$B$2:$E$405,3,FALSE)</f>
        <v>0.81</v>
      </c>
      <c r="J1084" s="10">
        <f>VLOOKUP(B1084,home!$B$2:$E$405,4,FALSE)</f>
        <v>1.65</v>
      </c>
      <c r="K1084" s="12">
        <f t="shared" si="1510"/>
        <v>1.1570039937500001</v>
      </c>
      <c r="L1084" s="12">
        <f t="shared" si="1511"/>
        <v>1.3499986500000001</v>
      </c>
      <c r="M1084" s="13">
        <f t="shared" si="1512"/>
        <v>8.1512194533523291E-2</v>
      </c>
      <c r="N1084" s="13">
        <f t="shared" si="1513"/>
        <v>9.4309934614613386E-2</v>
      </c>
      <c r="O1084" s="13">
        <f t="shared" si="1514"/>
        <v>0.11004135257879384</v>
      </c>
      <c r="P1084" s="13">
        <f t="shared" si="1515"/>
        <v>0.12731828441131635</v>
      </c>
      <c r="Q1084" s="13">
        <f t="shared" si="1516"/>
        <v>5.4558485499704532E-2</v>
      </c>
      <c r="R1084" s="13">
        <f t="shared" si="1517"/>
        <v>7.4277838712772853E-2</v>
      </c>
      <c r="S1084" s="13">
        <f t="shared" si="1518"/>
        <v>4.9716320478815662E-2</v>
      </c>
      <c r="T1084" s="13">
        <f t="shared" si="1519"/>
        <v>7.3653881770645704E-2</v>
      </c>
      <c r="U1084" s="13">
        <f t="shared" si="1520"/>
        <v>8.5939756037796564E-2</v>
      </c>
      <c r="V1084" s="13">
        <f t="shared" si="1521"/>
        <v>8.6282885739844949E-3</v>
      </c>
      <c r="W1084" s="13">
        <f t="shared" si="1522"/>
        <v>2.1041461872036534E-2</v>
      </c>
      <c r="X1084" s="13">
        <f t="shared" si="1523"/>
        <v>2.8405945121275797E-2</v>
      </c>
      <c r="Y1084" s="13">
        <f t="shared" si="1524"/>
        <v>1.917399378284821E-2</v>
      </c>
      <c r="Z1084" s="13">
        <f t="shared" si="1525"/>
        <v>3.3424993995720381E-2</v>
      </c>
      <c r="AA1084" s="13">
        <f t="shared" si="1526"/>
        <v>3.8672851544118252E-2</v>
      </c>
      <c r="AB1084" s="13">
        <f t="shared" si="1527"/>
        <v>2.2372321843122839E-2</v>
      </c>
      <c r="AC1084" s="13">
        <f t="shared" si="1528"/>
        <v>8.4231177381814605E-4</v>
      </c>
      <c r="AD1084" s="13">
        <f t="shared" si="1529"/>
        <v>6.0862638550711542E-3</v>
      </c>
      <c r="AE1084" s="13">
        <f t="shared" si="1530"/>
        <v>8.216447987889855E-3</v>
      </c>
      <c r="AF1084" s="13">
        <f t="shared" si="1531"/>
        <v>5.5460968457232609E-3</v>
      </c>
      <c r="AG1084" s="13">
        <f t="shared" si="1532"/>
        <v>2.4957410848318877E-3</v>
      </c>
      <c r="AH1084" s="13">
        <f t="shared" si="1533"/>
        <v>1.1280924192620155E-2</v>
      </c>
      <c r="AI1084" s="13">
        <f t="shared" si="1534"/>
        <v>1.3052074344052516E-2</v>
      </c>
      <c r="AJ1084" s="13">
        <f t="shared" si="1535"/>
        <v>7.5506510713953369E-3</v>
      </c>
      <c r="AK1084" s="13">
        <f t="shared" si="1536"/>
        <v>2.9120444816723738E-3</v>
      </c>
      <c r="AL1084" s="13">
        <f t="shared" si="1537"/>
        <v>5.2626084033536396E-5</v>
      </c>
      <c r="AM1084" s="13">
        <f t="shared" si="1538"/>
        <v>1.4083663174667195E-3</v>
      </c>
      <c r="AN1084" s="13">
        <f t="shared" si="1539"/>
        <v>1.9012926272855427E-3</v>
      </c>
      <c r="AO1084" s="13">
        <f t="shared" si="1540"/>
        <v>1.283371240045218E-3</v>
      </c>
      <c r="AP1084" s="13">
        <f t="shared" si="1541"/>
        <v>5.7751648050329029E-4</v>
      </c>
      <c r="AQ1084" s="13">
        <f t="shared" si="1542"/>
        <v>1.9491161725804834E-4</v>
      </c>
      <c r="AR1084" s="13">
        <f t="shared" si="1543"/>
        <v>3.04584648615791E-3</v>
      </c>
      <c r="AS1084" s="13">
        <f t="shared" si="1544"/>
        <v>3.5240565488341064E-3</v>
      </c>
      <c r="AT1084" s="13">
        <f t="shared" si="1545"/>
        <v>2.038673750600952E-3</v>
      </c>
      <c r="AU1084" s="13">
        <f t="shared" si="1546"/>
        <v>7.8625122379953085E-4</v>
      </c>
      <c r="AV1084" s="13">
        <f t="shared" si="1547"/>
        <v>2.2742395150672054E-4</v>
      </c>
      <c r="AW1084" s="13">
        <f t="shared" si="1548"/>
        <v>2.2833198192613213E-6</v>
      </c>
      <c r="AX1084" s="13">
        <f t="shared" si="1549"/>
        <v>2.7158090899532893E-4</v>
      </c>
      <c r="AY1084" s="13">
        <f t="shared" si="1550"/>
        <v>3.6663386050946696E-4</v>
      </c>
      <c r="AZ1084" s="13">
        <f t="shared" si="1551"/>
        <v>2.4747760836603438E-4</v>
      </c>
      <c r="BA1084" s="13">
        <f t="shared" si="1552"/>
        <v>1.1136481239979174E-4</v>
      </c>
      <c r="BB1084" s="13">
        <f t="shared" si="1553"/>
        <v>3.7585586599305534E-5</v>
      </c>
      <c r="BC1084" s="13">
        <f t="shared" si="1554"/>
        <v>1.0148098233704112E-5</v>
      </c>
      <c r="BD1084" s="13">
        <f t="shared" si="1555"/>
        <v>6.8531477407007E-4</v>
      </c>
      <c r="BE1084" s="13">
        <f t="shared" si="1556"/>
        <v>7.9291193057495009E-4</v>
      </c>
      <c r="BF1084" s="13">
        <f t="shared" si="1557"/>
        <v>4.5870113518362005E-4</v>
      </c>
      <c r="BG1084" s="13">
        <f t="shared" si="1558"/>
        <v>1.7690634844836898E-4</v>
      </c>
      <c r="BH1084" s="13">
        <f t="shared" si="1559"/>
        <v>5.1170337918623001E-5</v>
      </c>
      <c r="BI1084" s="13">
        <f t="shared" si="1560"/>
        <v>1.1840857066676775E-5</v>
      </c>
      <c r="BJ1084" s="14">
        <f t="shared" si="1561"/>
        <v>0.31989850159230288</v>
      </c>
      <c r="BK1084" s="14">
        <f t="shared" si="1562"/>
        <v>0.268436659716001</v>
      </c>
      <c r="BL1084" s="14">
        <f t="shared" si="1563"/>
        <v>0.37789891215050631</v>
      </c>
      <c r="BM1084" s="14">
        <f t="shared" si="1564"/>
        <v>0.45727662656311602</v>
      </c>
      <c r="BN1084" s="14">
        <f t="shared" si="1565"/>
        <v>0.54201809035072424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1.375</v>
      </c>
      <c r="F1085" s="10">
        <f>VLOOKUP(B1085,home!$B$2:$E$405,3,FALSE)</f>
        <v>0.54549999999999998</v>
      </c>
      <c r="G1085" s="10">
        <f>VLOOKUP(C1085,away!$B$2:$E$405,4,FALSE)</f>
        <v>1.3223</v>
      </c>
      <c r="H1085" s="10">
        <f>VLOOKUP(A1085,away!$A$2:$E$405,3,FALSE)</f>
        <v>1.0101</v>
      </c>
      <c r="I1085" s="10">
        <f>VLOOKUP(C1085,away!$B$2:$E$405,3,FALSE)</f>
        <v>1.71</v>
      </c>
      <c r="J1085" s="10">
        <f>VLOOKUP(B1085,home!$B$2:$E$405,4,FALSE)</f>
        <v>0.74250000000000005</v>
      </c>
      <c r="K1085" s="12">
        <f t="shared" si="1510"/>
        <v>0.99180764374999997</v>
      </c>
      <c r="L1085" s="12">
        <f t="shared" si="1511"/>
        <v>1.2824987175</v>
      </c>
      <c r="M1085" s="13">
        <f t="shared" si="1512"/>
        <v>0.10286823708965674</v>
      </c>
      <c r="N1085" s="13">
        <f t="shared" si="1513"/>
        <v>0.1020255038446088</v>
      </c>
      <c r="O1085" s="13">
        <f t="shared" si="1514"/>
        <v>0.13192838213897071</v>
      </c>
      <c r="P1085" s="13">
        <f t="shared" si="1515"/>
        <v>0.1308475778330021</v>
      </c>
      <c r="Q1085" s="13">
        <f t="shared" si="1516"/>
        <v>5.059483728526401E-2</v>
      </c>
      <c r="R1085" s="13">
        <f t="shared" si="1517"/>
        <v>8.4598990447539935E-2</v>
      </c>
      <c r="S1085" s="13">
        <f t="shared" si="1518"/>
        <v>4.1609269073604675E-2</v>
      </c>
      <c r="T1085" s="13">
        <f t="shared" si="1519"/>
        <v>6.4887813930472271E-2</v>
      </c>
      <c r="U1085" s="13">
        <f t="shared" si="1520"/>
        <v>8.3905925379403334E-2</v>
      </c>
      <c r="V1085" s="13">
        <f t="shared" si="1521"/>
        <v>5.8807398535766159E-3</v>
      </c>
      <c r="W1085" s="13">
        <f t="shared" si="1522"/>
        <v>1.6726782117937447E-2</v>
      </c>
      <c r="X1085" s="13">
        <f t="shared" si="1523"/>
        <v>2.1452076614156709E-2</v>
      </c>
      <c r="Y1085" s="13">
        <f t="shared" si="1524"/>
        <v>1.3756130372683865E-2</v>
      </c>
      <c r="Z1085" s="13">
        <f t="shared" si="1525"/>
        <v>3.6166032250254894E-2</v>
      </c>
      <c r="AA1085" s="13">
        <f t="shared" si="1526"/>
        <v>3.5869747229911812E-2</v>
      </c>
      <c r="AB1085" s="13">
        <f t="shared" si="1527"/>
        <v>1.7787944741003463E-2</v>
      </c>
      <c r="AC1085" s="13">
        <f t="shared" si="1528"/>
        <v>4.675158894260094E-4</v>
      </c>
      <c r="AD1085" s="13">
        <f t="shared" si="1529"/>
        <v>4.1474375899777927E-3</v>
      </c>
      <c r="AE1085" s="13">
        <f t="shared" si="1530"/>
        <v>5.3190833900578103E-3</v>
      </c>
      <c r="AF1085" s="13">
        <f t="shared" si="1531"/>
        <v>3.4108588130123477E-3</v>
      </c>
      <c r="AG1085" s="13">
        <f t="shared" si="1532"/>
        <v>1.4581406844206355E-3</v>
      </c>
      <c r="AH1085" s="13">
        <f t="shared" si="1533"/>
        <v>1.1595722494503887E-2</v>
      </c>
      <c r="AI1085" s="13">
        <f t="shared" si="1534"/>
        <v>1.1500726204852771E-2</v>
      </c>
      <c r="AJ1085" s="13">
        <f t="shared" si="1535"/>
        <v>5.7032540793244537E-3</v>
      </c>
      <c r="AK1085" s="13">
        <f t="shared" si="1536"/>
        <v>1.8855103300407872E-3</v>
      </c>
      <c r="AL1085" s="13">
        <f t="shared" si="1537"/>
        <v>2.3787059430801061E-5</v>
      </c>
      <c r="AM1085" s="13">
        <f t="shared" si="1538"/>
        <v>8.2269206074321078E-4</v>
      </c>
      <c r="AN1085" s="13">
        <f t="shared" si="1539"/>
        <v>1.0551015128005999E-3</v>
      </c>
      <c r="AO1085" s="13">
        <f t="shared" si="1540"/>
        <v>6.7658316849953976E-4</v>
      </c>
      <c r="AP1085" s="13">
        <f t="shared" si="1541"/>
        <v>2.8923901529424861E-4</v>
      </c>
      <c r="AQ1085" s="13">
        <f t="shared" si="1542"/>
        <v>9.2737166541459202E-5</v>
      </c>
      <c r="AR1085" s="13">
        <f t="shared" si="1543"/>
        <v>2.9742998455374267E-3</v>
      </c>
      <c r="AS1085" s="13">
        <f t="shared" si="1544"/>
        <v>2.9499333216084635E-3</v>
      </c>
      <c r="AT1085" s="13">
        <f t="shared" si="1545"/>
        <v>1.4628832084620507E-3</v>
      </c>
      <c r="AU1085" s="13">
        <f t="shared" si="1546"/>
        <v>4.8363291602206214E-4</v>
      </c>
      <c r="AV1085" s="13">
        <f t="shared" si="1547"/>
        <v>1.1991770571994575E-4</v>
      </c>
      <c r="AW1085" s="13">
        <f t="shared" si="1548"/>
        <v>8.4047083443509331E-7</v>
      </c>
      <c r="AX1085" s="13">
        <f t="shared" si="1549"/>
        <v>1.3599204571625924E-4</v>
      </c>
      <c r="AY1085" s="13">
        <f t="shared" si="1550"/>
        <v>1.7440962422130384E-4</v>
      </c>
      <c r="AZ1085" s="13">
        <f t="shared" si="1551"/>
        <v>1.1184005969173959E-4</v>
      </c>
      <c r="BA1085" s="13">
        <f t="shared" si="1552"/>
        <v>4.7811577706593142E-5</v>
      </c>
      <c r="BB1085" s="13">
        <f t="shared" si="1553"/>
        <v>1.5329571772589326E-5</v>
      </c>
      <c r="BC1085" s="13">
        <f t="shared" si="1554"/>
        <v>3.9320312276340013E-6</v>
      </c>
      <c r="BD1085" s="13">
        <f t="shared" si="1555"/>
        <v>6.3575595622703321E-4</v>
      </c>
      <c r="BE1085" s="13">
        <f t="shared" si="1556"/>
        <v>6.3054761694556199E-4</v>
      </c>
      <c r="BF1085" s="13">
        <f t="shared" si="1557"/>
        <v>3.1269097311747767E-4</v>
      </c>
      <c r="BG1085" s="13">
        <f t="shared" si="1558"/>
        <v>1.0337643242318003E-4</v>
      </c>
      <c r="BH1085" s="13">
        <f t="shared" si="1559"/>
        <v>2.5632383965228821E-5</v>
      </c>
      <c r="BI1085" s="13">
        <f t="shared" si="1560"/>
        <v>5.0844788688497758E-6</v>
      </c>
      <c r="BJ1085" s="14">
        <f t="shared" si="1561"/>
        <v>0.28720433247680682</v>
      </c>
      <c r="BK1085" s="14">
        <f t="shared" si="1562"/>
        <v>0.28187153642291829</v>
      </c>
      <c r="BL1085" s="14">
        <f t="shared" si="1563"/>
        <v>0.39447995788444856</v>
      </c>
      <c r="BM1085" s="14">
        <f t="shared" si="1564"/>
        <v>0.39668476124199936</v>
      </c>
      <c r="BN1085" s="14">
        <f t="shared" si="1565"/>
        <v>0.60286352863904225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1.375</v>
      </c>
      <c r="F1086" s="10">
        <f>VLOOKUP(B1086,home!$B$2:$E$405,3,FALSE)</f>
        <v>1.1900999999999999</v>
      </c>
      <c r="G1086" s="10">
        <f>VLOOKUP(C1086,away!$B$2:$E$405,4,FALSE)</f>
        <v>1.3332999999999999</v>
      </c>
      <c r="H1086" s="10">
        <f>VLOOKUP(A1086,away!$A$2:$E$405,3,FALSE)</f>
        <v>1.0101</v>
      </c>
      <c r="I1086" s="10">
        <f>VLOOKUP(C1086,away!$B$2:$E$405,3,FALSE)</f>
        <v>1.4025000000000001</v>
      </c>
      <c r="J1086" s="10">
        <f>VLOOKUP(B1086,home!$B$2:$E$405,4,FALSE)</f>
        <v>0.45</v>
      </c>
      <c r="K1086" s="12">
        <f t="shared" si="1510"/>
        <v>2.1817954537499999</v>
      </c>
      <c r="L1086" s="12">
        <f t="shared" si="1511"/>
        <v>0.63749936250000006</v>
      </c>
      <c r="M1086" s="13">
        <f t="shared" si="1512"/>
        <v>5.9647990675169904E-2</v>
      </c>
      <c r="N1086" s="13">
        <f t="shared" si="1513"/>
        <v>0.13013971488040807</v>
      </c>
      <c r="O1086" s="13">
        <f t="shared" si="1514"/>
        <v>3.8025556029826754E-2</v>
      </c>
      <c r="P1086" s="13">
        <f t="shared" si="1515"/>
        <v>8.2963985272191912E-2</v>
      </c>
      <c r="Q1086" s="13">
        <f t="shared" si="1516"/>
        <v>0.14196911913919782</v>
      </c>
      <c r="R1086" s="13">
        <f t="shared" si="1517"/>
        <v>1.2120633863861294E-2</v>
      </c>
      <c r="S1086" s="13">
        <f t="shared" si="1518"/>
        <v>2.884851096547383E-2</v>
      </c>
      <c r="T1086" s="13">
        <f t="shared" si="1519"/>
        <v>9.050522294592514E-2</v>
      </c>
      <c r="U1086" s="13">
        <f t="shared" si="1520"/>
        <v>2.6444743860740867E-2</v>
      </c>
      <c r="V1086" s="13">
        <f t="shared" si="1521"/>
        <v>4.4583553384017578E-3</v>
      </c>
      <c r="W1086" s="13">
        <f t="shared" si="1522"/>
        <v>0.10324919290359798</v>
      </c>
      <c r="X1086" s="13">
        <f t="shared" si="1523"/>
        <v>6.5821294654683227E-2</v>
      </c>
      <c r="Y1086" s="13">
        <f t="shared" si="1524"/>
        <v>2.098051669064261E-2</v>
      </c>
      <c r="Z1086" s="13">
        <f t="shared" si="1525"/>
        <v>2.5756321204358289E-3</v>
      </c>
      <c r="AA1086" s="13">
        <f t="shared" si="1526"/>
        <v>5.619502450899364E-3</v>
      </c>
      <c r="AB1086" s="13">
        <f t="shared" si="1527"/>
        <v>6.1303024498546082E-3</v>
      </c>
      <c r="AC1086" s="13">
        <f t="shared" si="1528"/>
        <v>3.8756851073959946E-4</v>
      </c>
      <c r="AD1086" s="13">
        <f t="shared" si="1529"/>
        <v>5.6317154920106728E-2</v>
      </c>
      <c r="AE1086" s="13">
        <f t="shared" si="1530"/>
        <v>3.5902150359381775E-2</v>
      </c>
      <c r="AF1086" s="13">
        <f t="shared" si="1531"/>
        <v>1.1443798983242515E-2</v>
      </c>
      <c r="AG1086" s="13">
        <f t="shared" si="1532"/>
        <v>2.4318048521317502E-3</v>
      </c>
      <c r="AH1086" s="13">
        <f t="shared" si="1533"/>
        <v>4.1049095870309115E-4</v>
      </c>
      <c r="AI1086" s="13">
        <f t="shared" si="1534"/>
        <v>8.9560730750388323E-4</v>
      </c>
      <c r="AJ1086" s="13">
        <f t="shared" si="1535"/>
        <v>9.7701597592862537E-4</v>
      </c>
      <c r="AK1086" s="13">
        <f t="shared" si="1536"/>
        <v>7.1054967150739818E-4</v>
      </c>
      <c r="AL1086" s="13">
        <f t="shared" si="1537"/>
        <v>2.1562656413404082E-5</v>
      </c>
      <c r="AM1086" s="13">
        <f t="shared" si="1538"/>
        <v>2.4574502514564646E-2</v>
      </c>
      <c r="AN1086" s="13">
        <f t="shared" si="1539"/>
        <v>1.5666229686789608E-2</v>
      </c>
      <c r="AO1086" s="13">
        <f t="shared" si="1540"/>
        <v>4.9936057190534747E-3</v>
      </c>
      <c r="AP1086" s="13">
        <f t="shared" si="1541"/>
        <v>1.0611401541576481E-3</v>
      </c>
      <c r="AQ1086" s="13">
        <f t="shared" si="1542"/>
        <v>1.6911904294966313E-4</v>
      </c>
      <c r="AR1086" s="13">
        <f t="shared" si="1543"/>
        <v>5.2337544897046907E-5</v>
      </c>
      <c r="AS1086" s="13">
        <f t="shared" si="1544"/>
        <v>1.1418981751681344E-4</v>
      </c>
      <c r="AT1086" s="13">
        <f t="shared" si="1545"/>
        <v>1.2456941236136288E-4</v>
      </c>
      <c r="AU1086" s="13">
        <f t="shared" si="1546"/>
        <v>9.0594992522110188E-5</v>
      </c>
      <c r="AV1086" s="13">
        <f t="shared" si="1547"/>
        <v>4.9414935704313834E-5</v>
      </c>
      <c r="AW1086" s="13">
        <f t="shared" si="1548"/>
        <v>8.3309312260411814E-7</v>
      </c>
      <c r="AX1086" s="13">
        <f t="shared" si="1549"/>
        <v>8.9360896440741841E-3</v>
      </c>
      <c r="AY1086" s="13">
        <f t="shared" si="1550"/>
        <v>5.6967514513401431E-3</v>
      </c>
      <c r="AZ1086" s="13">
        <f t="shared" si="1551"/>
        <v>1.8158377092751458E-3</v>
      </c>
      <c r="BA1086" s="13">
        <f t="shared" si="1552"/>
        <v>3.8586512735545528E-4</v>
      </c>
      <c r="BB1086" s="13">
        <f t="shared" si="1553"/>
        <v>6.1497193175021021E-5</v>
      </c>
      <c r="BC1086" s="13">
        <f t="shared" si="1554"/>
        <v>7.8408842889230528E-6</v>
      </c>
      <c r="BD1086" s="13">
        <f t="shared" si="1555"/>
        <v>5.5608585844470844E-6</v>
      </c>
      <c r="BE1086" s="13">
        <f t="shared" si="1556"/>
        <v>1.2132655978493308E-5</v>
      </c>
      <c r="BF1086" s="13">
        <f t="shared" si="1557"/>
        <v>1.3235486827894731E-5</v>
      </c>
      <c r="BG1086" s="13">
        <f t="shared" si="1558"/>
        <v>9.6257083297562455E-6</v>
      </c>
      <c r="BH1086" s="13">
        <f t="shared" si="1559"/>
        <v>5.2503316682464227E-6</v>
      </c>
      <c r="BI1086" s="13">
        <f t="shared" si="1560"/>
        <v>2.291029952891938E-6</v>
      </c>
      <c r="BJ1086" s="14">
        <f t="shared" si="1561"/>
        <v>0.72212844945634203</v>
      </c>
      <c r="BK1086" s="14">
        <f t="shared" si="1562"/>
        <v>0.18202472486973051</v>
      </c>
      <c r="BL1086" s="14">
        <f t="shared" si="1563"/>
        <v>9.1813605343169236E-2</v>
      </c>
      <c r="BM1086" s="14">
        <f t="shared" si="1564"/>
        <v>0.5279794935708042</v>
      </c>
      <c r="BN1086" s="14">
        <f t="shared" si="1565"/>
        <v>0.46486699986065572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1.375</v>
      </c>
      <c r="F1087" s="10">
        <f>VLOOKUP(B1087,home!$B$2:$E$405,3,FALSE)</f>
        <v>0.65449999999999997</v>
      </c>
      <c r="G1087" s="10">
        <f>VLOOKUP(C1087,away!$B$2:$E$405,4,FALSE)</f>
        <v>1.6364000000000001</v>
      </c>
      <c r="H1087" s="10">
        <f>VLOOKUP(A1087,away!$A$2:$E$405,3,FALSE)</f>
        <v>1.0101</v>
      </c>
      <c r="I1087" s="10">
        <f>VLOOKUP(C1087,away!$B$2:$E$405,3,FALSE)</f>
        <v>0.74250000000000005</v>
      </c>
      <c r="J1087" s="10">
        <f>VLOOKUP(B1087,home!$B$2:$E$405,4,FALSE)</f>
        <v>1.5840000000000001</v>
      </c>
      <c r="K1087" s="12">
        <f t="shared" si="1510"/>
        <v>1.4726577249999999</v>
      </c>
      <c r="L1087" s="12">
        <f t="shared" si="1511"/>
        <v>1.187998812</v>
      </c>
      <c r="M1087" s="13">
        <f t="shared" si="1512"/>
        <v>6.9902313220967044E-2</v>
      </c>
      <c r="N1087" s="13">
        <f t="shared" si="1513"/>
        <v>0.10294218156022675</v>
      </c>
      <c r="O1087" s="13">
        <f t="shared" si="1514"/>
        <v>8.3043865062560729E-2</v>
      </c>
      <c r="P1087" s="13">
        <f t="shared" si="1515"/>
        <v>0.12229518939823768</v>
      </c>
      <c r="Q1087" s="13">
        <f t="shared" si="1516"/>
        <v>7.5799299451510233E-2</v>
      </c>
      <c r="R1087" s="13">
        <f t="shared" si="1517"/>
        <v>4.9328006519105232E-2</v>
      </c>
      <c r="S1087" s="13">
        <f t="shared" si="1518"/>
        <v>5.348933626371314E-2</v>
      </c>
      <c r="T1087" s="13">
        <f t="shared" si="1519"/>
        <v>9.0049477698826402E-2</v>
      </c>
      <c r="U1087" s="13">
        <f t="shared" si="1520"/>
        <v>7.2643269859210685E-2</v>
      </c>
      <c r="V1087" s="13">
        <f t="shared" si="1521"/>
        <v>1.0397825523676209E-2</v>
      </c>
      <c r="W1087" s="13">
        <f t="shared" si="1522"/>
        <v>3.7208807962284943E-2</v>
      </c>
      <c r="X1087" s="13">
        <f t="shared" si="1523"/>
        <v>4.4204019655130648E-2</v>
      </c>
      <c r="Y1087" s="13">
        <f t="shared" si="1524"/>
        <v>2.6257161417959932E-2</v>
      </c>
      <c r="Z1087" s="13">
        <f t="shared" si="1525"/>
        <v>1.9533871047675087E-2</v>
      </c>
      <c r="AA1087" s="13">
        <f t="shared" si="1526"/>
        <v>2.876670609751256E-2</v>
      </c>
      <c r="AB1087" s="13">
        <f t="shared" si="1527"/>
        <v>2.1181755978653238E-2</v>
      </c>
      <c r="AC1087" s="13">
        <f t="shared" si="1528"/>
        <v>1.1369473905392855E-3</v>
      </c>
      <c r="AD1087" s="13">
        <f t="shared" si="1529"/>
        <v>1.3698959620925103E-2</v>
      </c>
      <c r="AE1087" s="13">
        <f t="shared" si="1530"/>
        <v>1.6274347755294995E-2</v>
      </c>
      <c r="AF1087" s="13">
        <f t="shared" si="1531"/>
        <v>9.6669528996826612E-3</v>
      </c>
      <c r="AG1087" s="13">
        <f t="shared" si="1532"/>
        <v>3.8281095201609847E-3</v>
      </c>
      <c r="AH1087" s="13">
        <f t="shared" si="1533"/>
        <v>5.8015538995998027E-3</v>
      </c>
      <c r="AI1087" s="13">
        <f t="shared" si="1534"/>
        <v>8.543703167249523E-3</v>
      </c>
      <c r="AJ1087" s="13">
        <f t="shared" si="1535"/>
        <v>6.2909752346784892E-3</v>
      </c>
      <c r="AK1087" s="13">
        <f t="shared" si="1536"/>
        <v>3.0881510923776549E-3</v>
      </c>
      <c r="AL1087" s="13">
        <f t="shared" si="1537"/>
        <v>7.9564289108606087E-5</v>
      </c>
      <c r="AM1087" s="13">
        <f t="shared" si="1538"/>
        <v>4.0347757420436843E-3</v>
      </c>
      <c r="AN1087" s="13">
        <f t="shared" si="1539"/>
        <v>4.7933087882343151E-3</v>
      </c>
      <c r="AO1087" s="13">
        <f t="shared" si="1540"/>
        <v>2.8472225729857634E-3</v>
      </c>
      <c r="AP1087" s="13">
        <f t="shared" si="1541"/>
        <v>1.1274990114022233E-3</v>
      </c>
      <c r="AQ1087" s="13">
        <f t="shared" si="1542"/>
        <v>3.3486687151925408E-4</v>
      </c>
      <c r="AR1087" s="13">
        <f t="shared" si="1543"/>
        <v>1.3784478280957065E-3</v>
      </c>
      <c r="AS1087" s="13">
        <f t="shared" si="1544"/>
        <v>2.0299818425546143E-3</v>
      </c>
      <c r="AT1087" s="13">
        <f t="shared" si="1545"/>
        <v>1.4947342210238931E-3</v>
      </c>
      <c r="AU1087" s="13">
        <f t="shared" si="1546"/>
        <v>7.3374396580423132E-4</v>
      </c>
      <c r="AV1087" s="13">
        <f t="shared" si="1547"/>
        <v>2.7013842985343421E-4</v>
      </c>
      <c r="AW1087" s="13">
        <f t="shared" si="1548"/>
        <v>3.8666379780255853E-6</v>
      </c>
      <c r="AX1087" s="13">
        <f t="shared" si="1549"/>
        <v>9.9030727752720711E-4</v>
      </c>
      <c r="AY1087" s="13">
        <f t="shared" si="1550"/>
        <v>1.1764838692172764E-3</v>
      </c>
      <c r="AZ1087" s="13">
        <f t="shared" si="1551"/>
        <v>6.98830719483644E-4</v>
      </c>
      <c r="BA1087" s="13">
        <f t="shared" si="1552"/>
        <v>2.7673668817855806E-4</v>
      </c>
      <c r="BB1087" s="13">
        <f t="shared" si="1553"/>
        <v>8.219071419823538E-5</v>
      </c>
      <c r="BC1087" s="13">
        <f t="shared" si="1554"/>
        <v>1.9528494164987034E-5</v>
      </c>
      <c r="BD1087" s="13">
        <f t="shared" si="1555"/>
        <v>2.7293239703027973E-4</v>
      </c>
      <c r="BE1087" s="13">
        <f t="shared" si="1556"/>
        <v>4.0193600288940847E-4</v>
      </c>
      <c r="BF1087" s="13">
        <f t="shared" si="1557"/>
        <v>2.9595707980535488E-4</v>
      </c>
      <c r="BG1087" s="13">
        <f t="shared" si="1558"/>
        <v>1.4528115994793246E-4</v>
      </c>
      <c r="BH1087" s="13">
        <f t="shared" si="1559"/>
        <v>5.3487355623570825E-5</v>
      </c>
      <c r="BI1087" s="13">
        <f t="shared" si="1560"/>
        <v>1.5753713489774752E-5</v>
      </c>
      <c r="BJ1087" s="14">
        <f t="shared" si="1561"/>
        <v>0.43631106829095773</v>
      </c>
      <c r="BK1087" s="14">
        <f t="shared" si="1562"/>
        <v>0.25847765995545918</v>
      </c>
      <c r="BL1087" s="14">
        <f t="shared" si="1563"/>
        <v>0.28578038090706609</v>
      </c>
      <c r="BM1087" s="14">
        <f t="shared" si="1564"/>
        <v>0.49561950775731123</v>
      </c>
      <c r="BN1087" s="14">
        <f t="shared" si="1565"/>
        <v>0.50331085521260766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1.6315999999999999</v>
      </c>
      <c r="F1088" s="10">
        <f>VLOOKUP(B1088,home!$B$2:$E$405,3,FALSE)</f>
        <v>0.3831</v>
      </c>
      <c r="G1088" s="10">
        <f>VLOOKUP(C1088,away!$B$2:$E$405,4,FALSE)</f>
        <v>0.996</v>
      </c>
      <c r="H1088" s="10">
        <f>VLOOKUP(A1088,away!$A$2:$E$405,3,FALSE)</f>
        <v>1.3368</v>
      </c>
      <c r="I1088" s="10">
        <f>VLOOKUP(C1088,away!$B$2:$E$405,3,FALSE)</f>
        <v>1.0286</v>
      </c>
      <c r="J1088" s="10">
        <f>VLOOKUP(B1088,home!$B$2:$E$405,4,FALSE)</f>
        <v>1.4026000000000001</v>
      </c>
      <c r="K1088" s="12">
        <f t="shared" si="1510"/>
        <v>0.6225656961599999</v>
      </c>
      <c r="L1088" s="12">
        <f t="shared" si="1511"/>
        <v>1.9286205564480001</v>
      </c>
      <c r="M1088" s="13">
        <f t="shared" si="1512"/>
        <v>7.7989096337580013E-2</v>
      </c>
      <c r="N1088" s="13">
        <f t="shared" si="1513"/>
        <v>4.8553336054294793E-2</v>
      </c>
      <c r="O1088" s="13">
        <f t="shared" si="1514"/>
        <v>0.15041137437546026</v>
      </c>
      <c r="P1088" s="13">
        <f t="shared" si="1515"/>
        <v>9.3640961998440769E-2</v>
      </c>
      <c r="Q1088" s="13">
        <f t="shared" si="1516"/>
        <v>1.5113820730766231E-2</v>
      </c>
      <c r="R1088" s="13">
        <f t="shared" si="1517"/>
        <v>0.14504323427205434</v>
      </c>
      <c r="S1088" s="13">
        <f t="shared" si="1518"/>
        <v>2.8108511881064578E-2</v>
      </c>
      <c r="T1088" s="13">
        <f t="shared" si="1519"/>
        <v>2.9148825347825685E-2</v>
      </c>
      <c r="U1088" s="13">
        <f t="shared" si="1520"/>
        <v>9.0298942117879449E-2</v>
      </c>
      <c r="V1088" s="13">
        <f t="shared" si="1521"/>
        <v>3.7499659375377693E-3</v>
      </c>
      <c r="W1088" s="13">
        <f t="shared" si="1522"/>
        <v>3.1364487749623061E-3</v>
      </c>
      <c r="X1088" s="13">
        <f t="shared" si="1523"/>
        <v>6.049019581638451E-3</v>
      </c>
      <c r="Y1088" s="13">
        <f t="shared" si="1524"/>
        <v>5.8331317557522005E-3</v>
      </c>
      <c r="Z1088" s="13">
        <f t="shared" si="1525"/>
        <v>9.3244454396929022E-2</v>
      </c>
      <c r="AA1088" s="13">
        <f t="shared" si="1526"/>
        <v>5.8050798664683469E-2</v>
      </c>
      <c r="AB1088" s="13">
        <f t="shared" si="1527"/>
        <v>1.8070217941661328E-2</v>
      </c>
      <c r="AC1088" s="13">
        <f t="shared" si="1528"/>
        <v>2.814098655634886E-4</v>
      </c>
      <c r="AD1088" s="13">
        <f t="shared" si="1529"/>
        <v>4.8816135376364666E-4</v>
      </c>
      <c r="AE1088" s="13">
        <f t="shared" si="1530"/>
        <v>9.4147802173205326E-4</v>
      </c>
      <c r="AF1088" s="13">
        <f t="shared" si="1531"/>
        <v>9.0787693307821762E-4</v>
      </c>
      <c r="AG1088" s="13">
        <f t="shared" si="1532"/>
        <v>5.8365003861987196E-4</v>
      </c>
      <c r="AH1088" s="13">
        <f t="shared" si="1533"/>
        <v>4.495829288117386E-2</v>
      </c>
      <c r="AI1088" s="13">
        <f t="shared" si="1534"/>
        <v>2.7989490905733168E-2</v>
      </c>
      <c r="AJ1088" s="13">
        <f t="shared" si="1535"/>
        <v>8.712648445445878E-3</v>
      </c>
      <c r="AK1088" s="13">
        <f t="shared" si="1536"/>
        <v>1.8080653482787849E-3</v>
      </c>
      <c r="AL1088" s="13">
        <f t="shared" si="1537"/>
        <v>1.3515474221244023E-5</v>
      </c>
      <c r="AM1088" s="13">
        <f t="shared" si="1538"/>
        <v>6.0782502608854548E-5</v>
      </c>
      <c r="AN1088" s="13">
        <f t="shared" si="1539"/>
        <v>1.1722638400379108E-4</v>
      </c>
      <c r="AO1088" s="13">
        <f t="shared" si="1540"/>
        <v>1.1304260697388926E-4</v>
      </c>
      <c r="AP1088" s="13">
        <f t="shared" si="1541"/>
        <v>7.2672098521438293E-5</v>
      </c>
      <c r="AQ1088" s="13">
        <f t="shared" si="1542"/>
        <v>3.5039225772165057E-5</v>
      </c>
      <c r="AR1088" s="13">
        <f t="shared" si="1543"/>
        <v>1.734149756668835E-2</v>
      </c>
      <c r="AS1088" s="13">
        <f t="shared" si="1544"/>
        <v>1.0796221505062275E-2</v>
      </c>
      <c r="AT1088" s="13">
        <f t="shared" si="1545"/>
        <v>3.3606785785983283E-3</v>
      </c>
      <c r="AU1088" s="13">
        <f t="shared" si="1546"/>
        <v>6.9741439961835592E-4</v>
      </c>
      <c r="AV1088" s="13">
        <f t="shared" si="1547"/>
        <v>1.0854657030260251E-4</v>
      </c>
      <c r="AW1088" s="13">
        <f t="shared" si="1548"/>
        <v>4.5077598001085721E-7</v>
      </c>
      <c r="AX1088" s="13">
        <f t="shared" si="1549"/>
        <v>6.3068501751714224E-6</v>
      </c>
      <c r="AY1088" s="13">
        <f t="shared" si="1550"/>
        <v>1.2163520894273275E-5</v>
      </c>
      <c r="AZ1088" s="13">
        <f t="shared" si="1551"/>
        <v>1.1729408217740104E-5</v>
      </c>
      <c r="BA1088" s="13">
        <f t="shared" si="1552"/>
        <v>7.5405259345678876E-6</v>
      </c>
      <c r="BB1088" s="13">
        <f t="shared" si="1553"/>
        <v>3.6357033309592244E-6</v>
      </c>
      <c r="BC1088" s="13">
        <f t="shared" si="1554"/>
        <v>1.402378436246886E-6</v>
      </c>
      <c r="BD1088" s="13">
        <f t="shared" si="1555"/>
        <v>5.574194781118016E-3</v>
      </c>
      <c r="BE1088" s="13">
        <f t="shared" si="1556"/>
        <v>3.4703024544381752E-3</v>
      </c>
      <c r="BF1088" s="13">
        <f t="shared" si="1557"/>
        <v>1.0802456317165294E-3</v>
      </c>
      <c r="BG1088" s="13">
        <f t="shared" si="1558"/>
        <v>2.2417462457780004E-4</v>
      </c>
      <c r="BH1088" s="13">
        <f t="shared" si="1559"/>
        <v>3.4890857802921169E-5</v>
      </c>
      <c r="BI1088" s="13">
        <f t="shared" si="1560"/>
        <v>4.3443702355390374E-6</v>
      </c>
      <c r="BJ1088" s="14">
        <f t="shared" si="1561"/>
        <v>0.11119728979730256</v>
      </c>
      <c r="BK1088" s="14">
        <f t="shared" si="1562"/>
        <v>0.20379562501530216</v>
      </c>
      <c r="BL1088" s="14">
        <f t="shared" si="1563"/>
        <v>0.58803557629252945</v>
      </c>
      <c r="BM1088" s="14">
        <f t="shared" si="1564"/>
        <v>0.46550940898855248</v>
      </c>
      <c r="BN1088" s="14">
        <f t="shared" si="1565"/>
        <v>0.53075182376859642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1.6315999999999999</v>
      </c>
      <c r="F1089" s="10">
        <f>VLOOKUP(B1089,home!$B$2:$E$405,3,FALSE)</f>
        <v>1.1492</v>
      </c>
      <c r="G1089" s="10">
        <f>VLOOKUP(C1089,away!$B$2:$E$405,4,FALSE)</f>
        <v>1.6855</v>
      </c>
      <c r="H1089" s="10">
        <f>VLOOKUP(A1089,away!$A$2:$E$405,3,FALSE)</f>
        <v>1.3368</v>
      </c>
      <c r="I1089" s="10">
        <f>VLOOKUP(C1089,away!$B$2:$E$405,3,FALSE)</f>
        <v>0.74809999999999999</v>
      </c>
      <c r="J1089" s="10">
        <f>VLOOKUP(B1089,home!$B$2:$E$405,4,FALSE)</f>
        <v>1.0286</v>
      </c>
      <c r="K1089" s="12">
        <f t="shared" si="1510"/>
        <v>3.16037102056</v>
      </c>
      <c r="L1089" s="12">
        <f t="shared" si="1511"/>
        <v>1.028661798288</v>
      </c>
      <c r="M1089" s="13">
        <f t="shared" si="1512"/>
        <v>1.5160941160799151E-2</v>
      </c>
      <c r="N1089" s="13">
        <f t="shared" si="1513"/>
        <v>4.7914199089004919E-2</v>
      </c>
      <c r="O1089" s="13">
        <f t="shared" si="1514"/>
        <v>1.5595480998206211E-2</v>
      </c>
      <c r="P1089" s="13">
        <f t="shared" si="1515"/>
        <v>4.9287506198425049E-2</v>
      </c>
      <c r="Q1089" s="13">
        <f t="shared" si="1516"/>
        <v>7.5713323137116761E-2</v>
      </c>
      <c r="R1089" s="13">
        <f t="shared" si="1517"/>
        <v>8.021237764390567E-3</v>
      </c>
      <c r="S1089" s="13">
        <f t="shared" si="1518"/>
        <v>4.0057840761578069E-2</v>
      </c>
      <c r="T1089" s="13">
        <f t="shared" si="1519"/>
        <v>7.7883403132586959E-2</v>
      </c>
      <c r="U1089" s="13">
        <f t="shared" si="1520"/>
        <v>2.5350087379601427E-2</v>
      </c>
      <c r="V1089" s="13">
        <f t="shared" si="1521"/>
        <v>1.4469572787156361E-2</v>
      </c>
      <c r="W1089" s="13">
        <f t="shared" si="1522"/>
        <v>7.9760730770946253E-2</v>
      </c>
      <c r="X1089" s="13">
        <f t="shared" si="1523"/>
        <v>8.2046816747606582E-2</v>
      </c>
      <c r="Y1089" s="13">
        <f t="shared" si="1524"/>
        <v>4.2199213029699485E-2</v>
      </c>
      <c r="Z1089" s="13">
        <f t="shared" si="1525"/>
        <v>2.7503802877378728E-3</v>
      </c>
      <c r="AA1089" s="13">
        <f t="shared" si="1526"/>
        <v>8.6922221568862482E-3</v>
      </c>
      <c r="AB1089" s="13">
        <f t="shared" si="1527"/>
        <v>1.3735323504446418E-2</v>
      </c>
      <c r="AC1089" s="13">
        <f t="shared" si="1528"/>
        <v>2.9399937595873645E-3</v>
      </c>
      <c r="AD1089" s="13">
        <f t="shared" si="1529"/>
        <v>6.3018375526796705E-2</v>
      </c>
      <c r="AE1089" s="13">
        <f t="shared" si="1530"/>
        <v>6.4824595494583179E-2</v>
      </c>
      <c r="AF1089" s="13">
        <f t="shared" si="1531"/>
        <v>3.3341292487375052E-2</v>
      </c>
      <c r="AG1089" s="13">
        <f t="shared" si="1532"/>
        <v>1.1432304629103138E-2</v>
      </c>
      <c r="AH1089" s="13">
        <f t="shared" si="1533"/>
        <v>7.0730278319007652E-4</v>
      </c>
      <c r="AI1089" s="13">
        <f t="shared" si="1534"/>
        <v>2.2353392187553505E-3</v>
      </c>
      <c r="AJ1089" s="13">
        <f t="shared" si="1535"/>
        <v>3.5322506440378203E-3</v>
      </c>
      <c r="AK1089" s="13">
        <f t="shared" si="1536"/>
        <v>3.7210741909238414E-3</v>
      </c>
      <c r="AL1089" s="13">
        <f t="shared" si="1537"/>
        <v>3.8231125393103276E-4</v>
      </c>
      <c r="AM1089" s="13">
        <f t="shared" si="1538"/>
        <v>3.983228955553117E-2</v>
      </c>
      <c r="AN1089" s="13">
        <f t="shared" si="1539"/>
        <v>4.097395460412101E-2</v>
      </c>
      <c r="AO1089" s="13">
        <f t="shared" si="1540"/>
        <v>2.1074170913022994E-2</v>
      </c>
      <c r="AP1089" s="13">
        <f t="shared" si="1541"/>
        <v>7.2260648496063002E-3</v>
      </c>
      <c r="AQ1089" s="13">
        <f t="shared" si="1542"/>
        <v>1.8582942156854302E-3</v>
      </c>
      <c r="AR1089" s="13">
        <f t="shared" si="1543"/>
        <v>1.4551507057808236E-4</v>
      </c>
      <c r="AS1089" s="13">
        <f t="shared" si="1544"/>
        <v>4.5988161210971457E-4</v>
      </c>
      <c r="AT1089" s="13">
        <f t="shared" si="1545"/>
        <v>7.266982598999784E-4</v>
      </c>
      <c r="AU1089" s="13">
        <f t="shared" si="1546"/>
        <v>7.6554537375975694E-4</v>
      </c>
      <c r="AV1089" s="13">
        <f t="shared" si="1547"/>
        <v>6.048518535385274E-4</v>
      </c>
      <c r="AW1089" s="13">
        <f t="shared" si="1548"/>
        <v>3.4524330386587246E-5</v>
      </c>
      <c r="AX1089" s="13">
        <f t="shared" si="1549"/>
        <v>2.098080226564257E-2</v>
      </c>
      <c r="AY1089" s="13">
        <f t="shared" si="1550"/>
        <v>2.158214978810083E-2</v>
      </c>
      <c r="AZ1089" s="13">
        <f t="shared" si="1551"/>
        <v>1.1100366505974388E-2</v>
      </c>
      <c r="BA1089" s="13">
        <f t="shared" si="1552"/>
        <v>3.8061743238971663E-3</v>
      </c>
      <c r="BB1089" s="13">
        <f t="shared" si="1553"/>
        <v>9.7881653115441752E-4</v>
      </c>
      <c r="BC1089" s="13">
        <f t="shared" si="1554"/>
        <v>2.0137423462626515E-4</v>
      </c>
      <c r="BD1089" s="13">
        <f t="shared" si="1555"/>
        <v>2.4947632363142563E-5</v>
      </c>
      <c r="BE1089" s="13">
        <f t="shared" si="1556"/>
        <v>7.8843774352060545E-5</v>
      </c>
      <c r="BF1089" s="13">
        <f t="shared" si="1557"/>
        <v>1.2458778980691199E-4</v>
      </c>
      <c r="BG1089" s="13">
        <f t="shared" si="1558"/>
        <v>1.3124788014046173E-4</v>
      </c>
      <c r="BH1089" s="13">
        <f t="shared" si="1559"/>
        <v>1.036979992264619E-4</v>
      </c>
      <c r="BI1089" s="13">
        <f t="shared" si="1560"/>
        <v>6.5544830329072705E-5</v>
      </c>
      <c r="BJ1089" s="14">
        <f t="shared" si="1561"/>
        <v>0.74774871183218161</v>
      </c>
      <c r="BK1089" s="14">
        <f t="shared" si="1562"/>
        <v>0.14388031570957785</v>
      </c>
      <c r="BL1089" s="14">
        <f t="shared" si="1563"/>
        <v>8.4821680716542128E-2</v>
      </c>
      <c r="BM1089" s="14">
        <f t="shared" si="1564"/>
        <v>0.7459607747403828</v>
      </c>
      <c r="BN1089" s="14">
        <f t="shared" si="1565"/>
        <v>0.21169268834794264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1.6315999999999999</v>
      </c>
      <c r="F1090" s="10">
        <f>VLOOKUP(B1090,home!$B$2:$E$405,3,FALSE)</f>
        <v>0.87560000000000004</v>
      </c>
      <c r="G1090" s="10">
        <f>VLOOKUP(C1090,away!$B$2:$E$405,4,FALSE)</f>
        <v>0.47670000000000001</v>
      </c>
      <c r="H1090" s="10">
        <f>VLOOKUP(A1090,away!$A$2:$E$405,3,FALSE)</f>
        <v>1.3368</v>
      </c>
      <c r="I1090" s="10">
        <f>VLOOKUP(C1090,away!$B$2:$E$405,3,FALSE)</f>
        <v>1.2467999999999999</v>
      </c>
      <c r="J1090" s="10">
        <f>VLOOKUP(B1090,home!$B$2:$E$405,4,FALSE)</f>
        <v>1.2824</v>
      </c>
      <c r="K1090" s="12">
        <f t="shared" si="1510"/>
        <v>0.68102742523199999</v>
      </c>
      <c r="L1090" s="12">
        <f t="shared" si="1511"/>
        <v>2.1374046005759997</v>
      </c>
      <c r="M1090" s="13">
        <f t="shared" si="1512"/>
        <v>5.9699476598996569E-2</v>
      </c>
      <c r="N1090" s="13">
        <f t="shared" si="1513"/>
        <v>4.0656980835912675E-2</v>
      </c>
      <c r="O1090" s="13">
        <f t="shared" si="1514"/>
        <v>0.1276019359346745</v>
      </c>
      <c r="P1090" s="13">
        <f t="shared" si="1515"/>
        <v>8.6900417884210004E-2</v>
      </c>
      <c r="Q1090" s="13">
        <f t="shared" si="1516"/>
        <v>1.3844259488194186E-2</v>
      </c>
      <c r="R1090" s="13">
        <f t="shared" si="1517"/>
        <v>0.13636848245458866</v>
      </c>
      <c r="S1090" s="13">
        <f t="shared" si="1518"/>
        <v>3.1623738844375623E-2</v>
      </c>
      <c r="T1090" s="13">
        <f t="shared" si="1519"/>
        <v>2.9590783921634188E-2</v>
      </c>
      <c r="U1090" s="13">
        <f t="shared" si="1520"/>
        <v>9.2870676488843701E-2</v>
      </c>
      <c r="V1090" s="13">
        <f t="shared" si="1521"/>
        <v>5.1147221553950149E-3</v>
      </c>
      <c r="W1090" s="13">
        <f t="shared" si="1522"/>
        <v>3.1427734644961913E-3</v>
      </c>
      <c r="X1090" s="13">
        <f t="shared" si="1523"/>
        <v>6.7173784615823327E-3</v>
      </c>
      <c r="Y1090" s="13">
        <f t="shared" si="1524"/>
        <v>7.1788778137981063E-3</v>
      </c>
      <c r="Z1090" s="13">
        <f t="shared" si="1525"/>
        <v>9.7158207257335094E-2</v>
      </c>
      <c r="AA1090" s="13">
        <f t="shared" si="1526"/>
        <v>6.6167403728619942E-2</v>
      </c>
      <c r="AB1090" s="13">
        <f t="shared" si="1527"/>
        <v>2.2530908297794135E-2</v>
      </c>
      <c r="AC1090" s="13">
        <f t="shared" si="1528"/>
        <v>4.6532180639013835E-4</v>
      </c>
      <c r="AD1090" s="13">
        <f t="shared" si="1529"/>
        <v>5.3507873015332325E-4</v>
      </c>
      <c r="AE1090" s="13">
        <f t="shared" si="1530"/>
        <v>1.1436797395000772E-3</v>
      </c>
      <c r="AF1090" s="13">
        <f t="shared" si="1531"/>
        <v>1.2222531683965131E-3</v>
      </c>
      <c r="AG1090" s="13">
        <f t="shared" si="1532"/>
        <v>8.7081651506643303E-4</v>
      </c>
      <c r="AH1090" s="13">
        <f t="shared" si="1533"/>
        <v>5.1916599793886138E-2</v>
      </c>
      <c r="AI1090" s="13">
        <f t="shared" si="1534"/>
        <v>3.5356628284430459E-2</v>
      </c>
      <c r="AJ1090" s="13">
        <f t="shared" si="1535"/>
        <v>1.2039416762715289E-2</v>
      </c>
      <c r="AK1090" s="13">
        <f t="shared" si="1536"/>
        <v>2.7330576664023249E-3</v>
      </c>
      <c r="AL1090" s="13">
        <f t="shared" si="1537"/>
        <v>2.7093476679906518E-5</v>
      </c>
      <c r="AM1090" s="13">
        <f t="shared" si="1538"/>
        <v>7.2880657978545191E-5</v>
      </c>
      <c r="AN1090" s="13">
        <f t="shared" si="1539"/>
        <v>1.5577545365634841E-4</v>
      </c>
      <c r="AO1090" s="13">
        <f t="shared" si="1540"/>
        <v>1.664775856509463E-4</v>
      </c>
      <c r="AP1090" s="13">
        <f t="shared" si="1541"/>
        <v>1.1860998582103921E-4</v>
      </c>
      <c r="AQ1090" s="13">
        <f t="shared" si="1542"/>
        <v>6.3379382342035844E-5</v>
      </c>
      <c r="AR1090" s="13">
        <f t="shared" si="1543"/>
        <v>2.2193355849143032E-2</v>
      </c>
      <c r="AS1090" s="13">
        <f t="shared" si="1544"/>
        <v>1.5114283991199427E-2</v>
      </c>
      <c r="AT1090" s="13">
        <f t="shared" si="1545"/>
        <v>5.1466209553758906E-3</v>
      </c>
      <c r="AU1090" s="13">
        <f t="shared" si="1546"/>
        <v>1.1683300059615663E-3</v>
      </c>
      <c r="AV1090" s="13">
        <f t="shared" si="1547"/>
        <v>1.9891619394532314E-4</v>
      </c>
      <c r="AW1090" s="13">
        <f t="shared" si="1548"/>
        <v>1.0955030185025244E-6</v>
      </c>
      <c r="AX1090" s="13">
        <f t="shared" si="1549"/>
        <v>8.2722878087237746E-6</v>
      </c>
      <c r="AY1090" s="13">
        <f t="shared" si="1550"/>
        <v>1.7681226019654953E-5</v>
      </c>
      <c r="AZ1090" s="13">
        <f t="shared" si="1551"/>
        <v>1.8895966919117288E-5</v>
      </c>
      <c r="BA1090" s="13">
        <f t="shared" si="1552"/>
        <v>1.3462775541751063E-5</v>
      </c>
      <c r="BB1090" s="13">
        <f t="shared" si="1553"/>
        <v>7.1938495948651922E-6</v>
      </c>
      <c r="BC1090" s="13">
        <f t="shared" si="1554"/>
        <v>3.0752334439833291E-6</v>
      </c>
      <c r="BD1090" s="13">
        <f t="shared" si="1555"/>
        <v>7.9060301490297691E-3</v>
      </c>
      <c r="BE1090" s="13">
        <f t="shared" si="1556"/>
        <v>5.3842233562003084E-3</v>
      </c>
      <c r="BF1090" s="13">
        <f t="shared" si="1557"/>
        <v>1.8334018845735467E-3</v>
      </c>
      <c r="BG1090" s="13">
        <f t="shared" si="1558"/>
        <v>4.1619898828887305E-4</v>
      </c>
      <c r="BH1090" s="13">
        <f t="shared" si="1559"/>
        <v>7.0860731344633626E-5</v>
      </c>
      <c r="BI1090" s="13">
        <f t="shared" si="1560"/>
        <v>9.651620283538464E-6</v>
      </c>
      <c r="BJ1090" s="14">
        <f t="shared" si="1561"/>
        <v>0.10554858654351104</v>
      </c>
      <c r="BK1090" s="14">
        <f t="shared" si="1562"/>
        <v>0.1838484519920669</v>
      </c>
      <c r="BL1090" s="14">
        <f t="shared" si="1563"/>
        <v>0.60702698313730108</v>
      </c>
      <c r="BM1090" s="14">
        <f t="shared" si="1564"/>
        <v>0.52849409001063641</v>
      </c>
      <c r="BN1090" s="14">
        <f t="shared" si="1565"/>
        <v>0.46507155319657656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1.2514000000000001</v>
      </c>
      <c r="F1091" s="10">
        <f>VLOOKUP(B1091,home!$B$2:$E$405,3,FALSE)</f>
        <v>1.0654999999999999</v>
      </c>
      <c r="G1091" s="10">
        <f>VLOOKUP(C1091,away!$B$2:$E$405,4,FALSE)</f>
        <v>1.3632</v>
      </c>
      <c r="H1091" s="10">
        <f>VLOOKUP(A1091,away!$A$2:$E$405,3,FALSE)</f>
        <v>0.95709999999999995</v>
      </c>
      <c r="I1091" s="10">
        <f>VLOOKUP(C1091,away!$B$2:$E$405,3,FALSE)</f>
        <v>0.86040000000000005</v>
      </c>
      <c r="J1091" s="10">
        <f>VLOOKUP(B1091,home!$B$2:$E$405,4,FALSE)</f>
        <v>0.81259999999999999</v>
      </c>
      <c r="K1091" s="12">
        <f t="shared" si="1510"/>
        <v>1.8176454854399999</v>
      </c>
      <c r="L1091" s="12">
        <f t="shared" si="1511"/>
        <v>0.66916703138400002</v>
      </c>
      <c r="M1091" s="13">
        <f t="shared" si="1512"/>
        <v>8.3174662331278335E-2</v>
      </c>
      <c r="N1091" s="13">
        <f t="shared" si="1513"/>
        <v>0.1511820494894445</v>
      </c>
      <c r="O1091" s="13">
        <f t="shared" si="1514"/>
        <v>5.5657741878588129E-2</v>
      </c>
      <c r="P1091" s="13">
        <f t="shared" si="1515"/>
        <v>0.10116604325540053</v>
      </c>
      <c r="Q1091" s="13">
        <f t="shared" si="1516"/>
        <v>0.13739768486702772</v>
      </c>
      <c r="R1091" s="13">
        <f t="shared" si="1517"/>
        <v>1.8622162953215875E-2</v>
      </c>
      <c r="S1091" s="13">
        <f t="shared" si="1518"/>
        <v>3.0762277901381994E-2</v>
      </c>
      <c r="T1091" s="13">
        <f t="shared" si="1519"/>
        <v>9.1942000901503271E-2</v>
      </c>
      <c r="U1091" s="13">
        <f t="shared" si="1520"/>
        <v>3.3848490421040857E-2</v>
      </c>
      <c r="V1091" s="13">
        <f t="shared" si="1521"/>
        <v>4.1573797831345096E-3</v>
      </c>
      <c r="W1091" s="13">
        <f t="shared" si="1522"/>
        <v>8.3246760536153597E-2</v>
      </c>
      <c r="X1091" s="13">
        <f t="shared" si="1523"/>
        <v>5.5705987620312619E-2</v>
      </c>
      <c r="Y1091" s="13">
        <f t="shared" si="1524"/>
        <v>1.8638305183099224E-2</v>
      </c>
      <c r="Z1091" s="13">
        <f t="shared" si="1525"/>
        <v>4.1537791671175245E-3</v>
      </c>
      <c r="AA1091" s="13">
        <f t="shared" si="1526"/>
        <v>7.5500979506258909E-3</v>
      </c>
      <c r="AB1091" s="13">
        <f t="shared" si="1527"/>
        <v>6.8617007272924729E-3</v>
      </c>
      <c r="AC1091" s="13">
        <f t="shared" si="1528"/>
        <v>3.1604100574414765E-4</v>
      </c>
      <c r="AD1091" s="13">
        <f t="shared" si="1529"/>
        <v>3.7828274616511059E-2</v>
      </c>
      <c r="AE1091" s="13">
        <f t="shared" si="1530"/>
        <v>2.5313434227509424E-2</v>
      </c>
      <c r="AF1091" s="13">
        <f t="shared" si="1531"/>
        <v>8.4694578180783096E-3</v>
      </c>
      <c r="AG1091" s="13">
        <f t="shared" si="1532"/>
        <v>1.8891606485184911E-3</v>
      </c>
      <c r="AH1091" s="13">
        <f t="shared" si="1533"/>
        <v>6.9489301857118423E-4</v>
      </c>
      <c r="AI1091" s="13">
        <f t="shared" si="1534"/>
        <v>1.2630691580696872E-3</v>
      </c>
      <c r="AJ1091" s="13">
        <f t="shared" si="1535"/>
        <v>1.1479059764819342E-3</v>
      </c>
      <c r="AK1091" s="13">
        <f t="shared" si="1536"/>
        <v>6.9549537195399426E-4</v>
      </c>
      <c r="AL1091" s="13">
        <f t="shared" si="1537"/>
        <v>1.5376133626006571E-5</v>
      </c>
      <c r="AM1091" s="13">
        <f t="shared" si="1538"/>
        <v>1.3751678515737185E-2</v>
      </c>
      <c r="AN1091" s="13">
        <f t="shared" si="1539"/>
        <v>9.2021698889229817E-3</v>
      </c>
      <c r="AO1091" s="13">
        <f t="shared" si="1540"/>
        <v>3.0788943534309126E-3</v>
      </c>
      <c r="AP1091" s="13">
        <f t="shared" si="1541"/>
        <v>6.8676486481010805E-4</v>
      </c>
      <c r="AQ1091" s="13">
        <f t="shared" si="1542"/>
        <v>1.148901014609535E-4</v>
      </c>
      <c r="AR1091" s="13">
        <f t="shared" si="1543"/>
        <v>9.2999899673349283E-5</v>
      </c>
      <c r="AS1091" s="13">
        <f t="shared" si="1544"/>
        <v>1.6904084778763626E-4</v>
      </c>
      <c r="AT1091" s="13">
        <f t="shared" si="1545"/>
        <v>1.5362816691807363E-4</v>
      </c>
      <c r="AU1091" s="13">
        <f t="shared" si="1546"/>
        <v>9.3080514678353101E-5</v>
      </c>
      <c r="AV1091" s="13">
        <f t="shared" si="1547"/>
        <v>4.229684432188502E-5</v>
      </c>
      <c r="AW1091" s="13">
        <f t="shared" si="1548"/>
        <v>5.1950336126329731E-7</v>
      </c>
      <c r="AX1091" s="13">
        <f t="shared" si="1549"/>
        <v>4.1659460618919892E-3</v>
      </c>
      <c r="AY1091" s="13">
        <f t="shared" si="1550"/>
        <v>2.7877137591421275E-3</v>
      </c>
      <c r="AZ1091" s="13">
        <f t="shared" si="1551"/>
        <v>9.327230702767343E-4</v>
      </c>
      <c r="BA1091" s="13">
        <f t="shared" si="1552"/>
        <v>2.0804917601348412E-4</v>
      </c>
      <c r="BB1091" s="13">
        <f t="shared" si="1553"/>
        <v>3.4804912373707611E-5</v>
      </c>
      <c r="BC1091" s="13">
        <f t="shared" si="1554"/>
        <v>4.658059978138837E-6</v>
      </c>
      <c r="BD1091" s="13">
        <f t="shared" si="1555"/>
        <v>1.037207779723749E-5</v>
      </c>
      <c r="BE1091" s="13">
        <f t="shared" si="1556"/>
        <v>1.8852760382781183E-5</v>
      </c>
      <c r="BF1091" s="13">
        <f t="shared" si="1557"/>
        <v>1.7133817398922152E-5</v>
      </c>
      <c r="BG1091" s="13">
        <f t="shared" si="1558"/>
        <v>1.0381068614501392E-5</v>
      </c>
      <c r="BH1091" s="13">
        <f t="shared" si="1559"/>
        <v>4.71727562529783E-6</v>
      </c>
      <c r="BI1091" s="13">
        <f t="shared" si="1560"/>
        <v>1.7148669487797521E-6</v>
      </c>
      <c r="BJ1091" s="14">
        <f t="shared" si="1561"/>
        <v>0.6465814086721966</v>
      </c>
      <c r="BK1091" s="14">
        <f t="shared" si="1562"/>
        <v>0.22237949416970768</v>
      </c>
      <c r="BL1091" s="14">
        <f t="shared" si="1563"/>
        <v>0.12695577559598684</v>
      </c>
      <c r="BM1091" s="14">
        <f t="shared" si="1564"/>
        <v>0.45008291857427257</v>
      </c>
      <c r="BN1091" s="14">
        <f t="shared" si="1565"/>
        <v>0.54720034477495505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1.2514000000000001</v>
      </c>
      <c r="F1092" s="10">
        <f>VLOOKUP(B1092,home!$B$2:$E$405,3,FALSE)</f>
        <v>1.1099000000000001</v>
      </c>
      <c r="G1092" s="10">
        <f>VLOOKUP(C1092,away!$B$2:$E$405,4,FALSE)</f>
        <v>0.75209999999999999</v>
      </c>
      <c r="H1092" s="10">
        <f>VLOOKUP(A1092,away!$A$2:$E$405,3,FALSE)</f>
        <v>0.95709999999999995</v>
      </c>
      <c r="I1092" s="10">
        <f>VLOOKUP(C1092,away!$B$2:$E$405,3,FALSE)</f>
        <v>1.3521000000000001</v>
      </c>
      <c r="J1092" s="10">
        <f>VLOOKUP(B1092,home!$B$2:$E$405,4,FALSE)</f>
        <v>0.98680000000000001</v>
      </c>
      <c r="K1092" s="12">
        <f t="shared" si="1510"/>
        <v>1.0446133956060002</v>
      </c>
      <c r="L1092" s="12">
        <f t="shared" si="1511"/>
        <v>1.2770128571880002</v>
      </c>
      <c r="M1092" s="13">
        <f t="shared" si="1512"/>
        <v>9.811389779276472E-2</v>
      </c>
      <c r="N1092" s="13">
        <f t="shared" si="1513"/>
        <v>0.10249109192943999</v>
      </c>
      <c r="O1092" s="13">
        <f t="shared" si="1514"/>
        <v>0.1252927089501899</v>
      </c>
      <c r="P1092" s="13">
        <f t="shared" si="1515"/>
        <v>0.13088244214113215</v>
      </c>
      <c r="Q1092" s="13">
        <f t="shared" si="1516"/>
        <v>5.353178377988952E-2</v>
      </c>
      <c r="R1092" s="13">
        <f t="shared" si="1517"/>
        <v>8.0000200120653286E-2</v>
      </c>
      <c r="S1092" s="13">
        <f t="shared" si="1518"/>
        <v>4.3648795038724007E-2</v>
      </c>
      <c r="T1092" s="13">
        <f t="shared" si="1519"/>
        <v>6.8360776155126965E-2</v>
      </c>
      <c r="U1092" s="13">
        <f t="shared" si="1520"/>
        <v>8.3569280697195159E-2</v>
      </c>
      <c r="V1092" s="13">
        <f t="shared" si="1521"/>
        <v>6.4696473743568982E-3</v>
      </c>
      <c r="W1092" s="13">
        <f t="shared" si="1522"/>
        <v>1.8640006142385535E-2</v>
      </c>
      <c r="X1092" s="13">
        <f t="shared" si="1523"/>
        <v>2.3803527501889622E-2</v>
      </c>
      <c r="Y1092" s="13">
        <f t="shared" si="1524"/>
        <v>1.5198705333170607E-2</v>
      </c>
      <c r="Z1092" s="13">
        <f t="shared" si="1525"/>
        <v>3.4053761377229083E-2</v>
      </c>
      <c r="AA1092" s="13">
        <f t="shared" si="1526"/>
        <v>3.5573015305423734E-2</v>
      </c>
      <c r="AB1092" s="13">
        <f t="shared" si="1527"/>
        <v>1.8580024155071453E-2</v>
      </c>
      <c r="AC1092" s="13">
        <f t="shared" si="1528"/>
        <v>5.394006781895464E-4</v>
      </c>
      <c r="AD1092" s="13">
        <f t="shared" si="1529"/>
        <v>4.867900027628512E-3</v>
      </c>
      <c r="AE1092" s="13">
        <f t="shared" si="1530"/>
        <v>6.2163709227874312E-3</v>
      </c>
      <c r="AF1092" s="13">
        <f t="shared" si="1531"/>
        <v>3.9691927967245924E-3</v>
      </c>
      <c r="AG1092" s="13">
        <f t="shared" si="1532"/>
        <v>1.6895700780251003E-3</v>
      </c>
      <c r="AH1092" s="13">
        <f t="shared" si="1533"/>
        <v>1.087177277858342E-2</v>
      </c>
      <c r="AI1092" s="13">
        <f t="shared" si="1534"/>
        <v>1.1356799478492904E-2</v>
      </c>
      <c r="AJ1092" s="13">
        <f t="shared" si="1535"/>
        <v>5.9317324332224634E-3</v>
      </c>
      <c r="AK1092" s="13">
        <f t="shared" si="1536"/>
        <v>2.0654557196315864E-3</v>
      </c>
      <c r="AL1092" s="13">
        <f t="shared" si="1537"/>
        <v>2.8782090872853672E-5</v>
      </c>
      <c r="AM1092" s="13">
        <f t="shared" si="1538"/>
        <v>1.0170147154663128E-3</v>
      </c>
      <c r="AN1092" s="13">
        <f t="shared" si="1539"/>
        <v>1.2987408675998772E-3</v>
      </c>
      <c r="AO1092" s="13">
        <f t="shared" si="1540"/>
        <v>8.2925439304027087E-4</v>
      </c>
      <c r="AP1092" s="13">
        <f t="shared" si="1541"/>
        <v>3.529895072640191E-4</v>
      </c>
      <c r="AQ1092" s="13">
        <f t="shared" si="1542"/>
        <v>1.1269303480715235E-4</v>
      </c>
      <c r="AR1092" s="13">
        <f t="shared" si="1543"/>
        <v>2.7766787237355072E-3</v>
      </c>
      <c r="AS1092" s="13">
        <f t="shared" si="1544"/>
        <v>2.9005557901082826E-3</v>
      </c>
      <c r="AT1092" s="13">
        <f t="shared" si="1545"/>
        <v>1.5149797165248291E-3</v>
      </c>
      <c r="AU1092" s="13">
        <f t="shared" si="1546"/>
        <v>5.2752270198440582E-4</v>
      </c>
      <c r="AV1092" s="13">
        <f t="shared" si="1547"/>
        <v>1.3776432024479552E-4</v>
      </c>
      <c r="AW1092" s="13">
        <f t="shared" si="1548"/>
        <v>1.0665241645208019E-6</v>
      </c>
      <c r="AX1092" s="13">
        <f t="shared" si="1549"/>
        <v>1.770645325507558E-4</v>
      </c>
      <c r="AY1092" s="13">
        <f t="shared" si="1550"/>
        <v>2.261136846192983E-4</v>
      </c>
      <c r="AZ1092" s="13">
        <f t="shared" si="1551"/>
        <v>1.4437504122249829E-4</v>
      </c>
      <c r="BA1092" s="13">
        <f t="shared" si="1552"/>
        <v>6.1456261299392621E-5</v>
      </c>
      <c r="BB1092" s="13">
        <f t="shared" si="1553"/>
        <v>1.962010895850742E-5</v>
      </c>
      <c r="BC1092" s="13">
        <f t="shared" si="1554"/>
        <v>5.0110262798886876E-6</v>
      </c>
      <c r="BD1092" s="13">
        <f t="shared" si="1555"/>
        <v>5.9097573841510184E-4</v>
      </c>
      <c r="BE1092" s="13">
        <f t="shared" si="1556"/>
        <v>6.1734117282656283E-4</v>
      </c>
      <c r="BF1092" s="13">
        <f t="shared" si="1557"/>
        <v>3.2244142939687323E-4</v>
      </c>
      <c r="BG1092" s="13">
        <f t="shared" si="1558"/>
        <v>1.1227554548210671E-4</v>
      </c>
      <c r="BH1092" s="13">
        <f t="shared" si="1559"/>
        <v>2.9321134702394844E-5</v>
      </c>
      <c r="BI1092" s="13">
        <f t="shared" si="1560"/>
        <v>6.1258500168979244E-6</v>
      </c>
      <c r="BJ1092" s="14">
        <f t="shared" si="1561"/>
        <v>0.3030132578401758</v>
      </c>
      <c r="BK1092" s="14">
        <f t="shared" si="1562"/>
        <v>0.27990907880065946</v>
      </c>
      <c r="BL1092" s="14">
        <f t="shared" si="1563"/>
        <v>0.38277697176190162</v>
      </c>
      <c r="BM1092" s="14">
        <f t="shared" si="1564"/>
        <v>0.40921589790544166</v>
      </c>
      <c r="BN1092" s="14">
        <f t="shared" si="1565"/>
        <v>0.59031212471406946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1.3216000000000001</v>
      </c>
      <c r="F1093" s="10">
        <f>VLOOKUP(B1093,home!$B$2:$E$405,3,FALSE)</f>
        <v>0.50439999999999996</v>
      </c>
      <c r="G1093" s="10">
        <f>VLOOKUP(C1093,away!$B$2:$E$405,4,FALSE)</f>
        <v>1.2344999999999999</v>
      </c>
      <c r="H1093" s="10">
        <f>VLOOKUP(A1093,away!$A$2:$E$405,3,FALSE)</f>
        <v>1.1162000000000001</v>
      </c>
      <c r="I1093" s="10">
        <f>VLOOKUP(C1093,away!$B$2:$E$405,3,FALSE)</f>
        <v>0.75439999999999996</v>
      </c>
      <c r="J1093" s="10">
        <f>VLOOKUP(B1093,home!$B$2:$E$405,4,FALSE)</f>
        <v>1.095</v>
      </c>
      <c r="K1093" s="12">
        <f t="shared" si="1510"/>
        <v>0.82293626687999999</v>
      </c>
      <c r="L1093" s="12">
        <f t="shared" si="1511"/>
        <v>0.92205710159999998</v>
      </c>
      <c r="M1093" s="13">
        <f t="shared" si="1512"/>
        <v>0.1746461471323883</v>
      </c>
      <c r="N1093" s="13">
        <f t="shared" si="1513"/>
        <v>0.14372264834610285</v>
      </c>
      <c r="O1093" s="13">
        <f t="shared" si="1514"/>
        <v>0.16103372023049708</v>
      </c>
      <c r="P1093" s="13">
        <f t="shared" si="1515"/>
        <v>0.13252048856828361</v>
      </c>
      <c r="Q1093" s="13">
        <f t="shared" si="1516"/>
        <v>5.9137289848024424E-2</v>
      </c>
      <c r="R1093" s="13">
        <f t="shared" si="1517"/>
        <v>7.4241142667798701E-2</v>
      </c>
      <c r="S1093" s="13">
        <f t="shared" si="1518"/>
        <v>2.5138945488823426E-2</v>
      </c>
      <c r="T1093" s="13">
        <f t="shared" si="1519"/>
        <v>5.4527958073748495E-2</v>
      </c>
      <c r="U1093" s="13">
        <f t="shared" si="1520"/>
        <v>6.109572879594375E-2</v>
      </c>
      <c r="V1093" s="13">
        <f t="shared" si="1521"/>
        <v>2.1194763067881013E-3</v>
      </c>
      <c r="W1093" s="13">
        <f t="shared" si="1522"/>
        <v>1.6222073513644585E-2</v>
      </c>
      <c r="X1093" s="13">
        <f t="shared" si="1523"/>
        <v>1.4957678085933254E-2</v>
      </c>
      <c r="Y1093" s="13">
        <f t="shared" si="1524"/>
        <v>6.8959166512907247E-3</v>
      </c>
      <c r="Z1093" s="13">
        <f t="shared" si="1525"/>
        <v>2.2818190942580856E-2</v>
      </c>
      <c r="AA1093" s="13">
        <f t="shared" si="1526"/>
        <v>1.8777916871242518E-2</v>
      </c>
      <c r="AB1093" s="13">
        <f t="shared" si="1527"/>
        <v>7.726514404901642E-3</v>
      </c>
      <c r="AC1093" s="13">
        <f t="shared" si="1528"/>
        <v>1.0051539938623277E-4</v>
      </c>
      <c r="AD1093" s="13">
        <f t="shared" si="1529"/>
        <v>3.3374331545928996E-3</v>
      </c>
      <c r="AE1093" s="13">
        <f t="shared" si="1530"/>
        <v>3.0773039413076733E-3</v>
      </c>
      <c r="AF1093" s="13">
        <f t="shared" si="1531"/>
        <v>1.4187249764322047E-3</v>
      </c>
      <c r="AG1093" s="13">
        <f t="shared" si="1532"/>
        <v>4.3604847991220234E-4</v>
      </c>
      <c r="AH1093" s="13">
        <f t="shared" si="1533"/>
        <v>5.2599187510678691E-3</v>
      </c>
      <c r="AI1093" s="13">
        <f t="shared" si="1534"/>
        <v>4.3285779010959037E-3</v>
      </c>
      <c r="AJ1093" s="13">
        <f t="shared" si="1535"/>
        <v>1.7810718694135641E-3</v>
      </c>
      <c r="AK1093" s="13">
        <f t="shared" si="1536"/>
        <v>4.8856954508672728E-4</v>
      </c>
      <c r="AL1093" s="13">
        <f t="shared" si="1537"/>
        <v>3.0508201993605749E-6</v>
      </c>
      <c r="AM1093" s="13">
        <f t="shared" si="1538"/>
        <v>5.4929895624044451E-4</v>
      </c>
      <c r="AN1093" s="13">
        <f t="shared" si="1539"/>
        <v>5.0648500350296949E-4</v>
      </c>
      <c r="AO1093" s="13">
        <f t="shared" si="1540"/>
        <v>2.335040471669069E-4</v>
      </c>
      <c r="AP1093" s="13">
        <f t="shared" si="1541"/>
        <v>7.1768021647529304E-5</v>
      </c>
      <c r="AQ1093" s="13">
        <f t="shared" si="1542"/>
        <v>1.654355350697173E-5</v>
      </c>
      <c r="AR1093" s="13">
        <f t="shared" si="1543"/>
        <v>9.6998908765222661E-4</v>
      </c>
      <c r="AS1093" s="13">
        <f t="shared" si="1544"/>
        <v>7.9823919870686049E-4</v>
      </c>
      <c r="AT1093" s="13">
        <f t="shared" si="1545"/>
        <v>3.2844999313055308E-4</v>
      </c>
      <c r="AU1093" s="13">
        <f t="shared" si="1546"/>
        <v>9.0097803734539685E-5</v>
      </c>
      <c r="AV1093" s="13">
        <f t="shared" si="1547"/>
        <v>1.853618756484725E-5</v>
      </c>
      <c r="AW1093" s="13">
        <f t="shared" si="1548"/>
        <v>6.4304021142116711E-8</v>
      </c>
      <c r="AX1093" s="13">
        <f t="shared" si="1549"/>
        <v>7.533967207493198E-5</v>
      </c>
      <c r="AY1093" s="13">
        <f t="shared" si="1550"/>
        <v>6.9467479668906229E-5</v>
      </c>
      <c r="AZ1093" s="13">
        <f t="shared" si="1551"/>
        <v>3.2026491479484302E-5</v>
      </c>
      <c r="BA1093" s="13">
        <f t="shared" si="1552"/>
        <v>9.8434179693301319E-6</v>
      </c>
      <c r="BB1093" s="13">
        <f t="shared" si="1553"/>
        <v>2.2690483606594743E-6</v>
      </c>
      <c r="BC1093" s="13">
        <f t="shared" si="1554"/>
        <v>4.1843843096398147E-7</v>
      </c>
      <c r="BD1093" s="13">
        <f t="shared" si="1555"/>
        <v>1.4906422112404E-4</v>
      </c>
      <c r="BE1093" s="13">
        <f t="shared" si="1556"/>
        <v>1.2267035365719231E-4</v>
      </c>
      <c r="BF1093" s="13">
        <f t="shared" si="1557"/>
        <v>5.0474941447749584E-5</v>
      </c>
      <c r="BG1093" s="13">
        <f t="shared" si="1558"/>
        <v>1.3845886628665881E-5</v>
      </c>
      <c r="BH1093" s="13">
        <f t="shared" si="1559"/>
        <v>2.8485705634595016E-6</v>
      </c>
      <c r="BI1093" s="13">
        <f t="shared" si="1560"/>
        <v>4.6883840508752407E-7</v>
      </c>
      <c r="BJ1093" s="14">
        <f t="shared" si="1561"/>
        <v>0.30530003920103849</v>
      </c>
      <c r="BK1093" s="14">
        <f t="shared" si="1562"/>
        <v>0.33459809119553796</v>
      </c>
      <c r="BL1093" s="14">
        <f t="shared" si="1563"/>
        <v>0.33727784611966311</v>
      </c>
      <c r="BM1093" s="14">
        <f t="shared" si="1564"/>
        <v>0.25462332749007766</v>
      </c>
      <c r="BN1093" s="14">
        <f t="shared" si="1565"/>
        <v>0.74530143679309502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1.3216000000000001</v>
      </c>
      <c r="F1094" s="10">
        <f>VLOOKUP(B1094,home!$B$2:$E$405,3,FALSE)</f>
        <v>1.2611000000000001</v>
      </c>
      <c r="G1094" s="10">
        <f>VLOOKUP(C1094,away!$B$2:$E$405,4,FALSE)</f>
        <v>0.88280000000000003</v>
      </c>
      <c r="H1094" s="10">
        <f>VLOOKUP(A1094,away!$A$2:$E$405,3,FALSE)</f>
        <v>1.1162000000000001</v>
      </c>
      <c r="I1094" s="10">
        <f>VLOOKUP(C1094,away!$B$2:$E$405,3,FALSE)</f>
        <v>0.84609999999999996</v>
      </c>
      <c r="J1094" s="10">
        <f>VLOOKUP(B1094,home!$B$2:$E$405,4,FALSE)</f>
        <v>1.2941</v>
      </c>
      <c r="K1094" s="12">
        <f t="shared" si="1510"/>
        <v>1.4713360641280002</v>
      </c>
      <c r="L1094" s="12">
        <f t="shared" si="1511"/>
        <v>1.2221698067620002</v>
      </c>
      <c r="M1094" s="13">
        <f t="shared" si="1512"/>
        <v>6.7643374242097001E-2</v>
      </c>
      <c r="N1094" s="13">
        <f t="shared" si="1513"/>
        <v>9.9526136021704348E-2</v>
      </c>
      <c r="O1094" s="13">
        <f t="shared" si="1514"/>
        <v>8.2671689626193354E-2</v>
      </c>
      <c r="P1094" s="13">
        <f t="shared" si="1515"/>
        <v>0.12163783842941495</v>
      </c>
      <c r="Q1094" s="13">
        <f t="shared" si="1516"/>
        <v>7.3218196626021248E-2</v>
      </c>
      <c r="R1094" s="13">
        <f t="shared" si="1517"/>
        <v>5.0519421467566397E-2</v>
      </c>
      <c r="S1094" s="13">
        <f t="shared" si="1518"/>
        <v>5.4682974879498636E-2</v>
      </c>
      <c r="T1094" s="13">
        <f t="shared" si="1519"/>
        <v>8.9485069221886523E-2</v>
      </c>
      <c r="U1094" s="13">
        <f t="shared" si="1520"/>
        <v>7.4331046744112741E-2</v>
      </c>
      <c r="V1094" s="13">
        <f t="shared" si="1521"/>
        <v>1.0925795168424672E-2</v>
      </c>
      <c r="W1094" s="13">
        <f t="shared" si="1522"/>
        <v>3.5909524415426684E-2</v>
      </c>
      <c r="X1094" s="13">
        <f t="shared" si="1523"/>
        <v>4.3887536515717356E-2</v>
      </c>
      <c r="Y1094" s="13">
        <f t="shared" si="1524"/>
        <v>2.6819011011337258E-2</v>
      </c>
      <c r="Z1094" s="13">
        <f t="shared" si="1525"/>
        <v>2.0581103857581225E-2</v>
      </c>
      <c r="AA1094" s="13">
        <f t="shared" si="1526"/>
        <v>3.0281720345223161E-2</v>
      </c>
      <c r="AB1094" s="13">
        <f t="shared" si="1527"/>
        <v>2.2277293613882723E-2</v>
      </c>
      <c r="AC1094" s="13">
        <f t="shared" si="1528"/>
        <v>1.2279381778890494E-3</v>
      </c>
      <c r="AD1094" s="13">
        <f t="shared" si="1529"/>
        <v>1.3208744579525561E-2</v>
      </c>
      <c r="AE1094" s="13">
        <f t="shared" si="1530"/>
        <v>1.6143328810327373E-2</v>
      </c>
      <c r="AF1094" s="13">
        <f t="shared" si="1531"/>
        <v>9.8649445263066186E-3</v>
      </c>
      <c r="AG1094" s="13">
        <f t="shared" si="1532"/>
        <v>4.0188791151446711E-3</v>
      </c>
      <c r="AH1094" s="13">
        <f t="shared" si="1533"/>
        <v>6.2884009311421707E-3</v>
      </c>
      <c r="AI1094" s="13">
        <f t="shared" si="1534"/>
        <v>9.2523510756855731E-3</v>
      </c>
      <c r="AJ1094" s="13">
        <f t="shared" si="1535"/>
        <v>6.8066589078148417E-3</v>
      </c>
      <c r="AK1094" s="13">
        <f t="shared" si="1536"/>
        <v>3.338294242428692E-3</v>
      </c>
      <c r="AL1094" s="13">
        <f t="shared" si="1537"/>
        <v>8.8324243050799081E-5</v>
      </c>
      <c r="AM1094" s="13">
        <f t="shared" si="1538"/>
        <v>3.8869004523422387E-3</v>
      </c>
      <c r="AN1094" s="13">
        <f t="shared" si="1539"/>
        <v>4.7504523747422447E-3</v>
      </c>
      <c r="AO1094" s="13">
        <f t="shared" si="1540"/>
        <v>2.9029297304354073E-3</v>
      </c>
      <c r="AP1094" s="13">
        <f t="shared" si="1541"/>
        <v>1.1826243558966359E-3</v>
      </c>
      <c r="AQ1094" s="13">
        <f t="shared" si="1542"/>
        <v>3.6134194512955637E-4</v>
      </c>
      <c r="AR1094" s="13">
        <f t="shared" si="1543"/>
        <v>1.5370987501712027E-3</v>
      </c>
      <c r="AS1094" s="13">
        <f t="shared" si="1544"/>
        <v>2.2615888252529655E-3</v>
      </c>
      <c r="AT1094" s="13">
        <f t="shared" si="1545"/>
        <v>1.6637786004117833E-3</v>
      </c>
      <c r="AU1094" s="13">
        <f t="shared" si="1546"/>
        <v>8.1599248583675492E-4</v>
      </c>
      <c r="AV1094" s="13">
        <f t="shared" si="1547"/>
        <v>3.0014979311726857E-4</v>
      </c>
      <c r="AW1094" s="13">
        <f t="shared" si="1548"/>
        <v>4.4118511753691332E-6</v>
      </c>
      <c r="AX1094" s="13">
        <f t="shared" si="1549"/>
        <v>9.5315613553442898E-4</v>
      </c>
      <c r="AY1094" s="13">
        <f t="shared" si="1550"/>
        <v>1.1649186499801279E-3</v>
      </c>
      <c r="AZ1094" s="13">
        <f t="shared" si="1551"/>
        <v>7.1186420066983165E-4</v>
      </c>
      <c r="BA1094" s="13">
        <f t="shared" si="1552"/>
        <v>2.9000631085781132E-4</v>
      </c>
      <c r="BB1094" s="13">
        <f t="shared" si="1553"/>
        <v>8.86092392252129E-5</v>
      </c>
      <c r="BC1094" s="13">
        <f t="shared" si="1554"/>
        <v>2.1659107356241271E-5</v>
      </c>
      <c r="BD1094" s="13">
        <f t="shared" si="1555"/>
        <v>3.1309928041180831E-4</v>
      </c>
      <c r="BE1094" s="13">
        <f t="shared" si="1556"/>
        <v>4.6067426292241913E-4</v>
      </c>
      <c r="BF1094" s="13">
        <f t="shared" si="1557"/>
        <v>3.3890332842666991E-4</v>
      </c>
      <c r="BG1094" s="13">
        <f t="shared" si="1558"/>
        <v>1.6621356312239175E-4</v>
      </c>
      <c r="BH1094" s="13">
        <f t="shared" si="1559"/>
        <v>6.1139002442297719E-5</v>
      </c>
      <c r="BI1094" s="13">
        <f t="shared" si="1560"/>
        <v>1.7991203843632499E-5</v>
      </c>
      <c r="BJ1094" s="14">
        <f t="shared" si="1561"/>
        <v>0.42839583334556736</v>
      </c>
      <c r="BK1094" s="14">
        <f t="shared" si="1562"/>
        <v>0.25737116379035524</v>
      </c>
      <c r="BL1094" s="14">
        <f t="shared" si="1563"/>
        <v>0.29370350605000889</v>
      </c>
      <c r="BM1094" s="14">
        <f t="shared" si="1564"/>
        <v>0.50367444383171056</v>
      </c>
      <c r="BN1094" s="14">
        <f t="shared" si="1565"/>
        <v>0.49521665641299728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1.3216000000000001</v>
      </c>
      <c r="F1095" s="10">
        <f>VLOOKUP(B1095,home!$B$2:$E$405,3,FALSE)</f>
        <v>0.88280000000000003</v>
      </c>
      <c r="G1095" s="10">
        <f>VLOOKUP(C1095,away!$B$2:$E$405,4,FALSE)</f>
        <v>0.91600000000000004</v>
      </c>
      <c r="H1095" s="10">
        <f>VLOOKUP(A1095,away!$A$2:$E$405,3,FALSE)</f>
        <v>1.1162000000000001</v>
      </c>
      <c r="I1095" s="10">
        <f>VLOOKUP(C1095,away!$B$2:$E$405,3,FALSE)</f>
        <v>1.6975</v>
      </c>
      <c r="J1095" s="10">
        <f>VLOOKUP(B1095,home!$B$2:$E$405,4,FALSE)</f>
        <v>1.4932000000000001</v>
      </c>
      <c r="K1095" s="12">
        <f t="shared" si="1510"/>
        <v>1.06870496768</v>
      </c>
      <c r="L1095" s="12">
        <f t="shared" si="1511"/>
        <v>2.8292399534000001</v>
      </c>
      <c r="M1095" s="13">
        <f t="shared" si="1512"/>
        <v>2.0283552944945157E-2</v>
      </c>
      <c r="N1095" s="13">
        <f t="shared" si="1513"/>
        <v>2.1677133794463177E-2</v>
      </c>
      <c r="O1095" s="13">
        <f t="shared" si="1514"/>
        <v>5.7387038388743067E-2</v>
      </c>
      <c r="P1095" s="13">
        <f t="shared" si="1515"/>
        <v>6.1329813006492574E-2</v>
      </c>
      <c r="Q1095" s="13">
        <f t="shared" si="1516"/>
        <v>1.1583230285603405E-2</v>
      </c>
      <c r="R1095" s="13">
        <f t="shared" si="1517"/>
        <v>8.1180850908365743E-2</v>
      </c>
      <c r="S1095" s="13">
        <f t="shared" si="1518"/>
        <v>4.63595551235602E-2</v>
      </c>
      <c r="T1095" s="13">
        <f t="shared" si="1519"/>
        <v>3.2771737913462051E-2</v>
      </c>
      <c r="U1095" s="13">
        <f t="shared" si="1520"/>
        <v>8.6758378646259904E-2</v>
      </c>
      <c r="V1095" s="13">
        <f t="shared" si="1521"/>
        <v>1.5574867504773059E-2</v>
      </c>
      <c r="W1095" s="13">
        <f t="shared" si="1522"/>
        <v>4.1263519160019283E-3</v>
      </c>
      <c r="X1095" s="13">
        <f t="shared" si="1523"/>
        <v>1.1674439702541296E-2</v>
      </c>
      <c r="Y1095" s="13">
        <f t="shared" si="1524"/>
        <v>1.6514895619994526E-2</v>
      </c>
      <c r="Z1095" s="13">
        <f t="shared" si="1525"/>
        <v>7.656003561365235E-2</v>
      </c>
      <c r="AA1095" s="13">
        <f t="shared" si="1526"/>
        <v>8.1820090386067967E-2</v>
      </c>
      <c r="AB1095" s="13">
        <f t="shared" si="1527"/>
        <v>4.372076852580873E-2</v>
      </c>
      <c r="AC1095" s="13">
        <f t="shared" si="1528"/>
        <v>2.9432827740451251E-3</v>
      </c>
      <c r="AD1095" s="13">
        <f t="shared" si="1529"/>
        <v>1.1024631977567866E-3</v>
      </c>
      <c r="AE1095" s="13">
        <f t="shared" si="1530"/>
        <v>3.1191329262466264E-3</v>
      </c>
      <c r="AF1095" s="13">
        <f t="shared" si="1531"/>
        <v>4.4123877474512062E-3</v>
      </c>
      <c r="AG1095" s="13">
        <f t="shared" si="1532"/>
        <v>4.1612345683271941E-3</v>
      </c>
      <c r="AH1095" s="13">
        <f t="shared" si="1533"/>
        <v>5.4151677897968029E-2</v>
      </c>
      <c r="AI1095" s="13">
        <f t="shared" si="1534"/>
        <v>5.7872167177765686E-2</v>
      </c>
      <c r="AJ1095" s="13">
        <f t="shared" si="1535"/>
        <v>3.0924136276642821E-2</v>
      </c>
      <c r="AK1095" s="13">
        <f t="shared" si="1536"/>
        <v>1.1016259353353828E-2</v>
      </c>
      <c r="AL1095" s="13">
        <f t="shared" si="1537"/>
        <v>3.5597507526885866E-4</v>
      </c>
      <c r="AM1095" s="13">
        <f t="shared" si="1538"/>
        <v>2.3564157922541126E-4</v>
      </c>
      <c r="AN1095" s="13">
        <f t="shared" si="1539"/>
        <v>6.6668657062680502E-4</v>
      </c>
      <c r="AO1095" s="13">
        <f t="shared" si="1540"/>
        <v>9.43108141006294E-4</v>
      </c>
      <c r="AP1095" s="13">
        <f t="shared" si="1541"/>
        <v>8.8942641097060273E-4</v>
      </c>
      <c r="AQ1095" s="13">
        <f t="shared" si="1542"/>
        <v>6.2910018438179928E-4</v>
      </c>
      <c r="AR1095" s="13">
        <f t="shared" si="1543"/>
        <v>3.0641618130515774E-2</v>
      </c>
      <c r="AS1095" s="13">
        <f t="shared" si="1544"/>
        <v>3.274684951383576E-2</v>
      </c>
      <c r="AT1095" s="13">
        <f t="shared" si="1545"/>
        <v>1.7498360375652836E-2</v>
      </c>
      <c r="AU1095" s="13">
        <f t="shared" si="1546"/>
        <v>6.233528219905019E-3</v>
      </c>
      <c r="AV1095" s="13">
        <f t="shared" si="1547"/>
        <v>1.6654506436964904E-3</v>
      </c>
      <c r="AW1095" s="13">
        <f t="shared" si="1548"/>
        <v>2.9898176425211504E-5</v>
      </c>
      <c r="AX1095" s="13">
        <f t="shared" si="1549"/>
        <v>4.197188771835953E-5</v>
      </c>
      <c r="AY1095" s="13">
        <f t="shared" si="1550"/>
        <v>1.1874854165240156E-4</v>
      </c>
      <c r="AZ1095" s="13">
        <f t="shared" si="1551"/>
        <v>1.6798405922547932E-4</v>
      </c>
      <c r="BA1095" s="13">
        <f t="shared" si="1552"/>
        <v>1.5842240396501264E-4</v>
      </c>
      <c r="BB1095" s="13">
        <f t="shared" si="1553"/>
        <v>1.1205374870287209E-4</v>
      </c>
      <c r="BC1095" s="13">
        <f t="shared" si="1554"/>
        <v>6.340538855168183E-5</v>
      </c>
      <c r="BD1095" s="13">
        <f t="shared" si="1555"/>
        <v>1.4448748375280162E-2</v>
      </c>
      <c r="BE1095" s="13">
        <f t="shared" si="1556"/>
        <v>1.5441449165420236E-2</v>
      </c>
      <c r="BF1095" s="13">
        <f t="shared" si="1557"/>
        <v>8.2511767156313986E-3</v>
      </c>
      <c r="BG1095" s="13">
        <f t="shared" si="1558"/>
        <v>2.9393578484002742E-3</v>
      </c>
      <c r="BH1095" s="13">
        <f t="shared" si="1559"/>
        <v>7.8532658359364241E-4</v>
      </c>
      <c r="BI1095" s="13">
        <f t="shared" si="1560"/>
        <v>1.6785648422753771E-4</v>
      </c>
      <c r="BJ1095" s="14">
        <f t="shared" si="1561"/>
        <v>0.11516955658787492</v>
      </c>
      <c r="BK1095" s="14">
        <f t="shared" si="1562"/>
        <v>0.14696579497073733</v>
      </c>
      <c r="BL1095" s="14">
        <f t="shared" si="1563"/>
        <v>0.63565108961713501</v>
      </c>
      <c r="BM1095" s="14">
        <f t="shared" si="1564"/>
        <v>0.72081600709555915</v>
      </c>
      <c r="BN1095" s="14">
        <f t="shared" si="1565"/>
        <v>0.25344161932861309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1.3216000000000001</v>
      </c>
      <c r="F1096" s="10">
        <f>VLOOKUP(B1096,home!$B$2:$E$405,3,FALSE)</f>
        <v>1.0354000000000001</v>
      </c>
      <c r="G1096" s="10">
        <f>VLOOKUP(C1096,away!$B$2:$E$405,4,FALSE)</f>
        <v>0.79649999999999999</v>
      </c>
      <c r="H1096" s="10">
        <f>VLOOKUP(A1096,away!$A$2:$E$405,3,FALSE)</f>
        <v>1.1162000000000001</v>
      </c>
      <c r="I1096" s="10">
        <f>VLOOKUP(C1096,away!$B$2:$E$405,3,FALSE)</f>
        <v>0.61299999999999999</v>
      </c>
      <c r="J1096" s="10">
        <f>VLOOKUP(B1096,home!$B$2:$E$405,4,FALSE)</f>
        <v>0.84870000000000001</v>
      </c>
      <c r="K1096" s="12">
        <f t="shared" si="1510"/>
        <v>1.08991836576</v>
      </c>
      <c r="L1096" s="12">
        <f t="shared" si="1511"/>
        <v>0.58070651021999997</v>
      </c>
      <c r="M1096" s="13">
        <f t="shared" si="1512"/>
        <v>0.18812947131388458</v>
      </c>
      <c r="N1096" s="13">
        <f t="shared" si="1513"/>
        <v>0.20504576592572185</v>
      </c>
      <c r="O1096" s="13">
        <f t="shared" si="1514"/>
        <v>0.10924800875621948</v>
      </c>
      <c r="P1096" s="13">
        <f t="shared" si="1515"/>
        <v>0.11907141116611292</v>
      </c>
      <c r="Q1096" s="13">
        <f t="shared" si="1516"/>
        <v>0.11174157305188512</v>
      </c>
      <c r="R1096" s="13">
        <f t="shared" si="1517"/>
        <v>3.1720514956654108E-2</v>
      </c>
      <c r="S1096" s="13">
        <f t="shared" si="1518"/>
        <v>1.8840749482352818E-2</v>
      </c>
      <c r="T1096" s="13">
        <f t="shared" si="1519"/>
        <v>6.4889058933453397E-2</v>
      </c>
      <c r="U1096" s="13">
        <f t="shared" si="1520"/>
        <v>3.4572771822622084E-2</v>
      </c>
      <c r="V1096" s="13">
        <f t="shared" si="1521"/>
        <v>1.3249708728209784E-3</v>
      </c>
      <c r="W1096" s="13">
        <f t="shared" si="1522"/>
        <v>4.0596397562720772E-2</v>
      </c>
      <c r="X1096" s="13">
        <f t="shared" si="1523"/>
        <v>2.3574592356151287E-2</v>
      </c>
      <c r="Y1096" s="13">
        <f t="shared" si="1524"/>
        <v>6.8449596284998505E-3</v>
      </c>
      <c r="Z1096" s="13">
        <f t="shared" si="1525"/>
        <v>6.1401031809533071E-3</v>
      </c>
      <c r="AA1096" s="13">
        <f t="shared" si="1526"/>
        <v>6.6922112245824056E-3</v>
      </c>
      <c r="AB1096" s="13">
        <f t="shared" si="1527"/>
        <v>3.6469819606087914E-3</v>
      </c>
      <c r="AC1096" s="13">
        <f t="shared" si="1528"/>
        <v>5.2412758112458808E-5</v>
      </c>
      <c r="AD1096" s="13">
        <f t="shared" si="1529"/>
        <v>1.1061689821825964E-2</v>
      </c>
      <c r="AE1096" s="13">
        <f t="shared" si="1530"/>
        <v>6.4235952935686484E-3</v>
      </c>
      <c r="AF1096" s="13">
        <f t="shared" si="1531"/>
        <v>1.8651118029969331E-3</v>
      </c>
      <c r="AG1096" s="13">
        <f t="shared" si="1532"/>
        <v>3.6102752209616034E-4</v>
      </c>
      <c r="AH1096" s="13">
        <f t="shared" si="1533"/>
        <v>8.9139947265052903E-4</v>
      </c>
      <c r="AI1096" s="13">
        <f t="shared" si="1534"/>
        <v>9.7155265647059044E-4</v>
      </c>
      <c r="AJ1096" s="13">
        <f t="shared" si="1535"/>
        <v>5.2945654179510616E-4</v>
      </c>
      <c r="AK1096" s="13">
        <f t="shared" si="1536"/>
        <v>1.9235480292475446E-4</v>
      </c>
      <c r="AL1096" s="13">
        <f t="shared" si="1537"/>
        <v>1.3269289554630272E-6</v>
      </c>
      <c r="AM1096" s="13">
        <f t="shared" si="1538"/>
        <v>2.411267778629717E-3</v>
      </c>
      <c r="AN1096" s="13">
        <f t="shared" si="1539"/>
        <v>1.4002388969339944E-3</v>
      </c>
      <c r="AO1096" s="13">
        <f t="shared" si="1540"/>
        <v>4.0656392165642108E-4</v>
      </c>
      <c r="AP1096" s="13">
        <f t="shared" si="1541"/>
        <v>7.8698105375485909E-5</v>
      </c>
      <c r="AQ1096" s="13">
        <f t="shared" si="1542"/>
        <v>1.1425125533381062E-5</v>
      </c>
      <c r="AR1096" s="13">
        <f t="shared" si="1543"/>
        <v>1.0352829539496747E-4</v>
      </c>
      <c r="AS1096" s="13">
        <f t="shared" si="1544"/>
        <v>1.1283739052680147E-4</v>
      </c>
      <c r="AT1096" s="13">
        <f t="shared" si="1545"/>
        <v>6.1491772139797167E-5</v>
      </c>
      <c r="AU1096" s="13">
        <f t="shared" si="1546"/>
        <v>2.2340337266098014E-5</v>
      </c>
      <c r="AV1096" s="13">
        <f t="shared" si="1547"/>
        <v>6.0872859708981928E-6</v>
      </c>
      <c r="AW1096" s="13">
        <f t="shared" si="1548"/>
        <v>2.3328984575932573E-8</v>
      </c>
      <c r="AX1096" s="13">
        <f t="shared" si="1549"/>
        <v>4.3801417278230764E-4</v>
      </c>
      <c r="AY1096" s="13">
        <f t="shared" si="1550"/>
        <v>2.5435768170331395E-4</v>
      </c>
      <c r="AZ1096" s="13">
        <f t="shared" si="1551"/>
        <v>7.3853580844790491E-5</v>
      </c>
      <c r="BA1096" s="13">
        <f t="shared" si="1552"/>
        <v>1.429575173320964E-5</v>
      </c>
      <c r="BB1096" s="13">
        <f t="shared" si="1553"/>
        <v>2.0754090249909216E-6</v>
      </c>
      <c r="BC1096" s="13">
        <f t="shared" si="1554"/>
        <v>2.4104070643631431E-7</v>
      </c>
      <c r="BD1096" s="13">
        <f t="shared" si="1555"/>
        <v>1.0019925854639466E-5</v>
      </c>
      <c r="BE1096" s="13">
        <f t="shared" si="1556"/>
        <v>1.0920901212525019E-5</v>
      </c>
      <c r="BF1096" s="13">
        <f t="shared" si="1557"/>
        <v>5.9514454010908343E-6</v>
      </c>
      <c r="BG1096" s="13">
        <f t="shared" si="1558"/>
        <v>2.1621965484889303E-6</v>
      </c>
      <c r="BH1096" s="13">
        <f t="shared" si="1559"/>
        <v>5.8915443214524179E-7</v>
      </c>
      <c r="BI1096" s="13">
        <f t="shared" si="1560"/>
        <v>1.284260471728006E-7</v>
      </c>
      <c r="BJ1096" s="14">
        <f t="shared" si="1561"/>
        <v>0.47749480336384398</v>
      </c>
      <c r="BK1096" s="14">
        <f t="shared" si="1562"/>
        <v>0.32767470020394246</v>
      </c>
      <c r="BL1096" s="14">
        <f t="shared" si="1563"/>
        <v>0.18880130932532249</v>
      </c>
      <c r="BM1096" s="14">
        <f t="shared" si="1564"/>
        <v>0.23489983655086552</v>
      </c>
      <c r="BN1096" s="14">
        <f t="shared" si="1565"/>
        <v>0.76495674517047807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1.8169999999999999</v>
      </c>
      <c r="F1100" s="10">
        <f>VLOOKUP(B1100,home!$B$2:$E$405,3,FALSE)</f>
        <v>0.82550000000000001</v>
      </c>
      <c r="G1100" s="10">
        <f>VLOOKUP(C1100,away!$B$2:$E$405,4,FALSE)</f>
        <v>0.9042</v>
      </c>
      <c r="H1100" s="10">
        <f>VLOOKUP(A1100,away!$A$2:$E$405,3,FALSE)</f>
        <v>1.2277</v>
      </c>
      <c r="I1100" s="10">
        <f>VLOOKUP(C1100,away!$B$2:$E$405,3,FALSE)</f>
        <v>0.93089999999999995</v>
      </c>
      <c r="J1100" s="10">
        <f>VLOOKUP(B1100,home!$B$2:$E$405,4,FALSE)</f>
        <v>0.75639999999999996</v>
      </c>
      <c r="K1100" s="12">
        <f t="shared" si="1510"/>
        <v>1.3562398707000001</v>
      </c>
      <c r="L1100" s="12">
        <f t="shared" si="1511"/>
        <v>0.86446378945199986</v>
      </c>
      <c r="M1100" s="13">
        <f t="shared" si="1512"/>
        <v>0.10853271180485528</v>
      </c>
      <c r="N1100" s="13">
        <f t="shared" si="1513"/>
        <v>0.14719639102493728</v>
      </c>
      <c r="O1100" s="13">
        <f t="shared" si="1514"/>
        <v>9.3822599326326986E-2</v>
      </c>
      <c r="P1100" s="13">
        <f t="shared" si="1515"/>
        <v>0.12724594997907562</v>
      </c>
      <c r="Q1100" s="13">
        <f t="shared" si="1516"/>
        <v>9.9816807165583832E-2</v>
      </c>
      <c r="R1100" s="13">
        <f t="shared" si="1517"/>
        <v>4.0553119874936629E-2</v>
      </c>
      <c r="S1100" s="13">
        <f t="shared" si="1518"/>
        <v>3.7296432376973651E-2</v>
      </c>
      <c r="T1100" s="13">
        <f t="shared" si="1519"/>
        <v>8.628801537336013E-2</v>
      </c>
      <c r="U1100" s="13">
        <f t="shared" si="1520"/>
        <v>5.4999758055665662E-2</v>
      </c>
      <c r="V1100" s="13">
        <f t="shared" si="1521"/>
        <v>4.8585658745616779E-3</v>
      </c>
      <c r="W1100" s="13">
        <f t="shared" si="1522"/>
        <v>4.5125177881312734E-2</v>
      </c>
      <c r="X1100" s="13">
        <f t="shared" si="1523"/>
        <v>3.9009082270975166E-2</v>
      </c>
      <c r="Y1100" s="13">
        <f t="shared" si="1524"/>
        <v>1.6860969541506007E-2</v>
      </c>
      <c r="Z1100" s="13">
        <f t="shared" si="1525"/>
        <v>1.1685567893729645E-2</v>
      </c>
      <c r="AA1100" s="13">
        <f t="shared" si="1526"/>
        <v>1.5848433089247965E-2</v>
      </c>
      <c r="AB1100" s="13">
        <f t="shared" si="1527"/>
        <v>1.0747138421879635E-2</v>
      </c>
      <c r="AC1100" s="13">
        <f t="shared" si="1528"/>
        <v>3.5601756601970276E-4</v>
      </c>
      <c r="AD1100" s="13">
        <f t="shared" si="1529"/>
        <v>1.5300141353766519E-2</v>
      </c>
      <c r="AE1100" s="13">
        <f t="shared" si="1530"/>
        <v>1.3226418173828256E-2</v>
      </c>
      <c r="AF1100" s="13">
        <f t="shared" si="1531"/>
        <v>5.7168797877121856E-3</v>
      </c>
      <c r="AG1100" s="13">
        <f t="shared" si="1532"/>
        <v>1.6473451883757403E-3</v>
      </c>
      <c r="AH1100" s="13">
        <f t="shared" si="1533"/>
        <v>2.5254375758280382E-3</v>
      </c>
      <c r="AI1100" s="13">
        <f t="shared" si="1534"/>
        <v>3.4250991313019403E-3</v>
      </c>
      <c r="AJ1100" s="13">
        <f t="shared" si="1535"/>
        <v>2.3226280014858134E-3</v>
      </c>
      <c r="AK1100" s="13">
        <f t="shared" si="1536"/>
        <v>1.0500135668064393E-3</v>
      </c>
      <c r="AL1100" s="13">
        <f t="shared" si="1537"/>
        <v>1.669608826465856E-5</v>
      </c>
      <c r="AM1100" s="13">
        <f t="shared" si="1538"/>
        <v>4.1501323462648032E-3</v>
      </c>
      <c r="AN1100" s="13">
        <f t="shared" si="1539"/>
        <v>3.5876391347793909E-3</v>
      </c>
      <c r="AO1100" s="13">
        <f t="shared" si="1540"/>
        <v>1.5506920608188428E-3</v>
      </c>
      <c r="AP1100" s="13">
        <f t="shared" si="1541"/>
        <v>4.4683904505619601E-4</v>
      </c>
      <c r="AQ1100" s="13">
        <f t="shared" si="1542"/>
        <v>9.6569043541098031E-5</v>
      </c>
      <c r="AR1100" s="13">
        <f t="shared" si="1543"/>
        <v>4.366298673649558E-4</v>
      </c>
      <c r="AS1100" s="13">
        <f t="shared" si="1544"/>
        <v>5.9217483485880578E-4</v>
      </c>
      <c r="AT1100" s="13">
        <f t="shared" si="1545"/>
        <v>4.0156556073035044E-4</v>
      </c>
      <c r="AU1100" s="13">
        <f t="shared" si="1546"/>
        <v>1.815397413875011E-4</v>
      </c>
      <c r="AV1100" s="13">
        <f t="shared" si="1547"/>
        <v>6.1552858846573974E-5</v>
      </c>
      <c r="AW1100" s="13">
        <f t="shared" si="1548"/>
        <v>5.4374533642674653E-7</v>
      </c>
      <c r="AX1100" s="13">
        <f t="shared" si="1549"/>
        <v>9.3809582611434393E-4</v>
      </c>
      <c r="AY1100" s="13">
        <f t="shared" si="1550"/>
        <v>8.1094987271191005E-4</v>
      </c>
      <c r="AZ1100" s="13">
        <f t="shared" si="1551"/>
        <v>3.5051840001007727E-4</v>
      </c>
      <c r="BA1100" s="13">
        <f t="shared" si="1552"/>
        <v>1.0100348811512111E-4</v>
      </c>
      <c r="BB1100" s="13">
        <f t="shared" si="1553"/>
        <v>2.1828464520966907E-5</v>
      </c>
      <c r="BC1100" s="13">
        <f t="shared" si="1554"/>
        <v>3.7739834315427181E-6</v>
      </c>
      <c r="BD1100" s="13">
        <f t="shared" si="1555"/>
        <v>6.290845162170561E-5</v>
      </c>
      <c r="BE1100" s="13">
        <f t="shared" si="1556"/>
        <v>8.531895029335922E-5</v>
      </c>
      <c r="BF1100" s="13">
        <f t="shared" si="1557"/>
        <v>5.7856481057062637E-5</v>
      </c>
      <c r="BG1100" s="13">
        <f t="shared" si="1558"/>
        <v>2.6155755462662536E-5</v>
      </c>
      <c r="BH1100" s="13">
        <f t="shared" si="1559"/>
        <v>8.8683696016855629E-6</v>
      </c>
      <c r="BI1100" s="13">
        <f t="shared" si="1560"/>
        <v>2.4055272883819665E-6</v>
      </c>
      <c r="BJ1100" s="14">
        <f t="shared" si="1561"/>
        <v>0.48224526942672225</v>
      </c>
      <c r="BK1100" s="14">
        <f t="shared" si="1562"/>
        <v>0.27911732356246255</v>
      </c>
      <c r="BL1100" s="14">
        <f t="shared" si="1563"/>
        <v>0.22721120344199211</v>
      </c>
      <c r="BM1100" s="14">
        <f t="shared" si="1564"/>
        <v>0.38228137902181547</v>
      </c>
      <c r="BN1100" s="14">
        <f t="shared" si="1565"/>
        <v>0.61716757917571552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1.8169999999999999</v>
      </c>
      <c r="F1101" s="10">
        <f>VLOOKUP(B1101,home!$B$2:$E$405,3,FALSE)</f>
        <v>1.2972999999999999</v>
      </c>
      <c r="G1101" s="10">
        <f>VLOOKUP(C1101,away!$B$2:$E$405,4,FALSE)</f>
        <v>1.1007</v>
      </c>
      <c r="H1101" s="10">
        <f>VLOOKUP(A1101,away!$A$2:$E$405,3,FALSE)</f>
        <v>1.2277</v>
      </c>
      <c r="I1101" s="10">
        <f>VLOOKUP(C1101,away!$B$2:$E$405,3,FALSE)</f>
        <v>0.98909999999999998</v>
      </c>
      <c r="J1101" s="10">
        <f>VLOOKUP(B1101,home!$B$2:$E$405,4,FALSE)</f>
        <v>0.69820000000000004</v>
      </c>
      <c r="K1101" s="12">
        <f t="shared" si="1510"/>
        <v>2.5945635458699998</v>
      </c>
      <c r="L1101" s="12">
        <f t="shared" si="1511"/>
        <v>0.84783687647400008</v>
      </c>
      <c r="M1101" s="13">
        <f t="shared" si="1512"/>
        <v>3.1987808845672927E-2</v>
      </c>
      <c r="N1101" s="13">
        <f t="shared" si="1513"/>
        <v>8.299440274324088E-2</v>
      </c>
      <c r="O1101" s="13">
        <f t="shared" si="1514"/>
        <v>2.7120443936962724E-2</v>
      </c>
      <c r="P1101" s="13">
        <f t="shared" si="1515"/>
        <v>7.0365715186654534E-2</v>
      </c>
      <c r="Q1101" s="13">
        <f t="shared" si="1516"/>
        <v>0.10766712593443298</v>
      </c>
      <c r="R1101" s="13">
        <f t="shared" si="1517"/>
        <v>1.1496856238051353E-2</v>
      </c>
      <c r="S1101" s="13">
        <f t="shared" si="1518"/>
        <v>3.8697038437498082E-2</v>
      </c>
      <c r="T1101" s="13">
        <f t="shared" si="1519"/>
        <v>9.1284159751182467E-2</v>
      </c>
      <c r="U1101" s="13">
        <f t="shared" si="1520"/>
        <v>2.982932408735614E-2</v>
      </c>
      <c r="V1101" s="13">
        <f t="shared" si="1521"/>
        <v>9.4582727452234561E-3</v>
      </c>
      <c r="W1101" s="13">
        <f t="shared" si="1522"/>
        <v>9.3116400012691433E-2</v>
      </c>
      <c r="X1101" s="13">
        <f t="shared" si="1523"/>
        <v>7.8947517735263845E-2</v>
      </c>
      <c r="Y1101" s="13">
        <f t="shared" si="1524"/>
        <v>3.3467308421020907E-2</v>
      </c>
      <c r="Z1101" s="13">
        <f t="shared" si="1525"/>
        <v>3.2491528940466943E-3</v>
      </c>
      <c r="AA1101" s="13">
        <f t="shared" si="1526"/>
        <v>8.4301336538515625E-3</v>
      </c>
      <c r="AB1101" s="13">
        <f t="shared" si="1527"/>
        <v>1.0936258732547567E-2</v>
      </c>
      <c r="AC1101" s="13">
        <f t="shared" si="1528"/>
        <v>1.3003745609753599E-3</v>
      </c>
      <c r="AD1101" s="13">
        <f t="shared" si="1529"/>
        <v>6.0399104248894483E-2</v>
      </c>
      <c r="AE1101" s="13">
        <f t="shared" si="1530"/>
        <v>5.1208587888210207E-2</v>
      </c>
      <c r="AF1101" s="13">
        <f t="shared" si="1531"/>
        <v>2.1708264601892222E-2</v>
      </c>
      <c r="AG1101" s="13">
        <f t="shared" si="1532"/>
        <v>6.135022417913135E-3</v>
      </c>
      <c r="AH1101" s="13">
        <f t="shared" si="1533"/>
        <v>6.8868791021875172E-4</v>
      </c>
      <c r="AI1101" s="13">
        <f t="shared" si="1534"/>
        <v>1.7868445463349644E-3</v>
      </c>
      <c r="AJ1101" s="13">
        <f t="shared" si="1535"/>
        <v>2.3180408610286589E-3</v>
      </c>
      <c r="AK1101" s="13">
        <f t="shared" si="1536"/>
        <v>2.0047681052873553E-3</v>
      </c>
      <c r="AL1101" s="13">
        <f t="shared" si="1537"/>
        <v>1.1442082380199143E-4</v>
      </c>
      <c r="AM1101" s="13">
        <f t="shared" si="1538"/>
        <v>3.1341862817476675E-2</v>
      </c>
      <c r="AN1101" s="13">
        <f t="shared" si="1539"/>
        <v>2.657278707404603E-2</v>
      </c>
      <c r="AO1101" s="13">
        <f t="shared" si="1540"/>
        <v>1.1264694396033934E-2</v>
      </c>
      <c r="AP1101" s="13">
        <f t="shared" si="1541"/>
        <v>3.1835411037225278E-3</v>
      </c>
      <c r="AQ1101" s="13">
        <f t="shared" si="1542"/>
        <v>6.7478088637667468E-4</v>
      </c>
      <c r="AR1101" s="13">
        <f t="shared" si="1543"/>
        <v>1.1677900133305465E-4</v>
      </c>
      <c r="AS1101" s="13">
        <f t="shared" si="1544"/>
        <v>3.0299053978184769E-4</v>
      </c>
      <c r="AT1101" s="13">
        <f t="shared" si="1545"/>
        <v>3.9306410463072806E-4</v>
      </c>
      <c r="AU1101" s="13">
        <f t="shared" si="1546"/>
        <v>3.399432656883062E-4</v>
      </c>
      <c r="AV1101" s="13">
        <f t="shared" si="1547"/>
        <v>2.2050110120471974E-4</v>
      </c>
      <c r="AW1101" s="13">
        <f t="shared" si="1548"/>
        <v>6.9916420154500656E-6</v>
      </c>
      <c r="AX1101" s="13">
        <f t="shared" si="1549"/>
        <v>1.3553075787647244E-2</v>
      </c>
      <c r="AY1101" s="13">
        <f t="shared" si="1550"/>
        <v>1.1490797442414238E-2</v>
      </c>
      <c r="AZ1101" s="13">
        <f t="shared" si="1551"/>
        <v>4.8711609058859568E-3</v>
      </c>
      <c r="BA1101" s="13">
        <f t="shared" si="1552"/>
        <v>1.3766499490828702E-3</v>
      </c>
      <c r="BB1101" s="13">
        <f t="shared" si="1553"/>
        <v>2.9179364820712799E-4</v>
      </c>
      <c r="BC1101" s="13">
        <f t="shared" si="1554"/>
        <v>4.9478683054176937E-5</v>
      </c>
      <c r="BD1101" s="13">
        <f t="shared" si="1555"/>
        <v>1.6501590621328351E-5</v>
      </c>
      <c r="BE1101" s="13">
        <f t="shared" si="1556"/>
        <v>4.2814425474968815E-5</v>
      </c>
      <c r="BF1101" s="13">
        <f t="shared" si="1557"/>
        <v>5.5542373787360985E-5</v>
      </c>
      <c r="BG1101" s="13">
        <f t="shared" si="1558"/>
        <v>4.8036072759924095E-5</v>
      </c>
      <c r="BH1101" s="13">
        <f t="shared" si="1559"/>
        <v>3.1158160817414482E-5</v>
      </c>
      <c r="BI1101" s="13">
        <f t="shared" si="1560"/>
        <v>1.6168365642643718E-5</v>
      </c>
      <c r="BJ1101" s="14">
        <f t="shared" si="1561"/>
        <v>0.73159851644868967</v>
      </c>
      <c r="BK1101" s="14">
        <f t="shared" si="1562"/>
        <v>0.16341442804224063</v>
      </c>
      <c r="BL1101" s="14">
        <f t="shared" si="1563"/>
        <v>9.6194857073381379E-2</v>
      </c>
      <c r="BM1101" s="14">
        <f t="shared" si="1564"/>
        <v>0.65134079577294401</v>
      </c>
      <c r="BN1101" s="14">
        <f t="shared" si="1565"/>
        <v>0.33163235288501541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1.5815999999999999</v>
      </c>
      <c r="F1102" s="10">
        <f>VLOOKUP(B1102,home!$B$2:$E$405,3,FALSE)</f>
        <v>0.94840000000000002</v>
      </c>
      <c r="G1102" s="10">
        <f>VLOOKUP(C1102,away!$B$2:$E$405,4,FALSE)</f>
        <v>0.56200000000000006</v>
      </c>
      <c r="H1102" s="10">
        <f>VLOOKUP(A1102,away!$A$2:$E$405,3,FALSE)</f>
        <v>1.1631</v>
      </c>
      <c r="I1102" s="10">
        <f>VLOOKUP(C1102,away!$B$2:$E$405,3,FALSE)</f>
        <v>0.95530000000000004</v>
      </c>
      <c r="J1102" s="10">
        <f>VLOOKUP(B1102,home!$B$2:$E$405,4,FALSE)</f>
        <v>1.1821999999999999</v>
      </c>
      <c r="K1102" s="12">
        <f t="shared" si="1510"/>
        <v>0.84299406528000009</v>
      </c>
      <c r="L1102" s="12">
        <f t="shared" si="1511"/>
        <v>1.3135535681460002</v>
      </c>
      <c r="M1102" s="13">
        <f t="shared" si="1512"/>
        <v>0.11572395369320546</v>
      </c>
      <c r="N1102" s="13">
        <f t="shared" si="1513"/>
        <v>9.7554606174109729E-2</v>
      </c>
      <c r="O1102" s="13">
        <f t="shared" si="1514"/>
        <v>0.15200961229367252</v>
      </c>
      <c r="P1102" s="13">
        <f t="shared" si="1515"/>
        <v>0.12814320102907967</v>
      </c>
      <c r="Q1102" s="13">
        <f t="shared" si="1516"/>
        <v>4.1118977022751087E-2</v>
      </c>
      <c r="R1102" s="13">
        <f t="shared" si="1517"/>
        <v>9.9836384310421813E-2</v>
      </c>
      <c r="S1102" s="13">
        <f t="shared" si="1518"/>
        <v>3.5473813860334866E-2</v>
      </c>
      <c r="T1102" s="13">
        <f t="shared" si="1519"/>
        <v>5.4011978986748081E-2</v>
      </c>
      <c r="U1102" s="13">
        <f t="shared" si="1520"/>
        <v>8.4161479472698891E-2</v>
      </c>
      <c r="V1102" s="13">
        <f t="shared" si="1521"/>
        <v>4.3645319704549998E-3</v>
      </c>
      <c r="W1102" s="13">
        <f t="shared" si="1522"/>
        <v>1.155435120018795E-2</v>
      </c>
      <c r="X1102" s="13">
        <f t="shared" si="1523"/>
        <v>1.5177259246618901E-2</v>
      </c>
      <c r="Y1102" s="13">
        <f t="shared" si="1524"/>
        <v>9.9680715190365674E-3</v>
      </c>
      <c r="Z1102" s="13">
        <f t="shared" si="1525"/>
        <v>4.3713479613916632E-2</v>
      </c>
      <c r="AA1102" s="13">
        <f t="shared" si="1526"/>
        <v>3.6850203887269985E-2</v>
      </c>
      <c r="AB1102" s="13">
        <f t="shared" si="1527"/>
        <v>1.5532251590663295E-2</v>
      </c>
      <c r="AC1102" s="13">
        <f t="shared" si="1528"/>
        <v>3.0205776323682243E-4</v>
      </c>
      <c r="AD1102" s="13">
        <f t="shared" si="1529"/>
        <v>2.4350623724798217E-3</v>
      </c>
      <c r="AE1102" s="13">
        <f t="shared" si="1530"/>
        <v>3.1985848680289339E-3</v>
      </c>
      <c r="AF1102" s="13">
        <f t="shared" si="1531"/>
        <v>2.1007562832086046E-3</v>
      </c>
      <c r="AG1102" s="13">
        <f t="shared" si="1532"/>
        <v>9.1981863720459712E-4</v>
      </c>
      <c r="AH1102" s="13">
        <f t="shared" si="1533"/>
        <v>1.4354999280734408E-2</v>
      </c>
      <c r="AI1102" s="13">
        <f t="shared" si="1534"/>
        <v>1.2101179200757773E-2</v>
      </c>
      <c r="AJ1102" s="13">
        <f t="shared" si="1535"/>
        <v>5.1006111245642891E-3</v>
      </c>
      <c r="AK1102" s="13">
        <f t="shared" si="1536"/>
        <v>1.4332616357696144E-3</v>
      </c>
      <c r="AL1102" s="13">
        <f t="shared" si="1537"/>
        <v>1.3378958268040215E-5</v>
      </c>
      <c r="AM1102" s="13">
        <f t="shared" si="1538"/>
        <v>4.1054862571742552E-4</v>
      </c>
      <c r="AN1102" s="13">
        <f t="shared" si="1539"/>
        <v>5.3927761220856098E-4</v>
      </c>
      <c r="AO1102" s="13">
        <f t="shared" si="1540"/>
        <v>3.5418501586890512E-4</v>
      </c>
      <c r="AP1102" s="13">
        <f t="shared" si="1541"/>
        <v>1.5508033045948265E-4</v>
      </c>
      <c r="AQ1102" s="13">
        <f t="shared" si="1542"/>
        <v>5.0926580356078563E-5</v>
      </c>
      <c r="AR1102" s="13">
        <f t="shared" si="1543"/>
        <v>3.7712121051883935E-3</v>
      </c>
      <c r="AS1102" s="13">
        <f t="shared" si="1544"/>
        <v>3.179109423585911E-3</v>
      </c>
      <c r="AT1102" s="13">
        <f t="shared" si="1545"/>
        <v>1.3399851884793226E-3</v>
      </c>
      <c r="AU1102" s="13">
        <f t="shared" si="1546"/>
        <v>3.7653318715039042E-4</v>
      </c>
      <c r="AV1102" s="13">
        <f t="shared" si="1547"/>
        <v>7.9353810537185652E-5</v>
      </c>
      <c r="AW1102" s="13">
        <f t="shared" si="1548"/>
        <v>4.1152109639342153E-7</v>
      </c>
      <c r="AX1102" s="13">
        <f t="shared" si="1549"/>
        <v>5.768167583144161E-5</v>
      </c>
      <c r="AY1102" s="13">
        <f t="shared" si="1550"/>
        <v>7.5767971105031019E-5</v>
      </c>
      <c r="AZ1102" s="13">
        <f t="shared" si="1551"/>
        <v>4.9762644398098272E-5</v>
      </c>
      <c r="BA1102" s="13">
        <f t="shared" si="1552"/>
        <v>2.1788633036500846E-5</v>
      </c>
      <c r="BB1102" s="13">
        <f t="shared" si="1553"/>
        <v>7.1551341675298761E-6</v>
      </c>
      <c r="BC1102" s="13">
        <f t="shared" si="1554"/>
        <v>1.879730403264448E-6</v>
      </c>
      <c r="BD1102" s="13">
        <f t="shared" si="1555"/>
        <v>8.2561485283426514E-4</v>
      </c>
      <c r="BE1102" s="13">
        <f t="shared" si="1556"/>
        <v>6.9598842114630612E-4</v>
      </c>
      <c r="BF1102" s="13">
        <f t="shared" si="1557"/>
        <v>2.9335705426496671E-4</v>
      </c>
      <c r="BG1102" s="13">
        <f t="shared" si="1558"/>
        <v>8.2432751917796621E-5</v>
      </c>
      <c r="BH1102" s="13">
        <f t="shared" si="1559"/>
        <v>1.7372580162850272E-5</v>
      </c>
      <c r="BI1102" s="13">
        <f t="shared" si="1560"/>
        <v>2.9289963951767686E-6</v>
      </c>
      <c r="BJ1102" s="14">
        <f t="shared" si="1561"/>
        <v>0.23976352026392658</v>
      </c>
      <c r="BK1102" s="14">
        <f t="shared" si="1562"/>
        <v>0.28409670524568487</v>
      </c>
      <c r="BL1102" s="14">
        <f t="shared" si="1563"/>
        <v>0.43204387116821524</v>
      </c>
      <c r="BM1102" s="14">
        <f t="shared" si="1564"/>
        <v>0.36515548531849434</v>
      </c>
      <c r="BN1102" s="14">
        <f t="shared" si="1565"/>
        <v>0.63438673452324035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1.5815999999999999</v>
      </c>
      <c r="F1103" s="10">
        <f>VLOOKUP(B1103,home!$B$2:$E$405,3,FALSE)</f>
        <v>0.23710000000000001</v>
      </c>
      <c r="G1103" s="10">
        <f>VLOOKUP(C1103,away!$B$2:$E$405,4,FALSE)</f>
        <v>1.3435999999999999</v>
      </c>
      <c r="H1103" s="10">
        <f>VLOOKUP(A1103,away!$A$2:$E$405,3,FALSE)</f>
        <v>1.1631</v>
      </c>
      <c r="I1103" s="10">
        <f>VLOOKUP(C1103,away!$B$2:$E$405,3,FALSE)</f>
        <v>0.64480000000000004</v>
      </c>
      <c r="J1103" s="10">
        <f>VLOOKUP(B1103,home!$B$2:$E$405,4,FALSE)</f>
        <v>1.0747</v>
      </c>
      <c r="K1103" s="12">
        <f t="shared" si="1510"/>
        <v>0.50384645289599994</v>
      </c>
      <c r="L1103" s="12">
        <f t="shared" si="1511"/>
        <v>0.8059894059360001</v>
      </c>
      <c r="M1103" s="13">
        <f t="shared" si="1512"/>
        <v>0.26986434859888009</v>
      </c>
      <c r="N1103" s="13">
        <f t="shared" si="1513"/>
        <v>0.13597019480463535</v>
      </c>
      <c r="O1103" s="13">
        <f t="shared" si="1514"/>
        <v>0.21750780601051697</v>
      </c>
      <c r="P1103" s="13">
        <f t="shared" si="1515"/>
        <v>0.10959053653559024</v>
      </c>
      <c r="Q1103" s="13">
        <f t="shared" si="1516"/>
        <v>3.4254050175946807E-2</v>
      </c>
      <c r="R1103" s="13">
        <f t="shared" si="1517"/>
        <v>8.7654493676429662E-2</v>
      </c>
      <c r="S1103" s="13">
        <f t="shared" si="1518"/>
        <v>1.1126039582955473E-2</v>
      </c>
      <c r="T1103" s="13">
        <f t="shared" si="1519"/>
        <v>2.7608401552213304E-2</v>
      </c>
      <c r="U1103" s="13">
        <f t="shared" si="1520"/>
        <v>4.4164405719263944E-2</v>
      </c>
      <c r="V1103" s="13">
        <f t="shared" si="1521"/>
        <v>5.0202532978055445E-4</v>
      </c>
      <c r="W1103" s="13">
        <f t="shared" si="1522"/>
        <v>5.7529272261574692E-3</v>
      </c>
      <c r="X1103" s="13">
        <f t="shared" si="1523"/>
        <v>4.6367983974036986E-3</v>
      </c>
      <c r="Y1103" s="13">
        <f t="shared" si="1524"/>
        <v>1.8686051928842023E-3</v>
      </c>
      <c r="Z1103" s="13">
        <f t="shared" si="1525"/>
        <v>2.3549531095295478E-2</v>
      </c>
      <c r="AA1103" s="13">
        <f t="shared" si="1526"/>
        <v>1.1865347709728679E-2</v>
      </c>
      <c r="AB1103" s="13">
        <f t="shared" si="1527"/>
        <v>2.9891566779622347E-3</v>
      </c>
      <c r="AC1103" s="13">
        <f t="shared" si="1528"/>
        <v>1.2741870482974543E-5</v>
      </c>
      <c r="AD1103" s="13">
        <f t="shared" si="1529"/>
        <v>7.2464799416706597E-4</v>
      </c>
      <c r="AE1103" s="13">
        <f t="shared" si="1530"/>
        <v>5.8405860633142749E-4</v>
      </c>
      <c r="AF1103" s="13">
        <f t="shared" si="1531"/>
        <v>2.353725245744377E-4</v>
      </c>
      <c r="AG1103" s="13">
        <f t="shared" si="1532"/>
        <v>6.3235920418469211E-5</v>
      </c>
      <c r="AH1103" s="13">
        <f t="shared" si="1533"/>
        <v>4.7451681443921399E-3</v>
      </c>
      <c r="AI1103" s="13">
        <f t="shared" si="1534"/>
        <v>2.3908361379470738E-3</v>
      </c>
      <c r="AJ1103" s="13">
        <f t="shared" si="1535"/>
        <v>6.0230715378010221E-4</v>
      </c>
      <c r="AK1103" s="13">
        <f t="shared" si="1536"/>
        <v>1.0115677432866338E-4</v>
      </c>
      <c r="AL1103" s="13">
        <f t="shared" si="1537"/>
        <v>2.0697634644163231E-7</v>
      </c>
      <c r="AM1103" s="13">
        <f t="shared" si="1538"/>
        <v>7.3022264291855484E-5</v>
      </c>
      <c r="AN1103" s="13">
        <f t="shared" si="1539"/>
        <v>5.8855171416694192E-5</v>
      </c>
      <c r="AO1103" s="13">
        <f t="shared" si="1540"/>
        <v>2.3718322323201403E-5</v>
      </c>
      <c r="AP1103" s="13">
        <f t="shared" si="1541"/>
        <v>6.3722388396918901E-6</v>
      </c>
      <c r="AQ1103" s="13">
        <f t="shared" si="1542"/>
        <v>1.283989249221393E-6</v>
      </c>
      <c r="AR1103" s="13">
        <f t="shared" si="1543"/>
        <v>7.649110507530108E-4</v>
      </c>
      <c r="AS1103" s="13">
        <f t="shared" si="1544"/>
        <v>3.8539771970285666E-4</v>
      </c>
      <c r="AT1103" s="13">
        <f t="shared" si="1545"/>
        <v>9.7090637013245545E-5</v>
      </c>
      <c r="AU1103" s="13">
        <f t="shared" si="1546"/>
        <v>1.6306257689512289E-5</v>
      </c>
      <c r="AV1103" s="13">
        <f t="shared" si="1547"/>
        <v>2.0539625242172218E-6</v>
      </c>
      <c r="AW1103" s="13">
        <f t="shared" si="1548"/>
        <v>2.3347788717720246E-9</v>
      </c>
      <c r="AX1103" s="13">
        <f t="shared" si="1549"/>
        <v>6.1320014743142712E-6</v>
      </c>
      <c r="AY1103" s="13">
        <f t="shared" si="1550"/>
        <v>4.9423282254812353E-6</v>
      </c>
      <c r="AZ1103" s="13">
        <f t="shared" si="1551"/>
        <v>1.9917320951981735E-6</v>
      </c>
      <c r="BA1103" s="13">
        <f t="shared" si="1552"/>
        <v>5.3510498939748023E-7</v>
      </c>
      <c r="BB1103" s="13">
        <f t="shared" si="1553"/>
        <v>1.0782223812946615E-7</v>
      </c>
      <c r="BC1103" s="13">
        <f t="shared" si="1554"/>
        <v>1.7380716331331678E-8</v>
      </c>
      <c r="BD1103" s="13">
        <f t="shared" si="1555"/>
        <v>1.0275170056505008E-4</v>
      </c>
      <c r="BE1103" s="13">
        <f t="shared" si="1556"/>
        <v>5.1771079858732402E-5</v>
      </c>
      <c r="BF1103" s="13">
        <f t="shared" si="1557"/>
        <v>1.3042337474708929E-5</v>
      </c>
      <c r="BG1103" s="13">
        <f t="shared" si="1558"/>
        <v>2.1904451580348896E-6</v>
      </c>
      <c r="BH1103" s="13">
        <f t="shared" si="1559"/>
        <v>2.7591200578477418E-7</v>
      </c>
      <c r="BI1103" s="13">
        <f t="shared" si="1560"/>
        <v>2.780345708521582E-8</v>
      </c>
      <c r="BJ1103" s="14">
        <f t="shared" si="1561"/>
        <v>0.21187527075059176</v>
      </c>
      <c r="BK1103" s="14">
        <f t="shared" si="1562"/>
        <v>0.3911008412222613</v>
      </c>
      <c r="BL1103" s="14">
        <f t="shared" si="1563"/>
        <v>0.37345649691055172</v>
      </c>
      <c r="BM1103" s="14">
        <f t="shared" si="1564"/>
        <v>0.14513577018325455</v>
      </c>
      <c r="BN1103" s="14">
        <f t="shared" si="1565"/>
        <v>0.85484142980199918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1.5815999999999999</v>
      </c>
      <c r="F1104" s="10">
        <f>VLOOKUP(B1104,home!$B$2:$E$405,3,FALSE)</f>
        <v>0.72260000000000002</v>
      </c>
      <c r="G1104" s="10">
        <f>VLOOKUP(C1104,away!$B$2:$E$405,4,FALSE)</f>
        <v>0.77280000000000004</v>
      </c>
      <c r="H1104" s="10">
        <f>VLOOKUP(A1104,away!$A$2:$E$405,3,FALSE)</f>
        <v>1.1631</v>
      </c>
      <c r="I1104" s="10">
        <f>VLOOKUP(C1104,away!$B$2:$E$405,3,FALSE)</f>
        <v>1.3373999999999999</v>
      </c>
      <c r="J1104" s="10">
        <f>VLOOKUP(B1104,home!$B$2:$E$405,4,FALSE)</f>
        <v>1.2282</v>
      </c>
      <c r="K1104" s="12">
        <f t="shared" si="1510"/>
        <v>0.88320542284800008</v>
      </c>
      <c r="L1104" s="12">
        <f t="shared" si="1511"/>
        <v>1.9105018723079998</v>
      </c>
      <c r="M1104" s="13">
        <f t="shared" si="1512"/>
        <v>6.119392891278902E-2</v>
      </c>
      <c r="N1104" s="13">
        <f t="shared" si="1513"/>
        <v>5.4046809861150277E-2</v>
      </c>
      <c r="O1104" s="13">
        <f t="shared" si="1514"/>
        <v>0.11691111576176605</v>
      </c>
      <c r="P1104" s="13">
        <f t="shared" si="1515"/>
        <v>0.10325653143200207</v>
      </c>
      <c r="Q1104" s="13">
        <f t="shared" si="1516"/>
        <v>2.386721777850135E-2</v>
      </c>
      <c r="R1104" s="13">
        <f t="shared" si="1517"/>
        <v>0.11167945277823571</v>
      </c>
      <c r="S1104" s="13">
        <f t="shared" si="1518"/>
        <v>4.3557880139396418E-2</v>
      </c>
      <c r="T1104" s="13">
        <f t="shared" si="1519"/>
        <v>4.5598364252609602E-2</v>
      </c>
      <c r="U1104" s="13">
        <f t="shared" si="1520"/>
        <v>9.8635898314434922E-2</v>
      </c>
      <c r="V1104" s="13">
        <f t="shared" si="1521"/>
        <v>8.166452129471145E-3</v>
      </c>
      <c r="W1104" s="13">
        <f t="shared" si="1522"/>
        <v>7.0265520567555301E-3</v>
      </c>
      <c r="X1104" s="13">
        <f t="shared" si="1523"/>
        <v>1.3424240860301067E-2</v>
      </c>
      <c r="Y1104" s="13">
        <f t="shared" si="1524"/>
        <v>1.2823518648959373E-2</v>
      </c>
      <c r="Z1104" s="13">
        <f t="shared" si="1525"/>
        <v>7.1121267877050726E-2</v>
      </c>
      <c r="AA1104" s="13">
        <f t="shared" si="1526"/>
        <v>6.2814689468836477E-2</v>
      </c>
      <c r="AB1104" s="13">
        <f t="shared" si="1527"/>
        <v>2.7739137186694768E-2</v>
      </c>
      <c r="AC1104" s="13">
        <f t="shared" si="1528"/>
        <v>8.612369069695892E-4</v>
      </c>
      <c r="AD1104" s="13">
        <f t="shared" si="1529"/>
        <v>1.5514722201125629E-3</v>
      </c>
      <c r="AE1104" s="13">
        <f t="shared" si="1530"/>
        <v>2.9640905813589002E-3</v>
      </c>
      <c r="AF1104" s="13">
        <f t="shared" si="1531"/>
        <v>2.8314503026883441E-3</v>
      </c>
      <c r="AG1104" s="13">
        <f t="shared" si="1532"/>
        <v>1.8031637015443781E-3</v>
      </c>
      <c r="AH1104" s="13">
        <f t="shared" si="1533"/>
        <v>3.3969328860006046E-2</v>
      </c>
      <c r="AI1104" s="13">
        <f t="shared" si="1534"/>
        <v>3.0001895459664411E-2</v>
      </c>
      <c r="AJ1104" s="13">
        <f t="shared" si="1535"/>
        <v>1.32489183828472E-2</v>
      </c>
      <c r="AK1104" s="13">
        <f t="shared" si="1536"/>
        <v>3.9005055208670681E-3</v>
      </c>
      <c r="AL1104" s="13">
        <f t="shared" si="1537"/>
        <v>5.8128861692565944E-5</v>
      </c>
      <c r="AM1104" s="13">
        <f t="shared" si="1538"/>
        <v>2.7405373564028834E-4</v>
      </c>
      <c r="AN1104" s="13">
        <f t="shared" si="1539"/>
        <v>5.2358017505377242E-4</v>
      </c>
      <c r="AO1104" s="13">
        <f t="shared" si="1540"/>
        <v>5.0015045237179138E-4</v>
      </c>
      <c r="AP1104" s="13">
        <f t="shared" si="1541"/>
        <v>3.1851279189733353E-4</v>
      </c>
      <c r="AQ1104" s="13">
        <f t="shared" si="1542"/>
        <v>1.5212982131847596E-4</v>
      </c>
      <c r="AR1104" s="13">
        <f t="shared" si="1543"/>
        <v>1.2979693277617541E-2</v>
      </c>
      <c r="AS1104" s="13">
        <f t="shared" si="1544"/>
        <v>1.1463735489695544E-2</v>
      </c>
      <c r="AT1104" s="13">
        <f t="shared" si="1545"/>
        <v>5.0624166752970892E-3</v>
      </c>
      <c r="AU1104" s="13">
        <f t="shared" si="1546"/>
        <v>1.4903846201128443E-3</v>
      </c>
      <c r="AV1104" s="13">
        <f t="shared" si="1547"/>
        <v>3.2907894465323011E-4</v>
      </c>
      <c r="AW1104" s="13">
        <f t="shared" si="1548"/>
        <v>2.7245734000013635E-6</v>
      </c>
      <c r="AX1104" s="13">
        <f t="shared" si="1549"/>
        <v>4.034095757820914E-5</v>
      </c>
      <c r="AY1104" s="13">
        <f t="shared" si="1550"/>
        <v>7.7071474983866157E-5</v>
      </c>
      <c r="AZ1104" s="13">
        <f t="shared" si="1551"/>
        <v>7.3622598629107745E-5</v>
      </c>
      <c r="BA1104" s="13">
        <f t="shared" si="1552"/>
        <v>4.6885370841696912E-5</v>
      </c>
      <c r="BB1104" s="13">
        <f t="shared" si="1553"/>
        <v>2.2393647194229206E-5</v>
      </c>
      <c r="BC1104" s="13">
        <f t="shared" si="1554"/>
        <v>8.5566209784759351E-6</v>
      </c>
      <c r="BD1104" s="13">
        <f t="shared" si="1555"/>
        <v>4.1329547181453109E-3</v>
      </c>
      <c r="BE1104" s="13">
        <f t="shared" si="1556"/>
        <v>3.6502480194511664E-3</v>
      </c>
      <c r="BF1104" s="13">
        <f t="shared" si="1557"/>
        <v>1.6119594227597214E-3</v>
      </c>
      <c r="BG1104" s="13">
        <f t="shared" si="1558"/>
        <v>4.7456376786410596E-4</v>
      </c>
      <c r="BH1104" s="13">
        <f t="shared" si="1559"/>
        <v>1.0478432331618943E-4</v>
      </c>
      <c r="BI1104" s="13">
        <f t="shared" si="1560"/>
        <v>1.850921651646333E-5</v>
      </c>
      <c r="BJ1104" s="14">
        <f t="shared" si="1561"/>
        <v>0.16797417791046865</v>
      </c>
      <c r="BK1104" s="14">
        <f t="shared" si="1562"/>
        <v>0.21717122985730472</v>
      </c>
      <c r="BL1104" s="14">
        <f t="shared" si="1563"/>
        <v>0.54021927020878191</v>
      </c>
      <c r="BM1104" s="14">
        <f t="shared" si="1564"/>
        <v>0.52545654242757744</v>
      </c>
      <c r="BN1104" s="14">
        <f t="shared" si="1565"/>
        <v>0.47095505652444453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1.2279</v>
      </c>
      <c r="F1105" s="10">
        <f>VLOOKUP(B1105,home!$B$2:$E$405,3,FALSE)</f>
        <v>0.61080000000000001</v>
      </c>
      <c r="G1105" s="10">
        <f>VLOOKUP(C1105,away!$B$2:$E$405,4,FALSE)</f>
        <v>0.36199999999999999</v>
      </c>
      <c r="H1105" s="10">
        <f>VLOOKUP(A1105,away!$A$2:$E$405,3,FALSE)</f>
        <v>0.89710000000000001</v>
      </c>
      <c r="I1105" s="10">
        <f>VLOOKUP(C1105,away!$B$2:$E$405,3,FALSE)</f>
        <v>0.49540000000000001</v>
      </c>
      <c r="J1105" s="10">
        <f>VLOOKUP(B1105,home!$B$2:$E$405,4,FALSE)</f>
        <v>0.97540000000000004</v>
      </c>
      <c r="K1105" s="12">
        <f t="shared" si="1510"/>
        <v>0.27150047783999998</v>
      </c>
      <c r="L1105" s="12">
        <f t="shared" si="1511"/>
        <v>0.43349052583600001</v>
      </c>
      <c r="M1105" s="13">
        <f t="shared" si="1512"/>
        <v>0.49411301943696201</v>
      </c>
      <c r="N1105" s="13">
        <f t="shared" si="1513"/>
        <v>0.13415192088410038</v>
      </c>
      <c r="O1105" s="13">
        <f t="shared" si="1514"/>
        <v>0.21419331261814231</v>
      </c>
      <c r="P1105" s="13">
        <f t="shared" si="1515"/>
        <v>5.8153586725958134E-2</v>
      </c>
      <c r="Q1105" s="13">
        <f t="shared" si="1516"/>
        <v>1.8211155311593556E-2</v>
      </c>
      <c r="R1105" s="13">
        <f t="shared" si="1517"/>
        <v>4.6425385858696627E-2</v>
      </c>
      <c r="S1105" s="13">
        <f t="shared" si="1518"/>
        <v>1.7110658473172365E-3</v>
      </c>
      <c r="T1105" s="13">
        <f t="shared" si="1519"/>
        <v>7.8943632921037541E-3</v>
      </c>
      <c r="U1105" s="13">
        <f t="shared" si="1520"/>
        <v>1.2604514444542511E-2</v>
      </c>
      <c r="V1105" s="13">
        <f t="shared" si="1521"/>
        <v>2.2375586203418437E-5</v>
      </c>
      <c r="W1105" s="13">
        <f t="shared" si="1522"/>
        <v>1.6481124563720354E-3</v>
      </c>
      <c r="X1105" s="13">
        <f t="shared" si="1523"/>
        <v>7.1444113534957509E-4</v>
      </c>
      <c r="Y1105" s="13">
        <f t="shared" si="1524"/>
        <v>1.5485173172077811E-4</v>
      </c>
      <c r="Z1105" s="13">
        <f t="shared" si="1525"/>
        <v>6.708321642675201E-3</v>
      </c>
      <c r="AA1105" s="13">
        <f t="shared" si="1526"/>
        <v>1.8213125314907306E-3</v>
      </c>
      <c r="AB1105" s="13">
        <f t="shared" si="1527"/>
        <v>2.4724361129785664E-4</v>
      </c>
      <c r="AC1105" s="13">
        <f t="shared" si="1528"/>
        <v>1.6459045573057566E-7</v>
      </c>
      <c r="AD1105" s="13">
        <f t="shared" si="1529"/>
        <v>1.1186582985976589E-4</v>
      </c>
      <c r="AE1105" s="13">
        <f t="shared" si="1530"/>
        <v>4.8492777408990422E-5</v>
      </c>
      <c r="AF1105" s="13">
        <f t="shared" si="1531"/>
        <v>1.051057978913568E-5</v>
      </c>
      <c r="AG1105" s="13">
        <f t="shared" si="1532"/>
        <v>1.5187455865445536E-6</v>
      </c>
      <c r="AH1105" s="13">
        <f t="shared" si="1533"/>
        <v>7.2699846909007285E-4</v>
      </c>
      <c r="AI1105" s="13">
        <f t="shared" si="1534"/>
        <v>1.9738043174690321E-4</v>
      </c>
      <c r="AJ1105" s="13">
        <f t="shared" si="1535"/>
        <v>2.6794440767774856E-5</v>
      </c>
      <c r="AK1105" s="13">
        <f t="shared" si="1536"/>
        <v>2.4249011573021508E-6</v>
      </c>
      <c r="AL1105" s="13">
        <f t="shared" si="1537"/>
        <v>7.7484502250110209E-10</v>
      </c>
      <c r="AM1105" s="13">
        <f t="shared" si="1538"/>
        <v>6.0743252521789155E-6</v>
      </c>
      <c r="AN1105" s="13">
        <f t="shared" si="1539"/>
        <v>2.6331624476659308E-6</v>
      </c>
      <c r="AO1105" s="13">
        <f t="shared" si="1540"/>
        <v>5.7072548702515668E-7</v>
      </c>
      <c r="AP1105" s="13">
        <f t="shared" si="1541"/>
        <v>8.2468030492847468E-8</v>
      </c>
      <c r="AQ1105" s="13">
        <f t="shared" si="1542"/>
        <v>8.937277475750929E-9</v>
      </c>
      <c r="AR1105" s="13">
        <f t="shared" si="1543"/>
        <v>6.3029389729564548E-5</v>
      </c>
      <c r="AS1105" s="13">
        <f t="shared" si="1544"/>
        <v>1.7112509429540359E-5</v>
      </c>
      <c r="AT1105" s="13">
        <f t="shared" si="1545"/>
        <v>2.3230272435808561E-6</v>
      </c>
      <c r="AU1105" s="13">
        <f t="shared" si="1546"/>
        <v>2.102343355558469E-7</v>
      </c>
      <c r="AV1105" s="13">
        <f t="shared" si="1547"/>
        <v>1.4269680640446826E-8</v>
      </c>
      <c r="AW1105" s="13">
        <f t="shared" si="1548"/>
        <v>2.5331596125372056E-12</v>
      </c>
      <c r="AX1105" s="13">
        <f t="shared" si="1549"/>
        <v>2.7486370142035905E-7</v>
      </c>
      <c r="AY1105" s="13">
        <f t="shared" si="1550"/>
        <v>1.1915081046194074E-7</v>
      </c>
      <c r="AZ1105" s="13">
        <f t="shared" si="1551"/>
        <v>2.5825373740466132E-8</v>
      </c>
      <c r="BA1105" s="13">
        <f t="shared" si="1552"/>
        <v>3.7316849475552971E-9</v>
      </c>
      <c r="BB1105" s="13">
        <f t="shared" si="1553"/>
        <v>4.0441251754250783E-10</v>
      </c>
      <c r="BC1105" s="13">
        <f t="shared" si="1554"/>
        <v>3.5061798976832465E-11</v>
      </c>
      <c r="BD1105" s="13">
        <f t="shared" si="1555"/>
        <v>4.5537738828318518E-6</v>
      </c>
      <c r="BE1105" s="13">
        <f t="shared" si="1556"/>
        <v>1.2363517851641599E-6</v>
      </c>
      <c r="BF1105" s="13">
        <f t="shared" si="1557"/>
        <v>1.6783505022520315E-7</v>
      </c>
      <c r="BG1105" s="13">
        <f t="shared" si="1558"/>
        <v>1.5189098778147691E-8</v>
      </c>
      <c r="BH1105" s="13">
        <f t="shared" si="1559"/>
        <v>1.0309618940565141E-9</v>
      </c>
      <c r="BI1105" s="13">
        <f t="shared" si="1560"/>
        <v>5.5981329374234993E-11</v>
      </c>
      <c r="BJ1105" s="14">
        <f t="shared" si="1561"/>
        <v>0.16295702637342421</v>
      </c>
      <c r="BK1105" s="14">
        <f t="shared" si="1562"/>
        <v>0.55400033211255206</v>
      </c>
      <c r="BL1105" s="14">
        <f t="shared" si="1563"/>
        <v>0.27633403097411113</v>
      </c>
      <c r="BM1105" s="14">
        <f t="shared" si="1564"/>
        <v>3.475121111903233E-2</v>
      </c>
      <c r="BN1105" s="14">
        <f t="shared" si="1565"/>
        <v>0.96524838083545306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1.2279</v>
      </c>
      <c r="F1106" s="10">
        <f>VLOOKUP(B1106,home!$B$2:$E$405,3,FALSE)</f>
        <v>2.4432</v>
      </c>
      <c r="G1106" s="10">
        <f>VLOOKUP(C1106,away!$B$2:$E$405,4,FALSE)</f>
        <v>2.1717</v>
      </c>
      <c r="H1106" s="10">
        <f>VLOOKUP(A1106,away!$A$2:$E$405,3,FALSE)</f>
        <v>0.89710000000000001</v>
      </c>
      <c r="I1106" s="10">
        <f>VLOOKUP(C1106,away!$B$2:$E$405,3,FALSE)</f>
        <v>0.74309999999999998</v>
      </c>
      <c r="J1106" s="10">
        <f>VLOOKUP(B1106,home!$B$2:$E$405,4,FALSE)</f>
        <v>0.97540000000000004</v>
      </c>
      <c r="K1106" s="12">
        <f t="shared" si="1510"/>
        <v>6.5151114665759993</v>
      </c>
      <c r="L1106" s="12">
        <f t="shared" si="1511"/>
        <v>0.65023578875400001</v>
      </c>
      <c r="M1106" s="13">
        <f t="shared" si="1512"/>
        <v>7.7291053355600669E-4</v>
      </c>
      <c r="N1106" s="13">
        <f t="shared" si="1513"/>
        <v>5.0355982798081112E-3</v>
      </c>
      <c r="O1106" s="13">
        <f t="shared" si="1514"/>
        <v>5.0257409042306486E-4</v>
      </c>
      <c r="P1106" s="13">
        <f t="shared" si="1515"/>
        <v>3.274326219319312E-3</v>
      </c>
      <c r="Q1106" s="13">
        <f t="shared" si="1516"/>
        <v>1.6403742046924109E-2</v>
      </c>
      <c r="R1106" s="13">
        <f t="shared" si="1517"/>
        <v>1.6339583004678287E-4</v>
      </c>
      <c r="S1106" s="13">
        <f t="shared" si="1518"/>
        <v>3.4678050450405169E-3</v>
      </c>
      <c r="T1106" s="13">
        <f t="shared" si="1519"/>
        <v>1.0666300148398851E-2</v>
      </c>
      <c r="U1106" s="13">
        <f t="shared" si="1520"/>
        <v>1.0645420459284979E-3</v>
      </c>
      <c r="V1106" s="13">
        <f t="shared" si="1521"/>
        <v>1.6323184306443934E-3</v>
      </c>
      <c r="W1106" s="13">
        <f t="shared" si="1522"/>
        <v>3.5624069301556691E-2</v>
      </c>
      <c r="X1106" s="13">
        <f t="shared" si="1523"/>
        <v>2.316404480092487E-2</v>
      </c>
      <c r="Y1106" s="13">
        <f t="shared" si="1524"/>
        <v>7.5310454709311882E-3</v>
      </c>
      <c r="Z1106" s="13">
        <f t="shared" si="1525"/>
        <v>3.5415272143194799E-5</v>
      </c>
      <c r="AA1106" s="13">
        <f t="shared" si="1526"/>
        <v>2.3073444563203793E-4</v>
      </c>
      <c r="AB1106" s="13">
        <f t="shared" si="1527"/>
        <v>7.516303162356737E-4</v>
      </c>
      <c r="AC1106" s="13">
        <f t="shared" si="1528"/>
        <v>4.3219289326629776E-4</v>
      </c>
      <c r="AD1106" s="13">
        <f t="shared" si="1529"/>
        <v>5.802369559816755E-2</v>
      </c>
      <c r="AE1106" s="13">
        <f t="shared" si="1530"/>
        <v>3.7729083473696468E-2</v>
      </c>
      <c r="AF1106" s="13">
        <f t="shared" si="1531"/>
        <v>1.2266400175742265E-2</v>
      </c>
      <c r="AG1106" s="13">
        <f t="shared" si="1532"/>
        <v>2.6586841311486585E-3</v>
      </c>
      <c r="AH1106" s="13">
        <f t="shared" si="1533"/>
        <v>5.7570693539919573E-6</v>
      </c>
      <c r="AI1106" s="13">
        <f t="shared" si="1534"/>
        <v>3.7507948562066275E-5</v>
      </c>
      <c r="AJ1106" s="13">
        <f t="shared" si="1535"/>
        <v>1.2218423288223043E-4</v>
      </c>
      <c r="AK1106" s="13">
        <f t="shared" si="1536"/>
        <v>2.6534796556193713E-4</v>
      </c>
      <c r="AL1106" s="13">
        <f t="shared" si="1537"/>
        <v>7.3236963958275169E-5</v>
      </c>
      <c r="AM1106" s="13">
        <f t="shared" si="1538"/>
        <v>7.5606168904947299E-2</v>
      </c>
      <c r="AN1106" s="13">
        <f t="shared" si="1539"/>
        <v>4.9161836872576546E-2</v>
      </c>
      <c r="AO1106" s="13">
        <f t="shared" si="1540"/>
        <v>1.5983392887717648E-2</v>
      </c>
      <c r="AP1106" s="13">
        <f t="shared" si="1541"/>
        <v>3.4643246937700527E-3</v>
      </c>
      <c r="AQ1106" s="13">
        <f t="shared" si="1542"/>
        <v>5.631569749383824E-4</v>
      </c>
      <c r="AR1106" s="13">
        <f t="shared" si="1543"/>
        <v>7.4869050646088862E-7</v>
      </c>
      <c r="AS1106" s="13">
        <f t="shared" si="1544"/>
        <v>4.8778021035599267E-6</v>
      </c>
      <c r="AT1106" s="13">
        <f t="shared" si="1545"/>
        <v>1.5889712208295913E-5</v>
      </c>
      <c r="AU1106" s="13">
        <f t="shared" si="1546"/>
        <v>3.4507748736287096E-5</v>
      </c>
      <c r="AV1106" s="13">
        <f t="shared" si="1547"/>
        <v>5.6205457369376918E-5</v>
      </c>
      <c r="AW1106" s="13">
        <f t="shared" si="1548"/>
        <v>8.6182790353584411E-6</v>
      </c>
      <c r="AX1106" s="13">
        <f t="shared" si="1549"/>
        <v>8.2097102996083998E-2</v>
      </c>
      <c r="AY1106" s="13">
        <f t="shared" si="1550"/>
        <v>5.3382474521077042E-2</v>
      </c>
      <c r="AZ1106" s="13">
        <f t="shared" si="1551"/>
        <v>1.735559771292642E-2</v>
      </c>
      <c r="BA1106" s="13">
        <f t="shared" si="1552"/>
        <v>3.7617435893872765E-3</v>
      </c>
      <c r="BB1106" s="13">
        <f t="shared" si="1553"/>
        <v>6.1150507748388469E-4</v>
      </c>
      <c r="BC1106" s="13">
        <f t="shared" si="1554"/>
        <v>7.9524497276961951E-5</v>
      </c>
      <c r="BD1106" s="13">
        <f t="shared" si="1555"/>
        <v>8.1137560333537885E-8</v>
      </c>
      <c r="BE1106" s="13">
        <f t="shared" si="1556"/>
        <v>5.2862024969903446E-7</v>
      </c>
      <c r="BF1106" s="13">
        <f t="shared" si="1557"/>
        <v>1.7220099251392246E-6</v>
      </c>
      <c r="BG1106" s="13">
        <f t="shared" si="1558"/>
        <v>3.739695536277412E-6</v>
      </c>
      <c r="BH1106" s="13">
        <f t="shared" si="1559"/>
        <v>6.0911333174760152E-6</v>
      </c>
      <c r="BI1106" s="13">
        <f t="shared" si="1560"/>
        <v>7.936882504226214E-6</v>
      </c>
      <c r="BJ1106" s="14">
        <f t="shared" si="1561"/>
        <v>0.51116949215548424</v>
      </c>
      <c r="BK1106" s="14">
        <f t="shared" si="1562"/>
        <v>6.3035264606861846E-2</v>
      </c>
      <c r="BL1106" s="14">
        <f t="shared" si="1563"/>
        <v>3.2760028346434157E-3</v>
      </c>
      <c r="BM1106" s="14">
        <f t="shared" si="1564"/>
        <v>0.49798977162701369</v>
      </c>
      <c r="BN1106" s="14">
        <f t="shared" si="1565"/>
        <v>2.6152547000077384E-2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1.5390999999999999</v>
      </c>
      <c r="F1107" s="10">
        <f>VLOOKUP(B1107,home!$B$2:$E$405,3,FALSE)</f>
        <v>0.73089999999999999</v>
      </c>
      <c r="G1107" s="10">
        <f>VLOOKUP(C1107,away!$B$2:$E$405,4,FALSE)</f>
        <v>0.72189999999999999</v>
      </c>
      <c r="H1107" s="10">
        <f>VLOOKUP(A1107,away!$A$2:$E$405,3,FALSE)</f>
        <v>1.1406000000000001</v>
      </c>
      <c r="I1107" s="10">
        <f>VLOOKUP(C1107,away!$B$2:$E$405,3,FALSE)</f>
        <v>0.97409999999999997</v>
      </c>
      <c r="J1107" s="10">
        <f>VLOOKUP(B1107,home!$B$2:$E$405,4,FALSE)</f>
        <v>0.98629999999999995</v>
      </c>
      <c r="K1107" s="12">
        <f t="shared" si="1510"/>
        <v>0.81208566036099994</v>
      </c>
      <c r="L1107" s="12">
        <f t="shared" si="1511"/>
        <v>1.0958369590979999</v>
      </c>
      <c r="M1107" s="13">
        <f t="shared" si="1512"/>
        <v>0.14838832565163837</v>
      </c>
      <c r="N1107" s="13">
        <f t="shared" si="1513"/>
        <v>0.12050403142667386</v>
      </c>
      <c r="O1107" s="13">
        <f t="shared" si="1514"/>
        <v>0.16260941154773512</v>
      </c>
      <c r="P1107" s="13">
        <f t="shared" si="1515"/>
        <v>0.13205277135765608</v>
      </c>
      <c r="Q1107" s="13">
        <f t="shared" si="1516"/>
        <v>4.8929797968646556E-2</v>
      </c>
      <c r="R1107" s="13">
        <f t="shared" si="1517"/>
        <v>8.9096701535592612E-2</v>
      </c>
      <c r="S1107" s="13">
        <f t="shared" si="1518"/>
        <v>2.9378885344685569E-2</v>
      </c>
      <c r="T1107" s="13">
        <f t="shared" si="1519"/>
        <v>5.3619081015241134E-2</v>
      </c>
      <c r="U1107" s="13">
        <f t="shared" si="1520"/>
        <v>7.2354153702518659E-2</v>
      </c>
      <c r="V1107" s="13">
        <f t="shared" si="1521"/>
        <v>2.9049629013960425E-3</v>
      </c>
      <c r="W1107" s="13">
        <f t="shared" si="1522"/>
        <v>1.3245062431566219E-2</v>
      </c>
      <c r="X1107" s="13">
        <f t="shared" si="1523"/>
        <v>1.4514428938070685E-2</v>
      </c>
      <c r="Y1107" s="13">
        <f t="shared" si="1524"/>
        <v>7.9527238352696955E-3</v>
      </c>
      <c r="Z1107" s="13">
        <f t="shared" si="1525"/>
        <v>3.2545152825475307E-2</v>
      </c>
      <c r="AA1107" s="13">
        <f t="shared" si="1526"/>
        <v>2.6429451923825783E-2</v>
      </c>
      <c r="AB1107" s="13">
        <f t="shared" si="1527"/>
        <v>1.0731489459269678E-2</v>
      </c>
      <c r="AC1107" s="13">
        <f t="shared" si="1528"/>
        <v>1.6157285290804201E-4</v>
      </c>
      <c r="AD1107" s="13">
        <f t="shared" si="1529"/>
        <v>2.6890313178152807E-3</v>
      </c>
      <c r="AE1107" s="13">
        <f t="shared" si="1530"/>
        <v>2.9467399022339844E-3</v>
      </c>
      <c r="AF1107" s="13">
        <f t="shared" si="1531"/>
        <v>1.6145732468584135E-3</v>
      </c>
      <c r="AG1107" s="13">
        <f t="shared" si="1532"/>
        <v>5.8976967902610279E-4</v>
      </c>
      <c r="AH1107" s="13">
        <f t="shared" si="1533"/>
        <v>8.9160453264121361E-3</v>
      </c>
      <c r="AI1107" s="13">
        <f t="shared" si="1534"/>
        <v>7.2405925567080075E-3</v>
      </c>
      <c r="AJ1107" s="13">
        <f t="shared" si="1535"/>
        <v>2.9399906939095812E-3</v>
      </c>
      <c r="AK1107" s="13">
        <f t="shared" si="1536"/>
        <v>7.9584142803958559E-4</v>
      </c>
      <c r="AL1107" s="13">
        <f t="shared" si="1537"/>
        <v>5.7514343959266321E-6</v>
      </c>
      <c r="AM1107" s="13">
        <f t="shared" si="1538"/>
        <v>4.3674475469188654E-4</v>
      </c>
      <c r="AN1107" s="13">
        <f t="shared" si="1539"/>
        <v>4.7860104388355884E-4</v>
      </c>
      <c r="AO1107" s="13">
        <f t="shared" si="1540"/>
        <v>2.6223435627524376E-4</v>
      </c>
      <c r="AP1107" s="13">
        <f t="shared" si="1541"/>
        <v>9.5788699850561562E-5</v>
      </c>
      <c r="AQ1107" s="13">
        <f t="shared" si="1542"/>
        <v>2.6242199390047605E-5</v>
      </c>
      <c r="AR1107" s="13">
        <f t="shared" si="1543"/>
        <v>1.9541063995350823E-3</v>
      </c>
      <c r="AS1107" s="13">
        <f t="shared" si="1544"/>
        <v>1.5869017858821035E-3</v>
      </c>
      <c r="AT1107" s="13">
        <f t="shared" si="1545"/>
        <v>6.4435009235805894E-4</v>
      </c>
      <c r="AU1107" s="13">
        <f t="shared" si="1546"/>
        <v>1.7442249008542188E-4</v>
      </c>
      <c r="AV1107" s="13">
        <f t="shared" si="1547"/>
        <v>3.5411500760707447E-5</v>
      </c>
      <c r="AW1107" s="13">
        <f t="shared" si="1548"/>
        <v>1.4217441671082932E-7</v>
      </c>
      <c r="AX1107" s="13">
        <f t="shared" si="1549"/>
        <v>5.9112358753860582E-5</v>
      </c>
      <c r="AY1107" s="13">
        <f t="shared" si="1550"/>
        <v>6.4777507461940612E-5</v>
      </c>
      <c r="AZ1107" s="13">
        <f t="shared" si="1551"/>
        <v>3.5492793397520498E-5</v>
      </c>
      <c r="BA1107" s="13">
        <f t="shared" si="1552"/>
        <v>1.2964771595544144E-5</v>
      </c>
      <c r="BB1107" s="13">
        <f t="shared" si="1553"/>
        <v>3.5518189701653053E-6</v>
      </c>
      <c r="BC1107" s="13">
        <f t="shared" si="1554"/>
        <v>7.784428999065078E-7</v>
      </c>
      <c r="BD1107" s="13">
        <f t="shared" si="1555"/>
        <v>3.5689700243674417E-4</v>
      </c>
      <c r="BE1107" s="13">
        <f t="shared" si="1556"/>
        <v>2.8983093790470484E-4</v>
      </c>
      <c r="BF1107" s="13">
        <f t="shared" si="1557"/>
        <v>1.1768377430069507E-4</v>
      </c>
      <c r="BG1107" s="13">
        <f t="shared" si="1558"/>
        <v>3.1856435188918283E-5</v>
      </c>
      <c r="BH1107" s="13">
        <f t="shared" si="1559"/>
        <v>6.4675385517850235E-6</v>
      </c>
      <c r="BI1107" s="13">
        <f t="shared" si="1560"/>
        <v>1.0504390631473135E-6</v>
      </c>
      <c r="BJ1107" s="14">
        <f t="shared" si="1561"/>
        <v>0.26808152850857231</v>
      </c>
      <c r="BK1107" s="14">
        <f t="shared" si="1562"/>
        <v>0.31295704705014188</v>
      </c>
      <c r="BL1107" s="14">
        <f t="shared" si="1563"/>
        <v>0.38631265657007857</v>
      </c>
      <c r="BM1107" s="14">
        <f t="shared" si="1564"/>
        <v>0.29825071013328025</v>
      </c>
      <c r="BN1107" s="14">
        <f t="shared" si="1565"/>
        <v>0.70158103948794259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1.5390999999999999</v>
      </c>
      <c r="F1108" s="10">
        <f>VLOOKUP(B1108,home!$B$2:$E$405,3,FALSE)</f>
        <v>2.1116000000000001</v>
      </c>
      <c r="G1108" s="10">
        <f>VLOOKUP(C1108,away!$B$2:$E$405,4,FALSE)</f>
        <v>0.79410000000000003</v>
      </c>
      <c r="H1108" s="10">
        <f>VLOOKUP(A1108,away!$A$2:$E$405,3,FALSE)</f>
        <v>1.1406000000000001</v>
      </c>
      <c r="I1108" s="10">
        <f>VLOOKUP(C1108,away!$B$2:$E$405,3,FALSE)</f>
        <v>0.77929999999999999</v>
      </c>
      <c r="J1108" s="10">
        <f>VLOOKUP(B1108,home!$B$2:$E$405,4,FALSE)</f>
        <v>0.98629999999999995</v>
      </c>
      <c r="K1108" s="12">
        <f t="shared" si="1510"/>
        <v>2.5807960629959998</v>
      </c>
      <c r="L1108" s="12">
        <f t="shared" si="1511"/>
        <v>0.87669206675400002</v>
      </c>
      <c r="M1108" s="13">
        <f t="shared" si="1512"/>
        <v>3.1508808738536558E-2</v>
      </c>
      <c r="N1108" s="13">
        <f t="shared" si="1513"/>
        <v>8.1317809542109112E-2</v>
      </c>
      <c r="O1108" s="13">
        <f t="shared" si="1514"/>
        <v>2.7623522653944108E-2</v>
      </c>
      <c r="P1108" s="13">
        <f t="shared" si="1515"/>
        <v>7.1290678511379768E-2</v>
      </c>
      <c r="Q1108" s="13">
        <f t="shared" si="1516"/>
        <v>0.10493234135886688</v>
      </c>
      <c r="R1108" s="13">
        <f t="shared" si="1517"/>
        <v>1.2108661583256101E-2</v>
      </c>
      <c r="S1108" s="13">
        <f t="shared" si="1518"/>
        <v>4.0324920602258223E-2</v>
      </c>
      <c r="T1108" s="13">
        <f t="shared" si="1519"/>
        <v>9.1993351215241229E-2</v>
      </c>
      <c r="U1108" s="13">
        <f t="shared" si="1520"/>
        <v>3.1249986142218258E-2</v>
      </c>
      <c r="V1108" s="13">
        <f t="shared" si="1521"/>
        <v>1.0137521205252742E-2</v>
      </c>
      <c r="W1108" s="13">
        <f t="shared" si="1522"/>
        <v>9.0269657819971982E-2</v>
      </c>
      <c r="X1108" s="13">
        <f t="shared" si="1523"/>
        <v>7.9138692879367603E-2</v>
      </c>
      <c r="Y1108" s="13">
        <f t="shared" si="1524"/>
        <v>3.4690132110311432E-2</v>
      </c>
      <c r="Z1108" s="13">
        <f t="shared" si="1525"/>
        <v>3.538522516349851E-3</v>
      </c>
      <c r="AA1108" s="13">
        <f t="shared" si="1526"/>
        <v>9.1322049790183938E-3</v>
      </c>
      <c r="AB1108" s="13">
        <f t="shared" si="1527"/>
        <v>1.1784179328161571E-2</v>
      </c>
      <c r="AC1108" s="13">
        <f t="shared" si="1528"/>
        <v>1.433549049614782E-3</v>
      </c>
      <c r="AD1108" s="13">
        <f t="shared" si="1529"/>
        <v>5.8241894377444939E-2</v>
      </c>
      <c r="AE1108" s="13">
        <f t="shared" si="1530"/>
        <v>5.1060206753430371E-2</v>
      </c>
      <c r="AF1108" s="13">
        <f t="shared" si="1531"/>
        <v>2.2382039093775712E-2</v>
      </c>
      <c r="AG1108" s="13">
        <f t="shared" si="1532"/>
        <v>6.5407187037636854E-3</v>
      </c>
      <c r="AH1108" s="13">
        <f t="shared" si="1533"/>
        <v>7.7554865452857883E-4</v>
      </c>
      <c r="AI1108" s="13">
        <f t="shared" si="1534"/>
        <v>2.001532914269201E-3</v>
      </c>
      <c r="AJ1108" s="13">
        <f t="shared" si="1535"/>
        <v>2.5827741325514324E-3</v>
      </c>
      <c r="AK1108" s="13">
        <f t="shared" si="1536"/>
        <v>2.2218711042988819E-3</v>
      </c>
      <c r="AL1108" s="13">
        <f t="shared" si="1537"/>
        <v>1.2973982643956739E-4</v>
      </c>
      <c r="AM1108" s="13">
        <f t="shared" si="1538"/>
        <v>3.0062090342147737E-2</v>
      </c>
      <c r="AN1108" s="13">
        <f t="shared" si="1539"/>
        <v>2.6355196113002962E-2</v>
      </c>
      <c r="AO1108" s="13">
        <f t="shared" si="1540"/>
        <v>1.1552695675007779E-2</v>
      </c>
      <c r="AP1108" s="13">
        <f t="shared" si="1541"/>
        <v>3.3760522159675221E-3</v>
      </c>
      <c r="AQ1108" s="13">
        <f t="shared" si="1542"/>
        <v>7.3993954867149702E-4</v>
      </c>
      <c r="AR1108" s="13">
        <f t="shared" si="1543"/>
        <v>1.3598347056138879E-4</v>
      </c>
      <c r="AS1108" s="13">
        <f t="shared" si="1544"/>
        <v>3.5094560545736466E-4</v>
      </c>
      <c r="AT1108" s="13">
        <f t="shared" si="1545"/>
        <v>4.5285951844505713E-4</v>
      </c>
      <c r="AU1108" s="13">
        <f t="shared" si="1546"/>
        <v>3.8957935409775592E-4</v>
      </c>
      <c r="AV1108" s="13">
        <f t="shared" si="1547"/>
        <v>2.5135621582000325E-4</v>
      </c>
      <c r="AW1108" s="13">
        <f t="shared" si="1548"/>
        <v>8.1540163133220787E-6</v>
      </c>
      <c r="AX1108" s="13">
        <f t="shared" si="1549"/>
        <v>1.2930687400074158E-2</v>
      </c>
      <c r="AY1108" s="13">
        <f t="shared" si="1550"/>
        <v>1.1336231061320919E-2</v>
      </c>
      <c r="AZ1108" s="13">
        <f t="shared" si="1551"/>
        <v>4.9691919191751643E-3</v>
      </c>
      <c r="BA1108" s="13">
        <f t="shared" si="1552"/>
        <v>1.4521503779063168E-3</v>
      </c>
      <c r="BB1108" s="13">
        <f t="shared" si="1553"/>
        <v>3.1827217901107271E-4</v>
      </c>
      <c r="BC1108" s="13">
        <f t="shared" si="1554"/>
        <v>5.5805338881503295E-5</v>
      </c>
      <c r="BD1108" s="13">
        <f t="shared" si="1555"/>
        <v>1.9869271641807605E-5</v>
      </c>
      <c r="BE1108" s="13">
        <f t="shared" si="1556"/>
        <v>5.127853802777513E-5</v>
      </c>
      <c r="BF1108" s="13">
        <f t="shared" si="1557"/>
        <v>6.6169724529136363E-5</v>
      </c>
      <c r="BG1108" s="13">
        <f t="shared" si="1558"/>
        <v>5.6923521518108325E-5</v>
      </c>
      <c r="BH1108" s="13">
        <f t="shared" si="1559"/>
        <v>3.6727000056450507E-5</v>
      </c>
      <c r="BI1108" s="13">
        <f t="shared" si="1560"/>
        <v>1.8956979430268259E-5</v>
      </c>
      <c r="BJ1108" s="14">
        <f t="shared" si="1561"/>
        <v>0.72371515602544945</v>
      </c>
      <c r="BK1108" s="14">
        <f t="shared" si="1562"/>
        <v>0.16616144899480259</v>
      </c>
      <c r="BL1108" s="14">
        <f t="shared" si="1563"/>
        <v>0.10131093069183167</v>
      </c>
      <c r="BM1108" s="14">
        <f t="shared" si="1564"/>
        <v>0.65461615879533319</v>
      </c>
      <c r="BN1108" s="14">
        <f t="shared" si="1565"/>
        <v>0.3287818223880925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1.5390999999999999</v>
      </c>
      <c r="F1109" s="10">
        <f>VLOOKUP(B1109,home!$B$2:$E$405,3,FALSE)</f>
        <v>0.97460000000000002</v>
      </c>
      <c r="G1109" s="10">
        <f>VLOOKUP(C1109,away!$B$2:$E$405,4,FALSE)</f>
        <v>0.92820000000000003</v>
      </c>
      <c r="H1109" s="10">
        <f>VLOOKUP(A1109,away!$A$2:$E$405,3,FALSE)</f>
        <v>1.1406000000000001</v>
      </c>
      <c r="I1109" s="10">
        <f>VLOOKUP(C1109,away!$B$2:$E$405,3,FALSE)</f>
        <v>0.75149999999999995</v>
      </c>
      <c r="J1109" s="10">
        <f>VLOOKUP(B1109,home!$B$2:$E$405,4,FALSE)</f>
        <v>0.98629999999999995</v>
      </c>
      <c r="K1109" s="12">
        <f t="shared" si="1510"/>
        <v>1.392306367452</v>
      </c>
      <c r="L1109" s="12">
        <f t="shared" si="1511"/>
        <v>0.84541779566999997</v>
      </c>
      <c r="M1109" s="13">
        <f t="shared" si="1512"/>
        <v>0.10670106247613403</v>
      </c>
      <c r="N1109" s="13">
        <f t="shared" si="1513"/>
        <v>0.14856056869941509</v>
      </c>
      <c r="O1109" s="13">
        <f t="shared" si="1514"/>
        <v>9.020697703422019E-2</v>
      </c>
      <c r="P1109" s="13">
        <f t="shared" si="1515"/>
        <v>0.12559574851334113</v>
      </c>
      <c r="Q1109" s="13">
        <f t="shared" si="1516"/>
        <v>0.10342091287624296</v>
      </c>
      <c r="R1109" s="13">
        <f t="shared" si="1517"/>
        <v>3.8131291839162362E-2</v>
      </c>
      <c r="S1109" s="13">
        <f t="shared" si="1518"/>
        <v>3.6959079128557594E-2</v>
      </c>
      <c r="T1109" s="13">
        <f t="shared" si="1519"/>
        <v>8.7433880190012456E-2</v>
      </c>
      <c r="U1109" s="13">
        <f t="shared" si="1520"/>
        <v>5.3090440426836243E-2</v>
      </c>
      <c r="V1109" s="13">
        <f t="shared" si="1521"/>
        <v>4.8337571443825486E-3</v>
      </c>
      <c r="W1109" s="13">
        <f t="shared" si="1522"/>
        <v>4.7997865175097201E-2</v>
      </c>
      <c r="X1109" s="13">
        <f t="shared" si="1523"/>
        <v>4.057824937319654E-2</v>
      </c>
      <c r="Y1109" s="13">
        <f t="shared" si="1524"/>
        <v>1.715278706861768E-2</v>
      </c>
      <c r="Z1109" s="13">
        <f t="shared" si="1525"/>
        <v>1.0745624230904704E-2</v>
      </c>
      <c r="AA1109" s="13">
        <f t="shared" si="1526"/>
        <v>1.4961201038935121E-2</v>
      </c>
      <c r="AB1109" s="13">
        <f t="shared" si="1527"/>
        <v>1.0415287735619424E-2</v>
      </c>
      <c r="AC1109" s="13">
        <f t="shared" si="1528"/>
        <v>3.5560760396377697E-4</v>
      </c>
      <c r="AD1109" s="13">
        <f t="shared" si="1529"/>
        <v>1.6706933326847622E-2</v>
      </c>
      <c r="AE1109" s="13">
        <f t="shared" si="1530"/>
        <v>1.4124338745589176E-2</v>
      </c>
      <c r="AF1109" s="13">
        <f t="shared" si="1531"/>
        <v>5.9704836637961851E-3</v>
      </c>
      <c r="AG1109" s="13">
        <f t="shared" si="1532"/>
        <v>1.6825177127101057E-3</v>
      </c>
      <c r="AH1109" s="13">
        <f t="shared" si="1533"/>
        <v>2.2711354875973983E-3</v>
      </c>
      <c r="AI1109" s="13">
        <f t="shared" si="1534"/>
        <v>3.1621164007280605E-3</v>
      </c>
      <c r="AJ1109" s="13">
        <f t="shared" si="1535"/>
        <v>2.2013173996790394E-3</v>
      </c>
      <c r="AK1109" s="13">
        <f t="shared" si="1536"/>
        <v>1.0216360774520019E-3</v>
      </c>
      <c r="AL1109" s="13">
        <f t="shared" si="1537"/>
        <v>1.6743152190019127E-5</v>
      </c>
      <c r="AM1109" s="13">
        <f t="shared" si="1538"/>
        <v>4.6522339303131871E-3</v>
      </c>
      <c r="AN1109" s="13">
        <f t="shared" si="1539"/>
        <v>3.9330813543065552E-3</v>
      </c>
      <c r="AO1109" s="13">
        <f t="shared" si="1540"/>
        <v>1.6625484843743126E-3</v>
      </c>
      <c r="AP1109" s="13">
        <f t="shared" si="1541"/>
        <v>4.6851602495141039E-4</v>
      </c>
      <c r="AQ1109" s="13">
        <f t="shared" si="1542"/>
        <v>9.9022946262623002E-5</v>
      </c>
      <c r="AR1109" s="13">
        <f t="shared" si="1543"/>
        <v>3.8401167151850071E-4</v>
      </c>
      <c r="AS1109" s="13">
        <f t="shared" si="1544"/>
        <v>5.3466189543109448E-4</v>
      </c>
      <c r="AT1109" s="13">
        <f t="shared" si="1545"/>
        <v>3.7220658072133412E-4</v>
      </c>
      <c r="AU1109" s="13">
        <f t="shared" si="1546"/>
        <v>1.7274186411528342E-4</v>
      </c>
      <c r="AV1109" s="13">
        <f t="shared" si="1547"/>
        <v>6.0127399333309349E-5</v>
      </c>
      <c r="AW1109" s="13">
        <f t="shared" si="1548"/>
        <v>5.474455358890039E-7</v>
      </c>
      <c r="AX1109" s="13">
        <f t="shared" si="1549"/>
        <v>1.0795558206752162E-3</v>
      </c>
      <c r="AY1109" s="13">
        <f t="shared" si="1550"/>
        <v>9.1267570221795918E-4</v>
      </c>
      <c r="AZ1109" s="13">
        <f t="shared" si="1551"/>
        <v>3.8579614016533804E-4</v>
      </c>
      <c r="BA1109" s="13">
        <f t="shared" si="1552"/>
        <v>1.0871964079885816E-4</v>
      </c>
      <c r="BB1109" s="13">
        <f t="shared" si="1553"/>
        <v>2.2978379767551214E-5</v>
      </c>
      <c r="BC1109" s="13">
        <f t="shared" si="1554"/>
        <v>3.8852662342302566E-6</v>
      </c>
      <c r="BD1109" s="13">
        <f t="shared" si="1555"/>
        <v>5.4108383474453801E-5</v>
      </c>
      <c r="BE1109" s="13">
        <f t="shared" si="1556"/>
        <v>7.5335446844016605E-5</v>
      </c>
      <c r="BF1109" s="13">
        <f t="shared" si="1557"/>
        <v>5.2445011167883001E-5</v>
      </c>
      <c r="BG1109" s="13">
        <f t="shared" si="1558"/>
        <v>2.433984099671158E-5</v>
      </c>
      <c r="BH1109" s="13">
        <f t="shared" si="1559"/>
        <v>8.4721289006226988E-6</v>
      </c>
      <c r="BI1109" s="13">
        <f t="shared" si="1560"/>
        <v>2.3591598028422157E-6</v>
      </c>
      <c r="BJ1109" s="14">
        <f t="shared" si="1561"/>
        <v>0.49695755052159218</v>
      </c>
      <c r="BK1109" s="14">
        <f t="shared" si="1562"/>
        <v>0.27537467372078711</v>
      </c>
      <c r="BL1109" s="14">
        <f t="shared" si="1563"/>
        <v>0.21720221282253588</v>
      </c>
      <c r="BM1109" s="14">
        <f t="shared" si="1564"/>
        <v>0.38675137160062217</v>
      </c>
      <c r="BN1109" s="14">
        <f t="shared" si="1565"/>
        <v>0.61261656143851573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1.5216000000000001</v>
      </c>
      <c r="F1110" s="10">
        <f>VLOOKUP(B1110,home!$B$2:$E$405,3,FALSE)</f>
        <v>1.4552</v>
      </c>
      <c r="G1110" s="10">
        <f>VLOOKUP(C1110,away!$B$2:$E$405,4,FALSE)</f>
        <v>1.4897</v>
      </c>
      <c r="H1110" s="10">
        <f>VLOOKUP(A1110,away!$A$2:$E$405,3,FALSE)</f>
        <v>1.1121000000000001</v>
      </c>
      <c r="I1110" s="10">
        <f>VLOOKUP(C1110,away!$B$2:$E$405,3,FALSE)</f>
        <v>0.59950000000000003</v>
      </c>
      <c r="J1110" s="10">
        <f>VLOOKUP(B1110,home!$B$2:$E$405,4,FALSE)</f>
        <v>1.0277000000000001</v>
      </c>
      <c r="K1110" s="12">
        <f t="shared" si="1510"/>
        <v>3.2985418871040006</v>
      </c>
      <c r="L1110" s="12">
        <f t="shared" si="1511"/>
        <v>0.68517164941500008</v>
      </c>
      <c r="M1110" s="13">
        <f t="shared" si="1512"/>
        <v>1.8616378215119904E-2</v>
      </c>
      <c r="N1110" s="13">
        <f t="shared" si="1513"/>
        <v>6.1406903328743406E-2</v>
      </c>
      <c r="O1110" s="13">
        <f t="shared" si="1514"/>
        <v>1.2755414567787181E-2</v>
      </c>
      <c r="P1110" s="13">
        <f t="shared" si="1515"/>
        <v>4.2074269239222584E-2</v>
      </c>
      <c r="Q1110" s="13">
        <f t="shared" si="1516"/>
        <v>0.10127662139360315</v>
      </c>
      <c r="R1110" s="13">
        <f t="shared" si="1517"/>
        <v>4.3698242191914302E-3</v>
      </c>
      <c r="S1110" s="13">
        <f t="shared" si="1518"/>
        <v>2.3772670918568224E-2</v>
      </c>
      <c r="T1110" s="13">
        <f t="shared" si="1519"/>
        <v>6.9391869727433567E-2</v>
      </c>
      <c r="U1110" s="13">
        <f t="shared" si="1520"/>
        <v>1.4414048226284464E-2</v>
      </c>
      <c r="V1110" s="13">
        <f t="shared" si="1521"/>
        <v>5.9697598009030833E-3</v>
      </c>
      <c r="W1110" s="13">
        <f t="shared" si="1522"/>
        <v>0.11135505928372436</v>
      </c>
      <c r="X1110" s="13">
        <f t="shared" si="1523"/>
        <v>7.629732964013454E-2</v>
      </c>
      <c r="Y1110" s="13">
        <f t="shared" si="1524"/>
        <v>2.6138383597745469E-2</v>
      </c>
      <c r="Z1110" s="13">
        <f t="shared" si="1525"/>
        <v>9.9802655597233583E-4</v>
      </c>
      <c r="AA1110" s="13">
        <f t="shared" si="1526"/>
        <v>3.2920323993168945E-3</v>
      </c>
      <c r="AB1110" s="13">
        <f t="shared" si="1527"/>
        <v>5.4294533814251327E-3</v>
      </c>
      <c r="AC1110" s="13">
        <f t="shared" si="1528"/>
        <v>8.4325371406253694E-4</v>
      </c>
      <c r="AD1110" s="13">
        <f t="shared" si="1529"/>
        <v>9.1827331847078517E-2</v>
      </c>
      <c r="AE1110" s="13">
        <f t="shared" si="1530"/>
        <v>6.2917484423041348E-2</v>
      </c>
      <c r="AF1110" s="13">
        <f t="shared" si="1531"/>
        <v>2.1554638289588902E-2</v>
      </c>
      <c r="AG1110" s="13">
        <f t="shared" si="1532"/>
        <v>4.9228756898071152E-3</v>
      </c>
      <c r="AH1110" s="13">
        <f t="shared" si="1533"/>
        <v>1.7095487537888431E-4</v>
      </c>
      <c r="AI1110" s="13">
        <f t="shared" si="1534"/>
        <v>5.6390181724189417E-4</v>
      </c>
      <c r="AJ1110" s="13">
        <f t="shared" si="1535"/>
        <v>9.3002688219322692E-4</v>
      </c>
      <c r="AK1110" s="13">
        <f t="shared" si="1536"/>
        <v>1.022577542349032E-3</v>
      </c>
      <c r="AL1110" s="13">
        <f t="shared" si="1537"/>
        <v>7.6232408672543883E-5</v>
      </c>
      <c r="AM1110" s="13">
        <f t="shared" si="1538"/>
        <v>6.0579260095717499E-2</v>
      </c>
      <c r="AN1110" s="13">
        <f t="shared" si="1539"/>
        <v>4.1507191560123058E-2</v>
      </c>
      <c r="AO1110" s="13">
        <f t="shared" si="1540"/>
        <v>1.4219775451916938E-2</v>
      </c>
      <c r="AP1110" s="13">
        <f t="shared" si="1541"/>
        <v>3.2476623335669528E-3</v>
      </c>
      <c r="AQ1110" s="13">
        <f t="shared" si="1542"/>
        <v>5.5630153945825924E-4</v>
      </c>
      <c r="AR1110" s="13">
        <f t="shared" si="1543"/>
        <v>2.3426686787777198E-5</v>
      </c>
      <c r="AS1110" s="13">
        <f t="shared" si="1544"/>
        <v>7.7273907645548947E-5</v>
      </c>
      <c r="AT1110" s="13">
        <f t="shared" si="1545"/>
        <v>1.2744561057452468E-4</v>
      </c>
      <c r="AU1110" s="13">
        <f t="shared" si="1546"/>
        <v>1.4012822826920472E-4</v>
      </c>
      <c r="AV1110" s="13">
        <f t="shared" si="1547"/>
        <v>1.1555470762791069E-4</v>
      </c>
      <c r="AW1110" s="13">
        <f t="shared" si="1548"/>
        <v>4.7858439043118784E-6</v>
      </c>
      <c r="AX1110" s="13">
        <f t="shared" si="1549"/>
        <v>3.3303871152582036E-2</v>
      </c>
      <c r="AY1110" s="13">
        <f t="shared" si="1550"/>
        <v>2.2818868329519276E-2</v>
      </c>
      <c r="AZ1110" s="13">
        <f t="shared" si="1551"/>
        <v>7.8174208255602125E-3</v>
      </c>
      <c r="BA1110" s="13">
        <f t="shared" si="1552"/>
        <v>1.7854250404067543E-3</v>
      </c>
      <c r="BB1110" s="13">
        <f t="shared" si="1553"/>
        <v>3.0583065496058473E-4</v>
      </c>
      <c r="BC1110" s="13">
        <f t="shared" si="1554"/>
        <v>4.1909298860202741E-5</v>
      </c>
      <c r="BD1110" s="13">
        <f t="shared" si="1555"/>
        <v>2.6752169377849799E-6</v>
      </c>
      <c r="BE1110" s="13">
        <f t="shared" si="1556"/>
        <v>8.8243151263738519E-6</v>
      </c>
      <c r="BF1110" s="13">
        <f t="shared" si="1557"/>
        <v>1.4553686534674799E-5</v>
      </c>
      <c r="BG1110" s="13">
        <f t="shared" si="1558"/>
        <v>1.6001981548802094E-5</v>
      </c>
      <c r="BH1110" s="13">
        <f t="shared" si="1559"/>
        <v>1.3195801603847267E-5</v>
      </c>
      <c r="BI1110" s="13">
        <f t="shared" si="1560"/>
        <v>8.705380864840868E-6</v>
      </c>
      <c r="BJ1110" s="14">
        <f t="shared" si="1561"/>
        <v>0.81327201350357226</v>
      </c>
      <c r="BK1110" s="14">
        <f t="shared" si="1562"/>
        <v>0.11417143262606816</v>
      </c>
      <c r="BL1110" s="14">
        <f t="shared" si="1563"/>
        <v>4.3496019434689434E-2</v>
      </c>
      <c r="BM1110" s="14">
        <f t="shared" si="1564"/>
        <v>0.70862399867101944</v>
      </c>
      <c r="BN1110" s="14">
        <f t="shared" si="1565"/>
        <v>0.2404994109636677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1.7670999999999999</v>
      </c>
      <c r="F1111" s="10">
        <f>VLOOKUP(B1111,home!$B$2:$E$405,3,FALSE)</f>
        <v>1.1317999999999999</v>
      </c>
      <c r="G1111" s="10">
        <f>VLOOKUP(C1111,away!$B$2:$E$405,4,FALSE)</f>
        <v>1.4147000000000001</v>
      </c>
      <c r="H1111" s="10">
        <f>VLOOKUP(A1111,away!$A$2:$E$405,3,FALSE)</f>
        <v>1.5205</v>
      </c>
      <c r="I1111" s="10">
        <f>VLOOKUP(C1111,away!$B$2:$E$405,3,FALSE)</f>
        <v>0.7399</v>
      </c>
      <c r="J1111" s="10">
        <f>VLOOKUP(B1111,home!$B$2:$E$405,4,FALSE)</f>
        <v>0.52610000000000001</v>
      </c>
      <c r="K1111" s="12">
        <f t="shared" si="1510"/>
        <v>2.8294053475659995</v>
      </c>
      <c r="L1111" s="12">
        <f t="shared" si="1511"/>
        <v>0.59187194349499994</v>
      </c>
      <c r="M1111" s="13">
        <f t="shared" si="1512"/>
        <v>3.267067831164918E-2</v>
      </c>
      <c r="N1111" s="13">
        <f t="shared" si="1513"/>
        <v>9.2438591923588706E-2</v>
      </c>
      <c r="O1111" s="13">
        <f t="shared" si="1514"/>
        <v>1.9336857867615742E-2</v>
      </c>
      <c r="P1111" s="13">
        <f t="shared" si="1515"/>
        <v>5.4711809055755657E-2</v>
      </c>
      <c r="Q1111" s="13">
        <f t="shared" si="1516"/>
        <v>0.13077312315503659</v>
      </c>
      <c r="R1111" s="13">
        <f t="shared" si="1517"/>
        <v>5.7224718235961546E-3</v>
      </c>
      <c r="S1111" s="13">
        <f t="shared" si="1518"/>
        <v>2.2905723150276124E-2</v>
      </c>
      <c r="T1111" s="13">
        <f t="shared" si="1519"/>
        <v>7.7400942558682476E-2</v>
      </c>
      <c r="U1111" s="13">
        <f t="shared" si="1520"/>
        <v>1.619119237897872E-2</v>
      </c>
      <c r="V1111" s="13">
        <f t="shared" si="1521"/>
        <v>4.2621077167162551E-3</v>
      </c>
      <c r="W1111" s="13">
        <f t="shared" si="1522"/>
        <v>0.12333672465758917</v>
      </c>
      <c r="X1111" s="13">
        <f t="shared" si="1523"/>
        <v>7.2999546927394979E-2</v>
      </c>
      <c r="Y1111" s="13">
        <f t="shared" si="1524"/>
        <v>2.1603191857085861E-2</v>
      </c>
      <c r="Z1111" s="13">
        <f t="shared" si="1525"/>
        <v>1.1289901732757443E-3</v>
      </c>
      <c r="AA1111" s="13">
        <f t="shared" si="1526"/>
        <v>3.1943708336158554E-3</v>
      </c>
      <c r="AB1111" s="13">
        <f t="shared" si="1527"/>
        <v>4.5190849593707812E-3</v>
      </c>
      <c r="AC1111" s="13">
        <f t="shared" si="1528"/>
        <v>4.4609500709558305E-4</v>
      </c>
      <c r="AD1111" s="13">
        <f t="shared" si="1529"/>
        <v>8.7242397074364514E-2</v>
      </c>
      <c r="AE1111" s="13">
        <f t="shared" si="1530"/>
        <v>5.163632711156662E-2</v>
      </c>
      <c r="AF1111" s="13">
        <f t="shared" si="1531"/>
        <v>1.5281046641233247E-2</v>
      </c>
      <c r="AG1111" s="13">
        <f t="shared" si="1532"/>
        <v>3.0148075913948211E-3</v>
      </c>
      <c r="AH1111" s="13">
        <f t="shared" si="1533"/>
        <v>1.6705440201086788E-4</v>
      </c>
      <c r="AI1111" s="13">
        <f t="shared" si="1534"/>
        <v>4.7266461838398982E-4</v>
      </c>
      <c r="AJ1111" s="13">
        <f t="shared" si="1535"/>
        <v>6.6867989943045182E-4</v>
      </c>
      <c r="AK1111" s="13">
        <f t="shared" si="1536"/>
        <v>6.3065549441947166E-4</v>
      </c>
      <c r="AL1111" s="13">
        <f t="shared" si="1537"/>
        <v>2.9882042382005863E-5</v>
      </c>
      <c r="AM1111" s="13">
        <f t="shared" si="1538"/>
        <v>4.9368820963336647E-2</v>
      </c>
      <c r="AN1111" s="13">
        <f t="shared" si="1539"/>
        <v>2.9220020011626758E-2</v>
      </c>
      <c r="AO1111" s="13">
        <f t="shared" si="1540"/>
        <v>8.6472550166221598E-3</v>
      </c>
      <c r="AP1111" s="13">
        <f t="shared" si="1541"/>
        <v>1.7060225441950154E-3</v>
      </c>
      <c r="AQ1111" s="13">
        <f t="shared" si="1542"/>
        <v>2.5243671971974705E-4</v>
      </c>
      <c r="AR1111" s="13">
        <f t="shared" si="1543"/>
        <v>1.9774962717513487E-5</v>
      </c>
      <c r="AS1111" s="13">
        <f t="shared" si="1544"/>
        <v>5.5951385260850931E-5</v>
      </c>
      <c r="AT1111" s="13">
        <f t="shared" si="1545"/>
        <v>7.9154574330388554E-5</v>
      </c>
      <c r="AU1111" s="13">
        <f t="shared" si="1546"/>
        <v>7.4653458631570579E-5</v>
      </c>
      <c r="AV1111" s="13">
        <f t="shared" si="1547"/>
        <v>5.2806223766615733E-5</v>
      </c>
      <c r="AW1111" s="13">
        <f t="shared" si="1548"/>
        <v>1.3900508902515698E-6</v>
      </c>
      <c r="AX1111" s="13">
        <f t="shared" si="1549"/>
        <v>2.3280734339448855E-2</v>
      </c>
      <c r="AY1111" s="13">
        <f t="shared" si="1550"/>
        <v>1.3779213479480376E-2</v>
      </c>
      <c r="AZ1111" s="13">
        <f t="shared" si="1551"/>
        <v>4.0777649309662756E-3</v>
      </c>
      <c r="BA1111" s="13">
        <f t="shared" si="1552"/>
        <v>8.0450488493558796E-4</v>
      </c>
      <c r="BB1111" s="13">
        <f t="shared" si="1553"/>
        <v>1.1904096744951193E-4</v>
      </c>
      <c r="BC1111" s="13">
        <f t="shared" si="1554"/>
        <v>1.4091401751973536E-5</v>
      </c>
      <c r="BD1111" s="13">
        <f t="shared" si="1555"/>
        <v>1.9507076026926443E-6</v>
      </c>
      <c r="BE1111" s="13">
        <f t="shared" si="1556"/>
        <v>5.5193425225962186E-6</v>
      </c>
      <c r="BF1111" s="13">
        <f t="shared" si="1557"/>
        <v>7.8082286242410788E-6</v>
      </c>
      <c r="BG1111" s="13">
        <f t="shared" si="1558"/>
        <v>7.3642146081485384E-6</v>
      </c>
      <c r="BH1111" s="13">
        <f t="shared" si="1559"/>
        <v>5.2090870482297817E-6</v>
      </c>
      <c r="BI1111" s="13">
        <f t="shared" si="1560"/>
        <v>2.947723750039626E-6</v>
      </c>
      <c r="BJ1111" s="14">
        <f t="shared" si="1561"/>
        <v>0.80699660475746982</v>
      </c>
      <c r="BK1111" s="14">
        <f t="shared" si="1562"/>
        <v>0.1288055087633552</v>
      </c>
      <c r="BL1111" s="14">
        <f t="shared" si="1563"/>
        <v>5.1216172186284922E-2</v>
      </c>
      <c r="BM1111" s="14">
        <f t="shared" si="1564"/>
        <v>0.63871592031455326</v>
      </c>
      <c r="BN1111" s="14">
        <f t="shared" si="1565"/>
        <v>0.33565353213724197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1.7670999999999999</v>
      </c>
      <c r="F1112" s="10">
        <f>VLOOKUP(B1112,home!$B$2:$E$405,3,FALSE)</f>
        <v>1.0610999999999999</v>
      </c>
      <c r="G1112" s="10">
        <f>VLOOKUP(C1112,away!$B$2:$E$405,4,FALSE)</f>
        <v>1.0509999999999999</v>
      </c>
      <c r="H1112" s="10">
        <f>VLOOKUP(A1112,away!$A$2:$E$405,3,FALSE)</f>
        <v>1.5205</v>
      </c>
      <c r="I1112" s="10">
        <f>VLOOKUP(C1112,away!$B$2:$E$405,3,FALSE)</f>
        <v>0.65769999999999995</v>
      </c>
      <c r="J1112" s="10">
        <f>VLOOKUP(B1112,home!$B$2:$E$405,4,FALSE)</f>
        <v>1.3976</v>
      </c>
      <c r="K1112" s="12">
        <f t="shared" si="1510"/>
        <v>1.9706983703099996</v>
      </c>
      <c r="L1112" s="12">
        <f t="shared" si="1511"/>
        <v>1.3976459111599999</v>
      </c>
      <c r="M1112" s="13">
        <f t="shared" si="1512"/>
        <v>3.444662406723091E-2</v>
      </c>
      <c r="N1112" s="13">
        <f t="shared" si="1513"/>
        <v>6.7883905911973158E-2</v>
      </c>
      <c r="O1112" s="13">
        <f t="shared" si="1514"/>
        <v>4.8144183280830928E-2</v>
      </c>
      <c r="P1112" s="13">
        <f t="shared" si="1515"/>
        <v>9.4877663531439435E-2</v>
      </c>
      <c r="Q1112" s="13">
        <f t="shared" si="1516"/>
        <v>6.6889351375501449E-2</v>
      </c>
      <c r="R1112" s="13">
        <f t="shared" si="1517"/>
        <v>3.3644260454295492E-2</v>
      </c>
      <c r="S1112" s="13">
        <f t="shared" si="1518"/>
        <v>6.5331300823673652E-2</v>
      </c>
      <c r="T1112" s="13">
        <f t="shared" si="1519"/>
        <v>9.3487628450114116E-2</v>
      </c>
      <c r="U1112" s="13">
        <f t="shared" si="1520"/>
        <v>6.63026892475653E-2</v>
      </c>
      <c r="V1112" s="13">
        <f t="shared" si="1521"/>
        <v>1.9993835375636117E-2</v>
      </c>
      <c r="W1112" s="13">
        <f t="shared" si="1522"/>
        <v>4.3939578582264535E-2</v>
      </c>
      <c r="X1112" s="13">
        <f t="shared" si="1523"/>
        <v>6.1411972343595536E-2</v>
      </c>
      <c r="Y1112" s="13">
        <f t="shared" si="1524"/>
        <v>4.291609602114866E-2</v>
      </c>
      <c r="Z1112" s="13">
        <f t="shared" si="1525"/>
        <v>1.5674254352649387E-2</v>
      </c>
      <c r="AA1112" s="13">
        <f t="shared" si="1526"/>
        <v>3.0889227508590567E-2</v>
      </c>
      <c r="AB1112" s="13">
        <f t="shared" si="1527"/>
        <v>3.0436675155657129E-2</v>
      </c>
      <c r="AC1112" s="13">
        <f t="shared" si="1528"/>
        <v>3.4418619328453704E-3</v>
      </c>
      <c r="AD1112" s="13">
        <f t="shared" si="1529"/>
        <v>2.1647913976044219E-2</v>
      </c>
      <c r="AE1112" s="13">
        <f t="shared" si="1530"/>
        <v>3.0256118453761621E-2</v>
      </c>
      <c r="AF1112" s="13">
        <f t="shared" si="1531"/>
        <v>2.1143670122236276E-2</v>
      </c>
      <c r="AG1112" s="13">
        <f t="shared" si="1532"/>
        <v>9.8504546977531259E-3</v>
      </c>
      <c r="AH1112" s="13">
        <f t="shared" si="1533"/>
        <v>5.4767643766155671E-3</v>
      </c>
      <c r="AI1112" s="13">
        <f t="shared" si="1534"/>
        <v>1.0793050631568157E-2</v>
      </c>
      <c r="AJ1112" s="13">
        <f t="shared" si="1535"/>
        <v>1.0634923645152344E-2</v>
      </c>
      <c r="AK1112" s="13">
        <f t="shared" si="1536"/>
        <v>6.9860755652910002E-3</v>
      </c>
      <c r="AL1112" s="13">
        <f t="shared" si="1537"/>
        <v>3.7920211600279893E-4</v>
      </c>
      <c r="AM1112" s="13">
        <f t="shared" si="1538"/>
        <v>8.5323017586402764E-3</v>
      </c>
      <c r="AN1112" s="13">
        <f t="shared" si="1539"/>
        <v>1.1925136665746858E-2</v>
      </c>
      <c r="AO1112" s="13">
        <f t="shared" si="1540"/>
        <v>8.3335592504526473E-3</v>
      </c>
      <c r="AP1112" s="13">
        <f t="shared" si="1541"/>
        <v>3.8824550039349109E-3</v>
      </c>
      <c r="AQ1112" s="13">
        <f t="shared" si="1542"/>
        <v>1.3565743403780785E-3</v>
      </c>
      <c r="AR1112" s="13">
        <f t="shared" si="1543"/>
        <v>1.5309154674726978E-3</v>
      </c>
      <c r="AS1112" s="13">
        <f t="shared" si="1544"/>
        <v>3.0169726168308166E-3</v>
      </c>
      <c r="AT1112" s="13">
        <f t="shared" si="1545"/>
        <v>2.9727715096291934E-3</v>
      </c>
      <c r="AU1112" s="13">
        <f t="shared" si="1546"/>
        <v>1.9528119897767495E-3</v>
      </c>
      <c r="AV1112" s="13">
        <f t="shared" si="1547"/>
        <v>9.6210085144371677E-4</v>
      </c>
      <c r="AW1112" s="13">
        <f t="shared" si="1548"/>
        <v>2.9012527631722492E-5</v>
      </c>
      <c r="AX1112" s="13">
        <f t="shared" si="1549"/>
        <v>2.8024321951242537E-3</v>
      </c>
      <c r="AY1112" s="13">
        <f t="shared" si="1550"/>
        <v>3.9168078988185556E-3</v>
      </c>
      <c r="AZ1112" s="13">
        <f t="shared" si="1551"/>
        <v>2.7371552722914735E-3</v>
      </c>
      <c r="BA1112" s="13">
        <f t="shared" si="1552"/>
        <v>1.2751912915094042E-3</v>
      </c>
      <c r="BB1112" s="13">
        <f t="shared" si="1553"/>
        <v>4.4556647363123996E-4</v>
      </c>
      <c r="BC1112" s="13">
        <f t="shared" si="1554"/>
        <v>1.2454883200413644E-4</v>
      </c>
      <c r="BD1112" s="13">
        <f t="shared" si="1555"/>
        <v>3.5661295724080254E-4</v>
      </c>
      <c r="BE1112" s="13">
        <f t="shared" si="1556"/>
        <v>7.0277657366587913E-4</v>
      </c>
      <c r="BF1112" s="13">
        <f t="shared" si="1557"/>
        <v>6.9248032420769681E-4</v>
      </c>
      <c r="BG1112" s="13">
        <f t="shared" si="1558"/>
        <v>4.548899487959494E-4</v>
      </c>
      <c r="BH1112" s="13">
        <f t="shared" si="1559"/>
        <v>2.2411272019064413E-4</v>
      </c>
      <c r="BI1112" s="13">
        <f t="shared" si="1560"/>
        <v>8.8331714489088613E-5</v>
      </c>
      <c r="BJ1112" s="14">
        <f t="shared" si="1561"/>
        <v>0.50475841891692463</v>
      </c>
      <c r="BK1112" s="14">
        <f t="shared" si="1562"/>
        <v>0.22238729574564681</v>
      </c>
      <c r="BL1112" s="14">
        <f t="shared" si="1563"/>
        <v>0.2562626265393097</v>
      </c>
      <c r="BM1112" s="14">
        <f t="shared" si="1564"/>
        <v>0.64930881156207254</v>
      </c>
      <c r="BN1112" s="14">
        <f t="shared" si="1565"/>
        <v>0.34588598862127135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1.6325000000000001</v>
      </c>
      <c r="F1113" s="10">
        <f>VLOOKUP(B1113,home!$B$2:$E$405,3,FALSE)</f>
        <v>0.83819999999999995</v>
      </c>
      <c r="G1113" s="10">
        <f>VLOOKUP(C1113,away!$B$2:$E$405,4,FALSE)</f>
        <v>0.8508</v>
      </c>
      <c r="H1113" s="10">
        <f>VLOOKUP(A1113,away!$A$2:$E$405,3,FALSE)</f>
        <v>1.1474</v>
      </c>
      <c r="I1113" s="10">
        <f>VLOOKUP(C1113,away!$B$2:$E$405,3,FALSE)</f>
        <v>0.96840000000000004</v>
      </c>
      <c r="J1113" s="10">
        <f>VLOOKUP(B1113,home!$B$2:$E$405,4,FALSE)</f>
        <v>0.50460000000000005</v>
      </c>
      <c r="K1113" s="12">
        <f t="shared" si="1510"/>
        <v>1.1642019642000001</v>
      </c>
      <c r="L1113" s="12">
        <f t="shared" si="1511"/>
        <v>0.56068233393600009</v>
      </c>
      <c r="M1113" s="13">
        <f t="shared" si="1512"/>
        <v>0.17819366791974342</v>
      </c>
      <c r="N1113" s="13">
        <f t="shared" si="1513"/>
        <v>0.20745341820016783</v>
      </c>
      <c r="O1113" s="13">
        <f t="shared" si="1514"/>
        <v>9.9910041621858264E-2</v>
      </c>
      <c r="P1113" s="13">
        <f t="shared" si="1515"/>
        <v>0.11631546669947115</v>
      </c>
      <c r="Q1113" s="13">
        <f t="shared" si="1516"/>
        <v>0.12075883847431973</v>
      </c>
      <c r="R1113" s="13">
        <f t="shared" si="1517"/>
        <v>2.8008897660093204E-2</v>
      </c>
      <c r="S1113" s="13">
        <f t="shared" si="1518"/>
        <v>1.8981156782194471E-2</v>
      </c>
      <c r="T1113" s="13">
        <f t="shared" si="1519"/>
        <v>6.7707347399182022E-2</v>
      </c>
      <c r="U1113" s="13">
        <f t="shared" si="1520"/>
        <v>3.2608013670957295E-2</v>
      </c>
      <c r="V1113" s="13">
        <f t="shared" si="1521"/>
        <v>1.3766557946574267E-3</v>
      </c>
      <c r="W1113" s="13">
        <f t="shared" si="1522"/>
        <v>4.6862558982104549E-2</v>
      </c>
      <c r="X1113" s="13">
        <f t="shared" si="1523"/>
        <v>2.6275008944299839E-2</v>
      </c>
      <c r="Y1113" s="13">
        <f t="shared" si="1524"/>
        <v>7.3659666695396553E-3</v>
      </c>
      <c r="Z1113" s="13">
        <f t="shared" si="1525"/>
        <v>5.2346980370118765E-3</v>
      </c>
      <c r="AA1113" s="13">
        <f t="shared" si="1526"/>
        <v>6.094245736683112E-3</v>
      </c>
      <c r="AB1113" s="13">
        <f t="shared" si="1527"/>
        <v>3.5474664284819782E-3</v>
      </c>
      <c r="AC1113" s="13">
        <f t="shared" si="1528"/>
        <v>5.6163037072755697E-5</v>
      </c>
      <c r="AD1113" s="13">
        <f t="shared" si="1529"/>
        <v>1.3639370803601114E-2</v>
      </c>
      <c r="AE1113" s="13">
        <f t="shared" si="1530"/>
        <v>7.6473542555816091E-3</v>
      </c>
      <c r="AF1113" s="13">
        <f t="shared" si="1531"/>
        <v>2.1438682162274493E-3</v>
      </c>
      <c r="AG1113" s="13">
        <f t="shared" si="1532"/>
        <v>4.0067634504187196E-4</v>
      </c>
      <c r="AH1113" s="13">
        <f t="shared" si="1533"/>
        <v>7.3375067821050417E-4</v>
      </c>
      <c r="AI1113" s="13">
        <f t="shared" si="1534"/>
        <v>8.542339808057511E-4</v>
      </c>
      <c r="AJ1113" s="13">
        <f t="shared" si="1535"/>
        <v>4.9725043917022034E-4</v>
      </c>
      <c r="AK1113" s="13">
        <f t="shared" si="1536"/>
        <v>1.9296664599376118E-4</v>
      </c>
      <c r="AL1113" s="13">
        <f t="shared" si="1537"/>
        <v>1.4664112242909799E-6</v>
      </c>
      <c r="AM1113" s="13">
        <f t="shared" si="1538"/>
        <v>3.1757964560009096E-3</v>
      </c>
      <c r="AN1113" s="13">
        <f t="shared" si="1539"/>
        <v>1.7806129690562675E-3</v>
      </c>
      <c r="AO1113" s="13">
        <f t="shared" si="1540"/>
        <v>4.9917911766358936E-4</v>
      </c>
      <c r="AP1113" s="13">
        <f t="shared" si="1541"/>
        <v>9.3293637581244842E-5</v>
      </c>
      <c r="AQ1113" s="13">
        <f t="shared" si="1542"/>
        <v>1.307702361510792E-5</v>
      </c>
      <c r="AR1113" s="13">
        <f t="shared" si="1543"/>
        <v>8.2280208557237715E-5</v>
      </c>
      <c r="AS1113" s="13">
        <f t="shared" si="1544"/>
        <v>9.5790780417121798E-5</v>
      </c>
      <c r="AT1113" s="13">
        <f t="shared" si="1545"/>
        <v>5.5759907356932061E-5</v>
      </c>
      <c r="AU1113" s="13">
        <f t="shared" si="1546"/>
        <v>2.1638597889516791E-5</v>
      </c>
      <c r="AV1113" s="13">
        <f t="shared" si="1547"/>
        <v>6.2979245413773543E-6</v>
      </c>
      <c r="AW1113" s="13">
        <f t="shared" si="1548"/>
        <v>2.658878397712536E-8</v>
      </c>
      <c r="AX1113" s="13">
        <f t="shared" si="1549"/>
        <v>6.1621141199594308E-4</v>
      </c>
      <c r="AY1113" s="13">
        <f t="shared" si="1550"/>
        <v>3.4549885267588348E-4</v>
      </c>
      <c r="AZ1113" s="13">
        <f t="shared" si="1551"/>
        <v>9.6857551545262286E-5</v>
      </c>
      <c r="BA1113" s="13">
        <f t="shared" si="1552"/>
        <v>1.8102106019908033E-5</v>
      </c>
      <c r="BB1113" s="13">
        <f t="shared" si="1553"/>
        <v>2.5373827630997376E-6</v>
      </c>
      <c r="BC1113" s="13">
        <f t="shared" si="1554"/>
        <v>2.8453313794074763E-7</v>
      </c>
      <c r="BD1113" s="13">
        <f t="shared" si="1555"/>
        <v>7.6888432284354762E-6</v>
      </c>
      <c r="BE1113" s="13">
        <f t="shared" si="1556"/>
        <v>8.9513663889704524E-6</v>
      </c>
      <c r="BF1113" s="13">
        <f t="shared" si="1557"/>
        <v>5.2105991661566319E-6</v>
      </c>
      <c r="BG1113" s="13">
        <f t="shared" si="1558"/>
        <v>2.0220632612994788E-6</v>
      </c>
      <c r="BH1113" s="13">
        <f t="shared" si="1559"/>
        <v>5.8852250513537764E-7</v>
      </c>
      <c r="BI1113" s="13">
        <f t="shared" si="1560"/>
        <v>1.3703181129090225E-7</v>
      </c>
      <c r="BJ1113" s="14">
        <f t="shared" si="1561"/>
        <v>0.50689585933212089</v>
      </c>
      <c r="BK1113" s="14">
        <f t="shared" si="1562"/>
        <v>0.31527007549703934</v>
      </c>
      <c r="BL1113" s="14">
        <f t="shared" si="1563"/>
        <v>0.17273323270737756</v>
      </c>
      <c r="BM1113" s="14">
        <f t="shared" si="1564"/>
        <v>0.24914806273400414</v>
      </c>
      <c r="BN1113" s="14">
        <f t="shared" si="1565"/>
        <v>0.75064033057565349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1.375</v>
      </c>
      <c r="F1114" s="10">
        <f>VLOOKUP(B1114,home!$B$2:$E$405,3,FALSE)</f>
        <v>1.1515</v>
      </c>
      <c r="G1114" s="10">
        <f>VLOOKUP(C1114,away!$B$2:$E$405,4,FALSE)</f>
        <v>0.59499999999999997</v>
      </c>
      <c r="H1114" s="10">
        <f>VLOOKUP(A1114,away!$A$2:$E$405,3,FALSE)</f>
        <v>1.0101</v>
      </c>
      <c r="I1114" s="10">
        <f>VLOOKUP(C1114,away!$B$2:$E$405,3,FALSE)</f>
        <v>1.89</v>
      </c>
      <c r="J1114" s="10">
        <f>VLOOKUP(B1114,home!$B$2:$E$405,4,FALSE)</f>
        <v>1.4025000000000001</v>
      </c>
      <c r="K1114" s="12">
        <f t="shared" si="1510"/>
        <v>0.94207093749999993</v>
      </c>
      <c r="L1114" s="12">
        <f t="shared" si="1511"/>
        <v>2.6774973224999998</v>
      </c>
      <c r="M1114" s="13">
        <f t="shared" si="1512"/>
        <v>2.6794242141884167E-2</v>
      </c>
      <c r="N1114" s="13">
        <f t="shared" si="1513"/>
        <v>2.5242076814206826E-2</v>
      </c>
      <c r="O1114" s="13">
        <f t="shared" si="1514"/>
        <v>7.1741511593311519E-2</v>
      </c>
      <c r="P1114" s="13">
        <f t="shared" si="1515"/>
        <v>6.7585593084378087E-2</v>
      </c>
      <c r="Q1114" s="13">
        <f t="shared" si="1516"/>
        <v>1.1889913484403415E-2</v>
      </c>
      <c r="R1114" s="13">
        <f t="shared" si="1517"/>
        <v>9.604385260159716E-2</v>
      </c>
      <c r="S1114" s="13">
        <f t="shared" si="1518"/>
        <v>4.2619346802002217E-2</v>
      </c>
      <c r="T1114" s="13">
        <f t="shared" si="1519"/>
        <v>3.1835211519246787E-2</v>
      </c>
      <c r="U1114" s="13">
        <f t="shared" si="1520"/>
        <v>9.0480122261498444E-2</v>
      </c>
      <c r="V1114" s="13">
        <f t="shared" si="1521"/>
        <v>1.1944746334468178E-2</v>
      </c>
      <c r="W1114" s="13">
        <f t="shared" si="1522"/>
        <v>3.7337139810152725E-3</v>
      </c>
      <c r="X1114" s="13">
        <f t="shared" si="1523"/>
        <v>9.997009187149207E-3</v>
      </c>
      <c r="Y1114" s="13">
        <f t="shared" si="1524"/>
        <v>1.3383482665799952E-2</v>
      </c>
      <c r="Z1114" s="13">
        <f t="shared" si="1525"/>
        <v>8.5719052727787015E-2</v>
      </c>
      <c r="AA1114" s="13">
        <f t="shared" si="1526"/>
        <v>8.0753428364878241E-2</v>
      </c>
      <c r="AB1114" s="13">
        <f t="shared" si="1527"/>
        <v>3.8037728983019957E-2</v>
      </c>
      <c r="AC1114" s="13">
        <f t="shared" si="1528"/>
        <v>1.8830835954013157E-3</v>
      </c>
      <c r="AD1114" s="13">
        <f t="shared" si="1529"/>
        <v>8.7935585761297853E-4</v>
      </c>
      <c r="AE1114" s="13">
        <f t="shared" si="1530"/>
        <v>2.3544729542834407E-3</v>
      </c>
      <c r="AF1114" s="13">
        <f t="shared" si="1531"/>
        <v>3.1520475154962892E-3</v>
      </c>
      <c r="AG1114" s="13">
        <f t="shared" si="1532"/>
        <v>2.8131995943780305E-3</v>
      </c>
      <c r="AH1114" s="13">
        <f t="shared" si="1533"/>
        <v>5.7378133541471511E-2</v>
      </c>
      <c r="AI1114" s="13">
        <f t="shared" si="1534"/>
        <v>5.4054272057414254E-2</v>
      </c>
      <c r="AJ1114" s="13">
        <f t="shared" si="1535"/>
        <v>2.5461479376504146E-2</v>
      </c>
      <c r="AK1114" s="13">
        <f t="shared" si="1536"/>
        <v>7.9955065821200582E-3</v>
      </c>
      <c r="AL1114" s="13">
        <f t="shared" si="1537"/>
        <v>1.8999503094542308E-4</v>
      </c>
      <c r="AM1114" s="13">
        <f t="shared" si="1538"/>
        <v>1.6568311943551507E-4</v>
      </c>
      <c r="AN1114" s="13">
        <f t="shared" si="1539"/>
        <v>4.4361610867203928E-4</v>
      </c>
      <c r="AO1114" s="13">
        <f t="shared" si="1540"/>
        <v>5.9389047159362713E-4</v>
      </c>
      <c r="AP1114" s="13">
        <f t="shared" si="1541"/>
        <v>5.3004671585006634E-4</v>
      </c>
      <c r="AQ1114" s="13">
        <f t="shared" si="1542"/>
        <v>3.5479966562211774E-4</v>
      </c>
      <c r="AR1114" s="13">
        <f t="shared" si="1543"/>
        <v>3.0725959785467476E-2</v>
      </c>
      <c r="AS1114" s="13">
        <f t="shared" si="1544"/>
        <v>2.8946033740682643E-2</v>
      </c>
      <c r="AT1114" s="13">
        <f t="shared" si="1545"/>
        <v>1.363460857149576E-2</v>
      </c>
      <c r="AU1114" s="13">
        <f t="shared" si="1546"/>
        <v>4.2815894931315162E-3</v>
      </c>
      <c r="AV1114" s="13">
        <f t="shared" si="1547"/>
        <v>1.0083902569461389E-3</v>
      </c>
      <c r="AW1114" s="13">
        <f t="shared" si="1548"/>
        <v>1.3312278458863507E-5</v>
      </c>
      <c r="AX1114" s="13">
        <f t="shared" si="1549"/>
        <v>2.6014208609090016E-5</v>
      </c>
      <c r="AY1114" s="13">
        <f t="shared" si="1550"/>
        <v>6.9652973897794959E-5</v>
      </c>
      <c r="AZ1114" s="13">
        <f t="shared" si="1551"/>
        <v>9.3247825557754208E-5</v>
      </c>
      <c r="BA1114" s="13">
        <f t="shared" si="1552"/>
        <v>8.3223601086611311E-5</v>
      </c>
      <c r="BB1114" s="13">
        <f t="shared" si="1553"/>
        <v>5.5707742269552471E-5</v>
      </c>
      <c r="BC1114" s="13">
        <f t="shared" si="1554"/>
        <v>2.9831466153849356E-5</v>
      </c>
      <c r="BD1114" s="13">
        <f t="shared" si="1555"/>
        <v>1.3711445842805309E-2</v>
      </c>
      <c r="BE1114" s="13">
        <f t="shared" si="1556"/>
        <v>1.2917154639612075E-2</v>
      </c>
      <c r="BF1114" s="13">
        <f t="shared" si="1557"/>
        <v>6.0844379905859091E-3</v>
      </c>
      <c r="BG1114" s="13">
        <f t="shared" si="1558"/>
        <v>1.910657400650628E-3</v>
      </c>
      <c r="BH1114" s="13">
        <f t="shared" si="1559"/>
        <v>4.4999370216806245E-4</v>
      </c>
      <c r="BI1114" s="13">
        <f t="shared" si="1560"/>
        <v>8.4785197774112499E-5</v>
      </c>
      <c r="BJ1114" s="14">
        <f t="shared" si="1561"/>
        <v>0.10772619747234019</v>
      </c>
      <c r="BK1114" s="14">
        <f t="shared" si="1562"/>
        <v>0.15108665996297718</v>
      </c>
      <c r="BL1114" s="14">
        <f t="shared" si="1563"/>
        <v>0.63570109198313474</v>
      </c>
      <c r="BM1114" s="14">
        <f t="shared" si="1564"/>
        <v>0.68087947173101915</v>
      </c>
      <c r="BN1114" s="14">
        <f t="shared" si="1565"/>
        <v>0.2992971897197812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1.375</v>
      </c>
      <c r="F1115" s="10">
        <f>VLOOKUP(B1115,home!$B$2:$E$405,3,FALSE)</f>
        <v>1.1515</v>
      </c>
      <c r="G1115" s="10">
        <f>VLOOKUP(C1115,away!$B$2:$E$405,4,FALSE)</f>
        <v>1.3332999999999999</v>
      </c>
      <c r="H1115" s="10">
        <f>VLOOKUP(A1115,away!$A$2:$E$405,3,FALSE)</f>
        <v>1.0101</v>
      </c>
      <c r="I1115" s="10">
        <f>VLOOKUP(C1115,away!$B$2:$E$405,3,FALSE)</f>
        <v>0.74250000000000005</v>
      </c>
      <c r="J1115" s="10">
        <f>VLOOKUP(B1115,home!$B$2:$E$405,4,FALSE)</f>
        <v>1.0725</v>
      </c>
      <c r="K1115" s="12">
        <f t="shared" si="1510"/>
        <v>2.1110305562499998</v>
      </c>
      <c r="L1115" s="12">
        <f t="shared" si="1511"/>
        <v>0.80437419562500001</v>
      </c>
      <c r="M1115" s="13">
        <f t="shared" si="1512"/>
        <v>5.4182096289144124E-2</v>
      </c>
      <c r="N1115" s="13">
        <f t="shared" si="1513"/>
        <v>0.11438006086806296</v>
      </c>
      <c r="O1115" s="13">
        <f t="shared" si="1514"/>
        <v>4.3582680119856596E-2</v>
      </c>
      <c r="P1115" s="13">
        <f t="shared" si="1515"/>
        <v>9.2004369456286678E-2</v>
      </c>
      <c r="Q1115" s="13">
        <f t="shared" si="1516"/>
        <v>0.12072990175910792</v>
      </c>
      <c r="R1115" s="13">
        <f t="shared" si="1517"/>
        <v>1.7528391632295665E-2</v>
      </c>
      <c r="S1115" s="13">
        <f t="shared" si="1518"/>
        <v>3.9057200527441105E-2</v>
      </c>
      <c r="T1115" s="13">
        <f t="shared" si="1519"/>
        <v>9.7112017615367696E-2</v>
      </c>
      <c r="U1115" s="13">
        <f t="shared" si="1520"/>
        <v>3.7002970337692953E-2</v>
      </c>
      <c r="V1115" s="13">
        <f t="shared" si="1521"/>
        <v>7.3690457290510819E-3</v>
      </c>
      <c r="W1115" s="13">
        <f t="shared" si="1522"/>
        <v>8.4954837222179155E-2</v>
      </c>
      <c r="X1115" s="13">
        <f t="shared" si="1523"/>
        <v>6.8335478855043166E-2</v>
      </c>
      <c r="Y1115" s="13">
        <f t="shared" si="1524"/>
        <v>2.7483647918337267E-2</v>
      </c>
      <c r="Z1115" s="13">
        <f t="shared" si="1525"/>
        <v>4.6997953066092689E-3</v>
      </c>
      <c r="AA1115" s="13">
        <f t="shared" si="1526"/>
        <v>9.9214115003725019E-3</v>
      </c>
      <c r="AB1115" s="13">
        <f t="shared" si="1527"/>
        <v>1.0472201419208255E-2</v>
      </c>
      <c r="AC1115" s="13">
        <f t="shared" si="1528"/>
        <v>7.8206692365893123E-4</v>
      </c>
      <c r="AD1115" s="13">
        <f t="shared" si="1529"/>
        <v>4.4835564319316248E-2</v>
      </c>
      <c r="AE1115" s="13">
        <f t="shared" si="1530"/>
        <v>3.6064570984742951E-2</v>
      </c>
      <c r="AF1115" s="13">
        <f t="shared" si="1531"/>
        <v>1.4504705138206663E-2</v>
      </c>
      <c r="AG1115" s="13">
        <f t="shared" si="1532"/>
        <v>3.8890701761075965E-3</v>
      </c>
      <c r="AH1115" s="13">
        <f t="shared" si="1533"/>
        <v>9.4509851733899522E-4</v>
      </c>
      <c r="AI1115" s="13">
        <f t="shared" si="1534"/>
        <v>1.9951318487691889E-3</v>
      </c>
      <c r="AJ1115" s="13">
        <f t="shared" si="1535"/>
        <v>2.1058921482496563E-3</v>
      </c>
      <c r="AK1115" s="13">
        <f t="shared" si="1536"/>
        <v>1.4818675577073265E-3</v>
      </c>
      <c r="AL1115" s="13">
        <f t="shared" si="1537"/>
        <v>5.3119815667430683E-5</v>
      </c>
      <c r="AM1115" s="13">
        <f t="shared" si="1538"/>
        <v>1.8929849256957766E-2</v>
      </c>
      <c r="AN1115" s="13">
        <f t="shared" si="1539"/>
        <v>1.5226682269367907E-2</v>
      </c>
      <c r="AO1115" s="13">
        <f t="shared" si="1540"/>
        <v>6.1239751512301294E-3</v>
      </c>
      <c r="AP1115" s="13">
        <f t="shared" si="1541"/>
        <v>1.6419891954327411E-3</v>
      </c>
      <c r="AQ1115" s="13">
        <f t="shared" si="1542"/>
        <v>3.3019343457528803E-4</v>
      </c>
      <c r="AR1115" s="13">
        <f t="shared" si="1543"/>
        <v>1.5204257193418691E-4</v>
      </c>
      <c r="AS1115" s="13">
        <f t="shared" si="1544"/>
        <v>3.2096651520390715E-4</v>
      </c>
      <c r="AT1115" s="13">
        <f t="shared" si="1545"/>
        <v>3.3878506056426414E-4</v>
      </c>
      <c r="AU1115" s="13">
        <f t="shared" si="1546"/>
        <v>2.3839520495072284E-4</v>
      </c>
      <c r="AV1115" s="13">
        <f t="shared" si="1547"/>
        <v>1.2581489052861425E-4</v>
      </c>
      <c r="AW1115" s="13">
        <f t="shared" si="1548"/>
        <v>2.5055709669785341E-6</v>
      </c>
      <c r="AX1115" s="13">
        <f t="shared" si="1549"/>
        <v>6.6602483677740323E-3</v>
      </c>
      <c r="AY1115" s="13">
        <f t="shared" si="1550"/>
        <v>5.3573319234909563E-3</v>
      </c>
      <c r="AZ1115" s="13">
        <f t="shared" si="1551"/>
        <v>2.1546497783270857E-3</v>
      </c>
      <c r="BA1115" s="13">
        <f t="shared" si="1552"/>
        <v>5.7771489409847809E-4</v>
      </c>
      <c r="BB1115" s="13">
        <f t="shared" si="1553"/>
        <v>1.1617473831026135E-4</v>
      </c>
      <c r="BC1115" s="13">
        <f t="shared" si="1554"/>
        <v>1.8689592336052271E-5</v>
      </c>
      <c r="BD1115" s="13">
        <f t="shared" si="1555"/>
        <v>2.0383186916719625E-5</v>
      </c>
      <c r="BE1115" s="13">
        <f t="shared" si="1556"/>
        <v>4.3029530414950342E-5</v>
      </c>
      <c r="BF1115" s="13">
        <f t="shared" si="1557"/>
        <v>4.541832676352446E-5</v>
      </c>
      <c r="BG1115" s="13">
        <f t="shared" si="1558"/>
        <v>3.1959825203849111E-5</v>
      </c>
      <c r="BH1115" s="13">
        <f t="shared" si="1559"/>
        <v>1.686704189443358E-5</v>
      </c>
      <c r="BI1115" s="13">
        <f t="shared" si="1560"/>
        <v>7.1213681665396354E-6</v>
      </c>
      <c r="BJ1115" s="14">
        <f t="shared" si="1561"/>
        <v>0.66942735345837234</v>
      </c>
      <c r="BK1115" s="14">
        <f t="shared" si="1562"/>
        <v>0.19880523066474032</v>
      </c>
      <c r="BL1115" s="14">
        <f t="shared" si="1563"/>
        <v>0.12637642860403289</v>
      </c>
      <c r="BM1115" s="14">
        <f t="shared" si="1564"/>
        <v>0.5515464815564769</v>
      </c>
      <c r="BN1115" s="14">
        <f t="shared" si="1565"/>
        <v>0.44240750012475394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1.375</v>
      </c>
      <c r="F1116" s="10">
        <f>VLOOKUP(B1116,home!$B$2:$E$405,3,FALSE)</f>
        <v>0.8</v>
      </c>
      <c r="G1116" s="10">
        <f>VLOOKUP(C1116,away!$B$2:$E$405,4,FALSE)</f>
        <v>0.66669999999999996</v>
      </c>
      <c r="H1116" s="10">
        <f>VLOOKUP(A1116,away!$A$2:$E$405,3,FALSE)</f>
        <v>1.0101</v>
      </c>
      <c r="I1116" s="10">
        <f>VLOOKUP(C1116,away!$B$2:$E$405,3,FALSE)</f>
        <v>1.32</v>
      </c>
      <c r="J1116" s="10">
        <f>VLOOKUP(B1116,home!$B$2:$E$405,4,FALSE)</f>
        <v>0.99</v>
      </c>
      <c r="K1116" s="12">
        <f t="shared" si="1510"/>
        <v>0.73336999999999997</v>
      </c>
      <c r="L1116" s="12">
        <f t="shared" si="1511"/>
        <v>1.3199986799999999</v>
      </c>
      <c r="M1116" s="13">
        <f t="shared" si="1512"/>
        <v>0.12830196651542883</v>
      </c>
      <c r="N1116" s="13">
        <f t="shared" si="1513"/>
        <v>9.4092813183420027E-2</v>
      </c>
      <c r="O1116" s="13">
        <f t="shared" si="1514"/>
        <v>0.16935842644177021</v>
      </c>
      <c r="P1116" s="13">
        <f t="shared" si="1515"/>
        <v>0.12420238919960101</v>
      </c>
      <c r="Q1116" s="13">
        <f t="shared" si="1516"/>
        <v>3.4502423202162374E-2</v>
      </c>
      <c r="R1116" s="13">
        <f t="shared" si="1517"/>
        <v>0.11177644967500691</v>
      </c>
      <c r="S1116" s="13">
        <f t="shared" si="1518"/>
        <v>3.0058450976731731E-2</v>
      </c>
      <c r="T1116" s="13">
        <f t="shared" si="1519"/>
        <v>4.5543153083655696E-2</v>
      </c>
      <c r="U1116" s="13">
        <f t="shared" si="1520"/>
        <v>8.1973494898159818E-2</v>
      </c>
      <c r="V1116" s="13">
        <f t="shared" si="1521"/>
        <v>3.2331118084964671E-3</v>
      </c>
      <c r="W1116" s="13">
        <f t="shared" si="1522"/>
        <v>8.4343473679232717E-3</v>
      </c>
      <c r="X1116" s="13">
        <f t="shared" si="1523"/>
        <v>1.113332739232019E-2</v>
      </c>
      <c r="Y1116" s="13">
        <f t="shared" si="1524"/>
        <v>7.3479887309352478E-3</v>
      </c>
      <c r="Z1116" s="13">
        <f t="shared" si="1525"/>
        <v>4.9181588675365179E-2</v>
      </c>
      <c r="AA1116" s="13">
        <f t="shared" si="1526"/>
        <v>3.6068301686852558E-2</v>
      </c>
      <c r="AB1116" s="13">
        <f t="shared" si="1527"/>
        <v>1.3225705204043531E-2</v>
      </c>
      <c r="AC1116" s="13">
        <f t="shared" si="1528"/>
        <v>1.9561284896421247E-4</v>
      </c>
      <c r="AD1116" s="13">
        <f t="shared" si="1529"/>
        <v>1.5463743323034719E-3</v>
      </c>
      <c r="AE1116" s="13">
        <f t="shared" si="1530"/>
        <v>2.0412120774264638E-3</v>
      </c>
      <c r="AF1116" s="13">
        <f t="shared" si="1531"/>
        <v>1.3471986239014955E-3</v>
      </c>
      <c r="AG1116" s="13">
        <f t="shared" si="1532"/>
        <v>5.9276680174926344E-4</v>
      </c>
      <c r="AH1116" s="13">
        <f t="shared" si="1533"/>
        <v>1.6229908032946255E-2</v>
      </c>
      <c r="AI1116" s="13">
        <f t="shared" si="1534"/>
        <v>1.1902527654121794E-2</v>
      </c>
      <c r="AJ1116" s="13">
        <f t="shared" si="1535"/>
        <v>4.3644783528516504E-3</v>
      </c>
      <c r="AK1116" s="13">
        <f t="shared" si="1536"/>
        <v>1.066925829876938E-3</v>
      </c>
      <c r="AL1116" s="13">
        <f t="shared" si="1537"/>
        <v>7.5745006438616747E-6</v>
      </c>
      <c r="AM1116" s="13">
        <f t="shared" si="1538"/>
        <v>2.2681290881627954E-4</v>
      </c>
      <c r="AN1116" s="13">
        <f t="shared" si="1539"/>
        <v>2.9939274024444928E-4</v>
      </c>
      <c r="AO1116" s="13">
        <f t="shared" si="1540"/>
        <v>1.97599010962128E-4</v>
      </c>
      <c r="AP1116" s="13">
        <f t="shared" si="1541"/>
        <v>8.6943477879771491E-5</v>
      </c>
      <c r="AQ1116" s="13">
        <f t="shared" si="1542"/>
        <v>2.8691319008976909E-5</v>
      </c>
      <c r="AR1116" s="13">
        <f t="shared" si="1543"/>
        <v>4.2846914360020853E-3</v>
      </c>
      <c r="AS1116" s="13">
        <f t="shared" si="1544"/>
        <v>3.1422641584208486E-3</v>
      </c>
      <c r="AT1116" s="13">
        <f t="shared" si="1545"/>
        <v>1.1522211329305489E-3</v>
      </c>
      <c r="AU1116" s="13">
        <f t="shared" si="1546"/>
        <v>2.8166813741909217E-4</v>
      </c>
      <c r="AV1116" s="13">
        <f t="shared" si="1547"/>
        <v>5.1641740484759897E-5</v>
      </c>
      <c r="AW1116" s="13">
        <f t="shared" si="1548"/>
        <v>2.0367988601683429E-7</v>
      </c>
      <c r="AX1116" s="13">
        <f t="shared" si="1549"/>
        <v>2.7722963823099141E-5</v>
      </c>
      <c r="AY1116" s="13">
        <f t="shared" si="1550"/>
        <v>3.6594275652178609E-5</v>
      </c>
      <c r="AZ1116" s="13">
        <f t="shared" si="1551"/>
        <v>2.4152197778215959E-5</v>
      </c>
      <c r="BA1116" s="13">
        <f t="shared" si="1552"/>
        <v>1.0626956395447999E-5</v>
      </c>
      <c r="BB1116" s="13">
        <f t="shared" si="1553"/>
        <v>3.5068921036022312E-6</v>
      </c>
      <c r="BC1116" s="13">
        <f t="shared" si="1554"/>
        <v>9.2581858953147239E-7</v>
      </c>
      <c r="BD1116" s="13">
        <f t="shared" si="1555"/>
        <v>9.4263117328834307E-4</v>
      </c>
      <c r="BE1116" s="13">
        <f t="shared" si="1556"/>
        <v>6.912974235544721E-4</v>
      </c>
      <c r="BF1116" s="13">
        <f t="shared" si="1557"/>
        <v>2.5348839575607159E-4</v>
      </c>
      <c r="BG1116" s="13">
        <f t="shared" si="1558"/>
        <v>6.1966928265210056E-5</v>
      </c>
      <c r="BH1116" s="13">
        <f t="shared" si="1559"/>
        <v>1.1361171545464274E-5</v>
      </c>
      <c r="BI1116" s="13">
        <f t="shared" si="1560"/>
        <v>1.6663884752594274E-6</v>
      </c>
      <c r="BJ1116" s="14">
        <f t="shared" si="1561"/>
        <v>0.2075245733570513</v>
      </c>
      <c r="BK1116" s="14">
        <f t="shared" si="1562"/>
        <v>0.28603570012551821</v>
      </c>
      <c r="BL1116" s="14">
        <f t="shared" si="1563"/>
        <v>0.45684111586177184</v>
      </c>
      <c r="BM1116" s="14">
        <f t="shared" si="1564"/>
        <v>0.33731211920655091</v>
      </c>
      <c r="BN1116" s="14">
        <f t="shared" si="1565"/>
        <v>0.66223446821738929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1.375</v>
      </c>
      <c r="F1117" s="10">
        <f>VLOOKUP(B1117,home!$B$2:$E$405,3,FALSE)</f>
        <v>0.84850000000000003</v>
      </c>
      <c r="G1117" s="10">
        <f>VLOOKUP(C1117,away!$B$2:$E$405,4,FALSE)</f>
        <v>0.85950000000000004</v>
      </c>
      <c r="H1117" s="10">
        <f>VLOOKUP(A1117,away!$A$2:$E$405,3,FALSE)</f>
        <v>1.0101</v>
      </c>
      <c r="I1117" s="10">
        <f>VLOOKUP(C1117,away!$B$2:$E$405,3,FALSE)</f>
        <v>1.35</v>
      </c>
      <c r="J1117" s="10">
        <f>VLOOKUP(B1117,home!$B$2:$E$405,4,FALSE)</f>
        <v>0.57750000000000001</v>
      </c>
      <c r="K1117" s="12">
        <f t="shared" si="1510"/>
        <v>1.0027679062500001</v>
      </c>
      <c r="L1117" s="12">
        <f t="shared" si="1511"/>
        <v>0.7874992125000001</v>
      </c>
      <c r="M1117" s="13">
        <f t="shared" si="1512"/>
        <v>0.16691557743119573</v>
      </c>
      <c r="N1117" s="13">
        <f t="shared" si="1513"/>
        <v>0.16737758410118989</v>
      </c>
      <c r="O1117" s="13">
        <f t="shared" si="1514"/>
        <v>0.1314458857810494</v>
      </c>
      <c r="P1117" s="13">
        <f t="shared" si="1515"/>
        <v>0.13180971566983957</v>
      </c>
      <c r="Q1117" s="13">
        <f t="shared" si="1516"/>
        <v>8.3920434781166758E-2</v>
      </c>
      <c r="R1117" s="13">
        <f t="shared" si="1517"/>
        <v>5.1756765769470685E-2</v>
      </c>
      <c r="S1117" s="13">
        <f t="shared" si="1518"/>
        <v>2.6021839022372865E-2</v>
      </c>
      <c r="T1117" s="13">
        <f t="shared" si="1519"/>
        <v>6.6087276302826431E-2</v>
      </c>
      <c r="U1117" s="13">
        <f t="shared" si="1520"/>
        <v>5.1900023644923791E-2</v>
      </c>
      <c r="V1117" s="13">
        <f t="shared" si="1521"/>
        <v>2.2832109071952568E-3</v>
      </c>
      <c r="W1117" s="13">
        <f t="shared" si="1522"/>
        <v>2.8050906225700091E-2</v>
      </c>
      <c r="X1117" s="13">
        <f t="shared" si="1523"/>
        <v>2.2090066562650171E-2</v>
      </c>
      <c r="Y1117" s="13">
        <f t="shared" si="1524"/>
        <v>8.6979550110797971E-3</v>
      </c>
      <c r="Z1117" s="13">
        <f t="shared" si="1525"/>
        <v>1.3586137428335044E-2</v>
      </c>
      <c r="AA1117" s="13">
        <f t="shared" si="1526"/>
        <v>1.3623742583036291E-2</v>
      </c>
      <c r="AB1117" s="13">
        <f t="shared" si="1527"/>
        <v>6.8307259126401355E-3</v>
      </c>
      <c r="AC1117" s="13">
        <f t="shared" si="1528"/>
        <v>1.1268772256132654E-4</v>
      </c>
      <c r="AD1117" s="13">
        <f t="shared" si="1529"/>
        <v>7.0321371260900923E-3</v>
      </c>
      <c r="AE1117" s="13">
        <f t="shared" si="1530"/>
        <v>5.537802448987961E-3</v>
      </c>
      <c r="AF1117" s="13">
        <f t="shared" si="1531"/>
        <v>2.1805075337792959E-3</v>
      </c>
      <c r="AG1117" s="13">
        <f t="shared" si="1532"/>
        <v>5.7238265523383764E-4</v>
      </c>
      <c r="AH1117" s="13">
        <f t="shared" si="1533"/>
        <v>2.6747681314326557E-3</v>
      </c>
      <c r="AI1117" s="13">
        <f t="shared" si="1534"/>
        <v>2.6821716388609486E-3</v>
      </c>
      <c r="AJ1117" s="13">
        <f t="shared" si="1535"/>
        <v>1.3447978192518625E-3</v>
      </c>
      <c r="AK1117" s="13">
        <f t="shared" si="1536"/>
        <v>4.4950669784691878E-4</v>
      </c>
      <c r="AL1117" s="13">
        <f t="shared" si="1537"/>
        <v>3.55948483631803E-6</v>
      </c>
      <c r="AM1117" s="13">
        <f t="shared" si="1538"/>
        <v>1.4103202844784515E-3</v>
      </c>
      <c r="AN1117" s="13">
        <f t="shared" si="1539"/>
        <v>1.1106261133995566E-3</v>
      </c>
      <c r="AO1117" s="13">
        <f t="shared" si="1540"/>
        <v>4.3730859484204332E-4</v>
      </c>
      <c r="AP1117" s="13">
        <f t="shared" si="1541"/>
        <v>1.1479339135253025E-4</v>
      </c>
      <c r="AQ1117" s="13">
        <f t="shared" si="1542"/>
        <v>2.2599926322580471E-5</v>
      </c>
      <c r="AR1117" s="13">
        <f t="shared" si="1543"/>
        <v>4.2127555942466272E-4</v>
      </c>
      <c r="AS1117" s="13">
        <f t="shared" si="1544"/>
        <v>4.2244161067856649E-4</v>
      </c>
      <c r="AT1117" s="13">
        <f t="shared" si="1545"/>
        <v>2.1180544472651191E-4</v>
      </c>
      <c r="AU1117" s="13">
        <f t="shared" si="1546"/>
        <v>7.0797234113584835E-5</v>
      </c>
      <c r="AV1117" s="13">
        <f t="shared" si="1547"/>
        <v>1.7748298555092632E-5</v>
      </c>
      <c r="AW1117" s="13">
        <f t="shared" si="1548"/>
        <v>7.8079172222320839E-8</v>
      </c>
      <c r="AX1117" s="13">
        <f t="shared" si="1549"/>
        <v>2.3570398646806013E-4</v>
      </c>
      <c r="AY1117" s="13">
        <f t="shared" si="1550"/>
        <v>1.85616703726708E-4</v>
      </c>
      <c r="AZ1117" s="13">
        <f t="shared" si="1551"/>
        <v>7.30865040058142E-5</v>
      </c>
      <c r="BA1117" s="13">
        <f t="shared" si="1552"/>
        <v>1.9185188116318929E-5</v>
      </c>
      <c r="BB1117" s="13">
        <f t="shared" si="1553"/>
        <v>3.7770801333163787E-6</v>
      </c>
      <c r="BC1117" s="13">
        <f t="shared" si="1554"/>
        <v>5.9488952610720888E-7</v>
      </c>
      <c r="BD1117" s="13">
        <f t="shared" si="1555"/>
        <v>5.5292361882069787E-5</v>
      </c>
      <c r="BE1117" s="13">
        <f t="shared" si="1556"/>
        <v>5.544540595610043E-5</v>
      </c>
      <c r="BF1117" s="13">
        <f t="shared" si="1557"/>
        <v>2.779943682089006E-5</v>
      </c>
      <c r="BG1117" s="13">
        <f t="shared" si="1558"/>
        <v>9.2921276852710293E-6</v>
      </c>
      <c r="BH1117" s="13">
        <f t="shared" si="1559"/>
        <v>2.3294618558917221E-6</v>
      </c>
      <c r="BI1117" s="13">
        <f t="shared" si="1560"/>
        <v>4.6718191758435649E-7</v>
      </c>
      <c r="BJ1117" s="14">
        <f t="shared" si="1561"/>
        <v>0.39516066541107581</v>
      </c>
      <c r="BK1117" s="14">
        <f t="shared" si="1562"/>
        <v>0.32733220694172777</v>
      </c>
      <c r="BL1117" s="14">
        <f t="shared" si="1563"/>
        <v>0.26400308210212892</v>
      </c>
      <c r="BM1117" s="14">
        <f t="shared" si="1564"/>
        <v>0.26667058972480101</v>
      </c>
      <c r="BN1117" s="14">
        <f t="shared" si="1565"/>
        <v>0.73322596353391201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1.6315999999999999</v>
      </c>
      <c r="F1118" s="10">
        <f>VLOOKUP(B1118,home!$B$2:$E$405,3,FALSE)</f>
        <v>0.8427</v>
      </c>
      <c r="G1118" s="10">
        <f>VLOOKUP(C1118,away!$B$2:$E$405,4,FALSE)</f>
        <v>0.7661</v>
      </c>
      <c r="H1118" s="10">
        <f>VLOOKUP(A1118,away!$A$2:$E$405,3,FALSE)</f>
        <v>1.3368</v>
      </c>
      <c r="I1118" s="10">
        <f>VLOOKUP(C1118,away!$B$2:$E$405,3,FALSE)</f>
        <v>0.93510000000000004</v>
      </c>
      <c r="J1118" s="10">
        <f>VLOOKUP(B1118,home!$B$2:$E$405,4,FALSE)</f>
        <v>1.3090999999999999</v>
      </c>
      <c r="K1118" s="12">
        <f t="shared" si="1510"/>
        <v>1.0533486740519999</v>
      </c>
      <c r="L1118" s="12">
        <f t="shared" si="1511"/>
        <v>1.6364295632879999</v>
      </c>
      <c r="M1118" s="13">
        <f t="shared" si="1512"/>
        <v>6.789599449871063E-2</v>
      </c>
      <c r="N1118" s="13">
        <f t="shared" si="1513"/>
        <v>7.1518155778658721E-2</v>
      </c>
      <c r="O1118" s="13">
        <f t="shared" si="1514"/>
        <v>0.11110701262652947</v>
      </c>
      <c r="P1118" s="13">
        <f t="shared" si="1515"/>
        <v>0.11703442442803362</v>
      </c>
      <c r="Q1118" s="13">
        <f t="shared" si="1516"/>
        <v>3.7666777280047262E-2</v>
      </c>
      <c r="R1118" s="13">
        <f t="shared" si="1517"/>
        <v>9.0909400075332977E-2</v>
      </c>
      <c r="S1118" s="13">
        <f t="shared" si="1518"/>
        <v>5.0433963749736486E-2</v>
      </c>
      <c r="T1118" s="13">
        <f t="shared" si="1519"/>
        <v>6.16390278948541E-2</v>
      </c>
      <c r="U1118" s="13">
        <f t="shared" si="1520"/>
        <v>9.5759296028214771E-2</v>
      </c>
      <c r="V1118" s="13">
        <f t="shared" si="1521"/>
        <v>9.6593980292195517E-3</v>
      </c>
      <c r="W1118" s="13">
        <f t="shared" si="1522"/>
        <v>1.3225416634583263E-2</v>
      </c>
      <c r="X1118" s="13">
        <f t="shared" si="1523"/>
        <v>2.1642462767632938E-2</v>
      </c>
      <c r="Y1118" s="13">
        <f t="shared" si="1524"/>
        <v>1.7708182947657188E-2</v>
      </c>
      <c r="Z1118" s="13">
        <f t="shared" si="1525"/>
        <v>4.9588943288017065E-2</v>
      </c>
      <c r="AA1118" s="13">
        <f t="shared" si="1526"/>
        <v>5.2234447660072597E-2</v>
      </c>
      <c r="AB1118" s="13">
        <f t="shared" si="1527"/>
        <v>2.7510543091288028E-2</v>
      </c>
      <c r="AC1118" s="13">
        <f t="shared" si="1528"/>
        <v>1.0406376850887545E-3</v>
      </c>
      <c r="AD1118" s="13">
        <f t="shared" si="1529"/>
        <v>3.4827437689558855E-3</v>
      </c>
      <c r="AE1118" s="13">
        <f t="shared" si="1530"/>
        <v>5.699264864876482E-3</v>
      </c>
      <c r="AF1118" s="13">
        <f t="shared" si="1531"/>
        <v>4.663222756946233E-3</v>
      </c>
      <c r="AG1118" s="13">
        <f t="shared" si="1532"/>
        <v>2.5436785265547288E-3</v>
      </c>
      <c r="AH1118" s="13">
        <f t="shared" si="1533"/>
        <v>2.0287203202180793E-2</v>
      </c>
      <c r="AI1118" s="13">
        <f t="shared" si="1534"/>
        <v>2.1369498593240624E-2</v>
      </c>
      <c r="AJ1118" s="13">
        <f t="shared" si="1535"/>
        <v>1.1254766504173043E-2</v>
      </c>
      <c r="AK1118" s="13">
        <f t="shared" si="1536"/>
        <v>3.9517311246451805E-3</v>
      </c>
      <c r="AL1118" s="13">
        <f t="shared" si="1537"/>
        <v>7.1751173783776877E-5</v>
      </c>
      <c r="AM1118" s="13">
        <f t="shared" si="1538"/>
        <v>7.3370870621850958E-4</v>
      </c>
      <c r="AN1118" s="13">
        <f t="shared" si="1539"/>
        <v>1.200662617697759E-3</v>
      </c>
      <c r="AO1118" s="13">
        <f t="shared" si="1540"/>
        <v>9.8239990156768564E-4</v>
      </c>
      <c r="AP1118" s="13">
        <f t="shared" si="1541"/>
        <v>5.3587608063219386E-4</v>
      </c>
      <c r="AQ1118" s="13">
        <f t="shared" si="1542"/>
        <v>2.1923086515135653E-4</v>
      </c>
      <c r="AR1118" s="13">
        <f t="shared" si="1543"/>
        <v>6.6397158152959193E-3</v>
      </c>
      <c r="AS1118" s="13">
        <f t="shared" si="1544"/>
        <v>6.993935850124049E-3</v>
      </c>
      <c r="AT1118" s="13">
        <f t="shared" si="1545"/>
        <v>3.6835265270664568E-3</v>
      </c>
      <c r="AU1118" s="13">
        <f t="shared" si="1546"/>
        <v>1.2933459277069403E-3</v>
      </c>
      <c r="AV1118" s="13">
        <f t="shared" si="1547"/>
        <v>3.4058605451016481E-4</v>
      </c>
      <c r="AW1118" s="13">
        <f t="shared" si="1548"/>
        <v>3.4355476702186873E-6</v>
      </c>
      <c r="AX1118" s="13">
        <f t="shared" si="1549"/>
        <v>1.2880851547261252E-4</v>
      </c>
      <c r="AY1118" s="13">
        <f t="shared" si="1550"/>
        <v>2.1078606272262288E-4</v>
      </c>
      <c r="AZ1118" s="13">
        <f t="shared" si="1551"/>
        <v>1.7246827228418942E-4</v>
      </c>
      <c r="BA1118" s="13">
        <f t="shared" si="1552"/>
        <v>9.4077393165017294E-5</v>
      </c>
      <c r="BB1118" s="13">
        <f t="shared" si="1553"/>
        <v>3.8487756853075688E-5</v>
      </c>
      <c r="BC1118" s="13">
        <f t="shared" si="1554"/>
        <v>1.2596500627802661E-5</v>
      </c>
      <c r="BD1118" s="13">
        <f t="shared" si="1555"/>
        <v>1.8109045419968542E-3</v>
      </c>
      <c r="BE1118" s="13">
        <f t="shared" si="1556"/>
        <v>1.9075138981471305E-3</v>
      </c>
      <c r="BF1118" s="13">
        <f t="shared" si="1557"/>
        <v>1.0046386176745207E-3</v>
      </c>
      <c r="BG1118" s="13">
        <f t="shared" si="1558"/>
        <v>3.527449186096302E-4</v>
      </c>
      <c r="BH1118" s="13">
        <f t="shared" si="1559"/>
        <v>9.2890848074008643E-5</v>
      </c>
      <c r="BI1118" s="13">
        <f t="shared" si="1560"/>
        <v>1.956929033006456E-5</v>
      </c>
      <c r="BJ1118" s="14">
        <f t="shared" si="1561"/>
        <v>0.24411803589315959</v>
      </c>
      <c r="BK1118" s="14">
        <f t="shared" si="1562"/>
        <v>0.24634695562729544</v>
      </c>
      <c r="BL1118" s="14">
        <f t="shared" si="1563"/>
        <v>0.45852327119521319</v>
      </c>
      <c r="BM1118" s="14">
        <f t="shared" si="1564"/>
        <v>0.5022380908013202</v>
      </c>
      <c r="BN1118" s="14">
        <f t="shared" si="1565"/>
        <v>0.49613176468731268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1.6315999999999999</v>
      </c>
      <c r="F1119" s="10">
        <f>VLOOKUP(B1119,home!$B$2:$E$405,3,FALSE)</f>
        <v>0.6895</v>
      </c>
      <c r="G1119" s="10">
        <f>VLOOKUP(C1119,away!$B$2:$E$405,4,FALSE)</f>
        <v>1.1492</v>
      </c>
      <c r="H1119" s="10">
        <f>VLOOKUP(A1119,away!$A$2:$E$405,3,FALSE)</f>
        <v>1.3368</v>
      </c>
      <c r="I1119" s="10">
        <f>VLOOKUP(C1119,away!$B$2:$E$405,3,FALSE)</f>
        <v>0.93510000000000004</v>
      </c>
      <c r="J1119" s="10">
        <f>VLOOKUP(B1119,home!$B$2:$E$405,4,FALSE)</f>
        <v>0.93510000000000004</v>
      </c>
      <c r="K1119" s="12">
        <f t="shared" si="1510"/>
        <v>1.29283643944</v>
      </c>
      <c r="L1119" s="12">
        <f t="shared" si="1511"/>
        <v>1.1689139749680002</v>
      </c>
      <c r="M1119" s="13">
        <f t="shared" si="1512"/>
        <v>8.5285535206102048E-2</v>
      </c>
      <c r="N1119" s="13">
        <f t="shared" si="1513"/>
        <v>0.11026024767159173</v>
      </c>
      <c r="O1119" s="13">
        <f t="shared" si="1514"/>
        <v>9.9691453965038063E-2</v>
      </c>
      <c r="P1119" s="13">
        <f t="shared" si="1515"/>
        <v>0.12888474438675646</v>
      </c>
      <c r="Q1119" s="13">
        <f t="shared" si="1516"/>
        <v>7.127423300575661E-2</v>
      </c>
      <c r="R1119" s="13">
        <f t="shared" si="1517"/>
        <v>5.8265366862306038E-2</v>
      </c>
      <c r="S1119" s="13">
        <f t="shared" si="1518"/>
        <v>4.8693126259618788E-2</v>
      </c>
      <c r="T1119" s="13">
        <f t="shared" si="1519"/>
        <v>8.331344701555439E-2</v>
      </c>
      <c r="U1119" s="13">
        <f t="shared" si="1520"/>
        <v>7.532758943692909E-2</v>
      </c>
      <c r="V1119" s="13">
        <f t="shared" si="1521"/>
        <v>8.1761958242154847E-3</v>
      </c>
      <c r="W1119" s="13">
        <f t="shared" si="1522"/>
        <v>3.0715308540993101E-2</v>
      </c>
      <c r="X1119" s="13">
        <f t="shared" si="1523"/>
        <v>3.5903553399020814E-2</v>
      </c>
      <c r="Y1119" s="13">
        <f t="shared" si="1524"/>
        <v>2.0984082659562642E-2</v>
      </c>
      <c r="Z1119" s="13">
        <f t="shared" si="1525"/>
        <v>2.2702400527328984E-2</v>
      </c>
      <c r="AA1119" s="13">
        <f t="shared" si="1526"/>
        <v>2.9350490664492777E-2</v>
      </c>
      <c r="AB1119" s="13">
        <f t="shared" si="1527"/>
        <v>1.8972691923249903E-2</v>
      </c>
      <c r="AC1119" s="13">
        <f t="shared" si="1528"/>
        <v>7.7224914687575974E-4</v>
      </c>
      <c r="AD1119" s="13">
        <f t="shared" si="1529"/>
        <v>9.9274675326096358E-3</v>
      </c>
      <c r="AE1119" s="13">
        <f t="shared" si="1530"/>
        <v>1.1604355534908494E-2</v>
      </c>
      <c r="AF1119" s="13">
        <f t="shared" si="1531"/>
        <v>6.7822466776259029E-3</v>
      </c>
      <c r="AG1119" s="13">
        <f t="shared" si="1532"/>
        <v>2.6426209743857358E-3</v>
      </c>
      <c r="AH1119" s="13">
        <f t="shared" si="1533"/>
        <v>6.6342883104289338E-3</v>
      </c>
      <c r="AI1119" s="13">
        <f t="shared" si="1534"/>
        <v>8.577049677473355E-3</v>
      </c>
      <c r="AJ1119" s="13">
        <f t="shared" si="1535"/>
        <v>5.544361182962327E-3</v>
      </c>
      <c r="AK1119" s="13">
        <f t="shared" si="1536"/>
        <v>2.3893173902501206E-3</v>
      </c>
      <c r="AL1119" s="13">
        <f t="shared" si="1537"/>
        <v>4.6681366849581172E-5</v>
      </c>
      <c r="AM1119" s="13">
        <f t="shared" si="1538"/>
        <v>2.5669183555030481E-3</v>
      </c>
      <c r="AN1119" s="13">
        <f t="shared" si="1539"/>
        <v>3.0005067383493899E-3</v>
      </c>
      <c r="AO1119" s="13">
        <f t="shared" si="1540"/>
        <v>1.7536671292211277E-3</v>
      </c>
      <c r="AP1119" s="13">
        <f t="shared" si="1541"/>
        <v>6.8329533826286346E-4</v>
      </c>
      <c r="AQ1119" s="13">
        <f t="shared" si="1542"/>
        <v>1.996783674814869E-4</v>
      </c>
      <c r="AR1119" s="13">
        <f t="shared" si="1543"/>
        <v>1.5509824640054441E-3</v>
      </c>
      <c r="AS1119" s="13">
        <f t="shared" si="1544"/>
        <v>2.005166646398676E-3</v>
      </c>
      <c r="AT1119" s="13">
        <f t="shared" si="1545"/>
        <v>1.2961762538069553E-3</v>
      </c>
      <c r="AU1119" s="13">
        <f t="shared" si="1546"/>
        <v>5.5858129761948727E-4</v>
      </c>
      <c r="AV1119" s="13">
        <f t="shared" si="1547"/>
        <v>1.8053856398803821E-4</v>
      </c>
      <c r="AW1119" s="13">
        <f t="shared" si="1548"/>
        <v>1.9595989517556444E-6</v>
      </c>
      <c r="AX1119" s="13">
        <f t="shared" si="1549"/>
        <v>5.531009311769571E-4</v>
      </c>
      <c r="AY1119" s="13">
        <f t="shared" si="1550"/>
        <v>6.4652740802055922E-4</v>
      </c>
      <c r="AZ1119" s="13">
        <f t="shared" si="1551"/>
        <v>3.7786746121753508E-4</v>
      </c>
      <c r="BA1119" s="13">
        <f t="shared" si="1552"/>
        <v>1.4723151870095187E-4</v>
      </c>
      <c r="BB1119" s="13">
        <f t="shared" si="1553"/>
        <v>4.3025244941326257E-5</v>
      </c>
      <c r="BC1119" s="13">
        <f t="shared" si="1554"/>
        <v>1.0058562017667501E-5</v>
      </c>
      <c r="BD1119" s="13">
        <f t="shared" si="1555"/>
        <v>3.0216084618437777E-4</v>
      </c>
      <c r="BE1119" s="13">
        <f t="shared" si="1556"/>
        <v>3.9064455251918844E-4</v>
      </c>
      <c r="BF1119" s="13">
        <f t="shared" si="1557"/>
        <v>2.5251975618276987E-4</v>
      </c>
      <c r="BG1119" s="13">
        <f t="shared" si="1558"/>
        <v>1.0882224749052971E-4</v>
      </c>
      <c r="BH1119" s="13">
        <f t="shared" si="1559"/>
        <v>3.5172341744378728E-5</v>
      </c>
      <c r="BI1119" s="13">
        <f t="shared" si="1560"/>
        <v>9.094417013513891E-6</v>
      </c>
      <c r="BJ1119" s="14">
        <f t="shared" si="1561"/>
        <v>0.39338944006690196</v>
      </c>
      <c r="BK1119" s="14">
        <f t="shared" si="1562"/>
        <v>0.27250505959843868</v>
      </c>
      <c r="BL1119" s="14">
        <f t="shared" si="1563"/>
        <v>0.31144246880008403</v>
      </c>
      <c r="BM1119" s="14">
        <f t="shared" si="1564"/>
        <v>0.44573322008613392</v>
      </c>
      <c r="BN1119" s="14">
        <f t="shared" si="1565"/>
        <v>0.55366158109755093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1.6315999999999999</v>
      </c>
      <c r="F1120" s="10">
        <f>VLOOKUP(B1120,home!$B$2:$E$405,3,FALSE)</f>
        <v>1.2258</v>
      </c>
      <c r="G1120" s="10">
        <f>VLOOKUP(C1120,away!$B$2:$E$405,4,FALSE)</f>
        <v>1.0507</v>
      </c>
      <c r="H1120" s="10">
        <f>VLOOKUP(A1120,away!$A$2:$E$405,3,FALSE)</f>
        <v>1.3368</v>
      </c>
      <c r="I1120" s="10">
        <f>VLOOKUP(C1120,away!$B$2:$E$405,3,FALSE)</f>
        <v>1.603</v>
      </c>
      <c r="J1120" s="10">
        <f>VLOOKUP(B1120,home!$B$2:$E$405,4,FALSE)</f>
        <v>1.0286</v>
      </c>
      <c r="K1120" s="12">
        <f t="shared" si="1510"/>
        <v>2.1014160546959997</v>
      </c>
      <c r="L1120" s="12">
        <f t="shared" si="1511"/>
        <v>2.2041770654399997</v>
      </c>
      <c r="M1120" s="13">
        <f t="shared" si="1512"/>
        <v>1.3492880269012521E-2</v>
      </c>
      <c r="N1120" s="13">
        <f t="shared" si="1513"/>
        <v>2.8354155221393791E-2</v>
      </c>
      <c r="O1120" s="13">
        <f t="shared" si="1514"/>
        <v>2.9740697235685291E-2</v>
      </c>
      <c r="P1120" s="13">
        <f t="shared" si="1515"/>
        <v>6.2497578648922011E-2</v>
      </c>
      <c r="Q1120" s="13">
        <f t="shared" si="1516"/>
        <v>2.9791938499789661E-2</v>
      </c>
      <c r="R1120" s="13">
        <f t="shared" si="1517"/>
        <v>3.2776881378546167E-2</v>
      </c>
      <c r="S1120" s="13">
        <f t="shared" si="1518"/>
        <v>7.2370525401246499E-2</v>
      </c>
      <c r="T1120" s="13">
        <f t="shared" si="1519"/>
        <v>6.5666707576235328E-2</v>
      </c>
      <c r="U1120" s="13">
        <f t="shared" si="1520"/>
        <v>6.8877864751743262E-2</v>
      </c>
      <c r="V1120" s="13">
        <f t="shared" si="1521"/>
        <v>3.7245837252699553E-2</v>
      </c>
      <c r="W1120" s="13">
        <f t="shared" si="1522"/>
        <v>2.0868419287991283E-2</v>
      </c>
      <c r="X1120" s="13">
        <f t="shared" si="1523"/>
        <v>4.5997691186576116E-2</v>
      </c>
      <c r="Y1120" s="13">
        <f t="shared" si="1524"/>
        <v>5.069352798832135E-2</v>
      </c>
      <c r="Z1120" s="13">
        <f t="shared" si="1525"/>
        <v>2.4082016737079624E-2</v>
      </c>
      <c r="AA1120" s="13">
        <f t="shared" si="1526"/>
        <v>5.060633660075689E-2</v>
      </c>
      <c r="AB1120" s="13">
        <f t="shared" si="1527"/>
        <v>5.3172484101090163E-2</v>
      </c>
      <c r="AC1120" s="13">
        <f t="shared" si="1528"/>
        <v>1.078242097237506E-2</v>
      </c>
      <c r="AD1120" s="13">
        <f t="shared" si="1529"/>
        <v>1.0963307831978138E-2</v>
      </c>
      <c r="AE1120" s="13">
        <f t="shared" si="1530"/>
        <v>2.4165071684604938E-2</v>
      </c>
      <c r="AF1120" s="13">
        <f t="shared" si="1531"/>
        <v>2.6632048395959878E-2</v>
      </c>
      <c r="AG1120" s="13">
        <f t="shared" si="1532"/>
        <v>1.9567250093354301E-2</v>
      </c>
      <c r="AH1120" s="13">
        <f t="shared" si="1533"/>
        <v>1.327025724535328E-2</v>
      </c>
      <c r="AI1120" s="13">
        <f t="shared" si="1534"/>
        <v>2.7886331625331294E-2</v>
      </c>
      <c r="AJ1120" s="13">
        <f t="shared" si="1535"/>
        <v>2.9300392492023989E-2</v>
      </c>
      <c r="AK1120" s="13">
        <f t="shared" si="1536"/>
        <v>2.0524105063877779E-2</v>
      </c>
      <c r="AL1120" s="13">
        <f t="shared" si="1537"/>
        <v>1.9977208403587632E-3</v>
      </c>
      <c r="AM1120" s="13">
        <f t="shared" si="1538"/>
        <v>4.6076942181386502E-3</v>
      </c>
      <c r="AN1120" s="13">
        <f t="shared" si="1539"/>
        <v>1.0156173920181704E-2</v>
      </c>
      <c r="AO1120" s="13">
        <f t="shared" si="1540"/>
        <v>1.1193002813742187E-2</v>
      </c>
      <c r="AP1120" s="13">
        <f t="shared" si="1541"/>
        <v>8.2237866984853046E-3</v>
      </c>
      <c r="AQ1120" s="13">
        <f t="shared" si="1542"/>
        <v>4.5316705079679609E-3</v>
      </c>
      <c r="AR1120" s="13">
        <f t="shared" si="1543"/>
        <v>5.8499993345393396E-3</v>
      </c>
      <c r="AS1120" s="13">
        <f t="shared" si="1544"/>
        <v>1.2293282521561883E-2</v>
      </c>
      <c r="AT1120" s="13">
        <f t="shared" si="1545"/>
        <v>1.2916650627861933E-2</v>
      </c>
      <c r="AU1120" s="13">
        <f t="shared" si="1546"/>
        <v>9.0477523340960764E-3</v>
      </c>
      <c r="AV1120" s="13">
        <f t="shared" si="1547"/>
        <v>4.7532730034456757E-3</v>
      </c>
      <c r="AW1120" s="13">
        <f t="shared" si="1548"/>
        <v>2.5703414782396699E-4</v>
      </c>
      <c r="AX1120" s="13">
        <f t="shared" si="1549"/>
        <v>1.6137804341877485E-3</v>
      </c>
      <c r="AY1120" s="13">
        <f t="shared" si="1550"/>
        <v>3.55705782169244E-3</v>
      </c>
      <c r="AZ1120" s="13">
        <f t="shared" si="1551"/>
        <v>3.9201926355092211E-3</v>
      </c>
      <c r="BA1120" s="13">
        <f t="shared" si="1552"/>
        <v>2.880266233098738E-3</v>
      </c>
      <c r="BB1120" s="13">
        <f t="shared" si="1553"/>
        <v>1.5871541933393746E-3</v>
      </c>
      <c r="BC1120" s="13">
        <f t="shared" si="1554"/>
        <v>6.9967377445511478E-4</v>
      </c>
      <c r="BD1120" s="13">
        <f t="shared" si="1555"/>
        <v>2.1490723943384769E-3</v>
      </c>
      <c r="BE1120" s="13">
        <f t="shared" si="1556"/>
        <v>4.5160952321668477E-3</v>
      </c>
      <c r="BF1120" s="13">
        <f t="shared" si="1557"/>
        <v>4.7450975127057366E-3</v>
      </c>
      <c r="BG1120" s="13">
        <f t="shared" si="1558"/>
        <v>3.3238080314326301E-3</v>
      </c>
      <c r="BH1120" s="13">
        <f t="shared" si="1559"/>
        <v>1.7461758899950089E-3</v>
      </c>
      <c r="BI1120" s="13">
        <f t="shared" si="1560"/>
        <v>7.3388840991171756E-4</v>
      </c>
      <c r="BJ1120" s="14">
        <f t="shared" si="1561"/>
        <v>0.37567057101700335</v>
      </c>
      <c r="BK1120" s="14">
        <f t="shared" si="1562"/>
        <v>0.20194402120630686</v>
      </c>
      <c r="BL1120" s="14">
        <f t="shared" si="1563"/>
        <v>0.38823044578646349</v>
      </c>
      <c r="BM1120" s="14">
        <f t="shared" si="1564"/>
        <v>0.78997289981963525</v>
      </c>
      <c r="BN1120" s="14">
        <f t="shared" si="1565"/>
        <v>0.19665413125334946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1.2514000000000001</v>
      </c>
      <c r="F1121" s="10">
        <f>VLOOKUP(B1121,home!$B$2:$E$405,3,FALSE)</f>
        <v>0.66590000000000005</v>
      </c>
      <c r="G1121" s="10">
        <f>VLOOKUP(C1121,away!$B$2:$E$405,4,FALSE)</f>
        <v>0.70509999999999995</v>
      </c>
      <c r="H1121" s="10">
        <f>VLOOKUP(A1121,away!$A$2:$E$405,3,FALSE)</f>
        <v>0.95709999999999995</v>
      </c>
      <c r="I1121" s="10">
        <f>VLOOKUP(C1121,away!$B$2:$E$405,3,FALSE)</f>
        <v>1.1677</v>
      </c>
      <c r="J1121" s="10">
        <f>VLOOKUP(B1121,home!$B$2:$E$405,4,FALSE)</f>
        <v>0.81259999999999999</v>
      </c>
      <c r="K1121" s="12">
        <f t="shared" si="1510"/>
        <v>0.58756494902599998</v>
      </c>
      <c r="L1121" s="12">
        <f t="shared" si="1511"/>
        <v>0.90816636744199986</v>
      </c>
      <c r="M1121" s="13">
        <f t="shared" si="1512"/>
        <v>0.22408466798509716</v>
      </c>
      <c r="N1121" s="13">
        <f t="shared" si="1513"/>
        <v>0.13166429652217174</v>
      </c>
      <c r="O1121" s="13">
        <f t="shared" si="1514"/>
        <v>0.20350615892347229</v>
      </c>
      <c r="P1121" s="13">
        <f t="shared" si="1515"/>
        <v>0.11957308589434705</v>
      </c>
      <c r="Q1121" s="13">
        <f t="shared" si="1516"/>
        <v>3.8680662837296993E-2</v>
      </c>
      <c r="R1121" s="13">
        <f t="shared" si="1517"/>
        <v>9.2408724550802054E-2</v>
      </c>
      <c r="S1121" s="13">
        <f t="shared" si="1518"/>
        <v>1.5951250702310175E-2</v>
      </c>
      <c r="T1121" s="13">
        <f t="shared" si="1519"/>
        <v>3.5128477059196771E-2</v>
      </c>
      <c r="U1121" s="13">
        <f t="shared" si="1520"/>
        <v>5.4296127530249684E-2</v>
      </c>
      <c r="V1121" s="13">
        <f t="shared" si="1521"/>
        <v>9.4574385035394403E-4</v>
      </c>
      <c r="W1121" s="13">
        <f t="shared" si="1522"/>
        <v>7.5758005627627667E-3</v>
      </c>
      <c r="X1121" s="13">
        <f t="shared" si="1523"/>
        <v>6.8800872775493203E-3</v>
      </c>
      <c r="Y1121" s="13">
        <f t="shared" si="1524"/>
        <v>3.1241319352679417E-3</v>
      </c>
      <c r="Z1121" s="13">
        <f t="shared" si="1525"/>
        <v>2.797416523175009E-2</v>
      </c>
      <c r="AA1121" s="13">
        <f t="shared" si="1526"/>
        <v>1.6436638968438142E-2</v>
      </c>
      <c r="AB1121" s="13">
        <f t="shared" si="1527"/>
        <v>4.8287964688245614E-3</v>
      </c>
      <c r="AC1121" s="13">
        <f t="shared" si="1528"/>
        <v>3.1540954940506973E-5</v>
      </c>
      <c r="AD1121" s="13">
        <f t="shared" si="1529"/>
        <v>1.1128187178727118E-3</v>
      </c>
      <c r="AE1121" s="13">
        <f t="shared" si="1530"/>
        <v>1.0106245326319244E-3</v>
      </c>
      <c r="AF1121" s="13">
        <f t="shared" si="1531"/>
        <v>4.5890760532405167E-4</v>
      </c>
      <c r="AG1121" s="13">
        <f t="shared" si="1532"/>
        <v>1.3892148430621703E-4</v>
      </c>
      <c r="AH1121" s="13">
        <f t="shared" si="1533"/>
        <v>6.3512990051851912E-3</v>
      </c>
      <c r="AI1121" s="13">
        <f t="shared" si="1534"/>
        <v>3.7318006762305216E-3</v>
      </c>
      <c r="AJ1121" s="13">
        <f t="shared" si="1535"/>
        <v>1.0963376370522894E-3</v>
      </c>
      <c r="AK1121" s="13">
        <f t="shared" si="1536"/>
        <v>2.1472318927663787E-4</v>
      </c>
      <c r="AL1121" s="13">
        <f t="shared" si="1537"/>
        <v>6.7321862726311902E-7</v>
      </c>
      <c r="AM1121" s="13">
        <f t="shared" si="1538"/>
        <v>1.3077065464841176E-4</v>
      </c>
      <c r="AN1121" s="13">
        <f t="shared" si="1539"/>
        <v>1.1876151040006037E-4</v>
      </c>
      <c r="AO1121" s="13">
        <f t="shared" si="1540"/>
        <v>5.3927604745974049E-5</v>
      </c>
      <c r="AP1121" s="13">
        <f t="shared" si="1541"/>
        <v>1.6325078968999739E-5</v>
      </c>
      <c r="AQ1121" s="13">
        <f t="shared" si="1542"/>
        <v>3.7064719163700693E-6</v>
      </c>
      <c r="AR1121" s="13">
        <f t="shared" si="1543"/>
        <v>1.153607229215405E-3</v>
      </c>
      <c r="AS1121" s="13">
        <f t="shared" si="1544"/>
        <v>6.7781917282997448E-4</v>
      </c>
      <c r="AT1121" s="13">
        <f t="shared" si="1545"/>
        <v>1.9913139386634472E-4</v>
      </c>
      <c r="AU1121" s="13">
        <f t="shared" si="1546"/>
        <v>3.9000875762185053E-5</v>
      </c>
      <c r="AV1121" s="13">
        <f t="shared" si="1547"/>
        <v>5.7288868947944047E-6</v>
      </c>
      <c r="AW1121" s="13">
        <f t="shared" si="1548"/>
        <v>9.9787218657657906E-9</v>
      </c>
      <c r="AX1121" s="13">
        <f t="shared" si="1549"/>
        <v>1.280604217209844E-5</v>
      </c>
      <c r="AY1121" s="13">
        <f t="shared" si="1550"/>
        <v>1.1630016800743699E-5</v>
      </c>
      <c r="AZ1121" s="13">
        <f t="shared" si="1551"/>
        <v>5.2809950556104154E-6</v>
      </c>
      <c r="BA1121" s="13">
        <f t="shared" si="1552"/>
        <v>1.5986740320442914E-6</v>
      </c>
      <c r="BB1121" s="13">
        <f t="shared" si="1553"/>
        <v>3.6296549710137978E-7</v>
      </c>
      <c r="BC1121" s="13">
        <f t="shared" si="1554"/>
        <v>6.5926611401867989E-8</v>
      </c>
      <c r="BD1121" s="13">
        <f t="shared" si="1555"/>
        <v>1.7461121446856403E-4</v>
      </c>
      <c r="BE1121" s="13">
        <f t="shared" si="1556"/>
        <v>1.0259542932858979E-4</v>
      </c>
      <c r="BF1121" s="13">
        <f t="shared" si="1557"/>
        <v>3.0140739101876719E-5</v>
      </c>
      <c r="BG1121" s="13">
        <f t="shared" si="1558"/>
        <v>5.9032139446667194E-6</v>
      </c>
      <c r="BH1121" s="13">
        <f t="shared" si="1559"/>
        <v>8.671304001219183E-7</v>
      </c>
      <c r="BI1121" s="13">
        <f t="shared" si="1560"/>
        <v>1.0189908586930602E-7</v>
      </c>
      <c r="BJ1121" s="14">
        <f t="shared" si="1561"/>
        <v>0.22612996447522929</v>
      </c>
      <c r="BK1121" s="14">
        <f t="shared" si="1562"/>
        <v>0.3605985926224769</v>
      </c>
      <c r="BL1121" s="14">
        <f t="shared" si="1563"/>
        <v>0.38526011413442995</v>
      </c>
      <c r="BM1121" s="14">
        <f t="shared" si="1564"/>
        <v>0.19003361971261984</v>
      </c>
      <c r="BN1121" s="14">
        <f t="shared" si="1565"/>
        <v>0.8099175967131873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1.2514000000000001</v>
      </c>
      <c r="F1122" s="10">
        <f>VLOOKUP(B1122,home!$B$2:$E$405,3,FALSE)</f>
        <v>0.79910000000000003</v>
      </c>
      <c r="G1122" s="10">
        <f>VLOOKUP(C1122,away!$B$2:$E$405,4,FALSE)</f>
        <v>0.84609999999999996</v>
      </c>
      <c r="H1122" s="10">
        <f>VLOOKUP(A1122,away!$A$2:$E$405,3,FALSE)</f>
        <v>0.95709999999999995</v>
      </c>
      <c r="I1122" s="10">
        <f>VLOOKUP(C1122,away!$B$2:$E$405,3,FALSE)</f>
        <v>2.274</v>
      </c>
      <c r="J1122" s="10">
        <f>VLOOKUP(B1122,home!$B$2:$E$405,4,FALSE)</f>
        <v>0.67610000000000003</v>
      </c>
      <c r="K1122" s="12">
        <f t="shared" si="1510"/>
        <v>0.84609470341400006</v>
      </c>
      <c r="L1122" s="12">
        <f t="shared" si="1511"/>
        <v>1.47149473494</v>
      </c>
      <c r="M1122" s="13">
        <f t="shared" si="1512"/>
        <v>9.8510765894639016E-2</v>
      </c>
      <c r="N1122" s="13">
        <f t="shared" si="1513"/>
        <v>8.3349437252710601E-2</v>
      </c>
      <c r="O1122" s="13">
        <f t="shared" si="1514"/>
        <v>0.14495807334886823</v>
      </c>
      <c r="P1122" s="13">
        <f t="shared" si="1515"/>
        <v>0.12264825807757554</v>
      </c>
      <c r="Q1122" s="13">
        <f t="shared" si="1516"/>
        <v>3.5260758696027988E-2</v>
      </c>
      <c r="R1122" s="13">
        <f t="shared" si="1517"/>
        <v>0.10665252085995298</v>
      </c>
      <c r="S1122" s="13">
        <f t="shared" si="1518"/>
        <v>3.8175003190900468E-2</v>
      </c>
      <c r="T1122" s="13">
        <f t="shared" si="1519"/>
        <v>5.1886020771195002E-2</v>
      </c>
      <c r="U1122" s="13">
        <f t="shared" si="1520"/>
        <v>9.0238133005357379E-2</v>
      </c>
      <c r="V1122" s="13">
        <f t="shared" si="1521"/>
        <v>5.2809768229094564E-3</v>
      </c>
      <c r="W1122" s="13">
        <f t="shared" si="1522"/>
        <v>9.9446470570228075E-3</v>
      </c>
      <c r="X1122" s="13">
        <f t="shared" si="1523"/>
        <v>1.4633495785245625E-2</v>
      </c>
      <c r="Y1122" s="13">
        <f t="shared" si="1524"/>
        <v>1.0766556000877812E-2</v>
      </c>
      <c r="Z1122" s="13">
        <f t="shared" si="1525"/>
        <v>5.231287430449981E-2</v>
      </c>
      <c r="AA1122" s="13">
        <f t="shared" si="1526"/>
        <v>4.4261645869399631E-2</v>
      </c>
      <c r="AB1122" s="13">
        <f t="shared" si="1527"/>
        <v>1.8724772067242591E-2</v>
      </c>
      <c r="AC1122" s="13">
        <f t="shared" si="1528"/>
        <v>4.1093389793217874E-4</v>
      </c>
      <c r="AD1122" s="13">
        <f t="shared" si="1529"/>
        <v>2.1035283005671548E-3</v>
      </c>
      <c r="AE1122" s="13">
        <f t="shared" si="1530"/>
        <v>3.0953308190818543E-3</v>
      </c>
      <c r="AF1122" s="13">
        <f t="shared" si="1531"/>
        <v>2.2773815015882334E-3</v>
      </c>
      <c r="AG1122" s="13">
        <f t="shared" si="1532"/>
        <v>1.1170516296789461E-3</v>
      </c>
      <c r="AH1122" s="13">
        <f t="shared" si="1533"/>
        <v>1.9244529777162359E-2</v>
      </c>
      <c r="AI1122" s="13">
        <f t="shared" si="1534"/>
        <v>1.628269471415008E-2</v>
      </c>
      <c r="AJ1122" s="13">
        <f t="shared" si="1535"/>
        <v>6.8883508774747583E-3</v>
      </c>
      <c r="AK1122" s="13">
        <f t="shared" si="1536"/>
        <v>1.9427323975628574E-3</v>
      </c>
      <c r="AL1122" s="13">
        <f t="shared" si="1537"/>
        <v>2.0464900991761653E-5</v>
      </c>
      <c r="AM1122" s="13">
        <f t="shared" si="1538"/>
        <v>3.5595683071826468E-4</v>
      </c>
      <c r="AN1122" s="13">
        <f t="shared" si="1539"/>
        <v>5.2378860226785524E-4</v>
      </c>
      <c r="AO1122" s="13">
        <f t="shared" si="1540"/>
        <v>3.8537608522936544E-4</v>
      </c>
      <c r="AP1122" s="13">
        <f t="shared" si="1541"/>
        <v>1.8902629346226676E-4</v>
      </c>
      <c r="AQ1122" s="13">
        <f t="shared" si="1542"/>
        <v>6.9537798898737171E-5</v>
      </c>
      <c r="AR1122" s="13">
        <f t="shared" si="1543"/>
        <v>5.6636448486980916E-3</v>
      </c>
      <c r="AS1122" s="13">
        <f t="shared" si="1544"/>
        <v>4.7919799085014408E-3</v>
      </c>
      <c r="AT1122" s="13">
        <f t="shared" si="1545"/>
        <v>2.0272344097246866E-3</v>
      </c>
      <c r="AU1122" s="13">
        <f t="shared" si="1546"/>
        <v>5.7174409888222143E-4</v>
      </c>
      <c r="AV1122" s="13">
        <f t="shared" si="1547"/>
        <v>1.2093741344311445E-4</v>
      </c>
      <c r="AW1122" s="13">
        <f t="shared" si="1548"/>
        <v>7.0775807981065913E-7</v>
      </c>
      <c r="AX1122" s="13">
        <f t="shared" si="1549"/>
        <v>5.0195531519126241E-5</v>
      </c>
      <c r="AY1122" s="13">
        <f t="shared" si="1550"/>
        <v>7.3862460347909076E-5</v>
      </c>
      <c r="AZ1122" s="13">
        <f t="shared" si="1551"/>
        <v>5.4344110755831373E-5</v>
      </c>
      <c r="BA1122" s="13">
        <f t="shared" si="1552"/>
        <v>2.6655690950734045E-5</v>
      </c>
      <c r="BB1122" s="13">
        <f t="shared" si="1553"/>
        <v>9.8059272225482313E-6</v>
      </c>
      <c r="BC1122" s="13">
        <f t="shared" si="1554"/>
        <v>2.8858740558369077E-6</v>
      </c>
      <c r="BD1122" s="13">
        <f t="shared" si="1555"/>
        <v>1.3890039292382163E-3</v>
      </c>
      <c r="BE1122" s="13">
        <f t="shared" si="1556"/>
        <v>1.1752288675496894E-3</v>
      </c>
      <c r="BF1122" s="13">
        <f t="shared" si="1557"/>
        <v>4.9717746006651279E-4</v>
      </c>
      <c r="BG1122" s="13">
        <f t="shared" si="1558"/>
        <v>1.4021973853970063E-4</v>
      </c>
      <c r="BH1122" s="13">
        <f t="shared" si="1559"/>
        <v>2.9659794523134162E-5</v>
      </c>
      <c r="BI1122" s="13">
        <f t="shared" si="1560"/>
        <v>5.0189990100742782E-6</v>
      </c>
      <c r="BJ1122" s="14">
        <f t="shared" si="1561"/>
        <v>0.21617564301942449</v>
      </c>
      <c r="BK1122" s="14">
        <f t="shared" si="1562"/>
        <v>0.2651202652452963</v>
      </c>
      <c r="BL1122" s="14">
        <f t="shared" si="1563"/>
        <v>0.4656053023853477</v>
      </c>
      <c r="BM1122" s="14">
        <f t="shared" si="1564"/>
        <v>0.40776111612252597</v>
      </c>
      <c r="BN1122" s="14">
        <f t="shared" si="1565"/>
        <v>0.59137981412977436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1.2514000000000001</v>
      </c>
      <c r="F1123" s="10">
        <f>VLOOKUP(B1123,home!$B$2:$E$405,3,FALSE)</f>
        <v>0.93230000000000002</v>
      </c>
      <c r="G1123" s="10">
        <f>VLOOKUP(C1123,away!$B$2:$E$405,4,FALSE)</f>
        <v>0.98709999999999998</v>
      </c>
      <c r="H1123" s="10">
        <f>VLOOKUP(A1123,away!$A$2:$E$405,3,FALSE)</f>
        <v>0.95709999999999995</v>
      </c>
      <c r="I1123" s="10">
        <f>VLOOKUP(C1123,away!$B$2:$E$405,3,FALSE)</f>
        <v>1.4750000000000001</v>
      </c>
      <c r="J1123" s="10">
        <f>VLOOKUP(B1123,home!$B$2:$E$405,4,FALSE)</f>
        <v>0.81259999999999999</v>
      </c>
      <c r="K1123" s="12">
        <f t="shared" si="1510"/>
        <v>1.1516300451620001</v>
      </c>
      <c r="L1123" s="12">
        <f t="shared" si="1511"/>
        <v>1.1471657035</v>
      </c>
      <c r="M1123" s="13">
        <f t="shared" si="1512"/>
        <v>0.10037965329744916</v>
      </c>
      <c r="N1123" s="13">
        <f t="shared" si="1513"/>
        <v>0.11560022466028728</v>
      </c>
      <c r="O1123" s="13">
        <f t="shared" si="1514"/>
        <v>0.11515209559205436</v>
      </c>
      <c r="P1123" s="13">
        <f t="shared" si="1515"/>
        <v>0.1326126130471765</v>
      </c>
      <c r="Q1123" s="13">
        <f t="shared" si="1516"/>
        <v>6.6564345973132003E-2</v>
      </c>
      <c r="R1123" s="13">
        <f t="shared" si="1517"/>
        <v>6.6049267374679171E-2</v>
      </c>
      <c r="S1123" s="13">
        <f t="shared" si="1518"/>
        <v>4.3798978581566478E-2</v>
      </c>
      <c r="T1123" s="13">
        <f t="shared" si="1519"/>
        <v>7.6360334776285371E-2</v>
      </c>
      <c r="U1123" s="13">
        <f t="shared" si="1520"/>
        <v>7.606432076961879E-2</v>
      </c>
      <c r="V1123" s="13">
        <f t="shared" si="1521"/>
        <v>6.4292544551251057E-3</v>
      </c>
      <c r="W1123" s="13">
        <f t="shared" si="1522"/>
        <v>2.5552500253072336E-2</v>
      </c>
      <c r="X1123" s="13">
        <f t="shared" si="1523"/>
        <v>2.9312951928999655E-2</v>
      </c>
      <c r="Y1123" s="13">
        <f t="shared" si="1524"/>
        <v>1.6813406560646289E-2</v>
      </c>
      <c r="Z1123" s="13">
        <f t="shared" si="1525"/>
        <v>2.5256484757844474E-2</v>
      </c>
      <c r="AA1123" s="13">
        <f t="shared" si="1526"/>
        <v>2.9086126682309796E-2</v>
      </c>
      <c r="AB1123" s="13">
        <f t="shared" si="1527"/>
        <v>1.6748228692368045E-2</v>
      </c>
      <c r="AC1123" s="13">
        <f t="shared" si="1528"/>
        <v>5.3085971934526495E-4</v>
      </c>
      <c r="AD1123" s="13">
        <f t="shared" si="1529"/>
        <v>7.3567567551119286E-3</v>
      </c>
      <c r="AE1123" s="13">
        <f t="shared" si="1530"/>
        <v>8.4394190384563528E-3</v>
      </c>
      <c r="AF1123" s="13">
        <f t="shared" si="1531"/>
        <v>4.8407060391910395E-3</v>
      </c>
      <c r="AG1123" s="13">
        <f t="shared" si="1532"/>
        <v>1.851030649628429E-3</v>
      </c>
      <c r="AH1123" s="13">
        <f t="shared" si="1533"/>
        <v>7.243343276292424E-3</v>
      </c>
      <c r="AI1123" s="13">
        <f t="shared" si="1534"/>
        <v>8.3416517444005137E-3</v>
      </c>
      <c r="AJ1123" s="13">
        <f t="shared" si="1535"/>
        <v>4.8032483875648209E-3</v>
      </c>
      <c r="AK1123" s="13">
        <f t="shared" si="1536"/>
        <v>1.8438550524985261E-3</v>
      </c>
      <c r="AL1123" s="13">
        <f t="shared" si="1537"/>
        <v>2.805297377756742E-5</v>
      </c>
      <c r="AM1123" s="13">
        <f t="shared" si="1538"/>
        <v>1.6944524228270799E-3</v>
      </c>
      <c r="AN1123" s="13">
        <f t="shared" si="1539"/>
        <v>1.9438177056797068E-3</v>
      </c>
      <c r="AO1123" s="13">
        <f t="shared" si="1540"/>
        <v>1.1149405029059088E-3</v>
      </c>
      <c r="AP1123" s="13">
        <f t="shared" si="1541"/>
        <v>4.2634050212556686E-4</v>
      </c>
      <c r="AQ1123" s="13">
        <f t="shared" si="1542"/>
        <v>1.2227080051285485E-4</v>
      </c>
      <c r="AR1123" s="13">
        <f t="shared" si="1543"/>
        <v>1.6618629970479965E-3</v>
      </c>
      <c r="AS1123" s="13">
        <f t="shared" si="1544"/>
        <v>1.9138513583434409E-3</v>
      </c>
      <c r="AT1123" s="13">
        <f t="shared" si="1545"/>
        <v>1.1020243631212061E-3</v>
      </c>
      <c r="AU1123" s="13">
        <f t="shared" si="1546"/>
        <v>4.2304145569029965E-4</v>
      </c>
      <c r="AV1123" s="13">
        <f t="shared" si="1547"/>
        <v>1.2179681268050451E-4</v>
      </c>
      <c r="AW1123" s="13">
        <f t="shared" si="1548"/>
        <v>1.029474387759127E-6</v>
      </c>
      <c r="AX1123" s="13">
        <f t="shared" si="1549"/>
        <v>3.2523038670420157E-4</v>
      </c>
      <c r="AY1123" s="13">
        <f t="shared" si="1550"/>
        <v>3.7309314536310243E-4</v>
      </c>
      <c r="AZ1123" s="13">
        <f t="shared" si="1551"/>
        <v>2.1399983028574566E-4</v>
      </c>
      <c r="BA1123" s="13">
        <f t="shared" si="1552"/>
        <v>8.1831088619542663E-5</v>
      </c>
      <c r="BB1123" s="13">
        <f t="shared" si="1553"/>
        <v>2.3468454586102139E-5</v>
      </c>
      <c r="BC1123" s="13">
        <f t="shared" si="1554"/>
        <v>5.3844412430647246E-6</v>
      </c>
      <c r="BD1123" s="13">
        <f t="shared" si="1555"/>
        <v>3.1773870568819736E-4</v>
      </c>
      <c r="BE1123" s="13">
        <f t="shared" si="1556"/>
        <v>3.6591743998141415E-4</v>
      </c>
      <c r="BF1123" s="13">
        <f t="shared" si="1557"/>
        <v>2.1070075896567974E-4</v>
      </c>
      <c r="BG1123" s="13">
        <f t="shared" si="1558"/>
        <v>8.0883108187771151E-5</v>
      </c>
      <c r="BH1123" s="13">
        <f t="shared" si="1559"/>
        <v>2.3286854383781456E-5</v>
      </c>
      <c r="BI1123" s="13">
        <f t="shared" si="1560"/>
        <v>5.3635682331350324E-6</v>
      </c>
      <c r="BJ1123" s="14">
        <f t="shared" si="1561"/>
        <v>0.35901650591566342</v>
      </c>
      <c r="BK1123" s="14">
        <f t="shared" si="1562"/>
        <v>0.28415250521980312</v>
      </c>
      <c r="BL1123" s="14">
        <f t="shared" si="1563"/>
        <v>0.33155860499410977</v>
      </c>
      <c r="BM1123" s="14">
        <f t="shared" si="1564"/>
        <v>0.40325383727166708</v>
      </c>
      <c r="BN1123" s="14">
        <f t="shared" si="1565"/>
        <v>0.59635819994477846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1.2514000000000001</v>
      </c>
      <c r="F1124" s="10">
        <f>VLOOKUP(B1124,home!$B$2:$E$405,3,FALSE)</f>
        <v>1.2431000000000001</v>
      </c>
      <c r="G1124" s="10">
        <f>VLOOKUP(C1124,away!$B$2:$E$405,4,FALSE)</f>
        <v>1.1987000000000001</v>
      </c>
      <c r="H1124" s="10">
        <f>VLOOKUP(A1124,away!$A$2:$E$405,3,FALSE)</f>
        <v>0.95709999999999995</v>
      </c>
      <c r="I1124" s="10">
        <f>VLOOKUP(C1124,away!$B$2:$E$405,3,FALSE)</f>
        <v>0.81259999999999999</v>
      </c>
      <c r="J1124" s="10">
        <f>VLOOKUP(B1124,home!$B$2:$E$405,4,FALSE)</f>
        <v>1.1609</v>
      </c>
      <c r="K1124" s="12">
        <f t="shared" si="1510"/>
        <v>1.8647161080580004</v>
      </c>
      <c r="L1124" s="12">
        <f t="shared" si="1511"/>
        <v>0.90287773911399993</v>
      </c>
      <c r="M1124" s="13">
        <f t="shared" si="1512"/>
        <v>6.2812960640721921E-2</v>
      </c>
      <c r="N1124" s="13">
        <f t="shared" si="1513"/>
        <v>0.11712833950156731</v>
      </c>
      <c r="O1124" s="13">
        <f t="shared" si="1514"/>
        <v>5.6712423890351665E-2</v>
      </c>
      <c r="P1124" s="13">
        <f t="shared" si="1515"/>
        <v>0.10575257035535211</v>
      </c>
      <c r="Q1124" s="13">
        <f t="shared" si="1516"/>
        <v>0.10920555068932943</v>
      </c>
      <c r="R1124" s="13">
        <f t="shared" si="1517"/>
        <v>2.5602192530897752E-2</v>
      </c>
      <c r="S1124" s="13">
        <f t="shared" si="1518"/>
        <v>4.4511538791857715E-2</v>
      </c>
      <c r="T1124" s="13">
        <f t="shared" si="1519"/>
        <v>9.8599260705081057E-2</v>
      </c>
      <c r="U1124" s="13">
        <f t="shared" si="1520"/>
        <v>4.7740820813967258E-2</v>
      </c>
      <c r="V1124" s="13">
        <f t="shared" si="1521"/>
        <v>8.3266779299034123E-3</v>
      </c>
      <c r="W1124" s="13">
        <f t="shared" si="1522"/>
        <v>6.7879116486578989E-2</v>
      </c>
      <c r="X1124" s="13">
        <f t="shared" si="1523"/>
        <v>6.1286543226458275E-2</v>
      </c>
      <c r="Y1124" s="13">
        <f t="shared" si="1524"/>
        <v>2.7667127793208533E-2</v>
      </c>
      <c r="Z1124" s="13">
        <f t="shared" si="1525"/>
        <v>7.7052165695527669E-3</v>
      </c>
      <c r="AA1124" s="13">
        <f t="shared" si="1526"/>
        <v>1.436804145332045E-2</v>
      </c>
      <c r="AB1124" s="13">
        <f t="shared" si="1527"/>
        <v>1.3396159169625868E-2</v>
      </c>
      <c r="AC1124" s="13">
        <f t="shared" si="1528"/>
        <v>8.7618023476590491E-4</v>
      </c>
      <c r="AD1124" s="13">
        <f t="shared" si="1529"/>
        <v>3.1643820478317312E-2</v>
      </c>
      <c r="AE1124" s="13">
        <f t="shared" si="1530"/>
        <v>2.8570501090392428E-2</v>
      </c>
      <c r="AF1124" s="13">
        <f t="shared" si="1531"/>
        <v>1.2897834714923791E-2</v>
      </c>
      <c r="AG1124" s="13">
        <f t="shared" si="1532"/>
        <v>3.8817226156254853E-3</v>
      </c>
      <c r="AH1124" s="13">
        <f t="shared" si="1533"/>
        <v>1.7392171289253829E-3</v>
      </c>
      <c r="AI1124" s="13">
        <f t="shared" si="1534"/>
        <v>3.2431461957175491E-3</v>
      </c>
      <c r="AJ1124" s="13">
        <f t="shared" si="1535"/>
        <v>3.0237734759707702E-3</v>
      </c>
      <c r="AK1124" s="13">
        <f t="shared" si="1536"/>
        <v>1.879493035920408E-3</v>
      </c>
      <c r="AL1124" s="13">
        <f t="shared" si="1537"/>
        <v>5.9005855464153693E-5</v>
      </c>
      <c r="AM1124" s="13">
        <f t="shared" si="1538"/>
        <v>1.1801348353282781E-2</v>
      </c>
      <c r="AN1124" s="13">
        <f t="shared" si="1539"/>
        <v>1.0655174719708683E-2</v>
      </c>
      <c r="AO1124" s="13">
        <f t="shared" si="1540"/>
        <v>4.8101600303976115E-3</v>
      </c>
      <c r="AP1124" s="13">
        <f t="shared" si="1541"/>
        <v>1.447662137673975E-3</v>
      </c>
      <c r="AQ1124" s="13">
        <f t="shared" si="1542"/>
        <v>3.2676547946600463E-4</v>
      </c>
      <c r="AR1124" s="13">
        <f t="shared" si="1543"/>
        <v>3.1406008583849843E-4</v>
      </c>
      <c r="AS1124" s="13">
        <f t="shared" si="1544"/>
        <v>5.8563290096112623E-4</v>
      </c>
      <c r="AT1124" s="13">
        <f t="shared" si="1545"/>
        <v>5.4601955191547406E-4</v>
      </c>
      <c r="AU1124" s="13">
        <f t="shared" si="1546"/>
        <v>3.3939048459046521E-4</v>
      </c>
      <c r="AV1124" s="13">
        <f t="shared" si="1547"/>
        <v>1.5821672588436279E-4</v>
      </c>
      <c r="AW1124" s="13">
        <f t="shared" si="1548"/>
        <v>2.7595246522813683E-6</v>
      </c>
      <c r="AX1124" s="13">
        <f t="shared" si="1549"/>
        <v>3.6676940618616928E-3</v>
      </c>
      <c r="AY1124" s="13">
        <f t="shared" si="1550"/>
        <v>3.311479322335528E-3</v>
      </c>
      <c r="AZ1124" s="13">
        <f t="shared" si="1551"/>
        <v>1.494930481836531E-3</v>
      </c>
      <c r="BA1124" s="13">
        <f t="shared" si="1552"/>
        <v>4.4991315119105655E-4</v>
      </c>
      <c r="BB1124" s="13">
        <f t="shared" si="1553"/>
        <v>1.0155414218625907E-4</v>
      </c>
      <c r="BC1124" s="13">
        <f t="shared" si="1554"/>
        <v>1.8338194858958257E-5</v>
      </c>
      <c r="BD1124" s="13">
        <f t="shared" si="1555"/>
        <v>4.7259643374635363E-5</v>
      </c>
      <c r="BE1124" s="13">
        <f t="shared" si="1556"/>
        <v>8.8125818261759105E-5</v>
      </c>
      <c r="BF1124" s="13">
        <f t="shared" si="1557"/>
        <v>8.2164816424247077E-5</v>
      </c>
      <c r="BG1124" s="13">
        <f t="shared" si="1558"/>
        <v>5.1071352233974009E-5</v>
      </c>
      <c r="BH1124" s="13">
        <f t="shared" si="1559"/>
        <v>2.3808393292748825E-5</v>
      </c>
      <c r="BI1124" s="13">
        <f t="shared" si="1560"/>
        <v>8.8791788959937567E-6</v>
      </c>
      <c r="BJ1124" s="14">
        <f t="shared" si="1561"/>
        <v>0.59684483737628169</v>
      </c>
      <c r="BK1124" s="14">
        <f t="shared" si="1562"/>
        <v>0.22565041313040071</v>
      </c>
      <c r="BL1124" s="14">
        <f t="shared" si="1563"/>
        <v>0.16994989664637042</v>
      </c>
      <c r="BM1124" s="14">
        <f t="shared" si="1564"/>
        <v>0.51962760631670191</v>
      </c>
      <c r="BN1124" s="14">
        <f t="shared" si="1565"/>
        <v>0.47721403760822018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1.2514000000000001</v>
      </c>
      <c r="F1125" s="10">
        <f>VLOOKUP(B1125,home!$B$2:$E$405,3,FALSE)</f>
        <v>0.79910000000000003</v>
      </c>
      <c r="G1125" s="10">
        <f>VLOOKUP(C1125,away!$B$2:$E$405,4,FALSE)</f>
        <v>1.1543000000000001</v>
      </c>
      <c r="H1125" s="10">
        <f>VLOOKUP(A1125,away!$A$2:$E$405,3,FALSE)</f>
        <v>0.95709999999999995</v>
      </c>
      <c r="I1125" s="10">
        <f>VLOOKUP(C1125,away!$B$2:$E$405,3,FALSE)</f>
        <v>0.75460000000000005</v>
      </c>
      <c r="J1125" s="10">
        <f>VLOOKUP(B1125,home!$B$2:$E$405,4,FALSE)</f>
        <v>0.92190000000000005</v>
      </c>
      <c r="K1125" s="12">
        <f t="shared" si="1510"/>
        <v>1.1542927740820002</v>
      </c>
      <c r="L1125" s="12">
        <f t="shared" si="1511"/>
        <v>0.66582167975400008</v>
      </c>
      <c r="M1125" s="13">
        <f t="shared" si="1512"/>
        <v>0.16200720752635789</v>
      </c>
      <c r="N1125" s="13">
        <f t="shared" si="1513"/>
        <v>0.18700374899687791</v>
      </c>
      <c r="O1125" s="13">
        <f t="shared" si="1514"/>
        <v>0.10786791104745448</v>
      </c>
      <c r="P1125" s="13">
        <f t="shared" si="1515"/>
        <v>0.12451115027739666</v>
      </c>
      <c r="Q1125" s="13">
        <f t="shared" si="1516"/>
        <v>0.10792853809667016</v>
      </c>
      <c r="R1125" s="13">
        <f t="shared" si="1517"/>
        <v>3.5910396862585597E-2</v>
      </c>
      <c r="S1125" s="13">
        <f t="shared" si="1518"/>
        <v>2.3923359306218184E-2</v>
      </c>
      <c r="T1125" s="13">
        <f t="shared" si="1519"/>
        <v>7.1861160528918513E-2</v>
      </c>
      <c r="U1125" s="13">
        <f t="shared" si="1520"/>
        <v>4.145111161289948E-2</v>
      </c>
      <c r="V1125" s="13">
        <f t="shared" si="1521"/>
        <v>2.0429303603888274E-3</v>
      </c>
      <c r="W1125" s="13">
        <f t="shared" si="1522"/>
        <v>4.1527043880740071E-2</v>
      </c>
      <c r="X1125" s="13">
        <f t="shared" si="1523"/>
        <v>2.7649606111892426E-2</v>
      </c>
      <c r="Y1125" s="13">
        <f t="shared" si="1524"/>
        <v>9.204853592978339E-3</v>
      </c>
      <c r="Z1125" s="13">
        <f t="shared" si="1525"/>
        <v>7.9699735865598424E-3</v>
      </c>
      <c r="AA1125" s="13">
        <f t="shared" si="1526"/>
        <v>9.1996829205904275E-3</v>
      </c>
      <c r="AB1125" s="13">
        <f t="shared" si="1527"/>
        <v>5.3095637595415622E-3</v>
      </c>
      <c r="AC1125" s="13">
        <f t="shared" si="1528"/>
        <v>9.8131285712722401E-5</v>
      </c>
      <c r="AD1125" s="13">
        <f t="shared" si="1529"/>
        <v>1.1983591670131103E-2</v>
      </c>
      <c r="AE1125" s="13">
        <f t="shared" si="1530"/>
        <v>7.9789351352927348E-3</v>
      </c>
      <c r="AF1125" s="13">
        <f t="shared" si="1531"/>
        <v>2.6562739972144089E-3</v>
      </c>
      <c r="AG1125" s="13">
        <f t="shared" si="1532"/>
        <v>5.8953493823739008E-4</v>
      </c>
      <c r="AH1125" s="13">
        <f t="shared" si="1533"/>
        <v>1.3266453002495711E-3</v>
      </c>
      <c r="AI1125" s="13">
        <f t="shared" si="1534"/>
        <v>1.5313370838479252E-3</v>
      </c>
      <c r="AJ1125" s="13">
        <f t="shared" si="1535"/>
        <v>8.8380566528473126E-4</v>
      </c>
      <c r="AK1125" s="13">
        <f t="shared" si="1536"/>
        <v>3.4005683104363336E-4</v>
      </c>
      <c r="AL1125" s="13">
        <f t="shared" si="1537"/>
        <v>3.0167643647096454E-6</v>
      </c>
      <c r="AM1125" s="13">
        <f t="shared" si="1538"/>
        <v>2.7665146544763124E-3</v>
      </c>
      <c r="AN1125" s="13">
        <f t="shared" si="1539"/>
        <v>1.8420054343074755E-3</v>
      </c>
      <c r="AO1125" s="13">
        <f t="shared" si="1540"/>
        <v>6.1322357619329987E-4</v>
      </c>
      <c r="AP1125" s="13">
        <f t="shared" si="1541"/>
        <v>1.3609918385525934E-4</v>
      </c>
      <c r="AQ1125" s="13">
        <f t="shared" si="1542"/>
        <v>2.2654446801914308E-5</v>
      </c>
      <c r="AR1125" s="13">
        <f t="shared" si="1543"/>
        <v>1.7666184044998391E-4</v>
      </c>
      <c r="AS1125" s="13">
        <f t="shared" si="1544"/>
        <v>2.0391948588744361E-4</v>
      </c>
      <c r="AT1125" s="13">
        <f t="shared" si="1545"/>
        <v>1.1769139452719631E-4</v>
      </c>
      <c r="AU1125" s="13">
        <f t="shared" si="1546"/>
        <v>4.5283442091458852E-5</v>
      </c>
      <c r="AV1125" s="13">
        <f t="shared" si="1547"/>
        <v>1.3067587497932914E-5</v>
      </c>
      <c r="AW1125" s="13">
        <f t="shared" si="1548"/>
        <v>6.4403993518612399E-8</v>
      </c>
      <c r="AX1125" s="13">
        <f t="shared" si="1549"/>
        <v>5.3222797917566169E-4</v>
      </c>
      <c r="AY1125" s="13">
        <f t="shared" si="1550"/>
        <v>3.5436892710681599E-4</v>
      </c>
      <c r="AZ1125" s="13">
        <f t="shared" si="1551"/>
        <v>1.1797325714944151E-4</v>
      </c>
      <c r="BA1125" s="13">
        <f t="shared" si="1552"/>
        <v>2.6183050747097256E-5</v>
      </c>
      <c r="BB1125" s="13">
        <f t="shared" si="1553"/>
        <v>4.3583107073791288E-6</v>
      </c>
      <c r="BC1125" s="13">
        <f t="shared" si="1554"/>
        <v>5.8037155121540335E-7</v>
      </c>
      <c r="BD1125" s="13">
        <f t="shared" si="1555"/>
        <v>1.9604213892806899E-5</v>
      </c>
      <c r="BE1125" s="13">
        <f t="shared" si="1556"/>
        <v>2.2629002438024961E-5</v>
      </c>
      <c r="BF1125" s="13">
        <f t="shared" si="1557"/>
        <v>1.3060246999448091E-5</v>
      </c>
      <c r="BG1125" s="13">
        <f t="shared" si="1558"/>
        <v>5.0251162463963515E-6</v>
      </c>
      <c r="BH1125" s="13">
        <f t="shared" si="1559"/>
        <v>1.4501138430343434E-6</v>
      </c>
      <c r="BI1125" s="13">
        <f t="shared" si="1560"/>
        <v>3.34771186122164E-7</v>
      </c>
      <c r="BJ1125" s="14">
        <f t="shared" si="1561"/>
        <v>0.47479947614102497</v>
      </c>
      <c r="BK1125" s="14">
        <f t="shared" si="1562"/>
        <v>0.31294016444754585</v>
      </c>
      <c r="BL1125" s="14">
        <f t="shared" si="1563"/>
        <v>0.20443923829855726</v>
      </c>
      <c r="BM1125" s="14">
        <f t="shared" si="1564"/>
        <v>0.27456559514323203</v>
      </c>
      <c r="BN1125" s="14">
        <f t="shared" si="1565"/>
        <v>0.72522895280734256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1.2514000000000001</v>
      </c>
      <c r="F1126" s="10">
        <f>VLOOKUP(B1126,home!$B$2:$E$405,3,FALSE)</f>
        <v>1.0341</v>
      </c>
      <c r="G1126" s="10">
        <f>VLOOKUP(C1126,away!$B$2:$E$405,4,FALSE)</f>
        <v>1.2874000000000001</v>
      </c>
      <c r="H1126" s="10">
        <f>VLOOKUP(A1126,away!$A$2:$E$405,3,FALSE)</f>
        <v>0.95709999999999995</v>
      </c>
      <c r="I1126" s="10">
        <f>VLOOKUP(C1126,away!$B$2:$E$405,3,FALSE)</f>
        <v>0.81259999999999999</v>
      </c>
      <c r="J1126" s="10">
        <f>VLOOKUP(B1126,home!$B$2:$E$405,4,FALSE)</f>
        <v>1.2907</v>
      </c>
      <c r="K1126" s="12">
        <f t="shared" si="1510"/>
        <v>1.6659892454760001</v>
      </c>
      <c r="L1126" s="12">
        <f t="shared" si="1511"/>
        <v>1.0038283210219998</v>
      </c>
      <c r="M1126" s="13">
        <f t="shared" si="1512"/>
        <v>6.9264860387826227E-2</v>
      </c>
      <c r="N1126" s="13">
        <f t="shared" si="1513"/>
        <v>0.11539451249551509</v>
      </c>
      <c r="O1126" s="13">
        <f t="shared" si="1514"/>
        <v>6.9530028508934819E-2</v>
      </c>
      <c r="P1126" s="13">
        <f t="shared" si="1515"/>
        <v>0.11583627973352507</v>
      </c>
      <c r="Q1126" s="13">
        <f t="shared" si="1516"/>
        <v>9.6123008402237059E-2</v>
      </c>
      <c r="R1126" s="13">
        <f t="shared" si="1517"/>
        <v>3.4898105889367904E-2</v>
      </c>
      <c r="S1126" s="13">
        <f t="shared" si="1518"/>
        <v>4.8430198326299488E-2</v>
      </c>
      <c r="T1126" s="13">
        <f t="shared" si="1519"/>
        <v>9.6490998136001191E-2</v>
      </c>
      <c r="U1126" s="13">
        <f t="shared" si="1520"/>
        <v>5.8139869099169586E-2</v>
      </c>
      <c r="V1126" s="13">
        <f t="shared" si="1521"/>
        <v>8.999230505216723E-3</v>
      </c>
      <c r="W1126" s="13">
        <f t="shared" si="1522"/>
        <v>5.3379966080308712E-2</v>
      </c>
      <c r="X1126" s="13">
        <f t="shared" si="1523"/>
        <v>5.3584321726607591E-2</v>
      </c>
      <c r="Y1126" s="13">
        <f t="shared" si="1524"/>
        <v>2.6894729855961579E-2</v>
      </c>
      <c r="Z1126" s="13">
        <f t="shared" si="1525"/>
        <v>1.1677235680590719E-2</v>
      </c>
      <c r="AA1126" s="13">
        <f t="shared" si="1526"/>
        <v>1.9454149060752757E-2</v>
      </c>
      <c r="AB1126" s="13">
        <f t="shared" si="1527"/>
        <v>1.6205201557550564E-2</v>
      </c>
      <c r="AC1126" s="13">
        <f t="shared" si="1528"/>
        <v>9.4062611289473237E-4</v>
      </c>
      <c r="AD1126" s="13">
        <f t="shared" si="1529"/>
        <v>2.2232612353417003E-2</v>
      </c>
      <c r="AE1126" s="13">
        <f t="shared" si="1530"/>
        <v>2.231772593066356E-2</v>
      </c>
      <c r="AF1126" s="13">
        <f t="shared" si="1531"/>
        <v>1.1201582675003574E-2</v>
      </c>
      <c r="AG1126" s="13">
        <f t="shared" si="1532"/>
        <v>3.7481553098126538E-3</v>
      </c>
      <c r="AH1126" s="13">
        <f t="shared" si="1533"/>
        <v>2.9304849718563924E-3</v>
      </c>
      <c r="AI1126" s="13">
        <f t="shared" si="1534"/>
        <v>4.8821564471417883E-3</v>
      </c>
      <c r="AJ1126" s="13">
        <f t="shared" si="1535"/>
        <v>4.0668100678347696E-3</v>
      </c>
      <c r="AK1126" s="13">
        <f t="shared" si="1536"/>
        <v>2.2584206121354163E-3</v>
      </c>
      <c r="AL1126" s="13">
        <f t="shared" si="1537"/>
        <v>6.2922889862394212E-5</v>
      </c>
      <c r="AM1126" s="13">
        <f t="shared" si="1538"/>
        <v>7.4078586159259142E-3</v>
      </c>
      <c r="AN1126" s="13">
        <f t="shared" si="1539"/>
        <v>7.436218276793265E-3</v>
      </c>
      <c r="AO1126" s="13">
        <f t="shared" si="1540"/>
        <v>3.7323432537732454E-3</v>
      </c>
      <c r="AP1126" s="13">
        <f t="shared" si="1541"/>
        <v>1.2488772873043286E-3</v>
      </c>
      <c r="AQ1126" s="13">
        <f t="shared" si="1542"/>
        <v>3.1341459761930347E-4</v>
      </c>
      <c r="AR1126" s="13">
        <f t="shared" si="1543"/>
        <v>5.88340761815761E-4</v>
      </c>
      <c r="AS1126" s="13">
        <f t="shared" si="1544"/>
        <v>9.8016938186021481E-4</v>
      </c>
      <c r="AT1126" s="13">
        <f t="shared" si="1545"/>
        <v>8.1647582446198858E-4</v>
      </c>
      <c r="AU1126" s="13">
        <f t="shared" si="1546"/>
        <v>4.5341331424827449E-4</v>
      </c>
      <c r="AV1126" s="13">
        <f t="shared" si="1547"/>
        <v>1.8884542632331388E-4</v>
      </c>
      <c r="AW1126" s="13">
        <f t="shared" si="1548"/>
        <v>2.9230604534740755E-6</v>
      </c>
      <c r="AX1126" s="13">
        <f t="shared" si="1549"/>
        <v>2.0569021310232159E-3</v>
      </c>
      <c r="AY1126" s="13">
        <f t="shared" si="1550"/>
        <v>2.0647766126916079E-3</v>
      </c>
      <c r="AZ1126" s="13">
        <f t="shared" si="1551"/>
        <v>1.0363406202018545E-3</v>
      </c>
      <c r="BA1126" s="13">
        <f t="shared" si="1552"/>
        <v>3.467693549280419E-4</v>
      </c>
      <c r="BB1126" s="13">
        <f t="shared" si="1553"/>
        <v>8.7024224834824558E-5</v>
      </c>
      <c r="BC1126" s="13">
        <f t="shared" si="1554"/>
        <v>1.7471476300836594E-5</v>
      </c>
      <c r="BD1126" s="13">
        <f t="shared" si="1555"/>
        <v>9.8432186520386601E-5</v>
      </c>
      <c r="BE1126" s="13">
        <f t="shared" si="1556"/>
        <v>1.6398696415165174E-4</v>
      </c>
      <c r="BF1126" s="13">
        <f t="shared" si="1557"/>
        <v>1.3660025933745514E-4</v>
      </c>
      <c r="BG1126" s="13">
        <f t="shared" si="1558"/>
        <v>7.5858187661810941E-5</v>
      </c>
      <c r="BH1126" s="13">
        <f t="shared" si="1559"/>
        <v>3.1594731206469318E-5</v>
      </c>
      <c r="BI1126" s="13">
        <f t="shared" si="1560"/>
        <v>1.0527296480736564E-5</v>
      </c>
      <c r="BJ1126" s="14">
        <f t="shared" si="1561"/>
        <v>0.52711560941692459</v>
      </c>
      <c r="BK1126" s="14">
        <f t="shared" si="1562"/>
        <v>0.24559889456831627</v>
      </c>
      <c r="BL1126" s="14">
        <f t="shared" si="1563"/>
        <v>0.21590947054881207</v>
      </c>
      <c r="BM1126" s="14">
        <f t="shared" si="1564"/>
        <v>0.49719256124499911</v>
      </c>
      <c r="BN1126" s="14">
        <f t="shared" si="1565"/>
        <v>0.50104679541740615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1.2514000000000001</v>
      </c>
      <c r="F1127" s="10">
        <f>VLOOKUP(B1127,home!$B$2:$E$405,3,FALSE)</f>
        <v>0.5171</v>
      </c>
      <c r="G1127" s="10">
        <f>VLOOKUP(C1127,away!$B$2:$E$405,4,FALSE)</f>
        <v>1.1099000000000001</v>
      </c>
      <c r="H1127" s="10">
        <f>VLOOKUP(A1127,away!$A$2:$E$405,3,FALSE)</f>
        <v>0.95709999999999995</v>
      </c>
      <c r="I1127" s="10">
        <f>VLOOKUP(C1127,away!$B$2:$E$405,3,FALSE)</f>
        <v>1.0448</v>
      </c>
      <c r="J1127" s="10">
        <f>VLOOKUP(B1127,home!$B$2:$E$405,4,FALSE)</f>
        <v>0.67610000000000003</v>
      </c>
      <c r="K1127" s="12">
        <f t="shared" si="1510"/>
        <v>0.71821511350600009</v>
      </c>
      <c r="L1127" s="12">
        <f t="shared" si="1511"/>
        <v>0.67608517988799999</v>
      </c>
      <c r="M1127" s="13">
        <f t="shared" si="1512"/>
        <v>0.24800650746231803</v>
      </c>
      <c r="N1127" s="13">
        <f t="shared" si="1513"/>
        <v>0.17812202190727541</v>
      </c>
      <c r="O1127" s="13">
        <f t="shared" si="1514"/>
        <v>0.16767352421105591</v>
      </c>
      <c r="P1127" s="13">
        <f t="shared" si="1515"/>
        <v>0.12042565922319459</v>
      </c>
      <c r="Q1127" s="13">
        <f t="shared" si="1516"/>
        <v>6.3964964091026005E-2</v>
      </c>
      <c r="R1127" s="13">
        <f t="shared" si="1517"/>
        <v>5.6680792389343322E-2</v>
      </c>
      <c r="S1127" s="13">
        <f t="shared" si="1518"/>
        <v>1.4618910152533459E-2</v>
      </c>
      <c r="T1127" s="13">
        <f t="shared" si="1519"/>
        <v>4.3245764254010784E-2</v>
      </c>
      <c r="U1127" s="13">
        <f t="shared" si="1520"/>
        <v>4.0709001739522244E-2</v>
      </c>
      <c r="V1127" s="13">
        <f t="shared" si="1521"/>
        <v>7.8873015168361268E-4</v>
      </c>
      <c r="W1127" s="13">
        <f t="shared" si="1522"/>
        <v>1.5313534648347825E-2</v>
      </c>
      <c r="X1127" s="13">
        <f t="shared" si="1523"/>
        <v>1.0353253827449361E-2</v>
      </c>
      <c r="Y1127" s="13">
        <f t="shared" si="1524"/>
        <v>3.4998407381786121E-3</v>
      </c>
      <c r="Z1127" s="13">
        <f t="shared" si="1525"/>
        <v>1.2773681239581188E-2</v>
      </c>
      <c r="AA1127" s="13">
        <f t="shared" si="1526"/>
        <v>9.1742509213752679E-3</v>
      </c>
      <c r="AB1127" s="13">
        <f t="shared" si="1527"/>
        <v>3.2945428334140315E-3</v>
      </c>
      <c r="AC1127" s="13">
        <f t="shared" si="1528"/>
        <v>2.3936707709207229E-5</v>
      </c>
      <c r="AD1127" s="13">
        <f t="shared" si="1529"/>
        <v>2.7496030064102987E-3</v>
      </c>
      <c r="AE1127" s="13">
        <f t="shared" si="1530"/>
        <v>1.8589658432094926E-3</v>
      </c>
      <c r="AF1127" s="13">
        <f t="shared" si="1531"/>
        <v>6.2840962825596865E-4</v>
      </c>
      <c r="AG1127" s="13">
        <f t="shared" si="1532"/>
        <v>1.4161947885426258E-4</v>
      </c>
      <c r="AH1127" s="13">
        <f t="shared" si="1533"/>
        <v>2.1590241446735542E-3</v>
      </c>
      <c r="AI1127" s="13">
        <f t="shared" si="1534"/>
        <v>1.5506437711289116E-3</v>
      </c>
      <c r="AJ1127" s="13">
        <f t="shared" si="1535"/>
        <v>5.568478960443615E-4</v>
      </c>
      <c r="AK1127" s="13">
        <f t="shared" si="1536"/>
        <v>1.3331219162102616E-4</v>
      </c>
      <c r="AL1127" s="13">
        <f t="shared" si="1537"/>
        <v>4.6492228530772489E-7</v>
      </c>
      <c r="AM1127" s="13">
        <f t="shared" si="1538"/>
        <v>3.9496128706908247E-4</v>
      </c>
      <c r="AN1127" s="13">
        <f t="shared" si="1539"/>
        <v>2.6702747281689667E-4</v>
      </c>
      <c r="AO1127" s="13">
        <f t="shared" si="1540"/>
        <v>9.0266658497224785E-5</v>
      </c>
      <c r="AP1127" s="13">
        <f t="shared" si="1541"/>
        <v>2.0342650015994961E-5</v>
      </c>
      <c r="AQ1127" s="13">
        <f t="shared" si="1542"/>
        <v>3.438341048865644E-6</v>
      </c>
      <c r="AR1127" s="13">
        <f t="shared" si="1543"/>
        <v>2.9193684544683116E-4</v>
      </c>
      <c r="AS1127" s="13">
        <f t="shared" si="1544"/>
        <v>2.0967345458917943E-4</v>
      </c>
      <c r="AT1127" s="13">
        <f t="shared" si="1545"/>
        <v>7.529532199348132E-5</v>
      </c>
      <c r="AU1127" s="13">
        <f t="shared" si="1546"/>
        <v>1.8026079410673007E-5</v>
      </c>
      <c r="AV1127" s="13">
        <f t="shared" si="1547"/>
        <v>3.2366506675011701E-6</v>
      </c>
      <c r="AW1127" s="13">
        <f t="shared" si="1548"/>
        <v>6.2709569452464369E-9</v>
      </c>
      <c r="AX1127" s="13">
        <f t="shared" si="1549"/>
        <v>4.7277860937132805E-5</v>
      </c>
      <c r="AY1127" s="13">
        <f t="shared" si="1550"/>
        <v>3.1963861116401288E-5</v>
      </c>
      <c r="AZ1127" s="13">
        <f t="shared" si="1551"/>
        <v>1.0805146396398604E-5</v>
      </c>
      <c r="BA1127" s="13">
        <f t="shared" si="1552"/>
        <v>2.4350664483751086E-6</v>
      </c>
      <c r="BB1127" s="13">
        <f t="shared" si="1553"/>
        <v>4.1157808444722955E-7</v>
      </c>
      <c r="BC1127" s="13">
        <f t="shared" si="1554"/>
        <v>5.5652368652292746E-8</v>
      </c>
      <c r="BD1127" s="13">
        <f t="shared" si="1555"/>
        <v>3.289569577830934E-5</v>
      </c>
      <c r="BE1127" s="13">
        <f t="shared" si="1556"/>
        <v>2.3626185877277288E-5</v>
      </c>
      <c r="BF1127" s="13">
        <f t="shared" si="1557"/>
        <v>8.4843418857812808E-6</v>
      </c>
      <c r="BG1127" s="13">
        <f t="shared" si="1558"/>
        <v>2.0311941901733716E-6</v>
      </c>
      <c r="BH1127" s="13">
        <f t="shared" si="1559"/>
        <v>3.6470859146202387E-7</v>
      </c>
      <c r="BI1127" s="13">
        <f t="shared" si="1560"/>
        <v>5.2387844482702188E-8</v>
      </c>
      <c r="BJ1127" s="14">
        <f t="shared" si="1561"/>
        <v>0.32074696299781741</v>
      </c>
      <c r="BK1127" s="14">
        <f t="shared" si="1562"/>
        <v>0.38389617248084063</v>
      </c>
      <c r="BL1127" s="14">
        <f t="shared" si="1563"/>
        <v>0.28259756296445365</v>
      </c>
      <c r="BM1127" s="14">
        <f t="shared" si="1564"/>
        <v>0.16510895280832044</v>
      </c>
      <c r="BN1127" s="14">
        <f t="shared" si="1565"/>
        <v>0.83487346928421335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1.3216000000000001</v>
      </c>
      <c r="F1139" s="10">
        <f>VLOOKUP(B1139,home!$B$2:$E$405,3,FALSE)</f>
        <v>1.0752999999999999</v>
      </c>
      <c r="G1139" s="10">
        <f>VLOOKUP(C1139,away!$B$2:$E$405,4,FALSE)</f>
        <v>0.71460000000000001</v>
      </c>
      <c r="H1139" s="10">
        <f>VLOOKUP(A1139,away!$A$2:$E$405,3,FALSE)</f>
        <v>1.1162000000000001</v>
      </c>
      <c r="I1139" s="10">
        <f>VLOOKUP(C1139,away!$B$2:$E$405,3,FALSE)</f>
        <v>1.0451999999999999</v>
      </c>
      <c r="J1139" s="10">
        <f>VLOOKUP(B1139,home!$B$2:$E$405,4,FALSE)</f>
        <v>1.2730999999999999</v>
      </c>
      <c r="K1139" s="12">
        <f t="shared" si="1566"/>
        <v>1.0155298366080001</v>
      </c>
      <c r="L1139" s="12">
        <f t="shared" si="1567"/>
        <v>1.4852649667439997</v>
      </c>
      <c r="M1139" s="13">
        <f t="shared" si="1568"/>
        <v>8.2019783112030467E-2</v>
      </c>
      <c r="N1139" s="13">
        <f t="shared" si="1569"/>
        <v>8.3293536942383894E-2</v>
      </c>
      <c r="O1139" s="13">
        <f t="shared" si="1570"/>
        <v>0.12182111043623998</v>
      </c>
      <c r="P1139" s="13">
        <f t="shared" si="1571"/>
        <v>0.12371297237671994</v>
      </c>
      <c r="Q1139" s="13">
        <f t="shared" si="1572"/>
        <v>4.2293535980800767E-2</v>
      </c>
      <c r="R1139" s="13">
        <f t="shared" si="1573"/>
        <v>9.0468313770399572E-2</v>
      </c>
      <c r="S1139" s="13">
        <f t="shared" si="1574"/>
        <v>4.6650024401363559E-2</v>
      </c>
      <c r="T1139" s="13">
        <f t="shared" si="1575"/>
        <v>6.2817107312010206E-2</v>
      </c>
      <c r="U1139" s="13">
        <f t="shared" si="1576"/>
        <v>9.1873271901455167E-2</v>
      </c>
      <c r="V1139" s="13">
        <f t="shared" si="1577"/>
        <v>7.8181858641162283E-3</v>
      </c>
      <c r="W1139" s="13">
        <f t="shared" si="1578"/>
        <v>1.4316782561385726E-2</v>
      </c>
      <c r="X1139" s="13">
        <f t="shared" si="1579"/>
        <v>2.1264215574917644E-2</v>
      </c>
      <c r="Y1139" s="13">
        <f t="shared" si="1580"/>
        <v>1.5791497219358651E-2</v>
      </c>
      <c r="Z1139" s="13">
        <f t="shared" si="1581"/>
        <v>4.4789805681192743E-2</v>
      </c>
      <c r="AA1139" s="13">
        <f t="shared" si="1582"/>
        <v>4.548538404512574E-2</v>
      </c>
      <c r="AB1139" s="13">
        <f t="shared" si="1583"/>
        <v>2.3095882313699335E-2</v>
      </c>
      <c r="AC1139" s="13">
        <f t="shared" si="1584"/>
        <v>7.3702570217294705E-4</v>
      </c>
      <c r="AD1139" s="13">
        <f t="shared" si="1585"/>
        <v>3.6347799638290772E-3</v>
      </c>
      <c r="AE1139" s="13">
        <f t="shared" si="1586"/>
        <v>5.3986113420983507E-3</v>
      </c>
      <c r="AF1139" s="13">
        <f t="shared" si="1587"/>
        <v>4.0091841477427441E-3</v>
      </c>
      <c r="AG1139" s="13">
        <f t="shared" si="1588"/>
        <v>1.984900253289232E-3</v>
      </c>
      <c r="AH1139" s="13">
        <f t="shared" si="1589"/>
        <v>1.6631182311386737E-2</v>
      </c>
      <c r="AI1139" s="13">
        <f t="shared" si="1590"/>
        <v>1.6889461855280435E-2</v>
      </c>
      <c r="AJ1139" s="13">
        <f t="shared" si="1591"/>
        <v>8.5758762191449952E-3</v>
      </c>
      <c r="AK1139" s="13">
        <f t="shared" si="1592"/>
        <v>2.9030193918662501E-3</v>
      </c>
      <c r="AL1139" s="13">
        <f t="shared" si="1593"/>
        <v>4.4467145302889925E-5</v>
      </c>
      <c r="AM1139" s="13">
        <f t="shared" si="1594"/>
        <v>7.382455005546754E-4</v>
      </c>
      <c r="AN1139" s="13">
        <f t="shared" si="1595"/>
        <v>1.0964901788302474E-3</v>
      </c>
      <c r="AO1139" s="13">
        <f t="shared" si="1596"/>
        <v>8.1428922449771496E-4</v>
      </c>
      <c r="AP1139" s="13">
        <f t="shared" si="1597"/>
        <v>4.0314508598119855E-4</v>
      </c>
      <c r="AQ1139" s="13">
        <f t="shared" si="1598"/>
        <v>1.4969431818071796E-4</v>
      </c>
      <c r="AR1139" s="13">
        <f t="shared" si="1599"/>
        <v>4.9403424885270403E-3</v>
      </c>
      <c r="AS1139" s="13">
        <f t="shared" si="1600"/>
        <v>5.0170652001614259E-3</v>
      </c>
      <c r="AT1139" s="13">
        <f t="shared" si="1601"/>
        <v>2.5474897014858078E-3</v>
      </c>
      <c r="AU1139" s="13">
        <f t="shared" si="1602"/>
        <v>8.6235060010348189E-4</v>
      </c>
      <c r="AV1139" s="13">
        <f t="shared" si="1603"/>
        <v>2.1893569100547489E-4</v>
      </c>
      <c r="AW1139" s="13">
        <f t="shared" si="1604"/>
        <v>1.8630880223853388E-6</v>
      </c>
      <c r="AX1139" s="13">
        <f t="shared" si="1605"/>
        <v>1.2495172209248007E-4</v>
      </c>
      <c r="AY1139" s="13">
        <f t="shared" si="1606"/>
        <v>1.8558641535829288E-4</v>
      </c>
      <c r="AZ1139" s="13">
        <f t="shared" si="1607"/>
        <v>1.3782250051763654E-4</v>
      </c>
      <c r="BA1139" s="13">
        <f t="shared" si="1608"/>
        <v>6.8234310549300764E-5</v>
      </c>
      <c r="BB1139" s="13">
        <f t="shared" si="1609"/>
        <v>2.5336507747201735E-5</v>
      </c>
      <c r="BC1139" s="13">
        <f t="shared" si="1610"/>
        <v>7.5262854673113305E-6</v>
      </c>
      <c r="BD1139" s="13">
        <f t="shared" si="1611"/>
        <v>1.222952936987683E-3</v>
      </c>
      <c r="BE1139" s="13">
        <f t="shared" si="1612"/>
        <v>1.2419451962783754E-3</v>
      </c>
      <c r="BF1139" s="13">
        <f t="shared" si="1613"/>
        <v>6.3061620112633463E-4</v>
      </c>
      <c r="BG1139" s="13">
        <f t="shared" si="1614"/>
        <v>2.1346985589739477E-4</v>
      </c>
      <c r="BH1139" s="13">
        <f t="shared" si="1615"/>
        <v>5.4196251970053648E-5</v>
      </c>
      <c r="BI1139" s="13">
        <f t="shared" si="1616"/>
        <v>1.1007582181582922E-5</v>
      </c>
      <c r="BJ1139" s="14">
        <f t="shared" si="1617"/>
        <v>0.25855547334759316</v>
      </c>
      <c r="BK1139" s="14">
        <f t="shared" si="1618"/>
        <v>0.26116804501706437</v>
      </c>
      <c r="BL1139" s="14">
        <f t="shared" si="1619"/>
        <v>0.43470387395032289</v>
      </c>
      <c r="BM1139" s="14">
        <f t="shared" si="1620"/>
        <v>0.45542422205026256</v>
      </c>
      <c r="BN1139" s="14">
        <f t="shared" si="1621"/>
        <v>0.54360925261857462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1.3216000000000001</v>
      </c>
      <c r="F1140" s="10">
        <f>VLOOKUP(B1140,home!$B$2:$E$405,3,FALSE)</f>
        <v>1.0354000000000001</v>
      </c>
      <c r="G1140" s="10">
        <f>VLOOKUP(C1140,away!$B$2:$E$405,4,FALSE)</f>
        <v>0.67259999999999998</v>
      </c>
      <c r="H1140" s="10">
        <f>VLOOKUP(A1140,away!$A$2:$E$405,3,FALSE)</f>
        <v>1.1162000000000001</v>
      </c>
      <c r="I1140" s="10">
        <f>VLOOKUP(C1140,away!$B$2:$E$405,3,FALSE)</f>
        <v>1.4434</v>
      </c>
      <c r="J1140" s="10">
        <f>VLOOKUP(B1140,home!$B$2:$E$405,4,FALSE)</f>
        <v>1.3203</v>
      </c>
      <c r="K1140" s="12">
        <f t="shared" si="1566"/>
        <v>0.9203755088640001</v>
      </c>
      <c r="L1140" s="12">
        <f t="shared" si="1567"/>
        <v>2.1271658025239999</v>
      </c>
      <c r="M1140" s="13">
        <f t="shared" si="1568"/>
        <v>4.7475508502500763E-2</v>
      </c>
      <c r="N1140" s="13">
        <f t="shared" si="1569"/>
        <v>4.3695295296566308E-2</v>
      </c>
      <c r="O1140" s="13">
        <f t="shared" si="1570"/>
        <v>0.10098827814395701</v>
      </c>
      <c r="P1140" s="13">
        <f t="shared" si="1571"/>
        <v>9.2947137886043613E-2</v>
      </c>
      <c r="Q1140" s="13">
        <f t="shared" si="1572"/>
        <v>2.010803982176998E-2</v>
      </c>
      <c r="R1140" s="13">
        <f t="shared" si="1573"/>
        <v>0.10740940586180366</v>
      </c>
      <c r="S1140" s="13">
        <f t="shared" si="1574"/>
        <v>4.54927746627092E-2</v>
      </c>
      <c r="T1140" s="13">
        <f t="shared" si="1575"/>
        <v>4.2773134664659887E-2</v>
      </c>
      <c r="U1140" s="13">
        <f t="shared" si="1576"/>
        <v>9.8856986576837447E-2</v>
      </c>
      <c r="V1140" s="13">
        <f t="shared" si="1577"/>
        <v>9.8961509787276521E-3</v>
      </c>
      <c r="W1140" s="13">
        <f t="shared" si="1578"/>
        <v>6.1689824610730417E-3</v>
      </c>
      <c r="X1140" s="13">
        <f t="shared" si="1579"/>
        <v>1.3122448527564915E-2</v>
      </c>
      <c r="Y1140" s="13">
        <f t="shared" si="1580"/>
        <v>1.3956811876608757E-2</v>
      </c>
      <c r="Z1140" s="13">
        <f t="shared" si="1581"/>
        <v>7.6159205006216521E-2</v>
      </c>
      <c r="AA1140" s="13">
        <f t="shared" si="1582"/>
        <v>7.0095067062274238E-2</v>
      </c>
      <c r="AB1140" s="13">
        <f t="shared" si="1583"/>
        <v>3.2256891508148429E-2</v>
      </c>
      <c r="AC1140" s="13">
        <f t="shared" si="1584"/>
        <v>1.2109123980110362E-3</v>
      </c>
      <c r="AD1140" s="13">
        <f t="shared" si="1585"/>
        <v>1.4194450929457981E-3</v>
      </c>
      <c r="AE1140" s="13">
        <f t="shared" si="1586"/>
        <v>3.0193950602748019E-3</v>
      </c>
      <c r="AF1140" s="13">
        <f t="shared" si="1587"/>
        <v>3.2113769582632259E-3</v>
      </c>
      <c r="AG1140" s="13">
        <f t="shared" si="1588"/>
        <v>2.277043748210359E-3</v>
      </c>
      <c r="AH1140" s="13">
        <f t="shared" si="1589"/>
        <v>4.0500814109159601E-2</v>
      </c>
      <c r="AI1140" s="13">
        <f t="shared" si="1590"/>
        <v>3.7275957395124043E-2</v>
      </c>
      <c r="AJ1140" s="13">
        <f t="shared" si="1591"/>
        <v>1.7153939127965041E-2</v>
      </c>
      <c r="AK1140" s="13">
        <f t="shared" si="1592"/>
        <v>5.2626884846409686E-3</v>
      </c>
      <c r="AL1140" s="13">
        <f t="shared" si="1593"/>
        <v>9.4828550699923848E-5</v>
      </c>
      <c r="AM1140" s="13">
        <f t="shared" si="1594"/>
        <v>2.6128449994489936E-4</v>
      </c>
      <c r="AN1140" s="13">
        <f t="shared" si="1595"/>
        <v>5.5579545301237391E-4</v>
      </c>
      <c r="AO1140" s="13">
        <f t="shared" si="1596"/>
        <v>5.9113454042312834E-4</v>
      </c>
      <c r="AP1140" s="13">
        <f t="shared" si="1597"/>
        <v>4.1914705969293986E-4</v>
      </c>
      <c r="AQ1140" s="13">
        <f t="shared" si="1598"/>
        <v>2.2289882290182686E-4</v>
      </c>
      <c r="AR1140" s="13">
        <f t="shared" si="1599"/>
        <v>1.7230389349477158E-2</v>
      </c>
      <c r="AS1140" s="13">
        <f t="shared" si="1600"/>
        <v>1.5858428365449886E-2</v>
      </c>
      <c r="AT1140" s="13">
        <f t="shared" si="1601"/>
        <v>7.2978545383171169E-3</v>
      </c>
      <c r="AU1140" s="13">
        <f t="shared" si="1602"/>
        <v>2.2389221947730232E-3</v>
      </c>
      <c r="AV1140" s="13">
        <f t="shared" si="1603"/>
        <v>5.151622885802812E-4</v>
      </c>
      <c r="AW1140" s="13">
        <f t="shared" si="1604"/>
        <v>5.1570697862358686E-6</v>
      </c>
      <c r="AX1140" s="13">
        <f t="shared" si="1605"/>
        <v>4.0079975765843756E-5</v>
      </c>
      <c r="AY1140" s="13">
        <f t="shared" si="1606"/>
        <v>8.5256753815093488E-5</v>
      </c>
      <c r="AZ1140" s="13">
        <f t="shared" si="1607"/>
        <v>9.0677625574837238E-5</v>
      </c>
      <c r="BA1140" s="13">
        <f t="shared" si="1608"/>
        <v>6.429544805895648E-5</v>
      </c>
      <c r="BB1140" s="13">
        <f t="shared" si="1609"/>
        <v>3.4191769592242579E-5</v>
      </c>
      <c r="BC1140" s="13">
        <f t="shared" si="1610"/>
        <v>1.4546312600879672E-5</v>
      </c>
      <c r="BD1140" s="13">
        <f t="shared" si="1611"/>
        <v>6.1086491647302675E-3</v>
      </c>
      <c r="BE1140" s="13">
        <f t="shared" si="1612"/>
        <v>5.6222510834602691E-3</v>
      </c>
      <c r="BF1140" s="13">
        <f t="shared" si="1613"/>
        <v>2.5872911009504605E-3</v>
      </c>
      <c r="BG1140" s="13">
        <f t="shared" si="1614"/>
        <v>7.9375978787219305E-4</v>
      </c>
      <c r="BH1140" s="13">
        <f t="shared" si="1615"/>
        <v>1.826392671696626E-4</v>
      </c>
      <c r="BI1140" s="13">
        <f t="shared" si="1616"/>
        <v>3.3619341691965261E-5</v>
      </c>
      <c r="BJ1140" s="14">
        <f t="shared" si="1617"/>
        <v>0.15213128176932006</v>
      </c>
      <c r="BK1140" s="14">
        <f t="shared" si="1618"/>
        <v>0.1972025697325073</v>
      </c>
      <c r="BL1140" s="14">
        <f t="shared" si="1619"/>
        <v>0.56826899475238291</v>
      </c>
      <c r="BM1140" s="14">
        <f t="shared" si="1620"/>
        <v>0.58105828606375665</v>
      </c>
      <c r="BN1140" s="14">
        <f t="shared" si="1621"/>
        <v>0.41262366551264135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1.3216000000000001</v>
      </c>
      <c r="F1141" s="10">
        <f>VLOOKUP(B1141,home!$B$2:$E$405,3,FALSE)</f>
        <v>0.92479999999999996</v>
      </c>
      <c r="G1141" s="10">
        <f>VLOOKUP(C1141,away!$B$2:$E$405,4,FALSE)</f>
        <v>1.3452</v>
      </c>
      <c r="H1141" s="10">
        <f>VLOOKUP(A1141,away!$A$2:$E$405,3,FALSE)</f>
        <v>1.1162000000000001</v>
      </c>
      <c r="I1141" s="10">
        <f>VLOOKUP(C1141,away!$B$2:$E$405,3,FALSE)</f>
        <v>0.44790000000000002</v>
      </c>
      <c r="J1141" s="10">
        <f>VLOOKUP(B1141,home!$B$2:$E$405,4,FALSE)</f>
        <v>0.64700000000000002</v>
      </c>
      <c r="K1141" s="12">
        <f t="shared" si="1566"/>
        <v>1.6441245327360001</v>
      </c>
      <c r="L1141" s="12">
        <f t="shared" si="1567"/>
        <v>0.32346504906000006</v>
      </c>
      <c r="M1141" s="13">
        <f t="shared" si="1568"/>
        <v>0.13979341101590173</v>
      </c>
      <c r="N1141" s="13">
        <f t="shared" si="1569"/>
        <v>0.22983777656609103</v>
      </c>
      <c r="O1141" s="13">
        <f t="shared" si="1570"/>
        <v>4.5218282552523408E-2</v>
      </c>
      <c r="P1141" s="13">
        <f t="shared" si="1571"/>
        <v>7.4344487672791962E-2</v>
      </c>
      <c r="Q1141" s="13">
        <f t="shared" si="1572"/>
        <v>0.18894096350090286</v>
      </c>
      <c r="R1141" s="13">
        <f t="shared" si="1573"/>
        <v>7.3132669921304625E-3</v>
      </c>
      <c r="S1141" s="13">
        <f t="shared" si="1574"/>
        <v>9.8844123037766084E-3</v>
      </c>
      <c r="T1141" s="13">
        <f t="shared" si="1575"/>
        <v>6.1115798028263224E-2</v>
      </c>
      <c r="U1141" s="13">
        <f t="shared" si="1576"/>
        <v>1.202392167621011E-2</v>
      </c>
      <c r="V1141" s="13">
        <f t="shared" si="1577"/>
        <v>5.8407741611999383E-4</v>
      </c>
      <c r="W1141" s="13">
        <f t="shared" si="1578"/>
        <v>0.10354749111020385</v>
      </c>
      <c r="X1141" s="13">
        <f t="shared" si="1579"/>
        <v>3.3493994292002005E-2</v>
      </c>
      <c r="Y1141" s="13">
        <f t="shared" si="1580"/>
        <v>5.4170682534388946E-3</v>
      </c>
      <c r="Z1141" s="13">
        <f t="shared" si="1581"/>
        <v>7.8852875546611993E-4</v>
      </c>
      <c r="AA1141" s="13">
        <f t="shared" si="1582"/>
        <v>1.2964394716296341E-3</v>
      </c>
      <c r="AB1141" s="13">
        <f t="shared" si="1583"/>
        <v>1.0657539702567899E-3</v>
      </c>
      <c r="AC1141" s="13">
        <f t="shared" si="1584"/>
        <v>1.9413887226125076E-5</v>
      </c>
      <c r="AD1141" s="13">
        <f t="shared" si="1585"/>
        <v>4.2561242609387276E-2</v>
      </c>
      <c r="AE1141" s="13">
        <f t="shared" si="1586"/>
        <v>1.3767074428700021E-2</v>
      </c>
      <c r="AF1141" s="13">
        <f t="shared" si="1587"/>
        <v>2.2265837027460617E-3</v>
      </c>
      <c r="AG1141" s="13">
        <f t="shared" si="1588"/>
        <v>2.400740022149839E-4</v>
      </c>
      <c r="AH1141" s="13">
        <f t="shared" si="1589"/>
        <v>6.3765373143017309E-5</v>
      </c>
      <c r="AI1141" s="13">
        <f t="shared" si="1590"/>
        <v>1.0483821432350002E-4</v>
      </c>
      <c r="AJ1141" s="13">
        <f t="shared" si="1591"/>
        <v>8.6183540068750583E-5</v>
      </c>
      <c r="AK1141" s="13">
        <f t="shared" si="1592"/>
        <v>4.7232157515022955E-5</v>
      </c>
      <c r="AL1141" s="13">
        <f t="shared" si="1593"/>
        <v>4.1298527278927329E-7</v>
      </c>
      <c r="AM1141" s="13">
        <f t="shared" si="1594"/>
        <v>1.3995196623564478E-2</v>
      </c>
      <c r="AN1141" s="13">
        <f t="shared" si="1595"/>
        <v>4.5269569624456305E-3</v>
      </c>
      <c r="AO1141" s="13">
        <f t="shared" si="1596"/>
        <v>7.3215617797499225E-4</v>
      </c>
      <c r="AP1141" s="13">
        <f t="shared" si="1597"/>
        <v>7.8942311342754357E-5</v>
      </c>
      <c r="AQ1141" s="13">
        <f t="shared" si="1598"/>
        <v>6.3837696528484579E-6</v>
      </c>
      <c r="AR1141" s="13">
        <f t="shared" si="1599"/>
        <v>4.1251739104070615E-6</v>
      </c>
      <c r="AS1141" s="13">
        <f t="shared" si="1600"/>
        <v>6.7822996279027489E-6</v>
      </c>
      <c r="AT1141" s="13">
        <f t="shared" si="1601"/>
        <v>5.575472603300579E-6</v>
      </c>
      <c r="AU1141" s="13">
        <f t="shared" si="1602"/>
        <v>3.0555904295613113E-6</v>
      </c>
      <c r="AV1141" s="13">
        <f t="shared" si="1603"/>
        <v>1.2559427968087718E-6</v>
      </c>
      <c r="AW1141" s="13">
        <f t="shared" si="1604"/>
        <v>6.1009032103559324E-9</v>
      </c>
      <c r="AX1141" s="13">
        <f t="shared" si="1605"/>
        <v>3.8349743515444005E-3</v>
      </c>
      <c r="AY1141" s="13">
        <f t="shared" si="1606"/>
        <v>1.2404801667661514E-3</v>
      </c>
      <c r="AZ1141" s="13">
        <f t="shared" si="1607"/>
        <v>2.0062598900048506E-4</v>
      </c>
      <c r="BA1141" s="13">
        <f t="shared" si="1608"/>
        <v>2.1631831791584317E-5</v>
      </c>
      <c r="BB1141" s="13">
        <f t="shared" si="1609"/>
        <v>1.7492853829306222E-6</v>
      </c>
      <c r="BC1141" s="13">
        <f t="shared" si="1610"/>
        <v>1.1316653644191897E-7</v>
      </c>
      <c r="BD1141" s="13">
        <f t="shared" si="1611"/>
        <v>2.2239159688514203E-7</v>
      </c>
      <c r="BE1141" s="13">
        <f t="shared" si="1612"/>
        <v>3.65639480313197E-7</v>
      </c>
      <c r="BF1141" s="13">
        <f t="shared" si="1613"/>
        <v>3.0057841985988455E-7</v>
      </c>
      <c r="BG1141" s="13">
        <f t="shared" si="1614"/>
        <v>1.6472945136755262E-7</v>
      </c>
      <c r="BH1141" s="13">
        <f t="shared" si="1615"/>
        <v>6.7708933064383818E-8</v>
      </c>
      <c r="BI1141" s="13">
        <f t="shared" si="1616"/>
        <v>2.2264383587306626E-8</v>
      </c>
      <c r="BJ1141" s="14">
        <f t="shared" si="1617"/>
        <v>0.70578727712995315</v>
      </c>
      <c r="BK1141" s="14">
        <f t="shared" si="1618"/>
        <v>0.22586669544785534</v>
      </c>
      <c r="BL1141" s="14">
        <f t="shared" si="1619"/>
        <v>6.724162173943378E-2</v>
      </c>
      <c r="BM1141" s="14">
        <f t="shared" si="1620"/>
        <v>0.31299546070650386</v>
      </c>
      <c r="BN1141" s="14">
        <f t="shared" si="1621"/>
        <v>0.68544818830034138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1.3216000000000001</v>
      </c>
      <c r="F1142" s="10">
        <f>VLOOKUP(B1142,home!$B$2:$E$405,3,FALSE)</f>
        <v>1.5530999999999999</v>
      </c>
      <c r="G1142" s="10">
        <f>VLOOKUP(C1142,away!$B$2:$E$405,4,FALSE)</f>
        <v>1.177</v>
      </c>
      <c r="H1142" s="10">
        <f>VLOOKUP(A1142,away!$A$2:$E$405,3,FALSE)</f>
        <v>1.1162000000000001</v>
      </c>
      <c r="I1142" s="10">
        <f>VLOOKUP(C1142,away!$B$2:$E$405,3,FALSE)</f>
        <v>1.1448</v>
      </c>
      <c r="J1142" s="10">
        <f>VLOOKUP(B1142,home!$B$2:$E$405,4,FALSE)</f>
        <v>0.66010000000000002</v>
      </c>
      <c r="K1142" s="12">
        <f t="shared" si="1566"/>
        <v>2.4158830819200001</v>
      </c>
      <c r="L1142" s="12">
        <f t="shared" si="1567"/>
        <v>0.84349278417600004</v>
      </c>
      <c r="M1142" s="13">
        <f t="shared" si="1568"/>
        <v>3.8412364996799203E-2</v>
      </c>
      <c r="N1142" s="13">
        <f t="shared" si="1569"/>
        <v>9.2799782732303202E-2</v>
      </c>
      <c r="O1142" s="13">
        <f t="shared" si="1570"/>
        <v>3.2400552697934897E-2</v>
      </c>
      <c r="P1142" s="13">
        <f t="shared" si="1571"/>
        <v>7.8275947107798324E-2</v>
      </c>
      <c r="Q1142" s="13">
        <f t="shared" si="1572"/>
        <v>0.11209671255441156</v>
      </c>
      <c r="R1142" s="13">
        <f t="shared" si="1573"/>
        <v>1.3664816202011156E-2</v>
      </c>
      <c r="S1142" s="13">
        <f t="shared" si="1574"/>
        <v>3.987728883741861E-2</v>
      </c>
      <c r="T1142" s="13">
        <f t="shared" si="1575"/>
        <v>9.4552768169497398E-2</v>
      </c>
      <c r="U1142" s="13">
        <f t="shared" si="1576"/>
        <v>3.301259827998506E-2</v>
      </c>
      <c r="V1142" s="13">
        <f t="shared" si="1577"/>
        <v>9.029015503790325E-3</v>
      </c>
      <c r="W1142" s="13">
        <f t="shared" si="1578"/>
        <v>9.0270850466350694E-2</v>
      </c>
      <c r="X1142" s="13">
        <f t="shared" si="1579"/>
        <v>7.6142810989797541E-2</v>
      </c>
      <c r="Y1142" s="13">
        <f t="shared" si="1580"/>
        <v>3.2112955818385622E-2</v>
      </c>
      <c r="Z1142" s="13">
        <f t="shared" si="1581"/>
        <v>3.8420579544959019E-3</v>
      </c>
      <c r="AA1142" s="13">
        <f t="shared" si="1582"/>
        <v>9.2819628120228113E-3</v>
      </c>
      <c r="AB1142" s="13">
        <f t="shared" si="1583"/>
        <v>1.1212068462288251E-2</v>
      </c>
      <c r="AC1142" s="13">
        <f t="shared" si="1584"/>
        <v>1.1499466709304976E-3</v>
      </c>
      <c r="AD1142" s="13">
        <f t="shared" si="1585"/>
        <v>5.4520955108046734E-2</v>
      </c>
      <c r="AE1142" s="13">
        <f t="shared" si="1586"/>
        <v>4.5988032220021055E-2</v>
      </c>
      <c r="AF1142" s="13">
        <f t="shared" si="1587"/>
        <v>1.9395286668020574E-2</v>
      </c>
      <c r="AG1142" s="13">
        <f t="shared" si="1588"/>
        <v>5.4532614505001112E-3</v>
      </c>
      <c r="AH1142" s="13">
        <f t="shared" si="1589"/>
        <v>8.1018704025082381E-4</v>
      </c>
      <c r="AI1142" s="13">
        <f t="shared" si="1590"/>
        <v>1.9573171637328034E-3</v>
      </c>
      <c r="AJ1142" s="13">
        <f t="shared" si="1591"/>
        <v>2.36432471090686E-3</v>
      </c>
      <c r="AK1142" s="13">
        <f t="shared" si="1592"/>
        <v>1.9039773564150922E-3</v>
      </c>
      <c r="AL1142" s="13">
        <f t="shared" si="1593"/>
        <v>9.3733530646233204E-5</v>
      </c>
      <c r="AM1142" s="13">
        <f t="shared" si="1594"/>
        <v>2.6343250611129961E-2</v>
      </c>
      <c r="AN1142" s="13">
        <f t="shared" si="1595"/>
        <v>2.2220341802228129E-2</v>
      </c>
      <c r="AO1142" s="13">
        <f t="shared" si="1596"/>
        <v>9.3713489860518806E-3</v>
      </c>
      <c r="AP1142" s="13">
        <f t="shared" si="1597"/>
        <v>2.6348884159099455E-3</v>
      </c>
      <c r="AQ1142" s="13">
        <f t="shared" si="1598"/>
        <v>5.5562734148224249E-4</v>
      </c>
      <c r="AR1142" s="13">
        <f t="shared" si="1599"/>
        <v>1.3667738445689612E-4</v>
      </c>
      <c r="AS1142" s="13">
        <f t="shared" si="1600"/>
        <v>3.3019658079049094E-4</v>
      </c>
      <c r="AT1142" s="13">
        <f t="shared" si="1601"/>
        <v>3.9885816661978886E-4</v>
      </c>
      <c r="AU1142" s="13">
        <f t="shared" si="1602"/>
        <v>3.2119823227412541E-4</v>
      </c>
      <c r="AV1142" s="13">
        <f t="shared" si="1603"/>
        <v>1.9399434382341764E-4</v>
      </c>
      <c r="AW1142" s="13">
        <f t="shared" si="1604"/>
        <v>5.3057863642657203E-6</v>
      </c>
      <c r="AX1142" s="13">
        <f t="shared" si="1605"/>
        <v>1.0607035579034602E-2</v>
      </c>
      <c r="AY1142" s="13">
        <f t="shared" si="1606"/>
        <v>8.9469579724137886E-3</v>
      </c>
      <c r="AZ1142" s="13">
        <f t="shared" si="1607"/>
        <v>3.773347245028483E-3</v>
      </c>
      <c r="BA1142" s="13">
        <f t="shared" si="1608"/>
        <v>1.0609303911239716E-3</v>
      </c>
      <c r="BB1142" s="13">
        <f t="shared" si="1609"/>
        <v>2.2372178235652282E-4</v>
      </c>
      <c r="BC1142" s="13">
        <f t="shared" si="1610"/>
        <v>3.7741541816144126E-5</v>
      </c>
      <c r="BD1142" s="13">
        <f t="shared" si="1611"/>
        <v>1.92143979249068E-5</v>
      </c>
      <c r="BE1142" s="13">
        <f t="shared" si="1612"/>
        <v>4.6419738876061101E-5</v>
      </c>
      <c r="BF1142" s="13">
        <f t="shared" si="1613"/>
        <v>5.6072330908910077E-5</v>
      </c>
      <c r="BG1142" s="13">
        <f t="shared" si="1614"/>
        <v>4.515473186888524E-5</v>
      </c>
      <c r="BH1142" s="13">
        <f t="shared" si="1615"/>
        <v>2.7272138197668447E-5</v>
      </c>
      <c r="BI1142" s="13">
        <f t="shared" si="1616"/>
        <v>1.3177259455906271E-5</v>
      </c>
      <c r="BJ1142" s="14">
        <f t="shared" si="1617"/>
        <v>0.70910860784591012</v>
      </c>
      <c r="BK1142" s="14">
        <f t="shared" si="1618"/>
        <v>0.17578525461979697</v>
      </c>
      <c r="BL1142" s="14">
        <f t="shared" si="1619"/>
        <v>0.10819604003074483</v>
      </c>
      <c r="BM1142" s="14">
        <f t="shared" si="1620"/>
        <v>0.62034013197364002</v>
      </c>
      <c r="BN1142" s="14">
        <f t="shared" si="1621"/>
        <v>0.36765017629125835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1.3216000000000001</v>
      </c>
      <c r="F1143" s="10">
        <f>VLOOKUP(B1143,home!$B$2:$E$405,3,FALSE)</f>
        <v>0.71460000000000001</v>
      </c>
      <c r="G1143" s="10">
        <f>VLOOKUP(C1143,away!$B$2:$E$405,4,FALSE)</f>
        <v>1.0752999999999999</v>
      </c>
      <c r="H1143" s="10">
        <f>VLOOKUP(A1143,away!$A$2:$E$405,3,FALSE)</f>
        <v>1.1162000000000001</v>
      </c>
      <c r="I1143" s="10">
        <f>VLOOKUP(C1143,away!$B$2:$E$405,3,FALSE)</f>
        <v>0.75439999999999996</v>
      </c>
      <c r="J1143" s="10">
        <f>VLOOKUP(B1143,home!$B$2:$E$405,4,FALSE)</f>
        <v>1.3935999999999999</v>
      </c>
      <c r="K1143" s="12">
        <f t="shared" si="1566"/>
        <v>1.0155298366080001</v>
      </c>
      <c r="L1143" s="12">
        <f t="shared" si="1567"/>
        <v>1.173496599808</v>
      </c>
      <c r="M1143" s="13">
        <f t="shared" si="1568"/>
        <v>0.11202575974424378</v>
      </c>
      <c r="N1143" s="13">
        <f t="shared" si="1569"/>
        <v>0.11376550148895896</v>
      </c>
      <c r="O1143" s="13">
        <f t="shared" si="1570"/>
        <v>0.13146184815077799</v>
      </c>
      <c r="P1143" s="13">
        <f t="shared" si="1571"/>
        <v>0.1335034291727453</v>
      </c>
      <c r="Q1143" s="13">
        <f t="shared" si="1572"/>
        <v>5.776613056935484E-2</v>
      </c>
      <c r="R1143" s="13">
        <f t="shared" si="1573"/>
        <v>7.7135015904706825E-2</v>
      </c>
      <c r="S1143" s="13">
        <f t="shared" si="1574"/>
        <v>3.9774703696660342E-2</v>
      </c>
      <c r="T1143" s="13">
        <f t="shared" si="1575"/>
        <v>6.7788357807202868E-2</v>
      </c>
      <c r="U1143" s="13">
        <f t="shared" si="1576"/>
        <v>7.833291009846241E-2</v>
      </c>
      <c r="V1143" s="13">
        <f t="shared" si="1577"/>
        <v>5.266704679706362E-3</v>
      </c>
      <c r="W1143" s="13">
        <f t="shared" si="1578"/>
        <v>1.9554409712857775E-2</v>
      </c>
      <c r="X1143" s="13">
        <f t="shared" si="1579"/>
        <v>2.2947033309291126E-2</v>
      </c>
      <c r="Y1143" s="13">
        <f t="shared" si="1580"/>
        <v>1.3464132782067031E-2</v>
      </c>
      <c r="Z1143" s="13">
        <f t="shared" si="1581"/>
        <v>3.0172559630103148E-2</v>
      </c>
      <c r="AA1143" s="13">
        <f t="shared" si="1582"/>
        <v>3.0641134551203788E-2</v>
      </c>
      <c r="AB1143" s="13">
        <f t="shared" si="1583"/>
        <v>1.5558493182133863E-2</v>
      </c>
      <c r="AC1143" s="13">
        <f t="shared" si="1584"/>
        <v>3.9227759801974544E-4</v>
      </c>
      <c r="AD1143" s="13">
        <f t="shared" si="1585"/>
        <v>4.9645216251660851E-3</v>
      </c>
      <c r="AE1143" s="13">
        <f t="shared" si="1586"/>
        <v>5.8258492468056871E-3</v>
      </c>
      <c r="AF1143" s="13">
        <f t="shared" si="1587"/>
        <v>3.418307141060237E-3</v>
      </c>
      <c r="AG1143" s="13">
        <f t="shared" si="1588"/>
        <v>1.3371239357111975E-3</v>
      </c>
      <c r="AH1143" s="13">
        <f t="shared" si="1589"/>
        <v>8.8518490333575461E-3</v>
      </c>
      <c r="AI1143" s="13">
        <f t="shared" si="1590"/>
        <v>8.9893168025242717E-3</v>
      </c>
      <c r="AJ1143" s="13">
        <f t="shared" si="1591"/>
        <v>4.5644597118425119E-3</v>
      </c>
      <c r="AK1143" s="13">
        <f t="shared" si="1592"/>
        <v>1.545115008457075E-3</v>
      </c>
      <c r="AL1143" s="13">
        <f t="shared" si="1593"/>
        <v>1.8699415078405558E-5</v>
      </c>
      <c r="AM1143" s="13">
        <f t="shared" si="1594"/>
        <v>1.00832396696836E-3</v>
      </c>
      <c r="AN1143" s="13">
        <f t="shared" si="1595"/>
        <v>1.1832647467422844E-3</v>
      </c>
      <c r="AO1143" s="13">
        <f t="shared" si="1596"/>
        <v>6.942785784873728E-4</v>
      </c>
      <c r="AP1143" s="13">
        <f t="shared" si="1597"/>
        <v>2.7157785039148781E-4</v>
      </c>
      <c r="AQ1143" s="13">
        <f t="shared" si="1598"/>
        <v>7.9673921004394204E-5</v>
      </c>
      <c r="AR1143" s="13">
        <f t="shared" si="1599"/>
        <v>2.0775229485317623E-3</v>
      </c>
      <c r="AS1143" s="13">
        <f t="shared" si="1600"/>
        <v>2.1097865404718311E-3</v>
      </c>
      <c r="AT1143" s="13">
        <f t="shared" si="1601"/>
        <v>1.071275590361558E-3</v>
      </c>
      <c r="AU1143" s="13">
        <f t="shared" si="1602"/>
        <v>3.6263744174733735E-4</v>
      </c>
      <c r="AV1143" s="13">
        <f t="shared" si="1603"/>
        <v>9.2067285491404143E-5</v>
      </c>
      <c r="AW1143" s="13">
        <f t="shared" si="1604"/>
        <v>6.1901339135229943E-7</v>
      </c>
      <c r="AX1143" s="13">
        <f t="shared" si="1605"/>
        <v>1.7066384557055145E-4</v>
      </c>
      <c r="AY1143" s="13">
        <f t="shared" si="1606"/>
        <v>2.0027344248719971E-4</v>
      </c>
      <c r="AZ1143" s="13">
        <f t="shared" si="1607"/>
        <v>1.17510101895286E-4</v>
      </c>
      <c r="BA1143" s="13">
        <f t="shared" si="1608"/>
        <v>4.5965901672403237E-5</v>
      </c>
      <c r="BB1143" s="13">
        <f t="shared" si="1609"/>
        <v>1.3485207329918518E-5</v>
      </c>
      <c r="BC1143" s="13">
        <f t="shared" si="1610"/>
        <v>3.16496898987306E-6</v>
      </c>
      <c r="BD1143" s="13">
        <f t="shared" si="1611"/>
        <v>4.0632768602085232E-4</v>
      </c>
      <c r="BE1143" s="13">
        <f t="shared" si="1612"/>
        <v>4.126378885940629E-4</v>
      </c>
      <c r="BF1143" s="13">
        <f t="shared" si="1613"/>
        <v>2.0952304379109942E-4</v>
      </c>
      <c r="BG1143" s="13">
        <f t="shared" si="1614"/>
        <v>7.0925634142262006E-5</v>
      </c>
      <c r="BH1143" s="13">
        <f t="shared" si="1615"/>
        <v>1.800677441295253E-5</v>
      </c>
      <c r="BI1143" s="13">
        <f t="shared" si="1616"/>
        <v>3.6572833354845616E-6</v>
      </c>
      <c r="BJ1143" s="14">
        <f t="shared" si="1617"/>
        <v>0.31461955015001497</v>
      </c>
      <c r="BK1143" s="14">
        <f t="shared" si="1618"/>
        <v>0.29118184774894112</v>
      </c>
      <c r="BL1143" s="14">
        <f t="shared" si="1619"/>
        <v>0.36391451056036694</v>
      </c>
      <c r="BM1143" s="14">
        <f t="shared" si="1620"/>
        <v>0.37403112862954263</v>
      </c>
      <c r="BN1143" s="14">
        <f t="shared" si="1621"/>
        <v>0.62565768503078778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1.8169999999999999</v>
      </c>
      <c r="F1147" s="10">
        <f>VLOOKUP(B1147,home!$B$2:$E$405,3,FALSE)</f>
        <v>0.70760000000000001</v>
      </c>
      <c r="G1147" s="10">
        <f>VLOOKUP(C1147,away!$B$2:$E$405,4,FALSE)</f>
        <v>1.0613999999999999</v>
      </c>
      <c r="H1147" s="10">
        <f>VLOOKUP(A1147,away!$A$2:$E$405,3,FALSE)</f>
        <v>1.2277</v>
      </c>
      <c r="I1147" s="10">
        <f>VLOOKUP(C1147,away!$B$2:$E$405,3,FALSE)</f>
        <v>0.69820000000000004</v>
      </c>
      <c r="J1147" s="10">
        <f>VLOOKUP(B1147,home!$B$2:$E$405,4,FALSE)</f>
        <v>1.3382000000000001</v>
      </c>
      <c r="K1147" s="12">
        <f t="shared" si="1566"/>
        <v>1.3646517448799997</v>
      </c>
      <c r="L1147" s="12">
        <f t="shared" si="1567"/>
        <v>1.1470784633480002</v>
      </c>
      <c r="M1147" s="13">
        <f t="shared" si="1568"/>
        <v>8.1127749837690374E-2</v>
      </c>
      <c r="N1147" s="13">
        <f t="shared" si="1569"/>
        <v>0.11071112537419227</v>
      </c>
      <c r="O1147" s="13">
        <f t="shared" si="1570"/>
        <v>9.305989461869886E-2</v>
      </c>
      <c r="P1147" s="13">
        <f t="shared" si="1571"/>
        <v>0.12699434756975628</v>
      </c>
      <c r="Q1147" s="13">
        <f t="shared" si="1572"/>
        <v>7.5541065209759964E-2</v>
      </c>
      <c r="R1147" s="13">
        <f t="shared" si="1573"/>
        <v>5.3373500459271972E-2</v>
      </c>
      <c r="S1147" s="13">
        <f t="shared" si="1574"/>
        <v>4.9698051366314104E-2</v>
      </c>
      <c r="T1147" s="13">
        <f t="shared" si="1575"/>
        <v>8.6651529000482549E-2</v>
      </c>
      <c r="U1147" s="13">
        <f t="shared" si="1576"/>
        <v>7.2836240532098945E-2</v>
      </c>
      <c r="V1147" s="13">
        <f t="shared" si="1577"/>
        <v>8.6439413577560596E-3</v>
      </c>
      <c r="W1147" s="13">
        <f t="shared" si="1578"/>
        <v>3.4362415482864256E-2</v>
      </c>
      <c r="X1147" s="13">
        <f t="shared" si="1579"/>
        <v>3.9416386749009463E-2</v>
      </c>
      <c r="Y1147" s="13">
        <f t="shared" si="1580"/>
        <v>2.2606844171392131E-2</v>
      </c>
      <c r="Z1147" s="13">
        <f t="shared" si="1581"/>
        <v>2.0407864296775158E-2</v>
      </c>
      <c r="AA1147" s="13">
        <f t="shared" si="1582"/>
        <v>2.7849627621868461E-2</v>
      </c>
      <c r="AB1147" s="13">
        <f t="shared" si="1583"/>
        <v>1.9002521464220521E-2</v>
      </c>
      <c r="AC1147" s="13">
        <f t="shared" si="1584"/>
        <v>8.4568142170501177E-4</v>
      </c>
      <c r="AD1147" s="13">
        <f t="shared" si="1585"/>
        <v>1.172318256174556E-2</v>
      </c>
      <c r="AE1147" s="13">
        <f t="shared" si="1586"/>
        <v>1.344741023847517E-2</v>
      </c>
      <c r="AF1147" s="13">
        <f t="shared" si="1587"/>
        <v>7.7126173361801329E-3</v>
      </c>
      <c r="AG1147" s="13">
        <f t="shared" si="1588"/>
        <v>2.9489924141255508E-3</v>
      </c>
      <c r="AH1147" s="13">
        <f t="shared" si="1589"/>
        <v>5.8523554044398419E-3</v>
      </c>
      <c r="AI1147" s="13">
        <f t="shared" si="1590"/>
        <v>7.9864270143267246E-3</v>
      </c>
      <c r="AJ1147" s="13">
        <f t="shared" si="1591"/>
        <v>5.4493457802288672E-3</v>
      </c>
      <c r="AK1147" s="13">
        <f t="shared" si="1592"/>
        <v>2.4788197424812624E-3</v>
      </c>
      <c r="AL1147" s="13">
        <f t="shared" si="1593"/>
        <v>5.2951923659244584E-5</v>
      </c>
      <c r="AM1147" s="13">
        <f t="shared" si="1594"/>
        <v>3.1996123076865699E-3</v>
      </c>
      <c r="AN1147" s="13">
        <f t="shared" si="1595"/>
        <v>3.67020636921046E-3</v>
      </c>
      <c r="AO1147" s="13">
        <f t="shared" si="1596"/>
        <v>2.1050073410819889E-3</v>
      </c>
      <c r="AP1147" s="13">
        <f t="shared" si="1597"/>
        <v>8.0486952871486252E-4</v>
      </c>
      <c r="AQ1147" s="13">
        <f t="shared" si="1598"/>
        <v>2.3081212554846846E-4</v>
      </c>
      <c r="AR1147" s="13">
        <f t="shared" si="1599"/>
        <v>1.3426221688582437E-3</v>
      </c>
      <c r="AS1147" s="13">
        <f t="shared" si="1600"/>
        <v>1.8322116854469716E-3</v>
      </c>
      <c r="AT1147" s="13">
        <f t="shared" si="1601"/>
        <v>1.2501654367673678E-3</v>
      </c>
      <c r="AU1147" s="13">
        <f t="shared" si="1602"/>
        <v>5.6868014822441843E-4</v>
      </c>
      <c r="AV1147" s="13">
        <f t="shared" si="1603"/>
        <v>1.9401258913826741E-4</v>
      </c>
      <c r="AW1147" s="13">
        <f t="shared" si="1604"/>
        <v>2.3024711749620459E-6</v>
      </c>
      <c r="AX1147" s="13">
        <f t="shared" si="1605"/>
        <v>7.2772608643733303E-4</v>
      </c>
      <c r="AY1147" s="13">
        <f t="shared" si="1606"/>
        <v>8.3475892096879006E-4</v>
      </c>
      <c r="AZ1147" s="13">
        <f t="shared" si="1607"/>
        <v>4.7876699016545732E-4</v>
      </c>
      <c r="BA1147" s="13">
        <f t="shared" si="1608"/>
        <v>1.8306110112691328E-4</v>
      </c>
      <c r="BB1147" s="13">
        <f t="shared" si="1609"/>
        <v>5.2496361644863152E-5</v>
      </c>
      <c r="BC1147" s="13">
        <f t="shared" si="1610"/>
        <v>1.2043489169390105E-5</v>
      </c>
      <c r="BD1147" s="13">
        <f t="shared" si="1611"/>
        <v>2.5668216238514542E-4</v>
      </c>
      <c r="BE1147" s="13">
        <f t="shared" si="1612"/>
        <v>3.5028176077846006E-4</v>
      </c>
      <c r="BF1147" s="13">
        <f t="shared" si="1613"/>
        <v>2.3900630802298214E-4</v>
      </c>
      <c r="BG1147" s="13">
        <f t="shared" si="1614"/>
        <v>1.0872012509362975E-4</v>
      </c>
      <c r="BH1147" s="13">
        <f t="shared" si="1615"/>
        <v>3.7091277103148432E-5</v>
      </c>
      <c r="BI1147" s="13">
        <f t="shared" si="1616"/>
        <v>1.012333520372781E-5</v>
      </c>
      <c r="BJ1147" s="14">
        <f t="shared" si="1617"/>
        <v>0.41742092915998213</v>
      </c>
      <c r="BK1147" s="14">
        <f t="shared" si="1618"/>
        <v>0.2681974823978498</v>
      </c>
      <c r="BL1147" s="14">
        <f t="shared" si="1619"/>
        <v>0.2940783296346578</v>
      </c>
      <c r="BM1147" s="14">
        <f t="shared" si="1620"/>
        <v>0.45846446597010126</v>
      </c>
      <c r="BN1147" s="14">
        <f t="shared" si="1621"/>
        <v>0.54080768306936966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1.8169999999999999</v>
      </c>
      <c r="F1148" s="10">
        <f>VLOOKUP(B1148,home!$B$2:$E$405,3,FALSE)</f>
        <v>1.1399999999999999</v>
      </c>
      <c r="G1148" s="10">
        <f>VLOOKUP(C1148,away!$B$2:$E$405,4,FALSE)</f>
        <v>1.0221</v>
      </c>
      <c r="H1148" s="10">
        <f>VLOOKUP(A1148,away!$A$2:$E$405,3,FALSE)</f>
        <v>1.2277</v>
      </c>
      <c r="I1148" s="10">
        <f>VLOOKUP(C1148,away!$B$2:$E$405,3,FALSE)</f>
        <v>0.75639999999999996</v>
      </c>
      <c r="J1148" s="10">
        <f>VLOOKUP(B1148,home!$B$2:$E$405,4,FALSE)</f>
        <v>0.87270000000000003</v>
      </c>
      <c r="K1148" s="12">
        <f t="shared" si="1566"/>
        <v>2.1171574979999996</v>
      </c>
      <c r="L1148" s="12">
        <f t="shared" si="1567"/>
        <v>0.81041739075600006</v>
      </c>
      <c r="M1148" s="13">
        <f t="shared" si="1568"/>
        <v>5.3526689048189122E-2</v>
      </c>
      <c r="N1148" s="13">
        <f t="shared" si="1569"/>
        <v>0.11332443106148805</v>
      </c>
      <c r="O1148" s="13">
        <f t="shared" si="1570"/>
        <v>4.3378959674241192E-2</v>
      </c>
      <c r="P1148" s="13">
        <f t="shared" si="1571"/>
        <v>9.184008972975935E-2</v>
      </c>
      <c r="Q1148" s="13">
        <f t="shared" si="1572"/>
        <v>0.11996283446420677</v>
      </c>
      <c r="R1148" s="13">
        <f t="shared" si="1573"/>
        <v>1.7577531656454148E-2</v>
      </c>
      <c r="S1148" s="13">
        <f t="shared" si="1574"/>
        <v>3.9394376111965057E-2</v>
      </c>
      <c r="T1148" s="13">
        <f t="shared" si="1575"/>
        <v>9.721996729417641E-2</v>
      </c>
      <c r="U1148" s="13">
        <f t="shared" si="1576"/>
        <v>3.7214402942794253E-2</v>
      </c>
      <c r="V1148" s="13">
        <f t="shared" si="1577"/>
        <v>7.5102368998960787E-3</v>
      </c>
      <c r="W1148" s="13">
        <f t="shared" si="1578"/>
        <v>8.4660071489076047E-2</v>
      </c>
      <c r="X1148" s="13">
        <f t="shared" si="1579"/>
        <v>6.8609994237393446E-2</v>
      </c>
      <c r="Y1148" s="13">
        <f t="shared" si="1580"/>
        <v>2.7801366254826296E-2</v>
      </c>
      <c r="Z1148" s="13">
        <f t="shared" si="1581"/>
        <v>4.7483791136515201E-3</v>
      </c>
      <c r="AA1148" s="13">
        <f t="shared" si="1582"/>
        <v>1.0053066443813907E-2</v>
      </c>
      <c r="AB1148" s="13">
        <f t="shared" si="1583"/>
        <v>1.0641962499706406E-2</v>
      </c>
      <c r="AC1148" s="13">
        <f t="shared" si="1584"/>
        <v>8.0537023100434577E-4</v>
      </c>
      <c r="AD1148" s="13">
        <f t="shared" si="1585"/>
        <v>4.4809676283578341E-2</v>
      </c>
      <c r="AE1148" s="13">
        <f t="shared" si="1586"/>
        <v>3.6314540934358583E-2</v>
      </c>
      <c r="AF1148" s="13">
        <f t="shared" si="1587"/>
        <v>1.4714967755262419E-2</v>
      </c>
      <c r="AG1148" s="13">
        <f t="shared" si="1588"/>
        <v>3.9750885910928143E-3</v>
      </c>
      <c r="AH1148" s="13">
        <f t="shared" si="1589"/>
        <v>9.6204225290143816E-4</v>
      </c>
      <c r="AI1148" s="13">
        <f t="shared" si="1590"/>
        <v>2.0367949691230919E-3</v>
      </c>
      <c r="AJ1148" s="13">
        <f t="shared" si="1591"/>
        <v>2.1561078703838162E-3</v>
      </c>
      <c r="AK1148" s="13">
        <f t="shared" si="1592"/>
        <v>1.5216066480933025E-3</v>
      </c>
      <c r="AL1148" s="13">
        <f t="shared" si="1593"/>
        <v>5.5273565838923111E-5</v>
      </c>
      <c r="AM1148" s="13">
        <f t="shared" si="1594"/>
        <v>1.8973828425346128E-2</v>
      </c>
      <c r="AN1148" s="13">
        <f t="shared" si="1595"/>
        <v>1.5376720525121035E-2</v>
      </c>
      <c r="AO1148" s="13">
        <f t="shared" si="1596"/>
        <v>6.2307808631764106E-3</v>
      </c>
      <c r="AP1148" s="13">
        <f t="shared" si="1597"/>
        <v>1.6831777231692813E-3</v>
      </c>
      <c r="AQ1148" s="13">
        <f t="shared" si="1598"/>
        <v>3.4101912464736846E-4</v>
      </c>
      <c r="AR1148" s="13">
        <f t="shared" si="1599"/>
        <v>1.5593115447868152E-4</v>
      </c>
      <c r="AS1148" s="13">
        <f t="shared" si="1600"/>
        <v>3.3013081287633681E-4</v>
      </c>
      <c r="AT1148" s="13">
        <f t="shared" si="1601"/>
        <v>3.4946946290098576E-4</v>
      </c>
      <c r="AU1148" s="13">
        <f t="shared" si="1602"/>
        <v>2.4662729790095154E-4</v>
      </c>
      <c r="AV1148" s="13">
        <f t="shared" si="1603"/>
        <v>1.305372082406198E-4</v>
      </c>
      <c r="AW1148" s="13">
        <f t="shared" si="1604"/>
        <v>2.6343707828528951E-6</v>
      </c>
      <c r="AX1148" s="13">
        <f t="shared" si="1605"/>
        <v>6.6950971860811727E-3</v>
      </c>
      <c r="AY1148" s="13">
        <f t="shared" si="1606"/>
        <v>5.4258231924017419E-3</v>
      </c>
      <c r="AZ1148" s="13">
        <f t="shared" si="1607"/>
        <v>2.1985907371448051E-3</v>
      </c>
      <c r="BA1148" s="13">
        <f t="shared" si="1608"/>
        <v>5.939253895124012E-4</v>
      </c>
      <c r="BB1148" s="13">
        <f t="shared" si="1609"/>
        <v>1.2033186611809529E-4</v>
      </c>
      <c r="BC1148" s="13">
        <f t="shared" si="1610"/>
        <v>1.9503807392845428E-5</v>
      </c>
      <c r="BD1148" s="13">
        <f t="shared" si="1611"/>
        <v>2.1061553225030633E-5</v>
      </c>
      <c r="BE1148" s="13">
        <f t="shared" si="1612"/>
        <v>4.4590625329899683E-5</v>
      </c>
      <c r="BF1148" s="13">
        <f t="shared" si="1613"/>
        <v>4.7202688378852923E-5</v>
      </c>
      <c r="BG1148" s="13">
        <f t="shared" si="1614"/>
        <v>3.3311841875681967E-5</v>
      </c>
      <c r="BH1148" s="13">
        <f t="shared" si="1615"/>
        <v>1.7631603949822615E-5</v>
      </c>
      <c r="BI1148" s="13">
        <f t="shared" si="1616"/>
        <v>7.4657765008266716E-6</v>
      </c>
      <c r="BJ1148" s="14">
        <f t="shared" si="1617"/>
        <v>0.66905173720557054</v>
      </c>
      <c r="BK1148" s="14">
        <f t="shared" si="1618"/>
        <v>0.1985578587790546</v>
      </c>
      <c r="BL1148" s="14">
        <f t="shared" si="1619"/>
        <v>0.12692643498316927</v>
      </c>
      <c r="BM1148" s="14">
        <f t="shared" si="1620"/>
        <v>0.55425068562548829</v>
      </c>
      <c r="BN1148" s="14">
        <f t="shared" si="1621"/>
        <v>0.43961053563433861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1.8169999999999999</v>
      </c>
      <c r="F1149" s="10">
        <f>VLOOKUP(B1149,home!$B$2:$E$405,3,FALSE)</f>
        <v>1.6903999999999999</v>
      </c>
      <c r="G1149" s="10">
        <f>VLOOKUP(C1149,away!$B$2:$E$405,4,FALSE)</f>
        <v>0.98280000000000001</v>
      </c>
      <c r="H1149" s="10">
        <f>VLOOKUP(A1149,away!$A$2:$E$405,3,FALSE)</f>
        <v>1.2277</v>
      </c>
      <c r="I1149" s="10">
        <f>VLOOKUP(C1149,away!$B$2:$E$405,3,FALSE)</f>
        <v>1.3963000000000001</v>
      </c>
      <c r="J1149" s="10">
        <f>VLOOKUP(B1149,home!$B$2:$E$405,4,FALSE)</f>
        <v>0.87270000000000003</v>
      </c>
      <c r="K1149" s="12">
        <f t="shared" si="1566"/>
        <v>3.0186277430399997</v>
      </c>
      <c r="L1149" s="12">
        <f t="shared" si="1567"/>
        <v>1.4960150749770003</v>
      </c>
      <c r="M1149" s="13">
        <f t="shared" si="1568"/>
        <v>1.0947514683582009E-2</v>
      </c>
      <c r="N1149" s="13">
        <f t="shared" si="1569"/>
        <v>3.304647154119842E-2</v>
      </c>
      <c r="O1149" s="13">
        <f t="shared" si="1570"/>
        <v>1.6377647000170747E-2</v>
      </c>
      <c r="P1149" s="13">
        <f t="shared" si="1571"/>
        <v>4.9438019600431253E-2</v>
      </c>
      <c r="Q1149" s="13">
        <f t="shared" si="1572"/>
        <v>4.987749790192169E-2</v>
      </c>
      <c r="R1149" s="13">
        <f t="shared" si="1573"/>
        <v>1.2250603402453647E-2</v>
      </c>
      <c r="S1149" s="13">
        <f t="shared" si="1574"/>
        <v>5.5814444023493073E-2</v>
      </c>
      <c r="T1149" s="13">
        <f t="shared" si="1575"/>
        <v>7.461748876340854E-2</v>
      </c>
      <c r="U1149" s="13">
        <f t="shared" si="1576"/>
        <v>3.6980011299626803E-2</v>
      </c>
      <c r="V1149" s="13">
        <f t="shared" si="1577"/>
        <v>2.8005905727614144E-2</v>
      </c>
      <c r="W1149" s="13">
        <f t="shared" si="1578"/>
        <v>5.0187199640053394E-2</v>
      </c>
      <c r="X1149" s="13">
        <f t="shared" si="1579"/>
        <v>7.5080807232400154E-2</v>
      </c>
      <c r="Y1149" s="13">
        <f t="shared" si="1580"/>
        <v>5.6161009730556433E-2</v>
      </c>
      <c r="Z1149" s="13">
        <f t="shared" si="1581"/>
        <v>6.1090291225450637E-3</v>
      </c>
      <c r="AA1149" s="13">
        <f t="shared" si="1582"/>
        <v>1.8440884792353836E-2</v>
      </c>
      <c r="AB1149" s="13">
        <f t="shared" si="1583"/>
        <v>2.7833083220201862E-2</v>
      </c>
      <c r="AC1149" s="13">
        <f t="shared" si="1584"/>
        <v>7.9045139256928645E-3</v>
      </c>
      <c r="AD1149" s="13">
        <f t="shared" si="1585"/>
        <v>3.7874118294738073E-2</v>
      </c>
      <c r="AE1149" s="13">
        <f t="shared" si="1586"/>
        <v>5.6660251920390342E-2</v>
      </c>
      <c r="AF1149" s="13">
        <f t="shared" si="1587"/>
        <v>4.2382295512449257E-2</v>
      </c>
      <c r="AG1149" s="13">
        <f t="shared" si="1588"/>
        <v>2.1134850999584721E-2</v>
      </c>
      <c r="AH1149" s="13">
        <f t="shared" si="1589"/>
        <v>2.2847999152002321E-3</v>
      </c>
      <c r="AI1149" s="13">
        <f t="shared" si="1590"/>
        <v>6.8969604113188598E-3</v>
      </c>
      <c r="AJ1149" s="13">
        <f t="shared" si="1591"/>
        <v>1.0409678020127841E-2</v>
      </c>
      <c r="AK1149" s="13">
        <f t="shared" si="1592"/>
        <v>1.0474314289223866E-2</v>
      </c>
      <c r="AL1149" s="13">
        <f t="shared" si="1593"/>
        <v>1.4278437643069565E-3</v>
      </c>
      <c r="AM1149" s="13">
        <f t="shared" si="1594"/>
        <v>2.2865572845535028E-2</v>
      </c>
      <c r="AN1149" s="13">
        <f t="shared" si="1595"/>
        <v>3.4207241674905145E-2</v>
      </c>
      <c r="AO1149" s="13">
        <f t="shared" si="1596"/>
        <v>2.5587274609519803E-2</v>
      </c>
      <c r="AP1149" s="13">
        <f t="shared" si="1597"/>
        <v>1.2759649514472622E-2</v>
      </c>
      <c r="AQ1149" s="13">
        <f t="shared" si="1598"/>
        <v>4.7721570062684996E-3</v>
      </c>
      <c r="AR1149" s="13">
        <f t="shared" si="1599"/>
        <v>6.836190232891434E-4</v>
      </c>
      <c r="AS1149" s="13">
        <f t="shared" si="1600"/>
        <v>2.0635913493705161E-3</v>
      </c>
      <c r="AT1149" s="13">
        <f t="shared" si="1601"/>
        <v>3.1146070487535946E-3</v>
      </c>
      <c r="AU1149" s="13">
        <f t="shared" si="1602"/>
        <v>3.1339464153451791E-3</v>
      </c>
      <c r="AV1149" s="13">
        <f t="shared" si="1603"/>
        <v>2.3650543986404289E-3</v>
      </c>
      <c r="AW1149" s="13">
        <f t="shared" si="1604"/>
        <v>1.7911160164970383E-4</v>
      </c>
      <c r="AX1149" s="13">
        <f t="shared" si="1605"/>
        <v>1.1503775425339017E-2</v>
      </c>
      <c r="AY1149" s="13">
        <f t="shared" si="1606"/>
        <v>1.720982145545712E-2</v>
      </c>
      <c r="AZ1149" s="13">
        <f t="shared" si="1607"/>
        <v>1.287307616751324E-2</v>
      </c>
      <c r="BA1149" s="13">
        <f t="shared" si="1608"/>
        <v>6.4194386693089862E-3</v>
      </c>
      <c r="BB1149" s="13">
        <f t="shared" si="1609"/>
        <v>2.4008942555441334E-3</v>
      </c>
      <c r="BC1149" s="13">
        <f t="shared" si="1610"/>
        <v>7.1835479994394077E-4</v>
      </c>
      <c r="BD1149" s="13">
        <f t="shared" si="1611"/>
        <v>1.7045072739693532E-4</v>
      </c>
      <c r="BE1149" s="13">
        <f t="shared" si="1612"/>
        <v>5.1452729454173722E-4</v>
      </c>
      <c r="BF1149" s="13">
        <f t="shared" si="1613"/>
        <v>7.7658318292750069E-4</v>
      </c>
      <c r="BG1149" s="13">
        <f t="shared" si="1614"/>
        <v>7.8140518025442021E-4</v>
      </c>
      <c r="BH1149" s="13">
        <f t="shared" si="1615"/>
        <v>5.896928389177912E-4</v>
      </c>
      <c r="BI1149" s="13">
        <f t="shared" si="1616"/>
        <v>3.5601263268585245E-4</v>
      </c>
      <c r="BJ1149" s="14">
        <f t="shared" si="1617"/>
        <v>0.64833924796050857</v>
      </c>
      <c r="BK1149" s="14">
        <f t="shared" si="1618"/>
        <v>0.17074806318057742</v>
      </c>
      <c r="BL1149" s="14">
        <f t="shared" si="1619"/>
        <v>0.15649747244280079</v>
      </c>
      <c r="BM1149" s="14">
        <f t="shared" si="1620"/>
        <v>0.79272534872286637</v>
      </c>
      <c r="BN1149" s="14">
        <f t="shared" si="1621"/>
        <v>0.17193775412975779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1.8169999999999999</v>
      </c>
      <c r="F1150" s="10">
        <f>VLOOKUP(B1150,home!$B$2:$E$405,3,FALSE)</f>
        <v>1.2972999999999999</v>
      </c>
      <c r="G1150" s="10">
        <f>VLOOKUP(C1150,away!$B$2:$E$405,4,FALSE)</f>
        <v>1.1007</v>
      </c>
      <c r="H1150" s="10">
        <f>VLOOKUP(A1150,away!$A$2:$E$405,3,FALSE)</f>
        <v>1.2277</v>
      </c>
      <c r="I1150" s="10">
        <f>VLOOKUP(C1150,away!$B$2:$E$405,3,FALSE)</f>
        <v>0.8145</v>
      </c>
      <c r="J1150" s="10">
        <f>VLOOKUP(B1150,home!$B$2:$E$405,4,FALSE)</f>
        <v>0.98909999999999998</v>
      </c>
      <c r="K1150" s="12">
        <f t="shared" si="1566"/>
        <v>2.5945635458699998</v>
      </c>
      <c r="L1150" s="12">
        <f t="shared" si="1567"/>
        <v>0.98906206801499996</v>
      </c>
      <c r="M1150" s="13">
        <f t="shared" si="1568"/>
        <v>2.7774814729464761E-2</v>
      </c>
      <c r="N1150" s="13">
        <f t="shared" si="1569"/>
        <v>7.2063521790362378E-2</v>
      </c>
      <c r="O1150" s="13">
        <f t="shared" si="1570"/>
        <v>2.7471015695057898E-2</v>
      </c>
      <c r="P1150" s="13">
        <f t="shared" si="1571"/>
        <v>7.1275295890419824E-2</v>
      </c>
      <c r="Q1150" s="13">
        <f t="shared" si="1572"/>
        <v>9.3486693312141336E-2</v>
      </c>
      <c r="R1150" s="13">
        <f t="shared" si="1573"/>
        <v>1.3585269796913244E-2</v>
      </c>
      <c r="S1150" s="13">
        <f t="shared" si="1574"/>
        <v>4.5726387860272846E-2</v>
      </c>
      <c r="T1150" s="13">
        <f t="shared" si="1575"/>
        <v>9.2464142219190568E-2</v>
      </c>
      <c r="U1150" s="13">
        <f t="shared" si="1576"/>
        <v>3.5247845775879832E-2</v>
      </c>
      <c r="V1150" s="13">
        <f t="shared" si="1577"/>
        <v>1.3038038063084963E-2</v>
      </c>
      <c r="W1150" s="13">
        <f t="shared" si="1578"/>
        <v>8.0852388830536887E-2</v>
      </c>
      <c r="X1150" s="13">
        <f t="shared" si="1579"/>
        <v>7.996803090068369E-2</v>
      </c>
      <c r="Y1150" s="13">
        <f t="shared" si="1580"/>
        <v>3.9546673008858821E-2</v>
      </c>
      <c r="Z1150" s="13">
        <f t="shared" si="1581"/>
        <v>4.4788916799589108E-3</v>
      </c>
      <c r="AA1150" s="13">
        <f t="shared" si="1582"/>
        <v>1.1620769078721829E-2</v>
      </c>
      <c r="AB1150" s="13">
        <f t="shared" si="1583"/>
        <v>1.5075411913312485E-2</v>
      </c>
      <c r="AC1150" s="13">
        <f t="shared" si="1584"/>
        <v>2.0911256065713384E-3</v>
      </c>
      <c r="AD1150" s="13">
        <f t="shared" si="1585"/>
        <v>5.2444165164054424E-2</v>
      </c>
      <c r="AE1150" s="13">
        <f t="shared" si="1586"/>
        <v>5.187053445247989E-2</v>
      </c>
      <c r="AF1150" s="13">
        <f t="shared" si="1587"/>
        <v>2.5651589037306532E-2</v>
      </c>
      <c r="AG1150" s="13">
        <f t="shared" si="1588"/>
        <v>8.457004567036434E-3</v>
      </c>
      <c r="AH1150" s="13">
        <f t="shared" si="1589"/>
        <v>1.1074754668488342E-3</v>
      </c>
      <c r="AI1150" s="13">
        <f t="shared" si="1590"/>
        <v>2.8734154742313441E-3</v>
      </c>
      <c r="AJ1150" s="13">
        <f t="shared" si="1591"/>
        <v>3.7276295207897027E-3</v>
      </c>
      <c r="AK1150" s="13">
        <f t="shared" si="1592"/>
        <v>3.2238572223832738E-3</v>
      </c>
      <c r="AL1150" s="13">
        <f t="shared" si="1593"/>
        <v>2.1464855525288754E-4</v>
      </c>
      <c r="AM1150" s="13">
        <f t="shared" si="1594"/>
        <v>2.7213943825648186E-2</v>
      </c>
      <c r="AN1150" s="13">
        <f t="shared" si="1595"/>
        <v>2.6916279559039632E-2</v>
      </c>
      <c r="AO1150" s="13">
        <f t="shared" si="1596"/>
        <v>1.3310935561966806E-2</v>
      </c>
      <c r="AP1150" s="13">
        <f t="shared" si="1597"/>
        <v>4.3884471513777647E-3</v>
      </c>
      <c r="AQ1150" s="13">
        <f t="shared" si="1598"/>
        <v>1.0851116537290567E-3</v>
      </c>
      <c r="AR1150" s="13">
        <f t="shared" si="1599"/>
        <v>2.1907239510347715E-4</v>
      </c>
      <c r="AS1150" s="13">
        <f t="shared" si="1600"/>
        <v>5.6839725024191118E-4</v>
      </c>
      <c r="AT1150" s="13">
        <f t="shared" si="1601"/>
        <v>7.373713925252056E-4</v>
      </c>
      <c r="AU1150" s="13">
        <f t="shared" si="1602"/>
        <v>6.3771897827109901E-4</v>
      </c>
      <c r="AV1150" s="13">
        <f t="shared" si="1603"/>
        <v>4.1365060338291394E-4</v>
      </c>
      <c r="AW1150" s="13">
        <f t="shared" si="1604"/>
        <v>1.53007714173984E-5</v>
      </c>
      <c r="AX1150" s="13">
        <f t="shared" si="1605"/>
        <v>1.1768051098230134E-2</v>
      </c>
      <c r="AY1150" s="13">
        <f t="shared" si="1606"/>
        <v>1.1639332955721686E-2</v>
      </c>
      <c r="AZ1150" s="13">
        <f t="shared" si="1607"/>
        <v>5.7560113617506174E-3</v>
      </c>
      <c r="BA1150" s="13">
        <f t="shared" si="1608"/>
        <v>1.8976841669903005E-3</v>
      </c>
      <c r="BB1150" s="13">
        <f t="shared" si="1609"/>
        <v>4.6923185666068723E-4</v>
      </c>
      <c r="BC1150" s="13">
        <f t="shared" si="1610"/>
        <v>9.2819886105467491E-5</v>
      </c>
      <c r="BD1150" s="13">
        <f t="shared" si="1611"/>
        <v>3.6112699357674029E-5</v>
      </c>
      <c r="BE1150" s="13">
        <f t="shared" si="1612"/>
        <v>9.3696693296383985E-5</v>
      </c>
      <c r="BF1150" s="13">
        <f t="shared" si="1613"/>
        <v>1.2155101239767997E-4</v>
      </c>
      <c r="BG1150" s="13">
        <f t="shared" si="1614"/>
        <v>1.051239419102043E-4</v>
      </c>
      <c r="BH1150" s="13">
        <f t="shared" si="1615"/>
        <v>6.8187686869592876E-5</v>
      </c>
      <c r="BI1150" s="13">
        <f t="shared" si="1616"/>
        <v>3.5383457325808811E-5</v>
      </c>
      <c r="BJ1150" s="14">
        <f t="shared" si="1617"/>
        <v>0.70134259235987151</v>
      </c>
      <c r="BK1150" s="14">
        <f t="shared" si="1618"/>
        <v>0.17175964366078833</v>
      </c>
      <c r="BL1150" s="14">
        <f t="shared" si="1619"/>
        <v>0.11696895605482037</v>
      </c>
      <c r="BM1150" s="14">
        <f t="shared" si="1620"/>
        <v>0.67726944035677539</v>
      </c>
      <c r="BN1150" s="14">
        <f t="shared" si="1621"/>
        <v>0.30565661121435944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1.8169999999999999</v>
      </c>
      <c r="F1151" s="10">
        <f>VLOOKUP(B1151,home!$B$2:$E$405,3,FALSE)</f>
        <v>0.70760000000000001</v>
      </c>
      <c r="G1151" s="10">
        <f>VLOOKUP(C1151,away!$B$2:$E$405,4,FALSE)</f>
        <v>1.258</v>
      </c>
      <c r="H1151" s="10">
        <f>VLOOKUP(A1151,away!$A$2:$E$405,3,FALSE)</f>
        <v>1.2277</v>
      </c>
      <c r="I1151" s="10">
        <f>VLOOKUP(C1151,away!$B$2:$E$405,3,FALSE)</f>
        <v>0.98909999999999998</v>
      </c>
      <c r="J1151" s="10">
        <f>VLOOKUP(B1151,home!$B$2:$E$405,4,FALSE)</f>
        <v>0.93089999999999995</v>
      </c>
      <c r="K1151" s="12">
        <f t="shared" si="1566"/>
        <v>1.6174221735999998</v>
      </c>
      <c r="L1151" s="12">
        <f t="shared" si="1567"/>
        <v>1.130408691363</v>
      </c>
      <c r="M1151" s="13">
        <f t="shared" si="1568"/>
        <v>6.4066679874078936E-2</v>
      </c>
      <c r="N1151" s="13">
        <f t="shared" si="1569"/>
        <v>0.1036228686172681</v>
      </c>
      <c r="O1151" s="13">
        <f t="shared" si="1570"/>
        <v>7.2421531756429833E-2</v>
      </c>
      <c r="P1151" s="13">
        <f t="shared" si="1571"/>
        <v>0.11713619130892614</v>
      </c>
      <c r="Q1151" s="13">
        <f t="shared" si="1572"/>
        <v>8.380096269680451E-2</v>
      </c>
      <c r="R1151" s="13">
        <f t="shared" si="1573"/>
        <v>4.0932964469644895E-2</v>
      </c>
      <c r="S1151" s="13">
        <f t="shared" si="1574"/>
        <v>5.3541432696876612E-2</v>
      </c>
      <c r="T1151" s="13">
        <f t="shared" si="1575"/>
        <v>9.4729336577054388E-2</v>
      </c>
      <c r="U1151" s="13">
        <f t="shared" si="1576"/>
        <v>6.6205884364384612E-2</v>
      </c>
      <c r="V1151" s="13">
        <f t="shared" si="1577"/>
        <v>1.0876930645907669E-2</v>
      </c>
      <c r="W1151" s="13">
        <f t="shared" si="1578"/>
        <v>4.5180511744946014E-2</v>
      </c>
      <c r="X1151" s="13">
        <f t="shared" si="1579"/>
        <v>5.1072443156715087E-2</v>
      </c>
      <c r="Y1151" s="13">
        <f t="shared" si="1580"/>
        <v>2.8866366816746755E-2</v>
      </c>
      <c r="Z1151" s="13">
        <f t="shared" si="1581"/>
        <v>1.5423659599913144E-2</v>
      </c>
      <c r="AA1151" s="13">
        <f t="shared" si="1582"/>
        <v>2.4946569034958021E-2</v>
      </c>
      <c r="AB1151" s="13">
        <f t="shared" si="1583"/>
        <v>2.017456695619213E-2</v>
      </c>
      <c r="AC1151" s="13">
        <f t="shared" si="1584"/>
        <v>1.2429259557163062E-3</v>
      </c>
      <c r="AD1151" s="13">
        <f t="shared" si="1585"/>
        <v>1.8268990377717734E-2</v>
      </c>
      <c r="AE1151" s="13">
        <f t="shared" si="1586"/>
        <v>2.0651425505399147E-2</v>
      </c>
      <c r="AF1151" s="13">
        <f t="shared" si="1587"/>
        <v>1.1672275440169366E-2</v>
      </c>
      <c r="AG1151" s="13">
        <f t="shared" si="1588"/>
        <v>4.3981472018501102E-3</v>
      </c>
      <c r="AH1151" s="13">
        <f t="shared" si="1589"/>
        <v>4.3587597160915491E-3</v>
      </c>
      <c r="AI1151" s="13">
        <f t="shared" si="1590"/>
        <v>7.0499546142009113E-3</v>
      </c>
      <c r="AJ1151" s="13">
        <f t="shared" si="1591"/>
        <v>5.7013764579410941E-3</v>
      </c>
      <c r="AK1151" s="13">
        <f t="shared" si="1592"/>
        <v>3.0738442343716506E-3</v>
      </c>
      <c r="AL1151" s="13">
        <f t="shared" si="1593"/>
        <v>9.0900051519929382E-5</v>
      </c>
      <c r="AM1151" s="13">
        <f t="shared" si="1594"/>
        <v>5.9097340252411389E-3</v>
      </c>
      <c r="AN1151" s="13">
        <f t="shared" si="1595"/>
        <v>6.6804147057762308E-3</v>
      </c>
      <c r="AO1151" s="13">
        <f t="shared" si="1596"/>
        <v>3.7757994226593253E-3</v>
      </c>
      <c r="AP1151" s="13">
        <f t="shared" si="1597"/>
        <v>1.422732161405832E-3</v>
      </c>
      <c r="AQ1151" s="13">
        <f t="shared" si="1598"/>
        <v>4.0206720018370494E-4</v>
      </c>
      <c r="AR1151" s="13">
        <f t="shared" si="1599"/>
        <v>9.8543597332656128E-4</v>
      </c>
      <c r="AS1151" s="13">
        <f t="shared" si="1600"/>
        <v>1.593865993921478E-3</v>
      </c>
      <c r="AT1151" s="13">
        <f t="shared" si="1601"/>
        <v>1.2889771001578009E-3</v>
      </c>
      <c r="AU1151" s="13">
        <f t="shared" si="1602"/>
        <v>6.9494004768595155E-4</v>
      </c>
      <c r="AV1151" s="13">
        <f t="shared" si="1603"/>
        <v>2.8100286061247498E-4</v>
      </c>
      <c r="AW1151" s="13">
        <f t="shared" si="1604"/>
        <v>4.6165815252333811E-6</v>
      </c>
      <c r="AX1151" s="13">
        <f t="shared" si="1605"/>
        <v>1.5930891420839004E-3</v>
      </c>
      <c r="AY1151" s="13">
        <f t="shared" si="1606"/>
        <v>1.8008418123276666E-3</v>
      </c>
      <c r="AZ1151" s="13">
        <f t="shared" si="1607"/>
        <v>1.0178436182125454E-3</v>
      </c>
      <c r="BA1151" s="13">
        <f t="shared" si="1608"/>
        <v>3.8352642415860795E-4</v>
      </c>
      <c r="BB1151" s="13">
        <f t="shared" si="1609"/>
        <v>1.0838540080906576E-4</v>
      </c>
      <c r="BC1151" s="13">
        <f t="shared" si="1610"/>
        <v>2.4503959818286034E-5</v>
      </c>
      <c r="BD1151" s="13">
        <f t="shared" si="1611"/>
        <v>1.8565756483835061E-4</v>
      </c>
      <c r="BE1151" s="13">
        <f t="shared" si="1612"/>
        <v>3.0028666206612792E-4</v>
      </c>
      <c r="BF1151" s="13">
        <f t="shared" si="1613"/>
        <v>2.4284515283104269E-4</v>
      </c>
      <c r="BG1151" s="13">
        <f t="shared" si="1614"/>
        <v>1.3092771164673639E-4</v>
      </c>
      <c r="BH1151" s="13">
        <f t="shared" si="1615"/>
        <v>5.2941345989034623E-5</v>
      </c>
      <c r="BI1151" s="13">
        <f t="shared" si="1616"/>
        <v>1.7125701380578798E-5</v>
      </c>
      <c r="BJ1151" s="14">
        <f t="shared" si="1617"/>
        <v>0.48538226600734752</v>
      </c>
      <c r="BK1151" s="14">
        <f t="shared" si="1618"/>
        <v>0.24875590234535327</v>
      </c>
      <c r="BL1151" s="14">
        <f t="shared" si="1619"/>
        <v>0.25063945771867074</v>
      </c>
      <c r="BM1151" s="14">
        <f t="shared" si="1620"/>
        <v>0.51642386171733001</v>
      </c>
      <c r="BN1151" s="14">
        <f t="shared" si="1621"/>
        <v>0.48198119872315237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1.8169999999999999</v>
      </c>
      <c r="F1152" s="10">
        <f>VLOOKUP(B1152,home!$B$2:$E$405,3,FALSE)</f>
        <v>1.258</v>
      </c>
      <c r="G1152" s="10">
        <f>VLOOKUP(C1152,away!$B$2:$E$405,4,FALSE)</f>
        <v>0.82550000000000001</v>
      </c>
      <c r="H1152" s="10">
        <f>VLOOKUP(A1152,away!$A$2:$E$405,3,FALSE)</f>
        <v>1.2277</v>
      </c>
      <c r="I1152" s="10">
        <f>VLOOKUP(C1152,away!$B$2:$E$405,3,FALSE)</f>
        <v>1.0472999999999999</v>
      </c>
      <c r="J1152" s="10">
        <f>VLOOKUP(B1152,home!$B$2:$E$405,4,FALSE)</f>
        <v>0.64</v>
      </c>
      <c r="K1152" s="12">
        <f t="shared" si="1566"/>
        <v>1.886916343</v>
      </c>
      <c r="L1152" s="12">
        <f t="shared" si="1567"/>
        <v>0.8228929344</v>
      </c>
      <c r="M1152" s="13">
        <f t="shared" si="1568"/>
        <v>6.6549497998008023E-2</v>
      </c>
      <c r="N1152" s="13">
        <f t="shared" si="1569"/>
        <v>0.12557333539088711</v>
      </c>
      <c r="O1152" s="13">
        <f t="shared" si="1570"/>
        <v>5.4763111690427739E-2</v>
      </c>
      <c r="P1152" s="13">
        <f t="shared" si="1571"/>
        <v>0.10333341044220246</v>
      </c>
      <c r="Q1152" s="13">
        <f t="shared" si="1572"/>
        <v>0.1184731893970426</v>
      </c>
      <c r="R1152" s="13">
        <f t="shared" si="1573"/>
        <v>2.2532088837905511E-2</v>
      </c>
      <c r="S1152" s="13">
        <f t="shared" si="1574"/>
        <v>4.0112224865829521E-2</v>
      </c>
      <c r="T1152" s="13">
        <f t="shared" si="1575"/>
        <v>9.7490750470659346E-2</v>
      </c>
      <c r="U1152" s="13">
        <f t="shared" si="1576"/>
        <v>4.251616667017178E-2</v>
      </c>
      <c r="V1152" s="13">
        <f t="shared" si="1577"/>
        <v>6.9203844431616392E-3</v>
      </c>
      <c r="W1152" s="13">
        <f t="shared" si="1578"/>
        <v>7.4516332426871335E-2</v>
      </c>
      <c r="X1152" s="13">
        <f t="shared" si="1579"/>
        <v>6.1318963451474022E-2</v>
      </c>
      <c r="Y1152" s="13">
        <f t="shared" si="1580"/>
        <v>2.52294708844749E-2</v>
      </c>
      <c r="Z1152" s="13">
        <f t="shared" si="1581"/>
        <v>6.1804989006618511E-3</v>
      </c>
      <c r="AA1152" s="13">
        <f t="shared" si="1582"/>
        <v>1.166208438355238E-2</v>
      </c>
      <c r="AB1152" s="13">
        <f t="shared" si="1583"/>
        <v>1.1002688808385034E-2</v>
      </c>
      <c r="AC1152" s="13">
        <f t="shared" si="1584"/>
        <v>6.7159308822327564E-4</v>
      </c>
      <c r="AD1152" s="13">
        <f t="shared" si="1585"/>
        <v>3.5151521369171101E-2</v>
      </c>
      <c r="AE1152" s="13">
        <f t="shared" si="1586"/>
        <v>2.8925938568101515E-2</v>
      </c>
      <c r="AF1152" s="13">
        <f t="shared" si="1587"/>
        <v>1.1901475234289593E-2</v>
      </c>
      <c r="AG1152" s="13">
        <f t="shared" si="1588"/>
        <v>3.2645466264111639E-3</v>
      </c>
      <c r="AH1152" s="13">
        <f t="shared" si="1589"/>
        <v>1.271472219105401E-3</v>
      </c>
      <c r="AI1152" s="13">
        <f t="shared" si="1590"/>
        <v>2.3991617099004578E-3</v>
      </c>
      <c r="AJ1152" s="13">
        <f t="shared" si="1591"/>
        <v>2.2635087199554997E-3</v>
      </c>
      <c r="AK1152" s="13">
        <f t="shared" si="1592"/>
        <v>1.4236838654023477E-3</v>
      </c>
      <c r="AL1152" s="13">
        <f t="shared" si="1593"/>
        <v>4.1712112832225567E-5</v>
      </c>
      <c r="AM1152" s="13">
        <f t="shared" si="1594"/>
        <v>1.3265596030560526E-2</v>
      </c>
      <c r="AN1152" s="13">
        <f t="shared" si="1595"/>
        <v>1.0916165244152943E-2</v>
      </c>
      <c r="AO1152" s="13">
        <f t="shared" si="1596"/>
        <v>4.4914176250781535E-3</v>
      </c>
      <c r="AP1152" s="13">
        <f t="shared" si="1597"/>
        <v>1.2319852763721469E-3</v>
      </c>
      <c r="AQ1152" s="13">
        <f t="shared" si="1598"/>
        <v>2.534479948028677E-4</v>
      </c>
      <c r="AR1152" s="13">
        <f t="shared" si="1599"/>
        <v>2.0925710107754471E-4</v>
      </c>
      <c r="AS1152" s="13">
        <f t="shared" si="1600"/>
        <v>3.9485064391202204E-4</v>
      </c>
      <c r="AT1152" s="13">
        <f t="shared" si="1601"/>
        <v>3.7252506652083394E-4</v>
      </c>
      <c r="AU1152" s="13">
        <f t="shared" si="1602"/>
        <v>2.3430787873177458E-4</v>
      </c>
      <c r="AV1152" s="13">
        <f t="shared" si="1603"/>
        <v>1.1052984141816192E-4</v>
      </c>
      <c r="AW1152" s="13">
        <f t="shared" si="1604"/>
        <v>1.799101506467678E-6</v>
      </c>
      <c r="AX1152" s="13">
        <f t="shared" si="1605"/>
        <v>4.1718449916167627E-3</v>
      </c>
      <c r="AY1152" s="13">
        <f t="shared" si="1606"/>
        <v>3.4329817670134613E-3</v>
      </c>
      <c r="AZ1152" s="13">
        <f t="shared" si="1607"/>
        <v>1.4124882199997018E-3</v>
      </c>
      <c r="BA1152" s="13">
        <f t="shared" si="1608"/>
        <v>3.8744219205366252E-4</v>
      </c>
      <c r="BB1152" s="13">
        <f t="shared" si="1609"/>
        <v>7.9705860582351674E-5</v>
      </c>
      <c r="BC1152" s="13">
        <f t="shared" si="1610"/>
        <v>1.3117877900697737E-5</v>
      </c>
      <c r="BD1152" s="13">
        <f t="shared" si="1611"/>
        <v>2.8699364991623016E-5</v>
      </c>
      <c r="BE1152" s="13">
        <f t="shared" si="1612"/>
        <v>5.4153300836415527E-5</v>
      </c>
      <c r="BF1152" s="13">
        <f t="shared" si="1613"/>
        <v>5.1091374187814024E-5</v>
      </c>
      <c r="BG1152" s="13">
        <f t="shared" si="1614"/>
        <v>3.2135049647104878E-5</v>
      </c>
      <c r="BH1152" s="13">
        <f t="shared" si="1615"/>
        <v>1.5159037590559648E-5</v>
      </c>
      <c r="BI1152" s="13">
        <f t="shared" si="1616"/>
        <v>5.7207671547556631E-6</v>
      </c>
      <c r="BJ1152" s="14">
        <f t="shared" si="1617"/>
        <v>0.62150171689951617</v>
      </c>
      <c r="BK1152" s="14">
        <f t="shared" si="1618"/>
        <v>0.2210618047172706</v>
      </c>
      <c r="BL1152" s="14">
        <f t="shared" si="1619"/>
        <v>0.15134239633087471</v>
      </c>
      <c r="BM1152" s="14">
        <f t="shared" si="1620"/>
        <v>0.50543060042634291</v>
      </c>
      <c r="BN1152" s="14">
        <f t="shared" si="1621"/>
        <v>0.49122463375647346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1.5815999999999999</v>
      </c>
      <c r="F1153" s="10">
        <f>VLOOKUP(B1153,home!$B$2:$E$405,3,FALSE)</f>
        <v>1.0274000000000001</v>
      </c>
      <c r="G1153" s="10">
        <f>VLOOKUP(C1153,away!$B$2:$E$405,4,FALSE)</f>
        <v>0.99360000000000004</v>
      </c>
      <c r="H1153" s="10">
        <f>VLOOKUP(A1153,away!$A$2:$E$405,3,FALSE)</f>
        <v>1.1631</v>
      </c>
      <c r="I1153" s="10">
        <f>VLOOKUP(C1153,away!$B$2:$E$405,3,FALSE)</f>
        <v>1.1053999999999999</v>
      </c>
      <c r="J1153" s="10">
        <f>VLOOKUP(B1153,home!$B$2:$E$405,4,FALSE)</f>
        <v>1.6121000000000001</v>
      </c>
      <c r="K1153" s="12">
        <f t="shared" si="1566"/>
        <v>1.6145362506240002</v>
      </c>
      <c r="L1153" s="12">
        <f t="shared" si="1567"/>
        <v>2.0726620419540001</v>
      </c>
      <c r="M1153" s="13">
        <f t="shared" si="1568"/>
        <v>2.5042064387005902E-2</v>
      </c>
      <c r="N1153" s="13">
        <f t="shared" si="1569"/>
        <v>4.0431320743281318E-2</v>
      </c>
      <c r="O1153" s="13">
        <f t="shared" si="1570"/>
        <v>5.19037363071152E-2</v>
      </c>
      <c r="P1153" s="13">
        <f t="shared" si="1571"/>
        <v>8.3800463810666581E-2</v>
      </c>
      <c r="Q1153" s="13">
        <f t="shared" si="1572"/>
        <v>3.2638916500316889E-2</v>
      </c>
      <c r="R1153" s="13">
        <f t="shared" si="1573"/>
        <v>5.3789452039673689E-2</v>
      </c>
      <c r="S1153" s="13">
        <f t="shared" si="1574"/>
        <v>7.0107216665080116E-2</v>
      </c>
      <c r="T1153" s="13">
        <f t="shared" si="1575"/>
        <v>6.7649443320712918E-2</v>
      </c>
      <c r="U1153" s="13">
        <f t="shared" si="1576"/>
        <v>8.6845020219254235E-2</v>
      </c>
      <c r="V1153" s="13">
        <f t="shared" si="1577"/>
        <v>2.6067327633726472E-2</v>
      </c>
      <c r="W1153" s="13">
        <f t="shared" si="1578"/>
        <v>1.756557129028382E-2</v>
      </c>
      <c r="X1153" s="13">
        <f t="shared" si="1579"/>
        <v>3.6407492858608226E-2</v>
      </c>
      <c r="Y1153" s="13">
        <f t="shared" si="1580"/>
        <v>3.7730214245374302E-2</v>
      </c>
      <c r="Z1153" s="13">
        <f t="shared" si="1581"/>
        <v>3.7162451833378948E-2</v>
      </c>
      <c r="AA1153" s="13">
        <f t="shared" si="1582"/>
        <v>6.0000125647058651E-2</v>
      </c>
      <c r="AB1153" s="13">
        <f t="shared" si="1583"/>
        <v>4.8436188949585499E-2</v>
      </c>
      <c r="AC1153" s="13">
        <f t="shared" si="1584"/>
        <v>5.451962027400727E-3</v>
      </c>
      <c r="AD1153" s="13">
        <f t="shared" si="1585"/>
        <v>7.0900629027708566E-3</v>
      </c>
      <c r="AE1153" s="13">
        <f t="shared" si="1586"/>
        <v>1.469530425363935E-2</v>
      </c>
      <c r="AF1153" s="13">
        <f t="shared" si="1587"/>
        <v>1.5229199660741721E-2</v>
      </c>
      <c r="AG1153" s="13">
        <f t="shared" si="1588"/>
        <v>1.0521661355386035E-2</v>
      </c>
      <c r="AH1153" s="13">
        <f t="shared" si="1589"/>
        <v>1.925630082524709E-2</v>
      </c>
      <c r="AI1153" s="13">
        <f t="shared" si="1590"/>
        <v>3.1089995735282282E-2</v>
      </c>
      <c r="AJ1153" s="13">
        <f t="shared" si="1591"/>
        <v>2.5097962573179408E-2</v>
      </c>
      <c r="AK1153" s="13">
        <f t="shared" si="1592"/>
        <v>1.3507190130400857E-2</v>
      </c>
      <c r="AL1153" s="13">
        <f t="shared" si="1593"/>
        <v>7.2977521264004392E-4</v>
      </c>
      <c r="AM1153" s="13">
        <f t="shared" si="1594"/>
        <v>2.2894327151455939E-3</v>
      </c>
      <c r="AN1153" s="13">
        <f t="shared" si="1595"/>
        <v>4.7452202862899575E-3</v>
      </c>
      <c r="AO1153" s="13">
        <f t="shared" si="1596"/>
        <v>4.9176189840516443E-3</v>
      </c>
      <c r="AP1153" s="13">
        <f t="shared" si="1597"/>
        <v>3.3975207350120796E-3</v>
      </c>
      <c r="AQ1153" s="13">
        <f t="shared" si="1598"/>
        <v>1.7604780660527978E-3</v>
      </c>
      <c r="AR1153" s="13">
        <f t="shared" si="1599"/>
        <v>7.9823607577874239E-3</v>
      </c>
      <c r="AS1153" s="13">
        <f t="shared" si="1600"/>
        <v>1.2887810809006263E-2</v>
      </c>
      <c r="AT1153" s="13">
        <f t="shared" si="1601"/>
        <v>1.0403918871162217E-2</v>
      </c>
      <c r="AU1153" s="13">
        <f t="shared" si="1602"/>
        <v>5.5991680553475103E-3</v>
      </c>
      <c r="AV1153" s="13">
        <f t="shared" si="1603"/>
        <v>2.2600149496736113E-3</v>
      </c>
      <c r="AW1153" s="13">
        <f t="shared" si="1604"/>
        <v>6.7836417104317142E-5</v>
      </c>
      <c r="AX1153" s="13">
        <f t="shared" si="1605"/>
        <v>6.1606201866118188E-4</v>
      </c>
      <c r="AY1153" s="13">
        <f t="shared" si="1606"/>
        <v>1.2768883615685885E-3</v>
      </c>
      <c r="AZ1153" s="13">
        <f t="shared" si="1607"/>
        <v>1.3232790194180242E-3</v>
      </c>
      <c r="BA1153" s="13">
        <f t="shared" si="1608"/>
        <v>9.142367314872832E-4</v>
      </c>
      <c r="BB1153" s="13">
        <f t="shared" si="1609"/>
        <v>4.737259426784457E-4</v>
      </c>
      <c r="BC1153" s="13">
        <f t="shared" si="1610"/>
        <v>1.9637475593569813E-4</v>
      </c>
      <c r="BD1153" s="13">
        <f t="shared" si="1611"/>
        <v>2.7574560246415298E-3</v>
      </c>
      <c r="BE1153" s="13">
        <f t="shared" si="1612"/>
        <v>4.4520127112852963E-3</v>
      </c>
      <c r="BF1153" s="13">
        <f t="shared" si="1613"/>
        <v>3.5939679553044761E-3</v>
      </c>
      <c r="BG1153" s="13">
        <f t="shared" si="1614"/>
        <v>1.9341971824733649E-3</v>
      </c>
      <c r="BH1153" s="13">
        <f t="shared" si="1615"/>
        <v>7.8070786673951312E-4</v>
      </c>
      <c r="BI1153" s="13">
        <f t="shared" si="1616"/>
        <v>2.5209623039965491E-4</v>
      </c>
      <c r="BJ1153" s="14">
        <f t="shared" si="1617"/>
        <v>0.30187002474741664</v>
      </c>
      <c r="BK1153" s="14">
        <f t="shared" si="1618"/>
        <v>0.21247569809808842</v>
      </c>
      <c r="BL1153" s="14">
        <f t="shared" si="1619"/>
        <v>0.44282968384061772</v>
      </c>
      <c r="BM1153" s="14">
        <f t="shared" si="1620"/>
        <v>0.70552285278697802</v>
      </c>
      <c r="BN1153" s="14">
        <f t="shared" si="1621"/>
        <v>0.28760595378805959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1.5815999999999999</v>
      </c>
      <c r="F1154" s="10">
        <f>VLOOKUP(B1154,home!$B$2:$E$405,3,FALSE)</f>
        <v>0.94840000000000002</v>
      </c>
      <c r="G1154" s="10">
        <f>VLOOKUP(C1154,away!$B$2:$E$405,4,FALSE)</f>
        <v>1.6597</v>
      </c>
      <c r="H1154" s="10">
        <f>VLOOKUP(A1154,away!$A$2:$E$405,3,FALSE)</f>
        <v>1.1631</v>
      </c>
      <c r="I1154" s="10">
        <f>VLOOKUP(C1154,away!$B$2:$E$405,3,FALSE)</f>
        <v>1.1821999999999999</v>
      </c>
      <c r="J1154" s="10">
        <f>VLOOKUP(B1154,home!$B$2:$E$405,4,FALSE)</f>
        <v>0.96719999999999995</v>
      </c>
      <c r="K1154" s="12">
        <f t="shared" si="1566"/>
        <v>2.489532473568</v>
      </c>
      <c r="L1154" s="12">
        <f t="shared" si="1567"/>
        <v>1.3299162683039998</v>
      </c>
      <c r="M1154" s="13">
        <f t="shared" si="1568"/>
        <v>2.1939892105116682E-2</v>
      </c>
      <c r="N1154" s="13">
        <f t="shared" si="1569"/>
        <v>5.4620073862266166E-2</v>
      </c>
      <c r="O1154" s="13">
        <f t="shared" si="1570"/>
        <v>2.9178219435429163E-2</v>
      </c>
      <c r="P1154" s="13">
        <f t="shared" si="1571"/>
        <v>7.2640124805393849E-2</v>
      </c>
      <c r="Q1154" s="13">
        <f t="shared" si="1572"/>
        <v>6.7989223794397188E-2</v>
      </c>
      <c r="R1154" s="13">
        <f t="shared" si="1573"/>
        <v>1.9402294353660605E-2</v>
      </c>
      <c r="S1154" s="13">
        <f t="shared" si="1574"/>
        <v>6.0125497728776733E-2</v>
      </c>
      <c r="T1154" s="13">
        <f t="shared" si="1575"/>
        <v>9.0419974793530214E-2</v>
      </c>
      <c r="U1154" s="13">
        <f t="shared" si="1576"/>
        <v>4.8302641855163114E-2</v>
      </c>
      <c r="V1154" s="13">
        <f t="shared" si="1577"/>
        <v>2.2118632317380961E-2</v>
      </c>
      <c r="W1154" s="13">
        <f t="shared" si="1578"/>
        <v>5.6420460162944656E-2</v>
      </c>
      <c r="X1154" s="13">
        <f t="shared" si="1579"/>
        <v>7.5034487835897834E-2</v>
      </c>
      <c r="Y1154" s="13">
        <f t="shared" si="1580"/>
        <v>4.9894793028409573E-2</v>
      </c>
      <c r="Z1154" s="13">
        <f t="shared" si="1581"/>
        <v>8.6011423011186916E-3</v>
      </c>
      <c r="AA1154" s="13">
        <f t="shared" si="1582"/>
        <v>2.1412823068414372E-2</v>
      </c>
      <c r="AB1154" s="13">
        <f t="shared" si="1583"/>
        <v>2.6653959189791788E-2</v>
      </c>
      <c r="AC1154" s="13">
        <f t="shared" si="1584"/>
        <v>4.576994397811061E-3</v>
      </c>
      <c r="AD1154" s="13">
        <f t="shared" si="1585"/>
        <v>3.5115141937325109E-2</v>
      </c>
      <c r="AE1154" s="13">
        <f t="shared" si="1586"/>
        <v>4.6700198526252693E-2</v>
      </c>
      <c r="AF1154" s="13">
        <f t="shared" si="1587"/>
        <v>3.1053676876544978E-2</v>
      </c>
      <c r="AG1154" s="13">
        <f t="shared" si="1588"/>
        <v>1.3766263356257634E-2</v>
      </c>
      <c r="AH1154" s="13">
        <f t="shared" si="1589"/>
        <v>2.859699768063861E-3</v>
      </c>
      <c r="AI1154" s="13">
        <f t="shared" si="1590"/>
        <v>7.1193154372498598E-3</v>
      </c>
      <c r="AJ1154" s="13">
        <f t="shared" si="1591"/>
        <v>8.8618834853037461E-3</v>
      </c>
      <c r="AK1154" s="13">
        <f t="shared" si="1592"/>
        <v>7.3539822378798827E-3</v>
      </c>
      <c r="AL1154" s="13">
        <f t="shared" si="1593"/>
        <v>6.0615328953791297E-4</v>
      </c>
      <c r="AM1154" s="13">
        <f t="shared" si="1594"/>
        <v>1.7484057233384084E-2</v>
      </c>
      <c r="AN1154" s="13">
        <f t="shared" si="1595"/>
        <v>2.3252332150635713E-2</v>
      </c>
      <c r="AO1154" s="13">
        <f t="shared" si="1596"/>
        <v>1.5461827401569289E-2</v>
      </c>
      <c r="AP1154" s="13">
        <f t="shared" si="1597"/>
        <v>6.8543119330185193E-3</v>
      </c>
      <c r="AQ1154" s="13">
        <f t="shared" si="1598"/>
        <v>2.2789152369378906E-3</v>
      </c>
      <c r="AR1154" s="13">
        <f t="shared" si="1599"/>
        <v>7.6063224880266078E-4</v>
      </c>
      <c r="AS1154" s="13">
        <f t="shared" si="1600"/>
        <v>1.8936186838372784E-3</v>
      </c>
      <c r="AT1154" s="13">
        <f t="shared" si="1601"/>
        <v>2.3571126029840006E-3</v>
      </c>
      <c r="AU1154" s="13">
        <f t="shared" si="1602"/>
        <v>1.9560361229950221E-3</v>
      </c>
      <c r="AV1154" s="13">
        <f t="shared" si="1603"/>
        <v>1.2174038619170398E-3</v>
      </c>
      <c r="AW1154" s="13">
        <f t="shared" si="1604"/>
        <v>5.5747071732111279E-5</v>
      </c>
      <c r="AX1154" s="13">
        <f t="shared" si="1605"/>
        <v>7.2545213753718593E-3</v>
      </c>
      <c r="AY1154" s="13">
        <f t="shared" si="1606"/>
        <v>9.647905995866143E-3</v>
      </c>
      <c r="AZ1154" s="13">
        <f t="shared" si="1607"/>
        <v>6.4154535694850448E-3</v>
      </c>
      <c r="BA1154" s="13">
        <f t="shared" si="1608"/>
        <v>2.8440053568690418E-3</v>
      </c>
      <c r="BB1154" s="13">
        <f t="shared" si="1609"/>
        <v>9.455722478109651E-4</v>
      </c>
      <c r="BC1154" s="13">
        <f t="shared" si="1610"/>
        <v>2.5150638304411674E-4</v>
      </c>
      <c r="BD1154" s="13">
        <f t="shared" si="1611"/>
        <v>1.6859620031321881E-4</v>
      </c>
      <c r="BE1154" s="13">
        <f t="shared" si="1612"/>
        <v>4.1972571559993361E-4</v>
      </c>
      <c r="BF1154" s="13">
        <f t="shared" si="1613"/>
        <v>5.2246039948880096E-4</v>
      </c>
      <c r="BG1154" s="13">
        <f t="shared" si="1614"/>
        <v>4.3356071022689335E-4</v>
      </c>
      <c r="BH1154" s="13">
        <f t="shared" si="1615"/>
        <v>2.6984086684326425E-4</v>
      </c>
      <c r="BI1154" s="13">
        <f t="shared" si="1616"/>
        <v>1.3435552014040903E-4</v>
      </c>
      <c r="BJ1154" s="14">
        <f t="shared" si="1617"/>
        <v>0.61370470305781888</v>
      </c>
      <c r="BK1154" s="14">
        <f t="shared" si="1618"/>
        <v>0.19165520063988337</v>
      </c>
      <c r="BL1154" s="14">
        <f t="shared" si="1619"/>
        <v>0.18127816176410494</v>
      </c>
      <c r="BM1154" s="14">
        <f t="shared" si="1620"/>
        <v>0.719877220482528</v>
      </c>
      <c r="BN1154" s="14">
        <f t="shared" si="1621"/>
        <v>0.26576982835626367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1.5815999999999999</v>
      </c>
      <c r="F1155" s="10">
        <f>VLOOKUP(B1155,home!$B$2:$E$405,3,FALSE)</f>
        <v>0.63229999999999997</v>
      </c>
      <c r="G1155" s="10">
        <f>VLOOKUP(C1155,away!$B$2:$E$405,4,FALSE)</f>
        <v>0.47420000000000001</v>
      </c>
      <c r="H1155" s="10">
        <f>VLOOKUP(A1155,away!$A$2:$E$405,3,FALSE)</f>
        <v>1.1631</v>
      </c>
      <c r="I1155" s="10">
        <f>VLOOKUP(C1155,away!$B$2:$E$405,3,FALSE)</f>
        <v>0.64480000000000004</v>
      </c>
      <c r="J1155" s="10">
        <f>VLOOKUP(B1155,home!$B$2:$E$405,4,FALSE)</f>
        <v>1.1821999999999999</v>
      </c>
      <c r="K1155" s="12">
        <f t="shared" si="1566"/>
        <v>0.47422166145599998</v>
      </c>
      <c r="L1155" s="12">
        <f t="shared" si="1567"/>
        <v>0.88661084553600011</v>
      </c>
      <c r="M1155" s="13">
        <f t="shared" si="1568"/>
        <v>0.25644719397916527</v>
      </c>
      <c r="N1155" s="13">
        <f t="shared" si="1569"/>
        <v>0.12161281440452888</v>
      </c>
      <c r="O1155" s="13">
        <f t="shared" si="1570"/>
        <v>0.22736886348920232</v>
      </c>
      <c r="P1155" s="13">
        <f t="shared" si="1571"/>
        <v>0.10782324020721198</v>
      </c>
      <c r="Q1155" s="13">
        <f t="shared" si="1572"/>
        <v>2.8835715450627922E-2</v>
      </c>
      <c r="R1155" s="13">
        <f t="shared" si="1573"/>
        <v>0.10079385015336052</v>
      </c>
      <c r="S1155" s="13">
        <f t="shared" si="1574"/>
        <v>1.1333572175610023E-2</v>
      </c>
      <c r="T1155" s="13">
        <f t="shared" si="1575"/>
        <v>2.556605805731672E-2</v>
      </c>
      <c r="U1155" s="13">
        <f t="shared" si="1576"/>
        <v>4.779862708427373E-2</v>
      </c>
      <c r="V1155" s="13">
        <f t="shared" si="1577"/>
        <v>5.2946679939793687E-4</v>
      </c>
      <c r="W1155" s="13">
        <f t="shared" si="1578"/>
        <v>4.5581736300897421E-3</v>
      </c>
      <c r="X1155" s="13">
        <f t="shared" si="1579"/>
        <v>4.0413261762737651E-3</v>
      </c>
      <c r="Y1155" s="13">
        <f t="shared" si="1580"/>
        <v>1.7915418091164264E-3</v>
      </c>
      <c r="Z1155" s="13">
        <f t="shared" si="1581"/>
        <v>2.9788306903099963E-2</v>
      </c>
      <c r="AA1155" s="13">
        <f t="shared" si="1582"/>
        <v>1.41262603915493E-2</v>
      </c>
      <c r="AB1155" s="13">
        <f t="shared" si="1583"/>
        <v>3.3494893365202966E-3</v>
      </c>
      <c r="AC1155" s="13">
        <f t="shared" si="1584"/>
        <v>1.3913396995939041E-5</v>
      </c>
      <c r="AD1155" s="13">
        <f t="shared" si="1585"/>
        <v>5.4039616801652079E-4</v>
      </c>
      <c r="AE1155" s="13">
        <f t="shared" si="1586"/>
        <v>4.7912110344954184E-4</v>
      </c>
      <c r="AF1155" s="13">
        <f t="shared" si="1587"/>
        <v>2.1239698332176983E-4</v>
      </c>
      <c r="AG1155" s="13">
        <f t="shared" si="1588"/>
        <v>6.2771156324070034E-5</v>
      </c>
      <c r="AH1155" s="13">
        <f t="shared" si="1589"/>
        <v>6.6026589926108303E-3</v>
      </c>
      <c r="AI1155" s="13">
        <f t="shared" si="1590"/>
        <v>3.1311239175033072E-3</v>
      </c>
      <c r="AJ1155" s="13">
        <f t="shared" si="1591"/>
        <v>7.4242339319151892E-4</v>
      </c>
      <c r="AK1155" s="13">
        <f t="shared" si="1592"/>
        <v>1.1735775167436111E-4</v>
      </c>
      <c r="AL1155" s="13">
        <f t="shared" si="1593"/>
        <v>2.3399554865292365E-7</v>
      </c>
      <c r="AM1155" s="13">
        <f t="shared" si="1594"/>
        <v>5.1253513728250056E-5</v>
      </c>
      <c r="AN1155" s="13">
        <f t="shared" si="1595"/>
        <v>4.5441921143294766E-5</v>
      </c>
      <c r="AO1155" s="13">
        <f t="shared" si="1596"/>
        <v>2.0144650063818407E-5</v>
      </c>
      <c r="AP1155" s="13">
        <f t="shared" si="1597"/>
        <v>5.9534884087029596E-6</v>
      </c>
      <c r="AQ1155" s="13">
        <f t="shared" si="1598"/>
        <v>1.3196068479822266E-6</v>
      </c>
      <c r="AR1155" s="13">
        <f t="shared" si="1599"/>
        <v>1.1707978144449131E-3</v>
      </c>
      <c r="AS1155" s="13">
        <f t="shared" si="1600"/>
        <v>5.5521768479512023E-4</v>
      </c>
      <c r="AT1155" s="13">
        <f t="shared" si="1601"/>
        <v>1.3164812647664781E-4</v>
      </c>
      <c r="AU1155" s="13">
        <f t="shared" si="1602"/>
        <v>2.0810131088441855E-5</v>
      </c>
      <c r="AV1155" s="13">
        <f t="shared" si="1603"/>
        <v>2.4671537349695122E-6</v>
      </c>
      <c r="AW1155" s="13">
        <f t="shared" si="1604"/>
        <v>2.7328734554946065E-9</v>
      </c>
      <c r="AX1155" s="13">
        <f t="shared" si="1605"/>
        <v>4.0509210726114416E-6</v>
      </c>
      <c r="AY1155" s="13">
        <f t="shared" si="1606"/>
        <v>3.5915905573876302E-6</v>
      </c>
      <c r="AZ1155" s="13">
        <f t="shared" si="1607"/>
        <v>1.5921715704522804E-6</v>
      </c>
      <c r="BA1155" s="13">
        <f t="shared" si="1608"/>
        <v>4.7054552743902593E-7</v>
      </c>
      <c r="BB1155" s="13">
        <f t="shared" si="1609"/>
        <v>1.0429769198647447E-7</v>
      </c>
      <c r="BC1155" s="13">
        <f t="shared" si="1610"/>
        <v>1.8494292975916293E-8</v>
      </c>
      <c r="BD1155" s="13">
        <f t="shared" si="1611"/>
        <v>1.7300700670278411E-4</v>
      </c>
      <c r="BE1155" s="13">
        <f t="shared" si="1612"/>
        <v>8.2043670162123603E-5</v>
      </c>
      <c r="BF1155" s="13">
        <f t="shared" si="1613"/>
        <v>1.9453442788115152E-5</v>
      </c>
      <c r="BG1155" s="13">
        <f t="shared" si="1614"/>
        <v>3.0750813200064036E-6</v>
      </c>
      <c r="BH1155" s="13">
        <f t="shared" si="1615"/>
        <v>3.6456754317143642E-7</v>
      </c>
      <c r="BI1155" s="13">
        <f t="shared" si="1616"/>
        <v>3.4577165207138124E-8</v>
      </c>
      <c r="BJ1155" s="14">
        <f t="shared" si="1617"/>
        <v>0.18783425613997023</v>
      </c>
      <c r="BK1155" s="14">
        <f t="shared" si="1618"/>
        <v>0.37615121214448721</v>
      </c>
      <c r="BL1155" s="14">
        <f t="shared" si="1619"/>
        <v>0.4061895737661077</v>
      </c>
      <c r="BM1155" s="14">
        <f t="shared" si="1620"/>
        <v>0.15707808241188434</v>
      </c>
      <c r="BN1155" s="14">
        <f t="shared" si="1621"/>
        <v>0.84288167768409683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1.2279</v>
      </c>
      <c r="F1156" s="10">
        <f>VLOOKUP(B1156,home!$B$2:$E$405,3,FALSE)</f>
        <v>1.4252</v>
      </c>
      <c r="G1156" s="10">
        <f>VLOOKUP(C1156,away!$B$2:$E$405,4,FALSE)</f>
        <v>1.6288</v>
      </c>
      <c r="H1156" s="10">
        <f>VLOOKUP(A1156,away!$A$2:$E$405,3,FALSE)</f>
        <v>0.89710000000000001</v>
      </c>
      <c r="I1156" s="10">
        <f>VLOOKUP(C1156,away!$B$2:$E$405,3,FALSE)</f>
        <v>0.99080000000000001</v>
      </c>
      <c r="J1156" s="10">
        <f>VLOOKUP(B1156,home!$B$2:$E$405,4,FALSE)</f>
        <v>0.2787</v>
      </c>
      <c r="K1156" s="12">
        <f t="shared" si="1566"/>
        <v>2.8504050167039998</v>
      </c>
      <c r="L1156" s="12">
        <f t="shared" si="1567"/>
        <v>0.24772156971600001</v>
      </c>
      <c r="M1156" s="13">
        <f t="shared" si="1568"/>
        <v>4.5133677284587448E-2</v>
      </c>
      <c r="N1156" s="13">
        <f t="shared" si="1569"/>
        <v>0.12864926015428743</v>
      </c>
      <c r="O1156" s="13">
        <f t="shared" si="1570"/>
        <v>1.1180585383993373E-2</v>
      </c>
      <c r="P1156" s="13">
        <f t="shared" si="1571"/>
        <v>3.1869196668222133E-2</v>
      </c>
      <c r="Q1156" s="13">
        <f t="shared" si="1572"/>
        <v>0.18335124826951946</v>
      </c>
      <c r="R1156" s="13">
        <f t="shared" si="1573"/>
        <v>1.3848360808333023E-3</v>
      </c>
      <c r="S1156" s="13">
        <f t="shared" si="1574"/>
        <v>5.625764159840849E-3</v>
      </c>
      <c r="T1156" s="13">
        <f t="shared" si="1575"/>
        <v>4.5420059030713389E-2</v>
      </c>
      <c r="U1156" s="13">
        <f t="shared" si="1576"/>
        <v>3.9473437121199505E-3</v>
      </c>
      <c r="V1156" s="13">
        <f t="shared" si="1577"/>
        <v>4.4137670632781486E-4</v>
      </c>
      <c r="W1156" s="13">
        <f t="shared" si="1578"/>
        <v>0.17420843929545959</v>
      </c>
      <c r="X1156" s="13">
        <f t="shared" si="1579"/>
        <v>4.3155188040045742E-2</v>
      </c>
      <c r="Y1156" s="13">
        <f t="shared" si="1580"/>
        <v>5.3452354613346392E-3</v>
      </c>
      <c r="Z1156" s="13">
        <f t="shared" si="1581"/>
        <v>1.1435125591445973E-4</v>
      </c>
      <c r="AA1156" s="13">
        <f t="shared" si="1582"/>
        <v>3.2594739352497892E-4</v>
      </c>
      <c r="AB1156" s="13">
        <f t="shared" si="1583"/>
        <v>4.6454104284259645E-4</v>
      </c>
      <c r="AC1156" s="13">
        <f t="shared" si="1584"/>
        <v>1.9478693495932906E-5</v>
      </c>
      <c r="AD1156" s="13">
        <f t="shared" si="1585"/>
        <v>0.12414115232998808</v>
      </c>
      <c r="AE1156" s="13">
        <f t="shared" si="1586"/>
        <v>3.0752441121537716E-2</v>
      </c>
      <c r="AF1156" s="13">
        <f t="shared" si="1587"/>
        <v>3.8090214936130945E-3</v>
      </c>
      <c r="AG1156" s="13">
        <f t="shared" si="1588"/>
        <v>3.1452559449327293E-4</v>
      </c>
      <c r="AH1156" s="13">
        <f t="shared" si="1589"/>
        <v>7.0818181535314952E-6</v>
      </c>
      <c r="AI1156" s="13">
        <f t="shared" si="1590"/>
        <v>2.0186049992211633E-5</v>
      </c>
      <c r="AJ1156" s="13">
        <f t="shared" si="1591"/>
        <v>2.8769209082618893E-5</v>
      </c>
      <c r="AK1156" s="13">
        <f t="shared" si="1592"/>
        <v>2.7334632631901051E-5</v>
      </c>
      <c r="AL1156" s="13">
        <f t="shared" si="1593"/>
        <v>5.5016152124957922E-7</v>
      </c>
      <c r="AM1156" s="13">
        <f t="shared" si="1594"/>
        <v>7.0770512676162675E-2</v>
      </c>
      <c r="AN1156" s="13">
        <f t="shared" si="1595"/>
        <v>1.7531382489745093E-2</v>
      </c>
      <c r="AO1156" s="13">
        <f t="shared" si="1596"/>
        <v>2.1714507948256247E-3</v>
      </c>
      <c r="AP1156" s="13">
        <f t="shared" si="1597"/>
        <v>1.7930506648508658E-4</v>
      </c>
      <c r="AQ1156" s="13">
        <f t="shared" si="1598"/>
        <v>1.1104433131929344E-5</v>
      </c>
      <c r="AR1156" s="13">
        <f t="shared" si="1599"/>
        <v>3.5086382188721746E-7</v>
      </c>
      <c r="AS1156" s="13">
        <f t="shared" si="1600"/>
        <v>1.0001039980872633E-6</v>
      </c>
      <c r="AT1156" s="13">
        <f t="shared" si="1601"/>
        <v>1.4253507266868318E-6</v>
      </c>
      <c r="AU1156" s="13">
        <f t="shared" si="1602"/>
        <v>1.3542756206369455E-6</v>
      </c>
      <c r="AV1156" s="13">
        <f t="shared" si="1603"/>
        <v>9.6505850576586836E-7</v>
      </c>
      <c r="AW1156" s="13">
        <f t="shared" si="1604"/>
        <v>1.0790910945523394E-8</v>
      </c>
      <c r="AX1156" s="13">
        <f t="shared" si="1605"/>
        <v>3.362077072780803E-2</v>
      </c>
      <c r="AY1156" s="13">
        <f t="shared" si="1606"/>
        <v>8.3285900997543492E-3</v>
      </c>
      <c r="AZ1156" s="13">
        <f t="shared" si="1607"/>
        <v>1.0315857065161418E-3</v>
      </c>
      <c r="BA1156" s="13">
        <f t="shared" si="1608"/>
        <v>8.518201017158921E-5</v>
      </c>
      <c r="BB1156" s="13">
        <f t="shared" si="1609"/>
        <v>5.2753553178175875E-6</v>
      </c>
      <c r="BC1156" s="13">
        <f t="shared" si="1610"/>
        <v>2.6136386002788425E-7</v>
      </c>
      <c r="BD1156" s="13">
        <f t="shared" si="1611"/>
        <v>1.4486089452409418E-8</v>
      </c>
      <c r="BE1156" s="13">
        <f t="shared" si="1612"/>
        <v>4.1291222047570707E-8</v>
      </c>
      <c r="BF1156" s="13">
        <f t="shared" si="1613"/>
        <v>5.8848353235117184E-8</v>
      </c>
      <c r="BG1156" s="13">
        <f t="shared" si="1614"/>
        <v>5.5913880428715683E-8</v>
      </c>
      <c r="BH1156" s="13">
        <f t="shared" si="1615"/>
        <v>3.9844301319349701E-8</v>
      </c>
      <c r="BI1156" s="13">
        <f t="shared" si="1616"/>
        <v>2.2714479273548031E-8</v>
      </c>
      <c r="BJ1156" s="14">
        <f t="shared" si="1617"/>
        <v>0.87288199151477064</v>
      </c>
      <c r="BK1156" s="14">
        <f t="shared" si="1618"/>
        <v>9.1418633773749772E-2</v>
      </c>
      <c r="BL1156" s="14">
        <f t="shared" si="1619"/>
        <v>1.7391954074173287E-2</v>
      </c>
      <c r="BM1156" s="14">
        <f t="shared" si="1620"/>
        <v>0.57190954746832157</v>
      </c>
      <c r="BN1156" s="14">
        <f t="shared" si="1621"/>
        <v>0.40156880384144311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1.2279</v>
      </c>
      <c r="F1157" s="10">
        <f>VLOOKUP(B1157,home!$B$2:$E$405,3,FALSE)</f>
        <v>0.50900000000000001</v>
      </c>
      <c r="G1157" s="10">
        <f>VLOOKUP(C1157,away!$B$2:$E$405,4,FALSE)</f>
        <v>0.90490000000000004</v>
      </c>
      <c r="H1157" s="10">
        <f>VLOOKUP(A1157,away!$A$2:$E$405,3,FALSE)</f>
        <v>0.89710000000000001</v>
      </c>
      <c r="I1157" s="10">
        <f>VLOOKUP(C1157,away!$B$2:$E$405,3,FALSE)</f>
        <v>0.74309999999999998</v>
      </c>
      <c r="J1157" s="10">
        <f>VLOOKUP(B1157,home!$B$2:$E$405,4,FALSE)</f>
        <v>0.97540000000000004</v>
      </c>
      <c r="K1157" s="12">
        <f t="shared" si="1566"/>
        <v>0.56556349538999995</v>
      </c>
      <c r="L1157" s="12">
        <f t="shared" si="1567"/>
        <v>0.65023578875400001</v>
      </c>
      <c r="M1157" s="13">
        <f t="shared" si="1568"/>
        <v>0.29647295343636704</v>
      </c>
      <c r="N1157" s="13">
        <f t="shared" si="1569"/>
        <v>0.16767427983406843</v>
      </c>
      <c r="O1157" s="13">
        <f t="shared" si="1570"/>
        <v>0.19277732472192399</v>
      </c>
      <c r="P1157" s="13">
        <f t="shared" si="1571"/>
        <v>0.10902781760166437</v>
      </c>
      <c r="Q1157" s="13">
        <f t="shared" si="1572"/>
        <v>4.7415225894978361E-2</v>
      </c>
      <c r="R1157" s="13">
        <f t="shared" si="1573"/>
        <v>6.267535789722313E-2</v>
      </c>
      <c r="S1157" s="13">
        <f t="shared" si="1574"/>
        <v>1.0023734773442969E-2</v>
      </c>
      <c r="T1157" s="13">
        <f t="shared" si="1575"/>
        <v>3.0831076808770331E-2</v>
      </c>
      <c r="U1157" s="13">
        <f t="shared" si="1576"/>
        <v>3.5446894487172746E-2</v>
      </c>
      <c r="V1157" s="13">
        <f t="shared" si="1577"/>
        <v>4.0958052324435582E-4</v>
      </c>
      <c r="W1157" s="13">
        <f t="shared" si="1578"/>
        <v>8.9387736306234672E-3</v>
      </c>
      <c r="X1157" s="13">
        <f t="shared" si="1579"/>
        <v>5.8123105222019043E-3</v>
      </c>
      <c r="Y1157" s="13">
        <f t="shared" si="1580"/>
        <v>1.8896861584435647E-3</v>
      </c>
      <c r="Z1157" s="13">
        <f t="shared" si="1581"/>
        <v>1.3584586925913373E-2</v>
      </c>
      <c r="AA1157" s="13">
        <f t="shared" si="1582"/>
        <v>7.6829464652488607E-3</v>
      </c>
      <c r="AB1157" s="13">
        <f t="shared" si="1583"/>
        <v>2.1725970288901954E-3</v>
      </c>
      <c r="AC1157" s="13">
        <f t="shared" si="1584"/>
        <v>9.4139427525942265E-6</v>
      </c>
      <c r="AD1157" s="13">
        <f t="shared" si="1585"/>
        <v>1.2638610147588417E-3</v>
      </c>
      <c r="AE1157" s="13">
        <f t="shared" si="1586"/>
        <v>8.2180766380714611E-4</v>
      </c>
      <c r="AF1157" s="13">
        <f t="shared" si="1587"/>
        <v>2.6718437723986089E-4</v>
      </c>
      <c r="AG1157" s="13">
        <f t="shared" si="1588"/>
        <v>5.7910948092435743E-5</v>
      </c>
      <c r="AH1157" s="13">
        <f t="shared" si="1589"/>
        <v>2.2082961486671396E-3</v>
      </c>
      <c r="AI1157" s="13">
        <f t="shared" si="1590"/>
        <v>1.2489316886964623E-3</v>
      </c>
      <c r="AJ1157" s="13">
        <f t="shared" si="1591"/>
        <v>3.5317508568125322E-4</v>
      </c>
      <c r="AK1157" s="13">
        <f t="shared" si="1592"/>
        <v>6.6580978647517438E-5</v>
      </c>
      <c r="AL1157" s="13">
        <f t="shared" si="1593"/>
        <v>1.3847895687559244E-7</v>
      </c>
      <c r="AM1157" s="13">
        <f t="shared" si="1594"/>
        <v>1.4295873063883269E-4</v>
      </c>
      <c r="AN1157" s="13">
        <f t="shared" si="1595"/>
        <v>9.2956882976211972E-5</v>
      </c>
      <c r="AO1157" s="13">
        <f t="shared" si="1596"/>
        <v>3.0221946061075235E-5</v>
      </c>
      <c r="AP1157" s="13">
        <f t="shared" si="1597"/>
        <v>6.5504636449013659E-6</v>
      </c>
      <c r="AQ1157" s="13">
        <f t="shared" si="1598"/>
        <v>1.0648364737117103E-6</v>
      </c>
      <c r="AR1157" s="13">
        <f t="shared" si="1599"/>
        <v>2.8718263760619969E-4</v>
      </c>
      <c r="AS1157" s="13">
        <f t="shared" si="1600"/>
        <v>1.6242001633988193E-4</v>
      </c>
      <c r="AT1157" s="13">
        <f t="shared" si="1601"/>
        <v>4.5929416081242262E-5</v>
      </c>
      <c r="AU1157" s="13">
        <f t="shared" si="1602"/>
        <v>8.6586670333763494E-6</v>
      </c>
      <c r="AV1157" s="13">
        <f t="shared" si="1603"/>
        <v>1.2242564982036221E-6</v>
      </c>
      <c r="AW1157" s="13">
        <f t="shared" si="1604"/>
        <v>1.4145995703544531E-9</v>
      </c>
      <c r="AX1157" s="13">
        <f t="shared" si="1605"/>
        <v>1.3475373232769269E-5</v>
      </c>
      <c r="AY1157" s="13">
        <f t="shared" si="1606"/>
        <v>8.7621699427642628E-6</v>
      </c>
      <c r="AZ1157" s="13">
        <f t="shared" si="1607"/>
        <v>2.8487382419649561E-6</v>
      </c>
      <c r="BA1157" s="13">
        <f t="shared" si="1608"/>
        <v>6.1745051923925546E-7</v>
      </c>
      <c r="BB1157" s="13">
        <f t="shared" si="1609"/>
        <v>1.0037210634852603E-7</v>
      </c>
      <c r="BC1157" s="13">
        <f t="shared" si="1610"/>
        <v>1.3053107148086843E-8</v>
      </c>
      <c r="BD1157" s="13">
        <f t="shared" si="1611"/>
        <v>3.1122738146720211E-5</v>
      </c>
      <c r="BE1157" s="13">
        <f t="shared" si="1612"/>
        <v>1.7601884572366771E-5</v>
      </c>
      <c r="BF1157" s="13">
        <f t="shared" si="1613"/>
        <v>4.9774916820995318E-6</v>
      </c>
      <c r="BG1157" s="13">
        <f t="shared" si="1614"/>
        <v>9.3836253133428729E-7</v>
      </c>
      <c r="BH1157" s="13">
        <f t="shared" si="1615"/>
        <v>1.3267589829110695E-7</v>
      </c>
      <c r="BI1157" s="13">
        <f t="shared" si="1616"/>
        <v>1.5007328958305325E-8</v>
      </c>
      <c r="BJ1157" s="14">
        <f t="shared" si="1617"/>
        <v>0.26527168686992925</v>
      </c>
      <c r="BK1157" s="14">
        <f t="shared" si="1618"/>
        <v>0.41595240092637098</v>
      </c>
      <c r="BL1157" s="14">
        <f t="shared" si="1619"/>
        <v>0.30519230765586991</v>
      </c>
      <c r="BM1157" s="14">
        <f t="shared" si="1620"/>
        <v>0.12394926223651509</v>
      </c>
      <c r="BN1157" s="14">
        <f t="shared" si="1621"/>
        <v>0.87604295938622534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1.2279</v>
      </c>
      <c r="F1158" s="10">
        <f>VLOOKUP(B1158,home!$B$2:$E$405,3,FALSE)</f>
        <v>0.63339999999999996</v>
      </c>
      <c r="G1158" s="10">
        <f>VLOOKUP(C1158,away!$B$2:$E$405,4,FALSE)</f>
        <v>0.40720000000000001</v>
      </c>
      <c r="H1158" s="10">
        <f>VLOOKUP(A1158,away!$A$2:$E$405,3,FALSE)</f>
        <v>0.89710000000000001</v>
      </c>
      <c r="I1158" s="10">
        <f>VLOOKUP(C1158,away!$B$2:$E$405,3,FALSE)</f>
        <v>1.3934</v>
      </c>
      <c r="J1158" s="10">
        <f>VLOOKUP(B1158,home!$B$2:$E$405,4,FALSE)</f>
        <v>0.86699999999999999</v>
      </c>
      <c r="K1158" s="12">
        <f t="shared" si="1566"/>
        <v>0.31670055739199998</v>
      </c>
      <c r="L1158" s="12">
        <f t="shared" si="1567"/>
        <v>1.0837665943800001</v>
      </c>
      <c r="M1158" s="13">
        <f t="shared" si="1568"/>
        <v>0.24648179263626552</v>
      </c>
      <c r="N1158" s="13">
        <f t="shared" si="1569"/>
        <v>7.8060921114884635E-2</v>
      </c>
      <c r="O1158" s="13">
        <f t="shared" si="1570"/>
        <v>0.26712873298208284</v>
      </c>
      <c r="P1158" s="13">
        <f t="shared" si="1571"/>
        <v>8.4599818630844356E-2</v>
      </c>
      <c r="Q1158" s="13">
        <f t="shared" si="1572"/>
        <v>1.2360968613808448E-2</v>
      </c>
      <c r="R1158" s="13">
        <f t="shared" si="1573"/>
        <v>0.14475259860251816</v>
      </c>
      <c r="S1158" s="13">
        <f t="shared" si="1574"/>
        <v>7.259288034850481E-3</v>
      </c>
      <c r="T1158" s="13">
        <f t="shared" si="1575"/>
        <v>1.3396404857825254E-2</v>
      </c>
      <c r="U1158" s="13">
        <f t="shared" si="1576"/>
        <v>4.5843228661357927E-2</v>
      </c>
      <c r="V1158" s="13">
        <f t="shared" si="1577"/>
        <v>2.7684463224505947E-4</v>
      </c>
      <c r="W1158" s="13">
        <f t="shared" si="1578"/>
        <v>1.304908549966051E-3</v>
      </c>
      <c r="X1158" s="13">
        <f t="shared" si="1579"/>
        <v>1.4142162951740513E-3</v>
      </c>
      <c r="Y1158" s="13">
        <f t="shared" si="1580"/>
        <v>7.6634018896874106E-4</v>
      </c>
      <c r="Z1158" s="13">
        <f t="shared" si="1581"/>
        <v>5.2292676938368761E-2</v>
      </c>
      <c r="AA1158" s="13">
        <f t="shared" si="1582"/>
        <v>1.6561119933901167E-2</v>
      </c>
      <c r="AB1158" s="13">
        <f t="shared" si="1583"/>
        <v>2.6224579570511301E-3</v>
      </c>
      <c r="AC1158" s="13">
        <f t="shared" si="1584"/>
        <v>5.9388275261515307E-6</v>
      </c>
      <c r="AD1158" s="13">
        <f t="shared" si="1585"/>
        <v>1.033163162799587E-4</v>
      </c>
      <c r="AE1158" s="13">
        <f t="shared" si="1586"/>
        <v>1.1197077223861781E-4</v>
      </c>
      <c r="AF1158" s="13">
        <f t="shared" si="1587"/>
        <v>6.0675091249572728E-5</v>
      </c>
      <c r="AG1158" s="13">
        <f t="shared" si="1588"/>
        <v>2.1919212335748395E-5</v>
      </c>
      <c r="AH1158" s="13">
        <f t="shared" si="1589"/>
        <v>1.4168264099127368E-2</v>
      </c>
      <c r="AI1158" s="13">
        <f t="shared" si="1590"/>
        <v>4.4870971374706987E-3</v>
      </c>
      <c r="AJ1158" s="13">
        <f t="shared" si="1591"/>
        <v>7.1053308225450882E-4</v>
      </c>
      <c r="AK1158" s="13">
        <f t="shared" si="1592"/>
        <v>7.5008741065152898E-5</v>
      </c>
      <c r="AL1158" s="13">
        <f t="shared" si="1593"/>
        <v>8.1535228418873994E-8</v>
      </c>
      <c r="AM1158" s="13">
        <f t="shared" si="1594"/>
        <v>6.544066990710219E-6</v>
      </c>
      <c r="AN1158" s="13">
        <f t="shared" si="1595"/>
        <v>7.0922411959165897E-6</v>
      </c>
      <c r="AO1158" s="13">
        <f t="shared" si="1596"/>
        <v>3.8431670437100303E-6</v>
      </c>
      <c r="AP1158" s="13">
        <f t="shared" si="1597"/>
        <v>1.3883653528650244E-6</v>
      </c>
      <c r="AQ1158" s="13">
        <f t="shared" si="1598"/>
        <v>3.7616599755742857E-7</v>
      </c>
      <c r="AR1158" s="13">
        <f t="shared" si="1599"/>
        <v>3.0710182661975388E-3</v>
      </c>
      <c r="AS1158" s="13">
        <f t="shared" si="1600"/>
        <v>9.7259319666577373E-4</v>
      </c>
      <c r="AT1158" s="13">
        <f t="shared" si="1601"/>
        <v>1.5401040374985877E-4</v>
      </c>
      <c r="AU1158" s="13">
        <f t="shared" si="1602"/>
        <v>1.6258393570582411E-5</v>
      </c>
      <c r="AV1158" s="13">
        <f t="shared" si="1603"/>
        <v>1.2872605765254896E-6</v>
      </c>
      <c r="AW1158" s="13">
        <f t="shared" si="1604"/>
        <v>7.7736928946314295E-10</v>
      </c>
      <c r="AX1158" s="13">
        <f t="shared" si="1605"/>
        <v>3.4541827726141864E-7</v>
      </c>
      <c r="AY1158" s="13">
        <f t="shared" si="1606"/>
        <v>3.7435278998421429E-7</v>
      </c>
      <c r="AZ1158" s="13">
        <f t="shared" si="1607"/>
        <v>2.0285552414892165E-7</v>
      </c>
      <c r="BA1158" s="13">
        <f t="shared" si="1608"/>
        <v>7.3282680186015568E-8</v>
      </c>
      <c r="BB1158" s="13">
        <f t="shared" si="1609"/>
        <v>1.9855330183059196E-8</v>
      </c>
      <c r="BC1158" s="13">
        <f t="shared" si="1610"/>
        <v>4.3037087145568996E-9</v>
      </c>
      <c r="BD1158" s="13">
        <f t="shared" si="1611"/>
        <v>5.5471116793927972E-4</v>
      </c>
      <c r="BE1158" s="13">
        <f t="shared" si="1612"/>
        <v>1.7567733607793716E-4</v>
      </c>
      <c r="BF1158" s="13">
        <f t="shared" si="1613"/>
        <v>2.7818555128512196E-5</v>
      </c>
      <c r="BG1158" s="13">
        <f t="shared" si="1614"/>
        <v>2.9367173050132973E-6</v>
      </c>
      <c r="BH1158" s="13">
        <f t="shared" si="1615"/>
        <v>2.3251500185011082E-7</v>
      </c>
      <c r="BI1158" s="13">
        <f t="shared" si="1616"/>
        <v>1.4727526137586406E-8</v>
      </c>
      <c r="BJ1158" s="14">
        <f t="shared" si="1617"/>
        <v>0.10762190508762233</v>
      </c>
      <c r="BK1158" s="14">
        <f t="shared" si="1618"/>
        <v>0.33862413864974994</v>
      </c>
      <c r="BL1158" s="14">
        <f t="shared" si="1619"/>
        <v>0.50132559973656787</v>
      </c>
      <c r="BM1158" s="14">
        <f t="shared" si="1620"/>
        <v>0.16647911425648435</v>
      </c>
      <c r="BN1158" s="14">
        <f t="shared" si="1621"/>
        <v>0.83338483258040386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1.5390999999999999</v>
      </c>
      <c r="F1159" s="10">
        <f>VLOOKUP(B1159,home!$B$2:$E$405,3,FALSE)</f>
        <v>1.2995000000000001</v>
      </c>
      <c r="G1159" s="10">
        <f>VLOOKUP(C1159,away!$B$2:$E$405,4,FALSE)</f>
        <v>1.1137999999999999</v>
      </c>
      <c r="H1159" s="10">
        <f>VLOOKUP(A1159,away!$A$2:$E$405,3,FALSE)</f>
        <v>1.1406000000000001</v>
      </c>
      <c r="I1159" s="10">
        <f>VLOOKUP(C1159,away!$B$2:$E$405,3,FALSE)</f>
        <v>1.002</v>
      </c>
      <c r="J1159" s="10">
        <f>VLOOKUP(B1159,home!$B$2:$E$405,4,FALSE)</f>
        <v>0.7671</v>
      </c>
      <c r="K1159" s="12">
        <f t="shared" si="1566"/>
        <v>2.2276673292099995</v>
      </c>
      <c r="L1159" s="12">
        <f t="shared" si="1567"/>
        <v>0.8767041685200001</v>
      </c>
      <c r="M1159" s="13">
        <f t="shared" si="1568"/>
        <v>4.4852699725968996E-2</v>
      </c>
      <c r="N1159" s="13">
        <f t="shared" si="1569"/>
        <v>9.9916893806407434E-2</v>
      </c>
      <c r="O1159" s="13">
        <f t="shared" si="1570"/>
        <v>3.9322548819132885E-2</v>
      </c>
      <c r="P1159" s="13">
        <f t="shared" si="1571"/>
        <v>8.7597557305647569E-2</v>
      </c>
      <c r="Q1159" s="13">
        <f t="shared" si="1572"/>
        <v>0.11129079998433943</v>
      </c>
      <c r="R1159" s="13">
        <f t="shared" si="1573"/>
        <v>1.7237121233282502E-2</v>
      </c>
      <c r="S1159" s="13">
        <f t="shared" si="1574"/>
        <v>4.2769621966999884E-2</v>
      </c>
      <c r="T1159" s="13">
        <f t="shared" si="1575"/>
        <v>9.7569108264195931E-2</v>
      </c>
      <c r="U1159" s="13">
        <f t="shared" si="1576"/>
        <v>3.8398571821015401E-2</v>
      </c>
      <c r="V1159" s="13">
        <f t="shared" si="1577"/>
        <v>9.2810328378219072E-3</v>
      </c>
      <c r="W1159" s="13">
        <f t="shared" si="1578"/>
        <v>8.263962638891921E-2</v>
      </c>
      <c r="X1159" s="13">
        <f t="shared" si="1579"/>
        <v>7.2450504940100871E-2</v>
      </c>
      <c r="Y1159" s="13">
        <f t="shared" si="1580"/>
        <v>3.1758829846182647E-2</v>
      </c>
      <c r="Z1159" s="13">
        <f t="shared" si="1581"/>
        <v>5.0372853461677922E-3</v>
      </c>
      <c r="AA1159" s="13">
        <f t="shared" si="1582"/>
        <v>1.1221395993566271E-2</v>
      </c>
      <c r="AB1159" s="13">
        <f t="shared" si="1583"/>
        <v>1.2498768621497788E-2</v>
      </c>
      <c r="AC1159" s="13">
        <f t="shared" si="1584"/>
        <v>1.1328691065891263E-3</v>
      </c>
      <c r="AD1159" s="13">
        <f t="shared" si="1585"/>
        <v>4.6023398951178976E-2</v>
      </c>
      <c r="AE1159" s="13">
        <f t="shared" si="1586"/>
        <v>4.0348905709957604E-2</v>
      </c>
      <c r="AF1159" s="13">
        <f t="shared" si="1587"/>
        <v>1.7687026915570132E-2</v>
      </c>
      <c r="AG1159" s="13">
        <f t="shared" si="1588"/>
        <v>5.1687634085352584E-3</v>
      </c>
      <c r="AH1159" s="13">
        <f t="shared" si="1589"/>
        <v>1.1040522652525037E-3</v>
      </c>
      <c r="AI1159" s="13">
        <f t="shared" si="1590"/>
        <v>2.4594611610432946E-3</v>
      </c>
      <c r="AJ1159" s="13">
        <f t="shared" si="1591"/>
        <v>2.7394306379585212E-3</v>
      </c>
      <c r="AK1159" s="13">
        <f t="shared" si="1592"/>
        <v>2.0341800442723675E-3</v>
      </c>
      <c r="AL1159" s="13">
        <f t="shared" si="1593"/>
        <v>8.8499971765830938E-5</v>
      </c>
      <c r="AM1159" s="13">
        <f t="shared" si="1594"/>
        <v>2.0504964444547819E-2</v>
      </c>
      <c r="AN1159" s="13">
        <f t="shared" si="1595"/>
        <v>1.7976787803889459E-2</v>
      </c>
      <c r="AO1159" s="13">
        <f t="shared" si="1596"/>
        <v>7.8801624021346932E-3</v>
      </c>
      <c r="AP1159" s="13">
        <f t="shared" si="1597"/>
        <v>2.3028570755220211E-3</v>
      </c>
      <c r="AQ1159" s="13">
        <f t="shared" si="1598"/>
        <v>5.0473109940398311E-4</v>
      </c>
      <c r="AR1159" s="13">
        <f t="shared" si="1599"/>
        <v>1.9358544464216382E-4</v>
      </c>
      <c r="AS1159" s="13">
        <f t="shared" si="1600"/>
        <v>4.3124397043993928E-4</v>
      </c>
      <c r="AT1159" s="13">
        <f t="shared" si="1601"/>
        <v>4.8033405193392793E-4</v>
      </c>
      <c r="AU1159" s="13">
        <f t="shared" si="1602"/>
        <v>3.5667482486675673E-4</v>
      </c>
      <c r="AV1159" s="13">
        <f t="shared" si="1603"/>
        <v>1.9863821362684314E-4</v>
      </c>
      <c r="AW1159" s="13">
        <f t="shared" si="1604"/>
        <v>4.8011363342113486E-6</v>
      </c>
      <c r="AX1159" s="13">
        <f t="shared" si="1605"/>
        <v>7.6130398966219705E-3</v>
      </c>
      <c r="AY1159" s="13">
        <f t="shared" si="1606"/>
        <v>6.6743838124775513E-3</v>
      </c>
      <c r="AZ1159" s="13">
        <f t="shared" si="1607"/>
        <v>2.9257300553507401E-3</v>
      </c>
      <c r="BA1159" s="13">
        <f t="shared" si="1608"/>
        <v>8.5499991183008144E-4</v>
      </c>
      <c r="BB1159" s="13">
        <f t="shared" si="1609"/>
        <v>1.8739549669641621E-4</v>
      </c>
      <c r="BC1159" s="13">
        <f t="shared" si="1610"/>
        <v>3.2858082623124816E-5</v>
      </c>
      <c r="BD1159" s="13">
        <f t="shared" si="1611"/>
        <v>2.8286194380430446E-5</v>
      </c>
      <c r="BE1159" s="13">
        <f t="shared" si="1612"/>
        <v>6.3012231088968381E-5</v>
      </c>
      <c r="BF1159" s="13">
        <f t="shared" si="1613"/>
        <v>7.0185144268762782E-5</v>
      </c>
      <c r="BG1159" s="13">
        <f t="shared" si="1614"/>
        <v>5.2116384294471083E-5</v>
      </c>
      <c r="BH1159" s="13">
        <f t="shared" si="1615"/>
        <v>2.9024491652336599E-5</v>
      </c>
      <c r="BI1159" s="13">
        <f t="shared" si="1616"/>
        <v>1.2931382360167712E-5</v>
      </c>
      <c r="BJ1159" s="14">
        <f t="shared" si="1617"/>
        <v>0.67231176829648553</v>
      </c>
      <c r="BK1159" s="14">
        <f t="shared" si="1618"/>
        <v>0.19239666472727088</v>
      </c>
      <c r="BL1159" s="14">
        <f t="shared" si="1619"/>
        <v>0.12893156293057628</v>
      </c>
      <c r="BM1159" s="14">
        <f t="shared" si="1620"/>
        <v>0.59179007774957826</v>
      </c>
      <c r="BN1159" s="14">
        <f t="shared" si="1621"/>
        <v>0.40021762087477886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1.5390999999999999</v>
      </c>
      <c r="F1160" s="10">
        <f>VLOOKUP(B1160,home!$B$2:$E$405,3,FALSE)</f>
        <v>1.2995000000000001</v>
      </c>
      <c r="G1160" s="10">
        <f>VLOOKUP(C1160,away!$B$2:$E$405,4,FALSE)</f>
        <v>1.0558000000000001</v>
      </c>
      <c r="H1160" s="10">
        <f>VLOOKUP(A1160,away!$A$2:$E$405,3,FALSE)</f>
        <v>1.1406000000000001</v>
      </c>
      <c r="I1160" s="10">
        <f>VLOOKUP(C1160,away!$B$2:$E$405,3,FALSE)</f>
        <v>0.87670000000000003</v>
      </c>
      <c r="J1160" s="10">
        <f>VLOOKUP(B1160,home!$B$2:$E$405,4,FALSE)</f>
        <v>1.6438999999999999</v>
      </c>
      <c r="K1160" s="12">
        <f t="shared" si="1566"/>
        <v>2.1116638231100002</v>
      </c>
      <c r="L1160" s="12">
        <f t="shared" si="1567"/>
        <v>1.6438408524779999</v>
      </c>
      <c r="M1160" s="13">
        <f t="shared" si="1568"/>
        <v>2.3388643952556673E-2</v>
      </c>
      <c r="N1160" s="13">
        <f t="shared" si="1569"/>
        <v>4.9388953306214407E-2</v>
      </c>
      <c r="O1160" s="13">
        <f t="shared" si="1570"/>
        <v>3.8447208413275168E-2</v>
      </c>
      <c r="P1160" s="13">
        <f t="shared" si="1571"/>
        <v>8.1187579105883617E-2</v>
      </c>
      <c r="Q1160" s="13">
        <f t="shared" si="1572"/>
        <v>5.2146432979001005E-2</v>
      </c>
      <c r="R1160" s="13">
        <f t="shared" si="1573"/>
        <v>3.1600545926738804E-2</v>
      </c>
      <c r="S1160" s="13">
        <f t="shared" si="1574"/>
        <v>7.0455377986477802E-2</v>
      </c>
      <c r="T1160" s="13">
        <f t="shared" si="1575"/>
        <v>8.572043684188789E-2</v>
      </c>
      <c r="U1160" s="13">
        <f t="shared" si="1576"/>
        <v>6.672972962402042E-2</v>
      </c>
      <c r="V1160" s="13">
        <f t="shared" si="1577"/>
        <v>2.7174163787041235E-2</v>
      </c>
      <c r="W1160" s="13">
        <f t="shared" si="1578"/>
        <v>3.6705245341995554E-2</v>
      </c>
      <c r="X1160" s="13">
        <f t="shared" si="1579"/>
        <v>6.0337581793400097E-2</v>
      </c>
      <c r="Y1160" s="13">
        <f t="shared" si="1580"/>
        <v>4.9592690945861953E-2</v>
      </c>
      <c r="Z1160" s="13">
        <f t="shared" si="1581"/>
        <v>1.7315422784993505E-2</v>
      </c>
      <c r="AA1160" s="13">
        <f t="shared" si="1582"/>
        <v>3.6564351876925388E-2</v>
      </c>
      <c r="AB1160" s="13">
        <f t="shared" si="1583"/>
        <v>3.8605809536983796E-2</v>
      </c>
      <c r="AC1160" s="13">
        <f t="shared" si="1584"/>
        <v>5.8955015107221582E-3</v>
      </c>
      <c r="AD1160" s="13">
        <f t="shared" si="1585"/>
        <v>1.9377284676767217E-2</v>
      </c>
      <c r="AE1160" s="13">
        <f t="shared" si="1586"/>
        <v>3.1853172161765898E-2</v>
      </c>
      <c r="AF1160" s="13">
        <f t="shared" si="1587"/>
        <v>2.6180772840262889E-2</v>
      </c>
      <c r="AG1160" s="13">
        <f t="shared" si="1588"/>
        <v>1.4345674648090206E-2</v>
      </c>
      <c r="AH1160" s="13">
        <f t="shared" si="1589"/>
        <v>7.1159498379751761E-3</v>
      </c>
      <c r="AI1160" s="13">
        <f t="shared" si="1590"/>
        <v>1.5026493839917648E-2</v>
      </c>
      <c r="AJ1160" s="13">
        <f t="shared" si="1591"/>
        <v>1.5865451714969683E-2</v>
      </c>
      <c r="AK1160" s="13">
        <f t="shared" si="1592"/>
        <v>1.1167500141266664E-2</v>
      </c>
      <c r="AL1160" s="13">
        <f t="shared" si="1593"/>
        <v>8.1858785185071005E-4</v>
      </c>
      <c r="AM1160" s="13">
        <f t="shared" si="1594"/>
        <v>8.1836622084066196E-3</v>
      </c>
      <c r="AN1160" s="13">
        <f t="shared" si="1595"/>
        <v>1.3452638261059127E-2</v>
      </c>
      <c r="AO1160" s="13">
        <f t="shared" si="1596"/>
        <v>1.1056998173568802E-2</v>
      </c>
      <c r="AP1160" s="13">
        <f t="shared" si="1597"/>
        <v>6.0586484344956762E-3</v>
      </c>
      <c r="AQ1160" s="13">
        <f t="shared" si="1598"/>
        <v>2.4898634518564682E-3</v>
      </c>
      <c r="AR1160" s="13">
        <f t="shared" si="1599"/>
        <v>2.3394978095695588E-3</v>
      </c>
      <c r="AS1160" s="13">
        <f t="shared" si="1600"/>
        <v>4.9402328887131258E-3</v>
      </c>
      <c r="AT1160" s="13">
        <f t="shared" si="1601"/>
        <v>5.2160555344168604E-3</v>
      </c>
      <c r="AU1160" s="13">
        <f t="shared" si="1602"/>
        <v>3.6715185904535939E-3</v>
      </c>
      <c r="AV1160" s="13">
        <f t="shared" si="1603"/>
        <v>1.9382532458341692E-3</v>
      </c>
      <c r="AW1160" s="13">
        <f t="shared" si="1604"/>
        <v>7.8930952455264348E-5</v>
      </c>
      <c r="AX1160" s="13">
        <f t="shared" si="1605"/>
        <v>2.8801905710074583E-3</v>
      </c>
      <c r="AY1160" s="13">
        <f t="shared" si="1606"/>
        <v>4.7345749235439966E-3</v>
      </c>
      <c r="AZ1160" s="13">
        <f t="shared" si="1607"/>
        <v>3.8914438392197641E-3</v>
      </c>
      <c r="BA1160" s="13">
        <f t="shared" si="1608"/>
        <v>2.1323047860110928E-3</v>
      </c>
      <c r="BB1160" s="13">
        <f t="shared" si="1609"/>
        <v>8.7629242929484845E-4</v>
      </c>
      <c r="BC1160" s="13">
        <f t="shared" si="1610"/>
        <v>2.8809705879841212E-4</v>
      </c>
      <c r="BD1160" s="13">
        <f t="shared" si="1611"/>
        <v>6.4096034560887267E-4</v>
      </c>
      <c r="BE1160" s="13">
        <f t="shared" si="1612"/>
        <v>1.3534927738703391E-3</v>
      </c>
      <c r="BF1160" s="13">
        <f t="shared" si="1613"/>
        <v>1.4290608627113997E-3</v>
      </c>
      <c r="BG1160" s="13">
        <f t="shared" si="1614"/>
        <v>1.0058987082700098E-3</v>
      </c>
      <c r="BH1160" s="13">
        <f t="shared" si="1615"/>
        <v>5.3102997799171498E-4</v>
      </c>
      <c r="BI1160" s="13">
        <f t="shared" si="1616"/>
        <v>2.2427135870240093E-4</v>
      </c>
      <c r="BJ1160" s="14">
        <f t="shared" si="1617"/>
        <v>0.48169295967250936</v>
      </c>
      <c r="BK1160" s="14">
        <f t="shared" si="1618"/>
        <v>0.21365442911807619</v>
      </c>
      <c r="BL1160" s="14">
        <f t="shared" si="1619"/>
        <v>0.28441331300821476</v>
      </c>
      <c r="BM1160" s="14">
        <f t="shared" si="1620"/>
        <v>0.71626111692903527</v>
      </c>
      <c r="BN1160" s="14">
        <f t="shared" si="1621"/>
        <v>0.27615936368366967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1.5390999999999999</v>
      </c>
      <c r="F1161" s="10">
        <f>VLOOKUP(B1161,home!$B$2:$E$405,3,FALSE)</f>
        <v>1.0209999999999999</v>
      </c>
      <c r="G1161" s="10">
        <f>VLOOKUP(C1161,away!$B$2:$E$405,4,FALSE)</f>
        <v>0.86629999999999996</v>
      </c>
      <c r="H1161" s="10">
        <f>VLOOKUP(A1161,away!$A$2:$E$405,3,FALSE)</f>
        <v>1.1406000000000001</v>
      </c>
      <c r="I1161" s="10">
        <f>VLOOKUP(C1161,away!$B$2:$E$405,3,FALSE)</f>
        <v>0.97409999999999997</v>
      </c>
      <c r="J1161" s="10">
        <f>VLOOKUP(B1161,home!$B$2:$E$405,4,FALSE)</f>
        <v>0.75149999999999995</v>
      </c>
      <c r="K1161" s="12">
        <f t="shared" si="1566"/>
        <v>1.3613220989299997</v>
      </c>
      <c r="L1161" s="12">
        <f t="shared" si="1567"/>
        <v>0.83496043268999987</v>
      </c>
      <c r="M1161" s="13">
        <f t="shared" si="1568"/>
        <v>0.1112158321756283</v>
      </c>
      <c r="N1161" s="13">
        <f t="shared" si="1569"/>
        <v>0.15140057009157296</v>
      </c>
      <c r="O1161" s="13">
        <f t="shared" si="1570"/>
        <v>9.2860819355341032E-2</v>
      </c>
      <c r="P1161" s="13">
        <f t="shared" si="1571"/>
        <v>0.12641348551317241</v>
      </c>
      <c r="Q1161" s="13">
        <f t="shared" si="1572"/>
        <v>0.10305247092812932</v>
      </c>
      <c r="R1161" s="13">
        <f t="shared" si="1573"/>
        <v>3.8767554954441723E-2</v>
      </c>
      <c r="S1161" s="13">
        <f t="shared" si="1574"/>
        <v>3.5921974882032491E-2</v>
      </c>
      <c r="T1161" s="13">
        <f t="shared" si="1575"/>
        <v>8.6044735715924497E-2</v>
      </c>
      <c r="U1161" s="13">
        <f t="shared" si="1576"/>
        <v>5.2775129280964721E-2</v>
      </c>
      <c r="V1161" s="13">
        <f t="shared" si="1577"/>
        <v>4.536746215316345E-3</v>
      </c>
      <c r="W1161" s="13">
        <f t="shared" si="1578"/>
        <v>4.6762535341267904E-2</v>
      </c>
      <c r="X1161" s="13">
        <f t="shared" si="1579"/>
        <v>3.9044866742226458E-2</v>
      </c>
      <c r="Y1161" s="13">
        <f t="shared" si="1580"/>
        <v>1.6300459414706391E-2</v>
      </c>
      <c r="Z1161" s="13">
        <f t="shared" si="1581"/>
        <v>1.0789791486364671E-2</v>
      </c>
      <c r="AA1161" s="13">
        <f t="shared" si="1582"/>
        <v>1.4688381593234998E-2</v>
      </c>
      <c r="AB1161" s="13">
        <f t="shared" si="1583"/>
        <v>9.9978092301937199E-3</v>
      </c>
      <c r="AC1161" s="13">
        <f t="shared" si="1584"/>
        <v>3.2229331176808718E-4</v>
      </c>
      <c r="AD1161" s="13">
        <f t="shared" si="1585"/>
        <v>1.5914718190515788E-2</v>
      </c>
      <c r="AE1161" s="13">
        <f t="shared" si="1586"/>
        <v>1.3288159986492475E-2</v>
      </c>
      <c r="AF1161" s="13">
        <f t="shared" si="1587"/>
        <v>5.5475439059878492E-3</v>
      </c>
      <c r="AG1161" s="13">
        <f t="shared" si="1588"/>
        <v>1.5439932200367957E-3</v>
      </c>
      <c r="AH1161" s="13">
        <f t="shared" si="1589"/>
        <v>2.2522622420224798E-3</v>
      </c>
      <c r="AI1161" s="13">
        <f t="shared" si="1590"/>
        <v>3.0660543626508299E-3</v>
      </c>
      <c r="AJ1161" s="13">
        <f t="shared" si="1591"/>
        <v>2.0869437801986552E-3</v>
      </c>
      <c r="AK1161" s="13">
        <f t="shared" si="1592"/>
        <v>9.4700089573631328E-4</v>
      </c>
      <c r="AL1161" s="13">
        <f t="shared" si="1593"/>
        <v>1.4653388857028456E-5</v>
      </c>
      <c r="AM1161" s="13">
        <f t="shared" si="1594"/>
        <v>4.333011514198481E-3</v>
      </c>
      <c r="AN1161" s="13">
        <f t="shared" si="1595"/>
        <v>3.6178931687459157E-3</v>
      </c>
      <c r="AO1161" s="13">
        <f t="shared" si="1596"/>
        <v>1.5103988228011417E-3</v>
      </c>
      <c r="AP1161" s="13">
        <f t="shared" si="1597"/>
        <v>4.2037441820683602E-4</v>
      </c>
      <c r="AQ1161" s="13">
        <f t="shared" si="1598"/>
        <v>8.7749001529446657E-5</v>
      </c>
      <c r="AR1161" s="13">
        <f t="shared" si="1599"/>
        <v>3.7610997122608796E-4</v>
      </c>
      <c r="AS1161" s="13">
        <f t="shared" si="1600"/>
        <v>5.1200681545799992E-4</v>
      </c>
      <c r="AT1161" s="13">
        <f t="shared" si="1601"/>
        <v>3.4850309634287477E-4</v>
      </c>
      <c r="AU1161" s="13">
        <f t="shared" si="1602"/>
        <v>1.58141655532362E-4</v>
      </c>
      <c r="AV1161" s="13">
        <f t="shared" si="1603"/>
        <v>5.3820432609395047E-5</v>
      </c>
      <c r="AW1161" s="13">
        <f t="shared" si="1604"/>
        <v>4.6266043735762084E-7</v>
      </c>
      <c r="AX1161" s="13">
        <f t="shared" si="1605"/>
        <v>9.8310405486608807E-4</v>
      </c>
      <c r="AY1161" s="13">
        <f t="shared" si="1606"/>
        <v>8.2085298703028233E-4</v>
      </c>
      <c r="AZ1161" s="13">
        <f t="shared" si="1607"/>
        <v>3.4268988261284162E-4</v>
      </c>
      <c r="BA1161" s="13">
        <f t="shared" si="1608"/>
        <v>9.5377497554967853E-5</v>
      </c>
      <c r="BB1161" s="13">
        <f t="shared" si="1609"/>
        <v>1.9909109156846334E-5</v>
      </c>
      <c r="BC1161" s="13">
        <f t="shared" si="1610"/>
        <v>3.3246636792145723E-6</v>
      </c>
      <c r="BD1161" s="13">
        <f t="shared" si="1611"/>
        <v>5.2339490718992948E-5</v>
      </c>
      <c r="BE1161" s="13">
        <f t="shared" si="1612"/>
        <v>7.1250905362506736E-5</v>
      </c>
      <c r="BF1161" s="13">
        <f t="shared" si="1613"/>
        <v>4.849771601937522E-5</v>
      </c>
      <c r="BG1161" s="13">
        <f t="shared" si="1614"/>
        <v>2.2007004188268972E-5</v>
      </c>
      <c r="BH1161" s="13">
        <f t="shared" si="1615"/>
        <v>7.4896552831839079E-6</v>
      </c>
      <c r="BI1161" s="13">
        <f t="shared" si="1616"/>
        <v>2.0391666500732161E-6</v>
      </c>
      <c r="BJ1161" s="14">
        <f t="shared" si="1617"/>
        <v>0.49113473865724228</v>
      </c>
      <c r="BK1161" s="14">
        <f t="shared" si="1618"/>
        <v>0.27924583847380496</v>
      </c>
      <c r="BL1161" s="14">
        <f t="shared" si="1619"/>
        <v>0.21909416160417561</v>
      </c>
      <c r="BM1161" s="14">
        <f t="shared" si="1620"/>
        <v>0.37573340687670881</v>
      </c>
      <c r="BN1161" s="14">
        <f t="shared" si="1621"/>
        <v>0.62371073301828572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1.5216000000000001</v>
      </c>
      <c r="F1162" s="10">
        <f>VLOOKUP(B1162,home!$B$2:$E$405,3,FALSE)</f>
        <v>0.70099999999999996</v>
      </c>
      <c r="G1162" s="10">
        <f>VLOOKUP(C1162,away!$B$2:$E$405,4,FALSE)</f>
        <v>0.75109999999999999</v>
      </c>
      <c r="H1162" s="10">
        <f>VLOOKUP(A1162,away!$A$2:$E$405,3,FALSE)</f>
        <v>1.1121000000000001</v>
      </c>
      <c r="I1162" s="10">
        <f>VLOOKUP(C1162,away!$B$2:$E$405,3,FALSE)</f>
        <v>1.413</v>
      </c>
      <c r="J1162" s="10">
        <f>VLOOKUP(B1162,home!$B$2:$E$405,4,FALSE)</f>
        <v>0.65939999999999999</v>
      </c>
      <c r="K1162" s="12">
        <f t="shared" si="1566"/>
        <v>0.80115450576000002</v>
      </c>
      <c r="L1162" s="12">
        <f t="shared" si="1567"/>
        <v>1.0361793796200001</v>
      </c>
      <c r="M1162" s="13">
        <f t="shared" si="1568"/>
        <v>0.15924141652094637</v>
      </c>
      <c r="N1162" s="13">
        <f t="shared" si="1569"/>
        <v>0.12757697834936108</v>
      </c>
      <c r="O1162" s="13">
        <f t="shared" si="1570"/>
        <v>0.16500267218048423</v>
      </c>
      <c r="P1162" s="13">
        <f t="shared" si="1571"/>
        <v>0.13219263427983513</v>
      </c>
      <c r="Q1162" s="13">
        <f t="shared" si="1572"/>
        <v>5.1104435517918302E-2</v>
      </c>
      <c r="R1162" s="13">
        <f t="shared" si="1573"/>
        <v>8.5486183247808198E-2</v>
      </c>
      <c r="S1162" s="13">
        <f t="shared" si="1574"/>
        <v>2.7434591043630326E-2</v>
      </c>
      <c r="T1162" s="13">
        <f t="shared" si="1575"/>
        <v>5.2953362290786871E-2</v>
      </c>
      <c r="U1162" s="13">
        <f t="shared" si="1576"/>
        <v>6.8487640889206558E-2</v>
      </c>
      <c r="V1162" s="13">
        <f t="shared" si="1577"/>
        <v>2.5305050376977782E-3</v>
      </c>
      <c r="W1162" s="13">
        <f t="shared" si="1578"/>
        <v>1.3647516259833875E-2</v>
      </c>
      <c r="X1162" s="13">
        <f t="shared" si="1579"/>
        <v>1.4141274931468526E-2</v>
      </c>
      <c r="Y1162" s="13">
        <f t="shared" si="1580"/>
        <v>7.3264487427624585E-3</v>
      </c>
      <c r="Z1162" s="13">
        <f t="shared" si="1581"/>
        <v>2.9526340107931849E-2</v>
      </c>
      <c r="AA1162" s="13">
        <f t="shared" si="1582"/>
        <v>2.3655160416071803E-2</v>
      </c>
      <c r="AB1162" s="13">
        <f t="shared" si="1583"/>
        <v>9.4757191759057609E-3</v>
      </c>
      <c r="AC1162" s="13">
        <f t="shared" si="1584"/>
        <v>1.3129205575880339E-4</v>
      </c>
      <c r="AD1162" s="13">
        <f t="shared" si="1585"/>
        <v>2.7334422859996927E-3</v>
      </c>
      <c r="AE1162" s="13">
        <f t="shared" si="1586"/>
        <v>2.8323365321342359E-3</v>
      </c>
      <c r="AF1162" s="13">
        <f t="shared" si="1587"/>
        <v>1.4674043553709575E-3</v>
      </c>
      <c r="AG1162" s="13">
        <f t="shared" si="1588"/>
        <v>5.0683137819998838E-4</v>
      </c>
      <c r="AH1162" s="13">
        <f t="shared" si="1589"/>
        <v>7.6486461938714868E-3</v>
      </c>
      <c r="AI1162" s="13">
        <f t="shared" si="1590"/>
        <v>6.1277473611842156E-3</v>
      </c>
      <c r="AJ1162" s="13">
        <f t="shared" si="1591"/>
        <v>2.4546362042858422E-3</v>
      </c>
      <c r="AK1162" s="13">
        <f t="shared" si="1592"/>
        <v>6.5551428502174216E-4</v>
      </c>
      <c r="AL1162" s="13">
        <f t="shared" si="1593"/>
        <v>4.3596303248127078E-6</v>
      </c>
      <c r="AM1162" s="13">
        <f t="shared" si="1594"/>
        <v>4.3798192073271381E-4</v>
      </c>
      <c r="AN1162" s="13">
        <f t="shared" si="1595"/>
        <v>4.5382783490959937E-4</v>
      </c>
      <c r="AO1162" s="13">
        <f t="shared" si="1596"/>
        <v>2.3512352221545825E-4</v>
      </c>
      <c r="AP1162" s="13">
        <f t="shared" si="1597"/>
        <v>8.1210048461094285E-5</v>
      </c>
      <c r="AQ1162" s="13">
        <f t="shared" si="1598"/>
        <v>2.1037044408331703E-5</v>
      </c>
      <c r="AR1162" s="13">
        <f t="shared" si="1599"/>
        <v>1.5850738936197268E-3</v>
      </c>
      <c r="AS1162" s="13">
        <f t="shared" si="1600"/>
        <v>1.2698890918359908E-3</v>
      </c>
      <c r="AT1162" s="13">
        <f t="shared" si="1601"/>
        <v>5.0868868386993928E-4</v>
      </c>
      <c r="AU1162" s="13">
        <f t="shared" si="1602"/>
        <v>1.3584607703717537E-4</v>
      </c>
      <c r="AV1162" s="13">
        <f t="shared" si="1603"/>
        <v>2.7208424177038276E-5</v>
      </c>
      <c r="AW1162" s="13">
        <f t="shared" si="1604"/>
        <v>1.0053062648076123E-7</v>
      </c>
      <c r="AX1162" s="13">
        <f t="shared" si="1605"/>
        <v>5.8481864872738779E-5</v>
      </c>
      <c r="AY1162" s="13">
        <f t="shared" si="1606"/>
        <v>6.059770246285514E-5</v>
      </c>
      <c r="AZ1162" s="13">
        <f t="shared" si="1607"/>
        <v>3.1395044872179296E-5</v>
      </c>
      <c r="BA1162" s="13">
        <f t="shared" si="1608"/>
        <v>1.0843632706265602E-5</v>
      </c>
      <c r="BB1162" s="13">
        <f t="shared" si="1609"/>
        <v>2.8089871526013588E-6</v>
      </c>
      <c r="BC1162" s="13">
        <f t="shared" si="1610"/>
        <v>5.8212291302860537E-7</v>
      </c>
      <c r="BD1162" s="13">
        <f t="shared" si="1611"/>
        <v>2.7373681395712431E-4</v>
      </c>
      <c r="BE1162" s="13">
        <f t="shared" si="1612"/>
        <v>2.1930548189413697E-4</v>
      </c>
      <c r="BF1162" s="13">
        <f t="shared" si="1613"/>
        <v>8.7848787478677972E-5</v>
      </c>
      <c r="BG1162" s="13">
        <f t="shared" si="1614"/>
        <v>2.3460150638031846E-5</v>
      </c>
      <c r="BH1162" s="13">
        <f t="shared" si="1615"/>
        <v>4.698801347366887E-6</v>
      </c>
      <c r="BI1162" s="13">
        <f t="shared" si="1616"/>
        <v>7.5289317422282836E-7</v>
      </c>
      <c r="BJ1162" s="14">
        <f t="shared" si="1617"/>
        <v>0.27568392036954281</v>
      </c>
      <c r="BK1162" s="14">
        <f t="shared" si="1618"/>
        <v>0.32159539627065609</v>
      </c>
      <c r="BL1162" s="14">
        <f t="shared" si="1619"/>
        <v>0.37313042905286931</v>
      </c>
      <c r="BM1162" s="14">
        <f t="shared" si="1620"/>
        <v>0.27927126853281031</v>
      </c>
      <c r="BN1162" s="14">
        <f t="shared" si="1621"/>
        <v>0.72060432009635333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1.5216000000000001</v>
      </c>
      <c r="F1163" s="10">
        <f>VLOOKUP(B1163,home!$B$2:$E$405,3,FALSE)</f>
        <v>0.84499999999999997</v>
      </c>
      <c r="G1163" s="10">
        <f>VLOOKUP(C1163,away!$B$2:$E$405,4,FALSE)</f>
        <v>0.56330000000000002</v>
      </c>
      <c r="H1163" s="10">
        <f>VLOOKUP(A1163,away!$A$2:$E$405,3,FALSE)</f>
        <v>1.1121000000000001</v>
      </c>
      <c r="I1163" s="10">
        <f>VLOOKUP(C1163,away!$B$2:$E$405,3,FALSE)</f>
        <v>0.96340000000000003</v>
      </c>
      <c r="J1163" s="10">
        <f>VLOOKUP(B1163,home!$B$2:$E$405,4,FALSE)</f>
        <v>1.413</v>
      </c>
      <c r="K1163" s="12">
        <f t="shared" si="1566"/>
        <v>0.72426410159999999</v>
      </c>
      <c r="L1163" s="12">
        <f t="shared" si="1567"/>
        <v>1.5138841588200003</v>
      </c>
      <c r="M1163" s="13">
        <f t="shared" si="1568"/>
        <v>0.1066558204380353</v>
      </c>
      <c r="N1163" s="13">
        <f t="shared" si="1569"/>
        <v>7.7246981969964545E-2</v>
      </c>
      <c r="O1163" s="13">
        <f t="shared" si="1570"/>
        <v>0.16146455700709206</v>
      </c>
      <c r="P1163" s="13">
        <f t="shared" si="1571"/>
        <v>0.1169429823209835</v>
      </c>
      <c r="Q1163" s="13">
        <f t="shared" si="1572"/>
        <v>2.7973607998893885E-2</v>
      </c>
      <c r="R1163" s="13">
        <f t="shared" si="1573"/>
        <v>0.12221931753196279</v>
      </c>
      <c r="S1163" s="13">
        <f t="shared" si="1574"/>
        <v>3.2055590257427914E-2</v>
      </c>
      <c r="T1163" s="13">
        <f t="shared" si="1575"/>
        <v>4.2348802014565902E-2</v>
      </c>
      <c r="U1163" s="13">
        <f t="shared" si="1576"/>
        <v>8.8519064210452136E-2</v>
      </c>
      <c r="V1163" s="13">
        <f t="shared" si="1577"/>
        <v>3.9052682725583786E-3</v>
      </c>
      <c r="W1163" s="13">
        <f t="shared" si="1578"/>
        <v>6.7534266886098192E-3</v>
      </c>
      <c r="X1163" s="13">
        <f t="shared" si="1579"/>
        <v>1.0223905681638615E-2</v>
      </c>
      <c r="Y1163" s="13">
        <f t="shared" si="1580"/>
        <v>7.738904426351249E-3</v>
      </c>
      <c r="Z1163" s="13">
        <f t="shared" si="1581"/>
        <v>6.1675296237809984E-2</v>
      </c>
      <c r="AA1163" s="13">
        <f t="shared" si="1582"/>
        <v>4.4669203020591304E-2</v>
      </c>
      <c r="AB1163" s="13">
        <f t="shared" si="1583"/>
        <v>1.6176150097448282E-2</v>
      </c>
      <c r="AC1163" s="13">
        <f t="shared" si="1584"/>
        <v>2.6762118834727685E-4</v>
      </c>
      <c r="AD1163" s="13">
        <f t="shared" si="1585"/>
        <v>1.2228161283368631E-3</v>
      </c>
      <c r="AE1163" s="13">
        <f t="shared" si="1586"/>
        <v>1.8512019658387814E-3</v>
      </c>
      <c r="AF1163" s="13">
        <f t="shared" si="1587"/>
        <v>1.4012526654298874E-3</v>
      </c>
      <c r="AG1163" s="13">
        <f t="shared" si="1588"/>
        <v>7.0711140423286925E-4</v>
      </c>
      <c r="AH1163" s="13">
        <f t="shared" si="1589"/>
        <v>2.3342313491237845E-2</v>
      </c>
      <c r="AI1163" s="13">
        <f t="shared" si="1590"/>
        <v>1.6905999709996934E-2</v>
      </c>
      <c r="AJ1163" s="13">
        <f t="shared" si="1591"/>
        <v>6.1222043458053947E-3</v>
      </c>
      <c r="AK1163" s="13">
        <f t="shared" si="1592"/>
        <v>1.4780309434421204E-3</v>
      </c>
      <c r="AL1163" s="13">
        <f t="shared" si="1593"/>
        <v>1.1737350955280955E-5</v>
      </c>
      <c r="AM1163" s="13">
        <f t="shared" si="1594"/>
        <v>1.7712836492237775E-4</v>
      </c>
      <c r="AN1163" s="13">
        <f t="shared" si="1595"/>
        <v>2.6815182573367588E-4</v>
      </c>
      <c r="AO1163" s="13">
        <f t="shared" si="1596"/>
        <v>2.0297540056843659E-4</v>
      </c>
      <c r="AP1163" s="13">
        <f t="shared" si="1597"/>
        <v>1.0242708118356673E-4</v>
      </c>
      <c r="AQ1163" s="13">
        <f t="shared" si="1598"/>
        <v>3.8765683909492981E-5</v>
      </c>
      <c r="AR1163" s="13">
        <f t="shared" si="1599"/>
        <v>7.067511724919066E-3</v>
      </c>
      <c r="AS1163" s="13">
        <f t="shared" si="1600"/>
        <v>5.1187450299959728E-3</v>
      </c>
      <c r="AT1163" s="13">
        <f t="shared" si="1601"/>
        <v>1.8536616352347493E-3</v>
      </c>
      <c r="AU1163" s="13">
        <f t="shared" si="1602"/>
        <v>4.4751352630456094E-4</v>
      </c>
      <c r="AV1163" s="13">
        <f t="shared" si="1603"/>
        <v>8.1029495520705183E-5</v>
      </c>
      <c r="AW1163" s="13">
        <f t="shared" si="1604"/>
        <v>3.5748448181296565E-7</v>
      </c>
      <c r="AX1163" s="13">
        <f t="shared" si="1605"/>
        <v>2.1381286014730469E-5</v>
      </c>
      <c r="AY1163" s="13">
        <f t="shared" si="1606"/>
        <v>3.2368790192900072E-5</v>
      </c>
      <c r="AZ1163" s="13">
        <f t="shared" si="1607"/>
        <v>2.4501299356599799E-5</v>
      </c>
      <c r="BA1163" s="13">
        <f t="shared" si="1608"/>
        <v>1.2364042988821032E-5</v>
      </c>
      <c r="BB1163" s="13">
        <f t="shared" si="1609"/>
        <v>4.6794322049364169E-6</v>
      </c>
      <c r="BC1163" s="13">
        <f t="shared" si="1610"/>
        <v>1.4168236574650764E-6</v>
      </c>
      <c r="BD1163" s="13">
        <f t="shared" si="1611"/>
        <v>1.7832323404382653E-3</v>
      </c>
      <c r="BE1163" s="13">
        <f t="shared" si="1612"/>
        <v>1.2915311689915853E-3</v>
      </c>
      <c r="BF1163" s="13">
        <f t="shared" si="1613"/>
        <v>4.6770483089904417E-4</v>
      </c>
      <c r="BG1163" s="13">
        <f t="shared" si="1614"/>
        <v>1.1291393972169207E-4</v>
      </c>
      <c r="BH1163" s="13">
        <f t="shared" si="1615"/>
        <v>2.0444878277661962E-5</v>
      </c>
      <c r="BI1163" s="13">
        <f t="shared" si="1616"/>
        <v>2.9614982796184397E-6</v>
      </c>
      <c r="BJ1163" s="14">
        <f t="shared" si="1617"/>
        <v>0.17835417097459541</v>
      </c>
      <c r="BK1163" s="14">
        <f t="shared" si="1618"/>
        <v>0.25987138861850057</v>
      </c>
      <c r="BL1163" s="14">
        <f t="shared" si="1619"/>
        <v>0.49914409042661179</v>
      </c>
      <c r="BM1163" s="14">
        <f t="shared" si="1620"/>
        <v>0.3865096676848746</v>
      </c>
      <c r="BN1163" s="14">
        <f t="shared" si="1621"/>
        <v>0.61250326726693205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1.5216000000000001</v>
      </c>
      <c r="F1164" s="10">
        <f>VLOOKUP(B1164,home!$B$2:$E$405,3,FALSE)</f>
        <v>1.3613</v>
      </c>
      <c r="G1164" s="10">
        <f>VLOOKUP(C1164,away!$B$2:$E$405,4,FALSE)</f>
        <v>0.96389999999999998</v>
      </c>
      <c r="H1164" s="10">
        <f>VLOOKUP(A1164,away!$A$2:$E$405,3,FALSE)</f>
        <v>1.1121000000000001</v>
      </c>
      <c r="I1164" s="10">
        <f>VLOOKUP(C1164,away!$B$2:$E$405,3,FALSE)</f>
        <v>1.139</v>
      </c>
      <c r="J1164" s="10">
        <f>VLOOKUP(B1164,home!$B$2:$E$405,4,FALSE)</f>
        <v>1.2846</v>
      </c>
      <c r="K1164" s="12">
        <f t="shared" si="1566"/>
        <v>1.9965781977119998</v>
      </c>
      <c r="L1164" s="12">
        <f t="shared" si="1567"/>
        <v>1.6271795687399999</v>
      </c>
      <c r="M1164" s="13">
        <f t="shared" si="1568"/>
        <v>2.6682222309307252E-2</v>
      </c>
      <c r="N1164" s="13">
        <f t="shared" si="1569"/>
        <v>5.3273143329267587E-2</v>
      </c>
      <c r="O1164" s="13">
        <f t="shared" si="1570"/>
        <v>4.3416766990283386E-2</v>
      </c>
      <c r="P1164" s="13">
        <f t="shared" si="1571"/>
        <v>8.6684970387941845E-2</v>
      </c>
      <c r="Q1164" s="13">
        <f t="shared" si="1572"/>
        <v>5.3181998247401073E-2</v>
      </c>
      <c r="R1164" s="13">
        <f t="shared" si="1573"/>
        <v>3.5323438093667191E-2</v>
      </c>
      <c r="S1164" s="13">
        <f t="shared" si="1574"/>
        <v>7.0405343341072027E-2</v>
      </c>
      <c r="T1164" s="13">
        <f t="shared" si="1575"/>
        <v>8.6536660972937524E-2</v>
      </c>
      <c r="U1164" s="13">
        <f t="shared" si="1576"/>
        <v>7.0526006366045432E-2</v>
      </c>
      <c r="V1164" s="13">
        <f t="shared" si="1577"/>
        <v>2.5414695938846307E-2</v>
      </c>
      <c r="W1164" s="13">
        <f t="shared" si="1578"/>
        <v>3.5394006070506245E-2</v>
      </c>
      <c r="X1164" s="13">
        <f t="shared" si="1579"/>
        <v>5.7592403533787306E-2</v>
      </c>
      <c r="Y1164" s="13">
        <f t="shared" si="1580"/>
        <v>4.6856591172404038E-2</v>
      </c>
      <c r="Z1164" s="13">
        <f t="shared" si="1581"/>
        <v>1.915919225455583E-2</v>
      </c>
      <c r="AA1164" s="13">
        <f t="shared" si="1582"/>
        <v>3.8252825541218782E-2</v>
      </c>
      <c r="AB1164" s="13">
        <f t="shared" si="1583"/>
        <v>3.8187378738239089E-2</v>
      </c>
      <c r="AC1164" s="13">
        <f t="shared" si="1584"/>
        <v>5.1604401128466076E-3</v>
      </c>
      <c r="AD1164" s="13">
        <f t="shared" si="1585"/>
        <v>1.766672521251474E-2</v>
      </c>
      <c r="AE1164" s="13">
        <f t="shared" si="1586"/>
        <v>2.8746934312347823E-2</v>
      </c>
      <c r="AF1164" s="13">
        <f t="shared" si="1587"/>
        <v>2.338821208848162E-2</v>
      </c>
      <c r="AG1164" s="13">
        <f t="shared" si="1588"/>
        <v>1.2685606953245063E-2</v>
      </c>
      <c r="AH1164" s="13">
        <f t="shared" si="1589"/>
        <v>7.7938615475437196E-3</v>
      </c>
      <c r="AI1164" s="13">
        <f t="shared" si="1590"/>
        <v>1.5561054041811696E-2</v>
      </c>
      <c r="AJ1164" s="13">
        <f t="shared" si="1591"/>
        <v>1.5534430616649718E-2</v>
      </c>
      <c r="AK1164" s="13">
        <f t="shared" si="1592"/>
        <v>1.0338568494357532E-2</v>
      </c>
      <c r="AL1164" s="13">
        <f t="shared" si="1593"/>
        <v>6.7060770753689034E-4</v>
      </c>
      <c r="AM1164" s="13">
        <f t="shared" si="1594"/>
        <v>7.0545996768551656E-3</v>
      </c>
      <c r="AN1164" s="13">
        <f t="shared" si="1595"/>
        <v>1.1479100459818533E-2</v>
      </c>
      <c r="AO1164" s="13">
        <f t="shared" si="1596"/>
        <v>9.3392788678653277E-3</v>
      </c>
      <c r="AP1164" s="13">
        <f t="shared" si="1597"/>
        <v>5.0655612535185687E-3</v>
      </c>
      <c r="AQ1164" s="13">
        <f t="shared" si="1598"/>
        <v>2.0606444439815979E-3</v>
      </c>
      <c r="AR1164" s="13">
        <f t="shared" si="1599"/>
        <v>2.5364024543502906E-3</v>
      </c>
      <c r="AS1164" s="13">
        <f t="shared" si="1600"/>
        <v>5.0641258409789957E-3</v>
      </c>
      <c r="AT1164" s="13">
        <f t="shared" si="1601"/>
        <v>5.0554616222843055E-3</v>
      </c>
      <c r="AU1164" s="13">
        <f t="shared" si="1602"/>
        <v>3.3645414848075261E-3</v>
      </c>
      <c r="AV1164" s="13">
        <f t="shared" si="1603"/>
        <v>1.6793925434660671E-3</v>
      </c>
      <c r="AW1164" s="13">
        <f t="shared" si="1604"/>
        <v>6.0518457025101864E-5</v>
      </c>
      <c r="AX1164" s="13">
        <f t="shared" si="1605"/>
        <v>2.3475099847325214E-3</v>
      </c>
      <c r="AY1164" s="13">
        <f t="shared" si="1606"/>
        <v>3.8198202845699087E-3</v>
      </c>
      <c r="AZ1164" s="13">
        <f t="shared" si="1607"/>
        <v>3.1077667616553838E-3</v>
      </c>
      <c r="BA1164" s="13">
        <f t="shared" si="1608"/>
        <v>1.685631526324972E-3</v>
      </c>
      <c r="BB1164" s="13">
        <f t="shared" si="1609"/>
        <v>6.8570629501500332E-4</v>
      </c>
      <c r="BC1164" s="13">
        <f t="shared" si="1610"/>
        <v>2.2315345468096315E-4</v>
      </c>
      <c r="BD1164" s="13">
        <f t="shared" si="1611"/>
        <v>6.8786370863679793E-4</v>
      </c>
      <c r="BE1164" s="13">
        <f t="shared" si="1612"/>
        <v>1.3733736836615501E-3</v>
      </c>
      <c r="BF1164" s="13">
        <f t="shared" si="1613"/>
        <v>1.3710239770550344E-3</v>
      </c>
      <c r="BG1164" s="13">
        <f t="shared" si="1614"/>
        <v>9.1245219370949269E-4</v>
      </c>
      <c r="BH1164" s="13">
        <f t="shared" si="1615"/>
        <v>4.5544553910371497E-4</v>
      </c>
      <c r="BI1164" s="13">
        <f t="shared" si="1616"/>
        <v>1.8186652672393309E-4</v>
      </c>
      <c r="BJ1164" s="14">
        <f t="shared" si="1617"/>
        <v>0.46219105490191092</v>
      </c>
      <c r="BK1164" s="14">
        <f t="shared" si="1618"/>
        <v>0.21883810008212082</v>
      </c>
      <c r="BL1164" s="14">
        <f t="shared" si="1619"/>
        <v>0.29761628000459411</v>
      </c>
      <c r="BM1164" s="14">
        <f t="shared" si="1620"/>
        <v>0.69548278605776881</v>
      </c>
      <c r="BN1164" s="14">
        <f t="shared" si="1621"/>
        <v>0.29856253935786831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1.5216000000000001</v>
      </c>
      <c r="F1165" s="10">
        <f>VLOOKUP(B1165,home!$B$2:$E$405,3,FALSE)</f>
        <v>1.2675000000000001</v>
      </c>
      <c r="G1165" s="10">
        <f>VLOOKUP(C1165,away!$B$2:$E$405,4,FALSE)</f>
        <v>0.92010000000000003</v>
      </c>
      <c r="H1165" s="10">
        <f>VLOOKUP(A1165,away!$A$2:$E$405,3,FALSE)</f>
        <v>1.1121000000000001</v>
      </c>
      <c r="I1165" s="10">
        <f>VLOOKUP(C1165,away!$B$2:$E$405,3,FALSE)</f>
        <v>1.1989000000000001</v>
      </c>
      <c r="J1165" s="10">
        <f>VLOOKUP(B1165,home!$B$2:$E$405,4,FALSE)</f>
        <v>0.96340000000000003</v>
      </c>
      <c r="K1165" s="12">
        <f t="shared" si="1566"/>
        <v>1.7745306228000002</v>
      </c>
      <c r="L1165" s="12">
        <f t="shared" si="1567"/>
        <v>1.2844980311460004</v>
      </c>
      <c r="M1165" s="13">
        <f t="shared" si="1568"/>
        <v>4.6933261524463872E-2</v>
      </c>
      <c r="N1165" s="13">
        <f t="shared" si="1569"/>
        <v>8.3284509803042153E-2</v>
      </c>
      <c r="O1165" s="13">
        <f t="shared" si="1570"/>
        <v>6.0285682023434185E-2</v>
      </c>
      <c r="P1165" s="13">
        <f t="shared" si="1571"/>
        <v>0.10697878886696743</v>
      </c>
      <c r="Q1165" s="13">
        <f t="shared" si="1572"/>
        <v>7.3895456525192568E-2</v>
      </c>
      <c r="R1165" s="13">
        <f t="shared" si="1573"/>
        <v>3.871841993269752E-2</v>
      </c>
      <c r="S1165" s="13">
        <f t="shared" si="1574"/>
        <v>6.0961357125573899E-2</v>
      </c>
      <c r="T1165" s="13">
        <f t="shared" si="1575"/>
        <v>9.4918568417244734E-2</v>
      </c>
      <c r="U1165" s="13">
        <f t="shared" si="1576"/>
        <v>6.8707021837001669E-2</v>
      </c>
      <c r="V1165" s="13">
        <f t="shared" si="1577"/>
        <v>1.5439351636179093E-2</v>
      </c>
      <c r="W1165" s="13">
        <f t="shared" si="1578"/>
        <v>4.3709916829913438E-2</v>
      </c>
      <c r="X1165" s="13">
        <f t="shared" si="1579"/>
        <v>5.6145302109579243E-2</v>
      </c>
      <c r="Y1165" s="13">
        <f t="shared" si="1580"/>
        <v>3.6059265008925964E-2</v>
      </c>
      <c r="Z1165" s="13">
        <f t="shared" si="1581"/>
        <v>1.6577911390878011E-2</v>
      </c>
      <c r="AA1165" s="13">
        <f t="shared" si="1582"/>
        <v>2.9418011425177974E-2</v>
      </c>
      <c r="AB1165" s="13">
        <f t="shared" si="1583"/>
        <v>2.61015810679293E-2</v>
      </c>
      <c r="AC1165" s="13">
        <f t="shared" si="1584"/>
        <v>2.1995103862384635E-3</v>
      </c>
      <c r="AD1165" s="13">
        <f t="shared" si="1585"/>
        <v>1.9391146483680625E-2</v>
      </c>
      <c r="AE1165" s="13">
        <f t="shared" si="1586"/>
        <v>2.4907889479951453E-2</v>
      </c>
      <c r="AF1165" s="13">
        <f t="shared" si="1587"/>
        <v>1.5997067498499908E-2</v>
      </c>
      <c r="AG1165" s="13">
        <f t="shared" si="1588"/>
        <v>6.8494005686442708E-3</v>
      </c>
      <c r="AH1165" s="13">
        <f t="shared" si="1589"/>
        <v>5.3235736355239111E-3</v>
      </c>
      <c r="AI1165" s="13">
        <f t="shared" si="1590"/>
        <v>9.4468444389679065E-3</v>
      </c>
      <c r="AJ1165" s="13">
        <f t="shared" si="1591"/>
        <v>8.3818573728882198E-3</v>
      </c>
      <c r="AK1165" s="13">
        <f t="shared" si="1592"/>
        <v>4.9579541947107021E-3</v>
      </c>
      <c r="AL1165" s="13">
        <f t="shared" si="1593"/>
        <v>2.0054089537114851E-4</v>
      </c>
      <c r="AM1165" s="13">
        <f t="shared" si="1594"/>
        <v>6.8820366492983618E-3</v>
      </c>
      <c r="AN1165" s="13">
        <f t="shared" si="1595"/>
        <v>8.8399625262983641E-3</v>
      </c>
      <c r="AO1165" s="13">
        <f t="shared" si="1596"/>
        <v>5.6774572302173369E-3</v>
      </c>
      <c r="AP1165" s="13">
        <f t="shared" si="1597"/>
        <v>2.4308942113765984E-3</v>
      </c>
      <c r="AQ1165" s="13">
        <f t="shared" si="1598"/>
        <v>7.8061970710936192E-4</v>
      </c>
      <c r="AR1165" s="13">
        <f t="shared" si="1599"/>
        <v>1.3676239706982435E-3</v>
      </c>
      <c r="AS1165" s="13">
        <f t="shared" si="1600"/>
        <v>2.4268906164793629E-3</v>
      </c>
      <c r="AT1165" s="13">
        <f t="shared" si="1601"/>
        <v>2.1532958585643003E-3</v>
      </c>
      <c r="AU1165" s="13">
        <f t="shared" si="1602"/>
        <v>1.2736964803235899E-3</v>
      </c>
      <c r="AV1165" s="13">
        <f t="shared" si="1603"/>
        <v>5.6505335212169686E-4</v>
      </c>
      <c r="AW1165" s="13">
        <f t="shared" si="1604"/>
        <v>1.2697475692230219E-5</v>
      </c>
      <c r="AX1165" s="13">
        <f t="shared" si="1605"/>
        <v>2.0353974635686414E-3</v>
      </c>
      <c r="AY1165" s="13">
        <f t="shared" si="1606"/>
        <v>2.6144640345534828E-3</v>
      </c>
      <c r="AZ1165" s="13">
        <f t="shared" si="1607"/>
        <v>1.679136952442989E-3</v>
      </c>
      <c r="BA1165" s="13">
        <f t="shared" si="1608"/>
        <v>7.1894936981250503E-4</v>
      </c>
      <c r="BB1165" s="13">
        <f t="shared" si="1609"/>
        <v>2.3087226250445494E-4</v>
      </c>
      <c r="BC1165" s="13">
        <f t="shared" si="1610"/>
        <v>5.9310993326638974E-5</v>
      </c>
      <c r="BD1165" s="13">
        <f t="shared" si="1611"/>
        <v>2.9278504961832811E-4</v>
      </c>
      <c r="BE1165" s="13">
        <f t="shared" si="1612"/>
        <v>5.1955603644574064E-4</v>
      </c>
      <c r="BF1165" s="13">
        <f t="shared" si="1613"/>
        <v>4.6098404846677996E-4</v>
      </c>
      <c r="BG1165" s="13">
        <f t="shared" si="1614"/>
        <v>2.7267677020887353E-4</v>
      </c>
      <c r="BH1165" s="13">
        <f t="shared" si="1615"/>
        <v>1.209683197154612E-4</v>
      </c>
      <c r="BI1165" s="13">
        <f t="shared" si="1616"/>
        <v>4.293239754474938E-5</v>
      </c>
      <c r="BJ1165" s="14">
        <f t="shared" si="1617"/>
        <v>0.48710762412518299</v>
      </c>
      <c r="BK1165" s="14">
        <f t="shared" si="1618"/>
        <v>0.2353272744693474</v>
      </c>
      <c r="BL1165" s="14">
        <f t="shared" si="1619"/>
        <v>0.26083740882851852</v>
      </c>
      <c r="BM1165" s="14">
        <f t="shared" si="1620"/>
        <v>0.58715233357926777</v>
      </c>
      <c r="BN1165" s="14">
        <f t="shared" si="1621"/>
        <v>0.41009611867579776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1.7670999999999999</v>
      </c>
      <c r="F1166" s="10">
        <f>VLOOKUP(B1166,home!$B$2:$E$405,3,FALSE)</f>
        <v>0.77810000000000001</v>
      </c>
      <c r="G1166" s="10">
        <f>VLOOKUP(C1166,away!$B$2:$E$405,4,FALSE)</f>
        <v>0.64670000000000005</v>
      </c>
      <c r="H1166" s="10">
        <f>VLOOKUP(A1166,away!$A$2:$E$405,3,FALSE)</f>
        <v>1.5205</v>
      </c>
      <c r="I1166" s="10">
        <f>VLOOKUP(C1166,away!$B$2:$E$405,3,FALSE)</f>
        <v>0.9395</v>
      </c>
      <c r="J1166" s="10">
        <f>VLOOKUP(B1166,home!$B$2:$E$405,4,FALSE)</f>
        <v>1.3153999999999999</v>
      </c>
      <c r="K1166" s="12">
        <f t="shared" si="1566"/>
        <v>0.88919989581699999</v>
      </c>
      <c r="L1166" s="12">
        <f t="shared" si="1567"/>
        <v>1.8790617251499997</v>
      </c>
      <c r="M1166" s="13">
        <f t="shared" si="1568"/>
        <v>6.2771029793338415E-2</v>
      </c>
      <c r="N1166" s="13">
        <f t="shared" si="1569"/>
        <v>5.5815993152562318E-2</v>
      </c>
      <c r="O1166" s="13">
        <f t="shared" si="1570"/>
        <v>0.1179506395329125</v>
      </c>
      <c r="P1166" s="13">
        <f t="shared" si="1571"/>
        <v>0.1048816963842143</v>
      </c>
      <c r="Q1166" s="13">
        <f t="shared" si="1572"/>
        <v>2.48157876480904E-2</v>
      </c>
      <c r="R1166" s="13">
        <f t="shared" si="1573"/>
        <v>0.11081826610163018</v>
      </c>
      <c r="S1166" s="13">
        <f t="shared" si="1574"/>
        <v>4.3810696879780647E-2</v>
      </c>
      <c r="T1166" s="13">
        <f t="shared" si="1575"/>
        <v>4.6630396748976795E-2</v>
      </c>
      <c r="U1166" s="13">
        <f t="shared" si="1576"/>
        <v>9.8539590672190119E-2</v>
      </c>
      <c r="V1166" s="13">
        <f t="shared" si="1577"/>
        <v>8.1335118085417591E-3</v>
      </c>
      <c r="W1166" s="13">
        <f t="shared" si="1578"/>
        <v>7.3553985970995937E-3</v>
      </c>
      <c r="X1166" s="13">
        <f t="shared" si="1579"/>
        <v>1.3821247977031848E-2</v>
      </c>
      <c r="Y1166" s="13">
        <f t="shared" si="1580"/>
        <v>1.2985489033723705E-2</v>
      </c>
      <c r="Z1166" s="13">
        <f t="shared" si="1581"/>
        <v>6.9411454093020339E-2</v>
      </c>
      <c r="AA1166" s="13">
        <f t="shared" si="1582"/>
        <v>6.1720657748020151E-2</v>
      </c>
      <c r="AB1166" s="13">
        <f t="shared" si="1583"/>
        <v>2.7441001219648119E-2</v>
      </c>
      <c r="AC1166" s="13">
        <f t="shared" si="1584"/>
        <v>8.4937322883006628E-4</v>
      </c>
      <c r="AD1166" s="13">
        <f t="shared" si="1585"/>
        <v>1.6351049165583664E-3</v>
      </c>
      <c r="AE1166" s="13">
        <f t="shared" si="1586"/>
        <v>3.0724630653094099E-3</v>
      </c>
      <c r="AF1166" s="13">
        <f t="shared" si="1587"/>
        <v>2.8866738739799784E-3</v>
      </c>
      <c r="AG1166" s="13">
        <f t="shared" si="1588"/>
        <v>1.8080794631954178E-3</v>
      </c>
      <c r="AH1166" s="13">
        <f t="shared" si="1589"/>
        <v>3.2607101668300185E-2</v>
      </c>
      <c r="AI1166" s="13">
        <f t="shared" si="1590"/>
        <v>2.8994231406346844E-2</v>
      </c>
      <c r="AJ1166" s="13">
        <f t="shared" si="1591"/>
        <v>1.2890833772908802E-2</v>
      </c>
      <c r="AK1166" s="13">
        <f t="shared" si="1592"/>
        <v>3.8208426826215908E-3</v>
      </c>
      <c r="AL1166" s="13">
        <f t="shared" si="1593"/>
        <v>5.6767400755619798E-5</v>
      </c>
      <c r="AM1166" s="13">
        <f t="shared" si="1594"/>
        <v>2.9078702429071281E-4</v>
      </c>
      <c r="AN1166" s="13">
        <f t="shared" si="1595"/>
        <v>5.4640676751494162E-4</v>
      </c>
      <c r="AO1166" s="13">
        <f t="shared" si="1596"/>
        <v>5.1336602160013056E-4</v>
      </c>
      <c r="AP1166" s="13">
        <f t="shared" si="1597"/>
        <v>3.215488140604446E-4</v>
      </c>
      <c r="AQ1166" s="13">
        <f t="shared" si="1598"/>
        <v>1.5105251731708879E-4</v>
      </c>
      <c r="AR1166" s="13">
        <f t="shared" si="1599"/>
        <v>1.2254151342595512E-2</v>
      </c>
      <c r="AS1166" s="13">
        <f t="shared" si="1600"/>
        <v>1.0896390097161679E-2</v>
      </c>
      <c r="AT1166" s="13">
        <f t="shared" si="1601"/>
        <v>4.8445344695887778E-3</v>
      </c>
      <c r="AU1166" s="13">
        <f t="shared" si="1602"/>
        <v>1.4359198485467356E-3</v>
      </c>
      <c r="AV1166" s="13">
        <f t="shared" si="1603"/>
        <v>3.1920494493232988E-4</v>
      </c>
      <c r="AW1166" s="13">
        <f t="shared" si="1604"/>
        <v>2.6347351062061433E-6</v>
      </c>
      <c r="AX1166" s="13">
        <f t="shared" si="1605"/>
        <v>4.3094631950706199E-5</v>
      </c>
      <c r="AY1166" s="13">
        <f t="shared" si="1606"/>
        <v>8.0977473457998278E-5</v>
      </c>
      <c r="AZ1166" s="13">
        <f t="shared" si="1607"/>
        <v>7.6080835487137282E-5</v>
      </c>
      <c r="BA1166" s="13">
        <f t="shared" si="1608"/>
        <v>4.7653528660437854E-5</v>
      </c>
      <c r="BB1166" s="13">
        <f t="shared" si="1609"/>
        <v>2.2385980443541814E-5</v>
      </c>
      <c r="BC1166" s="13">
        <f t="shared" si="1610"/>
        <v>8.4129278062831655E-6</v>
      </c>
      <c r="BD1166" s="13">
        <f t="shared" si="1611"/>
        <v>3.837717793677788E-3</v>
      </c>
      <c r="BE1166" s="13">
        <f t="shared" si="1612"/>
        <v>3.4124982623133355E-3</v>
      </c>
      <c r="BF1166" s="13">
        <f t="shared" si="1613"/>
        <v>1.5171965496623559E-3</v>
      </c>
      <c r="BG1166" s="13">
        <f t="shared" si="1614"/>
        <v>4.4969700463122627E-4</v>
      </c>
      <c r="BH1166" s="13">
        <f t="shared" si="1615"/>
        <v>9.9967632416825831E-5</v>
      </c>
      <c r="BI1166" s="13">
        <f t="shared" si="1616"/>
        <v>1.7778241666022739E-5</v>
      </c>
      <c r="BJ1166" s="14">
        <f t="shared" si="1617"/>
        <v>0.17292840099911727</v>
      </c>
      <c r="BK1166" s="14">
        <f t="shared" si="1618"/>
        <v>0.22058405296891881</v>
      </c>
      <c r="BL1166" s="14">
        <f t="shared" si="1619"/>
        <v>0.53386822099177111</v>
      </c>
      <c r="BM1166" s="14">
        <f t="shared" si="1620"/>
        <v>0.51966037370172768</v>
      </c>
      <c r="BN1166" s="14">
        <f t="shared" si="1621"/>
        <v>0.47705341261274814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1.7670999999999999</v>
      </c>
      <c r="F1167" s="10">
        <f>VLOOKUP(B1167,home!$B$2:$E$405,3,FALSE)</f>
        <v>1.4552</v>
      </c>
      <c r="G1167" s="10">
        <f>VLOOKUP(C1167,away!$B$2:$E$405,4,FALSE)</f>
        <v>1.0610999999999999</v>
      </c>
      <c r="H1167" s="10">
        <f>VLOOKUP(A1167,away!$A$2:$E$405,3,FALSE)</f>
        <v>1.5205</v>
      </c>
      <c r="I1167" s="10">
        <f>VLOOKUP(C1167,away!$B$2:$E$405,3,FALSE)</f>
        <v>1.2331000000000001</v>
      </c>
      <c r="J1167" s="10">
        <f>VLOOKUP(B1167,home!$B$2:$E$405,4,FALSE)</f>
        <v>0.56369999999999998</v>
      </c>
      <c r="K1167" s="12">
        <f t="shared" si="1566"/>
        <v>2.7286015875119998</v>
      </c>
      <c r="L1167" s="12">
        <f t="shared" si="1567"/>
        <v>1.056897223635</v>
      </c>
      <c r="M1167" s="13">
        <f t="shared" si="1568"/>
        <v>2.2697538167498081E-2</v>
      </c>
      <c r="N1167" s="13">
        <f t="shared" si="1569"/>
        <v>6.1932538676449475E-2</v>
      </c>
      <c r="O1167" s="13">
        <f t="shared" si="1570"/>
        <v>2.3988965072578167E-2</v>
      </c>
      <c r="P1167" s="13">
        <f t="shared" si="1571"/>
        <v>6.5456328179806705E-2</v>
      </c>
      <c r="Q1167" s="13">
        <f t="shared" si="1572"/>
        <v>8.4494611675604195E-2</v>
      </c>
      <c r="R1167" s="13">
        <f t="shared" si="1573"/>
        <v>1.2676935291542424E-2</v>
      </c>
      <c r="S1167" s="13">
        <f t="shared" si="1574"/>
        <v>4.719158160639008E-2</v>
      </c>
      <c r="T1167" s="13">
        <f t="shared" si="1575"/>
        <v>8.9302120492063514E-2</v>
      </c>
      <c r="U1167" s="13">
        <f t="shared" si="1576"/>
        <v>3.4590305761289554E-2</v>
      </c>
      <c r="V1167" s="13">
        <f t="shared" si="1577"/>
        <v>1.5121501186392E-2</v>
      </c>
      <c r="W1167" s="13">
        <f t="shared" si="1578"/>
        <v>7.6850710518087853E-2</v>
      </c>
      <c r="X1167" s="13">
        <f t="shared" si="1579"/>
        <v>8.1223302580944137E-2</v>
      </c>
      <c r="Y1167" s="13">
        <f t="shared" si="1580"/>
        <v>4.2922341496132686E-2</v>
      </c>
      <c r="Z1167" s="13">
        <f t="shared" si="1581"/>
        <v>4.4660725712772466E-3</v>
      </c>
      <c r="AA1167" s="13">
        <f t="shared" si="1582"/>
        <v>1.2186132707930895E-2</v>
      </c>
      <c r="AB1167" s="13">
        <f t="shared" si="1583"/>
        <v>1.6625550526246074E-2</v>
      </c>
      <c r="AC1167" s="13">
        <f t="shared" si="1584"/>
        <v>2.7255101878327277E-3</v>
      </c>
      <c r="AD1167" s="13">
        <f t="shared" si="1585"/>
        <v>5.2423742680269912E-2</v>
      </c>
      <c r="AE1167" s="13">
        <f t="shared" si="1586"/>
        <v>5.5406508091332921E-2</v>
      </c>
      <c r="AF1167" s="13">
        <f t="shared" si="1587"/>
        <v>2.9279492286519958E-2</v>
      </c>
      <c r="AG1167" s="13">
        <f t="shared" si="1588"/>
        <v>1.031513803568845E-2</v>
      </c>
      <c r="AH1167" s="13">
        <f t="shared" si="1589"/>
        <v>1.1800449252838371E-3</v>
      </c>
      <c r="AI1167" s="13">
        <f t="shared" si="1590"/>
        <v>3.2198724564649569E-3</v>
      </c>
      <c r="AJ1167" s="13">
        <f t="shared" si="1591"/>
        <v>4.3928745481482219E-3</v>
      </c>
      <c r="AK1167" s="13">
        <f t="shared" si="1592"/>
        <v>3.9954681552727663E-3</v>
      </c>
      <c r="AL1167" s="13">
        <f t="shared" si="1593"/>
        <v>3.143986594416653E-4</v>
      </c>
      <c r="AM1167" s="13">
        <f t="shared" si="1594"/>
        <v>2.8608701500141019E-2</v>
      </c>
      <c r="AN1167" s="13">
        <f t="shared" si="1595"/>
        <v>3.0236457187301502E-2</v>
      </c>
      <c r="AO1167" s="13">
        <f t="shared" si="1596"/>
        <v>1.5978413826908747E-2</v>
      </c>
      <c r="AP1167" s="13">
        <f t="shared" si="1597"/>
        <v>5.629180403916985E-3</v>
      </c>
      <c r="AQ1167" s="13">
        <f t="shared" si="1598"/>
        <v>1.4873662850601022E-3</v>
      </c>
      <c r="AR1167" s="13">
        <f t="shared" si="1599"/>
        <v>2.4943724105941172E-4</v>
      </c>
      <c r="AS1167" s="13">
        <f t="shared" si="1600"/>
        <v>6.8061485193932428E-4</v>
      </c>
      <c r="AT1167" s="13">
        <f t="shared" si="1601"/>
        <v>9.2856338274294257E-4</v>
      </c>
      <c r="AU1167" s="13">
        <f t="shared" si="1602"/>
        <v>8.4455984008596861E-4</v>
      </c>
      <c r="AV1167" s="13">
        <f t="shared" si="1603"/>
        <v>5.7611683010186366E-4</v>
      </c>
      <c r="AW1167" s="13">
        <f t="shared" si="1604"/>
        <v>2.5185528540875597E-5</v>
      </c>
      <c r="AX1167" s="13">
        <f t="shared" si="1605"/>
        <v>1.3010291388323608E-2</v>
      </c>
      <c r="AY1167" s="13">
        <f t="shared" si="1606"/>
        <v>1.375054084700157E-2</v>
      </c>
      <c r="AZ1167" s="13">
        <f t="shared" si="1607"/>
        <v>7.2664542223378099E-3</v>
      </c>
      <c r="BA1167" s="13">
        <f t="shared" si="1608"/>
        <v>2.5599650977532187E-3</v>
      </c>
      <c r="BB1167" s="13">
        <f t="shared" si="1609"/>
        <v>6.7640500110446953E-4</v>
      </c>
      <c r="BC1167" s="13">
        <f t="shared" si="1610"/>
        <v>1.4297811354402863E-4</v>
      </c>
      <c r="BD1167" s="13">
        <f t="shared" si="1611"/>
        <v>4.3938254591144389E-5</v>
      </c>
      <c r="BE1167" s="13">
        <f t="shared" si="1612"/>
        <v>1.19889991229903E-4</v>
      </c>
      <c r="BF1167" s="13">
        <f t="shared" si="1613"/>
        <v>1.6356601019835656E-4</v>
      </c>
      <c r="BG1167" s="13">
        <f t="shared" si="1614"/>
        <v>1.4876882503007987E-4</v>
      </c>
      <c r="BH1167" s="13">
        <f t="shared" si="1615"/>
        <v>1.0148271303734273E-4</v>
      </c>
      <c r="BI1167" s="13">
        <f t="shared" si="1616"/>
        <v>5.5381178379743631E-5</v>
      </c>
      <c r="BJ1167" s="14">
        <f t="shared" si="1617"/>
        <v>0.70349726040648619</v>
      </c>
      <c r="BK1167" s="14">
        <f t="shared" si="1618"/>
        <v>0.16725739883436283</v>
      </c>
      <c r="BL1167" s="14">
        <f t="shared" si="1619"/>
        <v>0.116768468563153</v>
      </c>
      <c r="BM1167" s="14">
        <f t="shared" si="1620"/>
        <v>0.70701692799333971</v>
      </c>
      <c r="BN1167" s="14">
        <f t="shared" si="1621"/>
        <v>0.27124691706347903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1.7670999999999999</v>
      </c>
      <c r="F1168" s="10">
        <f>VLOOKUP(B1168,home!$B$2:$E$405,3,FALSE)</f>
        <v>1.1317999999999999</v>
      </c>
      <c r="G1168" s="10">
        <f>VLOOKUP(C1168,away!$B$2:$E$405,4,FALSE)</f>
        <v>1.4552</v>
      </c>
      <c r="H1168" s="10">
        <f>VLOOKUP(A1168,away!$A$2:$E$405,3,FALSE)</f>
        <v>1.5205</v>
      </c>
      <c r="I1168" s="10">
        <f>VLOOKUP(C1168,away!$B$2:$E$405,3,FALSE)</f>
        <v>0.84560000000000002</v>
      </c>
      <c r="J1168" s="10">
        <f>VLOOKUP(B1168,home!$B$2:$E$405,4,FALSE)</f>
        <v>0.98650000000000004</v>
      </c>
      <c r="K1168" s="12">
        <f t="shared" si="1566"/>
        <v>2.9104055006559997</v>
      </c>
      <c r="L1168" s="12">
        <f t="shared" si="1567"/>
        <v>1.2683773802</v>
      </c>
      <c r="M1168" s="13">
        <f t="shared" si="1568"/>
        <v>1.5317139009202251E-2</v>
      </c>
      <c r="N1168" s="13">
        <f t="shared" si="1569"/>
        <v>4.4579085626694819E-2</v>
      </c>
      <c r="O1168" s="13">
        <f t="shared" si="1570"/>
        <v>1.9427912648651173E-2</v>
      </c>
      <c r="P1168" s="13">
        <f t="shared" si="1571"/>
        <v>5.6543103838898642E-2</v>
      </c>
      <c r="Q1168" s="13">
        <f t="shared" si="1572"/>
        <v>6.4871608011073723E-2</v>
      </c>
      <c r="R1168" s="13">
        <f t="shared" si="1573"/>
        <v>1.232096247402531E-2</v>
      </c>
      <c r="S1168" s="13">
        <f t="shared" si="1574"/>
        <v>5.2182110996964001E-2</v>
      </c>
      <c r="T1168" s="13">
        <f t="shared" si="1575"/>
        <v>8.2281680218447006E-2</v>
      </c>
      <c r="U1168" s="13">
        <f t="shared" si="1576"/>
        <v>3.5858996957779415E-2</v>
      </c>
      <c r="V1168" s="13">
        <f t="shared" si="1577"/>
        <v>2.140331906675582E-2</v>
      </c>
      <c r="W1168" s="13">
        <f t="shared" si="1578"/>
        <v>6.2934228263942918E-2</v>
      </c>
      <c r="X1168" s="13">
        <f t="shared" si="1579"/>
        <v>7.9824351570328717E-2</v>
      </c>
      <c r="Y1168" s="13">
        <f t="shared" si="1580"/>
        <v>5.062370096046865E-2</v>
      </c>
      <c r="Z1168" s="13">
        <f t="shared" si="1581"/>
        <v>5.2092100347822454E-3</v>
      </c>
      <c r="AA1168" s="13">
        <f t="shared" si="1582"/>
        <v>1.5160913539302679E-2</v>
      </c>
      <c r="AB1168" s="13">
        <f t="shared" si="1583"/>
        <v>2.2062203079878273E-2</v>
      </c>
      <c r="AC1168" s="13">
        <f t="shared" si="1584"/>
        <v>4.9381369938014457E-3</v>
      </c>
      <c r="AD1168" s="13">
        <f t="shared" si="1585"/>
        <v>4.5791031029729937E-2</v>
      </c>
      <c r="AE1168" s="13">
        <f t="shared" si="1586"/>
        <v>5.8080307974145762E-2</v>
      </c>
      <c r="AF1168" s="13">
        <f t="shared" si="1587"/>
        <v>3.6833874434728089E-2</v>
      </c>
      <c r="AG1168" s="13">
        <f t="shared" si="1588"/>
        <v>1.5573084386045393E-2</v>
      </c>
      <c r="AH1168" s="13">
        <f t="shared" si="1589"/>
        <v>1.6518110442071642E-3</v>
      </c>
      <c r="AI1168" s="13">
        <f t="shared" si="1590"/>
        <v>4.8074399491048608E-3</v>
      </c>
      <c r="AJ1168" s="13">
        <f t="shared" si="1591"/>
        <v>6.9957998359740951E-3</v>
      </c>
      <c r="AK1168" s="13">
        <f t="shared" si="1592"/>
        <v>6.7868714413691156E-3</v>
      </c>
      <c r="AL1168" s="13">
        <f t="shared" si="1593"/>
        <v>7.2916382790147211E-4</v>
      </c>
      <c r="AM1168" s="13">
        <f t="shared" si="1594"/>
        <v>2.665409371792711E-2</v>
      </c>
      <c r="AN1168" s="13">
        <f t="shared" si="1595"/>
        <v>3.3807449561549664E-2</v>
      </c>
      <c r="AO1168" s="13">
        <f t="shared" si="1596"/>
        <v>2.1440302153061006E-2</v>
      </c>
      <c r="AP1168" s="13">
        <f t="shared" si="1597"/>
        <v>9.0647980918653146E-3</v>
      </c>
      <c r="AQ1168" s="13">
        <f t="shared" si="1598"/>
        <v>2.8743962139505218E-3</v>
      </c>
      <c r="AR1168" s="13">
        <f t="shared" si="1599"/>
        <v>4.1902395296738174E-4</v>
      </c>
      <c r="AS1168" s="13">
        <f t="shared" si="1600"/>
        <v>1.2195296176228886E-3</v>
      </c>
      <c r="AT1168" s="13">
        <f t="shared" si="1601"/>
        <v>1.7746628536712821E-3</v>
      </c>
      <c r="AU1168" s="13">
        <f t="shared" si="1602"/>
        <v>1.7216628437115909E-3</v>
      </c>
      <c r="AV1168" s="13">
        <f t="shared" si="1603"/>
        <v>1.252684252653316E-3</v>
      </c>
      <c r="AW1168" s="13">
        <f t="shared" si="1604"/>
        <v>7.4769522362846908E-5</v>
      </c>
      <c r="AX1168" s="13">
        <f t="shared" si="1605"/>
        <v>1.2929036828609269E-2</v>
      </c>
      <c r="AY1168" s="13">
        <f t="shared" si="1606"/>
        <v>1.639889786118074E-2</v>
      </c>
      <c r="AZ1168" s="13">
        <f t="shared" si="1607"/>
        <v>1.0399995553665907E-2</v>
      </c>
      <c r="BA1168" s="13">
        <f t="shared" si="1608"/>
        <v>4.3970397048168049E-3</v>
      </c>
      <c r="BB1168" s="13">
        <f t="shared" si="1609"/>
        <v>1.3942764253577302E-3</v>
      </c>
      <c r="BC1168" s="13">
        <f t="shared" si="1610"/>
        <v>3.5369373593397167E-4</v>
      </c>
      <c r="BD1168" s="13">
        <f t="shared" si="1611"/>
        <v>8.8580083950969246E-5</v>
      </c>
      <c r="BE1168" s="13">
        <f t="shared" si="1612"/>
        <v>2.5780396357947112E-4</v>
      </c>
      <c r="BF1168" s="13">
        <f t="shared" si="1613"/>
        <v>3.7515703684630599E-4</v>
      </c>
      <c r="BG1168" s="13">
        <f t="shared" si="1614"/>
        <v>3.6395303454909815E-4</v>
      </c>
      <c r="BH1168" s="13">
        <f t="shared" si="1615"/>
        <v>2.6481272843303455E-4</v>
      </c>
      <c r="BI1168" s="13">
        <f t="shared" si="1616"/>
        <v>1.5414248429504543E-4</v>
      </c>
      <c r="BJ1168" s="14">
        <f t="shared" si="1617"/>
        <v>0.68110693232352304</v>
      </c>
      <c r="BK1168" s="14">
        <f t="shared" si="1618"/>
        <v>0.16751187159470435</v>
      </c>
      <c r="BL1168" s="14">
        <f t="shared" si="1619"/>
        <v>0.13296492382257249</v>
      </c>
      <c r="BM1168" s="14">
        <f t="shared" si="1620"/>
        <v>0.75740899782821802</v>
      </c>
      <c r="BN1168" s="14">
        <f t="shared" si="1621"/>
        <v>0.21305981160854592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1.6325000000000001</v>
      </c>
      <c r="F1169" s="10">
        <f>VLOOKUP(B1169,home!$B$2:$E$405,3,FALSE)</f>
        <v>1.117</v>
      </c>
      <c r="G1169" s="10">
        <f>VLOOKUP(C1169,away!$B$2:$E$405,4,FALSE)</f>
        <v>1.123</v>
      </c>
      <c r="H1169" s="10">
        <f>VLOOKUP(A1169,away!$A$2:$E$405,3,FALSE)</f>
        <v>1.1474</v>
      </c>
      <c r="I1169" s="10">
        <f>VLOOKUP(C1169,away!$B$2:$E$405,3,FALSE)</f>
        <v>1.0651999999999999</v>
      </c>
      <c r="J1169" s="10">
        <f>VLOOKUP(B1169,home!$B$2:$E$405,4,FALSE)</f>
        <v>0.92279999999999995</v>
      </c>
      <c r="K1169" s="12">
        <f t="shared" si="1566"/>
        <v>2.0477933075000001</v>
      </c>
      <c r="L1169" s="12">
        <f t="shared" si="1567"/>
        <v>1.1278558309439999</v>
      </c>
      <c r="M1169" s="13">
        <f t="shared" si="1568"/>
        <v>4.1766982728935635E-2</v>
      </c>
      <c r="N1169" s="13">
        <f t="shared" si="1569"/>
        <v>8.5530147706782467E-2</v>
      </c>
      <c r="O1169" s="13">
        <f t="shared" si="1570"/>
        <v>4.7107135011767387E-2</v>
      </c>
      <c r="P1169" s="13">
        <f t="shared" si="1571"/>
        <v>9.6465675812596186E-2</v>
      </c>
      <c r="Q1169" s="13">
        <f t="shared" si="1572"/>
        <v>8.7574032031717833E-2</v>
      </c>
      <c r="R1169" s="13">
        <f t="shared" si="1573"/>
        <v>2.6565028451044054E-2</v>
      </c>
      <c r="S1169" s="13">
        <f t="shared" si="1574"/>
        <v>5.5699657971307624E-2</v>
      </c>
      <c r="T1169" s="13">
        <f t="shared" si="1575"/>
        <v>9.8770882666249574E-2</v>
      </c>
      <c r="U1169" s="13">
        <f t="shared" si="1576"/>
        <v>5.43996874755951E-2</v>
      </c>
      <c r="V1169" s="13">
        <f t="shared" si="1577"/>
        <v>1.4293866690516637E-2</v>
      </c>
      <c r="W1169" s="13">
        <f t="shared" si="1578"/>
        <v>5.9777838901780803E-2</v>
      </c>
      <c r="X1169" s="13">
        <f t="shared" si="1579"/>
        <v>6.7420784166604547E-2</v>
      </c>
      <c r="Y1169" s="13">
        <f t="shared" si="1580"/>
        <v>3.8020462274560927E-2</v>
      </c>
      <c r="Z1169" s="13">
        <f t="shared" si="1581"/>
        <v>9.9871740792344295E-3</v>
      </c>
      <c r="AA1169" s="13">
        <f t="shared" si="1582"/>
        <v>2.0451668240293739E-2</v>
      </c>
      <c r="AB1169" s="13">
        <f t="shared" si="1583"/>
        <v>2.0940394674841916E-2</v>
      </c>
      <c r="AC1169" s="13">
        <f t="shared" si="1584"/>
        <v>2.0633336133360778E-3</v>
      </c>
      <c r="AD1169" s="13">
        <f t="shared" si="1585"/>
        <v>3.0603164609969973E-2</v>
      </c>
      <c r="AE1169" s="13">
        <f t="shared" si="1586"/>
        <v>3.4515957650693693E-2</v>
      </c>
      <c r="AF1169" s="13">
        <f t="shared" si="1587"/>
        <v>1.9464512048475525E-2</v>
      </c>
      <c r="AG1169" s="13">
        <f t="shared" si="1588"/>
        <v>7.3177211367842863E-3</v>
      </c>
      <c r="AH1169" s="13">
        <f t="shared" si="1589"/>
        <v>2.8160231299793302E-3</v>
      </c>
      <c r="AI1169" s="13">
        <f t="shared" si="1590"/>
        <v>5.7666333193368757E-3</v>
      </c>
      <c r="AJ1169" s="13">
        <f t="shared" si="1591"/>
        <v>5.904436559072284E-3</v>
      </c>
      <c r="AK1169" s="13">
        <f t="shared" si="1592"/>
        <v>4.0303552234088507E-3</v>
      </c>
      <c r="AL1169" s="13">
        <f t="shared" si="1593"/>
        <v>1.9062030190600065E-4</v>
      </c>
      <c r="AM1169" s="13">
        <f t="shared" si="1594"/>
        <v>1.2533791135323468E-2</v>
      </c>
      <c r="AN1169" s="13">
        <f t="shared" si="1595"/>
        <v>1.413630941580879E-2</v>
      </c>
      <c r="AO1169" s="13">
        <f t="shared" si="1596"/>
        <v>7.9718595013242577E-3</v>
      </c>
      <c r="AP1169" s="13">
        <f t="shared" si="1597"/>
        <v>2.9970360740116304E-3</v>
      </c>
      <c r="AQ1169" s="13">
        <f t="shared" si="1598"/>
        <v>8.4505615290588246E-4</v>
      </c>
      <c r="AR1169" s="13">
        <f t="shared" si="1599"/>
        <v>6.352136214440718E-4</v>
      </c>
      <c r="AS1169" s="13">
        <f t="shared" si="1600"/>
        <v>1.3007862028260088E-3</v>
      </c>
      <c r="AT1169" s="13">
        <f t="shared" si="1601"/>
        <v>1.3318706403177196E-3</v>
      </c>
      <c r="AU1169" s="13">
        <f t="shared" si="1602"/>
        <v>9.0913192789945528E-4</v>
      </c>
      <c r="AV1169" s="13">
        <f t="shared" si="1603"/>
        <v>4.6542856939676925E-4</v>
      </c>
      <c r="AW1169" s="13">
        <f t="shared" si="1604"/>
        <v>1.2229434089855506E-5</v>
      </c>
      <c r="AX1169" s="13">
        <f t="shared" si="1605"/>
        <v>4.2777689340863694E-3</v>
      </c>
      <c r="AY1169" s="13">
        <f t="shared" si="1606"/>
        <v>4.8247066357404106E-3</v>
      </c>
      <c r="AZ1169" s="13">
        <f t="shared" si="1607"/>
        <v>2.7207867558570161E-3</v>
      </c>
      <c r="BA1169" s="13">
        <f t="shared" si="1608"/>
        <v>1.0228850691161816E-3</v>
      </c>
      <c r="BB1169" s="13">
        <f t="shared" si="1609"/>
        <v>2.8841672239706035E-4</v>
      </c>
      <c r="BC1169" s="13">
        <f t="shared" si="1610"/>
        <v>6.5058496419456255E-5</v>
      </c>
      <c r="BD1169" s="13">
        <f t="shared" si="1611"/>
        <v>1.1940489780679179E-4</v>
      </c>
      <c r="BE1169" s="13">
        <f t="shared" si="1612"/>
        <v>2.4451655061146963E-4</v>
      </c>
      <c r="BF1169" s="13">
        <f t="shared" si="1613"/>
        <v>2.5035967795757638E-4</v>
      </c>
      <c r="BG1169" s="13">
        <f t="shared" si="1614"/>
        <v>1.7089495766312672E-4</v>
      </c>
      <c r="BH1169" s="13">
        <f t="shared" si="1615"/>
        <v>8.7489387647011688E-5</v>
      </c>
      <c r="BI1169" s="13">
        <f t="shared" si="1616"/>
        <v>3.5832036500164733E-5</v>
      </c>
      <c r="BJ1169" s="14">
        <f t="shared" si="1617"/>
        <v>0.58067917808661007</v>
      </c>
      <c r="BK1169" s="14">
        <f t="shared" si="1618"/>
        <v>0.21530484375433859</v>
      </c>
      <c r="BL1169" s="14">
        <f t="shared" si="1619"/>
        <v>0.19353229055540971</v>
      </c>
      <c r="BM1169" s="14">
        <f t="shared" si="1620"/>
        <v>0.6096820075310988</v>
      </c>
      <c r="BN1169" s="14">
        <f t="shared" si="1621"/>
        <v>0.38500900174284358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1.6325000000000001</v>
      </c>
      <c r="F1170" s="10">
        <f>VLOOKUP(B1170,home!$B$2:$E$405,3,FALSE)</f>
        <v>1.1891</v>
      </c>
      <c r="G1170" s="10">
        <f>VLOOKUP(C1170,away!$B$2:$E$405,4,FALSE)</f>
        <v>0.75670000000000004</v>
      </c>
      <c r="H1170" s="10">
        <f>VLOOKUP(A1170,away!$A$2:$E$405,3,FALSE)</f>
        <v>1.1474</v>
      </c>
      <c r="I1170" s="10">
        <f>VLOOKUP(C1170,away!$B$2:$E$405,3,FALSE)</f>
        <v>0.87150000000000005</v>
      </c>
      <c r="J1170" s="10">
        <f>VLOOKUP(B1170,home!$B$2:$E$405,4,FALSE)</f>
        <v>1.1278999999999999</v>
      </c>
      <c r="K1170" s="12">
        <f t="shared" si="1566"/>
        <v>1.4689103910250003</v>
      </c>
      <c r="L1170" s="12">
        <f t="shared" si="1567"/>
        <v>1.1278538688899999</v>
      </c>
      <c r="M1170" s="13">
        <f t="shared" si="1568"/>
        <v>7.4514297451032288E-2</v>
      </c>
      <c r="N1170" s="13">
        <f t="shared" si="1569"/>
        <v>0.10945482580574903</v>
      </c>
      <c r="O1170" s="13">
        <f t="shared" si="1570"/>
        <v>8.404123866776704E-2</v>
      </c>
      <c r="P1170" s="13">
        <f t="shared" si="1571"/>
        <v>0.12344904875369507</v>
      </c>
      <c r="Q1170" s="13">
        <f t="shared" si="1572"/>
        <v>8.0389665486948064E-2</v>
      </c>
      <c r="R1170" s="13">
        <f t="shared" si="1573"/>
        <v>4.7393118088874475E-2</v>
      </c>
      <c r="S1170" s="13">
        <f t="shared" si="1574"/>
        <v>5.1130011821580487E-2</v>
      </c>
      <c r="T1170" s="13">
        <f t="shared" si="1575"/>
        <v>9.0667795238227281E-2</v>
      </c>
      <c r="U1170" s="13">
        <f t="shared" si="1576"/>
        <v>6.9616243623822627E-2</v>
      </c>
      <c r="V1170" s="13">
        <f t="shared" si="1577"/>
        <v>9.4119913717636162E-3</v>
      </c>
      <c r="W1170" s="13">
        <f t="shared" si="1578"/>
        <v>3.9361738321600614E-2</v>
      </c>
      <c r="X1170" s="13">
        <f t="shared" si="1579"/>
        <v>4.4394288852253029E-2</v>
      </c>
      <c r="Y1170" s="13">
        <f t="shared" si="1580"/>
        <v>2.5035135219316895E-2</v>
      </c>
      <c r="Z1170" s="13">
        <f t="shared" si="1581"/>
        <v>1.781750386509923E-2</v>
      </c>
      <c r="AA1170" s="13">
        <f t="shared" si="1582"/>
        <v>2.6172316569572369E-2</v>
      </c>
      <c r="AB1170" s="13">
        <f t="shared" si="1583"/>
        <v>1.9222393883120324E-2</v>
      </c>
      <c r="AC1170" s="13">
        <f t="shared" si="1584"/>
        <v>9.7456245098948751E-4</v>
      </c>
      <c r="AD1170" s="13">
        <f t="shared" si="1585"/>
        <v>1.4454716607351521E-2</v>
      </c>
      <c r="AE1170" s="13">
        <f t="shared" si="1586"/>
        <v>1.6302808049309947E-2</v>
      </c>
      <c r="AF1170" s="13">
        <f t="shared" si="1587"/>
        <v>9.1935925660926315E-3</v>
      </c>
      <c r="AG1170" s="13">
        <f t="shared" si="1588"/>
        <v>3.4563429815553043E-3</v>
      </c>
      <c r="AH1170" s="13">
        <f t="shared" si="1589"/>
        <v>5.023885167053677E-3</v>
      </c>
      <c r="AI1170" s="13">
        <f t="shared" si="1590"/>
        <v>7.3796371252015155E-3</v>
      </c>
      <c r="AJ1170" s="13">
        <f t="shared" si="1591"/>
        <v>5.4200128276011847E-3</v>
      </c>
      <c r="AK1170" s="13">
        <f t="shared" si="1592"/>
        <v>2.6538377206507245E-3</v>
      </c>
      <c r="AL1170" s="13">
        <f t="shared" si="1593"/>
        <v>6.4582938652697397E-5</v>
      </c>
      <c r="AM1170" s="13">
        <f t="shared" si="1594"/>
        <v>4.2465366847720563E-3</v>
      </c>
      <c r="AN1170" s="13">
        <f t="shared" si="1595"/>
        <v>4.7894728293034778E-3</v>
      </c>
      <c r="AO1170" s="13">
        <f t="shared" si="1596"/>
        <v>2.7009127302367315E-3</v>
      </c>
      <c r="AP1170" s="13">
        <f t="shared" si="1597"/>
        <v>1.0154116241105832E-3</v>
      </c>
      <c r="AQ1170" s="13">
        <f t="shared" si="1598"/>
        <v>2.8630898219225004E-4</v>
      </c>
      <c r="AR1170" s="13">
        <f t="shared" si="1599"/>
        <v>1.1332416645041135E-3</v>
      </c>
      <c r="AS1170" s="13">
        <f t="shared" si="1600"/>
        <v>1.6646304565325596E-3</v>
      </c>
      <c r="AT1170" s="13">
        <f t="shared" si="1601"/>
        <v>1.2225964874086836E-3</v>
      </c>
      <c r="AU1170" s="13">
        <f t="shared" si="1602"/>
        <v>5.9862822812842709E-4</v>
      </c>
      <c r="AV1170" s="13">
        <f t="shared" si="1603"/>
        <v>2.1983280616468269E-4</v>
      </c>
      <c r="AW1170" s="13">
        <f t="shared" si="1604"/>
        <v>2.9721001409282452E-6</v>
      </c>
      <c r="AX1170" s="13">
        <f t="shared" si="1605"/>
        <v>1.0396303103550903E-3</v>
      </c>
      <c r="AY1170" s="13">
        <f t="shared" si="1606"/>
        <v>1.1725510677493001E-3</v>
      </c>
      <c r="AZ1170" s="13">
        <f t="shared" si="1607"/>
        <v>6.612331291160745E-4</v>
      </c>
      <c r="BA1170" s="13">
        <f t="shared" si="1608"/>
        <v>2.4859144763726839E-4</v>
      </c>
      <c r="BB1170" s="13">
        <f t="shared" si="1609"/>
        <v>7.0093706497664782E-5</v>
      </c>
      <c r="BC1170" s="13">
        <f t="shared" si="1610"/>
        <v>1.5811091611646256E-5</v>
      </c>
      <c r="BD1170" s="13">
        <f t="shared" si="1611"/>
        <v>2.1302183261638483E-4</v>
      </c>
      <c r="BE1170" s="13">
        <f t="shared" si="1612"/>
        <v>3.1290998344539602E-4</v>
      </c>
      <c r="BF1170" s="13">
        <f t="shared" si="1613"/>
        <v>2.2981836306920154E-4</v>
      </c>
      <c r="BG1170" s="13">
        <f t="shared" si="1614"/>
        <v>1.125275271869021E-4</v>
      </c>
      <c r="BH1170" s="13">
        <f t="shared" si="1615"/>
        <v>4.1323213490297168E-5</v>
      </c>
      <c r="BI1170" s="13">
        <f t="shared" si="1616"/>
        <v>1.2140019537288392E-5</v>
      </c>
      <c r="BJ1170" s="14">
        <f t="shared" si="1617"/>
        <v>0.44895746273198645</v>
      </c>
      <c r="BK1170" s="14">
        <f t="shared" si="1618"/>
        <v>0.26071704585546296</v>
      </c>
      <c r="BL1170" s="14">
        <f t="shared" si="1619"/>
        <v>0.27268335425574786</v>
      </c>
      <c r="BM1170" s="14">
        <f t="shared" si="1620"/>
        <v>0.47976359348662212</v>
      </c>
      <c r="BN1170" s="14">
        <f t="shared" si="1621"/>
        <v>0.51924219425406593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1.6325000000000001</v>
      </c>
      <c r="F1171" s="10">
        <f>VLOOKUP(B1171,home!$B$2:$E$405,3,FALSE)</f>
        <v>1.153</v>
      </c>
      <c r="G1171" s="10">
        <f>VLOOKUP(C1171,away!$B$2:$E$405,4,FALSE)</f>
        <v>1.6214999999999999</v>
      </c>
      <c r="H1171" s="10">
        <f>VLOOKUP(A1171,away!$A$2:$E$405,3,FALSE)</f>
        <v>1.1474</v>
      </c>
      <c r="I1171" s="10">
        <f>VLOOKUP(C1171,away!$B$2:$E$405,3,FALSE)</f>
        <v>1.0253000000000001</v>
      </c>
      <c r="J1171" s="10">
        <f>VLOOKUP(B1171,home!$B$2:$E$405,4,FALSE)</f>
        <v>0.87150000000000005</v>
      </c>
      <c r="K1171" s="12">
        <f t="shared" si="1566"/>
        <v>3.0521048587499999</v>
      </c>
      <c r="L1171" s="12">
        <f t="shared" si="1567"/>
        <v>1.0252580652300003</v>
      </c>
      <c r="M1171" s="13">
        <f t="shared" si="1568"/>
        <v>1.6952110765342501E-2</v>
      </c>
      <c r="N1171" s="13">
        <f t="shared" si="1569"/>
        <v>5.1739619632970024E-2</v>
      </c>
      <c r="O1171" s="13">
        <f t="shared" si="1570"/>
        <v>1.7380288284839712E-2</v>
      </c>
      <c r="P1171" s="13">
        <f t="shared" si="1571"/>
        <v>5.3046462320634986E-2</v>
      </c>
      <c r="Q1171" s="13">
        <f t="shared" si="1572"/>
        <v>7.8957372235832352E-2</v>
      </c>
      <c r="R1171" s="13">
        <f t="shared" si="1573"/>
        <v>8.9096403700272015E-3</v>
      </c>
      <c r="S1171" s="13">
        <f t="shared" si="1574"/>
        <v>4.1498182788060826E-2</v>
      </c>
      <c r="T1171" s="13">
        <f t="shared" si="1575"/>
        <v>8.0951682694154425E-2</v>
      </c>
      <c r="U1171" s="13">
        <f t="shared" si="1576"/>
        <v>2.7193156663075164E-2</v>
      </c>
      <c r="V1171" s="13">
        <f t="shared" si="1577"/>
        <v>1.4428434574138848E-2</v>
      </c>
      <c r="W1171" s="13">
        <f t="shared" si="1578"/>
        <v>8.0328726478372095E-2</v>
      </c>
      <c r="X1171" s="13">
        <f t="shared" si="1579"/>
        <v>8.2357674691605681E-2</v>
      </c>
      <c r="Y1171" s="13">
        <f t="shared" si="1580"/>
        <v>4.2218935105578698E-2</v>
      </c>
      <c r="Z1171" s="13">
        <f t="shared" si="1581"/>
        <v>3.0448935492230636E-3</v>
      </c>
      <c r="AA1171" s="13">
        <f t="shared" si="1582"/>
        <v>9.2933343959602441E-3</v>
      </c>
      <c r="AB1171" s="13">
        <f t="shared" si="1583"/>
        <v>1.4182115531949379E-2</v>
      </c>
      <c r="AC1171" s="13">
        <f t="shared" si="1584"/>
        <v>2.8218366932938536E-3</v>
      </c>
      <c r="AD1171" s="13">
        <f t="shared" si="1585"/>
        <v>6.1292924095459812E-2</v>
      </c>
      <c r="AE1171" s="13">
        <f t="shared" si="1586"/>
        <v>6.2841064770400398E-2</v>
      </c>
      <c r="AF1171" s="13">
        <f t="shared" si="1587"/>
        <v>3.2214154241746916E-2</v>
      </c>
      <c r="AG1171" s="13">
        <f t="shared" si="1588"/>
        <v>1.1009273816971416E-2</v>
      </c>
      <c r="AH1171" s="13">
        <f t="shared" si="1589"/>
        <v>7.8045041727693666E-4</v>
      </c>
      <c r="AI1171" s="13">
        <f t="shared" si="1590"/>
        <v>2.3820165105844031E-3</v>
      </c>
      <c r="AJ1171" s="13">
        <f t="shared" si="1591"/>
        <v>3.6350820827886886E-3</v>
      </c>
      <c r="AK1171" s="13">
        <f t="shared" si="1592"/>
        <v>3.6982172289448095E-3</v>
      </c>
      <c r="AL1171" s="13">
        <f t="shared" si="1593"/>
        <v>3.5320310467018898E-4</v>
      </c>
      <c r="AM1171" s="13">
        <f t="shared" si="1594"/>
        <v>3.7414486287749557E-2</v>
      </c>
      <c r="AN1171" s="13">
        <f t="shared" si="1595"/>
        <v>3.8359503822952487E-2</v>
      </c>
      <c r="AO1171" s="13">
        <f t="shared" si="1596"/>
        <v>1.9664195336351529E-2</v>
      </c>
      <c r="AP1171" s="13">
        <f t="shared" si="1597"/>
        <v>6.7202916216175211E-3</v>
      </c>
      <c r="AQ1171" s="13">
        <f t="shared" si="1598"/>
        <v>1.72250829644024E-3</v>
      </c>
      <c r="AR1171" s="13">
        <f t="shared" si="1599"/>
        <v>1.6003261696505974E-4</v>
      </c>
      <c r="AS1171" s="13">
        <f t="shared" si="1600"/>
        <v>4.8843632779753648E-4</v>
      </c>
      <c r="AT1171" s="13">
        <f t="shared" si="1601"/>
        <v>7.4537944463043437E-4</v>
      </c>
      <c r="AU1171" s="13">
        <f t="shared" si="1602"/>
        <v>7.5832540818964193E-4</v>
      </c>
      <c r="AV1171" s="13">
        <f t="shared" si="1603"/>
        <v>5.7862216571229576E-4</v>
      </c>
      <c r="AW1171" s="13">
        <f t="shared" si="1604"/>
        <v>3.0701150898243197E-5</v>
      </c>
      <c r="AX1171" s="13">
        <f t="shared" si="1605"/>
        <v>1.9032155897745952E-2</v>
      </c>
      <c r="AY1171" s="13">
        <f t="shared" si="1606"/>
        <v>1.9512871332878753E-2</v>
      </c>
      <c r="AZ1171" s="13">
        <f t="shared" si="1607"/>
        <v>1.0002864354914603E-2</v>
      </c>
      <c r="BA1171" s="13">
        <f t="shared" si="1608"/>
        <v>3.4185057850926264E-3</v>
      </c>
      <c r="BB1171" s="13">
        <f t="shared" si="1609"/>
        <v>8.7621265680040727E-4</v>
      </c>
      <c r="BC1171" s="13">
        <f t="shared" si="1610"/>
        <v>1.7966881864824483E-4</v>
      </c>
      <c r="BD1171" s="13">
        <f t="shared" si="1611"/>
        <v>2.7345788540548463E-5</v>
      </c>
      <c r="BE1171" s="13">
        <f t="shared" si="1612"/>
        <v>8.3462214070958031E-5</v>
      </c>
      <c r="BF1171" s="13">
        <f t="shared" si="1613"/>
        <v>1.2736771454400182E-4</v>
      </c>
      <c r="BG1171" s="13">
        <f t="shared" si="1614"/>
        <v>1.2957987346921035E-4</v>
      </c>
      <c r="BH1171" s="13">
        <f t="shared" si="1615"/>
        <v>9.8872840352896778E-5</v>
      </c>
      <c r="BI1171" s="13">
        <f t="shared" si="1616"/>
        <v>6.0354055287897841E-5</v>
      </c>
      <c r="BJ1171" s="14">
        <f t="shared" si="1617"/>
        <v>0.74081469197428373</v>
      </c>
      <c r="BK1171" s="14">
        <f t="shared" si="1618"/>
        <v>0.14861310157901997</v>
      </c>
      <c r="BL1171" s="14">
        <f t="shared" si="1619"/>
        <v>9.0712079935007017E-2</v>
      </c>
      <c r="BM1171" s="14">
        <f t="shared" si="1620"/>
        <v>0.73671710324590656</v>
      </c>
      <c r="BN1171" s="14">
        <f t="shared" si="1621"/>
        <v>0.22698549360964679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1.6325000000000001</v>
      </c>
      <c r="F1172" s="10">
        <f>VLOOKUP(B1172,home!$B$2:$E$405,3,FALSE)</f>
        <v>1.0549999999999999</v>
      </c>
      <c r="G1172" s="10">
        <f>VLOOKUP(C1172,away!$B$2:$E$405,4,FALSE)</f>
        <v>1.4053</v>
      </c>
      <c r="H1172" s="10">
        <f>VLOOKUP(A1172,away!$A$2:$E$405,3,FALSE)</f>
        <v>1.1474</v>
      </c>
      <c r="I1172" s="10">
        <f>VLOOKUP(C1172,away!$B$2:$E$405,3,FALSE)</f>
        <v>0.76900000000000002</v>
      </c>
      <c r="J1172" s="10">
        <f>VLOOKUP(B1172,home!$B$2:$E$405,4,FALSE)</f>
        <v>0.72629999999999995</v>
      </c>
      <c r="K1172" s="12">
        <f t="shared" si="1566"/>
        <v>2.42033062375</v>
      </c>
      <c r="L1172" s="12">
        <f t="shared" si="1567"/>
        <v>0.64085124077999989</v>
      </c>
      <c r="M1172" s="13">
        <f t="shared" si="1568"/>
        <v>4.6832313049672392E-2</v>
      </c>
      <c r="N1172" s="13">
        <f t="shared" si="1569"/>
        <v>0.11334968145516883</v>
      </c>
      <c r="O1172" s="13">
        <f t="shared" si="1570"/>
        <v>3.0012545926479933E-2</v>
      </c>
      <c r="P1172" s="13">
        <f t="shared" si="1571"/>
        <v>7.2640284002562686E-2</v>
      </c>
      <c r="Q1172" s="13">
        <f t="shared" si="1572"/>
        <v>0.13717185260912632</v>
      </c>
      <c r="R1172" s="13">
        <f t="shared" si="1573"/>
        <v>9.616788647975695E-3</v>
      </c>
      <c r="S1172" s="13">
        <f t="shared" si="1574"/>
        <v>2.8167575528334259E-2</v>
      </c>
      <c r="T1172" s="13">
        <f t="shared" si="1575"/>
        <v>8.790675194464985E-2</v>
      </c>
      <c r="U1172" s="13">
        <f t="shared" si="1576"/>
        <v>2.3275808066826931E-2</v>
      </c>
      <c r="V1172" s="13">
        <f t="shared" si="1577"/>
        <v>4.8544371581686254E-3</v>
      </c>
      <c r="W1172" s="13">
        <f t="shared" si="1578"/>
        <v>0.11066707852879656</v>
      </c>
      <c r="X1172" s="13">
        <f t="shared" si="1579"/>
        <v>7.0921134588676965E-2</v>
      </c>
      <c r="Y1172" s="13">
        <f t="shared" si="1580"/>
        <v>2.2724948549339492E-2</v>
      </c>
      <c r="Z1172" s="13">
        <f t="shared" si="1581"/>
        <v>2.0543103124580808E-3</v>
      </c>
      <c r="AA1172" s="13">
        <f t="shared" si="1582"/>
        <v>4.9721101599277239E-3</v>
      </c>
      <c r="AB1172" s="13">
        <f t="shared" si="1583"/>
        <v>6.0170752423657908E-3</v>
      </c>
      <c r="AC1172" s="13">
        <f t="shared" si="1584"/>
        <v>4.7059881158863269E-4</v>
      </c>
      <c r="AD1172" s="13">
        <f t="shared" si="1585"/>
        <v>6.6962729801048115E-2</v>
      </c>
      <c r="AE1172" s="13">
        <f t="shared" si="1586"/>
        <v>4.291314847901756E-2</v>
      </c>
      <c r="AF1172" s="13">
        <f t="shared" si="1587"/>
        <v>1.3750472224277379E-2</v>
      </c>
      <c r="AG1172" s="13">
        <f t="shared" si="1588"/>
        <v>2.937335728746362E-3</v>
      </c>
      <c r="AH1172" s="13">
        <f t="shared" si="1589"/>
        <v>3.2912682817147758E-4</v>
      </c>
      <c r="AI1172" s="13">
        <f t="shared" si="1590"/>
        <v>7.9659574132113131E-4</v>
      </c>
      <c r="AJ1172" s="13">
        <f t="shared" si="1591"/>
        <v>9.6401253373418379E-4</v>
      </c>
      <c r="AK1172" s="13">
        <f t="shared" si="1592"/>
        <v>7.7774301902522487E-4</v>
      </c>
      <c r="AL1172" s="13">
        <f t="shared" si="1593"/>
        <v>2.9197303399308313E-5</v>
      </c>
      <c r="AM1172" s="13">
        <f t="shared" si="1594"/>
        <v>3.2414389117474698E-2</v>
      </c>
      <c r="AN1172" s="13">
        <f t="shared" si="1595"/>
        <v>2.0772801485059385E-2</v>
      </c>
      <c r="AO1172" s="13">
        <f t="shared" si="1596"/>
        <v>6.6561378030884633E-3</v>
      </c>
      <c r="AP1172" s="13">
        <f t="shared" si="1597"/>
        <v>1.4218647233039685E-3</v>
      </c>
      <c r="AQ1172" s="13">
        <f t="shared" si="1598"/>
        <v>2.2780094303766481E-4</v>
      </c>
      <c r="AR1172" s="13">
        <f t="shared" si="1599"/>
        <v>4.2184267241535441E-5</v>
      </c>
      <c r="AS1172" s="13">
        <f t="shared" si="1600"/>
        <v>1.0209987384514216E-4</v>
      </c>
      <c r="AT1172" s="13">
        <f t="shared" si="1601"/>
        <v>1.2355772567420464E-4</v>
      </c>
      <c r="AU1172" s="13">
        <f t="shared" si="1602"/>
        <v>9.9683515750059685E-5</v>
      </c>
      <c r="AV1172" s="13">
        <f t="shared" si="1603"/>
        <v>6.0316766463233732E-5</v>
      </c>
      <c r="AW1172" s="13">
        <f t="shared" si="1604"/>
        <v>1.2579754547684634E-6</v>
      </c>
      <c r="AX1172" s="13">
        <f t="shared" si="1605"/>
        <v>1.307558977186212E-2</v>
      </c>
      <c r="AY1172" s="13">
        <f t="shared" si="1606"/>
        <v>8.3795079292281142E-3</v>
      </c>
      <c r="AZ1172" s="13">
        <f t="shared" si="1607"/>
        <v>2.6850090267858417E-3</v>
      </c>
      <c r="BA1172" s="13">
        <f t="shared" si="1608"/>
        <v>5.7356378877373559E-4</v>
      </c>
      <c r="BB1172" s="13">
        <f t="shared" si="1609"/>
        <v>9.1892266425531546E-5</v>
      </c>
      <c r="BC1172" s="13">
        <f t="shared" si="1610"/>
        <v>1.1777854591377643E-5</v>
      </c>
      <c r="BD1172" s="13">
        <f t="shared" si="1611"/>
        <v>4.5056400005221814E-6</v>
      </c>
      <c r="BE1172" s="13">
        <f t="shared" si="1612"/>
        <v>1.0905138472856801E-5</v>
      </c>
      <c r="BF1172" s="13">
        <f t="shared" si="1613"/>
        <v>1.3197020301044814E-5</v>
      </c>
      <c r="BG1172" s="13">
        <f t="shared" si="1614"/>
        <v>1.0647050792289735E-5</v>
      </c>
      <c r="BH1172" s="13">
        <f t="shared" si="1615"/>
        <v>6.4423457713001371E-6</v>
      </c>
      <c r="BI1172" s="13">
        <f t="shared" si="1616"/>
        <v>3.1185213518128068E-6</v>
      </c>
      <c r="BJ1172" s="14">
        <f t="shared" si="1617"/>
        <v>0.75561546861847828</v>
      </c>
      <c r="BK1172" s="14">
        <f t="shared" si="1618"/>
        <v>0.16137391378295404</v>
      </c>
      <c r="BL1172" s="14">
        <f t="shared" si="1619"/>
        <v>7.7238464031492093E-2</v>
      </c>
      <c r="BM1172" s="14">
        <f t="shared" si="1620"/>
        <v>0.57828044110062338</v>
      </c>
      <c r="BN1172" s="14">
        <f t="shared" si="1621"/>
        <v>0.4096234656909859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1.6325000000000001</v>
      </c>
      <c r="F1173" s="10">
        <f>VLOOKUP(B1173,home!$B$2:$E$405,3,FALSE)</f>
        <v>0.86480000000000001</v>
      </c>
      <c r="G1173" s="10">
        <f>VLOOKUP(C1173,away!$B$2:$E$405,4,FALSE)</f>
        <v>1.153</v>
      </c>
      <c r="H1173" s="10">
        <f>VLOOKUP(A1173,away!$A$2:$E$405,3,FALSE)</f>
        <v>1.1474</v>
      </c>
      <c r="I1173" s="10">
        <f>VLOOKUP(C1173,away!$B$2:$E$405,3,FALSE)</f>
        <v>0.76900000000000002</v>
      </c>
      <c r="J1173" s="10">
        <f>VLOOKUP(B1173,home!$B$2:$E$405,4,FALSE)</f>
        <v>0.7177</v>
      </c>
      <c r="K1173" s="12">
        <f t="shared" si="1566"/>
        <v>1.627789258</v>
      </c>
      <c r="L1173" s="12">
        <f t="shared" si="1567"/>
        <v>0.63326302562000003</v>
      </c>
      <c r="M1173" s="13">
        <f t="shared" si="1568"/>
        <v>0.10424073620234758</v>
      </c>
      <c r="N1173" s="13">
        <f t="shared" si="1569"/>
        <v>0.1696819506361931</v>
      </c>
      <c r="O1173" s="13">
        <f t="shared" si="1570"/>
        <v>6.6011804000354904E-2</v>
      </c>
      <c r="P1173" s="13">
        <f t="shared" si="1571"/>
        <v>0.10745330545297913</v>
      </c>
      <c r="Q1173" s="13">
        <f t="shared" si="1572"/>
        <v>0.13810322826104074</v>
      </c>
      <c r="R1173" s="13">
        <f t="shared" si="1573"/>
        <v>2.0901417363949581E-2</v>
      </c>
      <c r="S1173" s="13">
        <f t="shared" si="1574"/>
        <v>2.7691220518527019E-2</v>
      </c>
      <c r="T1173" s="13">
        <f t="shared" si="1575"/>
        <v>8.7455668176476153E-2</v>
      </c>
      <c r="U1173" s="13">
        <f t="shared" si="1576"/>
        <v>3.4023102662011806E-2</v>
      </c>
      <c r="V1173" s="13">
        <f t="shared" si="1577"/>
        <v>3.1716254819220153E-3</v>
      </c>
      <c r="W1173" s="13">
        <f t="shared" si="1578"/>
        <v>7.4934317152814692E-2</v>
      </c>
      <c r="X1173" s="13">
        <f t="shared" si="1579"/>
        <v>4.7453132402960091E-2</v>
      </c>
      <c r="Y1173" s="13">
        <f t="shared" si="1580"/>
        <v>1.5025157100322484E-2</v>
      </c>
      <c r="Z1173" s="13">
        <f t="shared" si="1581"/>
        <v>4.412031599880374E-3</v>
      </c>
      <c r="AA1173" s="13">
        <f t="shared" si="1582"/>
        <v>7.1818576442418264E-3</v>
      </c>
      <c r="AB1173" s="13">
        <f t="shared" si="1583"/>
        <v>5.8452753628910172E-3</v>
      </c>
      <c r="AC1173" s="13">
        <f t="shared" si="1584"/>
        <v>2.0433568853894912E-4</v>
      </c>
      <c r="AD1173" s="13">
        <f t="shared" si="1585"/>
        <v>3.0494319129229237E-2</v>
      </c>
      <c r="AE1173" s="13">
        <f t="shared" si="1586"/>
        <v>1.9310924795997549E-2</v>
      </c>
      <c r="AF1173" s="13">
        <f t="shared" si="1587"/>
        <v>6.114447331916845E-3</v>
      </c>
      <c r="AG1173" s="13">
        <f t="shared" si="1588"/>
        <v>1.2906844724679329E-3</v>
      </c>
      <c r="AH1173" s="13">
        <f t="shared" si="1589"/>
        <v>6.984941200178234E-4</v>
      </c>
      <c r="AI1173" s="13">
        <f t="shared" si="1590"/>
        <v>1.1370012253411757E-3</v>
      </c>
      <c r="AJ1173" s="13">
        <f t="shared" si="1591"/>
        <v>9.2539919047160196E-4</v>
      </c>
      <c r="AK1173" s="13">
        <f t="shared" si="1592"/>
        <v>5.0211828720385637E-4</v>
      </c>
      <c r="AL1173" s="13">
        <f t="shared" si="1593"/>
        <v>8.4253223664496776E-6</v>
      </c>
      <c r="AM1173" s="13">
        <f t="shared" si="1594"/>
        <v>9.9276650217166428E-3</v>
      </c>
      <c r="AN1173" s="13">
        <f t="shared" si="1595"/>
        <v>6.2868231889941246E-3</v>
      </c>
      <c r="AO1173" s="13">
        <f t="shared" si="1596"/>
        <v>1.9906063371001982E-3</v>
      </c>
      <c r="AP1173" s="13">
        <f t="shared" si="1597"/>
        <v>4.2019246395013916E-4</v>
      </c>
      <c r="AQ1173" s="13">
        <f t="shared" si="1598"/>
        <v>6.6523087765946962E-5</v>
      </c>
      <c r="AR1173" s="13">
        <f t="shared" si="1599"/>
        <v>8.8466099964053273E-5</v>
      </c>
      <c r="AS1173" s="13">
        <f t="shared" si="1600"/>
        <v>1.440041672186401E-4</v>
      </c>
      <c r="AT1173" s="13">
        <f t="shared" si="1601"/>
        <v>1.1720421825286909E-4</v>
      </c>
      <c r="AU1173" s="13">
        <f t="shared" si="1602"/>
        <v>6.3594589154769256E-5</v>
      </c>
      <c r="AV1173" s="13">
        <f t="shared" si="1603"/>
        <v>2.5879647273264183E-5</v>
      </c>
      <c r="AW1173" s="13">
        <f t="shared" si="1604"/>
        <v>2.4124945208681531E-7</v>
      </c>
      <c r="AX1173" s="13">
        <f t="shared" si="1605"/>
        <v>2.6933577465621137E-3</v>
      </c>
      <c r="AY1173" s="13">
        <f t="shared" si="1606"/>
        <v>1.7056038756649895E-3</v>
      </c>
      <c r="AZ1173" s="13">
        <f t="shared" si="1607"/>
        <v>5.4004793540640477E-4</v>
      </c>
      <c r="BA1173" s="13">
        <f t="shared" si="1608"/>
        <v>1.139974631850981E-4</v>
      </c>
      <c r="BB1173" s="13">
        <f t="shared" si="1609"/>
        <v>1.8047594612399942E-5</v>
      </c>
      <c r="BC1173" s="13">
        <f t="shared" si="1610"/>
        <v>2.2857748738823199E-6</v>
      </c>
      <c r="BD1173" s="13">
        <f t="shared" si="1611"/>
        <v>9.3370516880062909E-6</v>
      </c>
      <c r="BE1173" s="13">
        <f t="shared" si="1612"/>
        <v>1.5198752439127409E-5</v>
      </c>
      <c r="BF1173" s="13">
        <f t="shared" si="1613"/>
        <v>1.2370182977706451E-5</v>
      </c>
      <c r="BG1173" s="13">
        <f t="shared" si="1614"/>
        <v>6.7120169902016687E-6</v>
      </c>
      <c r="BH1173" s="13">
        <f t="shared" si="1615"/>
        <v>2.7314372890409433E-6</v>
      </c>
      <c r="BI1173" s="13">
        <f t="shared" si="1616"/>
        <v>8.8924085560029677E-7</v>
      </c>
      <c r="BJ1173" s="14">
        <f t="shared" si="1617"/>
        <v>0.6136289799492507</v>
      </c>
      <c r="BK1173" s="14">
        <f t="shared" si="1618"/>
        <v>0.24447525254234612</v>
      </c>
      <c r="BL1173" s="14">
        <f t="shared" si="1619"/>
        <v>0.13771285726058688</v>
      </c>
      <c r="BM1173" s="14">
        <f t="shared" si="1620"/>
        <v>0.39213131680898605</v>
      </c>
      <c r="BN1173" s="14">
        <f t="shared" si="1621"/>
        <v>0.60639244191686503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1.6325000000000001</v>
      </c>
      <c r="F1174" s="10">
        <f>VLOOKUP(B1174,home!$B$2:$E$405,3,FALSE)</f>
        <v>1.3271999999999999</v>
      </c>
      <c r="G1174" s="10">
        <f>VLOOKUP(C1174,away!$B$2:$E$405,4,FALSE)</f>
        <v>0.74870000000000003</v>
      </c>
      <c r="H1174" s="10">
        <f>VLOOKUP(A1174,away!$A$2:$E$405,3,FALSE)</f>
        <v>1.1474</v>
      </c>
      <c r="I1174" s="10">
        <f>VLOOKUP(C1174,away!$B$2:$E$405,3,FALSE)</f>
        <v>0.96840000000000004</v>
      </c>
      <c r="J1174" s="10">
        <f>VLOOKUP(B1174,home!$B$2:$E$405,4,FALSE)</f>
        <v>0.62939999999999996</v>
      </c>
      <c r="K1174" s="12">
        <f t="shared" si="1566"/>
        <v>1.6221738498</v>
      </c>
      <c r="L1174" s="12">
        <f t="shared" si="1567"/>
        <v>0.69935287550399994</v>
      </c>
      <c r="M1174" s="13">
        <f t="shared" si="1568"/>
        <v>9.8123663308706782E-2</v>
      </c>
      <c r="N1174" s="13">
        <f t="shared" si="1569"/>
        <v>0.15917364066596387</v>
      </c>
      <c r="O1174" s="13">
        <f t="shared" si="1570"/>
        <v>6.8623066089930407E-2</v>
      </c>
      <c r="P1174" s="13">
        <f t="shared" si="1571"/>
        <v>0.11131854330418224</v>
      </c>
      <c r="Q1174" s="13">
        <f t="shared" si="1572"/>
        <v>0.12910365873289428</v>
      </c>
      <c r="R1174" s="13">
        <f t="shared" si="1573"/>
        <v>2.3995869297946934E-2</v>
      </c>
      <c r="S1174" s="13">
        <f t="shared" si="1574"/>
        <v>3.1571941123873487E-2</v>
      </c>
      <c r="T1174" s="13">
        <f t="shared" si="1575"/>
        <v>9.028901497293669E-2</v>
      </c>
      <c r="U1174" s="13">
        <f t="shared" si="1576"/>
        <v>3.89254716783482E-2</v>
      </c>
      <c r="V1174" s="13">
        <f t="shared" si="1577"/>
        <v>3.9797201665796684E-3</v>
      </c>
      <c r="W1174" s="13">
        <f t="shared" si="1578"/>
        <v>6.9809526370001498E-2</v>
      </c>
      <c r="X1174" s="13">
        <f t="shared" si="1579"/>
        <v>4.882149300443285E-2</v>
      </c>
      <c r="Y1174" s="13">
        <f t="shared" si="1580"/>
        <v>1.7071725759524266E-2</v>
      </c>
      <c r="Z1174" s="13">
        <f t="shared" si="1581"/>
        <v>5.5938600645791129E-3</v>
      </c>
      <c r="AA1174" s="13">
        <f t="shared" si="1582"/>
        <v>9.0742135162007759E-3</v>
      </c>
      <c r="AB1174" s="13">
        <f t="shared" si="1583"/>
        <v>7.3599759367413056E-3</v>
      </c>
      <c r="AC1174" s="13">
        <f t="shared" si="1584"/>
        <v>2.8218005522540973E-4</v>
      </c>
      <c r="AD1174" s="13">
        <f t="shared" si="1585"/>
        <v>2.8310797036084995E-2</v>
      </c>
      <c r="AE1174" s="13">
        <f t="shared" si="1586"/>
        <v>1.9799237314996155E-2</v>
      </c>
      <c r="AF1174" s="13">
        <f t="shared" si="1587"/>
        <v>6.923326774514329E-3</v>
      </c>
      <c r="AG1174" s="13">
        <f t="shared" si="1588"/>
        <v>1.6139494959368098E-3</v>
      </c>
      <c r="AH1174" s="13">
        <f t="shared" si="1589"/>
        <v>9.7802053033259795E-4</v>
      </c>
      <c r="AI1174" s="13">
        <f t="shared" si="1590"/>
        <v>1.5865193288730681E-3</v>
      </c>
      <c r="AJ1174" s="13">
        <f t="shared" si="1591"/>
        <v>1.286805083750069E-3</v>
      </c>
      <c r="AK1174" s="13">
        <f t="shared" si="1592"/>
        <v>6.9580718554968694E-4</v>
      </c>
      <c r="AL1174" s="13">
        <f t="shared" si="1593"/>
        <v>1.2805014259755638E-5</v>
      </c>
      <c r="AM1174" s="13">
        <f t="shared" si="1594"/>
        <v>9.1850069237864752E-3</v>
      </c>
      <c r="AN1174" s="13">
        <f t="shared" si="1595"/>
        <v>6.4235610036742193E-3</v>
      </c>
      <c r="AO1174" s="13">
        <f t="shared" si="1596"/>
        <v>2.2461679294474629E-3</v>
      </c>
      <c r="AP1174" s="13">
        <f t="shared" si="1597"/>
        <v>5.2362133344131638E-4</v>
      </c>
      <c r="AQ1174" s="13">
        <f t="shared" si="1598"/>
        <v>9.1549021304355809E-5</v>
      </c>
      <c r="AR1174" s="13">
        <f t="shared" si="1599"/>
        <v>1.3679629403800991E-4</v>
      </c>
      <c r="AS1174" s="13">
        <f t="shared" si="1600"/>
        <v>2.2190737093801129E-4</v>
      </c>
      <c r="AT1174" s="13">
        <f t="shared" si="1601"/>
        <v>1.7998616710675528E-4</v>
      </c>
      <c r="AU1174" s="13">
        <f t="shared" si="1602"/>
        <v>9.7322951202103764E-5</v>
      </c>
      <c r="AV1174" s="13">
        <f t="shared" si="1603"/>
        <v>3.9468686606353562E-5</v>
      </c>
      <c r="AW1174" s="13">
        <f t="shared" si="1604"/>
        <v>4.0352581809069895E-7</v>
      </c>
      <c r="AX1174" s="13">
        <f t="shared" si="1605"/>
        <v>2.4832796736663941E-3</v>
      </c>
      <c r="AY1174" s="13">
        <f t="shared" si="1606"/>
        <v>1.7366887804592269E-3</v>
      </c>
      <c r="AZ1174" s="13">
        <f t="shared" si="1607"/>
        <v>6.0727914623484765E-4</v>
      </c>
      <c r="BA1174" s="13">
        <f t="shared" si="1608"/>
        <v>1.4156747238431829E-4</v>
      </c>
      <c r="BB1174" s="13">
        <f t="shared" si="1609"/>
        <v>2.4751404722451517E-5</v>
      </c>
      <c r="BC1174" s="13">
        <f t="shared" si="1610"/>
        <v>3.4619932130819508E-6</v>
      </c>
      <c r="BD1174" s="13">
        <f t="shared" si="1611"/>
        <v>1.594481359896215E-5</v>
      </c>
      <c r="BE1174" s="13">
        <f t="shared" si="1612"/>
        <v>2.586525966017182E-5</v>
      </c>
      <c r="BF1174" s="13">
        <f t="shared" si="1613"/>
        <v>2.0978973919508789E-5</v>
      </c>
      <c r="BG1174" s="13">
        <f t="shared" si="1614"/>
        <v>1.1343847629287788E-5</v>
      </c>
      <c r="BH1174" s="13">
        <f t="shared" si="1615"/>
        <v>4.6004232450865951E-6</v>
      </c>
      <c r="BI1174" s="13">
        <f t="shared" si="1616"/>
        <v>1.4925372572383047E-6</v>
      </c>
      <c r="BJ1174" s="14">
        <f t="shared" si="1617"/>
        <v>0.59438330480961976</v>
      </c>
      <c r="BK1174" s="14">
        <f t="shared" si="1618"/>
        <v>0.24702554175328659</v>
      </c>
      <c r="BL1174" s="14">
        <f t="shared" si="1619"/>
        <v>0.15328145597287457</v>
      </c>
      <c r="BM1174" s="14">
        <f t="shared" si="1620"/>
        <v>0.4082094359460946</v>
      </c>
      <c r="BN1174" s="14">
        <f t="shared" si="1621"/>
        <v>0.59033844139962455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1.6325000000000001</v>
      </c>
      <c r="F1175" s="10">
        <f>VLOOKUP(B1175,home!$B$2:$E$405,3,FALSE)</f>
        <v>0.90080000000000005</v>
      </c>
      <c r="G1175" s="10">
        <f>VLOOKUP(C1175,away!$B$2:$E$405,4,FALSE)</f>
        <v>1.0088999999999999</v>
      </c>
      <c r="H1175" s="10">
        <f>VLOOKUP(A1175,away!$A$2:$E$405,3,FALSE)</f>
        <v>1.1474</v>
      </c>
      <c r="I1175" s="10">
        <f>VLOOKUP(C1175,away!$B$2:$E$405,3,FALSE)</f>
        <v>0.97409999999999997</v>
      </c>
      <c r="J1175" s="10">
        <f>VLOOKUP(B1175,home!$B$2:$E$405,4,FALSE)</f>
        <v>1.2303999999999999</v>
      </c>
      <c r="K1175" s="12">
        <f t="shared" si="1566"/>
        <v>1.4836439484000001</v>
      </c>
      <c r="L1175" s="12">
        <f t="shared" si="1567"/>
        <v>1.3751963511359999</v>
      </c>
      <c r="M1175" s="13">
        <f t="shared" si="1568"/>
        <v>5.7335213398736894E-2</v>
      </c>
      <c r="N1175" s="13">
        <f t="shared" si="1569"/>
        <v>8.5065042389258591E-2</v>
      </c>
      <c r="O1175" s="13">
        <f t="shared" si="1570"/>
        <v>7.8847176257546864E-2</v>
      </c>
      <c r="P1175" s="13">
        <f t="shared" si="1571"/>
        <v>0.11698113590293757</v>
      </c>
      <c r="Q1175" s="13">
        <f t="shared" si="1572"/>
        <v>6.3103117680606516E-2</v>
      </c>
      <c r="R1175" s="13">
        <f t="shared" si="1573"/>
        <v>5.4215174543377764E-2</v>
      </c>
      <c r="S1175" s="13">
        <f t="shared" si="1574"/>
        <v>5.9669203906037235E-2</v>
      </c>
      <c r="T1175" s="13">
        <f t="shared" si="1575"/>
        <v>8.6779177179675676E-2</v>
      </c>
      <c r="U1175" s="13">
        <f t="shared" si="1576"/>
        <v>8.0436015622732157E-2</v>
      </c>
      <c r="V1175" s="13">
        <f t="shared" si="1577"/>
        <v>1.3527020089554035E-2</v>
      </c>
      <c r="W1175" s="13">
        <f t="shared" si="1578"/>
        <v>3.1207519557334966E-2</v>
      </c>
      <c r="X1175" s="13">
        <f t="shared" si="1579"/>
        <v>4.29164670232524E-2</v>
      </c>
      <c r="Y1175" s="13">
        <f t="shared" si="1580"/>
        <v>2.9509284427012592E-2</v>
      </c>
      <c r="Z1175" s="13">
        <f t="shared" si="1581"/>
        <v>2.4852170069418152E-2</v>
      </c>
      <c r="AA1175" s="13">
        <f t="shared" si="1582"/>
        <v>3.6871771728099849E-2</v>
      </c>
      <c r="AB1175" s="13">
        <f t="shared" si="1583"/>
        <v>2.7352290495590785E-2</v>
      </c>
      <c r="AC1175" s="13">
        <f t="shared" si="1584"/>
        <v>1.7249501676799683E-3</v>
      </c>
      <c r="AD1175" s="13">
        <f t="shared" si="1585"/>
        <v>1.1575211883953673E-2</v>
      </c>
      <c r="AE1175" s="13">
        <f t="shared" si="1586"/>
        <v>1.5918189146439152E-2</v>
      </c>
      <c r="AF1175" s="13">
        <f t="shared" si="1587"/>
        <v>1.0945317815437904E-2</v>
      </c>
      <c r="AG1175" s="13">
        <f t="shared" si="1588"/>
        <v>5.0173203739380199E-3</v>
      </c>
      <c r="AH1175" s="13">
        <f t="shared" si="1589"/>
        <v>8.5441533993187851E-3</v>
      </c>
      <c r="AI1175" s="13">
        <f t="shared" si="1590"/>
        <v>1.2676481485100604E-2</v>
      </c>
      <c r="AJ1175" s="13">
        <f t="shared" si="1591"/>
        <v>9.403692521187083E-3</v>
      </c>
      <c r="AK1175" s="13">
        <f t="shared" si="1592"/>
        <v>4.6505771672245176E-3</v>
      </c>
      <c r="AL1175" s="13">
        <f t="shared" si="1593"/>
        <v>1.4077675343272423E-4</v>
      </c>
      <c r="AM1175" s="13">
        <f t="shared" si="1594"/>
        <v>3.4346986126151252E-3</v>
      </c>
      <c r="AN1175" s="13">
        <f t="shared" si="1595"/>
        <v>4.723384999320201E-3</v>
      </c>
      <c r="AO1175" s="13">
        <f t="shared" si="1596"/>
        <v>3.2477909080378302E-3</v>
      </c>
      <c r="AP1175" s="13">
        <f t="shared" si="1597"/>
        <v>1.4887834019954333E-3</v>
      </c>
      <c r="AQ1175" s="13">
        <f t="shared" si="1598"/>
        <v>5.1184237551399E-4</v>
      </c>
      <c r="AR1175" s="13">
        <f t="shared" si="1599"/>
        <v>2.3499777156578885E-3</v>
      </c>
      <c r="AS1175" s="13">
        <f t="shared" si="1600"/>
        <v>3.4865302167106822E-3</v>
      </c>
      <c r="AT1175" s="13">
        <f t="shared" si="1601"/>
        <v>2.5863847284682733E-3</v>
      </c>
      <c r="AU1175" s="13">
        <f t="shared" si="1602"/>
        <v>1.2790913502087101E-3</v>
      </c>
      <c r="AV1175" s="13">
        <f t="shared" si="1603"/>
        <v>4.7442903529698469E-4</v>
      </c>
      <c r="AW1175" s="13">
        <f t="shared" si="1604"/>
        <v>7.9785293215298978E-6</v>
      </c>
      <c r="AX1175" s="13">
        <f t="shared" si="1605"/>
        <v>8.4931163519738509E-4</v>
      </c>
      <c r="AY1175" s="13">
        <f t="shared" si="1606"/>
        <v>1.1679702617007934E-3</v>
      </c>
      <c r="AZ1175" s="13">
        <f t="shared" si="1607"/>
        <v>8.0309422106314529E-4</v>
      </c>
      <c r="BA1175" s="13">
        <f t="shared" si="1608"/>
        <v>3.6813741414148184E-4</v>
      </c>
      <c r="BB1175" s="13">
        <f t="shared" si="1609"/>
        <v>1.2656530716100204E-4</v>
      </c>
      <c r="BC1175" s="13">
        <f t="shared" si="1610"/>
        <v>3.48104297176434E-5</v>
      </c>
      <c r="BD1175" s="13">
        <f t="shared" si="1611"/>
        <v>5.386134633039401E-4</v>
      </c>
      <c r="BE1175" s="13">
        <f t="shared" si="1612"/>
        <v>7.9911060535765627E-4</v>
      </c>
      <c r="BF1175" s="13">
        <f t="shared" si="1613"/>
        <v>5.9279780687057388E-4</v>
      </c>
      <c r="BG1175" s="13">
        <f t="shared" si="1614"/>
        <v>2.9316695959610628E-4</v>
      </c>
      <c r="BH1175" s="13">
        <f t="shared" si="1615"/>
        <v>1.0873884636889764E-4</v>
      </c>
      <c r="BI1175" s="13">
        <f t="shared" si="1616"/>
        <v>3.2265946274242453E-5</v>
      </c>
      <c r="BJ1175" s="14">
        <f t="shared" si="1617"/>
        <v>0.39879303704337354</v>
      </c>
      <c r="BK1175" s="14">
        <f t="shared" si="1618"/>
        <v>0.25054627048007921</v>
      </c>
      <c r="BL1175" s="14">
        <f t="shared" si="1619"/>
        <v>0.32553843989429226</v>
      </c>
      <c r="BM1175" s="14">
        <f t="shared" si="1620"/>
        <v>0.54302306558231994</v>
      </c>
      <c r="BN1175" s="14">
        <f t="shared" si="1621"/>
        <v>0.45554686017246415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1.6325000000000001</v>
      </c>
      <c r="F1176" s="10">
        <f>VLOOKUP(B1176,home!$B$2:$E$405,3,FALSE)</f>
        <v>0.90080000000000005</v>
      </c>
      <c r="G1176" s="10">
        <f>VLOOKUP(C1176,away!$B$2:$E$405,4,FALSE)</f>
        <v>1.2611000000000001</v>
      </c>
      <c r="H1176" s="10">
        <f>VLOOKUP(A1176,away!$A$2:$E$405,3,FALSE)</f>
        <v>1.1474</v>
      </c>
      <c r="I1176" s="10">
        <f>VLOOKUP(C1176,away!$B$2:$E$405,3,FALSE)</f>
        <v>1.1278999999999999</v>
      </c>
      <c r="J1176" s="10">
        <f>VLOOKUP(B1176,home!$B$2:$E$405,4,FALSE)</f>
        <v>0.87150000000000005</v>
      </c>
      <c r="K1176" s="12">
        <f t="shared" si="1566"/>
        <v>1.8545181716000003</v>
      </c>
      <c r="L1176" s="12">
        <f t="shared" si="1567"/>
        <v>1.1278538688899999</v>
      </c>
      <c r="M1176" s="13">
        <f t="shared" si="1568"/>
        <v>5.0672493988324116E-2</v>
      </c>
      <c r="N1176" s="13">
        <f t="shared" si="1569"/>
        <v>9.3973060901638844E-2</v>
      </c>
      <c r="O1176" s="13">
        <f t="shared" si="1570"/>
        <v>5.7151168391036629E-2</v>
      </c>
      <c r="P1176" s="13">
        <f t="shared" si="1571"/>
        <v>0.10598788030934897</v>
      </c>
      <c r="Q1176" s="13">
        <f t="shared" si="1572"/>
        <v>8.7137374541481391E-2</v>
      </c>
      <c r="R1176" s="13">
        <f t="shared" si="1573"/>
        <v>3.2229083190707275E-2</v>
      </c>
      <c r="S1176" s="13">
        <f t="shared" si="1574"/>
        <v>5.5421738147806966E-2</v>
      </c>
      <c r="T1176" s="13">
        <f t="shared" si="1575"/>
        <v>9.8278225001526789E-2</v>
      </c>
      <c r="U1176" s="13">
        <f t="shared" si="1576"/>
        <v>5.9769420431174759E-2</v>
      </c>
      <c r="V1176" s="13">
        <f t="shared" si="1577"/>
        <v>1.2880168941576793E-2</v>
      </c>
      <c r="W1176" s="13">
        <f t="shared" si="1578"/>
        <v>5.3865948170897494E-2</v>
      </c>
      <c r="X1176" s="13">
        <f t="shared" si="1579"/>
        <v>6.0752918045974963E-2</v>
      </c>
      <c r="Y1176" s="13">
        <f t="shared" si="1580"/>
        <v>3.4260206832254989E-2</v>
      </c>
      <c r="Z1176" s="13">
        <f t="shared" si="1581"/>
        <v>1.2116565389138951E-2</v>
      </c>
      <c r="AA1176" s="13">
        <f t="shared" si="1582"/>
        <v>2.2470390691537813E-2</v>
      </c>
      <c r="AB1176" s="13">
        <f t="shared" si="1583"/>
        <v>2.0835873930204189E-2</v>
      </c>
      <c r="AC1176" s="13">
        <f t="shared" si="1584"/>
        <v>1.6837806084433473E-3</v>
      </c>
      <c r="AD1176" s="13">
        <f t="shared" si="1585"/>
        <v>2.4973844928348296E-2</v>
      </c>
      <c r="AE1176" s="13">
        <f t="shared" si="1586"/>
        <v>2.8166847623496534E-2</v>
      </c>
      <c r="AF1176" s="13">
        <f t="shared" si="1587"/>
        <v>1.5884044033297837E-2</v>
      </c>
      <c r="AG1176" s="13">
        <f t="shared" si="1588"/>
        <v>5.9716268388580263E-3</v>
      </c>
      <c r="AH1176" s="13">
        <f t="shared" si="1589"/>
        <v>3.4164287879497601E-3</v>
      </c>
      <c r="AI1176" s="13">
        <f t="shared" si="1590"/>
        <v>6.335829269230194E-3</v>
      </c>
      <c r="AJ1176" s="13">
        <f t="shared" si="1591"/>
        <v>5.874955255971274E-3</v>
      </c>
      <c r="AK1176" s="13">
        <f t="shared" si="1592"/>
        <v>3.6317370931785524E-3</v>
      </c>
      <c r="AL1176" s="13">
        <f t="shared" si="1593"/>
        <v>1.4087353792849961E-4</v>
      </c>
      <c r="AM1176" s="13">
        <f t="shared" si="1594"/>
        <v>9.2628898468684884E-3</v>
      </c>
      <c r="AN1176" s="13">
        <f t="shared" si="1595"/>
        <v>1.0447186150892527E-2</v>
      </c>
      <c r="AO1176" s="13">
        <f t="shared" si="1596"/>
        <v>5.8914496596490827E-3</v>
      </c>
      <c r="AP1176" s="13">
        <f t="shared" si="1597"/>
        <v>2.2148980973352964E-3</v>
      </c>
      <c r="AQ1176" s="13">
        <f t="shared" si="1598"/>
        <v>6.2452034706917867E-4</v>
      </c>
      <c r="AR1176" s="13">
        <f t="shared" si="1599"/>
        <v>7.7064648525526137E-4</v>
      </c>
      <c r="AS1176" s="13">
        <f t="shared" si="1600"/>
        <v>1.4291779107855538E-3</v>
      </c>
      <c r="AT1176" s="13">
        <f t="shared" si="1601"/>
        <v>1.3252182030005671E-3</v>
      </c>
      <c r="AU1176" s="13">
        <f t="shared" si="1602"/>
        <v>8.1921374626654981E-4</v>
      </c>
      <c r="AV1176" s="13">
        <f t="shared" si="1603"/>
        <v>3.7981169471895708E-4</v>
      </c>
      <c r="AW1176" s="13">
        <f t="shared" si="1604"/>
        <v>8.1848523185865663E-6</v>
      </c>
      <c r="AX1176" s="13">
        <f t="shared" si="1605"/>
        <v>2.8630329237577896E-3</v>
      </c>
      <c r="AY1176" s="13">
        <f t="shared" si="1606"/>
        <v>3.2290827598196715E-3</v>
      </c>
      <c r="AZ1176" s="13">
        <f t="shared" si="1607"/>
        <v>1.8209667418143079E-3</v>
      </c>
      <c r="BA1176" s="13">
        <f t="shared" si="1608"/>
        <v>6.8459479495842804E-4</v>
      </c>
      <c r="BB1176" s="13">
        <f t="shared" si="1609"/>
        <v>1.9303072202895492E-4</v>
      </c>
      <c r="BC1176" s="13">
        <f t="shared" si="1610"/>
        <v>4.3542089330997349E-5</v>
      </c>
      <c r="BD1176" s="13">
        <f t="shared" si="1611"/>
        <v>1.4486276999027127E-4</v>
      </c>
      <c r="BE1176" s="13">
        <f t="shared" si="1612"/>
        <v>2.6865063933526924E-4</v>
      </c>
      <c r="BF1176" s="13">
        <f t="shared" si="1613"/>
        <v>2.4910874622960735E-4</v>
      </c>
      <c r="BG1176" s="13">
        <f t="shared" si="1614"/>
        <v>1.5399223219576664E-4</v>
      </c>
      <c r="BH1176" s="13">
        <f t="shared" si="1615"/>
        <v>7.1395348223073955E-5</v>
      </c>
      <c r="BI1176" s="13">
        <f t="shared" si="1616"/>
        <v>2.6480794129480098E-5</v>
      </c>
      <c r="BJ1176" s="14">
        <f t="shared" si="1617"/>
        <v>0.54053929105129994</v>
      </c>
      <c r="BK1176" s="14">
        <f t="shared" si="1618"/>
        <v>0.23001601829324836</v>
      </c>
      <c r="BL1176" s="14">
        <f t="shared" si="1619"/>
        <v>0.21735344561112077</v>
      </c>
      <c r="BM1176" s="14">
        <f t="shared" si="1620"/>
        <v>0.56965336111476983</v>
      </c>
      <c r="BN1176" s="14">
        <f t="shared" si="1621"/>
        <v>0.42715106132253722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1.6325000000000001</v>
      </c>
      <c r="F1177" s="10">
        <f>VLOOKUP(B1177,home!$B$2:$E$405,3,FALSE)</f>
        <v>1.2931999999999999</v>
      </c>
      <c r="G1177" s="10">
        <f>VLOOKUP(C1177,away!$B$2:$E$405,4,FALSE)</f>
        <v>1.0962000000000001</v>
      </c>
      <c r="H1177" s="10">
        <f>VLOOKUP(A1177,away!$A$2:$E$405,3,FALSE)</f>
        <v>1.1474</v>
      </c>
      <c r="I1177" s="10">
        <f>VLOOKUP(C1177,away!$B$2:$E$405,3,FALSE)</f>
        <v>1.2384999999999999</v>
      </c>
      <c r="J1177" s="10">
        <f>VLOOKUP(B1177,home!$B$2:$E$405,4,FALSE)</f>
        <v>1.1135999999999999</v>
      </c>
      <c r="K1177" s="12">
        <f t="shared" si="1566"/>
        <v>2.3142415337999998</v>
      </c>
      <c r="L1177" s="12">
        <f t="shared" si="1567"/>
        <v>1.5824867366399997</v>
      </c>
      <c r="M1177" s="13">
        <f t="shared" si="1568"/>
        <v>2.0308245960958017E-2</v>
      </c>
      <c r="N1177" s="13">
        <f t="shared" si="1569"/>
        <v>4.6998186281475118E-2</v>
      </c>
      <c r="O1177" s="13">
        <f t="shared" si="1570"/>
        <v>3.2137529877638904E-2</v>
      </c>
      <c r="P1177" s="13">
        <f t="shared" si="1571"/>
        <v>7.437400643657037E-2</v>
      </c>
      <c r="Q1177" s="13">
        <f t="shared" si="1572"/>
        <v>5.4382577352929569E-2</v>
      </c>
      <c r="R1177" s="13">
        <f t="shared" si="1573"/>
        <v>2.5428607389867647E-2</v>
      </c>
      <c r="S1177" s="13">
        <f t="shared" si="1574"/>
        <v>6.8094172732361291E-2</v>
      </c>
      <c r="T1177" s="13">
        <f t="shared" si="1575"/>
        <v>8.6059707365309865E-2</v>
      </c>
      <c r="U1177" s="13">
        <f t="shared" si="1576"/>
        <v>5.8847939368325303E-2</v>
      </c>
      <c r="V1177" s="13">
        <f t="shared" si="1577"/>
        <v>2.7708703213604288E-2</v>
      </c>
      <c r="W1177" s="13">
        <f t="shared" si="1578"/>
        <v>4.1951473075080278E-2</v>
      </c>
      <c r="X1177" s="13">
        <f t="shared" si="1579"/>
        <v>6.6387649723824604E-2</v>
      </c>
      <c r="Y1177" s="13">
        <f t="shared" si="1580"/>
        <v>5.2528787582327298E-2</v>
      </c>
      <c r="Z1177" s="13">
        <f t="shared" si="1581"/>
        <v>1.3413477975230476E-2</v>
      </c>
      <c r="AA1177" s="13">
        <f t="shared" si="1582"/>
        <v>3.104202784298989E-2</v>
      </c>
      <c r="AB1177" s="13">
        <f t="shared" si="1583"/>
        <v>3.5919375063811626E-2</v>
      </c>
      <c r="AC1177" s="13">
        <f t="shared" si="1584"/>
        <v>6.3422737096530393E-3</v>
      </c>
      <c r="AD1177" s="13">
        <f t="shared" si="1585"/>
        <v>2.4271460348610802E-2</v>
      </c>
      <c r="AE1177" s="13">
        <f t="shared" si="1586"/>
        <v>3.8409264080560258E-2</v>
      </c>
      <c r="AF1177" s="13">
        <f t="shared" si="1587"/>
        <v>3.0391075485794887E-2</v>
      </c>
      <c r="AG1177" s="13">
        <f t="shared" si="1588"/>
        <v>1.6031157956165148E-2</v>
      </c>
      <c r="AH1177" s="13">
        <f t="shared" si="1589"/>
        <v>5.3066627470037481E-3</v>
      </c>
      <c r="AI1177" s="13">
        <f t="shared" si="1590"/>
        <v>1.2280899334985272E-2</v>
      </c>
      <c r="AJ1177" s="13">
        <f t="shared" si="1591"/>
        <v>1.4210483656719862E-2</v>
      </c>
      <c r="AK1177" s="13">
        <f t="shared" si="1592"/>
        <v>1.0962163831255731E-2</v>
      </c>
      <c r="AL1177" s="13">
        <f t="shared" si="1593"/>
        <v>9.290813329936137E-4</v>
      </c>
      <c r="AM1177" s="13">
        <f t="shared" si="1594"/>
        <v>1.123400432494699E-2</v>
      </c>
      <c r="AN1177" s="13">
        <f t="shared" si="1595"/>
        <v>1.7777662843585007E-2</v>
      </c>
      <c r="AO1177" s="13">
        <f t="shared" si="1596"/>
        <v>1.406645782921551E-2</v>
      </c>
      <c r="AP1177" s="13">
        <f t="shared" si="1597"/>
        <v>7.4199943154131419E-3</v>
      </c>
      <c r="AQ1177" s="13">
        <f t="shared" si="1598"/>
        <v>2.9355106475213734E-3</v>
      </c>
      <c r="AR1177" s="13">
        <f t="shared" si="1599"/>
        <v>1.6795446825910026E-3</v>
      </c>
      <c r="AS1177" s="13">
        <f t="shared" si="1600"/>
        <v>3.8868720623250353E-3</v>
      </c>
      <c r="AT1177" s="13">
        <f t="shared" si="1601"/>
        <v>4.4975803815997311E-3</v>
      </c>
      <c r="AU1177" s="13">
        <f t="shared" si="1602"/>
        <v>3.4694957735673824E-3</v>
      </c>
      <c r="AV1177" s="13">
        <f t="shared" si="1603"/>
        <v>2.0073128051332997E-3</v>
      </c>
      <c r="AW1177" s="13">
        <f t="shared" si="1604"/>
        <v>9.451483836364093E-5</v>
      </c>
      <c r="AX1177" s="13">
        <f t="shared" si="1605"/>
        <v>4.3330332332801921E-3</v>
      </c>
      <c r="AY1177" s="13">
        <f t="shared" si="1606"/>
        <v>6.8569676210862374E-3</v>
      </c>
      <c r="AZ1177" s="13">
        <f t="shared" si="1607"/>
        <v>5.4255301569694526E-3</v>
      </c>
      <c r="BA1177" s="13">
        <f t="shared" si="1608"/>
        <v>2.8619431708814982E-3</v>
      </c>
      <c r="BB1177" s="13">
        <f t="shared" si="1609"/>
        <v>1.1322467772343489E-3</v>
      </c>
      <c r="BC1177" s="13">
        <f t="shared" si="1610"/>
        <v>3.5835310151534816E-4</v>
      </c>
      <c r="BD1177" s="13">
        <f t="shared" si="1611"/>
        <v>4.4297619729908314E-4</v>
      </c>
      <c r="BE1177" s="13">
        <f t="shared" si="1612"/>
        <v>1.0251539142743214E-3</v>
      </c>
      <c r="BF1177" s="13">
        <f t="shared" si="1613"/>
        <v>1.1862268834756399E-3</v>
      </c>
      <c r="BG1177" s="13">
        <f t="shared" si="1614"/>
        <v>9.1507184074981931E-4</v>
      </c>
      <c r="BH1177" s="13">
        <f t="shared" si="1615"/>
        <v>5.2942431506851296E-4</v>
      </c>
      <c r="BI1177" s="13">
        <f t="shared" si="1616"/>
        <v>2.4504314778703399E-4</v>
      </c>
      <c r="BJ1177" s="14">
        <f t="shared" si="1617"/>
        <v>0.53181304327372703</v>
      </c>
      <c r="BK1177" s="14">
        <f t="shared" si="1618"/>
        <v>0.20461345100722683</v>
      </c>
      <c r="BL1177" s="14">
        <f t="shared" si="1619"/>
        <v>0.24602039111646884</v>
      </c>
      <c r="BM1177" s="14">
        <f t="shared" si="1620"/>
        <v>0.73546875729049088</v>
      </c>
      <c r="BN1177" s="14">
        <f t="shared" si="1621"/>
        <v>0.25362915329943958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1.6325000000000001</v>
      </c>
      <c r="F1178" s="10">
        <f>VLOOKUP(B1178,home!$B$2:$E$405,3,FALSE)</f>
        <v>0.82879999999999998</v>
      </c>
      <c r="G1178" s="10">
        <f>VLOOKUP(C1178,away!$B$2:$E$405,4,FALSE)</f>
        <v>0.54449999999999998</v>
      </c>
      <c r="H1178" s="10">
        <f>VLOOKUP(A1178,away!$A$2:$E$405,3,FALSE)</f>
        <v>1.1474</v>
      </c>
      <c r="I1178" s="10">
        <f>VLOOKUP(C1178,away!$B$2:$E$405,3,FALSE)</f>
        <v>1.0167999999999999</v>
      </c>
      <c r="J1178" s="10">
        <f>VLOOKUP(B1178,home!$B$2:$E$405,4,FALSE)</f>
        <v>0.92279999999999995</v>
      </c>
      <c r="K1178" s="12">
        <f t="shared" si="1566"/>
        <v>0.73671721199999995</v>
      </c>
      <c r="L1178" s="12">
        <f t="shared" si="1567"/>
        <v>1.0766089080959997</v>
      </c>
      <c r="M1178" s="13">
        <f t="shared" si="1568"/>
        <v>0.16311070774564443</v>
      </c>
      <c r="N1178" s="13">
        <f t="shared" si="1569"/>
        <v>0.12016646585771797</v>
      </c>
      <c r="O1178" s="13">
        <f t="shared" si="1570"/>
        <v>0.17560644096480396</v>
      </c>
      <c r="P1178" s="13">
        <f t="shared" si="1571"/>
        <v>0.12937228759683295</v>
      </c>
      <c r="Q1178" s="13">
        <f t="shared" si="1572"/>
        <v>4.4264351851295576E-2</v>
      </c>
      <c r="R1178" s="13">
        <f t="shared" si="1573"/>
        <v>9.4529729330871101E-2</v>
      </c>
      <c r="S1178" s="13">
        <f t="shared" si="1574"/>
        <v>2.5653111664713183E-2</v>
      </c>
      <c r="T1178" s="13">
        <f t="shared" si="1575"/>
        <v>4.765539551420047E-2</v>
      </c>
      <c r="U1178" s="13">
        <f t="shared" si="1576"/>
        <v>6.9641678643753979E-2</v>
      </c>
      <c r="V1178" s="13">
        <f t="shared" si="1577"/>
        <v>2.2607697188616075E-3</v>
      </c>
      <c r="W1178" s="13">
        <f t="shared" si="1578"/>
        <v>1.0870103295624505E-2</v>
      </c>
      <c r="X1178" s="13">
        <f t="shared" si="1579"/>
        <v>1.1702850039993027E-2</v>
      </c>
      <c r="Y1178" s="13">
        <f t="shared" si="1580"/>
        <v>6.2996963015840585E-3</v>
      </c>
      <c r="Z1178" s="13">
        <f t="shared" si="1581"/>
        <v>3.3923849559173186E-2</v>
      </c>
      <c r="AA1178" s="13">
        <f t="shared" si="1582"/>
        <v>2.4992283867541498E-2</v>
      </c>
      <c r="AB1178" s="13">
        <f t="shared" si="1583"/>
        <v>9.2061228462038732E-3</v>
      </c>
      <c r="AC1178" s="13">
        <f t="shared" si="1584"/>
        <v>1.1207148594854633E-4</v>
      </c>
      <c r="AD1178" s="13">
        <f t="shared" si="1585"/>
        <v>2.0020480485261239E-3</v>
      </c>
      <c r="AE1178" s="13">
        <f t="shared" si="1586"/>
        <v>2.1554227634794374E-3</v>
      </c>
      <c r="AF1178" s="13">
        <f t="shared" si="1587"/>
        <v>1.1602736739374294E-3</v>
      </c>
      <c r="AG1178" s="13">
        <f t="shared" si="1588"/>
        <v>4.1638699106343676E-4</v>
      </c>
      <c r="AH1178" s="13">
        <f t="shared" si="1589"/>
        <v>9.1306796580785995E-3</v>
      </c>
      <c r="AI1178" s="13">
        <f t="shared" si="1590"/>
        <v>6.7267288613647785E-3</v>
      </c>
      <c r="AJ1178" s="13">
        <f t="shared" si="1591"/>
        <v>2.4778484663122969E-3</v>
      </c>
      <c r="AK1178" s="13">
        <f t="shared" si="1592"/>
        <v>6.0849120462002379E-4</v>
      </c>
      <c r="AL1178" s="13">
        <f t="shared" si="1593"/>
        <v>3.5556082643328333E-6</v>
      </c>
      <c r="AM1178" s="13">
        <f t="shared" si="1594"/>
        <v>2.949886513200414E-4</v>
      </c>
      <c r="AN1178" s="13">
        <f t="shared" si="1595"/>
        <v>3.1758740979838135E-4</v>
      </c>
      <c r="AO1178" s="13">
        <f t="shared" si="1596"/>
        <v>1.7095871724403605E-4</v>
      </c>
      <c r="AP1178" s="13">
        <f t="shared" si="1597"/>
        <v>6.1351892633864817E-5</v>
      </c>
      <c r="AQ1178" s="13">
        <f t="shared" si="1598"/>
        <v>1.651299853454205E-5</v>
      </c>
      <c r="AR1178" s="13">
        <f t="shared" si="1599"/>
        <v>1.9660342113716721E-3</v>
      </c>
      <c r="AS1178" s="13">
        <f t="shared" si="1600"/>
        <v>1.448411242898357E-3</v>
      </c>
      <c r="AT1178" s="13">
        <f t="shared" si="1601"/>
        <v>5.3353474634876611E-4</v>
      </c>
      <c r="AU1178" s="13">
        <f t="shared" si="1602"/>
        <v>1.3102141027839672E-4</v>
      </c>
      <c r="AV1178" s="13">
        <f t="shared" si="1603"/>
        <v>2.4131432023152136E-5</v>
      </c>
      <c r="AW1178" s="13">
        <f t="shared" si="1604"/>
        <v>7.8337587279858886E-8</v>
      </c>
      <c r="AX1178" s="13">
        <f t="shared" si="1605"/>
        <v>3.6220536128690158E-5</v>
      </c>
      <c r="AY1178" s="13">
        <f t="shared" si="1606"/>
        <v>3.8995351852160819E-5</v>
      </c>
      <c r="AZ1178" s="13">
        <f t="shared" si="1607"/>
        <v>2.0991371589187086E-5</v>
      </c>
      <c r="BA1178" s="13">
        <f t="shared" si="1608"/>
        <v>7.5331658820240352E-6</v>
      </c>
      <c r="BB1178" s="13">
        <f t="shared" si="1609"/>
        <v>2.0275683736879833E-6</v>
      </c>
      <c r="BC1178" s="13">
        <f t="shared" si="1610"/>
        <v>4.3657963457724046E-7</v>
      </c>
      <c r="BD1178" s="13">
        <f t="shared" si="1611"/>
        <v>3.5277499093070591E-4</v>
      </c>
      <c r="BE1178" s="13">
        <f t="shared" si="1612"/>
        <v>2.5989540778179488E-4</v>
      </c>
      <c r="BF1178" s="13">
        <f t="shared" si="1613"/>
        <v>9.5734710116303516E-5</v>
      </c>
      <c r="BG1178" s="13">
        <f t="shared" si="1614"/>
        <v>2.3509802909503774E-5</v>
      </c>
      <c r="BH1178" s="13">
        <f t="shared" si="1615"/>
        <v>4.3300191135397762E-6</v>
      </c>
      <c r="BI1178" s="13">
        <f t="shared" si="1616"/>
        <v>6.3799992184674718E-7</v>
      </c>
      <c r="BJ1178" s="14">
        <f t="shared" si="1617"/>
        <v>0.24766059858041328</v>
      </c>
      <c r="BK1178" s="14">
        <f t="shared" si="1618"/>
        <v>0.32055149917211717</v>
      </c>
      <c r="BL1178" s="14">
        <f t="shared" si="1619"/>
        <v>0.39776001981724413</v>
      </c>
      <c r="BM1178" s="14">
        <f t="shared" si="1620"/>
        <v>0.27280706676751687</v>
      </c>
      <c r="BN1178" s="14">
        <f t="shared" si="1621"/>
        <v>0.72704998334716608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1.375</v>
      </c>
      <c r="F1179" s="10">
        <f>VLOOKUP(B1179,home!$B$2:$E$405,3,FALSE)</f>
        <v>0.8</v>
      </c>
      <c r="G1179" s="10">
        <f>VLOOKUP(C1179,away!$B$2:$E$405,4,FALSE)</f>
        <v>1.0303</v>
      </c>
      <c r="H1179" s="10">
        <f>VLOOKUP(A1179,away!$A$2:$E$405,3,FALSE)</f>
        <v>1.0101</v>
      </c>
      <c r="I1179" s="10">
        <f>VLOOKUP(C1179,away!$B$2:$E$405,3,FALSE)</f>
        <v>0.82499999999999996</v>
      </c>
      <c r="J1179" s="10">
        <f>VLOOKUP(B1179,home!$B$2:$E$405,4,FALSE)</f>
        <v>0.69299999999999995</v>
      </c>
      <c r="K1179" s="12">
        <f t="shared" si="1566"/>
        <v>1.1333300000000002</v>
      </c>
      <c r="L1179" s="12">
        <f t="shared" si="1567"/>
        <v>0.57749942249999986</v>
      </c>
      <c r="M1179" s="13">
        <f t="shared" si="1568"/>
        <v>0.18071584065460744</v>
      </c>
      <c r="N1179" s="13">
        <f t="shared" si="1569"/>
        <v>0.20481068368908628</v>
      </c>
      <c r="O1179" s="13">
        <f t="shared" si="1570"/>
        <v>0.10436329361463779</v>
      </c>
      <c r="P1179" s="13">
        <f t="shared" si="1571"/>
        <v>0.11827805155227747</v>
      </c>
      <c r="Q1179" s="13">
        <f t="shared" si="1572"/>
        <v>0.1160590460726761</v>
      </c>
      <c r="R1179" s="13">
        <f t="shared" si="1573"/>
        <v>3.0134870896325622E-2</v>
      </c>
      <c r="S1179" s="13">
        <f t="shared" si="1574"/>
        <v>1.9353169910739827E-2</v>
      </c>
      <c r="T1179" s="13">
        <f t="shared" si="1575"/>
        <v>6.7024032082871318E-2</v>
      </c>
      <c r="U1179" s="13">
        <f t="shared" si="1576"/>
        <v>3.4152753232932723E-2</v>
      </c>
      <c r="V1179" s="13">
        <f t="shared" si="1577"/>
        <v>1.4073999761238549E-3</v>
      </c>
      <c r="W1179" s="13">
        <f t="shared" si="1578"/>
        <v>4.3844399561848692E-2</v>
      </c>
      <c r="X1179" s="13">
        <f t="shared" si="1579"/>
        <v>2.5320115426826866E-2</v>
      </c>
      <c r="Y1179" s="13">
        <f t="shared" si="1580"/>
        <v>7.3111760183129267E-3</v>
      </c>
      <c r="Z1179" s="13">
        <f t="shared" si="1581"/>
        <v>5.8009568465800356E-3</v>
      </c>
      <c r="AA1179" s="13">
        <f t="shared" si="1582"/>
        <v>6.5743984229345524E-3</v>
      </c>
      <c r="AB1179" s="13">
        <f t="shared" si="1583"/>
        <v>3.7254814823322086E-3</v>
      </c>
      <c r="AC1179" s="13">
        <f t="shared" si="1584"/>
        <v>5.7571228374220862E-5</v>
      </c>
      <c r="AD1179" s="13">
        <f t="shared" si="1585"/>
        <v>1.2422543338857499E-2</v>
      </c>
      <c r="AE1179" s="13">
        <f t="shared" si="1586"/>
        <v>7.1740116041714257E-3</v>
      </c>
      <c r="AF1179" s="13">
        <f t="shared" si="1587"/>
        <v>2.0714937792086479E-3</v>
      </c>
      <c r="AG1179" s="13">
        <f t="shared" si="1588"/>
        <v>3.9876215373511225E-4</v>
      </c>
      <c r="AH1179" s="13">
        <f t="shared" si="1589"/>
        <v>8.3751230721184754E-4</v>
      </c>
      <c r="AI1179" s="13">
        <f t="shared" si="1590"/>
        <v>9.4917782313240333E-4</v>
      </c>
      <c r="AJ1179" s="13">
        <f t="shared" si="1591"/>
        <v>5.3786585114532339E-4</v>
      </c>
      <c r="AK1179" s="13">
        <f t="shared" si="1592"/>
        <v>2.031931683595099E-4</v>
      </c>
      <c r="AL1179" s="13">
        <f t="shared" si="1593"/>
        <v>1.507208818642192E-6</v>
      </c>
      <c r="AM1179" s="13">
        <f t="shared" si="1594"/>
        <v>2.8157682084454746E-3</v>
      </c>
      <c r="AN1179" s="13">
        <f t="shared" si="1595"/>
        <v>1.6261045142711209E-3</v>
      </c>
      <c r="AO1179" s="13">
        <f t="shared" si="1596"/>
        <v>4.6953720895810756E-4</v>
      </c>
      <c r="AP1179" s="13">
        <f t="shared" si="1597"/>
        <v>9.0385822338522983E-5</v>
      </c>
      <c r="AQ1179" s="13">
        <f t="shared" si="1598"/>
        <v>1.3049440050671149E-5</v>
      </c>
      <c r="AR1179" s="13">
        <f t="shared" si="1599"/>
        <v>9.6732574750296897E-5</v>
      </c>
      <c r="AS1179" s="13">
        <f t="shared" si="1600"/>
        <v>1.0962992894175401E-4</v>
      </c>
      <c r="AT1179" s="13">
        <f t="shared" si="1601"/>
        <v>6.2123443683779049E-5</v>
      </c>
      <c r="AU1179" s="13">
        <f t="shared" si="1602"/>
        <v>2.3468787476712449E-5</v>
      </c>
      <c r="AV1179" s="13">
        <f t="shared" si="1603"/>
        <v>6.6494702277456322E-6</v>
      </c>
      <c r="AW1179" s="13">
        <f t="shared" si="1604"/>
        <v>2.7401785665529642E-8</v>
      </c>
      <c r="AX1179" s="13">
        <f t="shared" si="1605"/>
        <v>5.3186576394625138E-4</v>
      </c>
      <c r="AY1179" s="13">
        <f t="shared" si="1606"/>
        <v>3.0715217152648138E-4</v>
      </c>
      <c r="AZ1179" s="13">
        <f t="shared" si="1607"/>
        <v>8.869010083808195E-5</v>
      </c>
      <c r="BA1179" s="13">
        <f t="shared" si="1608"/>
        <v>1.7072827338486364E-5</v>
      </c>
      <c r="BB1179" s="13">
        <f t="shared" si="1609"/>
        <v>2.4648869821045208E-6</v>
      </c>
      <c r="BC1179" s="13">
        <f t="shared" si="1610"/>
        <v>2.8469416173862575E-7</v>
      </c>
      <c r="BD1179" s="13">
        <f t="shared" si="1611"/>
        <v>9.3105010092057517E-6</v>
      </c>
      <c r="BE1179" s="13">
        <f t="shared" si="1612"/>
        <v>1.0551870108763156E-5</v>
      </c>
      <c r="BF1179" s="13">
        <f t="shared" si="1613"/>
        <v>5.9793754751822747E-6</v>
      </c>
      <c r="BG1179" s="13">
        <f t="shared" si="1614"/>
        <v>2.2588685357627773E-6</v>
      </c>
      <c r="BH1179" s="13">
        <f t="shared" si="1615"/>
        <v>6.4001086940900728E-7</v>
      </c>
      <c r="BI1179" s="13">
        <f t="shared" si="1616"/>
        <v>1.4506870372546209E-7</v>
      </c>
      <c r="BJ1179" s="14">
        <f t="shared" si="1617"/>
        <v>0.4923986393664519</v>
      </c>
      <c r="BK1179" s="14">
        <f t="shared" si="1618"/>
        <v>0.32012069270246796</v>
      </c>
      <c r="BL1179" s="14">
        <f t="shared" si="1619"/>
        <v>0.18180603669879433</v>
      </c>
      <c r="BM1179" s="14">
        <f t="shared" si="1620"/>
        <v>0.24545741436494276</v>
      </c>
      <c r="BN1179" s="14">
        <f t="shared" si="1621"/>
        <v>0.75436178647961072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1.375</v>
      </c>
      <c r="F1180" s="10">
        <f>VLOOKUP(B1180,home!$B$2:$E$405,3,FALSE)</f>
        <v>0.92559999999999998</v>
      </c>
      <c r="G1180" s="10">
        <f>VLOOKUP(C1180,away!$B$2:$E$405,4,FALSE)</f>
        <v>0.72729999999999995</v>
      </c>
      <c r="H1180" s="10">
        <f>VLOOKUP(A1180,away!$A$2:$E$405,3,FALSE)</f>
        <v>1.0101</v>
      </c>
      <c r="I1180" s="10">
        <f>VLOOKUP(C1180,away!$B$2:$E$405,3,FALSE)</f>
        <v>0.99</v>
      </c>
      <c r="J1180" s="10">
        <f>VLOOKUP(B1180,home!$B$2:$E$405,4,FALSE)</f>
        <v>0.72</v>
      </c>
      <c r="K1180" s="12">
        <f t="shared" si="1566"/>
        <v>0.92563470999999986</v>
      </c>
      <c r="L1180" s="12">
        <f t="shared" si="1567"/>
        <v>0.71999927999999991</v>
      </c>
      <c r="M1180" s="13">
        <f t="shared" si="1568"/>
        <v>0.19289023354093507</v>
      </c>
      <c r="N1180" s="13">
        <f t="shared" si="1569"/>
        <v>0.17854589538549567</v>
      </c>
      <c r="O1180" s="13">
        <f t="shared" si="1570"/>
        <v>0.13888082926850509</v>
      </c>
      <c r="P1180" s="13">
        <f t="shared" si="1571"/>
        <v>0.1285529161245122</v>
      </c>
      <c r="Q1180" s="13">
        <f t="shared" si="1572"/>
        <v>8.263413904842179E-2</v>
      </c>
      <c r="R1180" s="13">
        <f t="shared" si="1573"/>
        <v>4.9997048539563278E-2</v>
      </c>
      <c r="S1180" s="13">
        <f t="shared" si="1574"/>
        <v>2.1418726003834654E-2</v>
      </c>
      <c r="T1180" s="13">
        <f t="shared" si="1575"/>
        <v>5.9496520618283574E-2</v>
      </c>
      <c r="U1180" s="13">
        <f t="shared" si="1576"/>
        <v>4.6279003525774569E-2</v>
      </c>
      <c r="V1180" s="13">
        <f t="shared" si="1577"/>
        <v>1.5860717125770177E-3</v>
      </c>
      <c r="W1180" s="13">
        <f t="shared" si="1578"/>
        <v>2.5496342444728527E-2</v>
      </c>
      <c r="X1180" s="13">
        <f t="shared" si="1579"/>
        <v>1.8357348202837978E-2</v>
      </c>
      <c r="Y1180" s="13">
        <f t="shared" si="1580"/>
        <v>6.6086387443763158E-3</v>
      </c>
      <c r="Z1180" s="13">
        <f t="shared" si="1581"/>
        <v>1.199927965020354E-2</v>
      </c>
      <c r="AA1180" s="13">
        <f t="shared" si="1582"/>
        <v>1.1106949739225052E-2</v>
      </c>
      <c r="AB1180" s="13">
        <f t="shared" si="1583"/>
        <v>5.1404891004260779E-3</v>
      </c>
      <c r="AC1180" s="13">
        <f t="shared" si="1584"/>
        <v>6.6065470271433027E-5</v>
      </c>
      <c r="AD1180" s="13">
        <f t="shared" si="1585"/>
        <v>5.9000748862217435E-3</v>
      </c>
      <c r="AE1180" s="13">
        <f t="shared" si="1586"/>
        <v>4.2480496700257374E-3</v>
      </c>
      <c r="AF1180" s="13">
        <f t="shared" si="1587"/>
        <v>1.5292963519113836E-3</v>
      </c>
      <c r="AG1180" s="13">
        <f t="shared" si="1588"/>
        <v>3.6703075742760768E-4</v>
      </c>
      <c r="AH1180" s="13">
        <f t="shared" si="1589"/>
        <v>2.1598681771662995E-3</v>
      </c>
      <c r="AI1180" s="13">
        <f t="shared" si="1590"/>
        <v>1.9992489538095556E-3</v>
      </c>
      <c r="AJ1180" s="13">
        <f t="shared" si="1591"/>
        <v>9.2528711278865559E-4</v>
      </c>
      <c r="AK1180" s="13">
        <f t="shared" si="1592"/>
        <v>2.854926227709548E-4</v>
      </c>
      <c r="AL1180" s="13">
        <f t="shared" si="1593"/>
        <v>1.761190020380711E-6</v>
      </c>
      <c r="AM1180" s="13">
        <f t="shared" si="1594"/>
        <v>1.0922628212572296E-3</v>
      </c>
      <c r="AN1180" s="13">
        <f t="shared" si="1595"/>
        <v>7.8642844487597399E-4</v>
      </c>
      <c r="AO1180" s="13">
        <f t="shared" si="1596"/>
        <v>2.8311395704111035E-4</v>
      </c>
      <c r="AP1180" s="13">
        <f t="shared" si="1597"/>
        <v>6.7947281742516814E-5</v>
      </c>
      <c r="AQ1180" s="13">
        <f t="shared" si="1598"/>
        <v>1.2230498483142308E-5</v>
      </c>
      <c r="AR1180" s="13">
        <f t="shared" si="1599"/>
        <v>3.1102070649092963E-4</v>
      </c>
      <c r="AS1180" s="13">
        <f t="shared" si="1600"/>
        <v>2.8789156145672668E-4</v>
      </c>
      <c r="AT1180" s="13">
        <f t="shared" si="1601"/>
        <v>1.3324121100022218E-4</v>
      </c>
      <c r="AU1180" s="13">
        <f t="shared" si="1602"/>
        <v>4.1110896568079819E-5</v>
      </c>
      <c r="AV1180" s="13">
        <f t="shared" si="1603"/>
        <v>9.5134182056586377E-6</v>
      </c>
      <c r="AW1180" s="13">
        <f t="shared" si="1604"/>
        <v>3.2604339671027572E-8</v>
      </c>
      <c r="AX1180" s="13">
        <f t="shared" si="1605"/>
        <v>1.6850606329970284E-4</v>
      </c>
      <c r="AY1180" s="13">
        <f t="shared" si="1606"/>
        <v>1.2132424425142046E-4</v>
      </c>
      <c r="AZ1180" s="13">
        <f t="shared" si="1607"/>
        <v>4.3676684253783415E-5</v>
      </c>
      <c r="BA1180" s="13">
        <f t="shared" si="1608"/>
        <v>1.0482393738503802E-5</v>
      </c>
      <c r="BB1180" s="13">
        <f t="shared" si="1609"/>
        <v>1.8868289860998108E-6</v>
      </c>
      <c r="BC1180" s="13">
        <f t="shared" si="1610"/>
        <v>2.7170310229499877E-7</v>
      </c>
      <c r="BD1180" s="13">
        <f t="shared" si="1611"/>
        <v>3.7322447456426769E-5</v>
      </c>
      <c r="BE1180" s="13">
        <f t="shared" si="1612"/>
        <v>3.4546952827819823E-5</v>
      </c>
      <c r="BF1180" s="13">
        <f t="shared" si="1613"/>
        <v>1.5988929331081338E-5</v>
      </c>
      <c r="BG1180" s="13">
        <f t="shared" si="1614"/>
        <v>4.9333026548619894E-6</v>
      </c>
      <c r="BH1180" s="13">
        <f t="shared" si="1615"/>
        <v>1.1416090430688516E-6</v>
      </c>
      <c r="BI1180" s="13">
        <f t="shared" si="1616"/>
        <v>2.1134259110288283E-7</v>
      </c>
      <c r="BJ1180" s="14">
        <f t="shared" si="1617"/>
        <v>0.38577146703076221</v>
      </c>
      <c r="BK1180" s="14">
        <f t="shared" si="1618"/>
        <v>0.34463709828640221</v>
      </c>
      <c r="BL1180" s="14">
        <f t="shared" si="1619"/>
        <v>0.25765113941765544</v>
      </c>
      <c r="BM1180" s="14">
        <f t="shared" si="1620"/>
        <v>0.22843663083767848</v>
      </c>
      <c r="BN1180" s="14">
        <f t="shared" si="1621"/>
        <v>0.77150106190743317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1.2514000000000001</v>
      </c>
      <c r="F1181" s="10">
        <f>VLOOKUP(B1181,home!$B$2:$E$405,3,FALSE)</f>
        <v>0.66590000000000005</v>
      </c>
      <c r="G1181" s="10">
        <f>VLOOKUP(C1181,away!$B$2:$E$405,4,FALSE)</f>
        <v>0.70509999999999995</v>
      </c>
      <c r="H1181" s="10">
        <f>VLOOKUP(A1181,away!$A$2:$E$405,3,FALSE)</f>
        <v>0.95709999999999995</v>
      </c>
      <c r="I1181" s="10">
        <f>VLOOKUP(C1181,away!$B$2:$E$405,3,FALSE)</f>
        <v>0.92190000000000005</v>
      </c>
      <c r="J1181" s="10">
        <f>VLOOKUP(B1181,home!$B$2:$E$405,4,FALSE)</f>
        <v>0.81259999999999999</v>
      </c>
      <c r="K1181" s="12">
        <f t="shared" si="1566"/>
        <v>0.58756494902599998</v>
      </c>
      <c r="L1181" s="12">
        <f t="shared" si="1567"/>
        <v>0.71699800817399995</v>
      </c>
      <c r="M1181" s="13">
        <f t="shared" si="1568"/>
        <v>0.27129107495121862</v>
      </c>
      <c r="N1181" s="13">
        <f t="shared" si="1569"/>
        <v>0.15940112662492151</v>
      </c>
      <c r="O1181" s="13">
        <f t="shared" si="1570"/>
        <v>0.19451516037540709</v>
      </c>
      <c r="P1181" s="13">
        <f t="shared" si="1571"/>
        <v>0.11429029029076028</v>
      </c>
      <c r="Q1181" s="13">
        <f t="shared" si="1572"/>
        <v>4.6829257420029489E-2</v>
      </c>
      <c r="R1181" s="13">
        <f t="shared" si="1573"/>
        <v>6.9733491274406506E-2</v>
      </c>
      <c r="S1181" s="13">
        <f t="shared" si="1574"/>
        <v>1.2037136180295465E-2</v>
      </c>
      <c r="T1181" s="13">
        <f t="shared" si="1575"/>
        <v>3.3576484294428652E-2</v>
      </c>
      <c r="U1181" s="13">
        <f t="shared" si="1576"/>
        <v>4.0972955246051677E-2</v>
      </c>
      <c r="V1181" s="13">
        <f t="shared" si="1577"/>
        <v>5.6344884612823847E-4</v>
      </c>
      <c r="W1181" s="13">
        <f t="shared" si="1578"/>
        <v>9.1717434163083519E-3</v>
      </c>
      <c r="X1181" s="13">
        <f t="shared" si="1579"/>
        <v>6.5761217609760867E-3</v>
      </c>
      <c r="Y1181" s="13">
        <f t="shared" si="1580"/>
        <v>2.3575331020647752E-3</v>
      </c>
      <c r="Z1181" s="13">
        <f t="shared" si="1581"/>
        <v>1.6666258115589493E-2</v>
      </c>
      <c r="AA1181" s="13">
        <f t="shared" si="1582"/>
        <v>9.7925091001404996E-3</v>
      </c>
      <c r="AB1181" s="13">
        <f t="shared" si="1583"/>
        <v>2.8768675551303466E-3</v>
      </c>
      <c r="AC1181" s="13">
        <f t="shared" si="1584"/>
        <v>1.4835710177613102E-5</v>
      </c>
      <c r="AD1181" s="13">
        <f t="shared" si="1585"/>
        <v>1.3472487382206919E-3</v>
      </c>
      <c r="AE1181" s="13">
        <f t="shared" si="1586"/>
        <v>9.6597466181917084E-4</v>
      </c>
      <c r="AF1181" s="13">
        <f t="shared" si="1587"/>
        <v>3.463009542354493E-4</v>
      </c>
      <c r="AG1181" s="13">
        <f t="shared" si="1588"/>
        <v>8.276569813852423E-5</v>
      </c>
      <c r="AH1181" s="13">
        <f t="shared" si="1589"/>
        <v>2.9874184681478568E-3</v>
      </c>
      <c r="AI1181" s="13">
        <f t="shared" si="1590"/>
        <v>1.7553023799566265E-3</v>
      </c>
      <c r="AJ1181" s="13">
        <f t="shared" si="1591"/>
        <v>5.1567707670221584E-4</v>
      </c>
      <c r="AK1181" s="13">
        <f t="shared" si="1592"/>
        <v>1.0099792509547137E-4</v>
      </c>
      <c r="AL1181" s="13">
        <f t="shared" si="1593"/>
        <v>2.5000123917439957E-7</v>
      </c>
      <c r="AM1181" s="13">
        <f t="shared" si="1594"/>
        <v>1.583192272395968E-4</v>
      </c>
      <c r="AN1181" s="13">
        <f t="shared" si="1595"/>
        <v>1.1351457058643778E-4</v>
      </c>
      <c r="AO1181" s="13">
        <f t="shared" si="1596"/>
        <v>4.0694860504601399E-5</v>
      </c>
      <c r="AP1181" s="13">
        <f t="shared" si="1597"/>
        <v>9.7260446415726614E-6</v>
      </c>
      <c r="AQ1181" s="13">
        <f t="shared" si="1598"/>
        <v>1.7433886588547507E-6</v>
      </c>
      <c r="AR1181" s="13">
        <f t="shared" si="1599"/>
        <v>4.2839461824884721E-4</v>
      </c>
      <c r="AS1181" s="13">
        <f t="shared" si="1600"/>
        <v>2.5170966203439662E-4</v>
      </c>
      <c r="AT1181" s="13">
        <f t="shared" si="1601"/>
        <v>7.3947887371295966E-5</v>
      </c>
      <c r="AU1181" s="13">
        <f t="shared" si="1602"/>
        <v>1.4483062224631968E-5</v>
      </c>
      <c r="AV1181" s="13">
        <f t="shared" si="1603"/>
        <v>2.1274349294390669E-6</v>
      </c>
      <c r="AW1181" s="13">
        <f t="shared" si="1604"/>
        <v>2.9255901826140876E-9</v>
      </c>
      <c r="AX1181" s="13">
        <f t="shared" si="1605"/>
        <v>1.5503804780478221E-5</v>
      </c>
      <c r="AY1181" s="13">
        <f t="shared" si="1606"/>
        <v>1.1116197146721423E-5</v>
      </c>
      <c r="AZ1181" s="13">
        <f t="shared" si="1607"/>
        <v>3.9851456063343805E-6</v>
      </c>
      <c r="BA1181" s="13">
        <f t="shared" si="1608"/>
        <v>9.5244715400837285E-7</v>
      </c>
      <c r="BB1181" s="13">
        <f t="shared" si="1609"/>
        <v>1.7072567807874957E-7</v>
      </c>
      <c r="BC1181" s="13">
        <f t="shared" si="1610"/>
        <v>2.4481994225323799E-8</v>
      </c>
      <c r="BD1181" s="13">
        <f t="shared" si="1611"/>
        <v>5.1193014666147402E-5</v>
      </c>
      <c r="BE1181" s="13">
        <f t="shared" si="1612"/>
        <v>3.0079221052802169E-5</v>
      </c>
      <c r="BF1181" s="13">
        <f t="shared" si="1613"/>
        <v>8.8367479923157468E-6</v>
      </c>
      <c r="BG1181" s="13">
        <f t="shared" si="1614"/>
        <v>1.7307211278868696E-6</v>
      </c>
      <c r="BH1181" s="13">
        <f t="shared" si="1615"/>
        <v>2.5422776782126744E-7</v>
      </c>
      <c r="BI1181" s="13">
        <f t="shared" si="1616"/>
        <v>2.9875065088179364E-8</v>
      </c>
      <c r="BJ1181" s="14">
        <f t="shared" si="1617"/>
        <v>0.26101030756513366</v>
      </c>
      <c r="BK1181" s="14">
        <f t="shared" si="1618"/>
        <v>0.39820815217696609</v>
      </c>
      <c r="BL1181" s="14">
        <f t="shared" si="1619"/>
        <v>0.32411316587351902</v>
      </c>
      <c r="BM1181" s="14">
        <f t="shared" si="1620"/>
        <v>0.14392636952290819</v>
      </c>
      <c r="BN1181" s="14">
        <f t="shared" si="1621"/>
        <v>0.85606040093674363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1.5815999999999999</v>
      </c>
      <c r="F1185" s="10">
        <f>VLOOKUP(B1185,home!$B$2:$E$405,3,FALSE)</f>
        <v>1.1240000000000001</v>
      </c>
      <c r="G1185" s="10">
        <f>VLOOKUP(C1185,away!$B$2:$E$405,4,FALSE)</f>
        <v>0.98350000000000004</v>
      </c>
      <c r="H1185" s="10">
        <f>VLOOKUP(A1185,away!$A$2:$E$405,3,FALSE)</f>
        <v>1.1631</v>
      </c>
      <c r="I1185" s="10">
        <f>VLOOKUP(C1185,away!$B$2:$E$405,3,FALSE)</f>
        <v>0.95530000000000004</v>
      </c>
      <c r="J1185" s="10">
        <f>VLOOKUP(B1185,home!$B$2:$E$405,4,FALSE)</f>
        <v>1.4330000000000001</v>
      </c>
      <c r="K1185" s="12">
        <f t="shared" si="1566"/>
        <v>1.7483860464000003</v>
      </c>
      <c r="L1185" s="12">
        <f t="shared" si="1567"/>
        <v>1.5922198131900003</v>
      </c>
      <c r="M1185" s="13">
        <f t="shared" si="1568"/>
        <v>3.5415494403457662E-2</v>
      </c>
      <c r="N1185" s="13">
        <f t="shared" si="1569"/>
        <v>6.1919956241362671E-2</v>
      </c>
      <c r="O1185" s="13">
        <f t="shared" si="1570"/>
        <v>5.6389251883104861E-2</v>
      </c>
      <c r="P1185" s="13">
        <f t="shared" si="1571"/>
        <v>9.8590181159355472E-2</v>
      </c>
      <c r="Q1185" s="13">
        <f t="shared" si="1572"/>
        <v>5.4129993743048568E-2</v>
      </c>
      <c r="R1185" s="13">
        <f t="shared" si="1573"/>
        <v>4.4892042049620558E-2</v>
      </c>
      <c r="S1185" s="13">
        <f t="shared" si="1574"/>
        <v>6.8614203929379253E-2</v>
      </c>
      <c r="T1185" s="13">
        <f t="shared" si="1575"/>
        <v>8.6186848525532669E-2</v>
      </c>
      <c r="U1185" s="13">
        <f t="shared" si="1576"/>
        <v>7.848861991395864E-2</v>
      </c>
      <c r="V1185" s="13">
        <f t="shared" si="1577"/>
        <v>2.1223249281917603E-2</v>
      </c>
      <c r="W1185" s="13">
        <f t="shared" si="1578"/>
        <v>3.1546708584021803E-2</v>
      </c>
      <c r="X1185" s="13">
        <f t="shared" si="1579"/>
        <v>5.0229294448410573E-2</v>
      </c>
      <c r="Y1185" s="13">
        <f t="shared" si="1580"/>
        <v>3.9988038911656906E-2</v>
      </c>
      <c r="Z1185" s="13">
        <f t="shared" si="1581"/>
        <v>2.3825999601988158E-2</v>
      </c>
      <c r="AA1185" s="13">
        <f t="shared" si="1582"/>
        <v>4.1657045245648047E-2</v>
      </c>
      <c r="AB1185" s="13">
        <f t="shared" si="1583"/>
        <v>3.6416298320872266E-2</v>
      </c>
      <c r="AC1185" s="13">
        <f t="shared" si="1584"/>
        <v>3.6925998541371043E-3</v>
      </c>
      <c r="AD1185" s="13">
        <f t="shared" si="1585"/>
        <v>1.378895627453771E-2</v>
      </c>
      <c r="AE1185" s="13">
        <f t="shared" si="1586"/>
        <v>2.1955049383529514E-2</v>
      </c>
      <c r="AF1185" s="13">
        <f t="shared" si="1587"/>
        <v>1.7478632314010301E-2</v>
      </c>
      <c r="AG1185" s="13">
        <f t="shared" si="1588"/>
        <v>9.2766082259433929E-3</v>
      </c>
      <c r="AH1185" s="13">
        <f t="shared" si="1589"/>
        <v>9.4840571588356553E-3</v>
      </c>
      <c r="AI1185" s="13">
        <f t="shared" si="1590"/>
        <v>1.658179319976829E-2</v>
      </c>
      <c r="AJ1185" s="13">
        <f t="shared" si="1591"/>
        <v>1.4495687927382648E-2</v>
      </c>
      <c r="AK1185" s="13">
        <f t="shared" si="1592"/>
        <v>8.4480195017349186E-3</v>
      </c>
      <c r="AL1185" s="13">
        <f t="shared" si="1593"/>
        <v>4.111805803652355E-4</v>
      </c>
      <c r="AM1185" s="13">
        <f t="shared" si="1594"/>
        <v>4.8216837489642927E-3</v>
      </c>
      <c r="AN1185" s="13">
        <f t="shared" si="1595"/>
        <v>7.677180398037187E-3</v>
      </c>
      <c r="AO1185" s="13">
        <f t="shared" si="1596"/>
        <v>6.1118793695943523E-3</v>
      </c>
      <c r="AP1185" s="13">
        <f t="shared" si="1597"/>
        <v>3.2438184760317785E-3</v>
      </c>
      <c r="AQ1185" s="13">
        <f t="shared" si="1598"/>
        <v>1.2912180119823979E-3</v>
      </c>
      <c r="AR1185" s="13">
        <f t="shared" si="1599"/>
        <v>3.0201407435449189E-3</v>
      </c>
      <c r="AS1185" s="13">
        <f t="shared" si="1600"/>
        <v>5.2803719341780568E-3</v>
      </c>
      <c r="AT1185" s="13">
        <f t="shared" si="1601"/>
        <v>4.6160643047595488E-3</v>
      </c>
      <c r="AU1185" s="13">
        <f t="shared" si="1602"/>
        <v>2.6902208065755703E-3</v>
      </c>
      <c r="AV1185" s="13">
        <f t="shared" si="1603"/>
        <v>1.1758861299879205E-3</v>
      </c>
      <c r="AW1185" s="13">
        <f t="shared" si="1604"/>
        <v>3.1795850775871122E-5</v>
      </c>
      <c r="AX1185" s="13">
        <f t="shared" si="1605"/>
        <v>1.4050274311404685E-3</v>
      </c>
      <c r="AY1185" s="13">
        <f t="shared" si="1606"/>
        <v>2.2371125139373027E-3</v>
      </c>
      <c r="AZ1185" s="13">
        <f t="shared" si="1607"/>
        <v>1.7809874345131324E-3</v>
      </c>
      <c r="BA1185" s="13">
        <f t="shared" si="1608"/>
        <v>9.4524116009141233E-4</v>
      </c>
      <c r="BB1185" s="13">
        <f t="shared" si="1609"/>
        <v>3.7625792583506211E-4</v>
      </c>
      <c r="BC1185" s="13">
        <f t="shared" si="1610"/>
        <v>1.1981706487687192E-4</v>
      </c>
      <c r="BD1185" s="13">
        <f t="shared" si="1611"/>
        <v>8.0145465508243139E-4</v>
      </c>
      <c r="BE1185" s="13">
        <f t="shared" si="1612"/>
        <v>1.4012521357684479E-3</v>
      </c>
      <c r="BF1185" s="13">
        <f t="shared" si="1613"/>
        <v>1.2249648408328769E-3</v>
      </c>
      <c r="BG1185" s="13">
        <f t="shared" si="1614"/>
        <v>7.1390381168093286E-4</v>
      </c>
      <c r="BH1185" s="13">
        <f t="shared" si="1615"/>
        <v>3.1204486570367919E-4</v>
      </c>
      <c r="BI1185" s="13">
        <f t="shared" si="1616"/>
        <v>1.0911497780941495E-4</v>
      </c>
      <c r="BJ1185" s="14">
        <f t="shared" si="1617"/>
        <v>0.41651031018705836</v>
      </c>
      <c r="BK1185" s="14">
        <f t="shared" si="1618"/>
        <v>0.23018402172254962</v>
      </c>
      <c r="BL1185" s="14">
        <f t="shared" si="1619"/>
        <v>0.3281982344068497</v>
      </c>
      <c r="BM1185" s="14">
        <f t="shared" si="1620"/>
        <v>0.64517632977533457</v>
      </c>
      <c r="BN1185" s="14">
        <f t="shared" si="1621"/>
        <v>0.35133691947994977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1.2279</v>
      </c>
      <c r="F1186" s="10">
        <f>VLOOKUP(B1186,home!$B$2:$E$405,3,FALSE)</f>
        <v>0.72389999999999999</v>
      </c>
      <c r="G1186" s="10">
        <f>VLOOKUP(C1186,away!$B$2:$E$405,4,FALSE)</f>
        <v>0.71260000000000001</v>
      </c>
      <c r="H1186" s="10">
        <f>VLOOKUP(A1186,away!$A$2:$E$405,3,FALSE)</f>
        <v>0.89710000000000001</v>
      </c>
      <c r="I1186" s="10">
        <f>VLOOKUP(C1186,away!$B$2:$E$405,3,FALSE)</f>
        <v>0.83599999999999997</v>
      </c>
      <c r="J1186" s="10">
        <f>VLOOKUP(B1186,home!$B$2:$E$405,4,FALSE)</f>
        <v>1.1147</v>
      </c>
      <c r="K1186" s="12">
        <f t="shared" si="1566"/>
        <v>0.633413614806</v>
      </c>
      <c r="L1186" s="12">
        <f t="shared" si="1567"/>
        <v>0.83599780132000001</v>
      </c>
      <c r="M1186" s="13">
        <f t="shared" si="1568"/>
        <v>0.23006085545399649</v>
      </c>
      <c r="N1186" s="13">
        <f t="shared" si="1569"/>
        <v>0.14572367807847658</v>
      </c>
      <c r="O1186" s="13">
        <f t="shared" si="1570"/>
        <v>0.19233036932933942</v>
      </c>
      <c r="P1186" s="13">
        <f t="shared" si="1571"/>
        <v>0.12182467447386991</v>
      </c>
      <c r="Q1186" s="13">
        <f t="shared" si="1572"/>
        <v>4.6151680847256855E-2</v>
      </c>
      <c r="R1186" s="13">
        <f t="shared" si="1573"/>
        <v>8.0393882943195646E-2</v>
      </c>
      <c r="S1186" s="13">
        <f t="shared" si="1574"/>
        <v>1.6127527737581655E-2</v>
      </c>
      <c r="T1186" s="13">
        <f t="shared" si="1575"/>
        <v>3.8582703715529083E-2</v>
      </c>
      <c r="U1186" s="13">
        <f t="shared" si="1576"/>
        <v>5.0922580003339983E-2</v>
      </c>
      <c r="V1186" s="13">
        <f t="shared" si="1577"/>
        <v>9.488942551608505E-4</v>
      </c>
      <c r="W1186" s="13">
        <f t="shared" si="1578"/>
        <v>9.7443676649445997E-3</v>
      </c>
      <c r="X1186" s="13">
        <f t="shared" si="1579"/>
        <v>8.1462699431473894E-3</v>
      </c>
      <c r="Y1186" s="13">
        <f t="shared" si="1580"/>
        <v>3.4051318807152091E-3</v>
      </c>
      <c r="Z1186" s="13">
        <f t="shared" si="1581"/>
        <v>2.2403036460029672E-2</v>
      </c>
      <c r="AA1186" s="13">
        <f t="shared" si="1582"/>
        <v>1.4190388306778009E-2</v>
      </c>
      <c r="AB1186" s="13">
        <f t="shared" si="1583"/>
        <v>4.4941925764485262E-3</v>
      </c>
      <c r="AC1186" s="13">
        <f t="shared" si="1584"/>
        <v>3.1404390133258455E-5</v>
      </c>
      <c r="AD1186" s="13">
        <f t="shared" si="1585"/>
        <v>1.5430537866628147E-3</v>
      </c>
      <c r="AE1186" s="13">
        <f t="shared" si="1586"/>
        <v>1.2899895729686136E-3</v>
      </c>
      <c r="AF1186" s="13">
        <f t="shared" si="1587"/>
        <v>5.3921422336374329E-4</v>
      </c>
      <c r="AG1186" s="13">
        <f t="shared" si="1588"/>
        <v>1.5026063505752026E-4</v>
      </c>
      <c r="AH1186" s="13">
        <f t="shared" si="1589"/>
        <v>4.6822223058691501E-3</v>
      </c>
      <c r="AI1186" s="13">
        <f t="shared" si="1590"/>
        <v>2.9657833560858627E-3</v>
      </c>
      <c r="AJ1186" s="13">
        <f t="shared" si="1591"/>
        <v>9.3928377815490831E-4</v>
      </c>
      <c r="AK1186" s="13">
        <f t="shared" si="1592"/>
        <v>1.9831837774991249E-4</v>
      </c>
      <c r="AL1186" s="13">
        <f t="shared" si="1593"/>
        <v>6.6518566967593462E-7</v>
      </c>
      <c r="AM1186" s="13">
        <f t="shared" si="1594"/>
        <v>1.9547825537003603E-4</v>
      </c>
      <c r="AN1186" s="13">
        <f t="shared" si="1595"/>
        <v>1.6341939169521962E-4</v>
      </c>
      <c r="AO1186" s="13">
        <f t="shared" si="1596"/>
        <v>6.8309126075127727E-5</v>
      </c>
      <c r="AP1186" s="13">
        <f t="shared" si="1597"/>
        <v>1.9035426402965823E-5</v>
      </c>
      <c r="AQ1186" s="13">
        <f t="shared" si="1598"/>
        <v>3.9783936550170256E-6</v>
      </c>
      <c r="AR1186" s="13">
        <f t="shared" si="1599"/>
        <v>7.8286551059961423E-4</v>
      </c>
      <c r="AS1186" s="13">
        <f t="shared" si="1600"/>
        <v>4.9587767297584653E-4</v>
      </c>
      <c r="AT1186" s="13">
        <f t="shared" si="1601"/>
        <v>1.5704783467060924E-4</v>
      </c>
      <c r="AU1186" s="13">
        <f t="shared" si="1602"/>
        <v>3.3158745552055222E-5</v>
      </c>
      <c r="AV1186" s="13">
        <f t="shared" si="1603"/>
        <v>5.2508002206399166E-6</v>
      </c>
      <c r="AW1186" s="13">
        <f t="shared" si="1604"/>
        <v>9.7843710276182877E-9</v>
      </c>
      <c r="AX1186" s="13">
        <f t="shared" si="1605"/>
        <v>2.0636431391650816E-5</v>
      </c>
      <c r="AY1186" s="13">
        <f t="shared" si="1606"/>
        <v>1.7252011270511109E-5</v>
      </c>
      <c r="AZ1186" s="13">
        <f t="shared" si="1607"/>
        <v>7.2113217452475736E-6</v>
      </c>
      <c r="BA1186" s="13">
        <f t="shared" si="1608"/>
        <v>2.0095497078793591E-6</v>
      </c>
      <c r="BB1186" s="13">
        <f t="shared" si="1609"/>
        <v>4.1999478435759802E-7</v>
      </c>
      <c r="BC1186" s="13">
        <f t="shared" si="1610"/>
        <v>7.0222943257763916E-8</v>
      </c>
      <c r="BD1186" s="13">
        <f t="shared" si="1611"/>
        <v>1.090789742650894E-4</v>
      </c>
      <c r="BE1186" s="13">
        <f t="shared" si="1612"/>
        <v>6.9092107388580919E-5</v>
      </c>
      <c r="BF1186" s="13">
        <f t="shared" si="1613"/>
        <v>2.1881940747782689E-5</v>
      </c>
      <c r="BG1186" s="13">
        <f t="shared" si="1614"/>
        <v>4.6201063960079138E-6</v>
      </c>
      <c r="BH1186" s="13">
        <f t="shared" si="1615"/>
        <v>7.3160957327092318E-7</v>
      </c>
      <c r="BI1186" s="13">
        <f t="shared" si="1616"/>
        <v>9.2682292886442144E-8</v>
      </c>
      <c r="BJ1186" s="14">
        <f t="shared" si="1617"/>
        <v>0.25577417047316359</v>
      </c>
      <c r="BK1186" s="14">
        <f t="shared" si="1618"/>
        <v>0.36901127350768231</v>
      </c>
      <c r="BL1186" s="14">
        <f t="shared" si="1619"/>
        <v>0.35279671896164377</v>
      </c>
      <c r="BM1186" s="14">
        <f t="shared" si="1620"/>
        <v>0.18348281604948527</v>
      </c>
      <c r="BN1186" s="14">
        <f t="shared" si="1621"/>
        <v>0.81648514112613491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1.2279</v>
      </c>
      <c r="F1187" s="10">
        <f>VLOOKUP(B1187,home!$B$2:$E$405,3,FALSE)</f>
        <v>2.1717</v>
      </c>
      <c r="G1187" s="10">
        <f>VLOOKUP(C1187,away!$B$2:$E$405,4,FALSE)</f>
        <v>2.4432</v>
      </c>
      <c r="H1187" s="10">
        <f>VLOOKUP(A1187,away!$A$2:$E$405,3,FALSE)</f>
        <v>0.89710000000000001</v>
      </c>
      <c r="I1187" s="10">
        <f>VLOOKUP(C1187,away!$B$2:$E$405,3,FALSE)</f>
        <v>0.41799999999999998</v>
      </c>
      <c r="J1187" s="10">
        <f>VLOOKUP(B1187,home!$B$2:$E$405,4,FALSE)</f>
        <v>0.99080000000000001</v>
      </c>
      <c r="K1187" s="12">
        <f t="shared" si="1566"/>
        <v>6.5151114665760002</v>
      </c>
      <c r="L1187" s="12">
        <f t="shared" si="1567"/>
        <v>0.37153791223999999</v>
      </c>
      <c r="M1187" s="13">
        <f t="shared" si="1568"/>
        <v>1.0213302049490855E-3</v>
      </c>
      <c r="N1187" s="13">
        <f t="shared" si="1569"/>
        <v>6.6540801294242037E-3</v>
      </c>
      <c r="O1187" s="13">
        <f t="shared" si="1570"/>
        <v>3.794628920544345E-4</v>
      </c>
      <c r="P1187" s="13">
        <f t="shared" si="1571"/>
        <v>2.4722430391639376E-3</v>
      </c>
      <c r="Q1187" s="13">
        <f t="shared" si="1572"/>
        <v>2.1676036875363573E-2</v>
      </c>
      <c r="R1187" s="13">
        <f t="shared" si="1573"/>
        <v>7.0492425343228536E-5</v>
      </c>
      <c r="S1187" s="13">
        <f t="shared" si="1574"/>
        <v>1.4960846196160503E-3</v>
      </c>
      <c r="T1187" s="13">
        <f t="shared" si="1575"/>
        <v>8.0534694863098333E-3</v>
      </c>
      <c r="U1187" s="13">
        <f t="shared" si="1576"/>
        <v>4.5926600866042091E-4</v>
      </c>
      <c r="V1187" s="13">
        <f t="shared" si="1577"/>
        <v>4.0238208399673259E-4</v>
      </c>
      <c r="W1187" s="13">
        <f t="shared" si="1578"/>
        <v>4.7073932132201804E-2</v>
      </c>
      <c r="X1187" s="13">
        <f t="shared" si="1579"/>
        <v>1.748975046532571E-2</v>
      </c>
      <c r="Y1187" s="13">
        <f t="shared" si="1580"/>
        <v>3.2490526867428411E-3</v>
      </c>
      <c r="Z1187" s="13">
        <f t="shared" si="1581"/>
        <v>8.730202846919064E-6</v>
      </c>
      <c r="AA1187" s="13">
        <f t="shared" si="1582"/>
        <v>5.6878244673496843E-5</v>
      </c>
      <c r="AB1187" s="13">
        <f t="shared" si="1583"/>
        <v>1.8528405203550727E-4</v>
      </c>
      <c r="AC1187" s="13">
        <f t="shared" si="1584"/>
        <v>6.0875653964845292E-5</v>
      </c>
      <c r="AD1187" s="13">
        <f t="shared" si="1585"/>
        <v>7.6672978752832091E-2</v>
      </c>
      <c r="AE1187" s="13">
        <f t="shared" si="1586"/>
        <v>2.8486918451049111E-2</v>
      </c>
      <c r="AF1187" s="13">
        <f t="shared" si="1587"/>
        <v>5.2919851037269601E-3</v>
      </c>
      <c r="AG1187" s="13">
        <f t="shared" si="1588"/>
        <v>6.5539103234796487E-4</v>
      </c>
      <c r="AH1187" s="13">
        <f t="shared" si="1589"/>
        <v>8.1090033479400337E-7</v>
      </c>
      <c r="AI1187" s="13">
        <f t="shared" si="1590"/>
        <v>5.2831060694667297E-6</v>
      </c>
      <c r="AJ1187" s="13">
        <f t="shared" si="1591"/>
        <v>1.7210012466159974E-5</v>
      </c>
      <c r="AK1187" s="13">
        <f t="shared" si="1592"/>
        <v>3.7375049852731583E-5</v>
      </c>
      <c r="AL1187" s="13">
        <f t="shared" si="1593"/>
        <v>5.8942508912342981E-6</v>
      </c>
      <c r="AM1187" s="13">
        <f t="shared" si="1594"/>
        <v>9.9906600609822871E-2</v>
      </c>
      <c r="AN1187" s="13">
        <f t="shared" si="1595"/>
        <v>3.7119089809569093E-2</v>
      </c>
      <c r="AO1187" s="13">
        <f t="shared" si="1596"/>
        <v>6.8955745660481804E-3</v>
      </c>
      <c r="AP1187" s="13">
        <f t="shared" si="1597"/>
        <v>8.5398912598826148E-4</v>
      </c>
      <c r="AQ1187" s="13">
        <f t="shared" si="1598"/>
        <v>7.9322334236335248E-5</v>
      </c>
      <c r="AR1187" s="13">
        <f t="shared" si="1599"/>
        <v>6.0256043484816239E-8</v>
      </c>
      <c r="AS1187" s="13">
        <f t="shared" si="1600"/>
        <v>3.9257483983842842E-7</v>
      </c>
      <c r="AT1187" s="13">
        <f t="shared" si="1601"/>
        <v>1.278834420260291E-6</v>
      </c>
      <c r="AU1187" s="13">
        <f t="shared" si="1602"/>
        <v>2.7772495984299641E-6</v>
      </c>
      <c r="AV1187" s="13">
        <f t="shared" si="1603"/>
        <v>4.5235226760686618E-6</v>
      </c>
      <c r="AW1187" s="13">
        <f t="shared" si="1604"/>
        <v>3.9632466742140702E-7</v>
      </c>
      <c r="AX1187" s="13">
        <f t="shared" si="1605"/>
        <v>0.10848377320328099</v>
      </c>
      <c r="AY1187" s="13">
        <f t="shared" si="1606"/>
        <v>4.0305834607864674E-2</v>
      </c>
      <c r="AZ1187" s="13">
        <f t="shared" si="1607"/>
        <v>7.4875728206483892E-3</v>
      </c>
      <c r="BA1187" s="13">
        <f t="shared" si="1608"/>
        <v>9.2730572450955675E-4</v>
      </c>
      <c r="BB1187" s="13">
        <f t="shared" si="1609"/>
        <v>8.6132308223120334E-5</v>
      </c>
      <c r="BC1187" s="13">
        <f t="shared" si="1610"/>
        <v>6.4002835947260664E-6</v>
      </c>
      <c r="BD1187" s="13">
        <f t="shared" si="1611"/>
        <v>3.731234099365209E-9</v>
      </c>
      <c r="BE1187" s="13">
        <f t="shared" si="1612"/>
        <v>2.4309406065253651E-8</v>
      </c>
      <c r="BF1187" s="13">
        <f t="shared" si="1613"/>
        <v>7.9189245100693117E-8</v>
      </c>
      <c r="BG1187" s="13">
        <f t="shared" si="1614"/>
        <v>1.7197558626167435E-7</v>
      </c>
      <c r="BH1187" s="13">
        <f t="shared" si="1615"/>
        <v>2.8011002850614113E-7</v>
      </c>
      <c r="BI1187" s="13">
        <f t="shared" si="1616"/>
        <v>3.6498961172465803E-7</v>
      </c>
      <c r="BJ1187" s="14">
        <f t="shared" si="1617"/>
        <v>0.51745519050911037</v>
      </c>
      <c r="BK1187" s="14">
        <f t="shared" si="1618"/>
        <v>4.5764644460446563E-2</v>
      </c>
      <c r="BL1187" s="14">
        <f t="shared" si="1619"/>
        <v>1.2220194341800807E-3</v>
      </c>
      <c r="BM1187" s="14">
        <f t="shared" si="1620"/>
        <v>0.49187150075708813</v>
      </c>
      <c r="BN1187" s="14">
        <f t="shared" si="1621"/>
        <v>3.2273645566298463E-2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1.5390999999999999</v>
      </c>
      <c r="F1188" s="10">
        <f>VLOOKUP(B1188,home!$B$2:$E$405,3,FALSE)</f>
        <v>0.36099999999999999</v>
      </c>
      <c r="G1188" s="10">
        <f>VLOOKUP(C1188,away!$B$2:$E$405,4,FALSE)</f>
        <v>1.9492</v>
      </c>
      <c r="H1188" s="10">
        <f>VLOOKUP(A1188,away!$A$2:$E$405,3,FALSE)</f>
        <v>1.1406000000000001</v>
      </c>
      <c r="I1188" s="10">
        <f>VLOOKUP(C1188,away!$B$2:$E$405,3,FALSE)</f>
        <v>1.002</v>
      </c>
      <c r="J1188" s="10">
        <f>VLOOKUP(B1188,home!$B$2:$E$405,4,FALSE)</f>
        <v>0.77929999999999999</v>
      </c>
      <c r="K1188" s="12">
        <f t="shared" si="1566"/>
        <v>1.0830049529199999</v>
      </c>
      <c r="L1188" s="12">
        <f t="shared" si="1567"/>
        <v>0.89064731916000006</v>
      </c>
      <c r="M1188" s="13">
        <f t="shared" si="1568"/>
        <v>0.13894845081529428</v>
      </c>
      <c r="N1188" s="13">
        <f t="shared" si="1569"/>
        <v>0.15048186043352468</v>
      </c>
      <c r="O1188" s="13">
        <f t="shared" si="1570"/>
        <v>0.12375406522007697</v>
      </c>
      <c r="P1188" s="13">
        <f t="shared" si="1571"/>
        <v>0.13402626557732805</v>
      </c>
      <c r="Q1188" s="13">
        <f t="shared" si="1572"/>
        <v>8.1486300087061703E-2</v>
      </c>
      <c r="R1188" s="13">
        <f t="shared" si="1573"/>
        <v>5.5110613211706676E-2</v>
      </c>
      <c r="S1188" s="13">
        <f t="shared" si="1574"/>
        <v>3.2319611624319115E-2</v>
      </c>
      <c r="T1188" s="13">
        <f t="shared" si="1575"/>
        <v>7.2575554720808774E-2</v>
      </c>
      <c r="U1188" s="13">
        <f t="shared" si="1576"/>
        <v>5.9685067066736708E-2</v>
      </c>
      <c r="V1188" s="13">
        <f t="shared" si="1577"/>
        <v>3.4638560203846462E-3</v>
      </c>
      <c r="W1188" s="13">
        <f t="shared" si="1578"/>
        <v>2.9416688863137749E-2</v>
      </c>
      <c r="X1188" s="13">
        <f t="shared" si="1579"/>
        <v>2.6199895074517466E-2</v>
      </c>
      <c r="Y1188" s="13">
        <f t="shared" si="1580"/>
        <v>1.1667433155196135E-2</v>
      </c>
      <c r="Z1188" s="13">
        <f t="shared" si="1581"/>
        <v>1.6361373304756743E-2</v>
      </c>
      <c r="AA1188" s="13">
        <f t="shared" si="1582"/>
        <v>1.771944832562462E-2</v>
      </c>
      <c r="AB1188" s="13">
        <f t="shared" si="1583"/>
        <v>9.5951251498307306E-3</v>
      </c>
      <c r="AC1188" s="13">
        <f t="shared" si="1584"/>
        <v>2.0882190669708724E-4</v>
      </c>
      <c r="AD1188" s="13">
        <f t="shared" si="1585"/>
        <v>7.9646049343211952E-3</v>
      </c>
      <c r="AE1188" s="13">
        <f t="shared" si="1586"/>
        <v>7.0936540329216806E-3</v>
      </c>
      <c r="AF1188" s="13">
        <f t="shared" si="1587"/>
        <v>3.1589719737351086E-3</v>
      </c>
      <c r="AG1188" s="13">
        <f t="shared" si="1588"/>
        <v>9.3784330656958282E-4</v>
      </c>
      <c r="AH1188" s="13">
        <f t="shared" si="1589"/>
        <v>3.6430533179143956E-3</v>
      </c>
      <c r="AI1188" s="13">
        <f t="shared" si="1590"/>
        <v>3.9454447870529291E-3</v>
      </c>
      <c r="AJ1188" s="13">
        <f t="shared" si="1591"/>
        <v>2.1364681229253581E-3</v>
      </c>
      <c r="AK1188" s="13">
        <f t="shared" si="1592"/>
        <v>7.7126851962795284E-4</v>
      </c>
      <c r="AL1188" s="13">
        <f t="shared" si="1593"/>
        <v>8.056979451336844E-6</v>
      </c>
      <c r="AM1188" s="13">
        <f t="shared" si="1594"/>
        <v>1.7251413183841852E-3</v>
      </c>
      <c r="AN1188" s="13">
        <f t="shared" si="1595"/>
        <v>1.5364924903910227E-3</v>
      </c>
      <c r="AO1188" s="13">
        <f t="shared" si="1596"/>
        <v>6.8423645873811831E-4</v>
      </c>
      <c r="AP1188" s="13">
        <f t="shared" si="1597"/>
        <v>2.0313778921554566E-4</v>
      </c>
      <c r="AQ1188" s="13">
        <f t="shared" si="1598"/>
        <v>4.5231031846228726E-5</v>
      </c>
      <c r="AR1188" s="13">
        <f t="shared" si="1599"/>
        <v>6.4893513423148021E-4</v>
      </c>
      <c r="AS1188" s="13">
        <f t="shared" si="1600"/>
        <v>7.0279996449649801E-4</v>
      </c>
      <c r="AT1188" s="13">
        <f t="shared" si="1601"/>
        <v>3.805679212308537E-4</v>
      </c>
      <c r="AU1188" s="13">
        <f t="shared" si="1602"/>
        <v>1.3738564787182765E-4</v>
      </c>
      <c r="AV1188" s="13">
        <f t="shared" si="1603"/>
        <v>3.7197334276328097E-5</v>
      </c>
      <c r="AW1188" s="13">
        <f t="shared" si="1604"/>
        <v>2.1587679566691292E-7</v>
      </c>
      <c r="AX1188" s="13">
        <f t="shared" si="1605"/>
        <v>3.1138943204950172E-4</v>
      </c>
      <c r="AY1188" s="13">
        <f t="shared" si="1606"/>
        <v>2.7733816286964374E-4</v>
      </c>
      <c r="AZ1188" s="13">
        <f t="shared" si="1607"/>
        <v>1.2350524563030382E-4</v>
      </c>
      <c r="BA1188" s="13">
        <f t="shared" si="1608"/>
        <v>3.6666538640942468E-5</v>
      </c>
      <c r="BB1188" s="13">
        <f t="shared" si="1609"/>
        <v>8.1642385858579895E-6</v>
      </c>
      <c r="BC1188" s="13">
        <f t="shared" si="1610"/>
        <v>1.4542914418954101E-6</v>
      </c>
      <c r="BD1188" s="13">
        <f t="shared" si="1611"/>
        <v>9.6328722935333725E-5</v>
      </c>
      <c r="BE1188" s="13">
        <f t="shared" si="1612"/>
        <v>1.0432448404742481E-4</v>
      </c>
      <c r="BF1188" s="13">
        <f t="shared" si="1613"/>
        <v>5.6491966467092295E-5</v>
      </c>
      <c r="BG1188" s="13">
        <f t="shared" si="1614"/>
        <v>2.0393693161350505E-5</v>
      </c>
      <c r="BH1188" s="13">
        <f t="shared" si="1615"/>
        <v>5.5216176755183304E-6</v>
      </c>
      <c r="BI1188" s="13">
        <f t="shared" si="1616"/>
        <v>1.1959878581433941E-6</v>
      </c>
      <c r="BJ1188" s="14">
        <f t="shared" si="1617"/>
        <v>0.39593556357958731</v>
      </c>
      <c r="BK1188" s="14">
        <f t="shared" si="1618"/>
        <v>0.30925240108634411</v>
      </c>
      <c r="BL1188" s="14">
        <f t="shared" si="1619"/>
        <v>0.27855169619574816</v>
      </c>
      <c r="BM1188" s="14">
        <f t="shared" si="1620"/>
        <v>0.31601635653536997</v>
      </c>
      <c r="BN1188" s="14">
        <f t="shared" si="1621"/>
        <v>0.68380755534499227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1.5390999999999999</v>
      </c>
      <c r="F1189" s="10">
        <f>VLOOKUP(B1189,home!$B$2:$E$405,3,FALSE)</f>
        <v>0.56850000000000001</v>
      </c>
      <c r="G1189" s="10">
        <f>VLOOKUP(C1189,away!$B$2:$E$405,4,FALSE)</f>
        <v>0.89339999999999997</v>
      </c>
      <c r="H1189" s="10">
        <f>VLOOKUP(A1189,away!$A$2:$E$405,3,FALSE)</f>
        <v>1.1406000000000001</v>
      </c>
      <c r="I1189" s="10">
        <f>VLOOKUP(C1189,away!$B$2:$E$405,3,FALSE)</f>
        <v>1.0959000000000001</v>
      </c>
      <c r="J1189" s="10">
        <f>VLOOKUP(B1189,home!$B$2:$E$405,4,FALSE)</f>
        <v>1.6438999999999999</v>
      </c>
      <c r="K1189" s="12">
        <f t="shared" si="1566"/>
        <v>0.78170565788999991</v>
      </c>
      <c r="L1189" s="12">
        <f t="shared" si="1567"/>
        <v>2.0548479414059999</v>
      </c>
      <c r="M1189" s="13">
        <f t="shared" si="1568"/>
        <v>5.8627371600385808E-2</v>
      </c>
      <c r="N1189" s="13">
        <f t="shared" si="1569"/>
        <v>4.5829348087241074E-2</v>
      </c>
      <c r="O1189" s="13">
        <f t="shared" si="1570"/>
        <v>0.12047033384309735</v>
      </c>
      <c r="P1189" s="13">
        <f t="shared" si="1571"/>
        <v>9.4172341573046325E-2</v>
      </c>
      <c r="Q1189" s="13">
        <f t="shared" si="1572"/>
        <v>1.7912530348603295E-2</v>
      </c>
      <c r="R1189" s="13">
        <f t="shared" si="1573"/>
        <v>0.1237741087489911</v>
      </c>
      <c r="S1189" s="13">
        <f t="shared" si="1574"/>
        <v>3.7816934629950866E-2</v>
      </c>
      <c r="T1189" s="13">
        <f t="shared" si="1575"/>
        <v>3.6807526112199979E-2</v>
      </c>
      <c r="U1189" s="13">
        <f t="shared" si="1576"/>
        <v>9.6754921109378458E-2</v>
      </c>
      <c r="V1189" s="13">
        <f t="shared" si="1577"/>
        <v>6.7494247292540568E-3</v>
      </c>
      <c r="W1189" s="13">
        <f t="shared" si="1578"/>
        <v>4.6674421068765102E-3</v>
      </c>
      <c r="X1189" s="13">
        <f t="shared" si="1579"/>
        <v>9.5908838049468814E-3</v>
      </c>
      <c r="Y1189" s="13">
        <f t="shared" si="1580"/>
        <v>9.8539039214296225E-3</v>
      </c>
      <c r="Z1189" s="13">
        <f t="shared" si="1581"/>
        <v>8.4778990854075587E-2</v>
      </c>
      <c r="AA1189" s="13">
        <f t="shared" si="1582"/>
        <v>6.6272216820835422E-2</v>
      </c>
      <c r="AB1189" s="13">
        <f t="shared" si="1583"/>
        <v>2.5902683424879936E-2</v>
      </c>
      <c r="AC1189" s="13">
        <f t="shared" si="1584"/>
        <v>6.7759426364584789E-4</v>
      </c>
      <c r="AD1189" s="13">
        <f t="shared" si="1585"/>
        <v>9.1214147570484725E-4</v>
      </c>
      <c r="AE1189" s="13">
        <f t="shared" si="1586"/>
        <v>1.8743120336231363E-3</v>
      </c>
      <c r="AF1189" s="13">
        <f t="shared" si="1587"/>
        <v>1.9257131119214976E-3</v>
      </c>
      <c r="AG1189" s="13">
        <f t="shared" si="1588"/>
        <v>1.319015874590144E-3</v>
      </c>
      <c r="AH1189" s="13">
        <f t="shared" si="1589"/>
        <v>4.3551983707743824E-2</v>
      </c>
      <c r="AI1189" s="13">
        <f t="shared" si="1590"/>
        <v>3.404483207667644E-2</v>
      </c>
      <c r="AJ1189" s="13">
        <f t="shared" si="1591"/>
        <v>1.3306518928126463E-2</v>
      </c>
      <c r="AK1189" s="13">
        <f t="shared" si="1592"/>
        <v>3.4672603776456116E-3</v>
      </c>
      <c r="AL1189" s="13">
        <f t="shared" si="1593"/>
        <v>4.3536414273481579E-5</v>
      </c>
      <c r="AM1189" s="13">
        <f t="shared" si="1594"/>
        <v>1.4260523047092264E-4</v>
      </c>
      <c r="AN1189" s="13">
        <f t="shared" si="1595"/>
        <v>2.9303206426690358E-4</v>
      </c>
      <c r="AO1189" s="13">
        <f t="shared" si="1596"/>
        <v>3.0106816701239874E-4</v>
      </c>
      <c r="AP1189" s="13">
        <f t="shared" si="1597"/>
        <v>2.0621643440276848E-4</v>
      </c>
      <c r="AQ1189" s="13">
        <f t="shared" si="1598"/>
        <v>1.0593585392915355E-4</v>
      </c>
      <c r="AR1189" s="13">
        <f t="shared" si="1599"/>
        <v>1.7898540813201008E-2</v>
      </c>
      <c r="AS1189" s="13">
        <f t="shared" si="1600"/>
        <v>1.3991390621654306E-2</v>
      </c>
      <c r="AT1189" s="13">
        <f t="shared" si="1601"/>
        <v>5.4685746053481261E-3</v>
      </c>
      <c r="AU1189" s="13">
        <f t="shared" si="1602"/>
        <v>1.424938569864735E-3</v>
      </c>
      <c r="AV1189" s="13">
        <f t="shared" si="1603"/>
        <v>2.7847063555223699E-4</v>
      </c>
      <c r="AW1189" s="13">
        <f t="shared" si="1604"/>
        <v>1.9425540038864038E-6</v>
      </c>
      <c r="AX1189" s="13">
        <f t="shared" si="1605"/>
        <v>1.8579219250637939E-5</v>
      </c>
      <c r="AY1189" s="13">
        <f t="shared" si="1606"/>
        <v>3.8177470430104096E-5</v>
      </c>
      <c r="AZ1189" s="13">
        <f t="shared" si="1607"/>
        <v>3.922444826069392E-5</v>
      </c>
      <c r="BA1189" s="13">
        <f t="shared" si="1608"/>
        <v>2.6866758920424354E-5</v>
      </c>
      <c r="BB1189" s="13">
        <f t="shared" si="1609"/>
        <v>1.3801776064971317E-5</v>
      </c>
      <c r="BC1189" s="13">
        <f t="shared" si="1610"/>
        <v>5.6721102269705819E-6</v>
      </c>
      <c r="BD1189" s="13">
        <f t="shared" si="1611"/>
        <v>6.1297966240295631E-3</v>
      </c>
      <c r="BE1189" s="13">
        <f t="shared" si="1612"/>
        <v>4.7916967027189289E-3</v>
      </c>
      <c r="BF1189" s="13">
        <f t="shared" si="1613"/>
        <v>1.8728482117041218E-3</v>
      </c>
      <c r="BG1189" s="13">
        <f t="shared" si="1614"/>
        <v>4.8800534781942687E-4</v>
      </c>
      <c r="BH1189" s="13">
        <f t="shared" si="1615"/>
        <v>9.5369135367755811E-5</v>
      </c>
      <c r="BI1189" s="13">
        <f t="shared" si="1616"/>
        <v>1.4910118541010407E-5</v>
      </c>
      <c r="BJ1189" s="14">
        <f t="shared" si="1617"/>
        <v>0.13188399641037293</v>
      </c>
      <c r="BK1189" s="14">
        <f t="shared" si="1618"/>
        <v>0.19812538068098651</v>
      </c>
      <c r="BL1189" s="14">
        <f t="shared" si="1619"/>
        <v>0.57999940042317588</v>
      </c>
      <c r="BM1189" s="14">
        <f t="shared" si="1620"/>
        <v>0.5339654992508196</v>
      </c>
      <c r="BN1189" s="14">
        <f t="shared" si="1621"/>
        <v>0.46078603420136494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1.5216000000000001</v>
      </c>
      <c r="F1190" s="10">
        <f>VLOOKUP(B1190,home!$B$2:$E$405,3,FALSE)</f>
        <v>1.0077</v>
      </c>
      <c r="G1190" s="10">
        <f>VLOOKUP(C1190,away!$B$2:$E$405,4,FALSE)</f>
        <v>0.74480000000000002</v>
      </c>
      <c r="H1190" s="10">
        <f>VLOOKUP(A1190,away!$A$2:$E$405,3,FALSE)</f>
        <v>1.1121000000000001</v>
      </c>
      <c r="I1190" s="10">
        <f>VLOOKUP(C1190,away!$B$2:$E$405,3,FALSE)</f>
        <v>0.95909999999999995</v>
      </c>
      <c r="J1190" s="10">
        <f>VLOOKUP(B1190,home!$B$2:$E$405,4,FALSE)</f>
        <v>1.3188</v>
      </c>
      <c r="K1190" s="12">
        <f t="shared" si="1566"/>
        <v>1.1420139951360002</v>
      </c>
      <c r="L1190" s="12">
        <f t="shared" si="1567"/>
        <v>1.406652007068</v>
      </c>
      <c r="M1190" s="13">
        <f t="shared" si="1568"/>
        <v>7.8185896277529254E-2</v>
      </c>
      <c r="N1190" s="13">
        <f t="shared" si="1569"/>
        <v>8.9289387771190096E-2</v>
      </c>
      <c r="O1190" s="13">
        <f t="shared" si="1570"/>
        <v>0.109980347923197</v>
      </c>
      <c r="P1190" s="13">
        <f t="shared" si="1571"/>
        <v>0.12559909651821749</v>
      </c>
      <c r="Q1190" s="13">
        <f t="shared" si="1572"/>
        <v>5.0984865225912182E-2</v>
      </c>
      <c r="R1190" s="13">
        <f t="shared" si="1573"/>
        <v>7.7352038572101017E-2</v>
      </c>
      <c r="S1190" s="13">
        <f t="shared" si="1574"/>
        <v>5.0441108298474285E-2</v>
      </c>
      <c r="T1190" s="13">
        <f t="shared" si="1575"/>
        <v>7.1717963000120843E-2</v>
      </c>
      <c r="U1190" s="13">
        <f t="shared" si="1576"/>
        <v>8.8337110601639054E-2</v>
      </c>
      <c r="V1190" s="13">
        <f t="shared" si="1577"/>
        <v>9.0032686076753025E-3</v>
      </c>
      <c r="W1190" s="13">
        <f t="shared" si="1578"/>
        <v>1.9408476542704823E-2</v>
      </c>
      <c r="X1190" s="13">
        <f t="shared" si="1579"/>
        <v>2.7300972482927937E-2</v>
      </c>
      <c r="Y1190" s="13">
        <f t="shared" si="1580"/>
        <v>1.9201483869009415E-2</v>
      </c>
      <c r="Z1190" s="13">
        <f t="shared" si="1581"/>
        <v>3.6269133436082401E-2</v>
      </c>
      <c r="AA1190" s="13">
        <f t="shared" si="1582"/>
        <v>4.1419857975461147E-2</v>
      </c>
      <c r="AB1190" s="13">
        <f t="shared" si="1583"/>
        <v>2.3651028742261059E-2</v>
      </c>
      <c r="AC1190" s="13">
        <f t="shared" si="1584"/>
        <v>9.0393732811233673E-4</v>
      </c>
      <c r="AD1190" s="13">
        <f t="shared" si="1585"/>
        <v>5.5411879590094226E-3</v>
      </c>
      <c r="AE1190" s="13">
        <f t="shared" si="1586"/>
        <v>7.7945231640816392E-3</v>
      </c>
      <c r="AF1190" s="13">
        <f t="shared" si="1587"/>
        <v>5.4820908264467281E-3</v>
      </c>
      <c r="AG1190" s="13">
        <f t="shared" si="1588"/>
        <v>2.5704646879834529E-3</v>
      </c>
      <c r="AH1190" s="13">
        <f t="shared" si="1589"/>
        <v>1.2754512335620614E-2</v>
      </c>
      <c r="AI1190" s="13">
        <f t="shared" si="1590"/>
        <v>1.4565831588413491E-2</v>
      </c>
      <c r="AJ1190" s="13">
        <f t="shared" si="1591"/>
        <v>8.3171917623811251E-3</v>
      </c>
      <c r="AK1190" s="13">
        <f t="shared" si="1592"/>
        <v>3.1661164642896979E-3</v>
      </c>
      <c r="AL1190" s="13">
        <f t="shared" si="1593"/>
        <v>5.8083985539796439E-5</v>
      </c>
      <c r="AM1190" s="13">
        <f t="shared" si="1594"/>
        <v>1.2656228397735683E-3</v>
      </c>
      <c r="AN1190" s="13">
        <f t="shared" si="1595"/>
        <v>1.7802909077585917E-3</v>
      </c>
      <c r="AO1190" s="13">
        <f t="shared" si="1596"/>
        <v>1.2521248892817674E-3</v>
      </c>
      <c r="AP1190" s="13">
        <f t="shared" si="1597"/>
        <v>5.8710132953599834E-4</v>
      </c>
      <c r="AQ1190" s="13">
        <f t="shared" si="1598"/>
        <v>2.0646181588602596E-4</v>
      </c>
      <c r="AR1190" s="13">
        <f t="shared" si="1599"/>
        <v>3.5882320752148584E-3</v>
      </c>
      <c r="AS1190" s="13">
        <f t="shared" si="1600"/>
        <v>4.0978112476912605E-3</v>
      </c>
      <c r="AT1190" s="13">
        <f t="shared" si="1601"/>
        <v>2.3398788971445679E-3</v>
      </c>
      <c r="AU1190" s="13">
        <f t="shared" si="1602"/>
        <v>8.9072481582082828E-4</v>
      </c>
      <c r="AV1190" s="13">
        <f t="shared" si="1603"/>
        <v>2.5430505137058061E-4</v>
      </c>
      <c r="AW1190" s="13">
        <f t="shared" si="1604"/>
        <v>2.5918627745285587E-6</v>
      </c>
      <c r="AX1190" s="13">
        <f t="shared" si="1605"/>
        <v>2.4089316593086399E-4</v>
      </c>
      <c r="AY1190" s="13">
        <f t="shared" si="1606"/>
        <v>3.388528553456146E-4</v>
      </c>
      <c r="AZ1190" s="13">
        <f t="shared" si="1607"/>
        <v>2.3832402453631576E-4</v>
      </c>
      <c r="BA1190" s="13">
        <f t="shared" si="1608"/>
        <v>1.1174632248217724E-4</v>
      </c>
      <c r="BB1190" s="13">
        <f t="shared" si="1609"/>
        <v>3.9297047200505677E-5</v>
      </c>
      <c r="BC1190" s="13">
        <f t="shared" si="1610"/>
        <v>1.1055454063287443E-5</v>
      </c>
      <c r="BD1190" s="13">
        <f t="shared" si="1611"/>
        <v>8.412323084044589E-4</v>
      </c>
      <c r="BE1190" s="13">
        <f t="shared" si="1612"/>
        <v>9.606990693584558E-4</v>
      </c>
      <c r="BF1190" s="13">
        <f t="shared" si="1613"/>
        <v>5.4856589116074393E-4</v>
      </c>
      <c r="BG1190" s="13">
        <f t="shared" si="1614"/>
        <v>2.0882330831994037E-4</v>
      </c>
      <c r="BH1190" s="13">
        <f t="shared" si="1615"/>
        <v>5.9619785152992989E-5</v>
      </c>
      <c r="BI1190" s="13">
        <f t="shared" si="1616"/>
        <v>1.3617325806343886E-5</v>
      </c>
      <c r="BJ1190" s="14">
        <f t="shared" si="1617"/>
        <v>0.3053631861811813</v>
      </c>
      <c r="BK1190" s="14">
        <f t="shared" si="1618"/>
        <v>0.26453024387089413</v>
      </c>
      <c r="BL1190" s="14">
        <f t="shared" si="1619"/>
        <v>0.39334754574080927</v>
      </c>
      <c r="BM1190" s="14">
        <f t="shared" si="1620"/>
        <v>0.46778221594824893</v>
      </c>
      <c r="BN1190" s="14">
        <f t="shared" si="1621"/>
        <v>0.53139163228814701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1.5216000000000001</v>
      </c>
      <c r="F1191" s="10">
        <f>VLOOKUP(B1191,home!$B$2:$E$405,3,FALSE)</f>
        <v>1.0077</v>
      </c>
      <c r="G1191" s="10">
        <f>VLOOKUP(C1191,away!$B$2:$E$405,4,FALSE)</f>
        <v>0.89190000000000003</v>
      </c>
      <c r="H1191" s="10">
        <f>VLOOKUP(A1191,away!$A$2:$E$405,3,FALSE)</f>
        <v>1.1121000000000001</v>
      </c>
      <c r="I1191" s="10">
        <f>VLOOKUP(C1191,away!$B$2:$E$405,3,FALSE)</f>
        <v>1.2846</v>
      </c>
      <c r="J1191" s="10">
        <f>VLOOKUP(B1191,home!$B$2:$E$405,4,FALSE)</f>
        <v>1.0190999999999999</v>
      </c>
      <c r="K1191" s="12">
        <f t="shared" si="1566"/>
        <v>1.3675648258080002</v>
      </c>
      <c r="L1191" s="12">
        <f t="shared" si="1567"/>
        <v>1.4558899899059998</v>
      </c>
      <c r="M1191" s="13">
        <f t="shared" si="1568"/>
        <v>5.9400370472987851E-2</v>
      </c>
      <c r="N1191" s="13">
        <f t="shared" si="1569"/>
        <v>8.1233857298822307E-2</v>
      </c>
      <c r="O1191" s="13">
        <f t="shared" si="1570"/>
        <v>8.6480404768330937E-2</v>
      </c>
      <c r="P1191" s="13">
        <f t="shared" si="1571"/>
        <v>0.11826755968280785</v>
      </c>
      <c r="Q1191" s="13">
        <f t="shared" si="1572"/>
        <v>5.5546282953287937E-2</v>
      </c>
      <c r="R1191" s="13">
        <f t="shared" si="1573"/>
        <v>6.2952977812616065E-2</v>
      </c>
      <c r="S1191" s="13">
        <f t="shared" si="1574"/>
        <v>5.8868385676513431E-2</v>
      </c>
      <c r="T1191" s="13">
        <f t="shared" si="1575"/>
        <v>8.0869277328178196E-2</v>
      </c>
      <c r="U1191" s="13">
        <f t="shared" si="1576"/>
        <v>8.6092278136405187E-2</v>
      </c>
      <c r="V1191" s="13">
        <f t="shared" si="1577"/>
        <v>1.3023151690786262E-2</v>
      </c>
      <c r="W1191" s="13">
        <f t="shared" si="1578"/>
        <v>2.5321047590431696E-2</v>
      </c>
      <c r="X1191" s="13">
        <f t="shared" si="1579"/>
        <v>3.6864659720842942E-2</v>
      </c>
      <c r="Y1191" s="13">
        <f t="shared" si="1580"/>
        <v>2.6835444534433081E-2</v>
      </c>
      <c r="Z1191" s="13">
        <f t="shared" si="1581"/>
        <v>3.0550870077387399E-2</v>
      </c>
      <c r="AA1191" s="13">
        <f t="shared" si="1582"/>
        <v>4.1780295315665149E-2</v>
      </c>
      <c r="AB1191" s="13">
        <f t="shared" si="1583"/>
        <v>2.8568631142787206E-2</v>
      </c>
      <c r="AC1191" s="13">
        <f t="shared" si="1584"/>
        <v>1.620587924772219E-3</v>
      </c>
      <c r="AD1191" s="13">
        <f t="shared" si="1585"/>
        <v>8.6570435093212064E-3</v>
      </c>
      <c r="AE1191" s="13">
        <f t="shared" si="1586"/>
        <v>1.2603702987401454E-2</v>
      </c>
      <c r="AF1191" s="13">
        <f t="shared" si="1587"/>
        <v>9.1748025075530631E-3</v>
      </c>
      <c r="AG1191" s="13">
        <f t="shared" si="1588"/>
        <v>4.4525010433703223E-3</v>
      </c>
      <c r="AH1191" s="13">
        <f t="shared" si="1589"/>
        <v>1.1119676482146771E-2</v>
      </c>
      <c r="AI1191" s="13">
        <f t="shared" si="1590"/>
        <v>1.5206878431348365E-2</v>
      </c>
      <c r="AJ1191" s="13">
        <f t="shared" si="1591"/>
        <v>1.039819602652518E-2</v>
      </c>
      <c r="AK1191" s="13">
        <f t="shared" si="1592"/>
        <v>4.7400690459107817E-3</v>
      </c>
      <c r="AL1191" s="13">
        <f t="shared" si="1593"/>
        <v>1.2906517423246999E-4</v>
      </c>
      <c r="AM1191" s="13">
        <f t="shared" si="1594"/>
        <v>2.3678136397674255E-3</v>
      </c>
      <c r="AN1191" s="13">
        <f t="shared" si="1595"/>
        <v>3.4472761761002862E-3</v>
      </c>
      <c r="AO1191" s="13">
        <f t="shared" si="1596"/>
        <v>2.5094274386129201E-3</v>
      </c>
      <c r="AP1191" s="13">
        <f t="shared" si="1597"/>
        <v>1.2178167627573339E-3</v>
      </c>
      <c r="AQ1191" s="13">
        <f t="shared" si="1598"/>
        <v>4.4325180860953336E-4</v>
      </c>
      <c r="AR1191" s="13">
        <f t="shared" si="1599"/>
        <v>3.23780513627013E-3</v>
      </c>
      <c r="AS1191" s="13">
        <f t="shared" si="1600"/>
        <v>4.4279084171835095E-3</v>
      </c>
      <c r="AT1191" s="13">
        <f t="shared" si="1601"/>
        <v>3.0277259016196715E-3</v>
      </c>
      <c r="AU1191" s="13">
        <f t="shared" si="1602"/>
        <v>1.3802038150809584E-3</v>
      </c>
      <c r="AV1191" s="13">
        <f t="shared" si="1603"/>
        <v>4.7187954748768239E-4</v>
      </c>
      <c r="AW1191" s="13">
        <f t="shared" si="1604"/>
        <v>7.1381069937246771E-6</v>
      </c>
      <c r="AX1191" s="13">
        <f t="shared" si="1605"/>
        <v>5.396897746357235E-4</v>
      </c>
      <c r="AY1191" s="13">
        <f t="shared" si="1606"/>
        <v>7.8572894054677487E-4</v>
      </c>
      <c r="AZ1191" s="13">
        <f t="shared" si="1607"/>
        <v>5.7196744966074814E-4</v>
      </c>
      <c r="BA1191" s="13">
        <f t="shared" si="1608"/>
        <v>2.7757389483771557E-4</v>
      </c>
      <c r="BB1191" s="13">
        <f t="shared" si="1609"/>
        <v>1.0102926373836276E-4</v>
      </c>
      <c r="BC1191" s="13">
        <f t="shared" si="1610"/>
        <v>2.9417498752851119E-5</v>
      </c>
      <c r="BD1191" s="13">
        <f t="shared" si="1611"/>
        <v>7.8564801452698347E-4</v>
      </c>
      <c r="BE1191" s="13">
        <f t="shared" si="1612"/>
        <v>1.0744245901329955E-3</v>
      </c>
      <c r="BF1191" s="13">
        <f t="shared" si="1613"/>
        <v>7.3467263872453096E-4</v>
      </c>
      <c r="BG1191" s="13">
        <f t="shared" si="1614"/>
        <v>3.3490415306773889E-4</v>
      </c>
      <c r="BH1191" s="13">
        <f t="shared" si="1615"/>
        <v>1.1450078493811463E-4</v>
      </c>
      <c r="BI1191" s="13">
        <f t="shared" si="1616"/>
        <v>3.1317449201754385E-5</v>
      </c>
      <c r="BJ1191" s="14">
        <f t="shared" si="1617"/>
        <v>0.35384961212166188</v>
      </c>
      <c r="BK1191" s="14">
        <f t="shared" si="1618"/>
        <v>0.25209484956264683</v>
      </c>
      <c r="BL1191" s="14">
        <f t="shared" si="1619"/>
        <v>0.36296039760996973</v>
      </c>
      <c r="BM1191" s="14">
        <f t="shared" si="1620"/>
        <v>0.53479568554925971</v>
      </c>
      <c r="BN1191" s="14">
        <f t="shared" si="1621"/>
        <v>0.46388145298885297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1.5216000000000001</v>
      </c>
      <c r="F1192" s="10">
        <f>VLOOKUP(B1192,home!$B$2:$E$405,3,FALSE)</f>
        <v>0.43809999999999999</v>
      </c>
      <c r="G1192" s="10">
        <f>VLOOKUP(C1192,away!$B$2:$E$405,4,FALSE)</f>
        <v>1.4083000000000001</v>
      </c>
      <c r="H1192" s="10">
        <f>VLOOKUP(A1192,away!$A$2:$E$405,3,FALSE)</f>
        <v>1.1121000000000001</v>
      </c>
      <c r="I1192" s="10">
        <f>VLOOKUP(C1192,away!$B$2:$E$405,3,FALSE)</f>
        <v>1.0277000000000001</v>
      </c>
      <c r="J1192" s="10">
        <f>VLOOKUP(B1192,home!$B$2:$E$405,4,FALSE)</f>
        <v>0.53949999999999998</v>
      </c>
      <c r="K1192" s="12">
        <f t="shared" si="1566"/>
        <v>0.93879103156800014</v>
      </c>
      <c r="L1192" s="12">
        <f t="shared" si="1567"/>
        <v>0.61659733921500004</v>
      </c>
      <c r="M1192" s="13">
        <f t="shared" si="1568"/>
        <v>0.21110737878005614</v>
      </c>
      <c r="N1192" s="13">
        <f t="shared" si="1569"/>
        <v>0.19818571389654546</v>
      </c>
      <c r="O1192" s="13">
        <f t="shared" si="1570"/>
        <v>0.13016824804443577</v>
      </c>
      <c r="P1192" s="13">
        <f t="shared" si="1571"/>
        <v>0.1222007838590352</v>
      </c>
      <c r="Q1192" s="13">
        <f t="shared" si="1572"/>
        <v>9.3027485395489218E-2</v>
      </c>
      <c r="R1192" s="13">
        <f t="shared" si="1573"/>
        <v>4.0130697697238614E-2</v>
      </c>
      <c r="S1192" s="13">
        <f t="shared" si="1574"/>
        <v>1.7684165828377708E-2</v>
      </c>
      <c r="T1192" s="13">
        <f t="shared" si="1575"/>
        <v>5.7360499968720932E-2</v>
      </c>
      <c r="U1192" s="13">
        <f t="shared" si="1576"/>
        <v>3.7674339088734209E-2</v>
      </c>
      <c r="V1192" s="13">
        <f t="shared" si="1577"/>
        <v>1.137398490763316E-3</v>
      </c>
      <c r="W1192" s="13">
        <f t="shared" si="1578"/>
        <v>2.9111122992869463E-2</v>
      </c>
      <c r="X1192" s="13">
        <f t="shared" si="1579"/>
        <v>1.7949840978963922E-2</v>
      </c>
      <c r="Y1192" s="13">
        <f t="shared" si="1580"/>
        <v>5.5339120934807624E-3</v>
      </c>
      <c r="Z1192" s="13">
        <f t="shared" si="1581"/>
        <v>8.2481604736529528E-3</v>
      </c>
      <c r="AA1192" s="13">
        <f t="shared" si="1582"/>
        <v>7.7432990795990603E-3</v>
      </c>
      <c r="AB1192" s="13">
        <f t="shared" si="1583"/>
        <v>3.634669865338174E-3</v>
      </c>
      <c r="AC1192" s="13">
        <f t="shared" si="1584"/>
        <v>4.114937500484339E-5</v>
      </c>
      <c r="AD1192" s="13">
        <f t="shared" si="1585"/>
        <v>6.8323152961447106E-3</v>
      </c>
      <c r="AE1192" s="13">
        <f t="shared" si="1586"/>
        <v>4.2127874322807736E-3</v>
      </c>
      <c r="AF1192" s="13">
        <f t="shared" si="1587"/>
        <v>1.2987967607113586E-3</v>
      </c>
      <c r="AG1192" s="13">
        <f t="shared" si="1588"/>
        <v>2.6694487561189492E-4</v>
      </c>
      <c r="AH1192" s="13">
        <f t="shared" si="1589"/>
        <v>1.2714484503681862E-3</v>
      </c>
      <c r="AI1192" s="13">
        <f t="shared" si="1590"/>
        <v>1.1936244023066848E-3</v>
      </c>
      <c r="AJ1192" s="13">
        <f t="shared" si="1591"/>
        <v>5.6028194197311511E-4</v>
      </c>
      <c r="AK1192" s="13">
        <f t="shared" si="1592"/>
        <v>1.7532922075795437E-4</v>
      </c>
      <c r="AL1192" s="13">
        <f t="shared" si="1593"/>
        <v>9.5278259053942791E-7</v>
      </c>
      <c r="AM1192" s="13">
        <f t="shared" si="1594"/>
        <v>1.2828232649731042E-3</v>
      </c>
      <c r="AN1192" s="13">
        <f t="shared" si="1595"/>
        <v>7.9098541186551513E-4</v>
      </c>
      <c r="AO1192" s="13">
        <f t="shared" si="1596"/>
        <v>2.4385975015707876E-4</v>
      </c>
      <c r="AP1192" s="13">
        <f t="shared" si="1597"/>
        <v>5.0121091029496478E-5</v>
      </c>
      <c r="AQ1192" s="13">
        <f t="shared" si="1598"/>
        <v>7.7261328418350835E-6</v>
      </c>
      <c r="AR1192" s="13">
        <f t="shared" si="1599"/>
        <v>1.5679434628921175E-4</v>
      </c>
      <c r="AS1192" s="13">
        <f t="shared" si="1600"/>
        <v>1.4719712609687934E-4</v>
      </c>
      <c r="AT1192" s="13">
        <f t="shared" si="1601"/>
        <v>6.9093670926167173E-5</v>
      </c>
      <c r="AU1192" s="13">
        <f t="shared" si="1602"/>
        <v>2.1621506201198805E-5</v>
      </c>
      <c r="AV1192" s="13">
        <f t="shared" si="1603"/>
        <v>5.074519027669333E-6</v>
      </c>
      <c r="AW1192" s="13">
        <f t="shared" si="1604"/>
        <v>1.5320110247525913E-8</v>
      </c>
      <c r="AX1192" s="13">
        <f t="shared" si="1605"/>
        <v>2.0071716270725505E-4</v>
      </c>
      <c r="AY1192" s="13">
        <f t="shared" si="1606"/>
        <v>1.2376166846007769E-4</v>
      </c>
      <c r="AZ1192" s="13">
        <f t="shared" si="1607"/>
        <v>3.8155557734646448E-5</v>
      </c>
      <c r="BA1192" s="13">
        <f t="shared" si="1608"/>
        <v>7.842205125149104E-6</v>
      </c>
      <c r="BB1192" s="13">
        <f t="shared" si="1609"/>
        <v>1.2088707034362934E-6</v>
      </c>
      <c r="BC1192" s="13">
        <f t="shared" si="1610"/>
        <v>1.490772918387568E-7</v>
      </c>
      <c r="BD1192" s="13">
        <f t="shared" si="1611"/>
        <v>1.6113162787647209E-5</v>
      </c>
      <c r="BE1192" s="13">
        <f t="shared" si="1612"/>
        <v>1.5126892715238438E-5</v>
      </c>
      <c r="BF1192" s="13">
        <f t="shared" si="1613"/>
        <v>7.10049560827858E-6</v>
      </c>
      <c r="BG1192" s="13">
        <f t="shared" si="1614"/>
        <v>2.221960532246634E-6</v>
      </c>
      <c r="BH1192" s="13">
        <f t="shared" si="1615"/>
        <v>5.2148915504279988E-7</v>
      </c>
      <c r="BI1192" s="13">
        <f t="shared" si="1616"/>
        <v>9.7913868362831007E-8</v>
      </c>
      <c r="BJ1192" s="14">
        <f t="shared" si="1617"/>
        <v>0.41652676988370785</v>
      </c>
      <c r="BK1192" s="14">
        <f t="shared" si="1618"/>
        <v>0.35229559078428785</v>
      </c>
      <c r="BL1192" s="14">
        <f t="shared" si="1619"/>
        <v>0.22299290087395973</v>
      </c>
      <c r="BM1192" s="14">
        <f t="shared" si="1620"/>
        <v>0.20511936799445818</v>
      </c>
      <c r="BN1192" s="14">
        <f t="shared" si="1621"/>
        <v>0.79482030767280043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1.6325000000000001</v>
      </c>
      <c r="F1193" s="10">
        <f>VLOOKUP(B1193,home!$B$2:$E$405,3,FALSE)</f>
        <v>1.1606000000000001</v>
      </c>
      <c r="G1193" s="10">
        <f>VLOOKUP(C1193,away!$B$2:$E$405,4,FALSE)</f>
        <v>0.64859999999999995</v>
      </c>
      <c r="H1193" s="10">
        <f>VLOOKUP(A1193,away!$A$2:$E$405,3,FALSE)</f>
        <v>1.1474</v>
      </c>
      <c r="I1193" s="10">
        <f>VLOOKUP(C1193,away!$B$2:$E$405,3,FALSE)</f>
        <v>1.2817000000000001</v>
      </c>
      <c r="J1193" s="10">
        <f>VLOOKUP(B1193,home!$B$2:$E$405,4,FALSE)</f>
        <v>0.91739999999999999</v>
      </c>
      <c r="K1193" s="12">
        <f t="shared" si="1566"/>
        <v>1.2288891237000001</v>
      </c>
      <c r="L1193" s="12">
        <f t="shared" si="1567"/>
        <v>1.349149154892</v>
      </c>
      <c r="M1193" s="13">
        <f t="shared" si="1568"/>
        <v>7.5922797406572651E-2</v>
      </c>
      <c r="N1193" s="13">
        <f t="shared" si="1569"/>
        <v>9.3300699973815696E-2</v>
      </c>
      <c r="O1193" s="13">
        <f t="shared" si="1570"/>
        <v>0.10243117795811402</v>
      </c>
      <c r="P1193" s="13">
        <f t="shared" si="1571"/>
        <v>0.1258765605205055</v>
      </c>
      <c r="Q1193" s="13">
        <f t="shared" si="1572"/>
        <v>5.7328107715709509E-2</v>
      </c>
      <c r="R1193" s="13">
        <f t="shared" si="1573"/>
        <v>6.9097468588390817E-2</v>
      </c>
      <c r="S1193" s="13">
        <f t="shared" si="1574"/>
        <v>5.2174409497919773E-2</v>
      </c>
      <c r="T1193" s="13">
        <f t="shared" si="1575"/>
        <v>7.7344168076207032E-2</v>
      </c>
      <c r="U1193" s="13">
        <f t="shared" si="1576"/>
        <v>8.4913127623475873E-2</v>
      </c>
      <c r="V1193" s="13">
        <f t="shared" si="1577"/>
        <v>9.6114231812157794E-3</v>
      </c>
      <c r="W1193" s="13">
        <f t="shared" si="1578"/>
        <v>2.3483296018045823E-2</v>
      </c>
      <c r="X1193" s="13">
        <f t="shared" si="1579"/>
        <v>3.1682468976825189E-2</v>
      </c>
      <c r="Y1193" s="13">
        <f t="shared" si="1580"/>
        <v>2.1372188122487864E-2</v>
      </c>
      <c r="Z1193" s="13">
        <f t="shared" si="1581"/>
        <v>3.1074263783734658E-2</v>
      </c>
      <c r="AA1193" s="13">
        <f t="shared" si="1582"/>
        <v>3.8186824790816337E-2</v>
      </c>
      <c r="AB1193" s="13">
        <f t="shared" si="1583"/>
        <v>2.3463686827035868E-2</v>
      </c>
      <c r="AC1193" s="13">
        <f t="shared" si="1584"/>
        <v>9.9595652844530259E-4</v>
      </c>
      <c r="AD1193" s="13">
        <f t="shared" si="1585"/>
        <v>7.2145917663010099E-3</v>
      </c>
      <c r="AE1193" s="13">
        <f t="shared" si="1586"/>
        <v>9.7335603843957882E-3</v>
      </c>
      <c r="AF1193" s="13">
        <f t="shared" si="1587"/>
        <v>6.5660123833489164E-3</v>
      </c>
      <c r="AG1193" s="13">
        <f t="shared" si="1588"/>
        <v>2.9528433526685325E-3</v>
      </c>
      <c r="AH1193" s="13">
        <f t="shared" si="1589"/>
        <v>1.0480954180679174E-2</v>
      </c>
      <c r="AI1193" s="13">
        <f t="shared" si="1590"/>
        <v>1.2879930598634683E-2</v>
      </c>
      <c r="AJ1193" s="13">
        <f t="shared" si="1591"/>
        <v>7.9140033133364967E-3</v>
      </c>
      <c r="AK1193" s="13">
        <f t="shared" si="1592"/>
        <v>3.2418108655616613E-3</v>
      </c>
      <c r="AL1193" s="13">
        <f t="shared" si="1593"/>
        <v>6.6050033197425121E-5</v>
      </c>
      <c r="AM1193" s="13">
        <f t="shared" si="1594"/>
        <v>1.7731866707085761E-3</v>
      </c>
      <c r="AN1193" s="13">
        <f t="shared" si="1595"/>
        <v>2.3922932982522347E-3</v>
      </c>
      <c r="AO1193" s="13">
        <f t="shared" si="1596"/>
        <v>1.6137802407953995E-3</v>
      </c>
      <c r="AP1193" s="13">
        <f t="shared" si="1597"/>
        <v>7.2574341601684038E-4</v>
      </c>
      <c r="AQ1193" s="13">
        <f t="shared" si="1598"/>
        <v>2.4478402909688832E-4</v>
      </c>
      <c r="AR1193" s="13">
        <f t="shared" si="1599"/>
        <v>2.8280740950650161E-3</v>
      </c>
      <c r="AS1193" s="13">
        <f t="shared" si="1600"/>
        <v>3.4753894964431181E-3</v>
      </c>
      <c r="AT1193" s="13">
        <f t="shared" si="1601"/>
        <v>2.1354341764000845E-3</v>
      </c>
      <c r="AU1193" s="13">
        <f t="shared" si="1602"/>
        <v>8.7473727791844368E-4</v>
      </c>
      <c r="AV1193" s="13">
        <f t="shared" si="1603"/>
        <v>2.6873878173222997E-4</v>
      </c>
      <c r="AW1193" s="13">
        <f t="shared" si="1604"/>
        <v>3.0418879020524212E-6</v>
      </c>
      <c r="AX1193" s="13">
        <f t="shared" si="1605"/>
        <v>3.6317496898726403E-4</v>
      </c>
      <c r="AY1193" s="13">
        <f t="shared" si="1606"/>
        <v>4.8997720248709551E-4</v>
      </c>
      <c r="AZ1193" s="13">
        <f t="shared" si="1607"/>
        <v>3.3052616432590579E-4</v>
      </c>
      <c r="BA1193" s="13">
        <f t="shared" si="1608"/>
        <v>1.4864303175666336E-4</v>
      </c>
      <c r="BB1193" s="13">
        <f t="shared" si="1609"/>
        <v>5.013540516877177E-5</v>
      </c>
      <c r="BC1193" s="13">
        <f t="shared" si="1610"/>
        <v>1.3528027902723287E-5</v>
      </c>
      <c r="BD1193" s="13">
        <f t="shared" si="1611"/>
        <v>6.3591562922148766E-4</v>
      </c>
      <c r="BE1193" s="13">
        <f t="shared" si="1612"/>
        <v>7.8146980034112814E-4</v>
      </c>
      <c r="BF1193" s="13">
        <f t="shared" si="1613"/>
        <v>4.8016986906961159E-4</v>
      </c>
      <c r="BG1193" s="13">
        <f t="shared" si="1614"/>
        <v>1.9669184320936624E-4</v>
      </c>
      <c r="BH1193" s="13">
        <f t="shared" si="1615"/>
        <v>6.0428116710123985E-5</v>
      </c>
      <c r="BI1193" s="13">
        <f t="shared" si="1616"/>
        <v>1.4851891078149116E-5</v>
      </c>
      <c r="BJ1193" s="14">
        <f t="shared" si="1617"/>
        <v>0.33912370922530372</v>
      </c>
      <c r="BK1193" s="14">
        <f t="shared" si="1618"/>
        <v>0.26513717437034356</v>
      </c>
      <c r="BL1193" s="14">
        <f t="shared" si="1619"/>
        <v>0.36436088572323366</v>
      </c>
      <c r="BM1193" s="14">
        <f t="shared" si="1620"/>
        <v>0.47525228562492239</v>
      </c>
      <c r="BN1193" s="14">
        <f t="shared" si="1621"/>
        <v>0.52395681216310819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1.6325000000000001</v>
      </c>
      <c r="F1194" s="10">
        <f>VLOOKUP(B1194,home!$B$2:$E$405,3,FALSE)</f>
        <v>0.97289999999999999</v>
      </c>
      <c r="G1194" s="10">
        <f>VLOOKUP(C1194,away!$B$2:$E$405,4,FALSE)</f>
        <v>1.153</v>
      </c>
      <c r="H1194" s="10">
        <f>VLOOKUP(A1194,away!$A$2:$E$405,3,FALSE)</f>
        <v>1.1474</v>
      </c>
      <c r="I1194" s="10">
        <f>VLOOKUP(C1194,away!$B$2:$E$405,3,FALSE)</f>
        <v>1.0766</v>
      </c>
      <c r="J1194" s="10">
        <f>VLOOKUP(B1194,home!$B$2:$E$405,4,FALSE)</f>
        <v>1.2817000000000001</v>
      </c>
      <c r="K1194" s="12">
        <f t="shared" si="1566"/>
        <v>1.8312629152500002</v>
      </c>
      <c r="L1194" s="12">
        <f t="shared" si="1567"/>
        <v>1.5832722696280002</v>
      </c>
      <c r="M1194" s="13">
        <f t="shared" si="1568"/>
        <v>3.2891691704580409E-2</v>
      </c>
      <c r="N1194" s="13">
        <f t="shared" si="1569"/>
        <v>6.0233335238434174E-2</v>
      </c>
      <c r="O1194" s="13">
        <f t="shared" si="1570"/>
        <v>5.2076503377015498E-2</v>
      </c>
      <c r="P1194" s="13">
        <f t="shared" si="1571"/>
        <v>9.5365769390219887E-2</v>
      </c>
      <c r="Q1194" s="13">
        <f t="shared" si="1572"/>
        <v>5.5151536541982772E-2</v>
      </c>
      <c r="R1194" s="13">
        <f t="shared" si="1573"/>
        <v>4.1225641848008775E-2</v>
      </c>
      <c r="S1194" s="13">
        <f t="shared" si="1574"/>
        <v>6.9125586888877669E-2</v>
      </c>
      <c r="T1194" s="13">
        <f t="shared" si="1575"/>
        <v>8.7319898434296661E-2</v>
      </c>
      <c r="U1194" s="13">
        <f t="shared" si="1576"/>
        <v>7.5494989073636956E-2</v>
      </c>
      <c r="V1194" s="13">
        <f t="shared" si="1577"/>
        <v>2.2269098083143316E-2</v>
      </c>
      <c r="W1194" s="13">
        <f t="shared" si="1578"/>
        <v>3.3665654529462755E-2</v>
      </c>
      <c r="X1194" s="13">
        <f t="shared" si="1579"/>
        <v>5.3301897255374667E-2</v>
      </c>
      <c r="Y1194" s="13">
        <f t="shared" si="1580"/>
        <v>4.2195707921497766E-2</v>
      </c>
      <c r="Z1194" s="13">
        <f t="shared" si="1581"/>
        <v>2.175713851185597E-2</v>
      </c>
      <c r="AA1194" s="13">
        <f t="shared" si="1582"/>
        <v>3.9843040898719415E-2</v>
      </c>
      <c r="AB1194" s="13">
        <f t="shared" si="1583"/>
        <v>3.6481541614306959E-2</v>
      </c>
      <c r="AC1194" s="13">
        <f t="shared" si="1584"/>
        <v>4.0354219452276834E-3</v>
      </c>
      <c r="AD1194" s="13">
        <f t="shared" si="1585"/>
        <v>1.5412666164355845E-2</v>
      </c>
      <c r="AE1194" s="13">
        <f t="shared" si="1586"/>
        <v>2.4402446939058367E-2</v>
      </c>
      <c r="AF1194" s="13">
        <f t="shared" si="1587"/>
        <v>1.9317858774839894E-2</v>
      </c>
      <c r="AG1194" s="13">
        <f t="shared" si="1588"/>
        <v>1.0195143368931313E-2</v>
      </c>
      <c r="AH1194" s="13">
        <f t="shared" si="1589"/>
        <v>8.611868518069242E-3</v>
      </c>
      <c r="AI1194" s="13">
        <f t="shared" si="1590"/>
        <v>1.5770595448149179E-2</v>
      </c>
      <c r="AJ1194" s="13">
        <f t="shared" si="1591"/>
        <v>1.4440053297803028E-2</v>
      </c>
      <c r="AK1194" s="13">
        <f t="shared" si="1592"/>
        <v>8.8145113661667156E-3</v>
      </c>
      <c r="AL1194" s="13">
        <f t="shared" si="1593"/>
        <v>4.680101249607949E-4</v>
      </c>
      <c r="AM1194" s="13">
        <f t="shared" si="1594"/>
        <v>5.6449287943826608E-3</v>
      </c>
      <c r="AN1194" s="13">
        <f t="shared" si="1595"/>
        <v>8.9374592241706872E-3</v>
      </c>
      <c r="AO1194" s="13">
        <f t="shared" si="1596"/>
        <v>7.0752156752802156E-3</v>
      </c>
      <c r="AP1194" s="13">
        <f t="shared" si="1597"/>
        <v>3.7339975934361702E-3</v>
      </c>
      <c r="AQ1194" s="13">
        <f t="shared" si="1598"/>
        <v>1.4779837111362937E-3</v>
      </c>
      <c r="AR1194" s="13">
        <f t="shared" si="1599"/>
        <v>2.7269865228682828E-3</v>
      </c>
      <c r="AS1194" s="13">
        <f t="shared" si="1600"/>
        <v>4.9938292897152327E-3</v>
      </c>
      <c r="AT1194" s="13">
        <f t="shared" si="1601"/>
        <v>4.5725071916723776E-3</v>
      </c>
      <c r="AU1194" s="13">
        <f t="shared" si="1602"/>
        <v>2.7911542832745164E-3</v>
      </c>
      <c r="AV1194" s="13">
        <f t="shared" si="1603"/>
        <v>1.2778343324254548E-3</v>
      </c>
      <c r="AW1194" s="13">
        <f t="shared" si="1604"/>
        <v>3.7692856747133989E-5</v>
      </c>
      <c r="AX1194" s="13">
        <f t="shared" si="1605"/>
        <v>1.72289146006331E-3</v>
      </c>
      <c r="AY1194" s="13">
        <f t="shared" si="1606"/>
        <v>2.7278062722971359E-3</v>
      </c>
      <c r="AZ1194" s="13">
        <f t="shared" si="1607"/>
        <v>2.1594300139226906E-3</v>
      </c>
      <c r="BA1194" s="13">
        <f t="shared" si="1608"/>
        <v>1.1396552197487342E-3</v>
      </c>
      <c r="BB1194" s="13">
        <f t="shared" si="1609"/>
        <v>4.510961265912439E-4</v>
      </c>
      <c r="BC1194" s="13">
        <f t="shared" si="1610"/>
        <v>1.4284159763370367E-4</v>
      </c>
      <c r="BD1194" s="13">
        <f t="shared" si="1611"/>
        <v>7.1959369021777338E-4</v>
      </c>
      <c r="BE1194" s="13">
        <f t="shared" si="1612"/>
        <v>1.3177652389437051E-3</v>
      </c>
      <c r="BF1194" s="13">
        <f t="shared" si="1613"/>
        <v>1.2065873065415815E-3</v>
      </c>
      <c r="BG1194" s="13">
        <f t="shared" si="1614"/>
        <v>7.3652619616032728E-4</v>
      </c>
      <c r="BH1194" s="13">
        <f t="shared" si="1615"/>
        <v>3.3719327728463884E-4</v>
      </c>
      <c r="BI1194" s="13">
        <f t="shared" si="1616"/>
        <v>1.2349790879259381E-4</v>
      </c>
      <c r="BJ1194" s="14">
        <f t="shared" si="1617"/>
        <v>0.43640945085689697</v>
      </c>
      <c r="BK1194" s="14">
        <f t="shared" si="1618"/>
        <v>0.22688338440930686</v>
      </c>
      <c r="BL1194" s="14">
        <f t="shared" si="1619"/>
        <v>0.31356222067977235</v>
      </c>
      <c r="BM1194" s="14">
        <f t="shared" si="1620"/>
        <v>0.65897760294204066</v>
      </c>
      <c r="BN1194" s="14">
        <f t="shared" si="1621"/>
        <v>0.33694447810024153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1.375</v>
      </c>
      <c r="F1195" s="15">
        <f>VLOOKUP(B1195,home!$B$2:$E$405,3,FALSE)</f>
        <v>0.90910000000000002</v>
      </c>
      <c r="G1195" s="15">
        <f>VLOOKUP(C1195,away!$B$2:$E$405,4,FALSE)</f>
        <v>0.92559999999999998</v>
      </c>
      <c r="H1195" s="15">
        <f>VLOOKUP(A1195,away!$A$2:$E$405,3,FALSE)</f>
        <v>1.0101</v>
      </c>
      <c r="I1195" s="15">
        <f>VLOOKUP(C1195,away!$B$2:$E$405,3,FALSE)</f>
        <v>1.08</v>
      </c>
      <c r="J1195" s="15">
        <f>VLOOKUP(B1195,home!$B$2:$E$405,4,FALSE)</f>
        <v>1.155</v>
      </c>
      <c r="K1195" s="16">
        <f t="shared" si="1566"/>
        <v>1.1570115699999999</v>
      </c>
      <c r="L1195" s="16">
        <f t="shared" si="1567"/>
        <v>1.2599987400000001</v>
      </c>
      <c r="M1195" s="17">
        <f t="shared" si="1568"/>
        <v>8.9187863327879535E-2</v>
      </c>
      <c r="N1195" s="17">
        <f t="shared" si="1569"/>
        <v>0.10319138977393531</v>
      </c>
      <c r="O1195" s="17">
        <f t="shared" si="1570"/>
        <v>0.11237659541642044</v>
      </c>
      <c r="P1195" s="17">
        <f t="shared" si="1571"/>
        <v>0.13002102109400737</v>
      </c>
      <c r="Q1195" s="17">
        <f t="shared" si="1572"/>
        <v>5.9696815946411429E-2</v>
      </c>
      <c r="R1195" s="17">
        <f t="shared" si="1573"/>
        <v>7.0797184315089787E-2</v>
      </c>
      <c r="S1195" s="17">
        <f t="shared" si="1574"/>
        <v>4.7387237723643803E-2</v>
      </c>
      <c r="T1195" s="17">
        <f t="shared" si="1575"/>
        <v>7.5217912874490311E-2</v>
      </c>
      <c r="U1195" s="17">
        <f t="shared" si="1576"/>
        <v>8.1913161375981397E-2</v>
      </c>
      <c r="V1195" s="17">
        <f t="shared" si="1577"/>
        <v>7.6758538484619594E-3</v>
      </c>
      <c r="W1195" s="17">
        <f t="shared" si="1578"/>
        <v>2.3023302247386159E-2</v>
      </c>
      <c r="X1195" s="17">
        <f t="shared" si="1579"/>
        <v>2.9009331822345729E-2</v>
      </c>
      <c r="Y1195" s="17">
        <f t="shared" si="1580"/>
        <v>1.8275860772198768E-2</v>
      </c>
      <c r="Z1195" s="17">
        <f t="shared" si="1581"/>
        <v>2.9734787677520299E-2</v>
      </c>
      <c r="AA1195" s="17">
        <f t="shared" si="1582"/>
        <v>3.4403493374384406E-2</v>
      </c>
      <c r="AB1195" s="17">
        <f t="shared" si="1583"/>
        <v>1.9902619941290552E-2</v>
      </c>
      <c r="AC1195" s="17">
        <f t="shared" si="1584"/>
        <v>6.9938212296076507E-4</v>
      </c>
      <c r="AD1195" s="17">
        <f t="shared" si="1585"/>
        <v>6.6595567699582045E-3</v>
      </c>
      <c r="AE1195" s="17">
        <f t="shared" si="1586"/>
        <v>8.3910331391058076E-3</v>
      </c>
      <c r="AF1195" s="17">
        <f t="shared" si="1587"/>
        <v>5.2863455912857838E-3</v>
      </c>
      <c r="AG1195" s="17">
        <f t="shared" si="1588"/>
        <v>2.2202629280748806E-3</v>
      </c>
      <c r="AH1195" s="17">
        <f t="shared" si="1589"/>
        <v>9.3664487519607743E-3</v>
      </c>
      <c r="AI1195" s="17">
        <f t="shared" si="1590"/>
        <v>1.0837089575830674E-2</v>
      </c>
      <c r="AJ1195" s="17">
        <f t="shared" si="1591"/>
        <v>6.2693190121812428E-3</v>
      </c>
      <c r="AK1195" s="17">
        <f t="shared" si="1592"/>
        <v>2.4178915443715545E-3</v>
      </c>
      <c r="AL1195" s="17">
        <f t="shared" si="1593"/>
        <v>4.0783296905747349E-5</v>
      </c>
      <c r="AM1195" s="17">
        <f t="shared" si="1594"/>
        <v>1.5410368467826919E-3</v>
      </c>
      <c r="AN1195" s="17">
        <f t="shared" si="1595"/>
        <v>1.9417044852397651E-3</v>
      </c>
      <c r="AO1195" s="17">
        <f t="shared" si="1596"/>
        <v>1.2232726024272267E-3</v>
      </c>
      <c r="AP1195" s="17">
        <f t="shared" si="1597"/>
        <v>5.1377397924494222E-4</v>
      </c>
      <c r="AQ1195" s="17">
        <f t="shared" si="1598"/>
        <v>1.6183864162335333E-4</v>
      </c>
      <c r="AR1195" s="17">
        <f t="shared" si="1599"/>
        <v>2.3603427251490294E-3</v>
      </c>
      <c r="AS1195" s="17">
        <f t="shared" si="1600"/>
        <v>2.7309438421627566E-3</v>
      </c>
      <c r="AT1195" s="17">
        <f t="shared" si="1601"/>
        <v>1.5798668112012818E-3</v>
      </c>
      <c r="AU1195" s="17">
        <f t="shared" si="1602"/>
        <v>6.0930805987296252E-4</v>
      </c>
      <c r="AV1195" s="17">
        <f t="shared" si="1603"/>
        <v>1.7624411874181777E-4</v>
      </c>
      <c r="AW1195" s="17">
        <f t="shared" si="1604"/>
        <v>1.6515344718581951E-6</v>
      </c>
      <c r="AX1195" s="17">
        <f t="shared" si="1605"/>
        <v>2.9716624358731489E-4</v>
      </c>
      <c r="AY1195" s="17">
        <f t="shared" si="1606"/>
        <v>3.7442909249054985E-4</v>
      </c>
      <c r="AZ1195" s="17">
        <f t="shared" si="1607"/>
        <v>2.3589009237871822E-4</v>
      </c>
      <c r="BA1195" s="17">
        <f t="shared" si="1608"/>
        <v>9.9073739725222867E-5</v>
      </c>
      <c r="BB1195" s="17">
        <f t="shared" si="1609"/>
        <v>3.1208196805217187E-5</v>
      </c>
      <c r="BC1195" s="17">
        <f t="shared" si="1610"/>
        <v>7.8644577304491346E-6</v>
      </c>
      <c r="BD1195" s="17">
        <f t="shared" si="1611"/>
        <v>4.9567147660932399E-4</v>
      </c>
      <c r="BE1195" s="17">
        <f t="shared" si="1612"/>
        <v>5.7349763335597212E-4</v>
      </c>
      <c r="BF1195" s="17">
        <f t="shared" si="1613"/>
        <v>3.3177169858023887E-4</v>
      </c>
      <c r="BG1195" s="17">
        <f t="shared" si="1614"/>
        <v>1.2795456461862958E-4</v>
      </c>
      <c r="BH1195" s="17">
        <f t="shared" si="1615"/>
        <v>3.70112279245168E-5</v>
      </c>
      <c r="BI1195" s="17">
        <f t="shared" si="1616"/>
        <v>8.5644837857145933E-6</v>
      </c>
      <c r="BJ1195" s="18">
        <f t="shared" si="1617"/>
        <v>0.33739907024322785</v>
      </c>
      <c r="BK1195" s="18">
        <f t="shared" si="1618"/>
        <v>0.27538657050634974</v>
      </c>
      <c r="BL1195" s="18">
        <f t="shared" si="1619"/>
        <v>0.35731497994951317</v>
      </c>
      <c r="BM1195" s="18">
        <f t="shared" si="1620"/>
        <v>0.43419176094484851</v>
      </c>
      <c r="BN1195" s="18">
        <f t="shared" si="1621"/>
        <v>0.56527086987374386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1.375</v>
      </c>
      <c r="F1196" s="10">
        <f>VLOOKUP(B1196,home!$B$2:$E$405,3,FALSE)</f>
        <v>0.84850000000000003</v>
      </c>
      <c r="G1196" s="10">
        <f>VLOOKUP(C1196,away!$B$2:$E$405,4,FALSE)</f>
        <v>1.1240000000000001</v>
      </c>
      <c r="H1196" s="10">
        <f>VLOOKUP(A1196,away!$A$2:$E$405,3,FALSE)</f>
        <v>1.0101</v>
      </c>
      <c r="I1196" s="10">
        <f>VLOOKUP(C1196,away!$B$2:$E$405,3,FALSE)</f>
        <v>0.9</v>
      </c>
      <c r="J1196" s="10">
        <f>VLOOKUP(B1196,home!$B$2:$E$405,4,FALSE)</f>
        <v>1.65</v>
      </c>
      <c r="K1196" s="12">
        <f t="shared" ref="K1196:K1259" si="1622">E1196*F1196*G1196</f>
        <v>1.3113567500000003</v>
      </c>
      <c r="L1196" s="12">
        <f t="shared" ref="L1196:L1259" si="1623">H1196*I1196*J1196</f>
        <v>1.4999985</v>
      </c>
      <c r="M1196" s="13">
        <f t="shared" ref="M1196:M1259" si="1624">_xlfn.POISSON.DIST(0,K1196,FALSE) * _xlfn.POISSON.DIST(0,L1196,FALSE)</f>
        <v>6.0123454840797161E-2</v>
      </c>
      <c r="N1196" s="13">
        <f t="shared" ref="N1196:N1259" si="1625">_xlfn.POISSON.DIST(1,K1196,FALSE) * _xlfn.POISSON.DIST(0,L1196,FALSE)</f>
        <v>7.884329833879955E-2</v>
      </c>
      <c r="O1196" s="13">
        <f t="shared" ref="O1196:O1259" si="1626">_xlfn.POISSON.DIST(0,K1196,FALSE) * _xlfn.POISSON.DIST(1,L1196,FALSE)</f>
        <v>9.0185092076013496E-2</v>
      </c>
      <c r="P1196" s="13">
        <f t="shared" ref="P1196:P1259" si="1627">_xlfn.POISSON.DIST(1,K1196,FALSE) * _xlfn.POISSON.DIST(1,L1196,FALSE)</f>
        <v>0.11826482924325184</v>
      </c>
      <c r="Q1196" s="13">
        <f t="shared" ref="Q1196:Q1259" si="1628">_xlfn.POISSON.DIST(2,K1196,FALSE) * _xlfn.POISSON.DIST(0,L1196,FALSE)</f>
        <v>5.1695845734424303E-2</v>
      </c>
      <c r="R1196" s="13">
        <f t="shared" ref="R1196:R1259" si="1629">_xlfn.POISSON.DIST(0,K1196,FALSE) * _xlfn.POISSON.DIST(2,L1196,FALSE)</f>
        <v>6.7638751418191076E-2</v>
      </c>
      <c r="S1196" s="13">
        <f t="shared" ref="S1196:S1259" si="1630">_xlfn.POISSON.DIST(2,K1196,FALSE) * _xlfn.POISSON.DIST(2,L1196,FALSE)</f>
        <v>5.8157710135632618E-2</v>
      </c>
      <c r="T1196" s="13">
        <f t="shared" ref="T1196:T1259" si="1631">_xlfn.POISSON.DIST(2,K1196,FALSE) * _xlfn.POISSON.DIST(1,L1196,FALSE)</f>
        <v>7.7543691057867875E-2</v>
      </c>
      <c r="U1196" s="13">
        <f t="shared" ref="U1196:U1259" si="1632">_xlfn.POISSON.DIST(1,K1196,FALSE) * _xlfn.POISSON.DIST(2,L1196,FALSE)</f>
        <v>8.8698533233816948E-2</v>
      </c>
      <c r="V1196" s="13">
        <f t="shared" ref="V1196:V1259" si="1633">_xlfn.POISSON.DIST(3,K1196,FALSE) * _xlfn.POISSON.DIST(3,L1196,FALSE)</f>
        <v>1.2710904914233254E-2</v>
      </c>
      <c r="W1196" s="13">
        <f t="shared" ref="W1196:W1259" si="1634">_xlfn.POISSON.DIST(3,K1196,FALSE) * _xlfn.POISSON.DIST(0,L1196,FALSE)</f>
        <v>2.2597232083598678E-2</v>
      </c>
      <c r="X1196" s="13">
        <f t="shared" ref="X1196:X1259" si="1635">_xlfn.POISSON.DIST(3,K1196,FALSE) * _xlfn.POISSON.DIST(1,L1196,FALSE)</f>
        <v>3.3895814229549896E-2</v>
      </c>
      <c r="Y1196" s="13">
        <f t="shared" ref="Y1196:Y1259" si="1636">_xlfn.POISSON.DIST(3,K1196,FALSE) * _xlfn.POISSON.DIST(2,L1196,FALSE)</f>
        <v>2.5421835250301755E-2</v>
      </c>
      <c r="Z1196" s="13">
        <f t="shared" ref="Z1196:Z1259" si="1637">_xlfn.POISSON.DIST(0,K1196,FALSE) * _xlfn.POISSON.DIST(3,L1196,FALSE)</f>
        <v>3.3819341889719828E-2</v>
      </c>
      <c r="AA1196" s="13">
        <f t="shared" ref="AA1196:AA1259" si="1638">_xlfn.POISSON.DIST(1,K1196,FALSE) * _xlfn.POISSON.DIST(3,L1196,FALSE)</f>
        <v>4.4349222267641868E-2</v>
      </c>
      <c r="AB1196" s="13">
        <f t="shared" ref="AB1196:AB1259" si="1639">_xlfn.POISSON.DIST(2,K1196,FALSE) * _xlfn.POISSON.DIST(3,L1196,FALSE)</f>
        <v>2.9078825988961242E-2</v>
      </c>
      <c r="AC1196" s="13">
        <f t="shared" ref="AC1196:AC1259" si="1640">_xlfn.POISSON.DIST(4,K1196,FALSE) * _xlfn.POISSON.DIST(4,L1196,FALSE)</f>
        <v>1.5626732146272182E-3</v>
      </c>
      <c r="AD1196" s="13">
        <f t="shared" ref="AD1196:AD1259" si="1641">_xlfn.POISSON.DIST(4,K1196,FALSE) * _xlfn.POISSON.DIST(0,L1196,FALSE)</f>
        <v>7.4082582060359253E-3</v>
      </c>
      <c r="AE1196" s="13">
        <f t="shared" ref="AE1196:AE1259" si="1642">_xlfn.POISSON.DIST(4,K1196,FALSE) * _xlfn.POISSON.DIST(1,L1196,FALSE)</f>
        <v>1.1112376196666581E-2</v>
      </c>
      <c r="AF1196" s="13">
        <f t="shared" ref="AF1196:AF1259" si="1643">_xlfn.POISSON.DIST(4,K1196,FALSE) * _xlfn.POISSON.DIST(2,L1196,FALSE)</f>
        <v>8.3342738132177879E-3</v>
      </c>
      <c r="AG1196" s="13">
        <f t="shared" ref="AG1196:AG1259" si="1644">_xlfn.POISSON.DIST(4,K1196,FALSE) * _xlfn.POISSON.DIST(3,L1196,FALSE)</f>
        <v>4.1671327394719885E-3</v>
      </c>
      <c r="AH1196" s="13">
        <f t="shared" ref="AH1196:AH1259" si="1645">_xlfn.POISSON.DIST(0,K1196,FALSE) * _xlfn.POISSON.DIST(4,L1196,FALSE)</f>
        <v>1.2682240526391726E-2</v>
      </c>
      <c r="AI1196" s="13">
        <f t="shared" ref="AI1196:AI1259" si="1646">_xlfn.POISSON.DIST(1,K1196,FALSE) * _xlfn.POISSON.DIST(4,L1196,FALSE)</f>
        <v>1.6630941719407349E-2</v>
      </c>
      <c r="AJ1196" s="13">
        <f t="shared" ref="AJ1196:AJ1259" si="1647">_xlfn.POISSON.DIST(2,K1196,FALSE) * _xlfn.POISSON.DIST(4,L1196,FALSE)</f>
        <v>1.090454884130072E-2</v>
      </c>
      <c r="AK1196" s="13">
        <f t="shared" ref="AK1196:AK1259" si="1648">_xlfn.POISSON.DIST(3,K1196,FALSE) * _xlfn.POISSON.DIST(4,L1196,FALSE)</f>
        <v>4.7665845762481264E-3</v>
      </c>
      <c r="AL1196" s="13">
        <f t="shared" ref="AL1196:AL1259" si="1649">_xlfn.POISSON.DIST(5,K1196,FALSE) * _xlfn.POISSON.DIST(5,L1196,FALSE)</f>
        <v>1.2295320112941184E-4</v>
      </c>
      <c r="AM1196" s="13">
        <f t="shared" ref="AM1196:AM1259" si="1650">_xlfn.POISSON.DIST(5,K1196,FALSE) * _xlfn.POISSON.DIST(0,L1196,FALSE)</f>
        <v>1.9429738808456204E-3</v>
      </c>
      <c r="AN1196" s="13">
        <f t="shared" ref="AN1196:AN1259" si="1651">_xlfn.POISSON.DIST(5,K1196,FALSE) * _xlfn.POISSON.DIST(1,L1196,FALSE)</f>
        <v>2.9144579068076095E-3</v>
      </c>
      <c r="AO1196" s="13">
        <f t="shared" ref="AO1196:AO1259" si="1652">_xlfn.POISSON.DIST(5,K1196,FALSE) * _xlfn.POISSON.DIST(2,L1196,FALSE)</f>
        <v>2.1858412442622775E-3</v>
      </c>
      <c r="AP1196" s="13">
        <f t="shared" ref="AP1196:AP1259" si="1653">_xlfn.POISSON.DIST(5,K1196,FALSE) * _xlfn.POISSON.DIST(3,L1196,FALSE)</f>
        <v>1.0929195292105167E-3</v>
      </c>
      <c r="AQ1196" s="13">
        <f t="shared" ref="AQ1196:AQ1259" si="1654">_xlfn.POISSON.DIST(5,K1196,FALSE) * _xlfn.POISSON.DIST(4,L1196,FALSE)</f>
        <v>4.0984441360912029E-4</v>
      </c>
      <c r="AR1196" s="13">
        <f t="shared" ref="AR1196:AR1259" si="1655">_xlfn.POISSON.DIST(0,K1196,FALSE) * _xlfn.POISSON.DIST(5,L1196,FALSE)</f>
        <v>3.8046683532453559E-3</v>
      </c>
      <c r="AS1196" s="13">
        <f t="shared" ref="AS1196:AS1259" si="1656">_xlfn.POISSON.DIST(1,K1196,FALSE) * _xlfn.POISSON.DIST(5,L1196,FALSE)</f>
        <v>4.9892775265396828E-3</v>
      </c>
      <c r="AT1196" s="13">
        <f t="shared" ref="AT1196:AT1259" si="1657">_xlfn.POISSON.DIST(2,K1196,FALSE) * _xlfn.POISSON.DIST(5,L1196,FALSE)</f>
        <v>3.2713613810255596E-3</v>
      </c>
      <c r="AU1196" s="13">
        <f t="shared" ref="AU1196:AU1259" si="1658">_xlfn.POISSON.DIST(3,K1196,FALSE) * _xlfn.POISSON.DIST(5,L1196,FALSE)</f>
        <v>1.4299739428990635E-3</v>
      </c>
      <c r="AV1196" s="13">
        <f t="shared" ref="AV1196:AV1259" si="1659">_xlfn.POISSON.DIST(4,K1196,FALSE) * _xlfn.POISSON.DIST(5,L1196,FALSE)</f>
        <v>4.6880149558620052E-4</v>
      </c>
      <c r="AW1196" s="13">
        <f t="shared" ref="AW1196:AW1259" si="1660">_xlfn.POISSON.DIST(6,K1196,FALSE) * _xlfn.POISSON.DIST(6,L1196,FALSE)</f>
        <v>6.7181395416521691E-6</v>
      </c>
      <c r="AX1196" s="13">
        <f t="shared" ref="AX1196:AX1259" si="1661">_xlfn.POISSON.DIST(6,K1196,FALSE) * _xlfn.POISSON.DIST(0,L1196,FALSE)</f>
        <v>4.2465531895343356E-4</v>
      </c>
      <c r="AY1196" s="13">
        <f t="shared" ref="AY1196:AY1259" si="1662">_xlfn.POISSON.DIST(6,K1196,FALSE) * _xlfn.POISSON.DIST(1,L1196,FALSE)</f>
        <v>6.3698234144717199E-4</v>
      </c>
      <c r="AZ1196" s="13">
        <f t="shared" ref="AZ1196:AZ1259" si="1663">_xlfn.POISSON.DIST(6,K1196,FALSE) * _xlfn.POISSON.DIST(2,L1196,FALSE)</f>
        <v>4.7773627834862299E-4</v>
      </c>
      <c r="BA1196" s="13">
        <f t="shared" ref="BA1196:BA1259" si="1664">_xlfn.POISSON.DIST(6,K1196,FALSE) * _xlfn.POISSON.DIST(3,L1196,FALSE)</f>
        <v>2.3886790030617233E-4</v>
      </c>
      <c r="BB1196" s="13">
        <f t="shared" ref="BB1196:BB1259" si="1665">_xlfn.POISSON.DIST(6,K1196,FALSE) * _xlfn.POISSON.DIST(4,L1196,FALSE)</f>
        <v>8.9575373039352008E-5</v>
      </c>
      <c r="BC1196" s="13">
        <f t="shared" ref="BC1196:BC1259" si="1666">_xlfn.POISSON.DIST(6,K1196,FALSE) * _xlfn.POISSON.DIST(5,L1196,FALSE)</f>
        <v>2.6872585039193661E-5</v>
      </c>
      <c r="BD1196" s="13">
        <f t="shared" ref="BD1196:BD1259" si="1667">_xlfn.POISSON.DIST(0,K1196,FALSE) * _xlfn.POISSON.DIST(6,L1196,FALSE)</f>
        <v>9.5116613714425259E-4</v>
      </c>
      <c r="BE1196" s="13">
        <f t="shared" ref="BE1196:BE1259" si="1668">_xlfn.POISSON.DIST(1,K1196,FALSE) * _xlfn.POISSON.DIST(6,L1196,FALSE)</f>
        <v>1.2473181343155416E-3</v>
      </c>
      <c r="BF1196" s="13">
        <f t="shared" ref="BF1196:BF1259" si="1669">_xlfn.POISSON.DIST(2,K1196,FALSE) * _xlfn.POISSON.DIST(6,L1196,FALSE)</f>
        <v>8.1783952741604638E-4</v>
      </c>
      <c r="BG1196" s="13">
        <f t="shared" ref="BG1196:BG1259" si="1670">_xlfn.POISSON.DIST(3,K1196,FALSE) * _xlfn.POISSON.DIST(6,L1196,FALSE)</f>
        <v>3.5749312823128091E-4</v>
      </c>
      <c r="BH1196" s="13">
        <f t="shared" ref="BH1196:BH1259" si="1671">_xlfn.POISSON.DIST(4,K1196,FALSE) * _xlfn.POISSON.DIST(6,L1196,FALSE)</f>
        <v>1.1720025669617647E-4</v>
      </c>
      <c r="BI1196" s="13">
        <f t="shared" ref="BI1196:BI1259" si="1672">_xlfn.POISSON.DIST(5,K1196,FALSE) * _xlfn.POISSON.DIST(6,L1196,FALSE)</f>
        <v>3.0738269544052744E-5</v>
      </c>
      <c r="BJ1196" s="14">
        <f t="shared" ref="BJ1196:BJ1259" si="1673">SUM(N1196,Q1196,T1196,W1196,X1196,Y1196,AD1196,AE1196,AF1196,AG1196,AM1196,AN1196,AO1196,AP1196,AQ1196,AX1196,AY1196,AZ1196,BA1196,BB1196,BC1196)</f>
        <v>0.33146048442180354</v>
      </c>
      <c r="BK1196" s="14">
        <f t="shared" ref="BK1196:BK1259" si="1674">SUM(M1196,P1196,S1196,V1196,AC1196,AL1196,AY1196)</f>
        <v>0.25157950789111866</v>
      </c>
      <c r="BL1196" s="14">
        <f t="shared" ref="BL1196:BL1259" si="1675">SUM(O1196,R1196,U1196,AA1196,AB1196,AH1196,AI1196,AJ1196,AK1196,AR1196,AS1196,AT1196,AU1196,AV1196,BD1196,BE1196,BF1196,BG1196,BH1196,BI1196)</f>
        <v>0.38242057880061575</v>
      </c>
      <c r="BM1196" s="14">
        <f t="shared" ref="BM1196:BM1259" si="1676">SUM(S1196:BI1196)</f>
        <v>0.53189837714987453</v>
      </c>
      <c r="BN1196" s="14">
        <f t="shared" ref="BN1196:BN1259" si="1677">SUM(M1196:R1196)</f>
        <v>0.46675127165147745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1.3216000000000001</v>
      </c>
      <c r="F1201" s="10">
        <f>VLOOKUP(B1201,home!$B$2:$E$405,3,FALSE)</f>
        <v>0.51770000000000005</v>
      </c>
      <c r="G1201" s="10">
        <f>VLOOKUP(C1201,away!$B$2:$E$405,4,FALSE)</f>
        <v>0.91600000000000004</v>
      </c>
      <c r="H1201" s="10">
        <f>VLOOKUP(A1201,away!$A$2:$E$405,3,FALSE)</f>
        <v>1.1162000000000001</v>
      </c>
      <c r="I1201" s="10">
        <f>VLOOKUP(C1201,away!$B$2:$E$405,3,FALSE)</f>
        <v>1.6975</v>
      </c>
      <c r="J1201" s="10">
        <f>VLOOKUP(B1201,home!$B$2:$E$405,4,FALSE)</f>
        <v>0.70730000000000004</v>
      </c>
      <c r="K1201" s="12">
        <f t="shared" si="1622"/>
        <v>0.62672016512000006</v>
      </c>
      <c r="L1201" s="12">
        <f t="shared" si="1623"/>
        <v>1.3401563213500001</v>
      </c>
      <c r="M1201" s="13">
        <f t="shared" si="1624"/>
        <v>0.13989313259517305</v>
      </c>
      <c r="N1201" s="13">
        <f t="shared" si="1625"/>
        <v>8.7673847159200929E-2</v>
      </c>
      <c r="O1201" s="13">
        <f t="shared" si="1626"/>
        <v>0.18747866596087492</v>
      </c>
      <c r="P1201" s="13">
        <f t="shared" si="1627"/>
        <v>0.11749666048747687</v>
      </c>
      <c r="Q1201" s="13">
        <f t="shared" si="1628"/>
        <v>2.7473483984160024E-2</v>
      </c>
      <c r="R1201" s="13">
        <f t="shared" si="1629"/>
        <v>0.12562535965286584</v>
      </c>
      <c r="S1201" s="13">
        <f t="shared" si="1630"/>
        <v>2.4671449144076426E-2</v>
      </c>
      <c r="T1201" s="13">
        <f t="shared" si="1631"/>
        <v>3.6818763230880042E-2</v>
      </c>
      <c r="U1201" s="13">
        <f t="shared" si="1632"/>
        <v>7.8731946144903475E-2</v>
      </c>
      <c r="V1201" s="13">
        <f t="shared" si="1633"/>
        <v>2.3024026587211413E-3</v>
      </c>
      <c r="W1201" s="13">
        <f t="shared" si="1634"/>
        <v>5.7393954729914824E-3</v>
      </c>
      <c r="X1201" s="13">
        <f t="shared" si="1635"/>
        <v>7.6916871238571086E-3</v>
      </c>
      <c r="Y1201" s="13">
        <f t="shared" si="1636"/>
        <v>5.1540315604417537E-3</v>
      </c>
      <c r="Z1201" s="13">
        <f t="shared" si="1637"/>
        <v>5.6119206620218486E-2</v>
      </c>
      <c r="AA1201" s="13">
        <f t="shared" si="1638"/>
        <v>3.5171038439426733E-2</v>
      </c>
      <c r="AB1201" s="13">
        <f t="shared" si="1639"/>
        <v>1.1021199509099694E-2</v>
      </c>
      <c r="AC1201" s="13">
        <f t="shared" si="1640"/>
        <v>1.2086217997208365E-4</v>
      </c>
      <c r="AD1201" s="13">
        <f t="shared" si="1641"/>
        <v>8.9924871963055063E-4</v>
      </c>
      <c r="AE1201" s="13">
        <f t="shared" si="1642"/>
        <v>1.2051338560787762E-3</v>
      </c>
      <c r="AF1201" s="13">
        <f t="shared" si="1643"/>
        <v>8.0753387764843682E-4</v>
      </c>
      <c r="AG1201" s="13">
        <f t="shared" si="1644"/>
        <v>3.6074054361161017E-4</v>
      </c>
      <c r="AH1201" s="13">
        <f t="shared" si="1645"/>
        <v>1.8802127375308137E-2</v>
      </c>
      <c r="AI1201" s="13">
        <f t="shared" si="1646"/>
        <v>1.178367237326039E-2</v>
      </c>
      <c r="AJ1201" s="13">
        <f t="shared" si="1647"/>
        <v>3.6925325477448669E-3</v>
      </c>
      <c r="AK1201" s="13">
        <f t="shared" si="1648"/>
        <v>7.7139486934454579E-4</v>
      </c>
      <c r="AL1201" s="13">
        <f t="shared" si="1649"/>
        <v>4.0605002583082448E-6</v>
      </c>
      <c r="AM1201" s="13">
        <f t="shared" si="1650"/>
        <v>1.127154612101615E-4</v>
      </c>
      <c r="AN1201" s="13">
        <f t="shared" si="1651"/>
        <v>1.5105633785467867E-4</v>
      </c>
      <c r="AO1201" s="13">
        <f t="shared" si="1652"/>
        <v>1.012195530279645E-4</v>
      </c>
      <c r="AP1201" s="13">
        <f t="shared" si="1653"/>
        <v>4.5216674611549398E-5</v>
      </c>
      <c r="AQ1201" s="13">
        <f t="shared" si="1654"/>
        <v>1.5149353077773492E-5</v>
      </c>
      <c r="AR1201" s="13">
        <f t="shared" si="1655"/>
        <v>5.0395579713694173E-3</v>
      </c>
      <c r="AS1201" s="13">
        <f t="shared" si="1656"/>
        <v>3.1583926039484541E-3</v>
      </c>
      <c r="AT1201" s="13">
        <f t="shared" si="1657"/>
        <v>9.8971416713018083E-4</v>
      </c>
      <c r="AU1201" s="13">
        <f t="shared" si="1658"/>
        <v>2.0675794208181012E-4</v>
      </c>
      <c r="AV1201" s="13">
        <f t="shared" si="1659"/>
        <v>3.2394842900345857E-5</v>
      </c>
      <c r="AW1201" s="13">
        <f t="shared" si="1660"/>
        <v>9.4734064220052371E-8</v>
      </c>
      <c r="AX1201" s="13">
        <f t="shared" si="1661"/>
        <v>1.1773508743534888E-5</v>
      </c>
      <c r="AY1201" s="13">
        <f t="shared" si="1662"/>
        <v>1.5778342167117777E-5</v>
      </c>
      <c r="AZ1201" s="13">
        <f t="shared" si="1663"/>
        <v>1.0572722497843078E-5</v>
      </c>
      <c r="BA1201" s="13">
        <f t="shared" si="1664"/>
        <v>4.7230336297879222E-6</v>
      </c>
      <c r="BB1201" s="13">
        <f t="shared" si="1665"/>
        <v>1.5824008437272295E-6</v>
      </c>
      <c r="BC1201" s="13">
        <f t="shared" si="1666"/>
        <v>4.2413289872612408E-7</v>
      </c>
      <c r="BD1201" s="13">
        <f t="shared" si="1667"/>
        <v>1.1256325786900838E-3</v>
      </c>
      <c r="BE1201" s="13">
        <f t="shared" si="1668"/>
        <v>7.0545663558110091E-4</v>
      </c>
      <c r="BF1201" s="13">
        <f t="shared" si="1669"/>
        <v>2.210619495681936E-4</v>
      </c>
      <c r="BG1201" s="13">
        <f t="shared" si="1670"/>
        <v>4.6181327178375806E-5</v>
      </c>
      <c r="BH1201" s="13">
        <f t="shared" si="1671"/>
        <v>7.2356922486731073E-6</v>
      </c>
      <c r="BI1201" s="13">
        <f t="shared" si="1672"/>
        <v>9.0695084816918325E-7</v>
      </c>
      <c r="BJ1201" s="14">
        <f t="shared" si="1673"/>
        <v>0.17429407704906358</v>
      </c>
      <c r="BK1201" s="14">
        <f t="shared" si="1674"/>
        <v>0.28450434590784496</v>
      </c>
      <c r="BL1201" s="14">
        <f t="shared" si="1675"/>
        <v>0.4846112295343733</v>
      </c>
      <c r="BM1201" s="14">
        <f t="shared" si="1676"/>
        <v>0.31387202566364586</v>
      </c>
      <c r="BN1201" s="14">
        <f t="shared" si="1677"/>
        <v>0.68564114983975166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1.5815999999999999</v>
      </c>
      <c r="F1202" s="10">
        <f>VLOOKUP(B1202,home!$B$2:$E$405,3,FALSE)</f>
        <v>0.81289999999999996</v>
      </c>
      <c r="G1202" s="10">
        <f>VLOOKUP(C1202,away!$B$2:$E$405,4,FALSE)</f>
        <v>1.1741999999999999</v>
      </c>
      <c r="H1202" s="10">
        <f>VLOOKUP(A1202,away!$A$2:$E$405,3,FALSE)</f>
        <v>1.1631</v>
      </c>
      <c r="I1202" s="10">
        <f>VLOOKUP(C1202,away!$B$2:$E$405,3,FALSE)</f>
        <v>0.7369</v>
      </c>
      <c r="J1202" s="10">
        <f>VLOOKUP(B1202,home!$B$2:$E$405,4,FALSE)</f>
        <v>1.1053999999999999</v>
      </c>
      <c r="K1202" s="12">
        <f t="shared" si="1622"/>
        <v>1.5096485558879997</v>
      </c>
      <c r="L1202" s="12">
        <f t="shared" si="1623"/>
        <v>0.94742550630599998</v>
      </c>
      <c r="M1202" s="13">
        <f t="shared" si="1624"/>
        <v>8.5685294386345923E-2</v>
      </c>
      <c r="N1202" s="13">
        <f t="shared" si="1625"/>
        <v>0.12935468093118524</v>
      </c>
      <c r="O1202" s="13">
        <f t="shared" si="1626"/>
        <v>8.1180433416962433E-2</v>
      </c>
      <c r="P1202" s="13">
        <f t="shared" si="1627"/>
        <v>0.12255392407427924</v>
      </c>
      <c r="Q1202" s="13">
        <f t="shared" si="1628"/>
        <v>9.7640053632558413E-2</v>
      </c>
      <c r="R1202" s="13">
        <f t="shared" si="1629"/>
        <v>3.8456206616103071E-2</v>
      </c>
      <c r="S1202" s="13">
        <f t="shared" si="1630"/>
        <v>4.3821592764456851E-2</v>
      </c>
      <c r="T1202" s="13">
        <f t="shared" si="1631"/>
        <v>9.2506677248571631E-2</v>
      </c>
      <c r="U1202" s="13">
        <f t="shared" si="1632"/>
        <v>5.8055356782930542E-2</v>
      </c>
      <c r="V1202" s="13">
        <f t="shared" si="1633"/>
        <v>6.9641253184189976E-3</v>
      </c>
      <c r="W1202" s="13">
        <f t="shared" si="1634"/>
        <v>4.9134055321072879E-2</v>
      </c>
      <c r="X1202" s="13">
        <f t="shared" si="1635"/>
        <v>4.655085723943448E-2</v>
      </c>
      <c r="Y1202" s="13">
        <f t="shared" si="1636"/>
        <v>2.2051734744524768E-2</v>
      </c>
      <c r="Z1202" s="13">
        <f t="shared" si="1637"/>
        <v>1.2144797007956537E-2</v>
      </c>
      <c r="AA1202" s="13">
        <f t="shared" si="1638"/>
        <v>1.8334375264614483E-2</v>
      </c>
      <c r="AB1202" s="13">
        <f t="shared" si="1639"/>
        <v>1.3839231570666962E-2</v>
      </c>
      <c r="AC1202" s="13">
        <f t="shared" si="1640"/>
        <v>6.2254037553182155E-4</v>
      </c>
      <c r="AD1202" s="13">
        <f t="shared" si="1641"/>
        <v>1.854378891509469E-2</v>
      </c>
      <c r="AE1202" s="13">
        <f t="shared" si="1642"/>
        <v>1.756885860171517E-2</v>
      </c>
      <c r="AF1202" s="13">
        <f t="shared" si="1643"/>
        <v>8.3225923779742597E-3</v>
      </c>
      <c r="AG1202" s="13">
        <f t="shared" si="1644"/>
        <v>2.6283454324935738E-3</v>
      </c>
      <c r="AH1202" s="13">
        <f t="shared" si="1645"/>
        <v>2.8765726135617032E-3</v>
      </c>
      <c r="AI1202" s="13">
        <f t="shared" si="1646"/>
        <v>4.3426136919703946E-3</v>
      </c>
      <c r="AJ1202" s="13">
        <f t="shared" si="1647"/>
        <v>3.277910244431281E-3</v>
      </c>
      <c r="AK1202" s="13">
        <f t="shared" si="1648"/>
        <v>1.6494974889453879E-3</v>
      </c>
      <c r="AL1202" s="13">
        <f t="shared" si="1649"/>
        <v>3.5616270662312312E-5</v>
      </c>
      <c r="AM1202" s="13">
        <f t="shared" si="1650"/>
        <v>5.598920831272918E-3</v>
      </c>
      <c r="AN1202" s="13">
        <f t="shared" si="1651"/>
        <v>5.304560403335953E-3</v>
      </c>
      <c r="AO1202" s="13">
        <f t="shared" si="1652"/>
        <v>2.5128379129306625E-3</v>
      </c>
      <c r="AP1202" s="13">
        <f t="shared" si="1653"/>
        <v>7.9357557730774862E-4</v>
      </c>
      <c r="AQ1202" s="13">
        <f t="shared" si="1654"/>
        <v>1.8796343578071745E-4</v>
      </c>
      <c r="AR1202" s="13">
        <f t="shared" si="1655"/>
        <v>5.4506765296593413E-4</v>
      </c>
      <c r="AS1202" s="13">
        <f t="shared" si="1656"/>
        <v>8.2286059516128377E-4</v>
      </c>
      <c r="AT1202" s="13">
        <f t="shared" si="1657"/>
        <v>6.211151545911862E-4</v>
      </c>
      <c r="AU1202" s="13">
        <f t="shared" si="1658"/>
        <v>3.1255519872291194E-4</v>
      </c>
      <c r="AV1202" s="13">
        <f t="shared" si="1659"/>
        <v>1.1796212609683268E-4</v>
      </c>
      <c r="AW1202" s="13">
        <f t="shared" si="1660"/>
        <v>1.4150339856442399E-6</v>
      </c>
      <c r="AX1202" s="13">
        <f t="shared" si="1661"/>
        <v>1.4087337912437321E-3</v>
      </c>
      <c r="AY1202" s="13">
        <f t="shared" si="1662"/>
        <v>1.3346703254194636E-3</v>
      </c>
      <c r="AZ1202" s="13">
        <f t="shared" si="1663"/>
        <v>6.322503544060645E-4</v>
      </c>
      <c r="BA1202" s="13">
        <f t="shared" si="1664"/>
        <v>1.996700373784379E-4</v>
      </c>
      <c r="BB1202" s="13">
        <f t="shared" si="1665"/>
        <v>4.7293121564351111E-5</v>
      </c>
      <c r="BC1202" s="13">
        <f t="shared" si="1666"/>
        <v>8.9613419285793118E-6</v>
      </c>
      <c r="BD1202" s="13">
        <f t="shared" si="1667"/>
        <v>8.6068499513712189E-5</v>
      </c>
      <c r="BE1202" s="13">
        <f t="shared" si="1668"/>
        <v>1.2993318599832261E-4</v>
      </c>
      <c r="BF1202" s="13">
        <f t="shared" si="1669"/>
        <v>9.8076723302147317E-5</v>
      </c>
      <c r="BG1202" s="13">
        <f t="shared" si="1670"/>
        <v>4.9353794566437873E-5</v>
      </c>
      <c r="BH1202" s="13">
        <f t="shared" si="1671"/>
        <v>1.8626721173703984E-5</v>
      </c>
      <c r="BI1202" s="13">
        <f t="shared" si="1672"/>
        <v>5.6239605441621279E-6</v>
      </c>
      <c r="BJ1202" s="14">
        <f t="shared" si="1673"/>
        <v>0.50233108157719364</v>
      </c>
      <c r="BK1202" s="14">
        <f t="shared" si="1674"/>
        <v>0.26101776351511458</v>
      </c>
      <c r="BL1202" s="14">
        <f t="shared" si="1675"/>
        <v>0.22481944130282289</v>
      </c>
      <c r="BM1202" s="14">
        <f t="shared" si="1676"/>
        <v>0.44410923505421956</v>
      </c>
      <c r="BN1202" s="14">
        <f t="shared" si="1677"/>
        <v>0.55487059305743436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1.5815999999999999</v>
      </c>
      <c r="F1203" s="10">
        <f>VLOOKUP(B1203,home!$B$2:$E$405,3,FALSE)</f>
        <v>1.1240000000000001</v>
      </c>
      <c r="G1203" s="10">
        <f>VLOOKUP(C1203,away!$B$2:$E$405,4,FALSE)</f>
        <v>1.2645</v>
      </c>
      <c r="H1203" s="10">
        <f>VLOOKUP(A1203,away!$A$2:$E$405,3,FALSE)</f>
        <v>1.1631</v>
      </c>
      <c r="I1203" s="10">
        <f>VLOOKUP(C1203,away!$B$2:$E$405,3,FALSE)</f>
        <v>0.85980000000000001</v>
      </c>
      <c r="J1203" s="10">
        <f>VLOOKUP(B1203,home!$B$2:$E$405,4,FALSE)</f>
        <v>1.4330000000000001</v>
      </c>
      <c r="K1203" s="12">
        <f t="shared" si="1622"/>
        <v>2.2479249168000002</v>
      </c>
      <c r="L1203" s="12">
        <f t="shared" si="1623"/>
        <v>1.4330478335400001</v>
      </c>
      <c r="M1203" s="13">
        <f t="shared" si="1624"/>
        <v>2.5198451107546434E-2</v>
      </c>
      <c r="N1203" s="13">
        <f t="shared" si="1625"/>
        <v>5.6644226109420194E-2</v>
      </c>
      <c r="O1203" s="13">
        <f t="shared" si="1626"/>
        <v>3.611058576823304E-2</v>
      </c>
      <c r="P1203" s="13">
        <f t="shared" si="1627"/>
        <v>8.1173885508654522E-2</v>
      </c>
      <c r="Q1203" s="13">
        <f t="shared" si="1628"/>
        <v>6.3665983632109402E-2</v>
      </c>
      <c r="R1203" s="13">
        <f t="shared" si="1629"/>
        <v>2.5874098351513358E-2</v>
      </c>
      <c r="S1203" s="13">
        <f t="shared" si="1630"/>
        <v>6.5373062618507713E-2</v>
      </c>
      <c r="T1203" s="13">
        <f t="shared" si="1631"/>
        <v>9.1236399914187485E-2</v>
      </c>
      <c r="U1203" s="13">
        <f t="shared" si="1632"/>
        <v>5.8163030384100686E-2</v>
      </c>
      <c r="V1203" s="13">
        <f t="shared" si="1633"/>
        <v>2.3399081500404127E-2</v>
      </c>
      <c r="W1203" s="13">
        <f t="shared" si="1634"/>
        <v>4.7705450319733229E-2</v>
      </c>
      <c r="X1203" s="13">
        <f t="shared" si="1635"/>
        <v>6.836419222874382E-2</v>
      </c>
      <c r="Y1203" s="13">
        <f t="shared" si="1636"/>
        <v>4.8984578782556722E-2</v>
      </c>
      <c r="Z1203" s="13">
        <f t="shared" si="1637"/>
        <v>1.2359606862479038E-2</v>
      </c>
      <c r="AA1203" s="13">
        <f t="shared" si="1638"/>
        <v>2.7783468228018905E-2</v>
      </c>
      <c r="AB1203" s="13">
        <f t="shared" si="1639"/>
        <v>3.1227575252442425E-2</v>
      </c>
      <c r="AC1203" s="13">
        <f t="shared" si="1640"/>
        <v>4.7110890730319797E-3</v>
      </c>
      <c r="AD1203" s="13">
        <f t="shared" si="1641"/>
        <v>2.6809567610223215E-2</v>
      </c>
      <c r="AE1203" s="13">
        <f t="shared" si="1642"/>
        <v>3.8419392781974537E-2</v>
      </c>
      <c r="AF1203" s="13">
        <f t="shared" si="1643"/>
        <v>2.7528413796065465E-2</v>
      </c>
      <c r="AG1203" s="13">
        <f t="shared" si="1644"/>
        <v>1.3149844583748092E-2</v>
      </c>
      <c r="AH1203" s="13">
        <f t="shared" si="1645"/>
        <v>4.4279769594204287E-3</v>
      </c>
      <c r="AI1203" s="13">
        <f t="shared" si="1646"/>
        <v>9.9537597380974854E-3</v>
      </c>
      <c r="AJ1203" s="13">
        <f t="shared" si="1647"/>
        <v>1.1187652265554991E-2</v>
      </c>
      <c r="AK1203" s="13">
        <f t="shared" si="1648"/>
        <v>8.3830007627450128E-3</v>
      </c>
      <c r="AL1203" s="13">
        <f t="shared" si="1649"/>
        <v>6.0704906567982553E-4</v>
      </c>
      <c r="AM1203" s="13">
        <f t="shared" si="1650"/>
        <v>1.2053179007931002E-2</v>
      </c>
      <c r="AN1203" s="13">
        <f t="shared" si="1651"/>
        <v>1.7272782064585331E-2</v>
      </c>
      <c r="AO1203" s="13">
        <f t="shared" si="1652"/>
        <v>1.237636145843129E-2</v>
      </c>
      <c r="AP1203" s="13">
        <f t="shared" si="1653"/>
        <v>5.9119726583709729E-3</v>
      </c>
      <c r="AQ1203" s="13">
        <f t="shared" si="1654"/>
        <v>2.1180349025065608E-3</v>
      </c>
      <c r="AR1203" s="13">
        <f t="shared" si="1655"/>
        <v>1.2691005577324945E-3</v>
      </c>
      <c r="AS1203" s="13">
        <f t="shared" si="1656"/>
        <v>2.8528427656516514E-3</v>
      </c>
      <c r="AT1203" s="13">
        <f t="shared" si="1657"/>
        <v>3.2064881683104857E-3</v>
      </c>
      <c r="AU1203" s="13">
        <f t="shared" si="1658"/>
        <v>2.402648216323178E-3</v>
      </c>
      <c r="AV1203" s="13">
        <f t="shared" si="1659"/>
        <v>1.3502431979444871E-3</v>
      </c>
      <c r="AW1203" s="13">
        <f t="shared" si="1660"/>
        <v>5.4320502947360153E-5</v>
      </c>
      <c r="AX1203" s="13">
        <f t="shared" si="1661"/>
        <v>4.5157735697631358E-3</v>
      </c>
      <c r="AY1203" s="13">
        <f t="shared" si="1662"/>
        <v>6.4713195309062561E-3</v>
      </c>
      <c r="AZ1203" s="13">
        <f t="shared" si="1663"/>
        <v>4.6368552169551496E-3</v>
      </c>
      <c r="BA1203" s="13">
        <f t="shared" si="1664"/>
        <v>2.2149451076987421E-3</v>
      </c>
      <c r="BB1203" s="13">
        <f t="shared" si="1665"/>
        <v>7.9353057199942664E-4</v>
      </c>
      <c r="BC1203" s="13">
        <f t="shared" si="1666"/>
        <v>2.274334534103067E-4</v>
      </c>
      <c r="BD1203" s="13">
        <f t="shared" si="1667"/>
        <v>3.0311363413382649E-4</v>
      </c>
      <c r="BE1203" s="13">
        <f t="shared" si="1668"/>
        <v>6.8137669079122764E-4</v>
      </c>
      <c r="BF1203" s="13">
        <f t="shared" si="1669"/>
        <v>7.6584182047816497E-4</v>
      </c>
      <c r="BG1203" s="13">
        <f t="shared" si="1670"/>
        <v>5.7385163686011326E-4</v>
      </c>
      <c r="BH1203" s="13">
        <f t="shared" si="1671"/>
        <v>3.2249384826107843E-4</v>
      </c>
      <c r="BI1203" s="13">
        <f t="shared" si="1672"/>
        <v>1.4498839140415936E-4</v>
      </c>
      <c r="BJ1203" s="14">
        <f t="shared" si="1673"/>
        <v>0.55110023730132029</v>
      </c>
      <c r="BK1203" s="14">
        <f t="shared" si="1674"/>
        <v>0.20693393840473084</v>
      </c>
      <c r="BL1203" s="14">
        <f t="shared" si="1675"/>
        <v>0.22698413663801725</v>
      </c>
      <c r="BM1203" s="14">
        <f t="shared" si="1676"/>
        <v>0.70229368970111195</v>
      </c>
      <c r="BN1203" s="14">
        <f t="shared" si="1677"/>
        <v>0.288667230477477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1.2279</v>
      </c>
      <c r="F1204" s="10">
        <f>VLOOKUP(B1204,home!$B$2:$E$405,3,FALSE)</f>
        <v>0.3054</v>
      </c>
      <c r="G1204" s="10">
        <f>VLOOKUP(C1204,away!$B$2:$E$405,4,FALSE)</f>
        <v>0.45240000000000002</v>
      </c>
      <c r="H1204" s="10">
        <f>VLOOKUP(A1204,away!$A$2:$E$405,3,FALSE)</f>
        <v>0.89710000000000001</v>
      </c>
      <c r="I1204" s="10">
        <f>VLOOKUP(C1204,away!$B$2:$E$405,3,FALSE)</f>
        <v>1.3624000000000001</v>
      </c>
      <c r="J1204" s="10">
        <f>VLOOKUP(B1204,home!$B$2:$E$405,4,FALSE)</f>
        <v>0.69669999999999999</v>
      </c>
      <c r="K1204" s="12">
        <f t="shared" si="1622"/>
        <v>0.16965029858399999</v>
      </c>
      <c r="L1204" s="12">
        <f t="shared" si="1623"/>
        <v>0.85151303816800006</v>
      </c>
      <c r="M1204" s="13">
        <f t="shared" si="1624"/>
        <v>0.36017569073801042</v>
      </c>
      <c r="N1204" s="13">
        <f t="shared" si="1625"/>
        <v>6.1103913476401907E-2</v>
      </c>
      <c r="O1204" s="13">
        <f t="shared" si="1626"/>
        <v>0.30669429669458126</v>
      </c>
      <c r="P1204" s="13">
        <f t="shared" si="1627"/>
        <v>5.2030779008245591E-2</v>
      </c>
      <c r="Q1204" s="13">
        <f t="shared" si="1628"/>
        <v>5.183148582961242E-3</v>
      </c>
      <c r="R1204" s="13">
        <f t="shared" si="1629"/>
        <v>0.13057709618360044</v>
      </c>
      <c r="S1204" s="13">
        <f t="shared" si="1630"/>
        <v>1.8790843148365694E-3</v>
      </c>
      <c r="T1204" s="13">
        <f t="shared" si="1631"/>
        <v>4.4135185971534915E-3</v>
      </c>
      <c r="U1204" s="13">
        <f t="shared" si="1632"/>
        <v>2.21524433557795E-2</v>
      </c>
      <c r="V1204" s="13">
        <f t="shared" si="1633"/>
        <v>3.0161274448770694E-5</v>
      </c>
      <c r="W1204" s="13">
        <f t="shared" si="1634"/>
        <v>2.9310756823487059E-4</v>
      </c>
      <c r="X1204" s="13">
        <f t="shared" si="1635"/>
        <v>2.4958491593770905E-4</v>
      </c>
      <c r="Y1204" s="13">
        <f t="shared" si="1636"/>
        <v>1.0626240502551175E-4</v>
      </c>
      <c r="Z1204" s="13">
        <f t="shared" si="1637"/>
        <v>3.7062699962150926E-2</v>
      </c>
      <c r="AA1204" s="13">
        <f t="shared" si="1638"/>
        <v>6.2876981149081104E-3</v>
      </c>
      <c r="AB1204" s="13">
        <f t="shared" si="1639"/>
        <v>5.3335493130010733E-4</v>
      </c>
      <c r="AC1204" s="13">
        <f t="shared" si="1640"/>
        <v>2.7231755324662874E-7</v>
      </c>
      <c r="AD1204" s="13">
        <f t="shared" si="1641"/>
        <v>1.2431446617068981E-5</v>
      </c>
      <c r="AE1204" s="13">
        <f t="shared" si="1642"/>
        <v>1.0585538877723713E-5</v>
      </c>
      <c r="AF1204" s="13">
        <f t="shared" si="1643"/>
        <v>4.5068621852079995E-6</v>
      </c>
      <c r="AG1204" s="13">
        <f t="shared" si="1644"/>
        <v>1.2792173039769788E-6</v>
      </c>
      <c r="AH1204" s="13">
        <f t="shared" si="1645"/>
        <v>7.8898430618700374E-3</v>
      </c>
      <c r="AI1204" s="13">
        <f t="shared" si="1646"/>
        <v>1.3385142312271525E-3</v>
      </c>
      <c r="AJ1204" s="13">
        <f t="shared" si="1647"/>
        <v>1.1353966949330982E-4</v>
      </c>
      <c r="AK1204" s="13">
        <f t="shared" si="1648"/>
        <v>6.420679610222899E-6</v>
      </c>
      <c r="AL1204" s="13">
        <f t="shared" si="1649"/>
        <v>1.5735536625482994E-9</v>
      </c>
      <c r="AM1204" s="13">
        <f t="shared" si="1650"/>
        <v>4.217997260833618E-7</v>
      </c>
      <c r="AN1204" s="13">
        <f t="shared" si="1651"/>
        <v>3.591679662556736E-7</v>
      </c>
      <c r="AO1204" s="13">
        <f t="shared" si="1652"/>
        <v>1.5291810307949515E-7</v>
      </c>
      <c r="AP1204" s="13">
        <f t="shared" si="1653"/>
        <v>4.3403919514702787E-8</v>
      </c>
      <c r="AQ1204" s="13">
        <f t="shared" si="1654"/>
        <v>9.239750843590976E-9</v>
      </c>
      <c r="AR1204" s="13">
        <f t="shared" si="1655"/>
        <v>1.343660847256335E-3</v>
      </c>
      <c r="AS1204" s="13">
        <f t="shared" si="1656"/>
        <v>2.2795246393266763E-4</v>
      </c>
      <c r="AT1204" s="13">
        <f t="shared" si="1657"/>
        <v>1.9336101784567776E-5</v>
      </c>
      <c r="AU1204" s="13">
        <f t="shared" si="1658"/>
        <v>1.0934584804008468E-6</v>
      </c>
      <c r="AV1204" s="13">
        <f t="shared" si="1659"/>
        <v>4.6376389422302615E-8</v>
      </c>
      <c r="AW1204" s="13">
        <f t="shared" si="1660"/>
        <v>6.3142967430010391E-12</v>
      </c>
      <c r="AX1204" s="13">
        <f t="shared" si="1661"/>
        <v>1.1926408245448633E-8</v>
      </c>
      <c r="AY1204" s="13">
        <f t="shared" si="1662"/>
        <v>1.0155492119513853E-8</v>
      </c>
      <c r="AZ1204" s="13">
        <f t="shared" si="1663"/>
        <v>4.3237669743892108E-9</v>
      </c>
      <c r="BA1204" s="13">
        <f t="shared" si="1664"/>
        <v>1.2272479842308729E-9</v>
      </c>
      <c r="BB1204" s="13">
        <f t="shared" si="1665"/>
        <v>2.6125441490949602E-10</v>
      </c>
      <c r="BC1204" s="13">
        <f t="shared" si="1666"/>
        <v>4.4492308114877662E-11</v>
      </c>
      <c r="BD1204" s="13">
        <f t="shared" si="1667"/>
        <v>1.9069078838577176E-4</v>
      </c>
      <c r="BE1204" s="13">
        <f t="shared" si="1668"/>
        <v>3.2350749186864537E-5</v>
      </c>
      <c r="BF1204" s="13">
        <f t="shared" si="1669"/>
        <v>2.7441571294838317E-6</v>
      </c>
      <c r="BG1204" s="13">
        <f t="shared" si="1670"/>
        <v>1.5518235879278157E-7</v>
      </c>
      <c r="BH1204" s="13">
        <f t="shared" si="1671"/>
        <v>6.5816833760411981E-9</v>
      </c>
      <c r="BI1204" s="13">
        <f t="shared" si="1672"/>
        <v>2.2331690998614767E-10</v>
      </c>
      <c r="BJ1204" s="14">
        <f t="shared" si="1673"/>
        <v>7.1379353078826535E-2</v>
      </c>
      <c r="BK1204" s="14">
        <f t="shared" si="1674"/>
        <v>0.41411599938214039</v>
      </c>
      <c r="BL1204" s="14">
        <f t="shared" si="1675"/>
        <v>0.47741124385227468</v>
      </c>
      <c r="BM1204" s="14">
        <f t="shared" si="1676"/>
        <v>8.4204361442413861E-2</v>
      </c>
      <c r="BN1204" s="14">
        <f t="shared" si="1677"/>
        <v>0.91576492468380088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1.2279</v>
      </c>
      <c r="F1205" s="10">
        <f>VLOOKUP(B1205,home!$B$2:$E$405,3,FALSE)</f>
        <v>0.81440000000000001</v>
      </c>
      <c r="G1205" s="10">
        <f>VLOOKUP(C1205,away!$B$2:$E$405,4,FALSE)</f>
        <v>0.72389999999999999</v>
      </c>
      <c r="H1205" s="10">
        <f>VLOOKUP(A1205,away!$A$2:$E$405,3,FALSE)</f>
        <v>0.89710000000000001</v>
      </c>
      <c r="I1205" s="10">
        <f>VLOOKUP(C1205,away!$B$2:$E$405,3,FALSE)</f>
        <v>0.99080000000000001</v>
      </c>
      <c r="J1205" s="10">
        <f>VLOOKUP(B1205,home!$B$2:$E$405,4,FALSE)</f>
        <v>1.1147</v>
      </c>
      <c r="K1205" s="12">
        <f t="shared" si="1622"/>
        <v>0.72390127406399996</v>
      </c>
      <c r="L1205" s="12">
        <f t="shared" si="1623"/>
        <v>0.99079739419599999</v>
      </c>
      <c r="M1205" s="13">
        <f t="shared" si="1624"/>
        <v>0.18001795766545878</v>
      </c>
      <c r="N1205" s="13">
        <f t="shared" si="1625"/>
        <v>0.13031522890842481</v>
      </c>
      <c r="O1205" s="13">
        <f t="shared" si="1626"/>
        <v>0.17836132336342239</v>
      </c>
      <c r="P1205" s="13">
        <f t="shared" si="1627"/>
        <v>0.12911598922652254</v>
      </c>
      <c r="Q1205" s="13">
        <f t="shared" si="1628"/>
        <v>4.7167680118375258E-2</v>
      </c>
      <c r="R1205" s="13">
        <f t="shared" si="1629"/>
        <v>8.8359967206914511E-2</v>
      </c>
      <c r="S1205" s="13">
        <f t="shared" si="1630"/>
        <v>2.3151771759521312E-2</v>
      </c>
      <c r="T1205" s="13">
        <f t="shared" si="1631"/>
        <v>4.6733614551556675E-2</v>
      </c>
      <c r="U1205" s="13">
        <f t="shared" si="1632"/>
        <v>6.3963892837338665E-2</v>
      </c>
      <c r="V1205" s="13">
        <f t="shared" si="1633"/>
        <v>1.8450405675838448E-3</v>
      </c>
      <c r="W1205" s="13">
        <f t="shared" si="1634"/>
        <v>1.1381581244111684E-2</v>
      </c>
      <c r="X1205" s="13">
        <f t="shared" si="1635"/>
        <v>1.1276841038495923E-2</v>
      </c>
      <c r="Y1205" s="13">
        <f t="shared" si="1636"/>
        <v>5.5865323578521376E-3</v>
      </c>
      <c r="Z1205" s="13">
        <f t="shared" si="1637"/>
        <v>2.9182275086618307E-2</v>
      </c>
      <c r="AA1205" s="13">
        <f t="shared" si="1638"/>
        <v>2.1125086115289116E-2</v>
      </c>
      <c r="AB1205" s="13">
        <f t="shared" si="1639"/>
        <v>7.6462383767847523E-3</v>
      </c>
      <c r="AC1205" s="13">
        <f t="shared" si="1640"/>
        <v>8.270849792433037E-5</v>
      </c>
      <c r="AD1205" s="13">
        <f t="shared" si="1641"/>
        <v>2.0597852908688431E-3</v>
      </c>
      <c r="AE1205" s="13">
        <f t="shared" si="1642"/>
        <v>2.0408298987960993E-3</v>
      </c>
      <c r="AF1205" s="13">
        <f t="shared" si="1643"/>
        <v>1.0110244728622308E-3</v>
      </c>
      <c r="AG1205" s="13">
        <f t="shared" si="1644"/>
        <v>3.339068043934276E-4</v>
      </c>
      <c r="AH1205" s="13">
        <f t="shared" si="1645"/>
        <v>7.2284305281330652E-3</v>
      </c>
      <c r="AI1205" s="13">
        <f t="shared" si="1646"/>
        <v>5.2326700687986378E-3</v>
      </c>
      <c r="AJ1205" s="13">
        <f t="shared" si="1647"/>
        <v>1.893968264779946E-3</v>
      </c>
      <c r="AK1205" s="13">
        <f t="shared" si="1648"/>
        <v>4.5701534663699543E-4</v>
      </c>
      <c r="AL1205" s="13">
        <f t="shared" si="1649"/>
        <v>2.3728720546391925E-6</v>
      </c>
      <c r="AM1205" s="13">
        <f t="shared" si="1650"/>
        <v>2.9821623927164852E-4</v>
      </c>
      <c r="AN1205" s="13">
        <f t="shared" si="1651"/>
        <v>2.9547187277728014E-4</v>
      </c>
      <c r="AO1205" s="13">
        <f t="shared" si="1652"/>
        <v>1.463763808029706E-4</v>
      </c>
      <c r="AP1205" s="13">
        <f t="shared" si="1653"/>
        <v>4.8343112223808223E-5</v>
      </c>
      <c r="AQ1205" s="13">
        <f t="shared" si="1654"/>
        <v>1.1974557404668494E-5</v>
      </c>
      <c r="AR1205" s="13">
        <f t="shared" si="1655"/>
        <v>1.4323820262802118E-3</v>
      </c>
      <c r="AS1205" s="13">
        <f t="shared" si="1656"/>
        <v>1.0369031737706192E-3</v>
      </c>
      <c r="AT1205" s="13">
        <f t="shared" si="1657"/>
        <v>3.7530776428677814E-4</v>
      </c>
      <c r="AU1205" s="13">
        <f t="shared" si="1658"/>
        <v>9.0561922911103378E-5</v>
      </c>
      <c r="AV1205" s="13">
        <f t="shared" si="1659"/>
        <v>1.6389472844258365E-5</v>
      </c>
      <c r="AW1205" s="13">
        <f t="shared" si="1660"/>
        <v>4.7275487681572775E-8</v>
      </c>
      <c r="AX1205" s="13">
        <f t="shared" si="1661"/>
        <v>3.5979852592553492E-5</v>
      </c>
      <c r="AY1205" s="13">
        <f t="shared" si="1662"/>
        <v>3.5648744192258193E-5</v>
      </c>
      <c r="AZ1205" s="13">
        <f t="shared" si="1663"/>
        <v>1.7660341426024602E-5</v>
      </c>
      <c r="BA1205" s="13">
        <f t="shared" si="1664"/>
        <v>5.832606755172283E-6</v>
      </c>
      <c r="BB1205" s="13">
        <f t="shared" si="1665"/>
        <v>1.4447328935986709E-6</v>
      </c>
      <c r="BC1205" s="13">
        <f t="shared" si="1666"/>
        <v>2.8628751725736206E-7</v>
      </c>
      <c r="BD1205" s="13">
        <f t="shared" si="1667"/>
        <v>2.3653339652193666E-4</v>
      </c>
      <c r="BE1205" s="13">
        <f t="shared" si="1668"/>
        <v>1.7122682710091523E-4</v>
      </c>
      <c r="BF1205" s="13">
        <f t="shared" si="1669"/>
        <v>6.1975659146144379E-5</v>
      </c>
      <c r="BG1205" s="13">
        <f t="shared" si="1670"/>
        <v>1.4954752872283372E-5</v>
      </c>
      <c r="BH1205" s="13">
        <f t="shared" si="1671"/>
        <v>2.7064411643895482E-6</v>
      </c>
      <c r="BI1205" s="13">
        <f t="shared" si="1672"/>
        <v>3.9183924141616999E-7</v>
      </c>
      <c r="BJ1205" s="14">
        <f t="shared" si="1673"/>
        <v>0.25880425941359436</v>
      </c>
      <c r="BK1205" s="14">
        <f t="shared" si="1674"/>
        <v>0.33425148933325771</v>
      </c>
      <c r="BL1205" s="14">
        <f t="shared" si="1675"/>
        <v>0.37770792538423814</v>
      </c>
      <c r="BM1205" s="14">
        <f t="shared" si="1676"/>
        <v>0.24657220125988563</v>
      </c>
      <c r="BN1205" s="14">
        <f t="shared" si="1677"/>
        <v>0.75333814648911834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1.5216000000000001</v>
      </c>
      <c r="F1206" s="10">
        <f>VLOOKUP(B1206,home!$B$2:$E$405,3,FALSE)</f>
        <v>1.1392</v>
      </c>
      <c r="G1206" s="10">
        <f>VLOOKUP(C1206,away!$B$2:$E$405,4,FALSE)</f>
        <v>0.98580000000000001</v>
      </c>
      <c r="H1206" s="10">
        <f>VLOOKUP(A1206,away!$A$2:$E$405,3,FALSE)</f>
        <v>1.1121000000000001</v>
      </c>
      <c r="I1206" s="10">
        <f>VLOOKUP(C1206,away!$B$2:$E$405,3,FALSE)</f>
        <v>1.0919000000000001</v>
      </c>
      <c r="J1206" s="10">
        <f>VLOOKUP(B1206,home!$B$2:$E$405,4,FALSE)</f>
        <v>1.0190999999999999</v>
      </c>
      <c r="K1206" s="12">
        <f t="shared" si="1622"/>
        <v>1.708792344576</v>
      </c>
      <c r="L1206" s="12">
        <f t="shared" si="1623"/>
        <v>1.2374951580090001</v>
      </c>
      <c r="M1206" s="13">
        <f t="shared" si="1624"/>
        <v>5.2534378107820794E-2</v>
      </c>
      <c r="N1206" s="13">
        <f t="shared" si="1625"/>
        <v>8.9770343137705169E-2</v>
      </c>
      <c r="O1206" s="13">
        <f t="shared" si="1626"/>
        <v>6.5011038537442251E-2</v>
      </c>
      <c r="P1206" s="13">
        <f t="shared" si="1627"/>
        <v>0.11109036496571663</v>
      </c>
      <c r="Q1206" s="13">
        <f t="shared" si="1628"/>
        <v>7.6699437561835643E-2</v>
      </c>
      <c r="R1206" s="13">
        <f t="shared" si="1629"/>
        <v>4.022542270361066E-2</v>
      </c>
      <c r="S1206" s="13">
        <f t="shared" si="1630"/>
        <v>5.8728539447480917E-2</v>
      </c>
      <c r="T1206" s="13">
        <f t="shared" si="1631"/>
        <v>9.4915182604785236E-2</v>
      </c>
      <c r="U1206" s="13">
        <f t="shared" si="1632"/>
        <v>6.873689437326351E-2</v>
      </c>
      <c r="V1206" s="13">
        <f t="shared" si="1633"/>
        <v>1.3798741818873608E-2</v>
      </c>
      <c r="W1206" s="13">
        <f t="shared" si="1634"/>
        <v>4.3687803912983221E-2</v>
      </c>
      <c r="X1206" s="13">
        <f t="shared" si="1635"/>
        <v>5.4063445806363387E-2</v>
      </c>
      <c r="Y1206" s="13">
        <f t="shared" si="1636"/>
        <v>3.3451626205328343E-2</v>
      </c>
      <c r="Z1206" s="13">
        <f t="shared" si="1637"/>
        <v>1.6592921941527835E-2</v>
      </c>
      <c r="AA1206" s="13">
        <f t="shared" si="1638"/>
        <v>2.8353857987829901E-2</v>
      </c>
      <c r="AB1206" s="13">
        <f t="shared" si="1639"/>
        <v>2.4225427734399407E-2</v>
      </c>
      <c r="AC1206" s="13">
        <f t="shared" si="1640"/>
        <v>1.8236954066300278E-3</v>
      </c>
      <c r="AD1206" s="13">
        <f t="shared" si="1641"/>
        <v>1.8663346219460784E-2</v>
      </c>
      <c r="AE1206" s="13">
        <f t="shared" si="1642"/>
        <v>2.3095800578828297E-2</v>
      </c>
      <c r="AF1206" s="13">
        <f t="shared" si="1643"/>
        <v>1.4290470693320744E-2</v>
      </c>
      <c r="AG1206" s="13">
        <f t="shared" si="1644"/>
        <v>5.8947960962179814E-3</v>
      </c>
      <c r="AH1206" s="13">
        <f t="shared" si="1645"/>
        <v>5.1334151399654998E-3</v>
      </c>
      <c r="AI1206" s="13">
        <f t="shared" si="1646"/>
        <v>8.7719404927035817E-3</v>
      </c>
      <c r="AJ1206" s="13">
        <f t="shared" si="1647"/>
        <v>7.4947123805040542E-3</v>
      </c>
      <c r="AK1206" s="13">
        <f t="shared" si="1648"/>
        <v>4.2689690468680997E-3</v>
      </c>
      <c r="AL1206" s="13">
        <f t="shared" si="1649"/>
        <v>1.5425707554244013E-4</v>
      </c>
      <c r="AM1206" s="13">
        <f t="shared" si="1650"/>
        <v>6.3783566287972061E-3</v>
      </c>
      <c r="AN1206" s="13">
        <f t="shared" si="1651"/>
        <v>7.8931854441911514E-3</v>
      </c>
      <c r="AO1206" s="13">
        <f t="shared" si="1652"/>
        <v>4.8838893842268359E-3</v>
      </c>
      <c r="AP1206" s="13">
        <f t="shared" si="1653"/>
        <v>2.0145964884107559E-3</v>
      </c>
      <c r="AQ1206" s="13">
        <f t="shared" si="1654"/>
        <v>6.2326334993756155E-4</v>
      </c>
      <c r="AR1206" s="13">
        <f t="shared" si="1655"/>
        <v>1.2705152759514787E-3</v>
      </c>
      <c r="AS1206" s="13">
        <f t="shared" si="1656"/>
        <v>2.1710467772127506E-3</v>
      </c>
      <c r="AT1206" s="13">
        <f t="shared" si="1657"/>
        <v>1.8549340563087729E-3</v>
      </c>
      <c r="AU1206" s="13">
        <f t="shared" si="1658"/>
        <v>1.0565657050379128E-3</v>
      </c>
      <c r="AV1206" s="13">
        <f t="shared" si="1659"/>
        <v>4.5136284707758231E-4</v>
      </c>
      <c r="AW1206" s="13">
        <f t="shared" si="1660"/>
        <v>9.0609845705770936E-6</v>
      </c>
      <c r="AX1206" s="13">
        <f t="shared" si="1661"/>
        <v>1.8165478297107076E-3</v>
      </c>
      <c r="AY1206" s="13">
        <f t="shared" si="1662"/>
        <v>2.2479691435587585E-3</v>
      </c>
      <c r="AZ1206" s="13">
        <f t="shared" si="1663"/>
        <v>1.3909254652538015E-3</v>
      </c>
      <c r="BA1206" s="13">
        <f t="shared" si="1664"/>
        <v>5.7375450946766521E-4</v>
      </c>
      <c r="BB1206" s="13">
        <f t="shared" si="1665"/>
        <v>1.7750460683801627E-4</v>
      </c>
      <c r="BC1206" s="13">
        <f t="shared" si="1666"/>
        <v>4.3932218297267231E-5</v>
      </c>
      <c r="BD1206" s="13">
        <f t="shared" si="1667"/>
        <v>2.6204275036107046E-4</v>
      </c>
      <c r="BE1206" s="13">
        <f t="shared" si="1668"/>
        <v>4.4777664576863701E-4</v>
      </c>
      <c r="BF1206" s="13">
        <f t="shared" si="1669"/>
        <v>3.8257865218468317E-4</v>
      </c>
      <c r="BG1206" s="13">
        <f t="shared" si="1670"/>
        <v>2.179158240171303E-4</v>
      </c>
      <c r="BH1206" s="13">
        <f t="shared" si="1671"/>
        <v>9.309322296061076E-5</v>
      </c>
      <c r="BI1206" s="13">
        <f t="shared" si="1672"/>
        <v>3.1815397345399686E-5</v>
      </c>
      <c r="BJ1206" s="14">
        <f t="shared" si="1673"/>
        <v>0.48257617788551854</v>
      </c>
      <c r="BK1206" s="14">
        <f t="shared" si="1674"/>
        <v>0.24037794596562317</v>
      </c>
      <c r="BL1206" s="14">
        <f t="shared" si="1675"/>
        <v>0.26046132555081303</v>
      </c>
      <c r="BM1206" s="14">
        <f t="shared" si="1676"/>
        <v>0.56243847817036297</v>
      </c>
      <c r="BN1206" s="14">
        <f t="shared" si="1677"/>
        <v>0.4353309850141312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1.375</v>
      </c>
      <c r="F1207" s="10">
        <f>VLOOKUP(B1207,home!$B$2:$E$405,3,FALSE)</f>
        <v>1.3332999999999999</v>
      </c>
      <c r="G1207" s="10">
        <f>VLOOKUP(C1207,away!$B$2:$E$405,4,FALSE)</f>
        <v>0.72729999999999995</v>
      </c>
      <c r="H1207" s="10">
        <f>VLOOKUP(A1207,away!$A$2:$E$405,3,FALSE)</f>
        <v>1.0101</v>
      </c>
      <c r="I1207" s="10">
        <f>VLOOKUP(C1207,away!$B$2:$E$405,3,FALSE)</f>
        <v>0.72</v>
      </c>
      <c r="J1207" s="10">
        <f>VLOOKUP(B1207,home!$B$2:$E$405,4,FALSE)</f>
        <v>1.5674999999999999</v>
      </c>
      <c r="K1207" s="12">
        <f t="shared" si="1622"/>
        <v>1.3333499987499999</v>
      </c>
      <c r="L1207" s="12">
        <f t="shared" si="1623"/>
        <v>1.1399988599999997</v>
      </c>
      <c r="M1207" s="13">
        <f t="shared" si="1624"/>
        <v>8.4302070030825751E-2</v>
      </c>
      <c r="N1207" s="13">
        <f t="shared" si="1625"/>
        <v>0.11240416497022393</v>
      </c>
      <c r="O1207" s="13">
        <f t="shared" si="1626"/>
        <v>9.61042637307815E-2</v>
      </c>
      <c r="P1207" s="13">
        <f t="shared" si="1627"/>
        <v>0.12814061992530718</v>
      </c>
      <c r="Q1207" s="13">
        <f t="shared" si="1628"/>
        <v>7.4937046611271443E-2</v>
      </c>
      <c r="R1207" s="13">
        <f t="shared" si="1629"/>
        <v>5.4779375547115129E-2</v>
      </c>
      <c r="S1207" s="13">
        <f t="shared" si="1630"/>
        <v>4.8693995499867096E-2</v>
      </c>
      <c r="T1207" s="13">
        <f t="shared" si="1631"/>
        <v>8.5428147708616287E-2</v>
      </c>
      <c r="U1207" s="13">
        <f t="shared" si="1632"/>
        <v>7.3040080317271744E-2</v>
      </c>
      <c r="V1207" s="13">
        <f t="shared" si="1633"/>
        <v>8.2239693622805834E-3</v>
      </c>
      <c r="W1207" s="13">
        <f t="shared" si="1634"/>
        <v>3.3305770335155825E-2</v>
      </c>
      <c r="X1207" s="13">
        <f t="shared" si="1635"/>
        <v>3.7968540213499449E-2</v>
      </c>
      <c r="Y1207" s="13">
        <f t="shared" si="1636"/>
        <v>2.1642046279626764E-2</v>
      </c>
      <c r="Z1207" s="13">
        <f t="shared" si="1637"/>
        <v>2.0816141891741038E-2</v>
      </c>
      <c r="AA1207" s="13">
        <f t="shared" si="1638"/>
        <v>2.7755202765332738E-2</v>
      </c>
      <c r="AB1207" s="13">
        <f t="shared" si="1639"/>
        <v>1.8503699786231204E-2</v>
      </c>
      <c r="AC1207" s="13">
        <f t="shared" si="1640"/>
        <v>7.8128607336097047E-4</v>
      </c>
      <c r="AD1207" s="13">
        <f t="shared" si="1641"/>
        <v>1.110206220868694E-2</v>
      </c>
      <c r="AE1207" s="13">
        <f t="shared" si="1642"/>
        <v>1.2656338261552191E-2</v>
      </c>
      <c r="AF1207" s="13">
        <f t="shared" si="1643"/>
        <v>7.2141055949719408E-3</v>
      </c>
      <c r="AG1207" s="13">
        <f t="shared" si="1644"/>
        <v>2.741357384729211E-3</v>
      </c>
      <c r="AH1207" s="13">
        <f t="shared" si="1645"/>
        <v>5.9325945065457578E-3</v>
      </c>
      <c r="AI1207" s="13">
        <f t="shared" si="1646"/>
        <v>7.910224877887043E-3</v>
      </c>
      <c r="AJ1207" s="13">
        <f t="shared" si="1647"/>
        <v>5.273549165521454E-3</v>
      </c>
      <c r="AK1207" s="13">
        <f t="shared" si="1648"/>
        <v>2.3438289244186979E-3</v>
      </c>
      <c r="AL1207" s="13">
        <f t="shared" si="1649"/>
        <v>4.750273949044248E-5</v>
      </c>
      <c r="AM1207" s="13">
        <f t="shared" si="1650"/>
        <v>2.9605869264150344E-3</v>
      </c>
      <c r="AN1207" s="13">
        <f t="shared" si="1651"/>
        <v>3.3750657210440418E-3</v>
      </c>
      <c r="AO1207" s="13">
        <f t="shared" si="1652"/>
        <v>1.9237855372076431E-3</v>
      </c>
      <c r="AP1207" s="13">
        <f t="shared" si="1653"/>
        <v>7.3103777310040013E-4</v>
      </c>
      <c r="AQ1207" s="13">
        <f t="shared" si="1654"/>
        <v>2.0834555698784872E-4</v>
      </c>
      <c r="AR1207" s="13">
        <f t="shared" si="1655"/>
        <v>1.3526301948608842E-3</v>
      </c>
      <c r="AS1207" s="13">
        <f t="shared" si="1656"/>
        <v>1.8035294686269724E-3</v>
      </c>
      <c r="AT1207" s="13">
        <f t="shared" si="1657"/>
        <v>1.2023680073696811E-3</v>
      </c>
      <c r="AU1207" s="13">
        <f t="shared" si="1658"/>
        <v>5.34392460374468E-4</v>
      </c>
      <c r="AV1207" s="13">
        <f t="shared" si="1659"/>
        <v>1.7813304659307643E-4</v>
      </c>
      <c r="AW1207" s="13">
        <f t="shared" si="1660"/>
        <v>2.005694286243469E-6</v>
      </c>
      <c r="AX1207" s="13">
        <f t="shared" si="1661"/>
        <v>6.5791642910579152E-4</v>
      </c>
      <c r="AY1207" s="13">
        <f t="shared" si="1662"/>
        <v>7.5002397915587297E-4</v>
      </c>
      <c r="AZ1207" s="13">
        <f t="shared" si="1663"/>
        <v>4.2751324060517947E-4</v>
      </c>
      <c r="BA1207" s="13">
        <f t="shared" si="1664"/>
        <v>1.6245486897493677E-4</v>
      </c>
      <c r="BB1207" s="13">
        <f t="shared" si="1665"/>
        <v>4.6299591358219322E-5</v>
      </c>
      <c r="BC1207" s="13">
        <f t="shared" si="1666"/>
        <v>1.0556296273367168E-5</v>
      </c>
      <c r="BD1207" s="13">
        <f t="shared" si="1667"/>
        <v>2.5699948002383085E-4</v>
      </c>
      <c r="BE1207" s="13">
        <f t="shared" si="1668"/>
        <v>3.4267025636852553E-4</v>
      </c>
      <c r="BF1207" s="13">
        <f t="shared" si="1669"/>
        <v>2.2844969295031788E-4</v>
      </c>
      <c r="BG1207" s="13">
        <f t="shared" si="1670"/>
        <v>1.015344659365814E-4</v>
      </c>
      <c r="BH1207" s="13">
        <f t="shared" si="1671"/>
        <v>3.3845245007405652E-5</v>
      </c>
      <c r="BI1207" s="13">
        <f t="shared" si="1672"/>
        <v>9.0255114776635633E-6</v>
      </c>
      <c r="BJ1207" s="14">
        <f t="shared" si="1673"/>
        <v>0.41065316548856223</v>
      </c>
      <c r="BK1207" s="14">
        <f t="shared" si="1674"/>
        <v>0.27093946761028787</v>
      </c>
      <c r="BL1207" s="14">
        <f t="shared" si="1675"/>
        <v>0.2976863974506947</v>
      </c>
      <c r="BM1207" s="14">
        <f t="shared" si="1676"/>
        <v>0.4486796133408914</v>
      </c>
      <c r="BN1207" s="14">
        <f t="shared" si="1677"/>
        <v>0.55066754081552494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1.375</v>
      </c>
      <c r="F1208" s="10">
        <f>VLOOKUP(B1208,home!$B$2:$E$405,3,FALSE)</f>
        <v>1.0303</v>
      </c>
      <c r="G1208" s="10">
        <f>VLOOKUP(C1208,away!$B$2:$E$405,4,FALSE)</f>
        <v>1.0909</v>
      </c>
      <c r="H1208" s="10">
        <f>VLOOKUP(A1208,away!$A$2:$E$405,3,FALSE)</f>
        <v>1.0101</v>
      </c>
      <c r="I1208" s="10">
        <f>VLOOKUP(C1208,away!$B$2:$E$405,3,FALSE)</f>
        <v>0.69299999999999995</v>
      </c>
      <c r="J1208" s="10">
        <f>VLOOKUP(B1208,home!$B$2:$E$405,4,FALSE)</f>
        <v>1.32</v>
      </c>
      <c r="K1208" s="12">
        <f t="shared" si="1622"/>
        <v>1.54543712125</v>
      </c>
      <c r="L1208" s="12">
        <f t="shared" si="1623"/>
        <v>0.92399907600000009</v>
      </c>
      <c r="M1208" s="13">
        <f t="shared" si="1624"/>
        <v>8.4632561623849342E-2</v>
      </c>
      <c r="N1208" s="13">
        <f t="shared" si="1625"/>
        <v>0.13079430239997494</v>
      </c>
      <c r="O1208" s="13">
        <f t="shared" si="1626"/>
        <v>7.8200408739949864E-2</v>
      </c>
      <c r="P1208" s="13">
        <f t="shared" si="1627"/>
        <v>0.12085381456364146</v>
      </c>
      <c r="Q1208" s="13">
        <f t="shared" si="1628"/>
        <v>0.10106718508845965</v>
      </c>
      <c r="R1208" s="13">
        <f t="shared" si="1629"/>
        <v>3.6128552709267993E-2</v>
      </c>
      <c r="S1208" s="13">
        <f t="shared" si="1630"/>
        <v>4.314428221934849E-2</v>
      </c>
      <c r="T1208" s="13">
        <f t="shared" si="1631"/>
        <v>9.3385985635657712E-2</v>
      </c>
      <c r="U1208" s="13">
        <f t="shared" si="1632"/>
        <v>5.583440649394001E-2</v>
      </c>
      <c r="V1208" s="13">
        <f t="shared" si="1633"/>
        <v>6.8454754198284005E-3</v>
      </c>
      <c r="W1208" s="13">
        <f t="shared" si="1634"/>
        <v>5.2064326525316673E-2</v>
      </c>
      <c r="X1208" s="13">
        <f t="shared" si="1635"/>
        <v>4.810738960195491E-2</v>
      </c>
      <c r="Y1208" s="13">
        <f t="shared" si="1636"/>
        <v>2.2225591770489168E-2</v>
      </c>
      <c r="Z1208" s="13">
        <f t="shared" si="1637"/>
        <v>1.112758310686031E-2</v>
      </c>
      <c r="AA1208" s="13">
        <f t="shared" si="1638"/>
        <v>1.7196980003136329E-2</v>
      </c>
      <c r="AB1208" s="13">
        <f t="shared" si="1639"/>
        <v>1.3288425635120416E-2</v>
      </c>
      <c r="AC1208" s="13">
        <f t="shared" si="1640"/>
        <v>6.1095118202322493E-4</v>
      </c>
      <c r="AD1208" s="13">
        <f t="shared" si="1641"/>
        <v>2.0115535726276348E-2</v>
      </c>
      <c r="AE1208" s="13">
        <f t="shared" si="1642"/>
        <v>1.8586736424324339E-2</v>
      </c>
      <c r="AF1208" s="13">
        <f t="shared" si="1643"/>
        <v>8.5870636409656146E-3</v>
      </c>
      <c r="AG1208" s="13">
        <f t="shared" si="1644"/>
        <v>2.6448129566018089E-3</v>
      </c>
      <c r="AH1208" s="13">
        <f t="shared" si="1645"/>
        <v>2.5704691272130341E-3</v>
      </c>
      <c r="AI1208" s="13">
        <f t="shared" si="1646"/>
        <v>3.9724984082221112E-3</v>
      </c>
      <c r="AJ1208" s="13">
        <f t="shared" si="1647"/>
        <v>3.0696232520864945E-3</v>
      </c>
      <c r="AK1208" s="13">
        <f t="shared" si="1648"/>
        <v>1.5813032406755386E-3</v>
      </c>
      <c r="AL1208" s="13">
        <f t="shared" si="1649"/>
        <v>3.4897103168322634E-5</v>
      </c>
      <c r="AM1208" s="13">
        <f t="shared" si="1650"/>
        <v>6.2174591250436064E-3</v>
      </c>
      <c r="AN1208" s="13">
        <f t="shared" si="1651"/>
        <v>5.744926486608062E-3</v>
      </c>
      <c r="AO1208" s="13">
        <f t="shared" si="1652"/>
        <v>2.6541533826568873E-3</v>
      </c>
      <c r="AP1208" s="13">
        <f t="shared" si="1653"/>
        <v>8.1747842437907958E-4</v>
      </c>
      <c r="AQ1208" s="13">
        <f t="shared" si="1654"/>
        <v>1.8883732719405136E-4</v>
      </c>
      <c r="AR1208" s="13">
        <f t="shared" si="1655"/>
        <v>4.7502221968627413E-4</v>
      </c>
      <c r="AS1208" s="13">
        <f t="shared" si="1656"/>
        <v>7.3411697172174055E-4</v>
      </c>
      <c r="AT1208" s="13">
        <f t="shared" si="1657"/>
        <v>5.6726580971920733E-4</v>
      </c>
      <c r="AU1208" s="13">
        <f t="shared" si="1658"/>
        <v>2.9222454665200074E-4</v>
      </c>
      <c r="AV1208" s="13">
        <f t="shared" si="1659"/>
        <v>1.1290366553411355E-4</v>
      </c>
      <c r="AW1208" s="13">
        <f t="shared" si="1660"/>
        <v>1.3842347680478783E-6</v>
      </c>
      <c r="AX1208" s="13">
        <f t="shared" si="1661"/>
        <v>1.6014486886161557E-3</v>
      </c>
      <c r="AY1208" s="13">
        <f t="shared" si="1662"/>
        <v>1.47973710854274E-3</v>
      </c>
      <c r="AZ1208" s="13">
        <f t="shared" si="1663"/>
        <v>6.8363786050820155E-4</v>
      </c>
      <c r="BA1208" s="13">
        <f t="shared" si="1664"/>
        <v>2.1056025047606512E-4</v>
      </c>
      <c r="BB1208" s="13">
        <f t="shared" si="1665"/>
        <v>4.8639369220553179E-5</v>
      </c>
      <c r="BC1208" s="13">
        <f t="shared" si="1666"/>
        <v>8.9885464434027993E-6</v>
      </c>
      <c r="BD1208" s="13">
        <f t="shared" si="1667"/>
        <v>7.3153348678264358E-5</v>
      </c>
      <c r="BE1208" s="13">
        <f t="shared" si="1668"/>
        <v>1.1305390059113436E-4</v>
      </c>
      <c r="BF1208" s="13">
        <f t="shared" si="1669"/>
        <v>8.7358847337823211E-5</v>
      </c>
      <c r="BG1208" s="13">
        <f t="shared" si="1670"/>
        <v>4.5002535181827911E-5</v>
      </c>
      <c r="BH1208" s="13">
        <f t="shared" si="1671"/>
        <v>1.7387147105088989E-5</v>
      </c>
      <c r="BI1208" s="13">
        <f t="shared" si="1672"/>
        <v>5.3741485137677964E-6</v>
      </c>
      <c r="BJ1208" s="14">
        <f t="shared" si="1673"/>
        <v>0.51723479633970981</v>
      </c>
      <c r="BK1208" s="14">
        <f t="shared" si="1674"/>
        <v>0.25760171922040198</v>
      </c>
      <c r="BL1208" s="14">
        <f t="shared" si="1675"/>
        <v>0.21436553075033304</v>
      </c>
      <c r="BM1208" s="14">
        <f t="shared" si="1676"/>
        <v>0.4471744514183873</v>
      </c>
      <c r="BN1208" s="14">
        <f t="shared" si="1677"/>
        <v>0.55167682512514327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1.375</v>
      </c>
      <c r="F1209" s="10">
        <f>VLOOKUP(B1209,home!$B$2:$E$405,3,FALSE)</f>
        <v>0.92559999999999998</v>
      </c>
      <c r="G1209" s="10">
        <f>VLOOKUP(C1209,away!$B$2:$E$405,4,FALSE)</f>
        <v>1.3332999999999999</v>
      </c>
      <c r="H1209" s="10">
        <f>VLOOKUP(A1209,away!$A$2:$E$405,3,FALSE)</f>
        <v>1.0101</v>
      </c>
      <c r="I1209" s="10">
        <f>VLOOKUP(C1209,away!$B$2:$E$405,3,FALSE)</f>
        <v>0.74250000000000005</v>
      </c>
      <c r="J1209" s="10">
        <f>VLOOKUP(B1209,home!$B$2:$E$405,4,FALSE)</f>
        <v>1.08</v>
      </c>
      <c r="K1209" s="12">
        <f t="shared" si="1622"/>
        <v>1.6968909099999998</v>
      </c>
      <c r="L1209" s="12">
        <f t="shared" si="1623"/>
        <v>0.80999919000000009</v>
      </c>
      <c r="M1209" s="13">
        <f t="shared" si="1624"/>
        <v>8.1521368737806854E-2</v>
      </c>
      <c r="N1209" s="13">
        <f t="shared" si="1625"/>
        <v>0.13833286958194257</v>
      </c>
      <c r="O1209" s="13">
        <f t="shared" si="1626"/>
        <v>6.6032242645314876E-2</v>
      </c>
      <c r="P1209" s="13">
        <f t="shared" si="1627"/>
        <v>0.11204951231174913</v>
      </c>
      <c r="Q1209" s="13">
        <f t="shared" si="1628"/>
        <v>0.11736789447390696</v>
      </c>
      <c r="R1209" s="13">
        <f t="shared" si="1629"/>
        <v>2.6743031528294253E-2</v>
      </c>
      <c r="S1209" s="13">
        <f t="shared" si="1630"/>
        <v>3.8502460777128114E-2</v>
      </c>
      <c r="T1209" s="13">
        <f t="shared" si="1631"/>
        <v>9.5067899455870103E-2</v>
      </c>
      <c r="U1209" s="13">
        <f t="shared" si="1632"/>
        <v>4.5380007106205912E-2</v>
      </c>
      <c r="V1209" s="13">
        <f t="shared" si="1633"/>
        <v>5.8800969333778095E-3</v>
      </c>
      <c r="W1209" s="13">
        <f t="shared" si="1634"/>
        <v>6.6386837752870645E-2</v>
      </c>
      <c r="X1209" s="13">
        <f t="shared" si="1635"/>
        <v>5.3773284806486639E-2</v>
      </c>
      <c r="Y1209" s="13">
        <f t="shared" si="1636"/>
        <v>2.1778158568446743E-2</v>
      </c>
      <c r="Z1209" s="13">
        <f t="shared" si="1637"/>
        <v>7.2206112920209387E-3</v>
      </c>
      <c r="AA1209" s="13">
        <f t="shared" si="1638"/>
        <v>1.2252589666073682E-2</v>
      </c>
      <c r="AB1209" s="13">
        <f t="shared" si="1639"/>
        <v>1.0395654014160186E-2</v>
      </c>
      <c r="AC1209" s="13">
        <f t="shared" si="1640"/>
        <v>5.0512982357566035E-4</v>
      </c>
      <c r="AD1209" s="13">
        <f t="shared" si="1641"/>
        <v>2.8162805381622778E-2</v>
      </c>
      <c r="AE1209" s="13">
        <f t="shared" si="1642"/>
        <v>2.2811849547242087E-2</v>
      </c>
      <c r="AF1209" s="13">
        <f t="shared" si="1643"/>
        <v>9.2387898278339809E-3</v>
      </c>
      <c r="AG1209" s="13">
        <f t="shared" si="1644"/>
        <v>2.4944707590419221E-3</v>
      </c>
      <c r="AH1209" s="13">
        <f t="shared" si="1645"/>
        <v>1.4621723244604529E-3</v>
      </c>
      <c r="AI1209" s="13">
        <f t="shared" si="1646"/>
        <v>2.4811469262305125E-3</v>
      </c>
      <c r="AJ1209" s="13">
        <f t="shared" si="1647"/>
        <v>2.1051178327474991E-3</v>
      </c>
      <c r="AK1209" s="13">
        <f t="shared" si="1648"/>
        <v>1.1907184382893769E-3</v>
      </c>
      <c r="AL1209" s="13">
        <f t="shared" si="1649"/>
        <v>2.7771638902585614E-5</v>
      </c>
      <c r="AM1209" s="13">
        <f t="shared" si="1650"/>
        <v>9.5578416904349393E-3</v>
      </c>
      <c r="AN1209" s="13">
        <f t="shared" si="1651"/>
        <v>7.7418440274005318E-3</v>
      </c>
      <c r="AO1209" s="13">
        <f t="shared" si="1652"/>
        <v>3.1354436956503844E-3</v>
      </c>
      <c r="AP1209" s="13">
        <f t="shared" si="1653"/>
        <v>8.4656895125580624E-4</v>
      </c>
      <c r="AQ1209" s="13">
        <f t="shared" si="1654"/>
        <v>1.7143004119908809E-4</v>
      </c>
      <c r="AR1209" s="13">
        <f t="shared" si="1655"/>
        <v>2.3687167969067694E-4</v>
      </c>
      <c r="AS1209" s="13">
        <f t="shared" si="1656"/>
        <v>4.0194540010354124E-4</v>
      </c>
      <c r="AT1209" s="13">
        <f t="shared" si="1657"/>
        <v>3.4102874787600613E-4</v>
      </c>
      <c r="AU1209" s="13">
        <f t="shared" si="1658"/>
        <v>1.9289619410649218E-4</v>
      </c>
      <c r="AV1209" s="13">
        <f t="shared" si="1659"/>
        <v>8.1830949588225605E-5</v>
      </c>
      <c r="AW1209" s="13">
        <f t="shared" si="1660"/>
        <v>1.0603213758935615E-6</v>
      </c>
      <c r="AX1209" s="13">
        <f t="shared" si="1661"/>
        <v>2.7031024472863479E-3</v>
      </c>
      <c r="AY1209" s="13">
        <f t="shared" si="1662"/>
        <v>2.1895107927889595E-3</v>
      </c>
      <c r="AZ1209" s="13">
        <f t="shared" si="1663"/>
        <v>8.8675098432765753E-4</v>
      </c>
      <c r="BA1209" s="13">
        <f t="shared" si="1664"/>
        <v>2.3942252634570185E-4</v>
      </c>
      <c r="BB1209" s="13">
        <f t="shared" si="1665"/>
        <v>4.8483013101943023E-5</v>
      </c>
      <c r="BC1209" s="13">
        <f t="shared" si="1666"/>
        <v>7.854240268266652E-6</v>
      </c>
      <c r="BD1209" s="13">
        <f t="shared" si="1667"/>
        <v>3.1977644780564622E-5</v>
      </c>
      <c r="BE1209" s="13">
        <f t="shared" si="1668"/>
        <v>5.4262574751349029E-5</v>
      </c>
      <c r="BF1209" s="13">
        <f t="shared" si="1669"/>
        <v>4.6038834924379846E-5</v>
      </c>
      <c r="BG1209" s="13">
        <f t="shared" si="1670"/>
        <v>2.604096016339023E-5</v>
      </c>
      <c r="BH1209" s="13">
        <f t="shared" si="1671"/>
        <v>1.1047167147232259E-5</v>
      </c>
      <c r="BI1209" s="13">
        <f t="shared" si="1672"/>
        <v>3.7491675026778048E-6</v>
      </c>
      <c r="BJ1209" s="14">
        <f t="shared" si="1673"/>
        <v>0.58294311256532405</v>
      </c>
      <c r="BK1209" s="14">
        <f t="shared" si="1674"/>
        <v>0.24067585101532912</v>
      </c>
      <c r="BL1209" s="14">
        <f t="shared" si="1675"/>
        <v>0.16947036980241126</v>
      </c>
      <c r="BM1209" s="14">
        <f t="shared" si="1676"/>
        <v>0.45607457492465764</v>
      </c>
      <c r="BN1209" s="14">
        <f t="shared" si="1677"/>
        <v>0.54204691927901472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1.375</v>
      </c>
      <c r="F1210" s="10">
        <f>VLOOKUP(B1210,home!$B$2:$E$405,3,FALSE)</f>
        <v>0.66669999999999996</v>
      </c>
      <c r="G1210" s="10">
        <f>VLOOKUP(C1210,away!$B$2:$E$405,4,FALSE)</f>
        <v>1.5868</v>
      </c>
      <c r="H1210" s="10">
        <f>VLOOKUP(A1210,away!$A$2:$E$405,3,FALSE)</f>
        <v>1.0101</v>
      </c>
      <c r="I1210" s="10">
        <f>VLOOKUP(C1210,away!$B$2:$E$405,3,FALSE)</f>
        <v>0.18</v>
      </c>
      <c r="J1210" s="10">
        <f>VLOOKUP(B1210,home!$B$2:$E$405,4,FALSE)</f>
        <v>0.82499999999999996</v>
      </c>
      <c r="K1210" s="12">
        <f t="shared" si="1622"/>
        <v>1.4546393949999998</v>
      </c>
      <c r="L1210" s="12">
        <f t="shared" si="1623"/>
        <v>0.14999984999999996</v>
      </c>
      <c r="M1210" s="13">
        <f t="shared" si="1624"/>
        <v>0.20096203989548805</v>
      </c>
      <c r="N1210" s="13">
        <f t="shared" si="1625"/>
        <v>0.29232730013153857</v>
      </c>
      <c r="O1210" s="13">
        <f t="shared" si="1626"/>
        <v>3.0144275840017221E-2</v>
      </c>
      <c r="P1210" s="13">
        <f t="shared" si="1627"/>
        <v>4.3849051170635762E-2</v>
      </c>
      <c r="Q1210" s="13">
        <f t="shared" si="1628"/>
        <v>0.21261540350266236</v>
      </c>
      <c r="R1210" s="13">
        <f t="shared" si="1629"/>
        <v>2.2608184271806029E-3</v>
      </c>
      <c r="S1210" s="13">
        <f t="shared" si="1630"/>
        <v>2.3919185055607636E-3</v>
      </c>
      <c r="T1210" s="13">
        <f t="shared" si="1631"/>
        <v>3.1892278633088827E-2</v>
      </c>
      <c r="U1210" s="13">
        <f t="shared" si="1632"/>
        <v>3.2886755491188429E-3</v>
      </c>
      <c r="V1210" s="13">
        <f t="shared" si="1633"/>
        <v>5.7989590140655449E-5</v>
      </c>
      <c r="W1210" s="13">
        <f t="shared" si="1634"/>
        <v>0.10309291397293126</v>
      </c>
      <c r="X1210" s="13">
        <f t="shared" si="1635"/>
        <v>1.5463921632002591E-2</v>
      </c>
      <c r="Y1210" s="13">
        <f t="shared" si="1636"/>
        <v>1.1597929626060714E-3</v>
      </c>
      <c r="Z1210" s="13">
        <f t="shared" si="1637"/>
        <v>1.1304080831810878E-4</v>
      </c>
      <c r="AA1210" s="13">
        <f t="shared" si="1638"/>
        <v>1.644336130221647E-4</v>
      </c>
      <c r="AB1210" s="13">
        <f t="shared" si="1639"/>
        <v>1.1959580568211291E-4</v>
      </c>
      <c r="AC1210" s="13">
        <f t="shared" si="1640"/>
        <v>7.9081741841773673E-7</v>
      </c>
      <c r="AD1210" s="13">
        <f t="shared" si="1641"/>
        <v>3.7490753502592913E-2</v>
      </c>
      <c r="AE1210" s="13">
        <f t="shared" si="1642"/>
        <v>5.6236074017759112E-3</v>
      </c>
      <c r="AF1210" s="13">
        <f t="shared" si="1643"/>
        <v>4.2177013336263807E-4</v>
      </c>
      <c r="AG1210" s="13">
        <f t="shared" si="1644"/>
        <v>2.1088485579625234E-5</v>
      </c>
      <c r="AH1210" s="13">
        <f t="shared" si="1645"/>
        <v>4.2390260728987656E-6</v>
      </c>
      <c r="AI1210" s="13">
        <f t="shared" si="1646"/>
        <v>6.1662543220706847E-6</v>
      </c>
      <c r="AJ1210" s="13">
        <f t="shared" si="1647"/>
        <v>4.4848382282365187E-6</v>
      </c>
      <c r="AK1210" s="13">
        <f t="shared" si="1648"/>
        <v>2.1746074556649479E-6</v>
      </c>
      <c r="AL1210" s="13">
        <f t="shared" si="1649"/>
        <v>6.9021181243708021E-9</v>
      </c>
      <c r="AM1210" s="13">
        <f t="shared" si="1650"/>
        <v>1.0907105398621175E-2</v>
      </c>
      <c r="AN1210" s="13">
        <f t="shared" si="1651"/>
        <v>1.6360641737273663E-3</v>
      </c>
      <c r="AO1210" s="13">
        <f t="shared" si="1652"/>
        <v>1.2270469032473938E-4</v>
      </c>
      <c r="AP1210" s="13">
        <f t="shared" si="1653"/>
        <v>6.1352283810024535E-6</v>
      </c>
      <c r="AQ1210" s="13">
        <f t="shared" si="1654"/>
        <v>2.3007083421652759E-7</v>
      </c>
      <c r="AR1210" s="13">
        <f t="shared" si="1655"/>
        <v>1.2717065501618078E-7</v>
      </c>
      <c r="AS1210" s="13">
        <f t="shared" si="1656"/>
        <v>1.8498744467449089E-7</v>
      </c>
      <c r="AT1210" s="13">
        <f t="shared" si="1657"/>
        <v>1.3454501230194873E-7</v>
      </c>
      <c r="AU1210" s="13">
        <f t="shared" si="1658"/>
        <v>6.5238158431724774E-8</v>
      </c>
      <c r="AV1210" s="13">
        <f t="shared" si="1659"/>
        <v>2.3724498828009551E-8</v>
      </c>
      <c r="AW1210" s="13">
        <f t="shared" si="1660"/>
        <v>4.1833678719001437E-11</v>
      </c>
      <c r="AX1210" s="13">
        <f t="shared" si="1661"/>
        <v>2.6443175330419242E-3</v>
      </c>
      <c r="AY1210" s="13">
        <f t="shared" si="1662"/>
        <v>3.9664723330865861E-4</v>
      </c>
      <c r="AZ1210" s="13">
        <f t="shared" si="1663"/>
        <v>2.9748512749606887E-5</v>
      </c>
      <c r="BA1210" s="13">
        <f t="shared" si="1664"/>
        <v>1.487424150054707E-6</v>
      </c>
      <c r="BB1210" s="13">
        <f t="shared" si="1665"/>
        <v>5.5778349848645857E-8</v>
      </c>
      <c r="BC1210" s="13">
        <f t="shared" si="1666"/>
        <v>1.6733488221088804E-9</v>
      </c>
      <c r="BD1210" s="13">
        <f t="shared" si="1667"/>
        <v>3.1792631961381425E-9</v>
      </c>
      <c r="BE1210" s="13">
        <f t="shared" si="1668"/>
        <v>4.624681492176153E-9</v>
      </c>
      <c r="BF1210" s="13">
        <f t="shared" si="1669"/>
        <v>3.363621943923409E-9</v>
      </c>
      <c r="BG1210" s="13">
        <f t="shared" si="1670"/>
        <v>1.6309523298391577E-9</v>
      </c>
      <c r="BH1210" s="13">
        <f t="shared" si="1671"/>
        <v>5.9311187758776776E-10</v>
      </c>
      <c r="BI1210" s="13">
        <f t="shared" si="1672"/>
        <v>1.7255278055631685E-10</v>
      </c>
      <c r="BJ1210" s="14">
        <f t="shared" si="1673"/>
        <v>0.71585332807497815</v>
      </c>
      <c r="BK1210" s="14">
        <f t="shared" si="1674"/>
        <v>0.24765844411467042</v>
      </c>
      <c r="BL1210" s="14">
        <f t="shared" si="1675"/>
        <v>3.5995413191052684E-2</v>
      </c>
      <c r="BM1210" s="14">
        <f t="shared" si="1676"/>
        <v>0.2170646900300218</v>
      </c>
      <c r="BN1210" s="14">
        <f t="shared" si="1677"/>
        <v>0.78215888896752261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1.375</v>
      </c>
      <c r="F1211" s="10">
        <f>VLOOKUP(B1211,home!$B$2:$E$405,3,FALSE)</f>
        <v>0.79339999999999999</v>
      </c>
      <c r="G1211" s="10">
        <f>VLOOKUP(C1211,away!$B$2:$E$405,4,FALSE)</f>
        <v>1.2121</v>
      </c>
      <c r="H1211" s="10">
        <f>VLOOKUP(A1211,away!$A$2:$E$405,3,FALSE)</f>
        <v>1.0101</v>
      </c>
      <c r="I1211" s="10">
        <f>VLOOKUP(C1211,away!$B$2:$E$405,3,FALSE)</f>
        <v>0.57750000000000001</v>
      </c>
      <c r="J1211" s="10">
        <f>VLOOKUP(B1211,home!$B$2:$E$405,4,FALSE)</f>
        <v>1.35</v>
      </c>
      <c r="K1211" s="12">
        <f t="shared" si="1622"/>
        <v>1.3223101924999998</v>
      </c>
      <c r="L1211" s="12">
        <f t="shared" si="1623"/>
        <v>0.7874992125000001</v>
      </c>
      <c r="M1211" s="13">
        <f t="shared" si="1624"/>
        <v>0.12126107598580668</v>
      </c>
      <c r="N1211" s="13">
        <f t="shared" si="1625"/>
        <v>0.16034475672954912</v>
      </c>
      <c r="O1211" s="13">
        <f t="shared" si="1626"/>
        <v>9.5493001845725414E-2</v>
      </c>
      <c r="P1211" s="13">
        <f t="shared" si="1627"/>
        <v>0.12627136965302399</v>
      </c>
      <c r="Q1211" s="13">
        <f t="shared" si="1628"/>
        <v>0.10601275306870786</v>
      </c>
      <c r="R1211" s="13">
        <f t="shared" si="1629"/>
        <v>3.760033187638491E-2</v>
      </c>
      <c r="S1211" s="13">
        <f t="shared" si="1630"/>
        <v>3.2872169953194412E-2</v>
      </c>
      <c r="T1211" s="13">
        <f t="shared" si="1631"/>
        <v>8.3484959556564403E-2</v>
      </c>
      <c r="U1211" s="13">
        <f t="shared" si="1632"/>
        <v>4.9719302081526404E-2</v>
      </c>
      <c r="V1211" s="13">
        <f t="shared" si="1633"/>
        <v>3.8033766672558871E-3</v>
      </c>
      <c r="W1211" s="13">
        <f t="shared" si="1634"/>
        <v>4.6727247972579357E-2</v>
      </c>
      <c r="X1211" s="13">
        <f t="shared" si="1635"/>
        <v>3.6797670980698464E-2</v>
      </c>
      <c r="Y1211" s="13">
        <f t="shared" si="1636"/>
        <v>1.4489068459567074E-2</v>
      </c>
      <c r="Z1211" s="13">
        <f t="shared" si="1637"/>
        <v>9.870077247463924E-3</v>
      </c>
      <c r="AA1211" s="13">
        <f t="shared" si="1638"/>
        <v>1.3051303745083889E-2</v>
      </c>
      <c r="AB1211" s="13">
        <f t="shared" si="1639"/>
        <v>8.628935983768923E-3</v>
      </c>
      <c r="AC1211" s="13">
        <f t="shared" si="1640"/>
        <v>2.4753284245193803E-4</v>
      </c>
      <c r="AD1211" s="13">
        <f t="shared" si="1641"/>
        <v>1.5446979065404159E-2</v>
      </c>
      <c r="AE1211" s="13">
        <f t="shared" si="1642"/>
        <v>1.2164483849509761E-2</v>
      </c>
      <c r="AF1211" s="13">
        <f t="shared" si="1643"/>
        <v>4.7897607259789537E-3</v>
      </c>
      <c r="AG1211" s="13">
        <f t="shared" si="1644"/>
        <v>1.257310933257285E-3</v>
      </c>
      <c r="AH1211" s="13">
        <f t="shared" si="1645"/>
        <v>1.943169514923002E-3</v>
      </c>
      <c r="AI1211" s="13">
        <f t="shared" si="1646"/>
        <v>2.5694728553379655E-3</v>
      </c>
      <c r="AJ1211" s="13">
        <f t="shared" si="1647"/>
        <v>1.6988200729827346E-3</v>
      </c>
      <c r="AK1211" s="13">
        <f t="shared" si="1648"/>
        <v>7.4878903257622137E-4</v>
      </c>
      <c r="AL1211" s="13">
        <f t="shared" si="1649"/>
        <v>1.0310418506981048E-5</v>
      </c>
      <c r="AM1211" s="13">
        <f t="shared" si="1650"/>
        <v>4.0851395723036053E-3</v>
      </c>
      <c r="AN1211" s="13">
        <f t="shared" si="1651"/>
        <v>3.2170441961416759E-3</v>
      </c>
      <c r="AO1211" s="13">
        <f t="shared" si="1652"/>
        <v>1.2667098855196329E-3</v>
      </c>
      <c r="AP1211" s="13">
        <f t="shared" si="1653"/>
        <v>3.3251101243755876E-4</v>
      </c>
      <c r="AQ1211" s="13">
        <f t="shared" si="1654"/>
        <v>6.5463040110538798E-5</v>
      </c>
      <c r="AR1211" s="13">
        <f t="shared" si="1655"/>
        <v>3.0604889255117436E-4</v>
      </c>
      <c r="AS1211" s="13">
        <f t="shared" si="1656"/>
        <v>4.0469157002375508E-4</v>
      </c>
      <c r="AT1211" s="13">
        <f t="shared" si="1657"/>
        <v>2.6756389393061932E-4</v>
      </c>
      <c r="AU1211" s="13">
        <f t="shared" si="1658"/>
        <v>1.1793415469648229E-4</v>
      </c>
      <c r="AV1211" s="13">
        <f t="shared" si="1659"/>
        <v>3.8986383699757564E-5</v>
      </c>
      <c r="AW1211" s="13">
        <f t="shared" si="1660"/>
        <v>2.9823407790641023E-7</v>
      </c>
      <c r="AX1211" s="13">
        <f t="shared" si="1661"/>
        <v>9.0030361570702419E-4</v>
      </c>
      <c r="AY1211" s="13">
        <f t="shared" si="1662"/>
        <v>7.0898838838018426E-4</v>
      </c>
      <c r="AZ1211" s="13">
        <f t="shared" si="1663"/>
        <v>2.7916389876051964E-4</v>
      </c>
      <c r="BA1211" s="13">
        <f t="shared" si="1664"/>
        <v>7.3280450144113001E-5</v>
      </c>
      <c r="BB1211" s="13">
        <f t="shared" si="1665"/>
        <v>1.4427074195033624E-5</v>
      </c>
      <c r="BC1211" s="13">
        <f t="shared" si="1666"/>
        <v>2.2722619134536112E-6</v>
      </c>
      <c r="BD1211" s="13">
        <f t="shared" si="1667"/>
        <v>4.016887697842447E-5</v>
      </c>
      <c r="BE1211" s="13">
        <f t="shared" si="1668"/>
        <v>5.3115715449849269E-5</v>
      </c>
      <c r="BF1211" s="13">
        <f t="shared" si="1669"/>
        <v>3.5117725960632696E-5</v>
      </c>
      <c r="BG1211" s="13">
        <f t="shared" si="1670"/>
        <v>1.5478842325055493E-5</v>
      </c>
      <c r="BH1211" s="13">
        <f t="shared" si="1671"/>
        <v>5.1169577436303187E-6</v>
      </c>
      <c r="BI1211" s="13">
        <f t="shared" si="1672"/>
        <v>1.3532410757988332E-6</v>
      </c>
      <c r="BJ1211" s="14">
        <f t="shared" si="1673"/>
        <v>0.49246029473742986</v>
      </c>
      <c r="BK1211" s="14">
        <f t="shared" si="1674"/>
        <v>0.28517482390862003</v>
      </c>
      <c r="BL1211" s="14">
        <f t="shared" si="1675"/>
        <v>0.21273870326274466</v>
      </c>
      <c r="BM1211" s="14">
        <f t="shared" si="1676"/>
        <v>0.35255191984275819</v>
      </c>
      <c r="BN1211" s="14">
        <f t="shared" si="1677"/>
        <v>0.64698328915919789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1.6315999999999999</v>
      </c>
      <c r="F1212" s="10">
        <f>VLOOKUP(B1212,home!$B$2:$E$405,3,FALSE)</f>
        <v>0.6895</v>
      </c>
      <c r="G1212" s="10">
        <f>VLOOKUP(C1212,away!$B$2:$E$405,4,FALSE)</f>
        <v>0.6129</v>
      </c>
      <c r="H1212" s="10">
        <f>VLOOKUP(A1212,away!$A$2:$E$405,3,FALSE)</f>
        <v>1.3368</v>
      </c>
      <c r="I1212" s="10">
        <f>VLOOKUP(C1212,away!$B$2:$E$405,3,FALSE)</f>
        <v>0.42749999999999999</v>
      </c>
      <c r="J1212" s="10">
        <f>VLOOKUP(B1212,home!$B$2:$E$405,4,FALSE)</f>
        <v>0.65449999999999997</v>
      </c>
      <c r="K1212" s="12">
        <f t="shared" si="1622"/>
        <v>0.68950526777999999</v>
      </c>
      <c r="L1212" s="12">
        <f t="shared" si="1623"/>
        <v>0.37403496899999994</v>
      </c>
      <c r="M1212" s="13">
        <f t="shared" si="1624"/>
        <v>0.34523144328108907</v>
      </c>
      <c r="N1212" s="13">
        <f t="shared" si="1625"/>
        <v>0.23803889874560322</v>
      </c>
      <c r="O1212" s="13">
        <f t="shared" si="1626"/>
        <v>0.12912863218546736</v>
      </c>
      <c r="P1212" s="13">
        <f t="shared" si="1627"/>
        <v>8.9034872113105817E-2</v>
      </c>
      <c r="Q1212" s="13">
        <f t="shared" si="1628"/>
        <v>8.2064537310821709E-2</v>
      </c>
      <c r="R1212" s="13">
        <f t="shared" si="1629"/>
        <v>2.414931196825184E-2</v>
      </c>
      <c r="S1212" s="13">
        <f t="shared" si="1630"/>
        <v>5.7405029339569272E-3</v>
      </c>
      <c r="T1212" s="13">
        <f t="shared" si="1631"/>
        <v>3.0695006669052532E-2</v>
      </c>
      <c r="U1212" s="13">
        <f t="shared" si="1632"/>
        <v>1.6651077815372246E-2</v>
      </c>
      <c r="V1212" s="13">
        <f t="shared" si="1633"/>
        <v>1.6449671486473875E-4</v>
      </c>
      <c r="W1212" s="13">
        <f t="shared" si="1634"/>
        <v>1.8861310257913308E-2</v>
      </c>
      <c r="X1212" s="13">
        <f t="shared" si="1635"/>
        <v>7.0547895976179843E-3</v>
      </c>
      <c r="Y1212" s="13">
        <f t="shared" si="1636"/>
        <v>1.3193690042232822E-3</v>
      </c>
      <c r="Z1212" s="13">
        <f t="shared" si="1637"/>
        <v>3.0108957178054683E-3</v>
      </c>
      <c r="AA1212" s="13">
        <f t="shared" si="1638"/>
        <v>2.0760284581631152E-3</v>
      </c>
      <c r="AB1212" s="13">
        <f t="shared" si="1639"/>
        <v>7.1571627898232935E-4</v>
      </c>
      <c r="AC1212" s="13">
        <f t="shared" si="1640"/>
        <v>2.6514719791693562E-6</v>
      </c>
      <c r="AD1212" s="13">
        <f t="shared" si="1641"/>
        <v>3.2512431950160433E-3</v>
      </c>
      <c r="AE1212" s="13">
        <f t="shared" si="1642"/>
        <v>1.2160786476592864E-3</v>
      </c>
      <c r="AF1212" s="13">
        <f t="shared" si="1643"/>
        <v>2.2742796963940148E-4</v>
      </c>
      <c r="AG1212" s="13">
        <f t="shared" si="1644"/>
        <v>2.8355337857935492E-5</v>
      </c>
      <c r="AH1212" s="13">
        <f t="shared" si="1645"/>
        <v>2.8154507161790021E-4</v>
      </c>
      <c r="AI1212" s="13">
        <f t="shared" si="1646"/>
        <v>1.9412680999803959E-4</v>
      </c>
      <c r="AJ1212" s="13">
        <f t="shared" si="1647"/>
        <v>6.692572905548772E-5</v>
      </c>
      <c r="AK1212" s="13">
        <f t="shared" si="1648"/>
        <v>1.5381880911258595E-5</v>
      </c>
      <c r="AL1212" s="13">
        <f t="shared" si="1649"/>
        <v>2.7352487517727676E-8</v>
      </c>
      <c r="AM1212" s="13">
        <f t="shared" si="1650"/>
        <v>4.4834986195948812E-4</v>
      </c>
      <c r="AN1212" s="13">
        <f t="shared" si="1651"/>
        <v>1.6769852671917138E-4</v>
      </c>
      <c r="AO1212" s="13">
        <f t="shared" si="1652"/>
        <v>3.1362556621375459E-5</v>
      </c>
      <c r="AP1212" s="13">
        <f t="shared" si="1653"/>
        <v>3.9102309645456378E-6</v>
      </c>
      <c r="AQ1212" s="13">
        <f t="shared" si="1654"/>
        <v>3.6564077940166689E-7</v>
      </c>
      <c r="AR1212" s="13">
        <f t="shared" si="1655"/>
        <v>2.1061540426940829E-5</v>
      </c>
      <c r="AS1212" s="13">
        <f t="shared" si="1656"/>
        <v>1.4522043071937133E-5</v>
      </c>
      <c r="AT1212" s="13">
        <f t="shared" si="1657"/>
        <v>5.0065125985143519E-6</v>
      </c>
      <c r="AU1212" s="13">
        <f t="shared" si="1658"/>
        <v>1.1506722699608608E-6</v>
      </c>
      <c r="AV1212" s="13">
        <f t="shared" si="1659"/>
        <v>1.9834864790659587E-7</v>
      </c>
      <c r="AW1212" s="13">
        <f t="shared" si="1660"/>
        <v>1.9594948351256815E-10</v>
      </c>
      <c r="AX1212" s="13">
        <f t="shared" si="1661"/>
        <v>5.1523265271583787E-5</v>
      </c>
      <c r="AY1212" s="13">
        <f t="shared" si="1662"/>
        <v>1.9271502928635612E-5</v>
      </c>
      <c r="AZ1212" s="13">
        <f t="shared" si="1663"/>
        <v>3.6041080002478145E-6</v>
      </c>
      <c r="BA1212" s="13">
        <f t="shared" si="1664"/>
        <v>4.4935414138178107E-7</v>
      </c>
      <c r="BB1212" s="13">
        <f t="shared" si="1665"/>
        <v>4.2018540585439017E-8</v>
      </c>
      <c r="BC1212" s="13">
        <f t="shared" si="1666"/>
        <v>3.1432807050599864E-9</v>
      </c>
      <c r="BD1212" s="13">
        <f t="shared" si="1667"/>
        <v>1.3129587701138418E-6</v>
      </c>
      <c r="BE1212" s="13">
        <f t="shared" si="1668"/>
        <v>9.0529198837144405E-7</v>
      </c>
      <c r="BF1212" s="13">
        <f t="shared" si="1669"/>
        <v>3.1210179743057051E-7</v>
      </c>
      <c r="BG1212" s="13">
        <f t="shared" si="1670"/>
        <v>7.1731944470661618E-8</v>
      </c>
      <c r="BH1212" s="13">
        <f t="shared" si="1671"/>
        <v>1.2364888395155904E-8</v>
      </c>
      <c r="BI1212" s="13">
        <f t="shared" si="1672"/>
        <v>1.7051311367943579E-9</v>
      </c>
      <c r="BJ1212" s="14">
        <f t="shared" si="1673"/>
        <v>0.38348359694461176</v>
      </c>
      <c r="BK1212" s="14">
        <f t="shared" si="1674"/>
        <v>0.44019326537041187</v>
      </c>
      <c r="BL1212" s="14">
        <f t="shared" si="1675"/>
        <v>0.17332330146935479</v>
      </c>
      <c r="BM1212" s="14">
        <f t="shared" si="1676"/>
        <v>9.2344092590865776E-2</v>
      </c>
      <c r="BN1212" s="14">
        <f t="shared" si="1677"/>
        <v>0.907647695604339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1.6315999999999999</v>
      </c>
      <c r="F1213" s="10">
        <f>VLOOKUP(B1213,home!$B$2:$E$405,3,FALSE)</f>
        <v>1.0726</v>
      </c>
      <c r="G1213" s="10">
        <f>VLOOKUP(C1213,away!$B$2:$E$405,4,FALSE)</f>
        <v>0.996</v>
      </c>
      <c r="H1213" s="10">
        <f>VLOOKUP(A1213,away!$A$2:$E$405,3,FALSE)</f>
        <v>1.3368</v>
      </c>
      <c r="I1213" s="10">
        <f>VLOOKUP(C1213,away!$B$2:$E$405,3,FALSE)</f>
        <v>1.0286</v>
      </c>
      <c r="J1213" s="10">
        <f>VLOOKUP(B1213,home!$B$2:$E$405,4,FALSE)</f>
        <v>0.93510000000000004</v>
      </c>
      <c r="K1213" s="12">
        <f t="shared" si="1622"/>
        <v>1.7430539433599999</v>
      </c>
      <c r="L1213" s="12">
        <f t="shared" si="1623"/>
        <v>1.2857928720480001</v>
      </c>
      <c r="M1213" s="13">
        <f t="shared" si="1624"/>
        <v>4.8371387113766151E-2</v>
      </c>
      <c r="N1213" s="13">
        <f t="shared" si="1625"/>
        <v>8.4313937054443164E-2</v>
      </c>
      <c r="O1213" s="13">
        <f t="shared" si="1626"/>
        <v>6.2195584761954997E-2</v>
      </c>
      <c r="P1213" s="13">
        <f t="shared" si="1627"/>
        <v>0.10841025927890678</v>
      </c>
      <c r="Q1213" s="13">
        <f t="shared" si="1628"/>
        <v>7.3481870231477009E-2</v>
      </c>
      <c r="R1213" s="13">
        <f t="shared" si="1629"/>
        <v>3.9985319779889471E-2</v>
      </c>
      <c r="S1213" s="13">
        <f t="shared" si="1630"/>
        <v>6.0742439994939897E-2</v>
      </c>
      <c r="T1213" s="13">
        <f t="shared" si="1631"/>
        <v>9.4482464968389274E-2</v>
      </c>
      <c r="U1213" s="13">
        <f t="shared" si="1632"/>
        <v>6.9696569318846949E-2</v>
      </c>
      <c r="V1213" s="13">
        <f t="shared" si="1633"/>
        <v>1.5126260153197969E-2</v>
      </c>
      <c r="W1213" s="13">
        <f t="shared" si="1634"/>
        <v>4.2694287890814586E-2</v>
      </c>
      <c r="X1213" s="13">
        <f t="shared" si="1635"/>
        <v>5.4896011047174641E-2</v>
      </c>
      <c r="Y1213" s="13">
        <f t="shared" si="1636"/>
        <v>3.5292449854162709E-2</v>
      </c>
      <c r="Z1213" s="13">
        <f t="shared" si="1637"/>
        <v>1.7137613053180602E-2</v>
      </c>
      <c r="AA1213" s="13">
        <f t="shared" si="1638"/>
        <v>2.9871784012124258E-2</v>
      </c>
      <c r="AB1213" s="13">
        <f t="shared" si="1639"/>
        <v>2.6034065458765701E-2</v>
      </c>
      <c r="AC1213" s="13">
        <f t="shared" si="1640"/>
        <v>2.1188168809274511E-3</v>
      </c>
      <c r="AD1213" s="13">
        <f t="shared" si="1641"/>
        <v>1.8604611716757868E-2</v>
      </c>
      <c r="AE1213" s="13">
        <f t="shared" si="1642"/>
        <v>2.3921677132627973E-2</v>
      </c>
      <c r="AF1213" s="13">
        <f t="shared" si="1643"/>
        <v>1.5379160972283345E-2</v>
      </c>
      <c r="AG1213" s="13">
        <f t="shared" si="1644"/>
        <v>6.5914718520802404E-3</v>
      </c>
      <c r="AH1213" s="13">
        <f t="shared" si="1645"/>
        <v>5.5088551769240969E-3</v>
      </c>
      <c r="AI1213" s="13">
        <f t="shared" si="1646"/>
        <v>9.6022317395366968E-3</v>
      </c>
      <c r="AJ1213" s="13">
        <f t="shared" si="1647"/>
        <v>8.3686039493279987E-3</v>
      </c>
      <c r="AK1213" s="13">
        <f t="shared" si="1648"/>
        <v>4.8623093714314112E-3</v>
      </c>
      <c r="AL1213" s="13">
        <f t="shared" si="1649"/>
        <v>1.899482327315755E-4</v>
      </c>
      <c r="AM1213" s="13">
        <f t="shared" si="1650"/>
        <v>6.4857683635152919E-3</v>
      </c>
      <c r="AN1213" s="13">
        <f t="shared" si="1651"/>
        <v>8.3393547315623838E-3</v>
      </c>
      <c r="AO1213" s="13">
        <f t="shared" si="1652"/>
        <v>5.3613414356613381E-3</v>
      </c>
      <c r="AP1213" s="13">
        <f t="shared" si="1653"/>
        <v>2.297858200862981E-3</v>
      </c>
      <c r="AQ1213" s="13">
        <f t="shared" si="1654"/>
        <v>7.3864242391166583E-4</v>
      </c>
      <c r="AR1213" s="13">
        <f t="shared" si="1655"/>
        <v>1.4166493439267463E-3</v>
      </c>
      <c r="AS1213" s="13">
        <f t="shared" si="1656"/>
        <v>2.4692962252898716E-3</v>
      </c>
      <c r="AT1213" s="13">
        <f t="shared" si="1657"/>
        <v>2.1520582614077376E-3</v>
      </c>
      <c r="AU1213" s="13">
        <f t="shared" si="1658"/>
        <v>1.2503845462957404E-3</v>
      </c>
      <c r="AV1213" s="13">
        <f t="shared" si="1659"/>
        <v>5.4487192853429876E-4</v>
      </c>
      <c r="AW1213" s="13">
        <f t="shared" si="1660"/>
        <v>1.1825366186217382E-5</v>
      </c>
      <c r="AX1213" s="13">
        <f t="shared" si="1661"/>
        <v>1.8841740202908113E-3</v>
      </c>
      <c r="AY1213" s="13">
        <f t="shared" si="1662"/>
        <v>2.4226575249879489E-3</v>
      </c>
      <c r="AZ1213" s="13">
        <f t="shared" si="1663"/>
        <v>1.5575178885214773E-3</v>
      </c>
      <c r="BA1213" s="13">
        <f t="shared" si="1664"/>
        <v>6.675484663827226E-4</v>
      </c>
      <c r="BB1213" s="13">
        <f t="shared" si="1665"/>
        <v>2.1458226495536971E-4</v>
      </c>
      <c r="BC1213" s="13">
        <f t="shared" si="1666"/>
        <v>5.5181669349505969E-5</v>
      </c>
      <c r="BD1213" s="13">
        <f t="shared" si="1667"/>
        <v>3.0358627143541397E-4</v>
      </c>
      <c r="BE1213" s="13">
        <f t="shared" si="1668"/>
        <v>5.2916724757545762E-4</v>
      </c>
      <c r="BF1213" s="13">
        <f t="shared" si="1669"/>
        <v>4.6118352879167949E-4</v>
      </c>
      <c r="BG1213" s="13">
        <f t="shared" si="1670"/>
        <v>2.6795592282433892E-4</v>
      </c>
      <c r="BH1213" s="13">
        <f t="shared" si="1671"/>
        <v>1.1676540698140796E-4</v>
      </c>
      <c r="BI1213" s="13">
        <f t="shared" si="1672"/>
        <v>4.0705680617395679E-5</v>
      </c>
      <c r="BJ1213" s="14">
        <f t="shared" si="1673"/>
        <v>0.47968256971021223</v>
      </c>
      <c r="BK1213" s="14">
        <f t="shared" si="1674"/>
        <v>0.23738176917945775</v>
      </c>
      <c r="BL1213" s="14">
        <f t="shared" si="1675"/>
        <v>0.26567794793248156</v>
      </c>
      <c r="BM1213" s="14">
        <f t="shared" si="1676"/>
        <v>0.58071070949609305</v>
      </c>
      <c r="BN1213" s="14">
        <f t="shared" si="1677"/>
        <v>0.41675835822043755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1.6315999999999999</v>
      </c>
      <c r="F1214" s="10">
        <f>VLOOKUP(B1214,home!$B$2:$E$405,3,FALSE)</f>
        <v>0.87560000000000004</v>
      </c>
      <c r="G1214" s="10">
        <f>VLOOKUP(C1214,away!$B$2:$E$405,4,FALSE)</f>
        <v>0.7661</v>
      </c>
      <c r="H1214" s="10">
        <f>VLOOKUP(A1214,away!$A$2:$E$405,3,FALSE)</f>
        <v>1.3368</v>
      </c>
      <c r="I1214" s="10">
        <f>VLOOKUP(C1214,away!$B$2:$E$405,3,FALSE)</f>
        <v>0.93510000000000004</v>
      </c>
      <c r="J1214" s="10">
        <f>VLOOKUP(B1214,home!$B$2:$E$405,4,FALSE)</f>
        <v>1.2824</v>
      </c>
      <c r="K1214" s="12">
        <f t="shared" si="1622"/>
        <v>1.0944726462559999</v>
      </c>
      <c r="L1214" s="12">
        <f t="shared" si="1623"/>
        <v>1.603053450432</v>
      </c>
      <c r="M1214" s="13">
        <f t="shared" si="1624"/>
        <v>6.737197850550565E-2</v>
      </c>
      <c r="N1214" s="13">
        <f t="shared" si="1625"/>
        <v>7.3736787598423115E-2</v>
      </c>
      <c r="O1214" s="13">
        <f t="shared" si="1626"/>
        <v>0.10800088260568136</v>
      </c>
      <c r="P1214" s="13">
        <f t="shared" si="1627"/>
        <v>0.11820401178342367</v>
      </c>
      <c r="Q1214" s="13">
        <f t="shared" si="1628"/>
        <v>4.0351448524631364E-2</v>
      </c>
      <c r="R1214" s="13">
        <f t="shared" si="1629"/>
        <v>8.6565593755369458E-2</v>
      </c>
      <c r="S1214" s="13">
        <f t="shared" si="1630"/>
        <v>5.1847180057781564E-2</v>
      </c>
      <c r="T1214" s="13">
        <f t="shared" si="1631"/>
        <v>6.4685528787339533E-2</v>
      </c>
      <c r="U1214" s="13">
        <f t="shared" si="1632"/>
        <v>9.474367447216106E-2</v>
      </c>
      <c r="V1214" s="13">
        <f t="shared" si="1633"/>
        <v>1.0107309066329539E-2</v>
      </c>
      <c r="W1214" s="13">
        <f t="shared" si="1634"/>
        <v>1.4721185549005353E-2</v>
      </c>
      <c r="X1214" s="13">
        <f t="shared" si="1635"/>
        <v>2.3598847288782726E-2</v>
      </c>
      <c r="Y1214" s="13">
        <f t="shared" si="1636"/>
        <v>1.8915106786250503E-2</v>
      </c>
      <c r="Z1214" s="13">
        <f t="shared" si="1637"/>
        <v>4.6256424586079939E-2</v>
      </c>
      <c r="AA1214" s="13">
        <f t="shared" si="1638"/>
        <v>5.0626391423068011E-2</v>
      </c>
      <c r="AB1214" s="13">
        <f t="shared" si="1639"/>
        <v>2.7704600295598646E-2</v>
      </c>
      <c r="AC1214" s="13">
        <f t="shared" si="1640"/>
        <v>1.10832844240047E-3</v>
      </c>
      <c r="AD1214" s="13">
        <f t="shared" si="1641"/>
        <v>4.0279837259613671E-3</v>
      </c>
      <c r="AE1214" s="13">
        <f t="shared" si="1642"/>
        <v>6.4570732101863135E-3</v>
      </c>
      <c r="AF1214" s="13">
        <f t="shared" si="1643"/>
        <v>5.1755167446406016E-3</v>
      </c>
      <c r="AG1214" s="13">
        <f t="shared" si="1644"/>
        <v>2.7655433250882368E-3</v>
      </c>
      <c r="AH1214" s="13">
        <f t="shared" si="1645"/>
        <v>1.8537880259340746E-2</v>
      </c>
      <c r="AI1214" s="13">
        <f t="shared" si="1646"/>
        <v>2.0289202863417528E-2</v>
      </c>
      <c r="AJ1214" s="13">
        <f t="shared" si="1647"/>
        <v>1.1102988774174694E-2</v>
      </c>
      <c r="AK1214" s="13">
        <f t="shared" si="1648"/>
        <v>4.0506391683405472E-3</v>
      </c>
      <c r="AL1214" s="13">
        <f t="shared" si="1649"/>
        <v>7.7782408159322701E-5</v>
      </c>
      <c r="AM1214" s="13">
        <f t="shared" si="1650"/>
        <v>8.817036015258084E-4</v>
      </c>
      <c r="AN1214" s="13">
        <f t="shared" si="1651"/>
        <v>1.4134180006842682E-3</v>
      </c>
      <c r="AO1214" s="13">
        <f t="shared" si="1652"/>
        <v>1.132892301449808E-3</v>
      </c>
      <c r="AP1214" s="13">
        <f t="shared" si="1653"/>
        <v>6.0536230426898807E-4</v>
      </c>
      <c r="AQ1214" s="13">
        <f t="shared" si="1654"/>
        <v>2.4260703265496669E-4</v>
      </c>
      <c r="AR1214" s="13">
        <f t="shared" si="1655"/>
        <v>5.9434425826862917E-3</v>
      </c>
      <c r="AS1214" s="13">
        <f t="shared" si="1656"/>
        <v>6.50493533134326E-3</v>
      </c>
      <c r="AT1214" s="13">
        <f t="shared" si="1657"/>
        <v>3.5597368929097032E-3</v>
      </c>
      <c r="AU1214" s="13">
        <f t="shared" si="1658"/>
        <v>1.2986782190526648E-3</v>
      </c>
      <c r="AV1214" s="13">
        <f t="shared" si="1659"/>
        <v>3.5534194676039975E-4</v>
      </c>
      <c r="AW1214" s="13">
        <f t="shared" si="1660"/>
        <v>3.7908080936779531E-6</v>
      </c>
      <c r="AX1214" s="13">
        <f t="shared" si="1661"/>
        <v>1.6083341232923281E-4</v>
      </c>
      <c r="AY1214" s="13">
        <f t="shared" si="1662"/>
        <v>2.5782455657912922E-4</v>
      </c>
      <c r="AZ1214" s="13">
        <f t="shared" si="1663"/>
        <v>2.0665327251513681E-4</v>
      </c>
      <c r="BA1214" s="13">
        <f t="shared" si="1664"/>
        <v>1.1042541384948483E-4</v>
      </c>
      <c r="BB1214" s="13">
        <f t="shared" si="1665"/>
        <v>4.425446017169952E-5</v>
      </c>
      <c r="BC1214" s="13">
        <f t="shared" si="1666"/>
        <v>1.4188453015049695E-5</v>
      </c>
      <c r="BD1214" s="13">
        <f t="shared" si="1667"/>
        <v>1.5879426899366223E-3</v>
      </c>
      <c r="BE1214" s="13">
        <f t="shared" si="1668"/>
        <v>1.7379598379578059E-3</v>
      </c>
      <c r="BF1214" s="13">
        <f t="shared" si="1669"/>
        <v>9.5107475146816417E-4</v>
      </c>
      <c r="BG1214" s="13">
        <f t="shared" si="1670"/>
        <v>3.4697510000887642E-4</v>
      </c>
      <c r="BH1214" s="13">
        <f t="shared" si="1671"/>
        <v>9.4938688972913773E-5</v>
      </c>
      <c r="BI1214" s="13">
        <f t="shared" si="1672"/>
        <v>2.0781559630452059E-5</v>
      </c>
      <c r="BJ1214" s="14">
        <f t="shared" si="1673"/>
        <v>0.2595051843493526</v>
      </c>
      <c r="BK1214" s="14">
        <f t="shared" si="1674"/>
        <v>0.24897441482017935</v>
      </c>
      <c r="BL1214" s="14">
        <f t="shared" si="1675"/>
        <v>0.44402366121787923</v>
      </c>
      <c r="BM1214" s="14">
        <f t="shared" si="1676"/>
        <v>0.50427494845197107</v>
      </c>
      <c r="BN1214" s="14">
        <f t="shared" si="1677"/>
        <v>0.4942307027730346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1.2514000000000001</v>
      </c>
      <c r="F1215" s="10">
        <f>VLOOKUP(B1215,home!$B$2:$E$405,3,FALSE)</f>
        <v>0.75209999999999999</v>
      </c>
      <c r="G1215" s="10">
        <f>VLOOKUP(C1215,away!$B$2:$E$405,4,FALSE)</f>
        <v>1.1543000000000001</v>
      </c>
      <c r="H1215" s="10">
        <f>VLOOKUP(A1215,away!$A$2:$E$405,3,FALSE)</f>
        <v>0.95709999999999995</v>
      </c>
      <c r="I1215" s="10">
        <f>VLOOKUP(C1215,away!$B$2:$E$405,3,FALSE)</f>
        <v>1.1029</v>
      </c>
      <c r="J1215" s="10">
        <f>VLOOKUP(B1215,home!$B$2:$E$405,4,FALSE)</f>
        <v>1.0448</v>
      </c>
      <c r="K1215" s="12">
        <f t="shared" si="1622"/>
        <v>1.086401696142</v>
      </c>
      <c r="L1215" s="12">
        <f t="shared" si="1623"/>
        <v>1.1028758244319998</v>
      </c>
      <c r="M1215" s="13">
        <f t="shared" si="1624"/>
        <v>0.11199763538162281</v>
      </c>
      <c r="N1215" s="13">
        <f t="shared" si="1625"/>
        <v>0.12167442104248831</v>
      </c>
      <c r="O1215" s="13">
        <f t="shared" si="1626"/>
        <v>0.1235194844559418</v>
      </c>
      <c r="P1215" s="13">
        <f t="shared" si="1627"/>
        <v>0.13419177741952057</v>
      </c>
      <c r="Q1215" s="13">
        <f t="shared" si="1628"/>
        <v>6.609364869882757E-2</v>
      </c>
      <c r="R1215" s="13">
        <f t="shared" si="1629"/>
        <v>6.8113326626381213E-2</v>
      </c>
      <c r="S1215" s="13">
        <f t="shared" si="1630"/>
        <v>4.0196011874829518E-2</v>
      </c>
      <c r="T1215" s="13">
        <f t="shared" si="1631"/>
        <v>7.2893087298438436E-2</v>
      </c>
      <c r="U1215" s="13">
        <f t="shared" si="1632"/>
        <v>7.3998433576774603E-2</v>
      </c>
      <c r="V1215" s="13">
        <f t="shared" si="1633"/>
        <v>5.3512779387211561E-3</v>
      </c>
      <c r="W1215" s="13">
        <f t="shared" si="1634"/>
        <v>2.393475068353992E-2</v>
      </c>
      <c r="X1215" s="13">
        <f t="shared" si="1635"/>
        <v>2.6397057892683463E-2</v>
      </c>
      <c r="Y1215" s="13">
        <f t="shared" si="1636"/>
        <v>1.4556338492986256E-2</v>
      </c>
      <c r="Z1215" s="13">
        <f t="shared" si="1637"/>
        <v>2.5040180419292086E-2</v>
      </c>
      <c r="AA1215" s="13">
        <f t="shared" si="1638"/>
        <v>2.7203694479220622E-2</v>
      </c>
      <c r="AB1215" s="13">
        <f t="shared" si="1639"/>
        <v>1.4777069911777021E-2</v>
      </c>
      <c r="AC1215" s="13">
        <f t="shared" si="1640"/>
        <v>4.0073251078917956E-4</v>
      </c>
      <c r="AD1215" s="13">
        <f t="shared" si="1641"/>
        <v>6.5006884348334142E-3</v>
      </c>
      <c r="AE1215" s="13">
        <f t="shared" si="1642"/>
        <v>7.1694521169424694E-3</v>
      </c>
      <c r="AF1215" s="13">
        <f t="shared" si="1643"/>
        <v>3.9535077070993376E-3</v>
      </c>
      <c r="AG1215" s="13">
        <f t="shared" si="1644"/>
        <v>1.4534093572884821E-3</v>
      </c>
      <c r="AH1215" s="13">
        <f t="shared" si="1645"/>
        <v>6.9040524059631962E-3</v>
      </c>
      <c r="AI1215" s="13">
        <f t="shared" si="1646"/>
        <v>7.5005742440916734E-3</v>
      </c>
      <c r="AJ1215" s="13">
        <f t="shared" si="1647"/>
        <v>4.0743182904100957E-3</v>
      </c>
      <c r="AK1215" s="13">
        <f t="shared" si="1648"/>
        <v>1.4754487671079675E-3</v>
      </c>
      <c r="AL1215" s="13">
        <f t="shared" si="1649"/>
        <v>1.9205765446512597E-5</v>
      </c>
      <c r="AM1215" s="13">
        <f t="shared" si="1650"/>
        <v>1.4124717883387417E-3</v>
      </c>
      <c r="AN1215" s="13">
        <f t="shared" si="1651"/>
        <v>1.5577809880510313E-3</v>
      </c>
      <c r="AO1215" s="13">
        <f t="shared" si="1652"/>
        <v>8.5901949574063836E-4</v>
      </c>
      <c r="AP1215" s="13">
        <f t="shared" si="1653"/>
        <v>3.157972781893724E-4</v>
      </c>
      <c r="AQ1215" s="13">
        <f t="shared" si="1654"/>
        <v>8.7071295884121451E-5</v>
      </c>
      <c r="AR1215" s="13">
        <f t="shared" si="1655"/>
        <v>1.5228624978296777E-3</v>
      </c>
      <c r="AS1215" s="13">
        <f t="shared" si="1656"/>
        <v>1.6544404006332049E-3</v>
      </c>
      <c r="AT1215" s="13">
        <f t="shared" si="1657"/>
        <v>8.9869342870688173E-4</v>
      </c>
      <c r="AU1215" s="13">
        <f t="shared" si="1658"/>
        <v>3.254473550862753E-4</v>
      </c>
      <c r="AV1215" s="13">
        <f t="shared" si="1659"/>
        <v>8.8391639642664289E-5</v>
      </c>
      <c r="AW1215" s="13">
        <f t="shared" si="1660"/>
        <v>6.3921384321794548E-7</v>
      </c>
      <c r="AX1215" s="13">
        <f t="shared" si="1661"/>
        <v>2.5575195776732207E-4</v>
      </c>
      <c r="AY1215" s="13">
        <f t="shared" si="1662"/>
        <v>2.8206265127273336E-4</v>
      </c>
      <c r="AZ1215" s="13">
        <f t="shared" si="1663"/>
        <v>1.555400395319458E-4</v>
      </c>
      <c r="BA1215" s="13">
        <f t="shared" si="1664"/>
        <v>5.7180449776993514E-5</v>
      </c>
      <c r="BB1215" s="13">
        <f t="shared" si="1665"/>
        <v>1.5765733922298575E-5</v>
      </c>
      <c r="BC1215" s="13">
        <f t="shared" si="1666"/>
        <v>3.4775293594661159E-6</v>
      </c>
      <c r="BD1215" s="13">
        <f t="shared" si="1667"/>
        <v>2.7992137213174646E-4</v>
      </c>
      <c r="BE1215" s="13">
        <f t="shared" si="1668"/>
        <v>3.0410705347032536E-4</v>
      </c>
      <c r="BF1215" s="13">
        <f t="shared" si="1669"/>
        <v>1.6519120934945365E-4</v>
      </c>
      <c r="BG1215" s="13">
        <f t="shared" si="1670"/>
        <v>5.9821336674998219E-5</v>
      </c>
      <c r="BH1215" s="13">
        <f t="shared" si="1671"/>
        <v>1.6247500407299919E-5</v>
      </c>
      <c r="BI1215" s="13">
        <f t="shared" si="1672"/>
        <v>3.530262400111696E-6</v>
      </c>
      <c r="BJ1215" s="14">
        <f t="shared" si="1673"/>
        <v>0.34962828093296244</v>
      </c>
      <c r="BK1215" s="14">
        <f t="shared" si="1674"/>
        <v>0.29243870354220247</v>
      </c>
      <c r="BL1215" s="14">
        <f t="shared" si="1675"/>
        <v>0.33288505681400082</v>
      </c>
      <c r="BM1215" s="14">
        <f t="shared" si="1676"/>
        <v>0.37412050464624602</v>
      </c>
      <c r="BN1215" s="14">
        <f t="shared" si="1677"/>
        <v>0.62559029362478236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1.2514000000000001</v>
      </c>
      <c r="F1216" s="10">
        <f>VLOOKUP(B1216,home!$B$2:$E$405,3,FALSE)</f>
        <v>1.0810999999999999</v>
      </c>
      <c r="G1216" s="10">
        <f>VLOOKUP(C1216,away!$B$2:$E$405,4,FALSE)</f>
        <v>0.98709999999999998</v>
      </c>
      <c r="H1216" s="10">
        <f>VLOOKUP(A1216,away!$A$2:$E$405,3,FALSE)</f>
        <v>0.95709999999999995</v>
      </c>
      <c r="I1216" s="10">
        <f>VLOOKUP(C1216,away!$B$2:$E$405,3,FALSE)</f>
        <v>0.79900000000000004</v>
      </c>
      <c r="J1216" s="10">
        <f>VLOOKUP(B1216,home!$B$2:$E$405,4,FALSE)</f>
        <v>1.1063000000000001</v>
      </c>
      <c r="K1216" s="12">
        <f t="shared" si="1622"/>
        <v>1.3354362778339999</v>
      </c>
      <c r="L1216" s="12">
        <f t="shared" si="1623"/>
        <v>0.84601294427000007</v>
      </c>
      <c r="M1216" s="13">
        <f t="shared" si="1624"/>
        <v>0.1128778270056902</v>
      </c>
      <c r="N1216" s="13">
        <f t="shared" si="1625"/>
        <v>0.15074114514646905</v>
      </c>
      <c r="O1216" s="13">
        <f t="shared" si="1626"/>
        <v>9.5496102767883687E-2</v>
      </c>
      <c r="P1216" s="13">
        <f t="shared" si="1627"/>
        <v>0.12752896002799571</v>
      </c>
      <c r="Q1216" s="13">
        <f t="shared" si="1628"/>
        <v>0.10065259689541771</v>
      </c>
      <c r="R1216" s="13">
        <f t="shared" si="1629"/>
        <v>4.0395469534483898E-2</v>
      </c>
      <c r="S1216" s="13">
        <f t="shared" si="1630"/>
        <v>3.602043925996707E-2</v>
      </c>
      <c r="T1216" s="13">
        <f t="shared" si="1631"/>
        <v>8.5153399847913813E-2</v>
      </c>
      <c r="U1216" s="13">
        <f t="shared" si="1632"/>
        <v>5.3945575476487907E-2</v>
      </c>
      <c r="V1216" s="13">
        <f t="shared" si="1633"/>
        <v>4.5217513093885149E-3</v>
      </c>
      <c r="W1216" s="13">
        <f t="shared" si="1634"/>
        <v>4.4805043117447561E-2</v>
      </c>
      <c r="X1216" s="13">
        <f t="shared" si="1635"/>
        <v>3.7905646445936109E-2</v>
      </c>
      <c r="Y1216" s="13">
        <f t="shared" si="1636"/>
        <v>1.6034333777092038E-2</v>
      </c>
      <c r="Z1216" s="13">
        <f t="shared" si="1637"/>
        <v>1.1391696705345936E-2</v>
      </c>
      <c r="AA1216" s="13">
        <f t="shared" si="1638"/>
        <v>1.5212885046401016E-2</v>
      </c>
      <c r="AB1216" s="13">
        <f t="shared" si="1639"/>
        <v>1.0157919290741148E-2</v>
      </c>
      <c r="AC1216" s="13">
        <f t="shared" si="1640"/>
        <v>3.192911405235922E-4</v>
      </c>
      <c r="AD1216" s="13">
        <f t="shared" si="1641"/>
        <v>1.4958570002239003E-2</v>
      </c>
      <c r="AE1216" s="13">
        <f t="shared" si="1642"/>
        <v>1.265514384966312E-2</v>
      </c>
      <c r="AF1216" s="13">
        <f t="shared" si="1643"/>
        <v>5.3532077542069404E-3</v>
      </c>
      <c r="AG1216" s="13">
        <f t="shared" si="1644"/>
        <v>1.5096276844752028E-3</v>
      </c>
      <c r="AH1216" s="13">
        <f t="shared" si="1645"/>
        <v>2.4093807174801435E-3</v>
      </c>
      <c r="AI1216" s="13">
        <f t="shared" si="1646"/>
        <v>3.2175744172366944E-3</v>
      </c>
      <c r="AJ1216" s="13">
        <f t="shared" si="1647"/>
        <v>2.1484328017042369E-3</v>
      </c>
      <c r="AK1216" s="13">
        <f t="shared" si="1648"/>
        <v>9.5636503462812625E-4</v>
      </c>
      <c r="AL1216" s="13">
        <f t="shared" si="1649"/>
        <v>1.4429358954641715E-5</v>
      </c>
      <c r="AM1216" s="13">
        <f t="shared" si="1650"/>
        <v>3.9952434091018755E-3</v>
      </c>
      <c r="AN1216" s="13">
        <f t="shared" si="1651"/>
        <v>3.3800276396095904E-3</v>
      </c>
      <c r="AO1216" s="13">
        <f t="shared" si="1652"/>
        <v>1.4297735675500441E-3</v>
      </c>
      <c r="AP1216" s="13">
        <f t="shared" si="1653"/>
        <v>4.0320231517414489E-4</v>
      </c>
      <c r="AQ1216" s="13">
        <f t="shared" si="1654"/>
        <v>8.5278594449239689E-5</v>
      </c>
      <c r="AR1216" s="13">
        <f t="shared" si="1655"/>
        <v>4.0767345493254834E-4</v>
      </c>
      <c r="AS1216" s="13">
        <f t="shared" si="1656"/>
        <v>5.4442192122684926E-4</v>
      </c>
      <c r="AT1216" s="13">
        <f t="shared" si="1657"/>
        <v>3.635203920272094E-4</v>
      </c>
      <c r="AU1216" s="13">
        <f t="shared" si="1658"/>
        <v>1.6181943974852438E-4</v>
      </c>
      <c r="AV1216" s="13">
        <f t="shared" si="1659"/>
        <v>5.4024887574738122E-5</v>
      </c>
      <c r="AW1216" s="13">
        <f t="shared" si="1660"/>
        <v>4.5283992982355206E-7</v>
      </c>
      <c r="AX1216" s="13">
        <f t="shared" si="1661"/>
        <v>8.8923216454863806E-4</v>
      </c>
      <c r="AY1216" s="13">
        <f t="shared" si="1662"/>
        <v>7.5230192166937844E-4</v>
      </c>
      <c r="AZ1216" s="13">
        <f t="shared" si="1663"/>
        <v>3.1822858186574497E-4</v>
      </c>
      <c r="BA1216" s="13">
        <f t="shared" si="1664"/>
        <v>8.9741833165035207E-5</v>
      </c>
      <c r="BB1216" s="13">
        <f t="shared" si="1665"/>
        <v>1.898068812503464E-5</v>
      </c>
      <c r="BC1216" s="13">
        <f t="shared" si="1666"/>
        <v>3.2115815689862377E-6</v>
      </c>
      <c r="BD1216" s="13">
        <f t="shared" si="1667"/>
        <v>5.7482836651368048E-5</v>
      </c>
      <c r="BE1216" s="13">
        <f t="shared" si="1668"/>
        <v>7.6764665417042768E-5</v>
      </c>
      <c r="BF1216" s="13">
        <f t="shared" si="1669"/>
        <v>5.1257159526854001E-5</v>
      </c>
      <c r="BG1216" s="13">
        <f t="shared" si="1670"/>
        <v>2.2816890110295156E-5</v>
      </c>
      <c r="BH1216" s="13">
        <f t="shared" si="1671"/>
        <v>7.6176257001599886E-6</v>
      </c>
      <c r="BI1216" s="13">
        <f t="shared" si="1672"/>
        <v>2.0345707421908542E-6</v>
      </c>
      <c r="BJ1216" s="14">
        <f t="shared" si="1673"/>
        <v>0.48113393681768812</v>
      </c>
      <c r="BK1216" s="14">
        <f t="shared" si="1674"/>
        <v>0.28203500002418908</v>
      </c>
      <c r="BL1216" s="14">
        <f t="shared" si="1675"/>
        <v>0.22568913893070466</v>
      </c>
      <c r="BM1216" s="14">
        <f t="shared" si="1676"/>
        <v>0.37180582201824808</v>
      </c>
      <c r="BN1216" s="14">
        <f t="shared" si="1677"/>
        <v>0.62769210137794029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1.2514000000000001</v>
      </c>
      <c r="F1217" s="10">
        <f>VLOOKUP(B1217,home!$B$2:$E$405,3,FALSE)</f>
        <v>1.1987000000000001</v>
      </c>
      <c r="G1217" s="10">
        <f>VLOOKUP(C1217,away!$B$2:$E$405,4,FALSE)</f>
        <v>0.75470000000000004</v>
      </c>
      <c r="H1217" s="10">
        <f>VLOOKUP(A1217,away!$A$2:$E$405,3,FALSE)</f>
        <v>0.95709999999999995</v>
      </c>
      <c r="I1217" s="10">
        <f>VLOOKUP(C1217,away!$B$2:$E$405,3,FALSE)</f>
        <v>0.81259999999999999</v>
      </c>
      <c r="J1217" s="10">
        <f>VLOOKUP(B1217,home!$B$2:$E$405,4,FALSE)</f>
        <v>1.1609</v>
      </c>
      <c r="K1217" s="12">
        <f t="shared" si="1622"/>
        <v>1.1320901349460002</v>
      </c>
      <c r="L1217" s="12">
        <f t="shared" si="1623"/>
        <v>0.90287773911399993</v>
      </c>
      <c r="M1217" s="13">
        <f t="shared" si="1624"/>
        <v>0.13068468080480194</v>
      </c>
      <c r="N1217" s="13">
        <f t="shared" si="1625"/>
        <v>0.14794683792768318</v>
      </c>
      <c r="O1217" s="13">
        <f t="shared" si="1626"/>
        <v>0.11799228914187433</v>
      </c>
      <c r="P1217" s="13">
        <f t="shared" si="1627"/>
        <v>0.13357790653721197</v>
      </c>
      <c r="Q1217" s="13">
        <f t="shared" si="1628"/>
        <v>8.3744577857192457E-2</v>
      </c>
      <c r="R1217" s="13">
        <f t="shared" si="1629"/>
        <v>5.3266305626650426E-2</v>
      </c>
      <c r="S1217" s="13">
        <f t="shared" si="1630"/>
        <v>3.4133796335156417E-2</v>
      </c>
      <c r="T1217" s="13">
        <f t="shared" si="1631"/>
        <v>7.5611115118758274E-2</v>
      </c>
      <c r="U1217" s="13">
        <f t="shared" si="1632"/>
        <v>6.0302259124949562E-2</v>
      </c>
      <c r="V1217" s="13">
        <f t="shared" si="1633"/>
        <v>3.8766093134666069E-3</v>
      </c>
      <c r="W1217" s="13">
        <f t="shared" si="1634"/>
        <v>3.1602136815781612E-2</v>
      </c>
      <c r="X1217" s="13">
        <f t="shared" si="1635"/>
        <v>2.85328658394042E-2</v>
      </c>
      <c r="Y1217" s="13">
        <f t="shared" si="1636"/>
        <v>1.2880844699762171E-2</v>
      </c>
      <c r="Z1217" s="13">
        <f t="shared" si="1637"/>
        <v>1.6030987198381825E-2</v>
      </c>
      <c r="AA1217" s="13">
        <f t="shared" si="1638"/>
        <v>1.8148522460733681E-2</v>
      </c>
      <c r="AB1217" s="13">
        <f t="shared" si="1639"/>
        <v>1.0272881620821257E-2</v>
      </c>
      <c r="AC1217" s="13">
        <f t="shared" si="1640"/>
        <v>2.4765209346198507E-4</v>
      </c>
      <c r="AD1217" s="13">
        <f t="shared" si="1641"/>
        <v>8.9441168330900451E-3</v>
      </c>
      <c r="AE1217" s="13">
        <f t="shared" si="1642"/>
        <v>8.0754439846318082E-3</v>
      </c>
      <c r="AF1217" s="13">
        <f t="shared" si="1643"/>
        <v>3.6455693035930582E-3</v>
      </c>
      <c r="AG1217" s="13">
        <f t="shared" si="1644"/>
        <v>1.0971677902038334E-3</v>
      </c>
      <c r="AH1217" s="13">
        <f t="shared" si="1645"/>
        <v>3.6185053693601138E-3</v>
      </c>
      <c r="AI1217" s="13">
        <f t="shared" si="1646"/>
        <v>4.0964742319017167E-3</v>
      </c>
      <c r="AJ1217" s="13">
        <f t="shared" si="1647"/>
        <v>2.3187890329982143E-3</v>
      </c>
      <c r="AK1217" s="13">
        <f t="shared" si="1648"/>
        <v>8.7502606309275118E-4</v>
      </c>
      <c r="AL1217" s="13">
        <f t="shared" si="1649"/>
        <v>1.0125394343234877E-5</v>
      </c>
      <c r="AM1217" s="13">
        <f t="shared" si="1650"/>
        <v>2.0251092865091395E-3</v>
      </c>
      <c r="AN1217" s="13">
        <f t="shared" si="1651"/>
        <v>1.8284260940621374E-3</v>
      </c>
      <c r="AO1217" s="13">
        <f t="shared" si="1652"/>
        <v>8.2542260897193204E-4</v>
      </c>
      <c r="AP1217" s="13">
        <f t="shared" si="1653"/>
        <v>2.4841856633405244E-4</v>
      </c>
      <c r="AQ1217" s="13">
        <f t="shared" si="1654"/>
        <v>5.6072898381407617E-5</v>
      </c>
      <c r="AR1217" s="13">
        <f t="shared" si="1655"/>
        <v>6.5341358937194582E-4</v>
      </c>
      <c r="AS1217" s="13">
        <f t="shared" si="1656"/>
        <v>7.3972307856763641E-4</v>
      </c>
      <c r="AT1217" s="13">
        <f t="shared" si="1657"/>
        <v>4.1871659991915322E-4</v>
      </c>
      <c r="AU1217" s="13">
        <f t="shared" si="1658"/>
        <v>1.580083107022015E-4</v>
      </c>
      <c r="AV1217" s="13">
        <f t="shared" si="1659"/>
        <v>4.4719912446361228E-5</v>
      </c>
      <c r="AW1217" s="13">
        <f t="shared" si="1660"/>
        <v>2.8748778503929735E-7</v>
      </c>
      <c r="AX1217" s="13">
        <f t="shared" si="1661"/>
        <v>3.8210104090742164E-4</v>
      </c>
      <c r="AY1217" s="13">
        <f t="shared" si="1662"/>
        <v>3.4499052392759883E-4</v>
      </c>
      <c r="AZ1217" s="13">
        <f t="shared" si="1663"/>
        <v>1.5574213212975234E-4</v>
      </c>
      <c r="BA1217" s="13">
        <f t="shared" si="1664"/>
        <v>4.6872034714034891E-5</v>
      </c>
      <c r="BB1217" s="13">
        <f t="shared" si="1665"/>
        <v>1.0579929182570184E-5</v>
      </c>
      <c r="BC1217" s="13">
        <f t="shared" si="1666"/>
        <v>1.9104765080690396E-6</v>
      </c>
      <c r="BD1217" s="13">
        <f t="shared" si="1667"/>
        <v>9.832543071308433E-5</v>
      </c>
      <c r="BE1217" s="13">
        <f t="shared" si="1668"/>
        <v>1.1131325012459922E-4</v>
      </c>
      <c r="BF1217" s="13">
        <f t="shared" si="1669"/>
        <v>6.300831617741772E-5</v>
      </c>
      <c r="BG1217" s="13">
        <f t="shared" si="1670"/>
        <v>2.3777031054671024E-5</v>
      </c>
      <c r="BH1217" s="13">
        <f t="shared" si="1671"/>
        <v>6.7294355738244414E-6</v>
      </c>
      <c r="BI1217" s="13">
        <f t="shared" si="1672"/>
        <v>1.5236655253762649E-6</v>
      </c>
      <c r="BJ1217" s="14">
        <f t="shared" si="1673"/>
        <v>0.4080063217617288</v>
      </c>
      <c r="BK1217" s="14">
        <f t="shared" si="1674"/>
        <v>0.30287576100236979</v>
      </c>
      <c r="BL1217" s="14">
        <f t="shared" si="1675"/>
        <v>0.27321031129255824</v>
      </c>
      <c r="BM1217" s="14">
        <f t="shared" si="1676"/>
        <v>0.33256608032348178</v>
      </c>
      <c r="BN1217" s="14">
        <f t="shared" si="1677"/>
        <v>0.66721259789541432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1.3216000000000001</v>
      </c>
      <c r="F1222" s="10">
        <f>VLOOKUP(B1222,home!$B$2:$E$405,3,FALSE)</f>
        <v>1.0354000000000001</v>
      </c>
      <c r="G1222" s="10">
        <f>VLOOKUP(C1222,away!$B$2:$E$405,4,FALSE)</f>
        <v>1.0354000000000001</v>
      </c>
      <c r="H1222" s="10">
        <f>VLOOKUP(A1222,away!$A$2:$E$405,3,FALSE)</f>
        <v>1.1162000000000001</v>
      </c>
      <c r="I1222" s="10">
        <f>VLOOKUP(C1222,away!$B$2:$E$405,3,FALSE)</f>
        <v>0.94299999999999995</v>
      </c>
      <c r="J1222" s="10">
        <f>VLOOKUP(B1222,home!$B$2:$E$405,4,FALSE)</f>
        <v>0.84870000000000001</v>
      </c>
      <c r="K1222" s="12">
        <f t="shared" si="1622"/>
        <v>1.4168254562560003</v>
      </c>
      <c r="L1222" s="12">
        <f t="shared" si="1623"/>
        <v>0.89332176042000011</v>
      </c>
      <c r="M1222" s="13">
        <f t="shared" si="1624"/>
        <v>9.9246639723714752E-2</v>
      </c>
      <c r="N1222" s="13">
        <f t="shared" si="1625"/>
        <v>0.14061516560842705</v>
      </c>
      <c r="O1222" s="13">
        <f t="shared" si="1626"/>
        <v>8.8659182913758364E-2</v>
      </c>
      <c r="P1222" s="13">
        <f t="shared" si="1627"/>
        <v>0.12561458728306987</v>
      </c>
      <c r="Q1222" s="13">
        <f t="shared" si="1628"/>
        <v>9.9613573084836371E-2</v>
      </c>
      <c r="R1222" s="13">
        <f t="shared" si="1629"/>
        <v>3.9600588678958708E-2</v>
      </c>
      <c r="S1222" s="13">
        <f t="shared" si="1630"/>
        <v>3.974699945061623E-2</v>
      </c>
      <c r="T1222" s="13">
        <f t="shared" si="1631"/>
        <v>8.8986972469872347E-2</v>
      </c>
      <c r="U1222" s="13">
        <f t="shared" si="1632"/>
        <v>5.6107122123071874E-2</v>
      </c>
      <c r="V1222" s="13">
        <f t="shared" si="1633"/>
        <v>5.5896691600605102E-3</v>
      </c>
      <c r="W1222" s="13">
        <f t="shared" si="1634"/>
        <v>4.704501537840456E-2</v>
      </c>
      <c r="X1222" s="13">
        <f t="shared" si="1635"/>
        <v>4.2026335956822328E-2</v>
      </c>
      <c r="Y1222" s="13">
        <f t="shared" si="1636"/>
        <v>1.8771520210475439E-2</v>
      </c>
      <c r="Z1222" s="13">
        <f t="shared" si="1637"/>
        <v>1.1792022530785241E-2</v>
      </c>
      <c r="AA1222" s="13">
        <f t="shared" si="1638"/>
        <v>1.6707237702360832E-2</v>
      </c>
      <c r="AB1222" s="13">
        <f t="shared" si="1639"/>
        <v>1.1835619840212423E-2</v>
      </c>
      <c r="AC1222" s="13">
        <f t="shared" si="1640"/>
        <v>4.421711320306098E-4</v>
      </c>
      <c r="AD1222" s="13">
        <f t="shared" si="1641"/>
        <v>1.6663643844519641E-2</v>
      </c>
      <c r="AE1222" s="13">
        <f t="shared" si="1642"/>
        <v>1.4885995654198181E-2</v>
      </c>
      <c r="AF1222" s="13">
        <f t="shared" si="1643"/>
        <v>6.648991921706396E-3</v>
      </c>
      <c r="AG1222" s="13">
        <f t="shared" si="1644"/>
        <v>1.9798963895057056E-3</v>
      </c>
      <c r="AH1222" s="13">
        <f t="shared" si="1645"/>
        <v>2.6335175815283439E-3</v>
      </c>
      <c r="AI1222" s="13">
        <f t="shared" si="1646"/>
        <v>3.7312347490070941E-3</v>
      </c>
      <c r="AJ1222" s="13">
        <f t="shared" si="1647"/>
        <v>2.6432541878301102E-3</v>
      </c>
      <c r="AK1222" s="13">
        <f t="shared" si="1648"/>
        <v>1.2483432735576594E-3</v>
      </c>
      <c r="AL1222" s="13">
        <f t="shared" si="1649"/>
        <v>2.2385904213234954E-5</v>
      </c>
      <c r="AM1222" s="13">
        <f t="shared" si="1650"/>
        <v>4.7218949585798127E-3</v>
      </c>
      <c r="AN1222" s="13">
        <f t="shared" si="1651"/>
        <v>4.2181715169168407E-3</v>
      </c>
      <c r="AO1222" s="13">
        <f t="shared" si="1652"/>
        <v>1.8840922026228273E-3</v>
      </c>
      <c r="AP1222" s="13">
        <f t="shared" si="1653"/>
        <v>5.6103352108020661E-4</v>
      </c>
      <c r="AQ1222" s="13">
        <f t="shared" si="1654"/>
        <v>1.2529586317650034E-4</v>
      </c>
      <c r="AR1222" s="13">
        <f t="shared" si="1655"/>
        <v>4.7051571240558436E-4</v>
      </c>
      <c r="AS1222" s="13">
        <f t="shared" si="1656"/>
        <v>6.666386389046591E-4</v>
      </c>
      <c r="AT1222" s="13">
        <f t="shared" si="1657"/>
        <v>4.7225529686198642E-4</v>
      </c>
      <c r="AU1222" s="13">
        <f t="shared" si="1658"/>
        <v>2.2303444214859887E-4</v>
      </c>
      <c r="AV1222" s="13">
        <f t="shared" si="1659"/>
        <v>7.900021881449774E-5</v>
      </c>
      <c r="AW1222" s="13">
        <f t="shared" si="1660"/>
        <v>7.8703927422405641E-7</v>
      </c>
      <c r="AX1222" s="13">
        <f t="shared" si="1661"/>
        <v>1.1150168298471237E-3</v>
      </c>
      <c r="AY1222" s="13">
        <f t="shared" si="1662"/>
        <v>9.9606879733696004E-4</v>
      </c>
      <c r="AZ1222" s="13">
        <f t="shared" si="1663"/>
        <v>4.4490496576824276E-4</v>
      </c>
      <c r="BA1222" s="13">
        <f t="shared" si="1664"/>
        <v>1.3248109574656218E-4</v>
      </c>
      <c r="BB1222" s="13">
        <f t="shared" si="1665"/>
        <v>2.9587061418672377E-5</v>
      </c>
      <c r="BC1222" s="13">
        <f t="shared" si="1666"/>
        <v>5.2861531584366158E-6</v>
      </c>
      <c r="BD1222" s="13">
        <f t="shared" si="1667"/>
        <v>7.005365408523781E-5</v>
      </c>
      <c r="BE1222" s="13">
        <f t="shared" si="1668"/>
        <v>9.9253800411717083E-5</v>
      </c>
      <c r="BF1222" s="13">
        <f t="shared" si="1669"/>
        <v>7.0312655526736544E-5</v>
      </c>
      <c r="BG1222" s="13">
        <f t="shared" si="1670"/>
        <v>3.3206920082413152E-5</v>
      </c>
      <c r="BH1222" s="13">
        <f t="shared" si="1671"/>
        <v>1.1762102424155383E-5</v>
      </c>
      <c r="BI1222" s="13">
        <f t="shared" si="1672"/>
        <v>3.332969226726756E-6</v>
      </c>
      <c r="BJ1222" s="14">
        <f t="shared" si="1673"/>
        <v>0.49147094348442005</v>
      </c>
      <c r="BK1222" s="14">
        <f t="shared" si="1674"/>
        <v>0.27165852145104208</v>
      </c>
      <c r="BL1222" s="14">
        <f t="shared" si="1675"/>
        <v>0.22536546746117769</v>
      </c>
      <c r="BM1222" s="14">
        <f t="shared" si="1676"/>
        <v>0.40594193587659738</v>
      </c>
      <c r="BN1222" s="14">
        <f t="shared" si="1677"/>
        <v>0.59334973729276508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1.3216000000000001</v>
      </c>
      <c r="F1223" s="10">
        <f>VLOOKUP(B1223,home!$B$2:$E$405,3,FALSE)</f>
        <v>1.2344999999999999</v>
      </c>
      <c r="G1223" s="10">
        <f>VLOOKUP(C1223,away!$B$2:$E$405,4,FALSE)</f>
        <v>0.88280000000000003</v>
      </c>
      <c r="H1223" s="10">
        <f>VLOOKUP(A1223,away!$A$2:$E$405,3,FALSE)</f>
        <v>1.1162000000000001</v>
      </c>
      <c r="I1223" s="10">
        <f>VLOOKUP(C1223,away!$B$2:$E$405,3,FALSE)</f>
        <v>0.84609999999999996</v>
      </c>
      <c r="J1223" s="10">
        <f>VLOOKUP(B1223,home!$B$2:$E$405,4,FALSE)</f>
        <v>0.66010000000000002</v>
      </c>
      <c r="K1223" s="12">
        <f t="shared" si="1622"/>
        <v>1.4403016185599999</v>
      </c>
      <c r="L1223" s="12">
        <f t="shared" si="1623"/>
        <v>0.62340954288200001</v>
      </c>
      <c r="M1223" s="13">
        <f t="shared" si="1624"/>
        <v>0.12698184424524156</v>
      </c>
      <c r="N1223" s="13">
        <f t="shared" si="1625"/>
        <v>0.18289215579415524</v>
      </c>
      <c r="O1223" s="13">
        <f t="shared" si="1626"/>
        <v>7.9161693475239367E-2</v>
      </c>
      <c r="P1223" s="13">
        <f t="shared" si="1627"/>
        <v>0.11401671524033785</v>
      </c>
      <c r="Q1223" s="13">
        <f t="shared" si="1628"/>
        <v>0.13170993400612477</v>
      </c>
      <c r="R1223" s="13">
        <f t="shared" si="1629"/>
        <v>2.467507757158199E-2</v>
      </c>
      <c r="S1223" s="13">
        <f t="shared" si="1630"/>
        <v>2.5593838692974092E-2</v>
      </c>
      <c r="T1223" s="13">
        <f t="shared" si="1631"/>
        <v>8.2109229751776633E-2</v>
      </c>
      <c r="U1223" s="13">
        <f t="shared" si="1632"/>
        <v>3.5539554164443092E-2</v>
      </c>
      <c r="V1223" s="13">
        <f t="shared" si="1633"/>
        <v>2.5534056423654784E-3</v>
      </c>
      <c r="W1223" s="13">
        <f t="shared" si="1634"/>
        <v>6.3234010376484101E-2</v>
      </c>
      <c r="X1223" s="13">
        <f t="shared" si="1635"/>
        <v>3.9420685503399597E-2</v>
      </c>
      <c r="Y1223" s="13">
        <f t="shared" si="1636"/>
        <v>1.2287615764884713E-2</v>
      </c>
      <c r="Z1223" s="13">
        <f t="shared" si="1637"/>
        <v>5.1275596098259392E-3</v>
      </c>
      <c r="AA1223" s="13">
        <f t="shared" si="1638"/>
        <v>7.3852324052951814E-3</v>
      </c>
      <c r="AB1223" s="13">
        <f t="shared" si="1639"/>
        <v>5.3184810933942072E-3</v>
      </c>
      <c r="AC1223" s="13">
        <f t="shared" si="1640"/>
        <v>1.4329357759227773E-4</v>
      </c>
      <c r="AD1223" s="13">
        <f t="shared" si="1641"/>
        <v>2.2769011873322479E-2</v>
      </c>
      <c r="AE1223" s="13">
        <f t="shared" si="1642"/>
        <v>1.4194419283822797E-2</v>
      </c>
      <c r="AF1223" s="13">
        <f t="shared" si="1643"/>
        <v>4.4244682186017079E-3</v>
      </c>
      <c r="AG1223" s="13">
        <f t="shared" si="1644"/>
        <v>9.1941856988480913E-4</v>
      </c>
      <c r="AH1223" s="13">
        <f t="shared" si="1645"/>
        <v>7.9914239811544868E-4</v>
      </c>
      <c r="AI1223" s="13">
        <f t="shared" si="1646"/>
        <v>1.1510060894656005E-3</v>
      </c>
      <c r="AJ1223" s="13">
        <f t="shared" si="1647"/>
        <v>8.2889796681486047E-4</v>
      </c>
      <c r="AK1223" s="13">
        <f t="shared" si="1648"/>
        <v>3.9795436107484559E-4</v>
      </c>
      <c r="AL1223" s="13">
        <f t="shared" si="1649"/>
        <v>5.1465193718731824E-6</v>
      </c>
      <c r="AM1223" s="13">
        <f t="shared" si="1650"/>
        <v>6.5588489308316365E-3</v>
      </c>
      <c r="AN1223" s="13">
        <f t="shared" si="1651"/>
        <v>4.0888490138018445E-3</v>
      </c>
      <c r="AO1223" s="13">
        <f t="shared" si="1652"/>
        <v>1.2745137473038624E-3</v>
      </c>
      <c r="AP1223" s="13">
        <f t="shared" si="1653"/>
        <v>2.6484801086784187E-4</v>
      </c>
      <c r="AQ1223" s="13">
        <f t="shared" si="1654"/>
        <v>4.1277194347082059E-5</v>
      </c>
      <c r="AR1223" s="13">
        <f t="shared" si="1655"/>
        <v>9.9638599421355458E-5</v>
      </c>
      <c r="AS1223" s="13">
        <f t="shared" si="1656"/>
        <v>1.4350963601762973E-4</v>
      </c>
      <c r="AT1223" s="13">
        <f t="shared" si="1657"/>
        <v>1.0334858051757432E-4</v>
      </c>
      <c r="AU1223" s="13">
        <f t="shared" si="1658"/>
        <v>4.961770926511359E-5</v>
      </c>
      <c r="AV1223" s="13">
        <f t="shared" si="1659"/>
        <v>1.7866116740945661E-5</v>
      </c>
      <c r="AW1223" s="13">
        <f t="shared" si="1660"/>
        <v>1.2836245238870394E-7</v>
      </c>
      <c r="AX1223" s="13">
        <f t="shared" si="1661"/>
        <v>1.5744534551612225E-3</v>
      </c>
      <c r="AY1223" s="13">
        <f t="shared" si="1662"/>
        <v>9.8152930877104332E-4</v>
      </c>
      <c r="AZ1223" s="13">
        <f t="shared" si="1663"/>
        <v>3.0594736885312073E-4</v>
      </c>
      <c r="BA1223" s="13">
        <f t="shared" si="1664"/>
        <v>6.3576836454224883E-5</v>
      </c>
      <c r="BB1223" s="13">
        <f t="shared" si="1665"/>
        <v>9.9086016379529995E-6</v>
      </c>
      <c r="BC1223" s="13">
        <f t="shared" si="1666"/>
        <v>1.2354233635432238E-6</v>
      </c>
      <c r="BD1223" s="13">
        <f t="shared" si="1667"/>
        <v>1.0352608953111649E-5</v>
      </c>
      <c r="BE1223" s="13">
        <f t="shared" si="1668"/>
        <v>1.4910879431485452E-5</v>
      </c>
      <c r="BF1223" s="13">
        <f t="shared" si="1669"/>
        <v>1.0738081889660757E-5</v>
      </c>
      <c r="BG1223" s="13">
        <f t="shared" si="1670"/>
        <v>5.1553589086360712E-6</v>
      </c>
      <c r="BH1223" s="13">
        <f t="shared" si="1671"/>
        <v>1.8563179450915627E-6</v>
      </c>
      <c r="BI1223" s="13">
        <f t="shared" si="1672"/>
        <v>5.3473154817546947E-7</v>
      </c>
      <c r="BJ1223" s="14">
        <f t="shared" si="1673"/>
        <v>0.56912593703385006</v>
      </c>
      <c r="BK1223" s="14">
        <f t="shared" si="1674"/>
        <v>0.27027577322665425</v>
      </c>
      <c r="BL1223" s="14">
        <f t="shared" si="1675"/>
        <v>0.15571456814606341</v>
      </c>
      <c r="BM1223" s="14">
        <f t="shared" si="1676"/>
        <v>0.3398250167373944</v>
      </c>
      <c r="BN1223" s="14">
        <f t="shared" si="1677"/>
        <v>0.65943742033268071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1.3216000000000001</v>
      </c>
      <c r="F1224" s="10">
        <f>VLOOKUP(B1224,home!$B$2:$E$405,3,FALSE)</f>
        <v>1.2744</v>
      </c>
      <c r="G1224" s="10">
        <f>VLOOKUP(C1224,away!$B$2:$E$405,4,FALSE)</f>
        <v>1.8319000000000001</v>
      </c>
      <c r="H1224" s="10">
        <f>VLOOKUP(A1224,away!$A$2:$E$405,3,FALSE)</f>
        <v>1.1162000000000001</v>
      </c>
      <c r="I1224" s="10">
        <f>VLOOKUP(C1224,away!$B$2:$E$405,3,FALSE)</f>
        <v>0.51870000000000005</v>
      </c>
      <c r="J1224" s="10">
        <f>VLOOKUP(B1224,home!$B$2:$E$405,4,FALSE)</f>
        <v>0.94299999999999995</v>
      </c>
      <c r="K1224" s="12">
        <f t="shared" si="1622"/>
        <v>3.0853721525760003</v>
      </c>
      <c r="L1224" s="12">
        <f t="shared" si="1623"/>
        <v>0.54597148242000004</v>
      </c>
      <c r="M1224" s="13">
        <f t="shared" si="1624"/>
        <v>2.6480580260408459E-2</v>
      </c>
      <c r="N1224" s="13">
        <f t="shared" si="1625"/>
        <v>8.1702444919517989E-2</v>
      </c>
      <c r="O1224" s="13">
        <f t="shared" si="1626"/>
        <v>1.4457641660116996E-2</v>
      </c>
      <c r="P1224" s="13">
        <f t="shared" si="1627"/>
        <v>4.460720497004763E-2</v>
      </c>
      <c r="Q1224" s="13">
        <f t="shared" si="1628"/>
        <v>0.1260412241760277</v>
      </c>
      <c r="R1224" s="13">
        <f t="shared" si="1629"/>
        <v>3.9467300247356127E-3</v>
      </c>
      <c r="S1224" s="13">
        <f t="shared" si="1630"/>
        <v>1.8785490307163217E-2</v>
      </c>
      <c r="T1224" s="13">
        <f t="shared" si="1631"/>
        <v>6.8814914009417388E-2</v>
      </c>
      <c r="U1224" s="13">
        <f t="shared" si="1632"/>
        <v>1.217713091205485E-2</v>
      </c>
      <c r="V1224" s="13">
        <f t="shared" si="1633"/>
        <v>3.5160702184768486E-3</v>
      </c>
      <c r="W1224" s="13">
        <f t="shared" si="1634"/>
        <v>0.12962802771643492</v>
      </c>
      <c r="X1224" s="13">
        <f t="shared" si="1635"/>
        <v>7.0773206455522819E-2</v>
      </c>
      <c r="Y1224" s="13">
        <f t="shared" si="1636"/>
        <v>1.9320076222069254E-2</v>
      </c>
      <c r="Z1224" s="13">
        <f t="shared" si="1637"/>
        <v>7.1826734743880882E-4</v>
      </c>
      <c r="AA1224" s="13">
        <f t="shared" si="1638"/>
        <v>2.2161220718923316E-3</v>
      </c>
      <c r="AB1224" s="13">
        <f t="shared" si="1639"/>
        <v>3.418780663662815E-3</v>
      </c>
      <c r="AC1224" s="13">
        <f t="shared" si="1640"/>
        <v>3.7018180724870194E-4</v>
      </c>
      <c r="AD1224" s="13">
        <f t="shared" si="1641"/>
        <v>9.9987676727409547E-2</v>
      </c>
      <c r="AE1224" s="13">
        <f t="shared" si="1642"/>
        <v>5.4590420086595523E-2</v>
      </c>
      <c r="AF1224" s="13">
        <f t="shared" si="1643"/>
        <v>1.4902406290304551E-2</v>
      </c>
      <c r="AG1224" s="13">
        <f t="shared" si="1644"/>
        <v>2.71209628464757E-3</v>
      </c>
      <c r="AH1224" s="13">
        <f t="shared" si="1645"/>
        <v>9.8038372113761868E-5</v>
      </c>
      <c r="AI1224" s="13">
        <f t="shared" si="1646"/>
        <v>3.0248486320368437E-4</v>
      </c>
      <c r="AJ1224" s="13">
        <f t="shared" si="1647"/>
        <v>4.666391867522045E-4</v>
      </c>
      <c r="AK1224" s="13">
        <f t="shared" si="1648"/>
        <v>4.799185173686544E-4</v>
      </c>
      <c r="AL1224" s="13">
        <f t="shared" si="1649"/>
        <v>2.4943223433534839E-5</v>
      </c>
      <c r="AM1224" s="13">
        <f t="shared" si="1650"/>
        <v>6.1699838675104125E-2</v>
      </c>
      <c r="AN1224" s="13">
        <f t="shared" si="1651"/>
        <v>3.368635238652145E-2</v>
      </c>
      <c r="AO1224" s="13">
        <f t="shared" si="1652"/>
        <v>9.1958938748958104E-3</v>
      </c>
      <c r="AP1224" s="13">
        <f t="shared" si="1653"/>
        <v>1.6735652703512884E-3</v>
      </c>
      <c r="AQ1224" s="13">
        <f t="shared" si="1654"/>
        <v>2.2842972789508017E-4</v>
      </c>
      <c r="AR1224" s="13">
        <f t="shared" si="1655"/>
        <v>1.0705231071398837E-5</v>
      </c>
      <c r="AS1224" s="13">
        <f t="shared" si="1656"/>
        <v>3.3029621834585307E-5</v>
      </c>
      <c r="AT1224" s="13">
        <f t="shared" si="1657"/>
        <v>5.095433770927288E-5</v>
      </c>
      <c r="AU1224" s="13">
        <f t="shared" si="1658"/>
        <v>5.2404364873714571E-5</v>
      </c>
      <c r="AV1224" s="13">
        <f t="shared" si="1659"/>
        <v>4.0421742013697717E-5</v>
      </c>
      <c r="AW1224" s="13">
        <f t="shared" si="1660"/>
        <v>1.1671524622652972E-6</v>
      </c>
      <c r="AX1224" s="13">
        <f t="shared" si="1661"/>
        <v>3.1727827344433003E-2</v>
      </c>
      <c r="AY1224" s="13">
        <f t="shared" si="1662"/>
        <v>1.73224889292059E-2</v>
      </c>
      <c r="AZ1224" s="13">
        <f t="shared" si="1663"/>
        <v>4.7287924799412915E-3</v>
      </c>
      <c r="BA1224" s="13">
        <f t="shared" si="1664"/>
        <v>8.6059528011003187E-4</v>
      </c>
      <c r="BB1224" s="13">
        <f t="shared" si="1665"/>
        <v>1.1746512021133226E-4</v>
      </c>
      <c r="BC1224" s="13">
        <f t="shared" si="1666"/>
        <v>1.2826521162884921E-5</v>
      </c>
      <c r="BD1224" s="13">
        <f t="shared" si="1667"/>
        <v>9.7412514628337791E-7</v>
      </c>
      <c r="BE1224" s="13">
        <f t="shared" si="1668"/>
        <v>3.0055385994667569E-6</v>
      </c>
      <c r="BF1224" s="13">
        <f t="shared" si="1669"/>
        <v>4.6366025491435039E-6</v>
      </c>
      <c r="BG1224" s="13">
        <f t="shared" si="1670"/>
        <v>4.7685481292300869E-6</v>
      </c>
      <c r="BH1224" s="13">
        <f t="shared" si="1671"/>
        <v>3.678186401536223E-6</v>
      </c>
      <c r="BI1224" s="13">
        <f t="shared" si="1672"/>
        <v>2.2697147790567165E-6</v>
      </c>
      <c r="BJ1224" s="14">
        <f t="shared" si="1673"/>
        <v>0.82972656849777937</v>
      </c>
      <c r="BK1224" s="14">
        <f t="shared" si="1674"/>
        <v>0.11110695971598428</v>
      </c>
      <c r="BL1224" s="14">
        <f t="shared" si="1675"/>
        <v>3.7770334285008304E-2</v>
      </c>
      <c r="BM1224" s="14">
        <f t="shared" si="1676"/>
        <v>0.66476498205861267</v>
      </c>
      <c r="BN1224" s="14">
        <f t="shared" si="1677"/>
        <v>0.29723582601085435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1.3216000000000001</v>
      </c>
      <c r="F1225" s="10">
        <f>VLOOKUP(B1225,home!$B$2:$E$405,3,FALSE)</f>
        <v>0.79869999999999997</v>
      </c>
      <c r="G1225" s="10">
        <f>VLOOKUP(C1225,away!$B$2:$E$405,4,FALSE)</f>
        <v>1.5530999999999999</v>
      </c>
      <c r="H1225" s="10">
        <f>VLOOKUP(A1225,away!$A$2:$E$405,3,FALSE)</f>
        <v>1.1162000000000001</v>
      </c>
      <c r="I1225" s="10">
        <f>VLOOKUP(C1225,away!$B$2:$E$405,3,FALSE)</f>
        <v>0.89590000000000003</v>
      </c>
      <c r="J1225" s="10">
        <f>VLOOKUP(B1225,home!$B$2:$E$405,4,FALSE)</f>
        <v>1.2941</v>
      </c>
      <c r="K1225" s="12">
        <f t="shared" si="1622"/>
        <v>1.6393932179519999</v>
      </c>
      <c r="L1225" s="12">
        <f t="shared" si="1623"/>
        <v>1.2941046328779999</v>
      </c>
      <c r="M1225" s="13">
        <f t="shared" si="1624"/>
        <v>5.3210589545794697E-2</v>
      </c>
      <c r="N1225" s="13">
        <f t="shared" si="1625"/>
        <v>8.7233079624603402E-2</v>
      </c>
      <c r="O1225" s="13">
        <f t="shared" si="1626"/>
        <v>6.8860070449382596E-2</v>
      </c>
      <c r="P1225" s="13">
        <f t="shared" si="1627"/>
        <v>0.11288873248241474</v>
      </c>
      <c r="Q1225" s="13">
        <f t="shared" si="1628"/>
        <v>7.1504659558820835E-2</v>
      </c>
      <c r="R1225" s="13">
        <f t="shared" si="1629"/>
        <v>4.4556068094425742E-2</v>
      </c>
      <c r="S1225" s="13">
        <f t="shared" si="1630"/>
        <v>5.9874669827320912E-2</v>
      </c>
      <c r="T1225" s="13">
        <f t="shared" si="1631"/>
        <v>9.2534511207434209E-2</v>
      </c>
      <c r="U1225" s="13">
        <f t="shared" si="1632"/>
        <v>7.3044915852609041E-2</v>
      </c>
      <c r="V1225" s="13">
        <f t="shared" si="1633"/>
        <v>1.4114098637352759E-2</v>
      </c>
      <c r="W1225" s="13">
        <f t="shared" si="1634"/>
        <v>3.9074751310899172E-2</v>
      </c>
      <c r="X1225" s="13">
        <f t="shared" si="1635"/>
        <v>5.0566816699990323E-2</v>
      </c>
      <c r="Y1225" s="13">
        <f t="shared" si="1636"/>
        <v>3.2719375880675049E-2</v>
      </c>
      <c r="Z1225" s="13">
        <f t="shared" si="1637"/>
        <v>1.9220071381274666E-2</v>
      </c>
      <c r="AA1225" s="13">
        <f t="shared" si="1638"/>
        <v>3.1509254671015015E-2</v>
      </c>
      <c r="AB1225" s="13">
        <f t="shared" si="1639"/>
        <v>2.5828029205192199E-2</v>
      </c>
      <c r="AC1225" s="13">
        <f t="shared" si="1640"/>
        <v>1.8714821604392151E-3</v>
      </c>
      <c r="AD1225" s="13">
        <f t="shared" si="1641"/>
        <v>1.6014720573062281E-2</v>
      </c>
      <c r="AE1225" s="13">
        <f t="shared" si="1642"/>
        <v>2.0724724087846518E-2</v>
      </c>
      <c r="AF1225" s="13">
        <f t="shared" si="1643"/>
        <v>1.3409980728600231E-2</v>
      </c>
      <c r="AG1225" s="13">
        <f t="shared" si="1644"/>
        <v>5.78463939589542E-3</v>
      </c>
      <c r="AH1225" s="13">
        <f t="shared" si="1645"/>
        <v>6.2181958546883541E-3</v>
      </c>
      <c r="AI1225" s="13">
        <f t="shared" si="1646"/>
        <v>1.0194068112073325E-2</v>
      </c>
      <c r="AJ1225" s="13">
        <f t="shared" si="1647"/>
        <v>8.3560430631368816E-3</v>
      </c>
      <c r="AK1225" s="13">
        <f t="shared" si="1648"/>
        <v>4.5662801088738204E-3</v>
      </c>
      <c r="AL1225" s="13">
        <f t="shared" si="1649"/>
        <v>1.5881744649614077E-4</v>
      </c>
      <c r="AM1225" s="13">
        <f t="shared" si="1650"/>
        <v>5.2508848589749336E-3</v>
      </c>
      <c r="AN1225" s="13">
        <f t="shared" si="1651"/>
        <v>6.7951944227084048E-3</v>
      </c>
      <c r="AO1225" s="13">
        <f t="shared" si="1652"/>
        <v>4.3968462918668469E-3</v>
      </c>
      <c r="AP1225" s="13">
        <f t="shared" si="1653"/>
        <v>1.8966597187857809E-3</v>
      </c>
      <c r="AQ1225" s="13">
        <f t="shared" si="1654"/>
        <v>6.136190322684411E-4</v>
      </c>
      <c r="AR1225" s="13">
        <f t="shared" si="1655"/>
        <v>1.6093992127389932E-3</v>
      </c>
      <c r="AS1225" s="13">
        <f t="shared" si="1656"/>
        <v>2.6384381543415928E-3</v>
      </c>
      <c r="AT1225" s="13">
        <f t="shared" si="1657"/>
        <v>2.1627188081067002E-3</v>
      </c>
      <c r="AU1225" s="13">
        <f t="shared" si="1658"/>
        <v>1.1818488487824526E-3</v>
      </c>
      <c r="AV1225" s="13">
        <f t="shared" si="1659"/>
        <v>4.8437874683458288E-4</v>
      </c>
      <c r="AW1225" s="13">
        <f t="shared" si="1660"/>
        <v>9.3594048687187794E-6</v>
      </c>
      <c r="AX1225" s="13">
        <f t="shared" si="1661"/>
        <v>1.4347108376750585E-3</v>
      </c>
      <c r="AY1225" s="13">
        <f t="shared" si="1662"/>
        <v>1.8566659418755695E-3</v>
      </c>
      <c r="AZ1225" s="13">
        <f t="shared" si="1663"/>
        <v>1.2013599985439851E-3</v>
      </c>
      <c r="BA1225" s="13">
        <f t="shared" si="1664"/>
        <v>5.1822851329002618E-4</v>
      </c>
      <c r="BB1225" s="13">
        <f t="shared" si="1665"/>
        <v>1.6766047998452533E-4</v>
      </c>
      <c r="BC1225" s="13">
        <f t="shared" si="1666"/>
        <v>4.3394040779704637E-5</v>
      </c>
      <c r="BD1225" s="13">
        <f t="shared" si="1667"/>
        <v>3.4712182955928979E-4</v>
      </c>
      <c r="BE1225" s="13">
        <f t="shared" si="1668"/>
        <v>5.6906917318258964E-4</v>
      </c>
      <c r="BF1225" s="13">
        <f t="shared" si="1669"/>
        <v>4.6646407153054493E-4</v>
      </c>
      <c r="BG1225" s="13">
        <f t="shared" si="1670"/>
        <v>2.5490601176181732E-4</v>
      </c>
      <c r="BH1225" s="13">
        <f t="shared" si="1671"/>
        <v>1.0447279672437901E-4</v>
      </c>
      <c r="BI1225" s="13">
        <f t="shared" si="1672"/>
        <v>3.4254398882084969E-5</v>
      </c>
      <c r="BJ1225" s="14">
        <f t="shared" si="1673"/>
        <v>0.45374248320458066</v>
      </c>
      <c r="BK1225" s="14">
        <f t="shared" si="1674"/>
        <v>0.24397505604169403</v>
      </c>
      <c r="BL1225" s="14">
        <f t="shared" si="1675"/>
        <v>0.28298599746384212</v>
      </c>
      <c r="BM1225" s="14">
        <f t="shared" si="1676"/>
        <v>0.55982310179894257</v>
      </c>
      <c r="BN1225" s="14">
        <f t="shared" si="1677"/>
        <v>0.43825319975544208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1.3216000000000001</v>
      </c>
      <c r="F1226" s="10">
        <f>VLOOKUP(B1226,home!$B$2:$E$405,3,FALSE)</f>
        <v>1.5530999999999999</v>
      </c>
      <c r="G1226" s="10">
        <f>VLOOKUP(C1226,away!$B$2:$E$405,4,FALSE)</f>
        <v>1.0752999999999999</v>
      </c>
      <c r="H1226" s="10">
        <f>VLOOKUP(A1226,away!$A$2:$E$405,3,FALSE)</f>
        <v>1.1162000000000001</v>
      </c>
      <c r="I1226" s="10">
        <f>VLOOKUP(C1226,away!$B$2:$E$405,3,FALSE)</f>
        <v>0.89590000000000003</v>
      </c>
      <c r="J1226" s="10">
        <f>VLOOKUP(B1226,home!$B$2:$E$405,4,FALSE)</f>
        <v>0.66010000000000002</v>
      </c>
      <c r="K1226" s="12">
        <f t="shared" si="1622"/>
        <v>2.207136005088</v>
      </c>
      <c r="L1226" s="12">
        <f t="shared" si="1623"/>
        <v>0.66010236315799997</v>
      </c>
      <c r="M1226" s="13">
        <f t="shared" si="1624"/>
        <v>5.6855724545374749E-2</v>
      </c>
      <c r="N1226" s="13">
        <f t="shared" si="1625"/>
        <v>0.12548831673946217</v>
      </c>
      <c r="O1226" s="13">
        <f t="shared" si="1626"/>
        <v>3.753059813146218E-2</v>
      </c>
      <c r="P1226" s="13">
        <f t="shared" si="1627"/>
        <v>8.2835134428438581E-2</v>
      </c>
      <c r="Q1226" s="13">
        <f t="shared" si="1628"/>
        <v>0.13848489104677708</v>
      </c>
      <c r="R1226" s="13">
        <f t="shared" si="1629"/>
        <v>1.2387018258655699E-2</v>
      </c>
      <c r="S1226" s="13">
        <f t="shared" si="1630"/>
        <v>3.0171365991042021E-2</v>
      </c>
      <c r="T1226" s="13">
        <f t="shared" si="1631"/>
        <v>9.1414203841655703E-2</v>
      </c>
      <c r="U1226" s="13">
        <f t="shared" si="1632"/>
        <v>2.7339833994361452E-2</v>
      </c>
      <c r="V1226" s="13">
        <f t="shared" si="1633"/>
        <v>4.8841933346629859E-3</v>
      </c>
      <c r="W1226" s="13">
        <f t="shared" si="1634"/>
        <v>0.10188499639667682</v>
      </c>
      <c r="X1226" s="13">
        <f t="shared" si="1635"/>
        <v>6.7254526891790692E-2</v>
      </c>
      <c r="Y1226" s="13">
        <f t="shared" si="1636"/>
        <v>2.2197436067172144E-2</v>
      </c>
      <c r="Z1226" s="13">
        <f t="shared" si="1637"/>
        <v>2.7255666750066409E-3</v>
      </c>
      <c r="AA1226" s="13">
        <f t="shared" si="1638"/>
        <v>6.0156963426751409E-3</v>
      </c>
      <c r="AB1226" s="13">
        <f t="shared" si="1639"/>
        <v>6.6387299967972518E-3</v>
      </c>
      <c r="AC1226" s="13">
        <f t="shared" si="1640"/>
        <v>4.4474722497864672E-4</v>
      </c>
      <c r="AD1226" s="13">
        <f t="shared" si="1641"/>
        <v>5.6218510981341639E-2</v>
      </c>
      <c r="AE1226" s="13">
        <f t="shared" si="1642"/>
        <v>3.7109971952007589E-2</v>
      </c>
      <c r="AF1226" s="13">
        <f t="shared" si="1643"/>
        <v>1.2248190091123653E-2</v>
      </c>
      <c r="AG1226" s="13">
        <f t="shared" si="1644"/>
        <v>2.6950197411863747E-3</v>
      </c>
      <c r="AH1226" s="13">
        <f t="shared" si="1645"/>
        <v>4.4978825077914394E-4</v>
      </c>
      <c r="AI1226" s="13">
        <f t="shared" si="1646"/>
        <v>9.9274384296019918E-4</v>
      </c>
      <c r="AJ1226" s="13">
        <f t="shared" si="1647"/>
        <v>1.0955603398134415E-3</v>
      </c>
      <c r="AK1226" s="13">
        <f t="shared" si="1648"/>
        <v>8.0601689058289704E-4</v>
      </c>
      <c r="AL1226" s="13">
        <f t="shared" si="1649"/>
        <v>2.591872425326657E-5</v>
      </c>
      <c r="AM1226" s="13">
        <f t="shared" si="1650"/>
        <v>2.481637994787083E-2</v>
      </c>
      <c r="AN1226" s="13">
        <f t="shared" si="1651"/>
        <v>1.6381351048616342E-2</v>
      </c>
      <c r="AO1226" s="13">
        <f t="shared" si="1652"/>
        <v>5.4066842694562127E-3</v>
      </c>
      <c r="AP1226" s="13">
        <f t="shared" si="1653"/>
        <v>1.1896550210390773E-3</v>
      </c>
      <c r="AQ1226" s="13">
        <f t="shared" si="1654"/>
        <v>1.963235226826687E-4</v>
      </c>
      <c r="AR1226" s="13">
        <f t="shared" si="1655"/>
        <v>5.9381257452003217E-5</v>
      </c>
      <c r="AS1226" s="13">
        <f t="shared" si="1656"/>
        <v>1.3106251134971641E-4</v>
      </c>
      <c r="AT1226" s="13">
        <f t="shared" si="1657"/>
        <v>1.4463639385860688E-4</v>
      </c>
      <c r="AU1226" s="13">
        <f t="shared" si="1658"/>
        <v>1.064107308438067E-4</v>
      </c>
      <c r="AV1226" s="13">
        <f t="shared" si="1659"/>
        <v>5.8715738843273485E-5</v>
      </c>
      <c r="AW1226" s="13">
        <f t="shared" si="1660"/>
        <v>1.0489420687677695E-6</v>
      </c>
      <c r="AX1226" s="13">
        <f t="shared" si="1661"/>
        <v>9.1288542831482727E-3</v>
      </c>
      <c r="AY1226" s="13">
        <f t="shared" si="1662"/>
        <v>6.0259782852312045E-3</v>
      </c>
      <c r="AZ1226" s="13">
        <f t="shared" si="1663"/>
        <v>1.9888812532099548E-3</v>
      </c>
      <c r="BA1226" s="13">
        <f t="shared" si="1664"/>
        <v>4.3762173842817876E-4</v>
      </c>
      <c r="BB1226" s="13">
        <f t="shared" si="1665"/>
        <v>7.2218785926438206E-5</v>
      </c>
      <c r="BC1226" s="13">
        <f t="shared" si="1666"/>
        <v>9.534358250888716E-6</v>
      </c>
      <c r="BD1226" s="13">
        <f t="shared" si="1667"/>
        <v>6.5329513952268193E-6</v>
      </c>
      <c r="BE1226" s="13">
        <f t="shared" si="1668"/>
        <v>1.4419112243894997E-5</v>
      </c>
      <c r="BF1226" s="13">
        <f t="shared" si="1669"/>
        <v>1.5912470897452938E-5</v>
      </c>
      <c r="BG1226" s="13">
        <f t="shared" si="1670"/>
        <v>1.1706995815894447E-5</v>
      </c>
      <c r="BH1226" s="13">
        <f t="shared" si="1671"/>
        <v>6.4597329941687995E-6</v>
      </c>
      <c r="BI1226" s="13">
        <f t="shared" si="1672"/>
        <v>2.8515018549369716E-6</v>
      </c>
      <c r="BJ1226" s="14">
        <f t="shared" si="1673"/>
        <v>0.720649546263054</v>
      </c>
      <c r="BK1226" s="14">
        <f t="shared" si="1674"/>
        <v>0.18124306253398145</v>
      </c>
      <c r="BL1226" s="14">
        <f t="shared" si="1675"/>
        <v>9.3814075445636358E-2</v>
      </c>
      <c r="BM1226" s="14">
        <f t="shared" si="1676"/>
        <v>0.53882563842434561</v>
      </c>
      <c r="BN1226" s="14">
        <f t="shared" si="1677"/>
        <v>0.45358168315017044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1.3216000000000001</v>
      </c>
      <c r="F1227" s="10">
        <f>VLOOKUP(B1227,home!$B$2:$E$405,3,FALSE)</f>
        <v>0.71460000000000001</v>
      </c>
      <c r="G1227" s="10">
        <f>VLOOKUP(C1227,away!$B$2:$E$405,4,FALSE)</f>
        <v>0.96679999999999999</v>
      </c>
      <c r="H1227" s="10">
        <f>VLOOKUP(A1227,away!$A$2:$E$405,3,FALSE)</f>
        <v>1.1162000000000001</v>
      </c>
      <c r="I1227" s="10">
        <f>VLOOKUP(C1227,away!$B$2:$E$405,3,FALSE)</f>
        <v>0.99539999999999995</v>
      </c>
      <c r="J1227" s="10">
        <f>VLOOKUP(B1227,home!$B$2:$E$405,4,FALSE)</f>
        <v>1.3935999999999999</v>
      </c>
      <c r="K1227" s="12">
        <f t="shared" si="1622"/>
        <v>0.91306077004800013</v>
      </c>
      <c r="L1227" s="12">
        <f t="shared" si="1623"/>
        <v>1.5483808529279999</v>
      </c>
      <c r="M1227" s="13">
        <f t="shared" si="1624"/>
        <v>8.5311874715145314E-2</v>
      </c>
      <c r="N1227" s="13">
        <f t="shared" si="1625"/>
        <v>7.7894926021649089E-2</v>
      </c>
      <c r="O1227" s="13">
        <f t="shared" si="1626"/>
        <v>0.13209527333632334</v>
      </c>
      <c r="P1227" s="13">
        <f t="shared" si="1627"/>
        <v>0.12061101199216447</v>
      </c>
      <c r="Q1227" s="13">
        <f t="shared" si="1628"/>
        <v>3.5561400568079458E-2</v>
      </c>
      <c r="R1227" s="13">
        <f t="shared" si="1629"/>
        <v>0.10226689599812687</v>
      </c>
      <c r="S1227" s="13">
        <f t="shared" si="1630"/>
        <v>4.2628931383662153E-2</v>
      </c>
      <c r="T1227" s="13">
        <f t="shared" si="1631"/>
        <v>5.5062591742917125E-2</v>
      </c>
      <c r="U1227" s="13">
        <f t="shared" si="1632"/>
        <v>9.3375890810468459E-2</v>
      </c>
      <c r="V1227" s="13">
        <f t="shared" si="1633"/>
        <v>6.6963695414884918E-3</v>
      </c>
      <c r="W1227" s="13">
        <f t="shared" si="1634"/>
        <v>1.0823239928892007E-2</v>
      </c>
      <c r="X1227" s="13">
        <f t="shared" si="1635"/>
        <v>1.675849747254219E-2</v>
      </c>
      <c r="Y1227" s="13">
        <f t="shared" si="1636"/>
        <v>1.297426830516331E-2</v>
      </c>
      <c r="Z1227" s="13">
        <f t="shared" si="1637"/>
        <v>5.27827012172929E-2</v>
      </c>
      <c r="AA1227" s="13">
        <f t="shared" si="1638"/>
        <v>4.819381381867497E-2</v>
      </c>
      <c r="AB1227" s="13">
        <f t="shared" si="1639"/>
        <v>2.2001940378414655E-2</v>
      </c>
      <c r="AC1227" s="13">
        <f t="shared" si="1640"/>
        <v>5.916936459381978E-4</v>
      </c>
      <c r="AD1227" s="13">
        <f t="shared" si="1641"/>
        <v>2.4705689459720991E-3</v>
      </c>
      <c r="AE1227" s="13">
        <f t="shared" si="1642"/>
        <v>3.8253816517817081E-3</v>
      </c>
      <c r="AF1227" s="13">
        <f t="shared" si="1643"/>
        <v>2.9615738523804426E-3</v>
      </c>
      <c r="AG1227" s="13">
        <f t="shared" si="1644"/>
        <v>1.5285480825193638E-3</v>
      </c>
      <c r="AH1227" s="13">
        <f t="shared" si="1645"/>
        <v>2.043193098266894E-2</v>
      </c>
      <c r="AI1227" s="13">
        <f t="shared" si="1646"/>
        <v>1.8655594636603295E-2</v>
      </c>
      <c r="AJ1227" s="13">
        <f t="shared" si="1647"/>
        <v>8.5168458023001711E-3</v>
      </c>
      <c r="AK1227" s="13">
        <f t="shared" si="1648"/>
        <v>2.5921325955427575E-3</v>
      </c>
      <c r="AL1227" s="13">
        <f t="shared" si="1649"/>
        <v>3.3460649957218744E-5</v>
      </c>
      <c r="AM1227" s="13">
        <f t="shared" si="1650"/>
        <v>4.5115591685319228E-4</v>
      </c>
      <c r="AN1227" s="13">
        <f t="shared" si="1651"/>
        <v>6.9856118334065971E-4</v>
      </c>
      <c r="AO1227" s="13">
        <f t="shared" si="1652"/>
        <v>5.4081938044170201E-4</v>
      </c>
      <c r="AP1227" s="13">
        <f t="shared" si="1653"/>
        <v>2.7913145785610493E-4</v>
      </c>
      <c r="AQ1227" s="13">
        <f t="shared" si="1654"/>
        <v>1.0805045119856795E-4</v>
      </c>
      <c r="AR1227" s="13">
        <f t="shared" si="1655"/>
        <v>6.3272821443821851E-3</v>
      </c>
      <c r="AS1227" s="13">
        <f t="shared" si="1656"/>
        <v>5.77719310706056E-3</v>
      </c>
      <c r="AT1227" s="13">
        <f t="shared" si="1657"/>
        <v>2.6374641935243562E-3</v>
      </c>
      <c r="AU1227" s="13">
        <f t="shared" si="1658"/>
        <v>8.0272169583779228E-4</v>
      </c>
      <c r="AV1227" s="13">
        <f t="shared" si="1659"/>
        <v>1.8323342243397274E-4</v>
      </c>
      <c r="AW1227" s="13">
        <f t="shared" si="1660"/>
        <v>1.3140423061238318E-6</v>
      </c>
      <c r="AX1227" s="13">
        <f t="shared" si="1661"/>
        <v>6.865546147561453E-5</v>
      </c>
      <c r="AY1227" s="13">
        <f t="shared" si="1662"/>
        <v>1.0630480199777745E-4</v>
      </c>
      <c r="AZ1227" s="13">
        <f t="shared" si="1663"/>
        <v>8.2300159993830435E-5</v>
      </c>
      <c r="BA1227" s="13">
        <f t="shared" si="1664"/>
        <v>4.2477330642452667E-5</v>
      </c>
      <c r="BB1227" s="13">
        <f t="shared" si="1665"/>
        <v>1.644277136256638E-5</v>
      </c>
      <c r="BC1227" s="13">
        <f t="shared" si="1666"/>
        <v>5.0919344693741191E-6</v>
      </c>
      <c r="BD1227" s="13">
        <f t="shared" si="1667"/>
        <v>1.6328404205724339E-3</v>
      </c>
      <c r="BE1227" s="13">
        <f t="shared" si="1668"/>
        <v>1.4908825317733671E-3</v>
      </c>
      <c r="BF1227" s="13">
        <f t="shared" si="1669"/>
        <v>6.8063317625605114E-4</v>
      </c>
      <c r="BG1227" s="13">
        <f t="shared" si="1670"/>
        <v>2.0715315067752212E-4</v>
      </c>
      <c r="BH1227" s="13">
        <f t="shared" si="1671"/>
        <v>4.7285853818871926E-5</v>
      </c>
      <c r="BI1227" s="13">
        <f t="shared" si="1672"/>
        <v>8.6349716200472758E-6</v>
      </c>
      <c r="BJ1227" s="14">
        <f t="shared" si="1673"/>
        <v>0.22225998742152861</v>
      </c>
      <c r="BK1227" s="14">
        <f t="shared" si="1674"/>
        <v>0.25597964673035367</v>
      </c>
      <c r="BL1227" s="14">
        <f t="shared" si="1675"/>
        <v>0.46792564302708062</v>
      </c>
      <c r="BM1227" s="14">
        <f t="shared" si="1676"/>
        <v>0.44510160500507556</v>
      </c>
      <c r="BN1227" s="14">
        <f t="shared" si="1677"/>
        <v>0.55374138263148842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1.8169999999999999</v>
      </c>
      <c r="F1231" s="10">
        <f>VLOOKUP(B1231,home!$B$2:$E$405,3,FALSE)</f>
        <v>0.82550000000000001</v>
      </c>
      <c r="G1231" s="10">
        <f>VLOOKUP(C1231,away!$B$2:$E$405,4,FALSE)</f>
        <v>0.94350000000000001</v>
      </c>
      <c r="H1231" s="10">
        <f>VLOOKUP(A1231,away!$A$2:$E$405,3,FALSE)</f>
        <v>1.2277</v>
      </c>
      <c r="I1231" s="10">
        <f>VLOOKUP(C1231,away!$B$2:$E$405,3,FALSE)</f>
        <v>1.3382000000000001</v>
      </c>
      <c r="J1231" s="10">
        <f>VLOOKUP(B1231,home!$B$2:$E$405,4,FALSE)</f>
        <v>0.75639999999999996</v>
      </c>
      <c r="K1231" s="12">
        <f t="shared" si="1622"/>
        <v>1.4151872572499999</v>
      </c>
      <c r="L1231" s="12">
        <f t="shared" si="1623"/>
        <v>1.242695717096</v>
      </c>
      <c r="M1231" s="13">
        <f t="shared" si="1624"/>
        <v>7.0096460782098302E-2</v>
      </c>
      <c r="N1231" s="13">
        <f t="shared" si="1625"/>
        <v>9.9199618077149873E-2</v>
      </c>
      <c r="O1231" s="13">
        <f t="shared" si="1626"/>
        <v>8.710857159750128E-2</v>
      </c>
      <c r="P1231" s="13">
        <f t="shared" si="1627"/>
        <v>0.12327494052203308</v>
      </c>
      <c r="Q1231" s="13">
        <f t="shared" si="1628"/>
        <v>7.0193017713424635E-2</v>
      </c>
      <c r="R1231" s="13">
        <f t="shared" si="1629"/>
        <v>5.4124724423282575E-2</v>
      </c>
      <c r="S1231" s="13">
        <f t="shared" si="1630"/>
        <v>5.4199280502732032E-2</v>
      </c>
      <c r="T1231" s="13">
        <f t="shared" si="1631"/>
        <v>8.7228562482516453E-2</v>
      </c>
      <c r="U1231" s="13">
        <f t="shared" si="1632"/>
        <v>7.6596620305997343E-2</v>
      </c>
      <c r="V1231" s="13">
        <f t="shared" si="1633"/>
        <v>1.0590823314938205E-2</v>
      </c>
      <c r="W1231" s="13">
        <f t="shared" si="1634"/>
        <v>3.3112088071987379E-2</v>
      </c>
      <c r="X1231" s="13">
        <f t="shared" si="1635"/>
        <v>4.1148250031164256E-2</v>
      </c>
      <c r="Y1231" s="13">
        <f t="shared" si="1636"/>
        <v>2.5567377039861595E-2</v>
      </c>
      <c r="Z1231" s="13">
        <f t="shared" si="1637"/>
        <v>2.2420187743271511E-2</v>
      </c>
      <c r="AA1231" s="13">
        <f t="shared" si="1638"/>
        <v>3.1728763999430469E-2</v>
      </c>
      <c r="AB1231" s="13">
        <f t="shared" si="1639"/>
        <v>2.2451071250143281E-2</v>
      </c>
      <c r="AC1231" s="13">
        <f t="shared" si="1640"/>
        <v>1.1640950731154778E-3</v>
      </c>
      <c r="AD1231" s="13">
        <f t="shared" si="1641"/>
        <v>1.1714951275104055E-2</v>
      </c>
      <c r="AE1231" s="13">
        <f t="shared" si="1642"/>
        <v>1.4558119775560131E-2</v>
      </c>
      <c r="AF1231" s="13">
        <f t="shared" si="1643"/>
        <v>9.0456565470295805E-3</v>
      </c>
      <c r="AG1231" s="13">
        <f t="shared" si="1644"/>
        <v>3.7469995497716843E-3</v>
      </c>
      <c r="AH1231" s="13">
        <f t="shared" si="1645"/>
        <v>6.9653678212629336E-3</v>
      </c>
      <c r="AI1231" s="13">
        <f t="shared" si="1646"/>
        <v>9.857299782710497E-3</v>
      </c>
      <c r="AJ1231" s="13">
        <f t="shared" si="1647"/>
        <v>6.9749625216925463E-3</v>
      </c>
      <c r="AK1231" s="13">
        <f t="shared" si="1648"/>
        <v>3.2902926934985414E-3</v>
      </c>
      <c r="AL1231" s="13">
        <f t="shared" si="1649"/>
        <v>8.1889299002640208E-5</v>
      </c>
      <c r="AM1231" s="13">
        <f t="shared" si="1650"/>
        <v>3.315769952766378E-3</v>
      </c>
      <c r="AN1231" s="13">
        <f t="shared" si="1651"/>
        <v>4.1204931191783844E-3</v>
      </c>
      <c r="AO1231" s="13">
        <f t="shared" si="1652"/>
        <v>2.5602595757632587E-3</v>
      </c>
      <c r="AP1231" s="13">
        <f t="shared" si="1653"/>
        <v>1.0605412031516747E-3</v>
      </c>
      <c r="AQ1231" s="13">
        <f t="shared" si="1654"/>
        <v>3.2948250274010614E-4</v>
      </c>
      <c r="AR1231" s="13">
        <f t="shared" si="1655"/>
        <v>1.7311665518963488E-3</v>
      </c>
      <c r="AS1231" s="13">
        <f t="shared" si="1656"/>
        <v>2.4499248444211337E-3</v>
      </c>
      <c r="AT1231" s="13">
        <f t="shared" si="1657"/>
        <v>1.7335512105224888E-3</v>
      </c>
      <c r="AU1231" s="13">
        <f t="shared" si="1658"/>
        <v>8.1776652764057982E-4</v>
      </c>
      <c r="AV1231" s="13">
        <f t="shared" si="1659"/>
        <v>2.8932319233063191E-4</v>
      </c>
      <c r="AW1231" s="13">
        <f t="shared" si="1660"/>
        <v>4.0003994936675852E-6</v>
      </c>
      <c r="AX1231" s="13">
        <f t="shared" si="1661"/>
        <v>7.820725641879021E-4</v>
      </c>
      <c r="AY1231" s="13">
        <f t="shared" si="1662"/>
        <v>9.7187822597459247E-4</v>
      </c>
      <c r="AZ1231" s="13">
        <f t="shared" si="1663"/>
        <v>6.0387445447874241E-4</v>
      </c>
      <c r="BA1231" s="13">
        <f t="shared" si="1664"/>
        <v>2.5014406608147227E-4</v>
      </c>
      <c r="BB1231" s="13">
        <f t="shared" si="1665"/>
        <v>7.7713239894106078E-5</v>
      </c>
      <c r="BC1231" s="13">
        <f t="shared" si="1666"/>
        <v>1.9314782075611925E-5</v>
      </c>
      <c r="BD1231" s="13">
        <f t="shared" si="1667"/>
        <v>3.5855220993690688E-4</v>
      </c>
      <c r="BE1231" s="13">
        <f t="shared" si="1668"/>
        <v>5.0741851856153739E-4</v>
      </c>
      <c r="BF1231" s="13">
        <f t="shared" si="1669"/>
        <v>3.5904611078048024E-4</v>
      </c>
      <c r="BG1231" s="13">
        <f t="shared" si="1670"/>
        <v>1.6937249358056926E-4</v>
      </c>
      <c r="BH1231" s="13">
        <f t="shared" si="1671"/>
        <v>5.9923448660969707E-5</v>
      </c>
      <c r="BI1231" s="13">
        <f t="shared" si="1672"/>
        <v>1.6960580191095776E-5</v>
      </c>
      <c r="BJ1231" s="14">
        <f t="shared" si="1673"/>
        <v>0.409606184249862</v>
      </c>
      <c r="BK1231" s="14">
        <f t="shared" si="1674"/>
        <v>0.26037936771989439</v>
      </c>
      <c r="BL1231" s="14">
        <f t="shared" si="1675"/>
        <v>0.30759068008404228</v>
      </c>
      <c r="BM1231" s="14">
        <f t="shared" si="1676"/>
        <v>0.49503120885509955</v>
      </c>
      <c r="BN1231" s="14">
        <f t="shared" si="1677"/>
        <v>0.50399733311548978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1.8169999999999999</v>
      </c>
      <c r="F1232" s="10">
        <f>VLOOKUP(B1232,home!$B$2:$E$405,3,FALSE)</f>
        <v>1.2185999999999999</v>
      </c>
      <c r="G1232" s="10">
        <f>VLOOKUP(C1232,away!$B$2:$E$405,4,FALSE)</f>
        <v>1.258</v>
      </c>
      <c r="H1232" s="10">
        <f>VLOOKUP(A1232,away!$A$2:$E$405,3,FALSE)</f>
        <v>1.2277</v>
      </c>
      <c r="I1232" s="10">
        <f>VLOOKUP(C1232,away!$B$2:$E$405,3,FALSE)</f>
        <v>0.98909999999999998</v>
      </c>
      <c r="J1232" s="10">
        <f>VLOOKUP(B1232,home!$B$2:$E$405,4,FALSE)</f>
        <v>1.2218</v>
      </c>
      <c r="K1232" s="12">
        <f t="shared" si="1622"/>
        <v>2.7854588196000001</v>
      </c>
      <c r="L1232" s="12">
        <f t="shared" si="1623"/>
        <v>1.4836538179259999</v>
      </c>
      <c r="M1232" s="13">
        <f t="shared" si="1624"/>
        <v>1.3994195569369804E-2</v>
      </c>
      <c r="N1232" s="13">
        <f t="shared" si="1625"/>
        <v>3.8980255471908365E-2</v>
      </c>
      <c r="O1232" s="13">
        <f t="shared" si="1626"/>
        <v>2.0762541685298622E-2</v>
      </c>
      <c r="P1232" s="13">
        <f t="shared" si="1627"/>
        <v>5.7833204854627694E-2</v>
      </c>
      <c r="Q1232" s="13">
        <f t="shared" si="1628"/>
        <v>5.4288948197244169E-2</v>
      </c>
      <c r="R1232" s="13">
        <f t="shared" si="1629"/>
        <v>1.5402212120620517E-2</v>
      </c>
      <c r="S1232" s="13">
        <f t="shared" si="1630"/>
        <v>5.9751194114331538E-2</v>
      </c>
      <c r="T1232" s="13">
        <f t="shared" si="1631"/>
        <v>8.0546005264028137E-2</v>
      </c>
      <c r="U1232" s="13">
        <f t="shared" si="1632"/>
        <v>4.2902227592732441E-2</v>
      </c>
      <c r="V1232" s="13">
        <f t="shared" si="1633"/>
        <v>2.7436796383767295E-2</v>
      </c>
      <c r="W1232" s="13">
        <f t="shared" si="1634"/>
        <v>5.0406543187607102E-2</v>
      </c>
      <c r="X1232" s="13">
        <f t="shared" si="1635"/>
        <v>7.4785860248745076E-2</v>
      </c>
      <c r="Y1232" s="13">
        <f t="shared" si="1636"/>
        <v>5.5478163542465465E-2</v>
      </c>
      <c r="Z1232" s="13">
        <f t="shared" si="1637"/>
        <v>7.617183605754912E-3</v>
      </c>
      <c r="AA1232" s="13">
        <f t="shared" si="1638"/>
        <v>2.121735125516255E-2</v>
      </c>
      <c r="AB1232" s="13">
        <f t="shared" si="1639"/>
        <v>2.9550029091121831E-2</v>
      </c>
      <c r="AC1232" s="13">
        <f t="shared" si="1640"/>
        <v>7.0866786248604766E-3</v>
      </c>
      <c r="AD1232" s="13">
        <f t="shared" si="1641"/>
        <v>3.5101337571867126E-2</v>
      </c>
      <c r="AE1232" s="13">
        <f t="shared" si="1642"/>
        <v>5.2078233502810004E-2</v>
      </c>
      <c r="AF1232" s="13">
        <f t="shared" si="1643"/>
        <v>3.8633034983642907E-2</v>
      </c>
      <c r="AG1232" s="13">
        <f t="shared" si="1644"/>
        <v>1.9106016617183499E-2</v>
      </c>
      <c r="AH1232" s="13">
        <f t="shared" si="1645"/>
        <v>2.8253158846304033E-3</v>
      </c>
      <c r="AI1232" s="13">
        <f t="shared" si="1646"/>
        <v>7.869801048999734E-3</v>
      </c>
      <c r="AJ1232" s="13">
        <f t="shared" si="1647"/>
        <v>1.0960503370216822E-2</v>
      </c>
      <c r="AK1232" s="13">
        <f t="shared" si="1648"/>
        <v>1.0176676926608657E-2</v>
      </c>
      <c r="AL1232" s="13">
        <f t="shared" si="1649"/>
        <v>1.171472371152301E-3</v>
      </c>
      <c r="AM1232" s="13">
        <f t="shared" si="1650"/>
        <v>1.9554666063862813E-2</v>
      </c>
      <c r="AN1232" s="13">
        <f t="shared" si="1651"/>
        <v>2.9012354963918043E-2</v>
      </c>
      <c r="AO1232" s="13">
        <f t="shared" si="1652"/>
        <v>2.1522145604620679E-2</v>
      </c>
      <c r="AP1232" s="13">
        <f t="shared" si="1653"/>
        <v>1.064380449875158E-2</v>
      </c>
      <c r="AQ1232" s="13">
        <f t="shared" si="1654"/>
        <v>3.9479302954576806E-3</v>
      </c>
      <c r="AR1232" s="13">
        <f t="shared" si="1655"/>
        <v>8.3835813981577407E-4</v>
      </c>
      <c r="AS1232" s="13">
        <f t="shared" si="1656"/>
        <v>2.3352120745332976E-3</v>
      </c>
      <c r="AT1232" s="13">
        <f t="shared" si="1657"/>
        <v>3.2523185343225941E-3</v>
      </c>
      <c r="AU1232" s="13">
        <f t="shared" si="1658"/>
        <v>3.0197331151924716E-3</v>
      </c>
      <c r="AV1232" s="13">
        <f t="shared" si="1659"/>
        <v>2.1028355596377632E-3</v>
      </c>
      <c r="AW1232" s="13">
        <f t="shared" si="1660"/>
        <v>1.3448036224603886E-4</v>
      </c>
      <c r="AX1232" s="13">
        <f t="shared" si="1661"/>
        <v>9.0781195086532523E-3</v>
      </c>
      <c r="AY1232" s="13">
        <f t="shared" si="1662"/>
        <v>1.3468786668601899E-2</v>
      </c>
      <c r="AZ1232" s="13">
        <f t="shared" si="1663"/>
        <v>9.9915083818510123E-3</v>
      </c>
      <c r="BA1232" s="13">
        <f t="shared" si="1664"/>
        <v>4.9413131858576263E-3</v>
      </c>
      <c r="BB1232" s="13">
        <f t="shared" si="1665"/>
        <v>1.832799543441439E-3</v>
      </c>
      <c r="BC1232" s="13">
        <f t="shared" si="1666"/>
        <v>5.4384800802398392E-4</v>
      </c>
      <c r="BD1232" s="13">
        <f t="shared" si="1667"/>
        <v>2.0730554248783533E-4</v>
      </c>
      <c r="BE1232" s="13">
        <f t="shared" si="1668"/>
        <v>5.7744105167470341E-4</v>
      </c>
      <c r="BF1232" s="13">
        <f t="shared" si="1669"/>
        <v>8.0421913509320117E-4</v>
      </c>
      <c r="BG1232" s="13">
        <f t="shared" si="1670"/>
        <v>7.4670642757881369E-4</v>
      </c>
      <c r="BH1232" s="13">
        <f t="shared" si="1671"/>
        <v>5.1998000108785384E-4</v>
      </c>
      <c r="BI1232" s="13">
        <f t="shared" si="1672"/>
        <v>2.8967657600915579E-4</v>
      </c>
      <c r="BJ1232" s="14">
        <f t="shared" si="1673"/>
        <v>0.62394167531054179</v>
      </c>
      <c r="BK1232" s="14">
        <f t="shared" si="1674"/>
        <v>0.18074232858671102</v>
      </c>
      <c r="BL1232" s="14">
        <f t="shared" si="1675"/>
        <v>0.17636044513282498</v>
      </c>
      <c r="BM1232" s="14">
        <f t="shared" si="1676"/>
        <v>0.77406596843040765</v>
      </c>
      <c r="BN1232" s="14">
        <f t="shared" si="1677"/>
        <v>0.20126135789906915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1.5815999999999999</v>
      </c>
      <c r="F1233" s="10">
        <f>VLOOKUP(B1233,home!$B$2:$E$405,3,FALSE)</f>
        <v>0.99360000000000004</v>
      </c>
      <c r="G1233" s="10">
        <f>VLOOKUP(C1233,away!$B$2:$E$405,4,FALSE)</f>
        <v>0.9032</v>
      </c>
      <c r="H1233" s="10">
        <f>VLOOKUP(A1233,away!$A$2:$E$405,3,FALSE)</f>
        <v>1.1631</v>
      </c>
      <c r="I1233" s="10">
        <f>VLOOKUP(C1233,away!$B$2:$E$405,3,FALSE)</f>
        <v>0.7369</v>
      </c>
      <c r="J1233" s="10">
        <f>VLOOKUP(B1233,home!$B$2:$E$405,4,FALSE)</f>
        <v>0.61409999999999998</v>
      </c>
      <c r="K1233" s="12">
        <f t="shared" si="1622"/>
        <v>1.419358712832</v>
      </c>
      <c r="L1233" s="12">
        <f t="shared" si="1623"/>
        <v>0.52633798029900003</v>
      </c>
      <c r="M1233" s="13">
        <f t="shared" si="1624"/>
        <v>0.14288763981537858</v>
      </c>
      <c r="N1233" s="13">
        <f t="shared" si="1625"/>
        <v>0.20280881652795818</v>
      </c>
      <c r="O1233" s="13">
        <f t="shared" si="1626"/>
        <v>7.520719175011735E-2</v>
      </c>
      <c r="P1233" s="13">
        <f t="shared" si="1627"/>
        <v>0.10674598287815597</v>
      </c>
      <c r="Q1233" s="13">
        <f t="shared" si="1628"/>
        <v>0.143929230389052</v>
      </c>
      <c r="R1233" s="13">
        <f t="shared" si="1629"/>
        <v>1.9792200704858185E-2</v>
      </c>
      <c r="S1233" s="13">
        <f t="shared" si="1630"/>
        <v>1.9936477492641016E-2</v>
      </c>
      <c r="T1233" s="13">
        <f t="shared" si="1631"/>
        <v>7.5755420428963091E-2</v>
      </c>
      <c r="U1233" s="13">
        <f t="shared" si="1632"/>
        <v>2.8092232516560119E-2</v>
      </c>
      <c r="V1233" s="13">
        <f t="shared" si="1633"/>
        <v>1.6548658542162634E-3</v>
      </c>
      <c r="W1233" s="13">
        <f t="shared" si="1634"/>
        <v>6.8095735727968412E-2</v>
      </c>
      <c r="X1233" s="13">
        <f t="shared" si="1635"/>
        <v>3.5841372010033352E-2</v>
      </c>
      <c r="Y1233" s="13">
        <f t="shared" si="1636"/>
        <v>9.4323376774530301E-3</v>
      </c>
      <c r="Z1233" s="13">
        <f t="shared" si="1637"/>
        <v>3.4724623148891685E-3</v>
      </c>
      <c r="AA1233" s="13">
        <f t="shared" si="1638"/>
        <v>4.9286696416187175E-3</v>
      </c>
      <c r="AB1233" s="13">
        <f t="shared" si="1639"/>
        <v>3.4977750992510491E-3</v>
      </c>
      <c r="AC1233" s="13">
        <f t="shared" si="1640"/>
        <v>7.7268003362668101E-5</v>
      </c>
      <c r="AD1233" s="13">
        <f t="shared" si="1641"/>
        <v>2.4163068953049312E-2</v>
      </c>
      <c r="AE1233" s="13">
        <f t="shared" si="1642"/>
        <v>1.2717940910573447E-2</v>
      </c>
      <c r="AF1233" s="13">
        <f t="shared" si="1643"/>
        <v>3.3469676662166263E-3</v>
      </c>
      <c r="AG1233" s="13">
        <f t="shared" si="1644"/>
        <v>5.8721206718750582E-4</v>
      </c>
      <c r="AH1233" s="13">
        <f t="shared" si="1645"/>
        <v>4.5692220037078866E-4</v>
      </c>
      <c r="AI1233" s="13">
        <f t="shared" si="1646"/>
        <v>6.4853650618264778E-4</v>
      </c>
      <c r="AJ1233" s="13">
        <f t="shared" si="1647"/>
        <v>4.6025297031998275E-4</v>
      </c>
      <c r="AK1233" s="13">
        <f t="shared" si="1648"/>
        <v>2.1775468784349182E-4</v>
      </c>
      <c r="AL1233" s="13">
        <f t="shared" si="1649"/>
        <v>2.3089607959478528E-6</v>
      </c>
      <c r="AM1233" s="13">
        <f t="shared" si="1650"/>
        <v>6.8592124894541846E-3</v>
      </c>
      <c r="AN1233" s="13">
        <f t="shared" si="1651"/>
        <v>3.6102640481409914E-3</v>
      </c>
      <c r="AO1233" s="13">
        <f t="shared" si="1652"/>
        <v>9.5010954372231043E-4</v>
      </c>
      <c r="AP1233" s="13">
        <f t="shared" si="1653"/>
        <v>1.6669291276853518E-4</v>
      </c>
      <c r="AQ1233" s="13">
        <f t="shared" si="1654"/>
        <v>2.1934202759187041E-5</v>
      </c>
      <c r="AR1233" s="13">
        <f t="shared" si="1655"/>
        <v>4.8099101619387196E-5</v>
      </c>
      <c r="AS1233" s="13">
        <f t="shared" si="1656"/>
        <v>6.826987896286898E-5</v>
      </c>
      <c r="AT1233" s="13">
        <f t="shared" si="1657"/>
        <v>4.8449723764967077E-5</v>
      </c>
      <c r="AU1233" s="13">
        <f t="shared" si="1658"/>
        <v>2.2922512520036544E-5</v>
      </c>
      <c r="AV1233" s="13">
        <f t="shared" si="1659"/>
        <v>8.1338169663286156E-6</v>
      </c>
      <c r="AW1233" s="13">
        <f t="shared" si="1660"/>
        <v>4.7914938601221342E-8</v>
      </c>
      <c r="AX1233" s="13">
        <f t="shared" si="1661"/>
        <v>1.6226138350121438E-3</v>
      </c>
      <c r="AY1233" s="13">
        <f t="shared" si="1662"/>
        <v>8.5404328872550669E-4</v>
      </c>
      <c r="AZ1233" s="13">
        <f t="shared" si="1663"/>
        <v>2.2475770983784943E-4</v>
      </c>
      <c r="BA1233" s="13">
        <f t="shared" si="1664"/>
        <v>3.9432839684227461E-5</v>
      </c>
      <c r="BB1233" s="13">
        <f t="shared" si="1665"/>
        <v>5.1887502992126336E-6</v>
      </c>
      <c r="BC1233" s="13">
        <f t="shared" si="1666"/>
        <v>5.4620727055268208E-7</v>
      </c>
      <c r="BD1233" s="13">
        <f t="shared" si="1667"/>
        <v>4.2193973334241011E-6</v>
      </c>
      <c r="BE1233" s="13">
        <f t="shared" si="1668"/>
        <v>5.9888383680956059E-6</v>
      </c>
      <c r="BF1233" s="13">
        <f t="shared" si="1669"/>
        <v>4.2501549587495376E-6</v>
      </c>
      <c r="BG1233" s="13">
        <f t="shared" si="1670"/>
        <v>2.0108314905290953E-6</v>
      </c>
      <c r="BH1233" s="13">
        <f t="shared" si="1671"/>
        <v>7.13522799029857E-7</v>
      </c>
      <c r="BI1233" s="13">
        <f t="shared" si="1672"/>
        <v>2.0254896032146066E-7</v>
      </c>
      <c r="BJ1233" s="14">
        <f t="shared" si="1673"/>
        <v>0.5910328981861297</v>
      </c>
      <c r="BK1233" s="14">
        <f t="shared" si="1674"/>
        <v>0.27215858629327594</v>
      </c>
      <c r="BL1233" s="14">
        <f t="shared" si="1675"/>
        <v>0.1335147964048661</v>
      </c>
      <c r="BM1233" s="14">
        <f t="shared" si="1676"/>
        <v>0.30795368575985382</v>
      </c>
      <c r="BN1233" s="14">
        <f t="shared" si="1677"/>
        <v>0.69137106206552035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1.5815999999999999</v>
      </c>
      <c r="F1234" s="10">
        <f>VLOOKUP(B1234,home!$B$2:$E$405,3,FALSE)</f>
        <v>1.0839000000000001</v>
      </c>
      <c r="G1234" s="10">
        <f>VLOOKUP(C1234,away!$B$2:$E$405,4,FALSE)</f>
        <v>1.0274000000000001</v>
      </c>
      <c r="H1234" s="10">
        <f>VLOOKUP(A1234,away!$A$2:$E$405,3,FALSE)</f>
        <v>1.1631</v>
      </c>
      <c r="I1234" s="10">
        <f>VLOOKUP(C1234,away!$B$2:$E$405,3,FALSE)</f>
        <v>1.0747</v>
      </c>
      <c r="J1234" s="10">
        <f>VLOOKUP(B1234,home!$B$2:$E$405,4,FALSE)</f>
        <v>1.2282</v>
      </c>
      <c r="K1234" s="12">
        <f t="shared" si="1622"/>
        <v>1.7612679569760001</v>
      </c>
      <c r="L1234" s="12">
        <f t="shared" si="1623"/>
        <v>1.5352298206739998</v>
      </c>
      <c r="M1234" s="13">
        <f t="shared" si="1624"/>
        <v>3.7012566915123106E-2</v>
      </c>
      <c r="N1234" s="13">
        <f t="shared" si="1625"/>
        <v>6.5189048113036357E-2</v>
      </c>
      <c r="O1234" s="13">
        <f t="shared" si="1626"/>
        <v>5.6822796467788858E-2</v>
      </c>
      <c r="P1234" s="13">
        <f t="shared" si="1627"/>
        <v>0.10008017064448554</v>
      </c>
      <c r="Q1234" s="13">
        <f t="shared" si="1628"/>
        <v>5.7407690793628875E-2</v>
      </c>
      <c r="R1234" s="13">
        <f t="shared" si="1629"/>
        <v>4.3618025815719358E-2</v>
      </c>
      <c r="S1234" s="13">
        <f t="shared" si="1630"/>
        <v>6.7652971619058824E-2</v>
      </c>
      <c r="T1234" s="13">
        <f t="shared" si="1631"/>
        <v>8.8133998842411271E-2</v>
      </c>
      <c r="U1234" s="13">
        <f t="shared" si="1632"/>
        <v>7.6823031215778451E-2</v>
      </c>
      <c r="V1234" s="13">
        <f t="shared" si="1633"/>
        <v>2.0325591814887273E-2</v>
      </c>
      <c r="W1234" s="13">
        <f t="shared" si="1634"/>
        <v>3.3703442092934889E-2</v>
      </c>
      <c r="X1234" s="13">
        <f t="shared" si="1635"/>
        <v>5.1742529360432964E-2</v>
      </c>
      <c r="Y1234" s="13">
        <f t="shared" si="1636"/>
        <v>3.9718337035618355E-2</v>
      </c>
      <c r="Z1234" s="13">
        <f t="shared" si="1637"/>
        <v>2.2321231317073566E-2</v>
      </c>
      <c r="AA1234" s="13">
        <f t="shared" si="1638"/>
        <v>3.9313669479010868E-2</v>
      </c>
      <c r="AB1234" s="13">
        <f t="shared" si="1639"/>
        <v>3.4620953162263608E-2</v>
      </c>
      <c r="AC1234" s="13">
        <f t="shared" si="1640"/>
        <v>3.434962883601234E-3</v>
      </c>
      <c r="AD1234" s="13">
        <f t="shared" si="1641"/>
        <v>1.4840198149520598E-2</v>
      </c>
      <c r="AE1234" s="13">
        <f t="shared" si="1642"/>
        <v>2.2783114743855127E-2</v>
      </c>
      <c r="AF1234" s="13">
        <f t="shared" si="1643"/>
        <v>1.7488658581301945E-2</v>
      </c>
      <c r="AG1234" s="13">
        <f t="shared" si="1644"/>
        <v>8.9497033925336599E-3</v>
      </c>
      <c r="AH1234" s="13">
        <f t="shared" si="1645"/>
        <v>8.5670549880334287E-3</v>
      </c>
      <c r="AI1234" s="13">
        <f t="shared" si="1646"/>
        <v>1.5088879436074686E-2</v>
      </c>
      <c r="AJ1234" s="13">
        <f t="shared" si="1647"/>
        <v>1.3287779928716225E-2</v>
      </c>
      <c r="AK1234" s="13">
        <f t="shared" si="1648"/>
        <v>7.8011136692655763E-3</v>
      </c>
      <c r="AL1234" s="13">
        <f t="shared" si="1649"/>
        <v>3.7151886529417967E-4</v>
      </c>
      <c r="AM1234" s="13">
        <f t="shared" si="1650"/>
        <v>5.2275130951850322E-3</v>
      </c>
      <c r="AN1234" s="13">
        <f t="shared" si="1651"/>
        <v>8.0254339916919007E-3</v>
      </c>
      <c r="AO1234" s="13">
        <f t="shared" si="1652"/>
        <v>6.1604427939480934E-3</v>
      </c>
      <c r="AP1234" s="13">
        <f t="shared" si="1653"/>
        <v>3.1525651619417872E-3</v>
      </c>
      <c r="AQ1234" s="13">
        <f t="shared" si="1654"/>
        <v>1.2099780120577472E-3</v>
      </c>
      <c r="AR1234" s="13">
        <f t="shared" si="1655"/>
        <v>2.630479658596572E-3</v>
      </c>
      <c r="AS1234" s="13">
        <f t="shared" si="1656"/>
        <v>4.6329795341633097E-3</v>
      </c>
      <c r="AT1234" s="13">
        <f t="shared" si="1657"/>
        <v>4.0799591994237173E-3</v>
      </c>
      <c r="AU1234" s="13">
        <f t="shared" si="1658"/>
        <v>2.3953004679048164E-3</v>
      </c>
      <c r="AV1234" s="13">
        <f t="shared" si="1659"/>
        <v>1.0546914903625938E-3</v>
      </c>
      <c r="AW1234" s="13">
        <f t="shared" si="1660"/>
        <v>2.7904690018716968E-5</v>
      </c>
      <c r="AX1234" s="13">
        <f t="shared" si="1661"/>
        <v>1.5345085515369697E-3</v>
      </c>
      <c r="AY1234" s="13">
        <f t="shared" si="1662"/>
        <v>2.3558232883988208E-3</v>
      </c>
      <c r="AZ1234" s="13">
        <f t="shared" si="1663"/>
        <v>1.8083650822940779E-3</v>
      </c>
      <c r="BA1234" s="13">
        <f t="shared" si="1664"/>
        <v>9.2541866700115299E-4</v>
      </c>
      <c r="BB1234" s="13">
        <f t="shared" si="1665"/>
        <v>3.5518258354713797E-4</v>
      </c>
      <c r="BC1234" s="13">
        <f t="shared" si="1666"/>
        <v>1.0905737880912015E-4</v>
      </c>
      <c r="BD1234" s="13">
        <f t="shared" si="1667"/>
        <v>6.7306513575896921E-4</v>
      </c>
      <c r="BE1234" s="13">
        <f t="shared" si="1668"/>
        <v>1.1854480565699737E-3</v>
      </c>
      <c r="BF1234" s="13">
        <f t="shared" si="1669"/>
        <v>1.043945838348084E-3</v>
      </c>
      <c r="BG1234" s="13">
        <f t="shared" si="1670"/>
        <v>6.1288945130030922E-4</v>
      </c>
      <c r="BH1234" s="13">
        <f t="shared" si="1671"/>
        <v>2.6986563793595948E-4</v>
      </c>
      <c r="BI1234" s="13">
        <f t="shared" si="1672"/>
        <v>9.5061140157098455E-5</v>
      </c>
      <c r="BJ1234" s="14">
        <f t="shared" si="1673"/>
        <v>0.43082100971168591</v>
      </c>
      <c r="BK1234" s="14">
        <f t="shared" si="1674"/>
        <v>0.23123360603084897</v>
      </c>
      <c r="BL1234" s="14">
        <f t="shared" si="1675"/>
        <v>0.31461698977317248</v>
      </c>
      <c r="BM1234" s="14">
        <f t="shared" si="1676"/>
        <v>0.63653461948461865</v>
      </c>
      <c r="BN1234" s="14">
        <f t="shared" si="1677"/>
        <v>0.36013029874978209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1.5815999999999999</v>
      </c>
      <c r="F1235" s="10">
        <f>VLOOKUP(B1235,home!$B$2:$E$405,3,FALSE)</f>
        <v>1.4753000000000001</v>
      </c>
      <c r="G1235" s="10">
        <f>VLOOKUP(C1235,away!$B$2:$E$405,4,FALSE)</f>
        <v>1.1065</v>
      </c>
      <c r="H1235" s="10">
        <f>VLOOKUP(A1235,away!$A$2:$E$405,3,FALSE)</f>
        <v>1.1631</v>
      </c>
      <c r="I1235" s="10">
        <f>VLOOKUP(C1235,away!$B$2:$E$405,3,FALSE)</f>
        <v>1.7195</v>
      </c>
      <c r="J1235" s="10">
        <f>VLOOKUP(B1235,home!$B$2:$E$405,4,FALSE)</f>
        <v>0.19109999999999999</v>
      </c>
      <c r="K1235" s="12">
        <f t="shared" si="1622"/>
        <v>2.5818346021200003</v>
      </c>
      <c r="L1235" s="12">
        <f t="shared" si="1623"/>
        <v>0.382190530995</v>
      </c>
      <c r="M1235" s="13">
        <f t="shared" si="1624"/>
        <v>5.161075834776397E-2</v>
      </c>
      <c r="N1235" s="13">
        <f t="shared" si="1625"/>
        <v>0.13325044174391065</v>
      </c>
      <c r="O1235" s="13">
        <f t="shared" si="1626"/>
        <v>1.9725143137986536E-2</v>
      </c>
      <c r="P1235" s="13">
        <f t="shared" si="1627"/>
        <v>5.092705708542352E-2</v>
      </c>
      <c r="Q1235" s="13">
        <f t="shared" si="1628"/>
        <v>0.17201530062110199</v>
      </c>
      <c r="R1235" s="13">
        <f t="shared" si="1629"/>
        <v>3.769381464929728E-3</v>
      </c>
      <c r="S1235" s="13">
        <f t="shared" si="1630"/>
        <v>1.2563103248289867E-2</v>
      </c>
      <c r="T1235" s="13">
        <f t="shared" si="1631"/>
        <v>6.5742619083643511E-2</v>
      </c>
      <c r="U1235" s="13">
        <f t="shared" si="1632"/>
        <v>9.7319194947453475E-3</v>
      </c>
      <c r="V1235" s="13">
        <f t="shared" si="1633"/>
        <v>1.3774085024517355E-3</v>
      </c>
      <c r="W1235" s="13">
        <f t="shared" si="1634"/>
        <v>0.14803835174587834</v>
      </c>
      <c r="X1235" s="13">
        <f t="shared" si="1635"/>
        <v>5.6578856261381816E-2</v>
      </c>
      <c r="Y1235" s="13">
        <f t="shared" si="1636"/>
        <v>1.081195155881365E-2</v>
      </c>
      <c r="Z1235" s="13">
        <f t="shared" si="1637"/>
        <v>4.8020730120140119E-4</v>
      </c>
      <c r="AA1235" s="13">
        <f t="shared" si="1638"/>
        <v>1.2398158264324386E-3</v>
      </c>
      <c r="AB1235" s="13">
        <f t="shared" si="1639"/>
        <v>1.6004997004696376E-3</v>
      </c>
      <c r="AC1235" s="13">
        <f t="shared" si="1640"/>
        <v>8.4947600655322476E-5</v>
      </c>
      <c r="AD1235" s="13">
        <f t="shared" si="1641"/>
        <v>9.5552634744580117E-2</v>
      </c>
      <c r="AE1235" s="13">
        <f t="shared" si="1642"/>
        <v>3.651931221100236E-2</v>
      </c>
      <c r="AF1235" s="13">
        <f t="shared" si="1643"/>
        <v>6.9786676627475895E-3</v>
      </c>
      <c r="AG1235" s="13">
        <f t="shared" si="1644"/>
        <v>8.8906023322104545E-4</v>
      </c>
      <c r="AH1235" s="13">
        <f t="shared" si="1645"/>
        <v>4.5882670858459854E-5</v>
      </c>
      <c r="AI1235" s="13">
        <f t="shared" si="1646"/>
        <v>1.1846146726005463E-4</v>
      </c>
      <c r="AJ1235" s="13">
        <f t="shared" si="1647"/>
        <v>1.5292395759495731E-4</v>
      </c>
      <c r="AK1235" s="13">
        <f t="shared" si="1648"/>
        <v>1.3160812173726411E-4</v>
      </c>
      <c r="AL1235" s="13">
        <f t="shared" si="1649"/>
        <v>3.3528910997145207E-6</v>
      </c>
      <c r="AM1235" s="13">
        <f t="shared" si="1650"/>
        <v>4.9340219741458129E-2</v>
      </c>
      <c r="AN1235" s="13">
        <f t="shared" si="1651"/>
        <v>1.885736478239786E-2</v>
      </c>
      <c r="AO1235" s="13">
        <f t="shared" si="1652"/>
        <v>3.6035531296755258E-3</v>
      </c>
      <c r="AP1235" s="13">
        <f t="shared" si="1653"/>
        <v>4.5908129469979437E-4</v>
      </c>
      <c r="AQ1235" s="13">
        <f t="shared" si="1654"/>
        <v>4.3864130947796625E-5</v>
      </c>
      <c r="AR1235" s="13">
        <f t="shared" si="1655"/>
        <v>3.5071844677727165E-6</v>
      </c>
      <c r="AS1235" s="13">
        <f t="shared" si="1656"/>
        <v>9.0549702149134161E-6</v>
      </c>
      <c r="AT1235" s="13">
        <f t="shared" si="1657"/>
        <v>1.1689217711014719E-5</v>
      </c>
      <c r="AU1235" s="13">
        <f t="shared" si="1658"/>
        <v>1.0059875586003915E-5</v>
      </c>
      <c r="AV1235" s="13">
        <f t="shared" si="1659"/>
        <v>6.4932337202417816E-6</v>
      </c>
      <c r="AW1235" s="13">
        <f t="shared" si="1660"/>
        <v>9.1902068646339283E-8</v>
      </c>
      <c r="AX1235" s="13">
        <f t="shared" si="1661"/>
        <v>2.1231381100783504E-2</v>
      </c>
      <c r="AY1235" s="13">
        <f t="shared" si="1662"/>
        <v>8.1144328166656548E-3</v>
      </c>
      <c r="AZ1235" s="13">
        <f t="shared" si="1663"/>
        <v>1.55062969346235E-3</v>
      </c>
      <c r="BA1235" s="13">
        <f t="shared" si="1664"/>
        <v>1.9754532864032985E-4</v>
      </c>
      <c r="BB1235" s="13">
        <f t="shared" si="1665"/>
        <v>1.8874988512157362E-5</v>
      </c>
      <c r="BC1235" s="13">
        <f t="shared" si="1666"/>
        <v>1.4427683763971895E-6</v>
      </c>
      <c r="BD1235" s="13">
        <f t="shared" si="1667"/>
        <v>2.2340211567257844E-7</v>
      </c>
      <c r="BE1235" s="13">
        <f t="shared" si="1668"/>
        <v>5.7678731243027776E-7</v>
      </c>
      <c r="BF1235" s="13">
        <f t="shared" si="1669"/>
        <v>7.4458472064814547E-7</v>
      </c>
      <c r="BG1235" s="13">
        <f t="shared" si="1670"/>
        <v>6.4079819865974528E-7</v>
      </c>
      <c r="BH1235" s="13">
        <f t="shared" si="1671"/>
        <v>4.1360874056897415E-7</v>
      </c>
      <c r="BI1235" s="13">
        <f t="shared" si="1672"/>
        <v>2.1357387162805027E-7</v>
      </c>
      <c r="BJ1235" s="14">
        <f t="shared" si="1673"/>
        <v>0.82979558564190048</v>
      </c>
      <c r="BK1235" s="14">
        <f t="shared" si="1674"/>
        <v>0.12468106049234978</v>
      </c>
      <c r="BL1235" s="14">
        <f t="shared" si="1675"/>
        <v>3.6559253078674005E-2</v>
      </c>
      <c r="BM1235" s="14">
        <f t="shared" si="1676"/>
        <v>0.55210368319841241</v>
      </c>
      <c r="BN1235" s="14">
        <f t="shared" si="1677"/>
        <v>0.43129808240111639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1.5815999999999999</v>
      </c>
      <c r="F1236" s="10">
        <f>VLOOKUP(B1236,home!$B$2:$E$405,3,FALSE)</f>
        <v>0.7903</v>
      </c>
      <c r="G1236" s="10">
        <f>VLOOKUP(C1236,away!$B$2:$E$405,4,FALSE)</f>
        <v>1.6597</v>
      </c>
      <c r="H1236" s="10">
        <f>VLOOKUP(A1236,away!$A$2:$E$405,3,FALSE)</f>
        <v>1.1631</v>
      </c>
      <c r="I1236" s="10">
        <f>VLOOKUP(C1236,away!$B$2:$E$405,3,FALSE)</f>
        <v>1.1821999999999999</v>
      </c>
      <c r="J1236" s="10">
        <f>VLOOKUP(B1236,home!$B$2:$E$405,4,FALSE)</f>
        <v>0.96719999999999995</v>
      </c>
      <c r="K1236" s="12">
        <f t="shared" si="1622"/>
        <v>2.074522895256</v>
      </c>
      <c r="L1236" s="12">
        <f t="shared" si="1623"/>
        <v>1.3299162683039998</v>
      </c>
      <c r="M1236" s="13">
        <f t="shared" si="1624"/>
        <v>3.3225448900120962E-2</v>
      </c>
      <c r="N1236" s="13">
        <f t="shared" si="1625"/>
        <v>6.8926954448459227E-2</v>
      </c>
      <c r="O1236" s="13">
        <f t="shared" si="1626"/>
        <v>4.4187065013974104E-2</v>
      </c>
      <c r="P1236" s="13">
        <f t="shared" si="1627"/>
        <v>9.166707804565466E-2</v>
      </c>
      <c r="Q1236" s="13">
        <f t="shared" si="1628"/>
        <v>7.149527255179805E-2</v>
      </c>
      <c r="R1236" s="13">
        <f t="shared" si="1629"/>
        <v>2.9382548305345344E-2</v>
      </c>
      <c r="S1236" s="13">
        <f t="shared" si="1630"/>
        <v>6.3226032119896775E-2</v>
      </c>
      <c r="T1236" s="13">
        <f t="shared" si="1631"/>
        <v>9.508272607346463E-2</v>
      </c>
      <c r="U1236" s="13">
        <f t="shared" si="1632"/>
        <v>6.0954769180404295E-2</v>
      </c>
      <c r="V1236" s="13">
        <f t="shared" si="1633"/>
        <v>1.9381882170682672E-2</v>
      </c>
      <c r="W1236" s="13">
        <f t="shared" si="1634"/>
        <v>4.9439526603757625E-2</v>
      </c>
      <c r="X1236" s="13">
        <f t="shared" si="1635"/>
        <v>6.5750430727585657E-2</v>
      </c>
      <c r="Y1236" s="13">
        <f t="shared" si="1636"/>
        <v>4.372128373630569E-2</v>
      </c>
      <c r="Z1236" s="13">
        <f t="shared" si="1637"/>
        <v>1.3025442998502296E-2</v>
      </c>
      <c r="AA1236" s="13">
        <f t="shared" si="1638"/>
        <v>2.7021579721244977E-2</v>
      </c>
      <c r="AB1236" s="13">
        <f t="shared" si="1639"/>
        <v>2.8028442898853981E-2</v>
      </c>
      <c r="AC1236" s="13">
        <f t="shared" si="1640"/>
        <v>3.3420927414565035E-3</v>
      </c>
      <c r="AD1236" s="13">
        <f t="shared" si="1641"/>
        <v>2.5640857467528338E-2</v>
      </c>
      <c r="AE1236" s="13">
        <f t="shared" si="1642"/>
        <v>3.4100193479330028E-2</v>
      </c>
      <c r="AF1236" s="13">
        <f t="shared" si="1643"/>
        <v>2.2675201030237499E-2</v>
      </c>
      <c r="AG1236" s="13">
        <f t="shared" si="1644"/>
        <v>1.005203957905882E-2</v>
      </c>
      <c r="AH1236" s="13">
        <f t="shared" si="1645"/>
        <v>4.3306871363936583E-3</v>
      </c>
      <c r="AI1236" s="13">
        <f t="shared" si="1646"/>
        <v>8.984109616639287E-3</v>
      </c>
      <c r="AJ1236" s="13">
        <f t="shared" si="1647"/>
        <v>9.3188705466039044E-3</v>
      </c>
      <c r="AK1236" s="13">
        <f t="shared" si="1648"/>
        <v>6.4440701022855304E-3</v>
      </c>
      <c r="AL1236" s="13">
        <f t="shared" si="1649"/>
        <v>3.6882556751947334E-4</v>
      </c>
      <c r="AM1236" s="13">
        <f t="shared" si="1650"/>
        <v>1.0638509174076669E-2</v>
      </c>
      <c r="AN1236" s="13">
        <f t="shared" si="1651"/>
        <v>1.4148326421105908E-2</v>
      </c>
      <c r="AO1236" s="13">
        <f t="shared" si="1652"/>
        <v>9.4080447383520314E-3</v>
      </c>
      <c r="AP1236" s="13">
        <f t="shared" si="1653"/>
        <v>4.1706372501554038E-3</v>
      </c>
      <c r="AQ1236" s="13">
        <f t="shared" si="1654"/>
        <v>1.3866495820440822E-3</v>
      </c>
      <c r="AR1236" s="13">
        <f t="shared" si="1655"/>
        <v>1.1518902551249577E-3</v>
      </c>
      <c r="AS1236" s="13">
        <f t="shared" si="1656"/>
        <v>2.3896227070789996E-3</v>
      </c>
      <c r="AT1236" s="13">
        <f t="shared" si="1657"/>
        <v>2.4786635084295041E-3</v>
      </c>
      <c r="AU1236" s="13">
        <f t="shared" si="1658"/>
        <v>1.7140147326241894E-3</v>
      </c>
      <c r="AV1236" s="13">
        <f t="shared" si="1659"/>
        <v>8.8894070140874343E-4</v>
      </c>
      <c r="AW1236" s="13">
        <f t="shared" si="1660"/>
        <v>2.8265784881303639E-5</v>
      </c>
      <c r="AX1236" s="13">
        <f t="shared" si="1661"/>
        <v>3.6783051421688381E-3</v>
      </c>
      <c r="AY1236" s="13">
        <f t="shared" si="1662"/>
        <v>4.8918378483565938E-3</v>
      </c>
      <c r="AZ1236" s="13">
        <f t="shared" si="1663"/>
        <v>3.2528673682173355E-3</v>
      </c>
      <c r="BA1236" s="13">
        <f t="shared" si="1664"/>
        <v>1.4420137438758173E-3</v>
      </c>
      <c r="BB1236" s="13">
        <f t="shared" si="1665"/>
        <v>4.7943938427460152E-4</v>
      </c>
      <c r="BC1236" s="13">
        <f t="shared" si="1666"/>
        <v>1.2752284736248907E-4</v>
      </c>
      <c r="BD1236" s="13">
        <f t="shared" si="1667"/>
        <v>2.5531959826525401E-4</v>
      </c>
      <c r="BE1236" s="13">
        <f t="shared" si="1668"/>
        <v>5.2966635220883353E-4</v>
      </c>
      <c r="BF1236" s="13">
        <f t="shared" si="1669"/>
        <v>5.4940248725197699E-4</v>
      </c>
      <c r="BG1236" s="13">
        <f t="shared" si="1670"/>
        <v>3.7991601283827287E-4</v>
      </c>
      <c r="BH1236" s="13">
        <f t="shared" si="1671"/>
        <v>1.9703611672684245E-4</v>
      </c>
      <c r="BI1236" s="13">
        <f t="shared" si="1672"/>
        <v>8.1751187068433725E-5</v>
      </c>
      <c r="BJ1236" s="14">
        <f t="shared" si="1673"/>
        <v>0.54050863919751524</v>
      </c>
      <c r="BK1236" s="14">
        <f t="shared" si="1674"/>
        <v>0.21610319739368763</v>
      </c>
      <c r="BL1236" s="14">
        <f t="shared" si="1675"/>
        <v>0.22926836618077107</v>
      </c>
      <c r="BM1236" s="14">
        <f t="shared" si="1676"/>
        <v>0.65515770644164883</v>
      </c>
      <c r="BN1236" s="14">
        <f t="shared" si="1677"/>
        <v>0.33888436726535237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1.2279</v>
      </c>
      <c r="F1237" s="10">
        <f>VLOOKUP(B1237,home!$B$2:$E$405,3,FALSE)</f>
        <v>0.90490000000000004</v>
      </c>
      <c r="G1237" s="10">
        <f>VLOOKUP(C1237,away!$B$2:$E$405,4,FALSE)</f>
        <v>0.40720000000000001</v>
      </c>
      <c r="H1237" s="10">
        <f>VLOOKUP(A1237,away!$A$2:$E$405,3,FALSE)</f>
        <v>0.89710000000000001</v>
      </c>
      <c r="I1237" s="10">
        <f>VLOOKUP(C1237,away!$B$2:$E$405,3,FALSE)</f>
        <v>1.1147</v>
      </c>
      <c r="J1237" s="10">
        <f>VLOOKUP(B1237,home!$B$2:$E$405,4,FALSE)</f>
        <v>1.734</v>
      </c>
      <c r="K1237" s="12">
        <f t="shared" si="1622"/>
        <v>0.45245079631199997</v>
      </c>
      <c r="L1237" s="12">
        <f t="shared" si="1623"/>
        <v>1.7339954395799999</v>
      </c>
      <c r="M1237" s="13">
        <f t="shared" si="1624"/>
        <v>0.11231518189125769</v>
      </c>
      <c r="N1237" s="13">
        <f t="shared" si="1625"/>
        <v>5.0817093484626659E-2</v>
      </c>
      <c r="O1237" s="13">
        <f t="shared" si="1626"/>
        <v>0.19475401319503904</v>
      </c>
      <c r="P1237" s="13">
        <f t="shared" si="1627"/>
        <v>8.8116608355053153E-2</v>
      </c>
      <c r="Q1237" s="13">
        <f t="shared" si="1628"/>
        <v>1.1496117206690339E-2</v>
      </c>
      <c r="R1237" s="13">
        <f t="shared" si="1629"/>
        <v>0.16885128536005045</v>
      </c>
      <c r="S1237" s="13">
        <f t="shared" si="1630"/>
        <v>1.7282918785448263E-2</v>
      </c>
      <c r="T1237" s="13">
        <f t="shared" si="1631"/>
        <v>1.9934214809278216E-2</v>
      </c>
      <c r="U1237" s="13">
        <f t="shared" si="1632"/>
        <v>7.639689851945955E-2</v>
      </c>
      <c r="V1237" s="13">
        <f t="shared" si="1633"/>
        <v>1.5065858617245751E-3</v>
      </c>
      <c r="W1237" s="13">
        <f t="shared" si="1634"/>
        <v>1.7338091282210429E-3</v>
      </c>
      <c r="X1237" s="13">
        <f t="shared" si="1635"/>
        <v>3.0064171214374638E-3</v>
      </c>
      <c r="Y1237" s="13">
        <f t="shared" si="1636"/>
        <v>2.6065567890238969E-3</v>
      </c>
      <c r="Z1237" s="13">
        <f t="shared" si="1637"/>
        <v>9.7595786260516224E-2</v>
      </c>
      <c r="AA1237" s="13">
        <f t="shared" si="1638"/>
        <v>4.4157291210266313E-2</v>
      </c>
      <c r="AB1237" s="13">
        <f t="shared" si="1639"/>
        <v>9.989500785532934E-3</v>
      </c>
      <c r="AC1237" s="13">
        <f t="shared" si="1640"/>
        <v>7.3874271767738784E-5</v>
      </c>
      <c r="AD1237" s="13">
        <f t="shared" si="1641"/>
        <v>1.9611583017915628E-4</v>
      </c>
      <c r="AE1237" s="13">
        <f t="shared" si="1642"/>
        <v>3.4006395516010269E-4</v>
      </c>
      <c r="AF1237" s="13">
        <f t="shared" si="1643"/>
        <v>2.9483467370657789E-4</v>
      </c>
      <c r="AG1237" s="13">
        <f t="shared" si="1644"/>
        <v>1.7041399321242114E-4</v>
      </c>
      <c r="AH1237" s="13">
        <f t="shared" si="1645"/>
        <v>4.2307662074489862E-2</v>
      </c>
      <c r="AI1237" s="13">
        <f t="shared" si="1646"/>
        <v>1.9142135395701938E-2</v>
      </c>
      <c r="AJ1237" s="13">
        <f t="shared" si="1647"/>
        <v>4.3304372014487304E-3</v>
      </c>
      <c r="AK1237" s="13">
        <f t="shared" si="1648"/>
        <v>6.5310325339152894E-4</v>
      </c>
      <c r="AL1237" s="13">
        <f t="shared" si="1649"/>
        <v>2.3183153562178528E-6</v>
      </c>
      <c r="AM1237" s="13">
        <f t="shared" si="1650"/>
        <v>1.7746552706789654E-5</v>
      </c>
      <c r="AN1237" s="13">
        <f t="shared" si="1651"/>
        <v>3.0772441461839364E-5</v>
      </c>
      <c r="AO1237" s="13">
        <f t="shared" si="1652"/>
        <v>2.6679636579785988E-5</v>
      </c>
      <c r="AP1237" s="13">
        <f t="shared" si="1653"/>
        <v>1.542078938633355E-5</v>
      </c>
      <c r="AQ1237" s="13">
        <f t="shared" si="1654"/>
        <v>6.684894617656506E-6</v>
      </c>
      <c r="AR1237" s="13">
        <f t="shared" si="1655"/>
        <v>1.4672258619291421E-2</v>
      </c>
      <c r="AS1237" s="13">
        <f t="shared" si="1656"/>
        <v>6.6384750959940075E-3</v>
      </c>
      <c r="AT1237" s="13">
        <f t="shared" si="1657"/>
        <v>1.5017916717399347E-3</v>
      </c>
      <c r="AU1237" s="13">
        <f t="shared" si="1658"/>
        <v>2.2649561259115435E-4</v>
      </c>
      <c r="AV1237" s="13">
        <f t="shared" si="1659"/>
        <v>2.5619530069510505E-5</v>
      </c>
      <c r="AW1237" s="13">
        <f t="shared" si="1660"/>
        <v>5.0523021922049069E-8</v>
      </c>
      <c r="AX1237" s="13">
        <f t="shared" si="1661"/>
        <v>1.3382403173299748E-6</v>
      </c>
      <c r="AY1237" s="13">
        <f t="shared" si="1662"/>
        <v>2.3205026073122683E-6</v>
      </c>
      <c r="AZ1237" s="13">
        <f t="shared" si="1663"/>
        <v>2.0118704693064867E-6</v>
      </c>
      <c r="BA1237" s="13">
        <f t="shared" si="1664"/>
        <v>1.162858072934374E-6</v>
      </c>
      <c r="BB1237" s="13">
        <f t="shared" si="1665"/>
        <v>5.0409764883674754E-7</v>
      </c>
      <c r="BC1237" s="13">
        <f t="shared" si="1666"/>
        <v>1.7482060483718401E-7</v>
      </c>
      <c r="BD1237" s="13">
        <f t="shared" si="1667"/>
        <v>4.240271589031612E-3</v>
      </c>
      <c r="BE1237" s="13">
        <f t="shared" si="1668"/>
        <v>1.9185142570365022E-3</v>
      </c>
      <c r="BF1237" s="13">
        <f t="shared" si="1669"/>
        <v>4.340166516660452E-4</v>
      </c>
      <c r="BG1237" s="13">
        <f t="shared" si="1670"/>
        <v>6.5457059886323351E-5</v>
      </c>
      <c r="BH1237" s="13">
        <f t="shared" si="1671"/>
        <v>7.4040247174523168E-6</v>
      </c>
      <c r="BI1237" s="13">
        <f t="shared" si="1672"/>
        <v>6.6999137586500666E-7</v>
      </c>
      <c r="BJ1237" s="14">
        <f t="shared" si="1673"/>
        <v>9.0700453696008862E-2</v>
      </c>
      <c r="BK1237" s="14">
        <f t="shared" si="1674"/>
        <v>0.21929980798321499</v>
      </c>
      <c r="BL1237" s="14">
        <f t="shared" si="1675"/>
        <v>0.59031330109878022</v>
      </c>
      <c r="BM1237" s="14">
        <f t="shared" si="1676"/>
        <v>0.37155677956621747</v>
      </c>
      <c r="BN1237" s="14">
        <f t="shared" si="1677"/>
        <v>0.62635029949271737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1.2279</v>
      </c>
      <c r="F1238" s="10">
        <f>VLOOKUP(B1238,home!$B$2:$E$405,3,FALSE)</f>
        <v>0.99539999999999995</v>
      </c>
      <c r="G1238" s="10">
        <f>VLOOKUP(C1238,away!$B$2:$E$405,4,FALSE)</f>
        <v>0.91620000000000001</v>
      </c>
      <c r="H1238" s="10">
        <f>VLOOKUP(A1238,away!$A$2:$E$405,3,FALSE)</f>
        <v>0.89710000000000001</v>
      </c>
      <c r="I1238" s="10">
        <f>VLOOKUP(C1238,away!$B$2:$E$405,3,FALSE)</f>
        <v>2.0901000000000001</v>
      </c>
      <c r="J1238" s="10">
        <f>VLOOKUP(B1238,home!$B$2:$E$405,4,FALSE)</f>
        <v>1.2385999999999999</v>
      </c>
      <c r="K1238" s="12">
        <f t="shared" si="1622"/>
        <v>1.1198269708919999</v>
      </c>
      <c r="L1238" s="12">
        <f t="shared" si="1623"/>
        <v>2.3224105602059999</v>
      </c>
      <c r="M1238" s="13">
        <f t="shared" si="1624"/>
        <v>3.1993019804110845E-2</v>
      </c>
      <c r="N1238" s="13">
        <f t="shared" si="1625"/>
        <v>3.5826646456925217E-2</v>
      </c>
      <c r="O1238" s="13">
        <f t="shared" si="1626"/>
        <v>7.4300927045946721E-2</v>
      </c>
      <c r="P1238" s="13">
        <f t="shared" si="1627"/>
        <v>8.3204182068329982E-2</v>
      </c>
      <c r="Q1238" s="13">
        <f t="shared" si="1628"/>
        <v>2.0059822489538588E-2</v>
      </c>
      <c r="R1238" s="13">
        <f t="shared" si="1629"/>
        <v>8.6278628802301138E-2</v>
      </c>
      <c r="S1238" s="13">
        <f t="shared" si="1630"/>
        <v>5.4097237116471471E-2</v>
      </c>
      <c r="T1238" s="13">
        <f t="shared" si="1631"/>
        <v>4.6587143585562228E-2</v>
      </c>
      <c r="U1238" s="13">
        <f t="shared" si="1632"/>
        <v>9.6617135544396146E-2</v>
      </c>
      <c r="V1238" s="13">
        <f t="shared" si="1633"/>
        <v>1.5632286160447463E-2</v>
      </c>
      <c r="W1238" s="13">
        <f t="shared" si="1634"/>
        <v>7.4878434183637387E-3</v>
      </c>
      <c r="X1238" s="13">
        <f t="shared" si="1635"/>
        <v>1.7389846627976938E-2</v>
      </c>
      <c r="Y1238" s="13">
        <f t="shared" si="1636"/>
        <v>2.0193181724588172E-2</v>
      </c>
      <c r="Z1238" s="13">
        <f t="shared" si="1637"/>
        <v>6.6791466216852585E-2</v>
      </c>
      <c r="AA1238" s="13">
        <f t="shared" si="1638"/>
        <v>7.4794885295053376E-2</v>
      </c>
      <c r="AB1238" s="13">
        <f t="shared" si="1639"/>
        <v>4.1878664919087115E-2</v>
      </c>
      <c r="AC1238" s="13">
        <f t="shared" si="1640"/>
        <v>2.5409284427547604E-3</v>
      </c>
      <c r="AD1238" s="13">
        <f t="shared" si="1641"/>
        <v>2.0962722534249665E-3</v>
      </c>
      <c r="AE1238" s="13">
        <f t="shared" si="1642"/>
        <v>4.8684048184209697E-3</v>
      </c>
      <c r="AF1238" s="13">
        <f t="shared" si="1643"/>
        <v>5.6532173808293172E-3</v>
      </c>
      <c r="AG1238" s="13">
        <f t="shared" si="1644"/>
        <v>4.3763639147927046E-3</v>
      </c>
      <c r="AH1238" s="13">
        <f t="shared" si="1645"/>
        <v>3.8779301618415155E-2</v>
      </c>
      <c r="AI1238" s="13">
        <f t="shared" si="1646"/>
        <v>4.3426107864657074E-2</v>
      </c>
      <c r="AJ1238" s="13">
        <f t="shared" si="1647"/>
        <v>2.4314863413854099E-2</v>
      </c>
      <c r="AK1238" s="13">
        <f t="shared" si="1648"/>
        <v>9.0761466147963165E-3</v>
      </c>
      <c r="AL1238" s="13">
        <f t="shared" si="1649"/>
        <v>2.6432749902077063E-4</v>
      </c>
      <c r="AM1238" s="13">
        <f t="shared" si="1650"/>
        <v>4.6949244154356485E-4</v>
      </c>
      <c r="AN1238" s="13">
        <f t="shared" si="1651"/>
        <v>1.090354204177673E-3</v>
      </c>
      <c r="AO1238" s="13">
        <f t="shared" si="1652"/>
        <v>1.2661250590736185E-3</v>
      </c>
      <c r="AP1238" s="13">
        <f t="shared" si="1653"/>
        <v>9.801540692446725E-4</v>
      </c>
      <c r="AQ1238" s="13">
        <f t="shared" si="1654"/>
        <v>5.690800402606773E-4</v>
      </c>
      <c r="AR1238" s="13">
        <f t="shared" si="1655"/>
        <v>1.8012291919204206E-2</v>
      </c>
      <c r="AS1238" s="13">
        <f t="shared" si="1656"/>
        <v>2.0170650298704892E-2</v>
      </c>
      <c r="AT1238" s="13">
        <f t="shared" si="1657"/>
        <v>1.129381911246026E-2</v>
      </c>
      <c r="AU1238" s="13">
        <f t="shared" si="1658"/>
        <v>4.2157077488361831E-3</v>
      </c>
      <c r="AV1238" s="13">
        <f t="shared" si="1659"/>
        <v>1.1802158096362889E-3</v>
      </c>
      <c r="AW1238" s="13">
        <f t="shared" si="1660"/>
        <v>1.909544426396392E-5</v>
      </c>
      <c r="AX1238" s="13">
        <f t="shared" si="1661"/>
        <v>8.7625049778403366E-5</v>
      </c>
      <c r="AY1238" s="13">
        <f t="shared" si="1662"/>
        <v>2.0350134094394037E-4</v>
      </c>
      <c r="AZ1238" s="13">
        <f t="shared" si="1663"/>
        <v>2.3630683161214442E-4</v>
      </c>
      <c r="BA1238" s="13">
        <f t="shared" si="1664"/>
        <v>1.8293382706162178E-4</v>
      </c>
      <c r="BB1238" s="13">
        <f t="shared" si="1665"/>
        <v>1.0621186294670207E-4</v>
      </c>
      <c r="BC1238" s="13">
        <f t="shared" si="1666"/>
        <v>4.9333510425314669E-5</v>
      </c>
      <c r="BD1238" s="13">
        <f t="shared" si="1667"/>
        <v>6.9719894944455041E-3</v>
      </c>
      <c r="BE1238" s="13">
        <f t="shared" si="1668"/>
        <v>7.8074218766557542E-3</v>
      </c>
      <c r="BF1238" s="13">
        <f t="shared" si="1669"/>
        <v>4.3714807953056751E-3</v>
      </c>
      <c r="BG1238" s="13">
        <f t="shared" si="1670"/>
        <v>1.6317673657732349E-3</v>
      </c>
      <c r="BH1238" s="13">
        <f t="shared" si="1671"/>
        <v>4.5682427660356502E-4</v>
      </c>
      <c r="BI1238" s="13">
        <f t="shared" si="1672"/>
        <v>1.0231282917977975E-4</v>
      </c>
      <c r="BJ1238" s="14">
        <f t="shared" si="1673"/>
        <v>0.16977986090749117</v>
      </c>
      <c r="BK1238" s="14">
        <f t="shared" si="1674"/>
        <v>0.18793548243207922</v>
      </c>
      <c r="BL1238" s="14">
        <f t="shared" si="1675"/>
        <v>0.56568114264531255</v>
      </c>
      <c r="BM1238" s="14">
        <f t="shared" si="1676"/>
        <v>0.65834031963790307</v>
      </c>
      <c r="BN1238" s="14">
        <f t="shared" si="1677"/>
        <v>0.33166322666715248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1.5390999999999999</v>
      </c>
      <c r="F1239" s="10">
        <f>VLOOKUP(B1239,home!$B$2:$E$405,3,FALSE)</f>
        <v>1.0106999999999999</v>
      </c>
      <c r="G1239" s="10">
        <f>VLOOKUP(C1239,away!$B$2:$E$405,4,FALSE)</f>
        <v>1.137</v>
      </c>
      <c r="H1239" s="10">
        <f>VLOOKUP(A1239,away!$A$2:$E$405,3,FALSE)</f>
        <v>1.1406000000000001</v>
      </c>
      <c r="I1239" s="10">
        <f>VLOOKUP(C1239,away!$B$2:$E$405,3,FALSE)</f>
        <v>0.98629999999999995</v>
      </c>
      <c r="J1239" s="10">
        <f>VLOOKUP(B1239,home!$B$2:$E$405,4,FALSE)</f>
        <v>1.0716000000000001</v>
      </c>
      <c r="K1239" s="12">
        <f t="shared" si="1622"/>
        <v>1.7686812366899998</v>
      </c>
      <c r="L1239" s="12">
        <f t="shared" si="1623"/>
        <v>1.205521902648</v>
      </c>
      <c r="M1239" s="13">
        <f t="shared" si="1624"/>
        <v>5.1088127907740498E-2</v>
      </c>
      <c r="N1239" s="13">
        <f t="shared" si="1625"/>
        <v>9.0358613248039357E-2</v>
      </c>
      <c r="O1239" s="13">
        <f t="shared" si="1626"/>
        <v>6.1587857158063711E-2</v>
      </c>
      <c r="P1239" s="13">
        <f t="shared" si="1627"/>
        <v>0.10892928736341116</v>
      </c>
      <c r="Q1239" s="13">
        <f t="shared" si="1628"/>
        <v>7.9907791912567847E-2</v>
      </c>
      <c r="R1239" s="13">
        <f t="shared" si="1629"/>
        <v>3.7122755370601113E-2</v>
      </c>
      <c r="S1239" s="13">
        <f t="shared" si="1630"/>
        <v>5.806432008493518E-2</v>
      </c>
      <c r="T1239" s="13">
        <f t="shared" si="1631"/>
        <v>9.6330593342839235E-2</v>
      </c>
      <c r="U1239" s="13">
        <f t="shared" si="1632"/>
        <v>6.5658320878215104E-2</v>
      </c>
      <c r="V1239" s="13">
        <f t="shared" si="1633"/>
        <v>1.3755979165855583E-2</v>
      </c>
      <c r="W1239" s="13">
        <f t="shared" si="1634"/>
        <v>4.7110470740362551E-2</v>
      </c>
      <c r="X1239" s="13">
        <f t="shared" si="1635"/>
        <v>5.6792704321564788E-2</v>
      </c>
      <c r="Y1239" s="13">
        <f t="shared" si="1636"/>
        <v>3.4232424485129045E-2</v>
      </c>
      <c r="Z1239" s="13">
        <f t="shared" si="1637"/>
        <v>1.4917431561967769E-2</v>
      </c>
      <c r="AA1239" s="13">
        <f t="shared" si="1638"/>
        <v>2.6384181303259587E-2</v>
      </c>
      <c r="AB1239" s="13">
        <f t="shared" si="1639"/>
        <v>2.3332603208251177E-2</v>
      </c>
      <c r="AC1239" s="13">
        <f t="shared" si="1640"/>
        <v>1.8331423915021136E-3</v>
      </c>
      <c r="AD1239" s="13">
        <f t="shared" si="1641"/>
        <v>2.0830851412528124E-2</v>
      </c>
      <c r="AE1239" s="13">
        <f t="shared" si="1642"/>
        <v>2.5112047628608677E-2</v>
      </c>
      <c r="AF1239" s="13">
        <f t="shared" si="1643"/>
        <v>1.5136561718313769E-2</v>
      </c>
      <c r="AG1239" s="13">
        <f t="shared" si="1644"/>
        <v>6.0824855607368314E-3</v>
      </c>
      <c r="AH1239" s="13">
        <f t="shared" si="1645"/>
        <v>4.4958226198011791E-3</v>
      </c>
      <c r="AI1239" s="13">
        <f t="shared" si="1646"/>
        <v>7.9516771111288239E-3</v>
      </c>
      <c r="AJ1239" s="13">
        <f t="shared" si="1647"/>
        <v>7.0319910533354494E-3</v>
      </c>
      <c r="AK1239" s="13">
        <f t="shared" si="1648"/>
        <v>4.1457835442021184E-3</v>
      </c>
      <c r="AL1239" s="13">
        <f t="shared" si="1649"/>
        <v>1.5634387284857229E-4</v>
      </c>
      <c r="AM1239" s="13">
        <f t="shared" si="1650"/>
        <v>7.368627207523174E-3</v>
      </c>
      <c r="AN1239" s="13">
        <f t="shared" si="1651"/>
        <v>8.8830414911171551E-3</v>
      </c>
      <c r="AO1239" s="13">
        <f t="shared" si="1652"/>
        <v>5.3543505398363405E-3</v>
      </c>
      <c r="AP1239" s="13">
        <f t="shared" si="1653"/>
        <v>2.1515956167426171E-3</v>
      </c>
      <c r="AQ1239" s="13">
        <f t="shared" si="1654"/>
        <v>6.4844891040616434E-4</v>
      </c>
      <c r="AR1239" s="13">
        <f t="shared" si="1655"/>
        <v>1.0839625277181263E-3</v>
      </c>
      <c r="AS1239" s="13">
        <f t="shared" si="1656"/>
        <v>1.9171841840501136E-3</v>
      </c>
      <c r="AT1239" s="13">
        <f t="shared" si="1657"/>
        <v>1.6954438468041321E-3</v>
      </c>
      <c r="AU1239" s="13">
        <f t="shared" si="1658"/>
        <v>9.9956657323466104E-4</v>
      </c>
      <c r="AV1239" s="13">
        <f t="shared" si="1659"/>
        <v>4.4197866072566639E-4</v>
      </c>
      <c r="AW1239" s="13">
        <f t="shared" si="1660"/>
        <v>9.2598305399434166E-6</v>
      </c>
      <c r="AX1239" s="13">
        <f t="shared" si="1661"/>
        <v>2.1721254470182761E-3</v>
      </c>
      <c r="AY1239" s="13">
        <f t="shared" si="1662"/>
        <v>2.6185448016796094E-3</v>
      </c>
      <c r="AZ1239" s="13">
        <f t="shared" si="1663"/>
        <v>1.5783565557449168E-3</v>
      </c>
      <c r="BA1239" s="13">
        <f t="shared" si="1664"/>
        <v>6.3424779937951863E-4</v>
      </c>
      <c r="BB1239" s="13">
        <f t="shared" si="1665"/>
        <v>1.9114990346457612E-4</v>
      </c>
      <c r="BC1239" s="13">
        <f t="shared" si="1666"/>
        <v>4.6087079063119449E-5</v>
      </c>
      <c r="BD1239" s="13">
        <f t="shared" si="1667"/>
        <v>2.1779009480231491E-4</v>
      </c>
      <c r="BE1239" s="13">
        <f t="shared" si="1668"/>
        <v>3.8520125421379059E-4</v>
      </c>
      <c r="BF1239" s="13">
        <f t="shared" si="1669"/>
        <v>3.4064911533869318E-4</v>
      </c>
      <c r="BG1239" s="13">
        <f t="shared" si="1670"/>
        <v>2.0083323286486474E-4</v>
      </c>
      <c r="BH1239" s="13">
        <f t="shared" si="1671"/>
        <v>8.8802492667969932E-5</v>
      </c>
      <c r="BI1239" s="13">
        <f t="shared" si="1672"/>
        <v>3.1412660510627939E-5</v>
      </c>
      <c r="BJ1239" s="14">
        <f t="shared" si="1673"/>
        <v>0.50354111972266569</v>
      </c>
      <c r="BK1239" s="14">
        <f t="shared" si="1674"/>
        <v>0.23644574558797271</v>
      </c>
      <c r="BL1239" s="14">
        <f t="shared" si="1675"/>
        <v>0.24511381688978923</v>
      </c>
      <c r="BM1239" s="14">
        <f t="shared" si="1676"/>
        <v>0.56841439583083209</v>
      </c>
      <c r="BN1239" s="14">
        <f t="shared" si="1677"/>
        <v>0.42899443296042372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1.5390999999999999</v>
      </c>
      <c r="F1240" s="10">
        <f>VLOOKUP(B1240,home!$B$2:$E$405,3,FALSE)</f>
        <v>1.2995000000000001</v>
      </c>
      <c r="G1240" s="10">
        <f>VLOOKUP(C1240,away!$B$2:$E$405,4,FALSE)</f>
        <v>0.79410000000000003</v>
      </c>
      <c r="H1240" s="10">
        <f>VLOOKUP(A1240,away!$A$2:$E$405,3,FALSE)</f>
        <v>1.1406000000000001</v>
      </c>
      <c r="I1240" s="10">
        <f>VLOOKUP(C1240,away!$B$2:$E$405,3,FALSE)</f>
        <v>0.77929999999999999</v>
      </c>
      <c r="J1240" s="10">
        <f>VLOOKUP(B1240,home!$B$2:$E$405,4,FALSE)</f>
        <v>0.7671</v>
      </c>
      <c r="K1240" s="12">
        <f t="shared" si="1622"/>
        <v>1.5882480033449999</v>
      </c>
      <c r="L1240" s="12">
        <f t="shared" si="1623"/>
        <v>0.68185185481800004</v>
      </c>
      <c r="M1240" s="13">
        <f t="shared" si="1624"/>
        <v>0.10330186403366103</v>
      </c>
      <c r="N1240" s="13">
        <f t="shared" si="1625"/>
        <v>0.16406897929327879</v>
      </c>
      <c r="O1240" s="13">
        <f t="shared" si="1626"/>
        <v>7.0436567597508604E-2</v>
      </c>
      <c r="P1240" s="13">
        <f t="shared" si="1627"/>
        <v>0.11187073784921818</v>
      </c>
      <c r="Q1240" s="13">
        <f t="shared" si="1628"/>
        <v>0.13029111438670113</v>
      </c>
      <c r="R1240" s="13">
        <f t="shared" si="1629"/>
        <v>2.4013652131687342E-2</v>
      </c>
      <c r="S1240" s="13">
        <f t="shared" si="1630"/>
        <v>3.0287599609166906E-2</v>
      </c>
      <c r="T1240" s="13">
        <f t="shared" si="1631"/>
        <v>8.8839238010876356E-2</v>
      </c>
      <c r="U1240" s="13">
        <f t="shared" si="1632"/>
        <v>3.8139635051173827E-2</v>
      </c>
      <c r="V1240" s="13">
        <f t="shared" si="1633"/>
        <v>3.6444390402772665E-3</v>
      </c>
      <c r="W1240" s="13">
        <f t="shared" si="1634"/>
        <v>6.8978200759424346E-2</v>
      </c>
      <c r="X1240" s="13">
        <f t="shared" si="1635"/>
        <v>4.7032914129821871E-2</v>
      </c>
      <c r="Y1240" s="13">
        <f t="shared" si="1636"/>
        <v>1.6034739868457382E-2</v>
      </c>
      <c r="Z1240" s="13">
        <f t="shared" si="1637"/>
        <v>5.4579177489817452E-3</v>
      </c>
      <c r="AA1240" s="13">
        <f t="shared" si="1638"/>
        <v>8.6685269672414945E-3</v>
      </c>
      <c r="AB1240" s="13">
        <f t="shared" si="1639"/>
        <v>6.8838853238317966E-3</v>
      </c>
      <c r="AC1240" s="13">
        <f t="shared" si="1640"/>
        <v>2.4667154381494437E-4</v>
      </c>
      <c r="AD1240" s="13">
        <f t="shared" si="1641"/>
        <v>2.7388622407621566E-2</v>
      </c>
      <c r="AE1240" s="13">
        <f t="shared" si="1642"/>
        <v>1.8674982989546601E-2</v>
      </c>
      <c r="AF1240" s="13">
        <f t="shared" si="1643"/>
        <v>6.3667858950584742E-3</v>
      </c>
      <c r="AG1240" s="13">
        <f t="shared" si="1644"/>
        <v>1.4470682572582337E-3</v>
      </c>
      <c r="AH1240" s="13">
        <f t="shared" si="1645"/>
        <v>9.3037283514682144E-4</v>
      </c>
      <c r="AI1240" s="13">
        <f t="shared" si="1646"/>
        <v>1.4776627977883662E-3</v>
      </c>
      <c r="AJ1240" s="13">
        <f t="shared" si="1647"/>
        <v>1.1734474941022797E-3</v>
      </c>
      <c r="AK1240" s="13">
        <f t="shared" si="1648"/>
        <v>6.2124187984604641E-4</v>
      </c>
      <c r="AL1240" s="13">
        <f t="shared" si="1649"/>
        <v>1.0685316425264742E-5</v>
      </c>
      <c r="AM1240" s="13">
        <f t="shared" si="1650"/>
        <v>8.6999849706550138E-3</v>
      </c>
      <c r="AN1240" s="13">
        <f t="shared" si="1651"/>
        <v>5.9321008891298444E-3</v>
      </c>
      <c r="AO1240" s="13">
        <f t="shared" si="1652"/>
        <v>2.0224069971103457E-3</v>
      </c>
      <c r="AP1240" s="13">
        <f t="shared" si="1653"/>
        <v>4.5966065405886363E-4</v>
      </c>
      <c r="AQ1240" s="13">
        <f t="shared" si="1654"/>
        <v>7.8355117389222791E-5</v>
      </c>
      <c r="AR1240" s="13">
        <f t="shared" si="1655"/>
        <v>1.2687528866342835E-4</v>
      </c>
      <c r="AS1240" s="13">
        <f t="shared" si="1656"/>
        <v>2.0150942389351062E-4</v>
      </c>
      <c r="AT1240" s="13">
        <f t="shared" si="1657"/>
        <v>1.6002347007703475E-4</v>
      </c>
      <c r="AU1240" s="13">
        <f t="shared" si="1658"/>
        <v>8.4718985612729599E-5</v>
      </c>
      <c r="AV1240" s="13">
        <f t="shared" si="1659"/>
        <v>3.3638689936207882E-5</v>
      </c>
      <c r="AW1240" s="13">
        <f t="shared" si="1660"/>
        <v>3.2143504966108712E-7</v>
      </c>
      <c r="AX1240" s="13">
        <f t="shared" si="1661"/>
        <v>2.3029556264623904E-3</v>
      </c>
      <c r="AY1240" s="13">
        <f t="shared" si="1662"/>
        <v>1.57027456546693E-3</v>
      </c>
      <c r="AZ1240" s="13">
        <f t="shared" si="1663"/>
        <v>5.3534731251857757E-4</v>
      </c>
      <c r="BA1240" s="13">
        <f t="shared" si="1664"/>
        <v>1.2167585267087457E-4</v>
      </c>
      <c r="BB1240" s="13">
        <f t="shared" si="1665"/>
        <v>2.0741226457549378E-5</v>
      </c>
      <c r="BC1240" s="13">
        <f t="shared" si="1666"/>
        <v>2.8284887462560451E-6</v>
      </c>
      <c r="BD1240" s="13">
        <f t="shared" si="1667"/>
        <v>1.4418358484287958E-5</v>
      </c>
      <c r="BE1240" s="13">
        <f t="shared" si="1668"/>
        <v>2.2899929074182793E-5</v>
      </c>
      <c r="BF1240" s="13">
        <f t="shared" si="1669"/>
        <v>1.8185383314406471E-5</v>
      </c>
      <c r="BG1240" s="13">
        <f t="shared" si="1670"/>
        <v>9.6276329130565176E-6</v>
      </c>
      <c r="BH1240" s="13">
        <f t="shared" si="1671"/>
        <v>3.8227671877751543E-6</v>
      </c>
      <c r="BI1240" s="13">
        <f t="shared" si="1672"/>
        <v>1.2143004706473337E-6</v>
      </c>
      <c r="BJ1240" s="14">
        <f t="shared" si="1673"/>
        <v>0.59086897769871061</v>
      </c>
      <c r="BK1240" s="14">
        <f t="shared" si="1674"/>
        <v>0.25093227195803047</v>
      </c>
      <c r="BL1240" s="14">
        <f t="shared" si="1675"/>
        <v>0.15302192630795386</v>
      </c>
      <c r="BM1240" s="14">
        <f t="shared" si="1676"/>
        <v>0.39472822529120449</v>
      </c>
      <c r="BN1240" s="14">
        <f t="shared" si="1677"/>
        <v>0.60398291529205517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1.5390999999999999</v>
      </c>
      <c r="F1241" s="10">
        <f>VLOOKUP(B1241,home!$B$2:$E$405,3,FALSE)</f>
        <v>0.79410000000000003</v>
      </c>
      <c r="G1241" s="10">
        <f>VLOOKUP(C1241,away!$B$2:$E$405,4,FALSE)</f>
        <v>1.2995000000000001</v>
      </c>
      <c r="H1241" s="10">
        <f>VLOOKUP(A1241,away!$A$2:$E$405,3,FALSE)</f>
        <v>1.1406000000000001</v>
      </c>
      <c r="I1241" s="10">
        <f>VLOOKUP(C1241,away!$B$2:$E$405,3,FALSE)</f>
        <v>0.54800000000000004</v>
      </c>
      <c r="J1241" s="10">
        <f>VLOOKUP(B1241,home!$B$2:$E$405,4,FALSE)</f>
        <v>1.0716000000000001</v>
      </c>
      <c r="K1241" s="12">
        <f t="shared" si="1622"/>
        <v>1.5882480033449999</v>
      </c>
      <c r="L1241" s="12">
        <f t="shared" si="1623"/>
        <v>0.66980229408000014</v>
      </c>
      <c r="M1241" s="13">
        <f t="shared" si="1624"/>
        <v>0.10455413562839806</v>
      </c>
      <c r="N1241" s="13">
        <f t="shared" si="1625"/>
        <v>0.16605789715326555</v>
      </c>
      <c r="O1241" s="13">
        <f t="shared" si="1626"/>
        <v>7.0030599899452484E-2</v>
      </c>
      <c r="P1241" s="13">
        <f t="shared" si="1627"/>
        <v>0.11122596046335798</v>
      </c>
      <c r="Q1241" s="13">
        <f t="shared" si="1628"/>
        <v>0.1318705617966717</v>
      </c>
      <c r="R1241" s="13">
        <f t="shared" si="1629"/>
        <v>2.345332823422595E-2</v>
      </c>
      <c r="S1241" s="13">
        <f t="shared" si="1630"/>
        <v>2.9580882206720466E-2</v>
      </c>
      <c r="T1241" s="13">
        <f t="shared" si="1631"/>
        <v>8.8327204813029123E-2</v>
      </c>
      <c r="U1241" s="13">
        <f t="shared" si="1632"/>
        <v>3.7249701739804283E-2</v>
      </c>
      <c r="V1241" s="13">
        <f t="shared" si="1633"/>
        <v>3.4965002314310879E-3</v>
      </c>
      <c r="W1241" s="13">
        <f t="shared" si="1634"/>
        <v>6.9814385491182421E-2</v>
      </c>
      <c r="X1241" s="13">
        <f t="shared" si="1635"/>
        <v>4.6761835561779458E-2</v>
      </c>
      <c r="Y1241" s="13">
        <f t="shared" si="1636"/>
        <v>1.5660592367335805E-2</v>
      </c>
      <c r="Z1241" s="13">
        <f t="shared" si="1637"/>
        <v>5.2363643516985933E-3</v>
      </c>
      <c r="AA1241" s="13">
        <f t="shared" si="1638"/>
        <v>8.3166452263722275E-3</v>
      </c>
      <c r="AB1241" s="13">
        <f t="shared" si="1639"/>
        <v>6.6044475876572088E-3</v>
      </c>
      <c r="AC1241" s="13">
        <f t="shared" si="1640"/>
        <v>2.3247621564888036E-4</v>
      </c>
      <c r="AD1241" s="13">
        <f t="shared" si="1641"/>
        <v>2.7720639590282148E-2</v>
      </c>
      <c r="AE1241" s="13">
        <f t="shared" si="1642"/>
        <v>1.8567347990935856E-2</v>
      </c>
      <c r="AF1241" s="13">
        <f t="shared" si="1643"/>
        <v>6.2182261396552582E-3</v>
      </c>
      <c r="AG1241" s="13">
        <f t="shared" si="1644"/>
        <v>1.3883273778164385E-3</v>
      </c>
      <c r="AH1241" s="13">
        <f t="shared" si="1645"/>
        <v>8.7683221385161255E-4</v>
      </c>
      <c r="AI1241" s="13">
        <f t="shared" si="1646"/>
        <v>1.3926270129183999E-3</v>
      </c>
      <c r="AJ1241" s="13">
        <f t="shared" si="1647"/>
        <v>1.1059185363359802E-3</v>
      </c>
      <c r="AK1241" s="13">
        <f t="shared" si="1648"/>
        <v>5.854909690659484E-4</v>
      </c>
      <c r="AL1241" s="13">
        <f t="shared" si="1649"/>
        <v>9.8924409694647443E-6</v>
      </c>
      <c r="AM1241" s="13">
        <f t="shared" si="1650"/>
        <v>8.8054500961423955E-3</v>
      </c>
      <c r="AN1241" s="13">
        <f t="shared" si="1651"/>
        <v>5.8979106748031328E-3</v>
      </c>
      <c r="AO1241" s="13">
        <f t="shared" si="1652"/>
        <v>1.97521705013103E-3</v>
      </c>
      <c r="AP1241" s="13">
        <f t="shared" si="1653"/>
        <v>4.4100163716123149E-4</v>
      </c>
      <c r="AQ1241" s="13">
        <f t="shared" si="1654"/>
        <v>7.3845977065907167E-5</v>
      </c>
      <c r="AR1241" s="13">
        <f t="shared" si="1655"/>
        <v>1.1746084567221114E-4</v>
      </c>
      <c r="AS1241" s="13">
        <f t="shared" si="1656"/>
        <v>1.8655695361010453E-4</v>
      </c>
      <c r="AT1241" s="13">
        <f t="shared" si="1657"/>
        <v>1.4814935454068718E-4</v>
      </c>
      <c r="AU1241" s="13">
        <f t="shared" si="1658"/>
        <v>7.8432638848698969E-5</v>
      </c>
      <c r="AV1241" s="13">
        <f t="shared" si="1659"/>
        <v>3.1142620512131397E-5</v>
      </c>
      <c r="AW1241" s="13">
        <f t="shared" si="1660"/>
        <v>2.923249710525334E-7</v>
      </c>
      <c r="AX1241" s="13">
        <f t="shared" si="1661"/>
        <v>2.3308730889587009E-3</v>
      </c>
      <c r="AY1241" s="13">
        <f t="shared" si="1662"/>
        <v>1.5612241421938738E-3</v>
      </c>
      <c r="AZ1241" s="13">
        <f t="shared" si="1663"/>
        <v>5.2285575600726853E-4</v>
      </c>
      <c r="BA1241" s="13">
        <f t="shared" si="1664"/>
        <v>1.1673666161553375E-4</v>
      </c>
      <c r="BB1241" s="13">
        <f t="shared" si="1665"/>
        <v>1.9547620938331298E-5</v>
      </c>
      <c r="BC1241" s="13">
        <f t="shared" si="1666"/>
        <v>2.618608269660111E-6</v>
      </c>
      <c r="BD1241" s="13">
        <f t="shared" si="1667"/>
        <v>1.3112590649303968E-5</v>
      </c>
      <c r="BE1241" s="13">
        <f t="shared" si="1668"/>
        <v>2.0826045917437347E-5</v>
      </c>
      <c r="BF1241" s="13">
        <f t="shared" si="1669"/>
        <v>1.653846292297058E-5</v>
      </c>
      <c r="BG1241" s="13">
        <f t="shared" si="1670"/>
        <v>8.755726905267778E-6</v>
      </c>
      <c r="BH1241" s="13">
        <f t="shared" si="1671"/>
        <v>3.4765664437814102E-6</v>
      </c>
      <c r="BI1241" s="13">
        <f t="shared" si="1672"/>
        <v>1.1043299425664102E-6</v>
      </c>
      <c r="BJ1241" s="14">
        <f t="shared" si="1673"/>
        <v>0.594134299595241</v>
      </c>
      <c r="BK1241" s="14">
        <f t="shared" si="1674"/>
        <v>0.25066107132871979</v>
      </c>
      <c r="BL1241" s="14">
        <f t="shared" si="1675"/>
        <v>0.1502411475556493</v>
      </c>
      <c r="BM1241" s="14">
        <f t="shared" si="1676"/>
        <v>0.39151946783871377</v>
      </c>
      <c r="BN1241" s="14">
        <f t="shared" si="1677"/>
        <v>0.60719248317537178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1.5390999999999999</v>
      </c>
      <c r="F1242" s="10">
        <f>VLOOKUP(B1242,home!$B$2:$E$405,3,FALSE)</f>
        <v>0.64970000000000006</v>
      </c>
      <c r="G1242" s="10">
        <f>VLOOKUP(C1242,away!$B$2:$E$405,4,FALSE)</f>
        <v>0.79410000000000003</v>
      </c>
      <c r="H1242" s="10">
        <f>VLOOKUP(A1242,away!$A$2:$E$405,3,FALSE)</f>
        <v>1.1406000000000001</v>
      </c>
      <c r="I1242" s="10">
        <f>VLOOKUP(C1242,away!$B$2:$E$405,3,FALSE)</f>
        <v>1.5586</v>
      </c>
      <c r="J1242" s="10">
        <f>VLOOKUP(B1242,home!$B$2:$E$405,4,FALSE)</f>
        <v>0.54800000000000004</v>
      </c>
      <c r="K1242" s="12">
        <f t="shared" si="1622"/>
        <v>0.79406289170700006</v>
      </c>
      <c r="L1242" s="12">
        <f t="shared" si="1623"/>
        <v>0.97420105968000015</v>
      </c>
      <c r="M1242" s="13">
        <f t="shared" si="1624"/>
        <v>0.17062895200330738</v>
      </c>
      <c r="N1242" s="13">
        <f t="shared" si="1625"/>
        <v>0.13549011903668118</v>
      </c>
      <c r="O1242" s="13">
        <f t="shared" si="1626"/>
        <v>0.16622690585370992</v>
      </c>
      <c r="P1242" s="13">
        <f t="shared" si="1627"/>
        <v>0.13199461754170416</v>
      </c>
      <c r="Q1242" s="13">
        <f t="shared" si="1628"/>
        <v>5.3793837859996349E-2</v>
      </c>
      <c r="R1242" s="13">
        <f t="shared" si="1629"/>
        <v>8.0969213915005903E-2</v>
      </c>
      <c r="S1242" s="13">
        <f t="shared" si="1630"/>
        <v>2.5526997111901387E-2</v>
      </c>
      <c r="T1242" s="13">
        <f t="shared" si="1631"/>
        <v>5.2406013847462553E-2</v>
      </c>
      <c r="U1242" s="13">
        <f t="shared" si="1632"/>
        <v>6.4294648140592256E-2</v>
      </c>
      <c r="V1242" s="13">
        <f t="shared" si="1633"/>
        <v>2.1941217290592703E-3</v>
      </c>
      <c r="W1242" s="13">
        <f t="shared" si="1634"/>
        <v>1.4238563482375404E-2</v>
      </c>
      <c r="X1242" s="13">
        <f t="shared" si="1635"/>
        <v>1.387122363285107E-2</v>
      </c>
      <c r="Y1242" s="13">
        <f t="shared" si="1636"/>
        <v>6.7566803810908864E-3</v>
      </c>
      <c r="Z1242" s="13">
        <f t="shared" si="1637"/>
        <v>2.6293431332485129E-2</v>
      </c>
      <c r="AA1242" s="13">
        <f t="shared" si="1638"/>
        <v>2.0878638116772583E-2</v>
      </c>
      <c r="AB1242" s="13">
        <f t="shared" si="1639"/>
        <v>8.2894758789542142E-3</v>
      </c>
      <c r="AC1242" s="13">
        <f t="shared" si="1640"/>
        <v>1.0608261928400169E-4</v>
      </c>
      <c r="AD1242" s="13">
        <f t="shared" si="1641"/>
        <v>2.8265787231421761E-3</v>
      </c>
      <c r="AE1242" s="13">
        <f t="shared" si="1642"/>
        <v>2.7536559873540495E-3</v>
      </c>
      <c r="AF1242" s="13">
        <f t="shared" si="1643"/>
        <v>1.3413072904372458E-3</v>
      </c>
      <c r="AG1242" s="13">
        <f t="shared" si="1644"/>
        <v>4.3556766123349167E-4</v>
      </c>
      <c r="AH1242" s="13">
        <f t="shared" si="1645"/>
        <v>6.4037721666825812E-3</v>
      </c>
      <c r="AI1242" s="13">
        <f t="shared" si="1646"/>
        <v>5.0849978445087719E-3</v>
      </c>
      <c r="AJ1242" s="13">
        <f t="shared" si="1647"/>
        <v>2.0189040463672483E-3</v>
      </c>
      <c r="AK1242" s="13">
        <f t="shared" si="1648"/>
        <v>5.3437892837911367E-4</v>
      </c>
      <c r="AL1242" s="13">
        <f t="shared" si="1649"/>
        <v>3.2825225955657543E-6</v>
      </c>
      <c r="AM1242" s="13">
        <f t="shared" si="1650"/>
        <v>4.4889625490715138E-4</v>
      </c>
      <c r="AN1242" s="13">
        <f t="shared" si="1651"/>
        <v>4.3731520721693032E-4</v>
      </c>
      <c r="AO1242" s="13">
        <f t="shared" si="1652"/>
        <v>2.1301646914245617E-4</v>
      </c>
      <c r="AP1242" s="13">
        <f t="shared" si="1653"/>
        <v>6.9173623322624293E-5</v>
      </c>
      <c r="AQ1242" s="13">
        <f t="shared" si="1654"/>
        <v>1.6847254285701436E-5</v>
      </c>
      <c r="AR1242" s="13">
        <f t="shared" si="1655"/>
        <v>1.2477123261462929E-3</v>
      </c>
      <c r="AS1242" s="13">
        <f t="shared" si="1656"/>
        <v>9.9076205771819292E-4</v>
      </c>
      <c r="AT1242" s="13">
        <f t="shared" si="1657"/>
        <v>3.9336369227264289E-4</v>
      </c>
      <c r="AU1242" s="13">
        <f t="shared" si="1658"/>
        <v>1.0411850365951913E-4</v>
      </c>
      <c r="AV1242" s="13">
        <f t="shared" si="1659"/>
        <v>2.0669160024020905E-5</v>
      </c>
      <c r="AW1242" s="13">
        <f t="shared" si="1660"/>
        <v>7.0535658008330298E-8</v>
      </c>
      <c r="AX1242" s="13">
        <f t="shared" si="1661"/>
        <v>5.9408643041335855E-5</v>
      </c>
      <c r="AY1242" s="13">
        <f t="shared" si="1662"/>
        <v>5.7875963005020247E-5</v>
      </c>
      <c r="AZ1242" s="13">
        <f t="shared" si="1663"/>
        <v>2.8191412244745605E-5</v>
      </c>
      <c r="BA1242" s="13">
        <f t="shared" si="1664"/>
        <v>9.1547012275689691E-6</v>
      </c>
      <c r="BB1242" s="13">
        <f t="shared" si="1665"/>
        <v>2.2296299092378712E-6</v>
      </c>
      <c r="BC1242" s="13">
        <f t="shared" si="1666"/>
        <v>4.3442156405475158E-7</v>
      </c>
      <c r="BD1242" s="13">
        <f t="shared" si="1667"/>
        <v>2.0258711171791929E-4</v>
      </c>
      <c r="BE1242" s="13">
        <f t="shared" si="1668"/>
        <v>1.6086690775330009E-4</v>
      </c>
      <c r="BF1242" s="13">
        <f t="shared" si="1669"/>
        <v>6.3869220975274328E-5</v>
      </c>
      <c r="BG1242" s="13">
        <f t="shared" si="1670"/>
        <v>1.6905392766233242E-5</v>
      </c>
      <c r="BH1242" s="13">
        <f t="shared" si="1671"/>
        <v>3.3559862663494418E-6</v>
      </c>
      <c r="BI1242" s="13">
        <f t="shared" si="1672"/>
        <v>5.3297283183728343E-7</v>
      </c>
      <c r="BJ1242" s="14">
        <f t="shared" si="1673"/>
        <v>0.28525609148249126</v>
      </c>
      <c r="BK1242" s="14">
        <f t="shared" si="1674"/>
        <v>0.33051192949085678</v>
      </c>
      <c r="BL1242" s="14">
        <f t="shared" si="1675"/>
        <v>0.35790567822310421</v>
      </c>
      <c r="BM1242" s="14">
        <f t="shared" si="1676"/>
        <v>0.26080567889118539</v>
      </c>
      <c r="BN1242" s="14">
        <f t="shared" si="1677"/>
        <v>0.73910364621040492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1.5216000000000001</v>
      </c>
      <c r="F1243" s="10">
        <f>VLOOKUP(B1243,home!$B$2:$E$405,3,FALSE)</f>
        <v>0.70409999999999995</v>
      </c>
      <c r="G1243" s="10">
        <f>VLOOKUP(C1243,away!$B$2:$E$405,4,FALSE)</f>
        <v>1.3613</v>
      </c>
      <c r="H1243" s="10">
        <f>VLOOKUP(A1243,away!$A$2:$E$405,3,FALSE)</f>
        <v>1.1121000000000001</v>
      </c>
      <c r="I1243" s="10">
        <f>VLOOKUP(C1243,away!$B$2:$E$405,3,FALSE)</f>
        <v>0.64229999999999998</v>
      </c>
      <c r="J1243" s="10">
        <f>VLOOKUP(B1243,home!$B$2:$E$405,4,FALSE)</f>
        <v>0.8992</v>
      </c>
      <c r="K1243" s="12">
        <f t="shared" si="1622"/>
        <v>1.458440407728</v>
      </c>
      <c r="L1243" s="12">
        <f t="shared" si="1623"/>
        <v>0.64230020553599998</v>
      </c>
      <c r="M1243" s="13">
        <f t="shared" si="1624"/>
        <v>0.12236576897383196</v>
      </c>
      <c r="N1243" s="13">
        <f t="shared" si="1625"/>
        <v>0.17846318199414571</v>
      </c>
      <c r="O1243" s="13">
        <f t="shared" si="1626"/>
        <v>7.8595558562462961E-2</v>
      </c>
      <c r="P1243" s="13">
        <f t="shared" si="1627"/>
        <v>0.11462693847544837</v>
      </c>
      <c r="Q1243" s="13">
        <f t="shared" si="1628"/>
        <v>0.13013895795598909</v>
      </c>
      <c r="R1243" s="13">
        <f t="shared" si="1629"/>
        <v>2.5240971709443342E-2</v>
      </c>
      <c r="S1243" s="13">
        <f t="shared" si="1630"/>
        <v>2.684438453343943E-2</v>
      </c>
      <c r="T1243" s="13">
        <f t="shared" si="1631"/>
        <v>8.3588279443372659E-2</v>
      </c>
      <c r="U1243" s="13">
        <f t="shared" si="1632"/>
        <v>3.6812453071371452E-2</v>
      </c>
      <c r="V1243" s="13">
        <f t="shared" si="1633"/>
        <v>2.7940726307969337E-3</v>
      </c>
      <c r="W1243" s="13">
        <f t="shared" si="1634"/>
        <v>6.3266638300876615E-2</v>
      </c>
      <c r="X1243" s="13">
        <f t="shared" si="1635"/>
        <v>4.0636174784224814E-2</v>
      </c>
      <c r="Y1243" s="13">
        <f t="shared" si="1636"/>
        <v>1.3050311708052209E-2</v>
      </c>
      <c r="Z1243" s="13">
        <f t="shared" si="1637"/>
        <v>5.4040937723012729E-3</v>
      </c>
      <c r="AA1243" s="13">
        <f t="shared" si="1638"/>
        <v>7.8815487246754138E-3</v>
      </c>
      <c r="AB1243" s="13">
        <f t="shared" si="1639"/>
        <v>5.7473845677718551E-3</v>
      </c>
      <c r="AC1243" s="13">
        <f t="shared" si="1640"/>
        <v>1.635853690089104E-4</v>
      </c>
      <c r="AD1243" s="13">
        <f t="shared" si="1641"/>
        <v>2.3067655439777585E-2</v>
      </c>
      <c r="AE1243" s="13">
        <f t="shared" si="1642"/>
        <v>1.4816359830202771E-2</v>
      </c>
      <c r="AF1243" s="13">
        <f t="shared" si="1643"/>
        <v>4.7582754821172864E-3</v>
      </c>
      <c r="AG1243" s="13">
        <f t="shared" si="1644"/>
        <v>1.0187471067202808E-3</v>
      </c>
      <c r="AH1243" s="13">
        <f t="shared" si="1645"/>
        <v>8.6776263517123115E-4</v>
      </c>
      <c r="AI1243" s="13">
        <f t="shared" si="1646"/>
        <v>1.2655800914502539E-3</v>
      </c>
      <c r="AJ1243" s="13">
        <f t="shared" si="1647"/>
        <v>9.2288657229357412E-4</v>
      </c>
      <c r="AK1243" s="13">
        <f t="shared" si="1648"/>
        <v>4.4865835626084564E-4</v>
      </c>
      <c r="AL1243" s="13">
        <f t="shared" si="1649"/>
        <v>6.1295867908541924E-6</v>
      </c>
      <c r="AM1243" s="13">
        <f t="shared" si="1650"/>
        <v>6.728560160983648E-3</v>
      </c>
      <c r="AN1243" s="13">
        <f t="shared" si="1651"/>
        <v>4.3217555743611386E-3</v>
      </c>
      <c r="AO1243" s="13">
        <f t="shared" si="1652"/>
        <v>1.3879322468442563E-3</v>
      </c>
      <c r="AP1243" s="13">
        <f t="shared" si="1653"/>
        <v>2.9715638913936935E-4</v>
      </c>
      <c r="AQ1243" s="13">
        <f t="shared" si="1654"/>
        <v>4.7715902455138132E-5</v>
      </c>
      <c r="AR1243" s="13">
        <f t="shared" si="1655"/>
        <v>1.114728237853886E-4</v>
      </c>
      <c r="AS1243" s="13">
        <f t="shared" si="1656"/>
        <v>1.6257647057215361E-4</v>
      </c>
      <c r="AT1243" s="13">
        <f t="shared" si="1657"/>
        <v>1.1855404701411548E-4</v>
      </c>
      <c r="AU1243" s="13">
        <f t="shared" si="1658"/>
        <v>5.7634670888357039E-5</v>
      </c>
      <c r="AV1243" s="13">
        <f t="shared" si="1659"/>
        <v>2.1014183227421119E-5</v>
      </c>
      <c r="AW1243" s="13">
        <f t="shared" si="1660"/>
        <v>1.594980755573481E-7</v>
      </c>
      <c r="AX1243" s="13">
        <f t="shared" si="1661"/>
        <v>1.6355340041012303E-3</v>
      </c>
      <c r="AY1243" s="13">
        <f t="shared" si="1662"/>
        <v>1.0505038269953374E-3</v>
      </c>
      <c r="AZ1243" s="13">
        <f t="shared" si="1663"/>
        <v>3.3736941199772984E-4</v>
      </c>
      <c r="BA1243" s="13">
        <f t="shared" si="1664"/>
        <v>7.2230814222567114E-5</v>
      </c>
      <c r="BB1243" s="13">
        <f t="shared" si="1665"/>
        <v>1.159846670529687E-5</v>
      </c>
      <c r="BC1243" s="13">
        <f t="shared" si="1666"/>
        <v>1.4899395097429273E-6</v>
      </c>
      <c r="BD1243" s="13">
        <f t="shared" si="1667"/>
        <v>1.1933169604838894E-5</v>
      </c>
      <c r="BE1243" s="13">
        <f t="shared" si="1668"/>
        <v>1.7403816743968612E-5</v>
      </c>
      <c r="BF1243" s="13">
        <f t="shared" si="1669"/>
        <v>1.269121479404849E-5</v>
      </c>
      <c r="BG1243" s="13">
        <f t="shared" si="1670"/>
        <v>6.1697934929319034E-6</v>
      </c>
      <c r="BH1243" s="13">
        <f t="shared" si="1671"/>
        <v>2.2495690343572901E-6</v>
      </c>
      <c r="BI1243" s="13">
        <f t="shared" si="1672"/>
        <v>6.5617247593606602E-7</v>
      </c>
      <c r="BJ1243" s="14">
        <f t="shared" si="1673"/>
        <v>0.56869642878279447</v>
      </c>
      <c r="BK1243" s="14">
        <f t="shared" si="1674"/>
        <v>0.26785138339631182</v>
      </c>
      <c r="BL1243" s="14">
        <f t="shared" si="1675"/>
        <v>0.15830516022253449</v>
      </c>
      <c r="BM1243" s="14">
        <f t="shared" si="1676"/>
        <v>0.34977534417370082</v>
      </c>
      <c r="BN1243" s="14">
        <f t="shared" si="1677"/>
        <v>0.64943137767132153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1.5216000000000001</v>
      </c>
      <c r="F1244" s="10">
        <f>VLOOKUP(B1244,home!$B$2:$E$405,3,FALSE)</f>
        <v>0.43809999999999999</v>
      </c>
      <c r="G1244" s="10">
        <f>VLOOKUP(C1244,away!$B$2:$E$405,4,FALSE)</f>
        <v>1.5772999999999999</v>
      </c>
      <c r="H1244" s="10">
        <f>VLOOKUP(A1244,away!$A$2:$E$405,3,FALSE)</f>
        <v>1.1121000000000001</v>
      </c>
      <c r="I1244" s="10">
        <f>VLOOKUP(C1244,away!$B$2:$E$405,3,FALSE)</f>
        <v>0.35970000000000002</v>
      </c>
      <c r="J1244" s="10">
        <f>VLOOKUP(B1244,home!$B$2:$E$405,4,FALSE)</f>
        <v>0.53949999999999998</v>
      </c>
      <c r="K1244" s="12">
        <f t="shared" si="1622"/>
        <v>1.0514486218079999</v>
      </c>
      <c r="L1244" s="12">
        <f t="shared" si="1623"/>
        <v>0.21581206861500002</v>
      </c>
      <c r="M1244" s="13">
        <f t="shared" si="1624"/>
        <v>0.2816019611467393</v>
      </c>
      <c r="N1244" s="13">
        <f t="shared" si="1625"/>
        <v>0.29608999394616903</v>
      </c>
      <c r="O1244" s="13">
        <f t="shared" si="1626"/>
        <v>6.0773101761118678E-2</v>
      </c>
      <c r="P1244" s="13">
        <f t="shared" si="1627"/>
        <v>6.389979408972557E-2</v>
      </c>
      <c r="Q1244" s="13">
        <f t="shared" si="1628"/>
        <v>0.15566170803291918</v>
      </c>
      <c r="R1244" s="13">
        <f t="shared" si="1629"/>
        <v>6.5577844036084614E-3</v>
      </c>
      <c r="S1244" s="13">
        <f t="shared" si="1630"/>
        <v>3.6249602702355015E-3</v>
      </c>
      <c r="T1244" s="13">
        <f t="shared" si="1631"/>
        <v>3.3593675214728454E-2</v>
      </c>
      <c r="U1244" s="13">
        <f t="shared" si="1632"/>
        <v>6.8951733732881132E-3</v>
      </c>
      <c r="V1244" s="13">
        <f t="shared" si="1633"/>
        <v>9.1395439430505101E-5</v>
      </c>
      <c r="W1244" s="13">
        <f t="shared" si="1634"/>
        <v>5.4556762793164057E-2</v>
      </c>
      <c r="X1244" s="13">
        <f t="shared" si="1635"/>
        <v>1.1774007835330601E-2</v>
      </c>
      <c r="Y1244" s="13">
        <f t="shared" si="1636"/>
        <v>1.2704864934159578E-3</v>
      </c>
      <c r="Z1244" s="13">
        <f t="shared" si="1637"/>
        <v>4.7174967255797517E-4</v>
      </c>
      <c r="AA1244" s="13">
        <f t="shared" si="1638"/>
        <v>4.9602054304945828E-4</v>
      </c>
      <c r="AB1244" s="13">
        <f t="shared" si="1639"/>
        <v>2.6077005818890423E-4</v>
      </c>
      <c r="AC1244" s="13">
        <f t="shared" si="1640"/>
        <v>1.2961889843928575E-6</v>
      </c>
      <c r="AD1244" s="13">
        <f t="shared" si="1641"/>
        <v>1.4340908262294576E-2</v>
      </c>
      <c r="AE1244" s="13">
        <f t="shared" si="1642"/>
        <v>3.0949410779037381E-3</v>
      </c>
      <c r="AF1244" s="13">
        <f t="shared" si="1643"/>
        <v>3.3396281813197182E-4</v>
      </c>
      <c r="AG1244" s="13">
        <f t="shared" si="1644"/>
        <v>2.4024402207185281E-5</v>
      </c>
      <c r="AH1244" s="13">
        <f t="shared" si="1645"/>
        <v>2.5452318175796395E-5</v>
      </c>
      <c r="AI1244" s="13">
        <f t="shared" si="1646"/>
        <v>2.6761804867759829E-5</v>
      </c>
      <c r="AJ1244" s="13">
        <f t="shared" si="1647"/>
        <v>1.4069331422650344E-5</v>
      </c>
      <c r="AK1244" s="13">
        <f t="shared" si="1648"/>
        <v>4.9310597113685645E-6</v>
      </c>
      <c r="AL1244" s="13">
        <f t="shared" si="1649"/>
        <v>1.1765004599653972E-8</v>
      </c>
      <c r="AM1244" s="13">
        <f t="shared" si="1650"/>
        <v>3.0157456455729191E-3</v>
      </c>
      <c r="AN1244" s="13">
        <f t="shared" si="1651"/>
        <v>6.5083430618777032E-4</v>
      </c>
      <c r="AO1244" s="13">
        <f t="shared" si="1652"/>
        <v>7.0228948971995514E-5</v>
      </c>
      <c r="AP1244" s="13">
        <f t="shared" si="1653"/>
        <v>5.0520849181012077E-6</v>
      </c>
      <c r="AQ1244" s="13">
        <f t="shared" si="1654"/>
        <v>2.725752242485163E-7</v>
      </c>
      <c r="AR1244" s="13">
        <f t="shared" si="1655"/>
        <v>1.0985834873131575E-6</v>
      </c>
      <c r="AS1244" s="13">
        <f t="shared" si="1656"/>
        <v>1.1551040936764459E-6</v>
      </c>
      <c r="AT1244" s="13">
        <f t="shared" si="1657"/>
        <v>6.072663036704388E-7</v>
      </c>
      <c r="AU1244" s="13">
        <f t="shared" si="1658"/>
        <v>2.1283643935490711E-7</v>
      </c>
      <c r="AV1244" s="13">
        <f t="shared" si="1659"/>
        <v>5.5946645207559753E-8</v>
      </c>
      <c r="AW1244" s="13">
        <f t="shared" si="1660"/>
        <v>7.415721036422768E-11</v>
      </c>
      <c r="AX1244" s="13">
        <f t="shared" si="1661"/>
        <v>5.2848360046018695E-4</v>
      </c>
      <c r="AY1244" s="13">
        <f t="shared" si="1662"/>
        <v>1.1405313904441613E-4</v>
      </c>
      <c r="AZ1244" s="13">
        <f t="shared" si="1663"/>
        <v>1.2307021934604836E-5</v>
      </c>
      <c r="BA1244" s="13">
        <f t="shared" si="1664"/>
        <v>8.8533462073241597E-7</v>
      </c>
      <c r="BB1244" s="13">
        <f t="shared" si="1665"/>
        <v>4.7766473979184818E-8</v>
      </c>
      <c r="BC1244" s="13">
        <f t="shared" si="1666"/>
        <v>2.0617163119784908E-9</v>
      </c>
      <c r="BD1244" s="13">
        <f t="shared" si="1667"/>
        <v>3.9514595823888791E-8</v>
      </c>
      <c r="BE1244" s="13">
        <f t="shared" si="1668"/>
        <v>4.1547567320328022E-8</v>
      </c>
      <c r="BF1244" s="13">
        <f t="shared" si="1669"/>
        <v>2.1842566199216994E-8</v>
      </c>
      <c r="BG1244" s="13">
        <f t="shared" si="1670"/>
        <v>7.6554453756389034E-9</v>
      </c>
      <c r="BH1244" s="13">
        <f t="shared" si="1671"/>
        <v>2.0123268723854877E-9</v>
      </c>
      <c r="BI1244" s="13">
        <f t="shared" si="1672"/>
        <v>4.2317166331938491E-10</v>
      </c>
      <c r="BJ1244" s="14">
        <f t="shared" si="1673"/>
        <v>0.57513838336139</v>
      </c>
      <c r="BK1244" s="14">
        <f t="shared" si="1674"/>
        <v>0.34933347203916421</v>
      </c>
      <c r="BL1244" s="14">
        <f t="shared" si="1675"/>
        <v>7.5057307386073677E-2</v>
      </c>
      <c r="BM1244" s="14">
        <f t="shared" si="1676"/>
        <v>0.13530251601401855</v>
      </c>
      <c r="BN1244" s="14">
        <f t="shared" si="1677"/>
        <v>0.86458434338028023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1.7670999999999999</v>
      </c>
      <c r="F1245" s="10">
        <f>VLOOKUP(B1245,home!$B$2:$E$405,3,FALSE)</f>
        <v>1.1317999999999999</v>
      </c>
      <c r="G1245" s="10">
        <f>VLOOKUP(C1245,away!$B$2:$E$405,4,FALSE)</f>
        <v>1.4147000000000001</v>
      </c>
      <c r="H1245" s="10">
        <f>VLOOKUP(A1245,away!$A$2:$E$405,3,FALSE)</f>
        <v>1.5205</v>
      </c>
      <c r="I1245" s="10">
        <f>VLOOKUP(C1245,away!$B$2:$E$405,3,FALSE)</f>
        <v>0.7399</v>
      </c>
      <c r="J1245" s="10">
        <f>VLOOKUP(B1245,home!$B$2:$E$405,4,FALSE)</f>
        <v>0.98650000000000004</v>
      </c>
      <c r="K1245" s="12">
        <f t="shared" si="1622"/>
        <v>2.8294053475659995</v>
      </c>
      <c r="L1245" s="12">
        <f t="shared" si="1623"/>
        <v>1.109830207675</v>
      </c>
      <c r="M1245" s="13">
        <f t="shared" si="1624"/>
        <v>1.9463087515200612E-2</v>
      </c>
      <c r="N1245" s="13">
        <f t="shared" si="1625"/>
        <v>5.5068963895653647E-2</v>
      </c>
      <c r="O1245" s="13">
        <f t="shared" si="1626"/>
        <v>2.1600722458991792E-2</v>
      </c>
      <c r="P1245" s="13">
        <f t="shared" si="1627"/>
        <v>6.1117199636760357E-2</v>
      </c>
      <c r="Q1245" s="13">
        <f t="shared" si="1628"/>
        <v>7.790621046564071E-2</v>
      </c>
      <c r="R1245" s="13">
        <f t="shared" si="1629"/>
        <v>1.1986567146296451E-2</v>
      </c>
      <c r="S1245" s="13">
        <f t="shared" si="1630"/>
        <v>4.7979439137320265E-2</v>
      </c>
      <c r="T1245" s="13">
        <f t="shared" si="1631"/>
        <v>8.6462665740254283E-2</v>
      </c>
      <c r="U1245" s="13">
        <f t="shared" si="1632"/>
        <v>3.3914857182690099E-2</v>
      </c>
      <c r="V1245" s="13">
        <f t="shared" si="1633"/>
        <v>1.6740343642949913E-2</v>
      </c>
      <c r="W1245" s="13">
        <f t="shared" si="1634"/>
        <v>7.3476082833362016E-2</v>
      </c>
      <c r="X1245" s="13">
        <f t="shared" si="1635"/>
        <v>8.154597627009566E-2</v>
      </c>
      <c r="Y1245" s="13">
        <f t="shared" si="1636"/>
        <v>4.5251093889450457E-2</v>
      </c>
      <c r="Z1245" s="13">
        <f t="shared" si="1637"/>
        <v>4.4343514350948417E-3</v>
      </c>
      <c r="AA1245" s="13">
        <f t="shared" si="1638"/>
        <v>1.254657766344431E-2</v>
      </c>
      <c r="AB1245" s="13">
        <f t="shared" si="1639"/>
        <v>1.7749676967300732E-2</v>
      </c>
      <c r="AC1245" s="13">
        <f t="shared" si="1640"/>
        <v>3.2854593458485387E-3</v>
      </c>
      <c r="AD1245" s="13">
        <f t="shared" si="1641"/>
        <v>5.1973405421729207E-2</v>
      </c>
      <c r="AE1245" s="13">
        <f t="shared" si="1642"/>
        <v>5.7681655332774688E-2</v>
      </c>
      <c r="AF1245" s="13">
        <f t="shared" si="1643"/>
        <v>3.2008421758505559E-2</v>
      </c>
      <c r="AG1245" s="13">
        <f t="shared" si="1644"/>
        <v>1.1841304455863741E-2</v>
      </c>
      <c r="AH1245" s="13">
        <f t="shared" si="1645"/>
        <v>1.2303442935288102E-3</v>
      </c>
      <c r="AI1245" s="13">
        <f t="shared" si="1646"/>
        <v>3.4811427234577278E-3</v>
      </c>
      <c r="AJ1245" s="13">
        <f t="shared" si="1647"/>
        <v>4.924781918695882E-3</v>
      </c>
      <c r="AK1245" s="13">
        <f t="shared" si="1648"/>
        <v>4.6447347654514906E-3</v>
      </c>
      <c r="AL1245" s="13">
        <f t="shared" si="1649"/>
        <v>4.1267465828710373E-4</v>
      </c>
      <c r="AM1245" s="13">
        <f t="shared" si="1650"/>
        <v>2.9410766246291263E-2</v>
      </c>
      <c r="AN1245" s="13">
        <f t="shared" si="1651"/>
        <v>3.2640956811002306E-2</v>
      </c>
      <c r="AO1245" s="13">
        <f t="shared" si="1652"/>
        <v>1.8112959938132701E-2</v>
      </c>
      <c r="AP1245" s="13">
        <f t="shared" si="1653"/>
        <v>6.7007700299155926E-3</v>
      </c>
      <c r="AQ1245" s="13">
        <f t="shared" si="1654"/>
        <v>1.8591792484709091E-3</v>
      </c>
      <c r="AR1245" s="13">
        <f t="shared" si="1655"/>
        <v>2.7309465255976603E-4</v>
      </c>
      <c r="AS1245" s="13">
        <f t="shared" si="1656"/>
        <v>7.7269547034428067E-4</v>
      </c>
      <c r="AT1245" s="13">
        <f t="shared" si="1657"/>
        <v>1.0931343479160666E-3</v>
      </c>
      <c r="AU1245" s="13">
        <f t="shared" si="1658"/>
        <v>1.0309733898672636E-3</v>
      </c>
      <c r="AV1245" s="13">
        <f t="shared" si="1659"/>
        <v>7.2926040562217031E-4</v>
      </c>
      <c r="AW1245" s="13">
        <f t="shared" si="1660"/>
        <v>3.5996229409284035E-5</v>
      </c>
      <c r="AX1245" s="13">
        <f t="shared" si="1661"/>
        <v>1.3869163215545014E-2</v>
      </c>
      <c r="AY1245" s="13">
        <f t="shared" si="1662"/>
        <v>1.5392416291786792E-2</v>
      </c>
      <c r="AZ1245" s="13">
        <f t="shared" si="1663"/>
        <v>8.5414842848668959E-3</v>
      </c>
      <c r="BA1245" s="13">
        <f t="shared" si="1664"/>
        <v>3.159865759242193E-3</v>
      </c>
      <c r="BB1245" s="13">
        <f t="shared" si="1665"/>
        <v>8.7672861795122091E-4</v>
      </c>
      <c r="BC1245" s="13">
        <f t="shared" si="1666"/>
        <v>1.9460398082708376E-4</v>
      </c>
      <c r="BD1245" s="13">
        <f t="shared" si="1667"/>
        <v>5.0514782494222871E-5</v>
      </c>
      <c r="BE1245" s="13">
        <f t="shared" si="1668"/>
        <v>1.4292679572028755E-4</v>
      </c>
      <c r="BF1245" s="13">
        <f t="shared" si="1669"/>
        <v>2.0219892006072743E-4</v>
      </c>
      <c r="BG1245" s="13">
        <f t="shared" si="1670"/>
        <v>1.9070090189729738E-4</v>
      </c>
      <c r="BH1245" s="13">
        <f t="shared" si="1671"/>
        <v>1.3489253790346806E-4</v>
      </c>
      <c r="BI1245" s="13">
        <f t="shared" si="1672"/>
        <v>7.633313361816436E-5</v>
      </c>
      <c r="BJ1245" s="14">
        <f t="shared" si="1673"/>
        <v>0.70397467448736184</v>
      </c>
      <c r="BK1245" s="14">
        <f t="shared" si="1674"/>
        <v>0.16439062022815357</v>
      </c>
      <c r="BL1245" s="14">
        <f t="shared" si="1675"/>
        <v>0.116776130457861</v>
      </c>
      <c r="BM1245" s="14">
        <f t="shared" si="1676"/>
        <v>0.72707660542755015</v>
      </c>
      <c r="BN1245" s="14">
        <f t="shared" si="1677"/>
        <v>0.24714275111854359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1.7670999999999999</v>
      </c>
      <c r="F1246" s="10">
        <f>VLOOKUP(B1246,home!$B$2:$E$405,3,FALSE)</f>
        <v>0.88929999999999998</v>
      </c>
      <c r="G1246" s="10">
        <f>VLOOKUP(C1246,away!$B$2:$E$405,4,FALSE)</f>
        <v>1.0509999999999999</v>
      </c>
      <c r="H1246" s="10">
        <f>VLOOKUP(A1246,away!$A$2:$E$405,3,FALSE)</f>
        <v>1.5205</v>
      </c>
      <c r="I1246" s="10">
        <f>VLOOKUP(C1246,away!$B$2:$E$405,3,FALSE)</f>
        <v>0.65769999999999995</v>
      </c>
      <c r="J1246" s="10">
        <f>VLOOKUP(B1246,home!$B$2:$E$405,4,FALSE)</f>
        <v>0.65769999999999995</v>
      </c>
      <c r="K1246" s="12">
        <f t="shared" si="1622"/>
        <v>1.6516276135299996</v>
      </c>
      <c r="L1246" s="12">
        <f t="shared" si="1623"/>
        <v>0.65772160544499991</v>
      </c>
      <c r="M1246" s="13">
        <f t="shared" si="1624"/>
        <v>9.9325869922600132E-2</v>
      </c>
      <c r="N1246" s="13">
        <f t="shared" si="1625"/>
        <v>0.16404934950205524</v>
      </c>
      <c r="O1246" s="13">
        <f t="shared" si="1626"/>
        <v>6.5328770627713792E-2</v>
      </c>
      <c r="P1246" s="13">
        <f t="shared" si="1627"/>
        <v>0.10789880152669967</v>
      </c>
      <c r="Q1246" s="13">
        <f t="shared" si="1628"/>
        <v>0.13547421780961419</v>
      </c>
      <c r="R1246" s="13">
        <f t="shared" si="1629"/>
        <v>2.1484071949504028E-2</v>
      </c>
      <c r="S1246" s="13">
        <f t="shared" si="1630"/>
        <v>2.9302918212471465E-2</v>
      </c>
      <c r="T1246" s="13">
        <f t="shared" si="1631"/>
        <v>8.9104320034145035E-2</v>
      </c>
      <c r="U1246" s="13">
        <f t="shared" si="1632"/>
        <v>3.548368648286615E-2</v>
      </c>
      <c r="V1246" s="13">
        <f t="shared" si="1633"/>
        <v>3.5368985819934267E-3</v>
      </c>
      <c r="W1246" s="13">
        <f t="shared" si="1634"/>
        <v>7.4584319685245482E-2</v>
      </c>
      <c r="X1246" s="13">
        <f t="shared" si="1635"/>
        <v>4.9055718484402766E-2</v>
      </c>
      <c r="Y1246" s="13">
        <f t="shared" si="1636"/>
        <v>1.613250295890967E-2</v>
      </c>
      <c r="Z1246" s="13">
        <f t="shared" si="1637"/>
        <v>4.7101794313745603E-3</v>
      </c>
      <c r="AA1246" s="13">
        <f t="shared" si="1638"/>
        <v>7.7794624135392558E-3</v>
      </c>
      <c r="AB1246" s="13">
        <f t="shared" si="1639"/>
        <v>6.424387470310087E-3</v>
      </c>
      <c r="AC1246" s="13">
        <f t="shared" si="1640"/>
        <v>2.4013577631887202E-4</v>
      </c>
      <c r="AD1246" s="13">
        <f t="shared" si="1641"/>
        <v>3.079638048212514E-2</v>
      </c>
      <c r="AE1246" s="13">
        <f t="shared" si="1642"/>
        <v>2.025544481259841E-2</v>
      </c>
      <c r="AF1246" s="13">
        <f t="shared" si="1643"/>
        <v>6.6612218405724087E-3</v>
      </c>
      <c r="AG1246" s="13">
        <f t="shared" si="1644"/>
        <v>1.4604098410688608E-3</v>
      </c>
      <c r="AH1246" s="13">
        <f t="shared" si="1645"/>
        <v>7.7449669438442296E-4</v>
      </c>
      <c r="AI1246" s="13">
        <f t="shared" si="1646"/>
        <v>1.2791801270330182E-3</v>
      </c>
      <c r="AJ1246" s="13">
        <f t="shared" si="1647"/>
        <v>1.0563646102432728E-3</v>
      </c>
      <c r="AK1246" s="13">
        <f t="shared" si="1648"/>
        <v>5.8157365341121494E-4</v>
      </c>
      <c r="AL1246" s="13">
        <f t="shared" si="1649"/>
        <v>1.0434487002703564E-5</v>
      </c>
      <c r="AM1246" s="13">
        <f t="shared" si="1650"/>
        <v>1.017283048021083E-2</v>
      </c>
      <c r="AN1246" s="13">
        <f t="shared" si="1651"/>
        <v>6.690890395364097E-3</v>
      </c>
      <c r="AO1246" s="13">
        <f t="shared" si="1652"/>
        <v>2.2003715863477017E-3</v>
      </c>
      <c r="AP1246" s="13">
        <f t="shared" si="1653"/>
        <v>4.8241064411605721E-4</v>
      </c>
      <c r="AQ1246" s="13">
        <f t="shared" si="1654"/>
        <v>7.9322975832942403E-5</v>
      </c>
      <c r="AR1246" s="13">
        <f t="shared" si="1655"/>
        <v>1.0188064184847366E-4</v>
      </c>
      <c r="AS1246" s="13">
        <f t="shared" si="1656"/>
        <v>1.6826888136109918E-4</v>
      </c>
      <c r="AT1246" s="13">
        <f t="shared" si="1657"/>
        <v>1.3895876547689745E-4</v>
      </c>
      <c r="AU1246" s="13">
        <f t="shared" si="1658"/>
        <v>7.6502711401227674E-5</v>
      </c>
      <c r="AV1246" s="13">
        <f t="shared" si="1659"/>
        <v>3.158849766504599E-5</v>
      </c>
      <c r="AW1246" s="13">
        <f t="shared" si="1660"/>
        <v>3.1486388161148939E-7</v>
      </c>
      <c r="AX1246" s="13">
        <f t="shared" si="1661"/>
        <v>2.800287954812645E-3</v>
      </c>
      <c r="AY1246" s="13">
        <f t="shared" si="1662"/>
        <v>1.8418098893476682E-3</v>
      </c>
      <c r="AZ1246" s="13">
        <f t="shared" si="1663"/>
        <v>6.0569907867311285E-4</v>
      </c>
      <c r="BA1246" s="13">
        <f t="shared" si="1664"/>
        <v>1.3279379014714571E-4</v>
      </c>
      <c r="BB1246" s="13">
        <f t="shared" si="1665"/>
        <v>2.1835336212176769E-5</v>
      </c>
      <c r="BC1246" s="13">
        <f t="shared" si="1666"/>
        <v>2.8723144777808504E-6</v>
      </c>
      <c r="BD1246" s="13">
        <f t="shared" si="1667"/>
        <v>1.1168183220057518E-5</v>
      </c>
      <c r="BE1246" s="13">
        <f t="shared" si="1668"/>
        <v>1.8445679799209387E-5</v>
      </c>
      <c r="BF1246" s="13">
        <f t="shared" si="1669"/>
        <v>1.5232697053353363E-5</v>
      </c>
      <c r="BG1246" s="13">
        <f t="shared" si="1670"/>
        <v>8.3862476939518232E-6</v>
      </c>
      <c r="BH1246" s="13">
        <f t="shared" si="1671"/>
        <v>3.4627395663082781E-6</v>
      </c>
      <c r="BI1246" s="13">
        <f t="shared" si="1672"/>
        <v>1.1438312572355283E-6</v>
      </c>
      <c r="BJ1246" s="14">
        <f t="shared" si="1673"/>
        <v>0.61260500989627942</v>
      </c>
      <c r="BK1246" s="14">
        <f t="shared" si="1674"/>
        <v>0.24215686839643394</v>
      </c>
      <c r="BL1246" s="14">
        <f t="shared" si="1675"/>
        <v>0.14076703290534812</v>
      </c>
      <c r="BM1246" s="14">
        <f t="shared" si="1676"/>
        <v>0.40483651426578293</v>
      </c>
      <c r="BN1246" s="14">
        <f t="shared" si="1677"/>
        <v>0.59356108133818708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1.6325000000000001</v>
      </c>
      <c r="F1247" s="10">
        <f>VLOOKUP(B1247,home!$B$2:$E$405,3,FALSE)</f>
        <v>0.97289999999999999</v>
      </c>
      <c r="G1247" s="10">
        <f>VLOOKUP(C1247,away!$B$2:$E$405,4,FALSE)</f>
        <v>1.0962000000000001</v>
      </c>
      <c r="H1247" s="10">
        <f>VLOOKUP(A1247,away!$A$2:$E$405,3,FALSE)</f>
        <v>1.1474</v>
      </c>
      <c r="I1247" s="10">
        <f>VLOOKUP(C1247,away!$B$2:$E$405,3,FALSE)</f>
        <v>1.2384999999999999</v>
      </c>
      <c r="J1247" s="10">
        <f>VLOOKUP(B1247,home!$B$2:$E$405,4,FALSE)</f>
        <v>1.2817000000000001</v>
      </c>
      <c r="K1247" s="12">
        <f t="shared" si="1622"/>
        <v>1.7410497898500001</v>
      </c>
      <c r="L1247" s="12">
        <f t="shared" si="1623"/>
        <v>1.8213660653299999</v>
      </c>
      <c r="M1247" s="13">
        <f t="shared" si="1624"/>
        <v>2.8370203554951918E-2</v>
      </c>
      <c r="N1247" s="13">
        <f t="shared" si="1625"/>
        <v>4.9393936937350759E-2</v>
      </c>
      <c r="O1247" s="13">
        <f t="shared" si="1626"/>
        <v>5.1672526021493949E-2</v>
      </c>
      <c r="P1247" s="13">
        <f t="shared" si="1627"/>
        <v>8.9964440570740697E-2</v>
      </c>
      <c r="Q1247" s="13">
        <f t="shared" si="1628"/>
        <v>4.2998651762319359E-2</v>
      </c>
      <c r="R1247" s="13">
        <f t="shared" si="1629"/>
        <v>4.7057292702715241E-2</v>
      </c>
      <c r="S1247" s="13">
        <f t="shared" si="1630"/>
        <v>7.1321312090071601E-2</v>
      </c>
      <c r="T1247" s="13">
        <f t="shared" si="1631"/>
        <v>7.8316285174830469E-2</v>
      </c>
      <c r="U1247" s="13">
        <f t="shared" si="1632"/>
        <v>8.1929089570972308E-2</v>
      </c>
      <c r="V1247" s="13">
        <f t="shared" si="1633"/>
        <v>2.5129580956795936E-2</v>
      </c>
      <c r="W1247" s="13">
        <f t="shared" si="1634"/>
        <v>2.495426453820649E-2</v>
      </c>
      <c r="X1247" s="13">
        <f t="shared" si="1635"/>
        <v>4.54508506151571E-2</v>
      </c>
      <c r="Y1247" s="13">
        <f t="shared" si="1636"/>
        <v>4.1391318475415155E-2</v>
      </c>
      <c r="Z1247" s="13">
        <f t="shared" si="1637"/>
        <v>2.856951868500885E-2</v>
      </c>
      <c r="AA1247" s="13">
        <f t="shared" si="1638"/>
        <v>4.9740954502650307E-2</v>
      </c>
      <c r="AB1247" s="13">
        <f t="shared" si="1639"/>
        <v>4.3300739191888878E-2</v>
      </c>
      <c r="AC1247" s="13">
        <f t="shared" si="1640"/>
        <v>4.9805086174661032E-3</v>
      </c>
      <c r="AD1247" s="13">
        <f t="shared" si="1641"/>
        <v>1.0861654257526433E-2</v>
      </c>
      <c r="AE1247" s="13">
        <f t="shared" si="1642"/>
        <v>1.9783048478005757E-2</v>
      </c>
      <c r="AF1247" s="13">
        <f t="shared" si="1643"/>
        <v>1.8016086583308999E-2</v>
      </c>
      <c r="AG1247" s="13">
        <f t="shared" si="1644"/>
        <v>1.0937962910962036E-2</v>
      </c>
      <c r="AH1247" s="13">
        <f t="shared" si="1645"/>
        <v>1.3008887958921632E-2</v>
      </c>
      <c r="AI1247" s="13">
        <f t="shared" si="1646"/>
        <v>2.2649121647062703E-2</v>
      </c>
      <c r="AJ1247" s="13">
        <f t="shared" si="1647"/>
        <v>1.9716624241952807E-2</v>
      </c>
      <c r="AK1247" s="13">
        <f t="shared" si="1648"/>
        <v>1.1442541497667788E-2</v>
      </c>
      <c r="AL1247" s="13">
        <f t="shared" si="1649"/>
        <v>6.3174544470250363E-4</v>
      </c>
      <c r="AM1247" s="13">
        <f t="shared" si="1650"/>
        <v>3.7821361724979523E-3</v>
      </c>
      <c r="AN1247" s="13">
        <f t="shared" si="1651"/>
        <v>6.8886544790448603E-3</v>
      </c>
      <c r="AO1247" s="13">
        <f t="shared" si="1652"/>
        <v>6.2733807519579094E-3</v>
      </c>
      <c r="AP1247" s="13">
        <f t="shared" si="1653"/>
        <v>3.8087076055035108E-3</v>
      </c>
      <c r="AQ1247" s="13">
        <f t="shared" si="1654"/>
        <v>1.7342626963570951E-3</v>
      </c>
      <c r="AR1247" s="13">
        <f t="shared" si="1655"/>
        <v>4.7387894152119804E-3</v>
      </c>
      <c r="AS1247" s="13">
        <f t="shared" si="1656"/>
        <v>8.2504683154982234E-3</v>
      </c>
      <c r="AT1247" s="13">
        <f t="shared" si="1657"/>
        <v>7.1822380634311341E-3</v>
      </c>
      <c r="AU1247" s="13">
        <f t="shared" si="1658"/>
        <v>4.1682113569964834E-3</v>
      </c>
      <c r="AV1247" s="13">
        <f t="shared" si="1659"/>
        <v>1.8142658767872782E-3</v>
      </c>
      <c r="AW1247" s="13">
        <f t="shared" si="1660"/>
        <v>5.5647806495376292E-5</v>
      </c>
      <c r="AX1247" s="13">
        <f t="shared" si="1661"/>
        <v>1.0974812313852729E-3</v>
      </c>
      <c r="AY1247" s="13">
        <f t="shared" si="1662"/>
        <v>1.9989150721817176E-3</v>
      </c>
      <c r="AZ1247" s="13">
        <f t="shared" si="1663"/>
        <v>1.8203780399742241E-3</v>
      </c>
      <c r="BA1247" s="13">
        <f t="shared" si="1664"/>
        <v>1.1051915960269964E-3</v>
      </c>
      <c r="BB1247" s="13">
        <f t="shared" si="1665"/>
        <v>5.0323961717286874E-4</v>
      </c>
      <c r="BC1247" s="13">
        <f t="shared" si="1666"/>
        <v>1.8331671228966463E-4</v>
      </c>
      <c r="BD1247" s="13">
        <f t="shared" si="1667"/>
        <v>1.4385117052686813E-3</v>
      </c>
      <c r="BE1247" s="13">
        <f t="shared" si="1668"/>
        <v>2.5045205021548026E-3</v>
      </c>
      <c r="BF1247" s="13">
        <f t="shared" si="1669"/>
        <v>2.1802474469758185E-3</v>
      </c>
      <c r="BG1247" s="13">
        <f t="shared" si="1670"/>
        <v>1.2653064531260828E-3</v>
      </c>
      <c r="BH1247" s="13">
        <f t="shared" si="1671"/>
        <v>5.5074038357775406E-4</v>
      </c>
      <c r="BI1247" s="13">
        <f t="shared" si="1672"/>
        <v>1.9177328581799149E-4</v>
      </c>
      <c r="BJ1247" s="14">
        <f t="shared" si="1673"/>
        <v>0.3712997237074746</v>
      </c>
      <c r="BK1247" s="14">
        <f t="shared" si="1674"/>
        <v>0.22239670630691047</v>
      </c>
      <c r="BL1247" s="14">
        <f t="shared" si="1675"/>
        <v>0.37480285014017189</v>
      </c>
      <c r="BM1247" s="14">
        <f t="shared" si="1676"/>
        <v>0.68566848002430747</v>
      </c>
      <c r="BN1247" s="14">
        <f t="shared" si="1677"/>
        <v>0.30945705154957193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1.375</v>
      </c>
      <c r="F1248" s="10">
        <f>VLOOKUP(B1248,home!$B$2:$E$405,3,FALSE)</f>
        <v>1.4544999999999999</v>
      </c>
      <c r="G1248" s="10">
        <f>VLOOKUP(C1248,away!$B$2:$E$405,4,FALSE)</f>
        <v>0.8</v>
      </c>
      <c r="H1248" s="10">
        <f>VLOOKUP(A1248,away!$A$2:$E$405,3,FALSE)</f>
        <v>1.0101</v>
      </c>
      <c r="I1248" s="10">
        <f>VLOOKUP(C1248,away!$B$2:$E$405,3,FALSE)</f>
        <v>0.89100000000000001</v>
      </c>
      <c r="J1248" s="10">
        <f>VLOOKUP(B1248,home!$B$2:$E$405,4,FALSE)</f>
        <v>0.66</v>
      </c>
      <c r="K1248" s="12">
        <f t="shared" si="1622"/>
        <v>1.59995</v>
      </c>
      <c r="L1248" s="12">
        <f t="shared" si="1623"/>
        <v>0.59399940600000001</v>
      </c>
      <c r="M1248" s="13">
        <f t="shared" si="1624"/>
        <v>0.11147561561888668</v>
      </c>
      <c r="N1248" s="13">
        <f t="shared" si="1625"/>
        <v>0.17835541120943776</v>
      </c>
      <c r="O1248" s="13">
        <f t="shared" si="1626"/>
        <v>6.6216449461103014E-2</v>
      </c>
      <c r="P1248" s="13">
        <f t="shared" si="1627"/>
        <v>0.10594300831529176</v>
      </c>
      <c r="Q1248" s="13">
        <f t="shared" si="1628"/>
        <v>0.14267987008226998</v>
      </c>
      <c r="R1248" s="13">
        <f t="shared" si="1629"/>
        <v>1.9666265823662103E-2</v>
      </c>
      <c r="S1248" s="13">
        <f t="shared" si="1630"/>
        <v>2.517124697760444E-2</v>
      </c>
      <c r="T1248" s="13">
        <f t="shared" si="1631"/>
        <v>8.4751758077025535E-2</v>
      </c>
      <c r="U1248" s="13">
        <f t="shared" si="1632"/>
        <v>3.1465042004568185E-2</v>
      </c>
      <c r="V1248" s="13">
        <f t="shared" si="1633"/>
        <v>2.6579979577193874E-3</v>
      </c>
      <c r="W1248" s="13">
        <f t="shared" si="1634"/>
        <v>7.6093552712709303E-2</v>
      </c>
      <c r="X1248" s="13">
        <f t="shared" si="1635"/>
        <v>4.5199525111779007E-2</v>
      </c>
      <c r="Y1248" s="13">
        <f t="shared" si="1636"/>
        <v>1.3424245533939408E-2</v>
      </c>
      <c r="Z1248" s="13">
        <f t="shared" si="1637"/>
        <v>3.8939167391644643E-3</v>
      </c>
      <c r="AA1248" s="13">
        <f t="shared" si="1638"/>
        <v>6.2300720868261848E-3</v>
      </c>
      <c r="AB1248" s="13">
        <f t="shared" si="1639"/>
        <v>4.9839019176587777E-3</v>
      </c>
      <c r="AC1248" s="13">
        <f t="shared" si="1640"/>
        <v>1.5787998689967785E-4</v>
      </c>
      <c r="AD1248" s="13">
        <f t="shared" si="1641"/>
        <v>3.0436469915674821E-2</v>
      </c>
      <c r="AE1248" s="13">
        <f t="shared" si="1642"/>
        <v>1.8079245050647712E-2</v>
      </c>
      <c r="AF1248" s="13">
        <f t="shared" si="1643"/>
        <v>5.3695304105065914E-3</v>
      </c>
      <c r="AG1248" s="13">
        <f t="shared" si="1644"/>
        <v>1.0631659581132838E-3</v>
      </c>
      <c r="AH1248" s="13">
        <f t="shared" si="1645"/>
        <v>5.78246057519287E-4</v>
      </c>
      <c r="AI1248" s="13">
        <f t="shared" si="1646"/>
        <v>9.2516477972798326E-4</v>
      </c>
      <c r="AJ1248" s="13">
        <f t="shared" si="1647"/>
        <v>7.4010869466289357E-4</v>
      </c>
      <c r="AK1248" s="13">
        <f t="shared" si="1648"/>
        <v>3.9471230200863221E-4</v>
      </c>
      <c r="AL1248" s="13">
        <f t="shared" si="1649"/>
        <v>6.0017720187756905E-6</v>
      </c>
      <c r="AM1248" s="13">
        <f t="shared" si="1650"/>
        <v>9.7393660083167771E-3</v>
      </c>
      <c r="AN1248" s="13">
        <f t="shared" si="1651"/>
        <v>5.7851776237567562E-3</v>
      </c>
      <c r="AO1248" s="13">
        <f t="shared" si="1652"/>
        <v>1.7181960360580022E-3</v>
      </c>
      <c r="AP1248" s="13">
        <f t="shared" si="1653"/>
        <v>3.4020247493666937E-4</v>
      </c>
      <c r="AQ1248" s="13">
        <f t="shared" si="1654"/>
        <v>5.0520017008027864E-5</v>
      </c>
      <c r="AR1248" s="13">
        <f t="shared" si="1655"/>
        <v>6.8695562937659682E-5</v>
      </c>
      <c r="AS1248" s="13">
        <f t="shared" si="1656"/>
        <v>1.0990946592210861E-4</v>
      </c>
      <c r="AT1248" s="13">
        <f t="shared" si="1657"/>
        <v>8.7924825001038846E-5</v>
      </c>
      <c r="AU1248" s="13">
        <f t="shared" si="1658"/>
        <v>4.6891774586804042E-5</v>
      </c>
      <c r="AV1248" s="13">
        <f t="shared" si="1659"/>
        <v>1.8756123687539287E-5</v>
      </c>
      <c r="AW1248" s="13">
        <f t="shared" si="1660"/>
        <v>1.5844167139193311E-7</v>
      </c>
      <c r="AX1248" s="13">
        <f t="shared" si="1661"/>
        <v>2.5970831075010745E-3</v>
      </c>
      <c r="AY1248" s="13">
        <f t="shared" si="1662"/>
        <v>1.5426658231882725E-3</v>
      </c>
      <c r="AZ1248" s="13">
        <f t="shared" si="1663"/>
        <v>4.5817129131516741E-4</v>
      </c>
      <c r="BA1248" s="13">
        <f t="shared" si="1664"/>
        <v>9.0717824962487488E-5</v>
      </c>
      <c r="BB1248" s="13">
        <f t="shared" si="1665"/>
        <v>1.3471583535332382E-5</v>
      </c>
      <c r="BC1248" s="13">
        <f t="shared" si="1666"/>
        <v>1.6004225235733632E-6</v>
      </c>
      <c r="BD1248" s="13">
        <f t="shared" si="1667"/>
        <v>6.8008539299675772E-6</v>
      </c>
      <c r="BE1248" s="13">
        <f t="shared" si="1668"/>
        <v>1.0881026245251625E-5</v>
      </c>
      <c r="BF1248" s="13">
        <f t="shared" si="1669"/>
        <v>8.7045489705451697E-6</v>
      </c>
      <c r="BG1248" s="13">
        <f t="shared" si="1670"/>
        <v>4.6422810418079159E-6</v>
      </c>
      <c r="BH1248" s="13">
        <f t="shared" si="1671"/>
        <v>1.8568543882101443E-6</v>
      </c>
      <c r="BI1248" s="13">
        <f t="shared" si="1672"/>
        <v>5.9417483568336347E-7</v>
      </c>
      <c r="BJ1248" s="14">
        <f t="shared" si="1673"/>
        <v>0.61778994627520578</v>
      </c>
      <c r="BK1248" s="14">
        <f t="shared" si="1674"/>
        <v>0.24695441645160901</v>
      </c>
      <c r="BL1248" s="14">
        <f t="shared" si="1675"/>
        <v>0.13156562061928365</v>
      </c>
      <c r="BM1248" s="14">
        <f t="shared" si="1676"/>
        <v>0.37432477219309435</v>
      </c>
      <c r="BN1248" s="14">
        <f t="shared" si="1677"/>
        <v>0.62433662051065131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1.375</v>
      </c>
      <c r="F1249" s="10">
        <f>VLOOKUP(B1249,home!$B$2:$E$405,3,FALSE)</f>
        <v>0.84850000000000003</v>
      </c>
      <c r="G1249" s="10">
        <f>VLOOKUP(C1249,away!$B$2:$E$405,4,FALSE)</f>
        <v>1.0182</v>
      </c>
      <c r="H1249" s="10">
        <f>VLOOKUP(A1249,away!$A$2:$E$405,3,FALSE)</f>
        <v>1.0101</v>
      </c>
      <c r="I1249" s="10">
        <f>VLOOKUP(C1249,away!$B$2:$E$405,3,FALSE)</f>
        <v>0.69299999999999995</v>
      </c>
      <c r="J1249" s="10">
        <f>VLOOKUP(B1249,home!$B$2:$E$405,4,FALSE)</f>
        <v>0.74250000000000005</v>
      </c>
      <c r="K1249" s="12">
        <f t="shared" si="1622"/>
        <v>1.1879212125</v>
      </c>
      <c r="L1249" s="12">
        <f t="shared" si="1623"/>
        <v>0.51974948025000001</v>
      </c>
      <c r="M1249" s="13">
        <f t="shared" si="1624"/>
        <v>0.18128757565958678</v>
      </c>
      <c r="N1249" s="13">
        <f t="shared" si="1625"/>
        <v>0.21535535668872183</v>
      </c>
      <c r="O1249" s="13">
        <f t="shared" si="1626"/>
        <v>9.4224123224852796E-2</v>
      </c>
      <c r="P1249" s="13">
        <f t="shared" si="1627"/>
        <v>0.11193083470801654</v>
      </c>
      <c r="Q1249" s="13">
        <f t="shared" si="1628"/>
        <v>0.12791259821801826</v>
      </c>
      <c r="R1249" s="13">
        <f t="shared" si="1629"/>
        <v>2.4486469536564592E-2</v>
      </c>
      <c r="S1249" s="13">
        <f t="shared" si="1630"/>
        <v>1.7277124084276417E-2</v>
      </c>
      <c r="T1249" s="13">
        <f t="shared" si="1631"/>
        <v>6.6482506441242067E-2</v>
      </c>
      <c r="U1249" s="13">
        <f t="shared" si="1632"/>
        <v>2.9087996581720121E-2</v>
      </c>
      <c r="V1249" s="13">
        <f t="shared" si="1633"/>
        <v>1.1852518562602647E-3</v>
      </c>
      <c r="W1249" s="13">
        <f t="shared" si="1634"/>
        <v>5.0650029589724539E-2</v>
      </c>
      <c r="X1249" s="13">
        <f t="shared" si="1635"/>
        <v>2.6325326553906452E-2</v>
      </c>
      <c r="Y1249" s="13">
        <f t="shared" si="1636"/>
        <v>6.8412873969021992E-3</v>
      </c>
      <c r="Z1249" s="13">
        <f t="shared" si="1637"/>
        <v>4.2422766049289686E-3</v>
      </c>
      <c r="AA1249" s="13">
        <f t="shared" si="1638"/>
        <v>5.0394903682876042E-3</v>
      </c>
      <c r="AB1249" s="13">
        <f t="shared" si="1639"/>
        <v>2.9932587543391423E-3</v>
      </c>
      <c r="AC1249" s="13">
        <f t="shared" si="1640"/>
        <v>4.5737493705702052E-5</v>
      </c>
      <c r="AD1249" s="13">
        <f t="shared" si="1641"/>
        <v>1.5042061140846606E-2</v>
      </c>
      <c r="AE1249" s="13">
        <f t="shared" si="1642"/>
        <v>7.8181034598437463E-3</v>
      </c>
      <c r="AF1249" s="13">
        <f t="shared" si="1643"/>
        <v>2.0317276048972565E-3</v>
      </c>
      <c r="AG1249" s="13">
        <f t="shared" si="1644"/>
        <v>3.5199645555164218E-4</v>
      </c>
      <c r="AH1249" s="13">
        <f t="shared" si="1645"/>
        <v>5.5123026512214146E-4</v>
      </c>
      <c r="AI1249" s="13">
        <f t="shared" si="1646"/>
        <v>6.548181249105907E-4</v>
      </c>
      <c r="AJ1249" s="13">
        <f t="shared" si="1647"/>
        <v>3.8893617045538282E-4</v>
      </c>
      <c r="AK1249" s="13">
        <f t="shared" si="1648"/>
        <v>1.5400850906415505E-4</v>
      </c>
      <c r="AL1249" s="13">
        <f t="shared" si="1649"/>
        <v>1.1295723558121641E-6</v>
      </c>
      <c r="AM1249" s="13">
        <f t="shared" si="1650"/>
        <v>3.5737567017867259E-3</v>
      </c>
      <c r="AN1249" s="13">
        <f t="shared" si="1651"/>
        <v>1.8574581882936053E-3</v>
      </c>
      <c r="AO1249" s="13">
        <f t="shared" si="1652"/>
        <v>4.8270646397585384E-4</v>
      </c>
      <c r="AP1249" s="13">
        <f t="shared" si="1653"/>
        <v>8.3628811254921807E-5</v>
      </c>
      <c r="AQ1249" s="13">
        <f t="shared" si="1654"/>
        <v>1.0866507795917737E-5</v>
      </c>
      <c r="AR1249" s="13">
        <f t="shared" si="1655"/>
        <v>5.7300328759060574E-5</v>
      </c>
      <c r="AS1249" s="13">
        <f t="shared" si="1656"/>
        <v>6.8068276016111862E-5</v>
      </c>
      <c r="AT1249" s="13">
        <f t="shared" si="1657"/>
        <v>4.0429874488922148E-5</v>
      </c>
      <c r="AU1249" s="13">
        <f t="shared" si="1658"/>
        <v>1.6009168508034409E-5</v>
      </c>
      <c r="AV1249" s="13">
        <f t="shared" si="1659"/>
        <v>4.7544077162952606E-6</v>
      </c>
      <c r="AW1249" s="13">
        <f t="shared" si="1660"/>
        <v>1.9372838398566118E-8</v>
      </c>
      <c r="AX1249" s="13">
        <f t="shared" si="1661"/>
        <v>7.0755689906108147E-4</v>
      </c>
      <c r="AY1249" s="13">
        <f t="shared" si="1662"/>
        <v>3.6775233053429882E-4</v>
      </c>
      <c r="AZ1249" s="13">
        <f t="shared" si="1663"/>
        <v>9.5569541327963987E-5</v>
      </c>
      <c r="BA1249" s="13">
        <f t="shared" si="1664"/>
        <v>1.6557406477646729E-5</v>
      </c>
      <c r="BB1249" s="13">
        <f t="shared" si="1665"/>
        <v>2.1514258527612171E-6</v>
      </c>
      <c r="BC1249" s="13">
        <f t="shared" si="1666"/>
        <v>2.2364049375381128E-7</v>
      </c>
      <c r="BD1249" s="13">
        <f t="shared" si="1667"/>
        <v>4.9636360151126402E-6</v>
      </c>
      <c r="BE1249" s="13">
        <f t="shared" si="1668"/>
        <v>5.8964085134812763E-6</v>
      </c>
      <c r="BF1249" s="13">
        <f t="shared" si="1669"/>
        <v>3.5022343753650013E-6</v>
      </c>
      <c r="BG1249" s="13">
        <f t="shared" si="1670"/>
        <v>1.3867928352142578E-6</v>
      </c>
      <c r="BH1249" s="13">
        <f t="shared" si="1671"/>
        <v>4.1185015657350828E-7</v>
      </c>
      <c r="BI1249" s="13">
        <f t="shared" si="1672"/>
        <v>9.7849107473023335E-8</v>
      </c>
      <c r="BJ1249" s="14">
        <f t="shared" si="1673"/>
        <v>0.5260092214665093</v>
      </c>
      <c r="BK1249" s="14">
        <f t="shared" si="1674"/>
        <v>0.31209540570473582</v>
      </c>
      <c r="BL1249" s="14">
        <f t="shared" si="1675"/>
        <v>0.15778315236180815</v>
      </c>
      <c r="BM1249" s="14">
        <f t="shared" si="1676"/>
        <v>0.2445653651445254</v>
      </c>
      <c r="BN1249" s="14">
        <f t="shared" si="1677"/>
        <v>0.75519695803576081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1.375</v>
      </c>
      <c r="F1250" s="10">
        <f>VLOOKUP(B1250,home!$B$2:$E$405,3,FALSE)</f>
        <v>1.2562</v>
      </c>
      <c r="G1250" s="10">
        <f>VLOOKUP(C1250,away!$B$2:$E$405,4,FALSE)</f>
        <v>0.84850000000000003</v>
      </c>
      <c r="H1250" s="10">
        <f>VLOOKUP(A1250,away!$A$2:$E$405,3,FALSE)</f>
        <v>1.0101</v>
      </c>
      <c r="I1250" s="10">
        <f>VLOOKUP(C1250,away!$B$2:$E$405,3,FALSE)</f>
        <v>0.66</v>
      </c>
      <c r="J1250" s="10">
        <f>VLOOKUP(B1250,home!$B$2:$E$405,4,FALSE)</f>
        <v>1.17</v>
      </c>
      <c r="K1250" s="12">
        <f t="shared" si="1622"/>
        <v>1.4655928375</v>
      </c>
      <c r="L1250" s="12">
        <f t="shared" si="1623"/>
        <v>0.77999921999999988</v>
      </c>
      <c r="M1250" s="13">
        <f t="shared" si="1624"/>
        <v>0.10586484374064797</v>
      </c>
      <c r="N1250" s="13">
        <f t="shared" si="1625"/>
        <v>0.15515475672935039</v>
      </c>
      <c r="O1250" s="13">
        <f t="shared" si="1626"/>
        <v>8.2574495543127291E-2</v>
      </c>
      <c r="P1250" s="13">
        <f t="shared" si="1627"/>
        <v>0.12102058922818303</v>
      </c>
      <c r="Q1250" s="13">
        <f t="shared" si="1628"/>
        <v>0.11369685008329546</v>
      </c>
      <c r="R1250" s="13">
        <f t="shared" si="1629"/>
        <v>3.2204021057766367E-2</v>
      </c>
      <c r="S1250" s="13">
        <f t="shared" si="1630"/>
        <v>3.458651262220945E-2</v>
      </c>
      <c r="T1250" s="13">
        <f t="shared" si="1631"/>
        <v>8.8683454381427371E-2</v>
      </c>
      <c r="U1250" s="13">
        <f t="shared" si="1632"/>
        <v>4.7197982600961565E-2</v>
      </c>
      <c r="V1250" s="13">
        <f t="shared" si="1633"/>
        <v>4.3931068552339244E-3</v>
      </c>
      <c r="W1250" s="13">
        <f t="shared" si="1634"/>
        <v>5.5544429709463036E-2</v>
      </c>
      <c r="X1250" s="13">
        <f t="shared" si="1635"/>
        <v>4.3324611848725984E-2</v>
      </c>
      <c r="Y1250" s="13">
        <f t="shared" si="1636"/>
        <v>1.6896581724404506E-2</v>
      </c>
      <c r="Z1250" s="13">
        <f t="shared" si="1637"/>
        <v>8.3730371019737817E-3</v>
      </c>
      <c r="AA1250" s="13">
        <f t="shared" si="1638"/>
        <v>1.2271463204774532E-2</v>
      </c>
      <c r="AB1250" s="13">
        <f t="shared" si="1639"/>
        <v>8.9924842892811774E-3</v>
      </c>
      <c r="AC1250" s="13">
        <f t="shared" si="1640"/>
        <v>3.1387685076623089E-4</v>
      </c>
      <c r="AD1250" s="13">
        <f t="shared" si="1641"/>
        <v>2.0351379586302804E-2</v>
      </c>
      <c r="AE1250" s="13">
        <f t="shared" si="1642"/>
        <v>1.5874060203240108E-2</v>
      </c>
      <c r="AF1250" s="13">
        <f t="shared" si="1643"/>
        <v>6.19087728838016E-3</v>
      </c>
      <c r="AG1250" s="13">
        <f t="shared" si="1644"/>
        <v>1.6096264853507471E-3</v>
      </c>
      <c r="AH1250" s="13">
        <f t="shared" si="1645"/>
        <v>1.6327406021426521E-3</v>
      </c>
      <c r="AI1250" s="13">
        <f t="shared" si="1646"/>
        <v>2.392932931995708E-3</v>
      </c>
      <c r="AJ1250" s="13">
        <f t="shared" si="1647"/>
        <v>1.7535326828753924E-3</v>
      </c>
      <c r="AK1250" s="13">
        <f t="shared" si="1648"/>
        <v>8.5665498011477817E-4</v>
      </c>
      <c r="AL1250" s="13">
        <f t="shared" si="1649"/>
        <v>1.4352474374920653E-5</v>
      </c>
      <c r="AM1250" s="13">
        <f t="shared" si="1650"/>
        <v>5.9653672309858182E-3</v>
      </c>
      <c r="AN1250" s="13">
        <f t="shared" si="1651"/>
        <v>4.6529817871824967E-3</v>
      </c>
      <c r="AO1250" s="13">
        <f t="shared" si="1652"/>
        <v>1.8146610823382761E-3</v>
      </c>
      <c r="AP1250" s="13">
        <f t="shared" si="1653"/>
        <v>4.7181140959607048E-4</v>
      </c>
      <c r="AQ1250" s="13">
        <f t="shared" si="1654"/>
        <v>9.2003132868008838E-5</v>
      </c>
      <c r="AR1250" s="13">
        <f t="shared" si="1655"/>
        <v>2.5470727922671983E-4</v>
      </c>
      <c r="AS1250" s="13">
        <f t="shared" si="1656"/>
        <v>3.7329716409379311E-4</v>
      </c>
      <c r="AT1250" s="13">
        <f t="shared" si="1657"/>
        <v>2.7355082497746271E-4</v>
      </c>
      <c r="AU1250" s="13">
        <f t="shared" si="1658"/>
        <v>1.3363804325972851E-4</v>
      </c>
      <c r="AV1250" s="13">
        <f t="shared" si="1659"/>
        <v>4.8964739754743303E-5</v>
      </c>
      <c r="AW1250" s="13">
        <f t="shared" si="1660"/>
        <v>4.5575535653705059E-7</v>
      </c>
      <c r="AX1250" s="13">
        <f t="shared" si="1661"/>
        <v>1.4571332477983365E-3</v>
      </c>
      <c r="AY1250" s="13">
        <f t="shared" si="1662"/>
        <v>1.1365627967187689E-3</v>
      </c>
      <c r="AZ1250" s="13">
        <f t="shared" si="1663"/>
        <v>4.4325904746082899E-4</v>
      </c>
      <c r="BA1250" s="13">
        <f t="shared" si="1664"/>
        <v>1.1524723709246322E-4</v>
      </c>
      <c r="BB1250" s="13">
        <f t="shared" si="1665"/>
        <v>2.2473188759819085E-5</v>
      </c>
      <c r="BC1250" s="13">
        <f t="shared" si="1666"/>
        <v>3.505813940714331E-6</v>
      </c>
      <c r="BD1250" s="13">
        <f t="shared" si="1667"/>
        <v>3.311191318752726E-5</v>
      </c>
      <c r="BE1250" s="13">
        <f t="shared" si="1668"/>
        <v>4.8528582803561752E-5</v>
      </c>
      <c r="BF1250" s="13">
        <f t="shared" si="1669"/>
        <v>3.5561571685462892E-5</v>
      </c>
      <c r="BG1250" s="13">
        <f t="shared" si="1670"/>
        <v>1.7372928250819074E-5</v>
      </c>
      <c r="BH1250" s="13">
        <f t="shared" si="1671"/>
        <v>6.3654098027004588E-6</v>
      </c>
      <c r="BI1250" s="13">
        <f t="shared" si="1672"/>
        <v>1.8658198029180154E-6</v>
      </c>
      <c r="BJ1250" s="14">
        <f t="shared" si="1673"/>
        <v>0.53350163401468231</v>
      </c>
      <c r="BK1250" s="14">
        <f t="shared" si="1674"/>
        <v>0.2673298445681343</v>
      </c>
      <c r="BL1250" s="14">
        <f t="shared" si="1675"/>
        <v>0.19110327216988493</v>
      </c>
      <c r="BM1250" s="14">
        <f t="shared" si="1676"/>
        <v>0.38865612443094227</v>
      </c>
      <c r="BN1250" s="14">
        <f t="shared" si="1677"/>
        <v>0.61051555638237054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1.375</v>
      </c>
      <c r="F1251" s="10">
        <f>VLOOKUP(B1251,home!$B$2:$E$405,3,FALSE)</f>
        <v>1.7576000000000001</v>
      </c>
      <c r="G1251" s="10">
        <f>VLOOKUP(C1251,away!$B$2:$E$405,4,FALSE)</f>
        <v>0.60609999999999997</v>
      </c>
      <c r="H1251" s="10">
        <f>VLOOKUP(A1251,away!$A$2:$E$405,3,FALSE)</f>
        <v>1.0101</v>
      </c>
      <c r="I1251" s="10">
        <f>VLOOKUP(C1251,away!$B$2:$E$405,3,FALSE)</f>
        <v>1.2375</v>
      </c>
      <c r="J1251" s="10">
        <f>VLOOKUP(B1251,home!$B$2:$E$405,4,FALSE)</f>
        <v>0.495</v>
      </c>
      <c r="K1251" s="12">
        <f t="shared" si="1622"/>
        <v>1.46476187</v>
      </c>
      <c r="L1251" s="12">
        <f t="shared" si="1623"/>
        <v>0.61874938125000001</v>
      </c>
      <c r="M1251" s="13">
        <f t="shared" si="1624"/>
        <v>0.12449232005939134</v>
      </c>
      <c r="N1251" s="13">
        <f t="shared" si="1625"/>
        <v>0.18235160353083257</v>
      </c>
      <c r="O1251" s="13">
        <f t="shared" si="1626"/>
        <v>7.702954600712536E-2</v>
      </c>
      <c r="P1251" s="13">
        <f t="shared" si="1627"/>
        <v>0.11282994185464797</v>
      </c>
      <c r="Q1251" s="13">
        <f t="shared" si="1628"/>
        <v>0.13355083789266048</v>
      </c>
      <c r="R1251" s="13">
        <f t="shared" si="1629"/>
        <v>2.3830991964938604E-2</v>
      </c>
      <c r="S1251" s="13">
        <f t="shared" si="1630"/>
        <v>2.5565022350073238E-2</v>
      </c>
      <c r="T1251" s="13">
        <f t="shared" si="1631"/>
        <v>8.2634498311502727E-2</v>
      </c>
      <c r="U1251" s="13">
        <f t="shared" si="1632"/>
        <v>3.4906728354518447E-2</v>
      </c>
      <c r="V1251" s="13">
        <f t="shared" si="1633"/>
        <v>2.5744559841972907E-3</v>
      </c>
      <c r="W1251" s="13">
        <f t="shared" si="1634"/>
        <v>6.5206725017240091E-2</v>
      </c>
      <c r="X1251" s="13">
        <f t="shared" si="1635"/>
        <v>4.0346620757756198E-2</v>
      </c>
      <c r="Y1251" s="13">
        <f t="shared" si="1636"/>
        <v>1.2482223314695024E-2</v>
      </c>
      <c r="Z1251" s="13">
        <f t="shared" si="1637"/>
        <v>4.915137177626496E-3</v>
      </c>
      <c r="AA1251" s="13">
        <f t="shared" si="1638"/>
        <v>7.1995055236067085E-3</v>
      </c>
      <c r="AB1251" s="13">
        <f t="shared" si="1639"/>
        <v>5.2727805869167465E-3</v>
      </c>
      <c r="AC1251" s="13">
        <f t="shared" si="1640"/>
        <v>1.4583013979584943E-4</v>
      </c>
      <c r="AD1251" s="13">
        <f t="shared" si="1641"/>
        <v>2.3878081118207092E-2</v>
      </c>
      <c r="AE1251" s="13">
        <f t="shared" si="1642"/>
        <v>1.4774547917327945E-2</v>
      </c>
      <c r="AF1251" s="13">
        <f t="shared" si="1643"/>
        <v>4.5708711910475699E-3</v>
      </c>
      <c r="AG1251" s="13">
        <f t="shared" si="1644"/>
        <v>9.427412404113785E-4</v>
      </c>
      <c r="AH1251" s="13">
        <f t="shared" si="1645"/>
        <v>7.6030952185381626E-4</v>
      </c>
      <c r="AI1251" s="13">
        <f t="shared" si="1646"/>
        <v>1.1136723970094017E-3</v>
      </c>
      <c r="AJ1251" s="13">
        <f t="shared" si="1647"/>
        <v>8.1563243140543704E-4</v>
      </c>
      <c r="AK1251" s="13">
        <f t="shared" si="1648"/>
        <v>3.9823576181935829E-4</v>
      </c>
      <c r="AL1251" s="13">
        <f t="shared" si="1649"/>
        <v>5.2867538129167104E-6</v>
      </c>
      <c r="AM1251" s="13">
        <f t="shared" si="1650"/>
        <v>6.9951405501433358E-3</v>
      </c>
      <c r="AN1251" s="13">
        <f t="shared" si="1651"/>
        <v>4.3282388871579737E-3</v>
      </c>
      <c r="AO1251" s="13">
        <f t="shared" si="1652"/>
        <v>1.3390475666655919E-3</v>
      </c>
      <c r="AP1251" s="13">
        <f t="shared" si="1653"/>
        <v>2.761782844462178E-4</v>
      </c>
      <c r="AQ1251" s="13">
        <f t="shared" si="1654"/>
        <v>4.2721285653945932E-5</v>
      </c>
      <c r="AR1251" s="13">
        <f t="shared" si="1655"/>
        <v>9.4088209241106454E-5</v>
      </c>
      <c r="AS1251" s="13">
        <f t="shared" si="1656"/>
        <v>1.3781682131295436E-4</v>
      </c>
      <c r="AT1251" s="13">
        <f t="shared" si="1657"/>
        <v>1.0093441245190947E-4</v>
      </c>
      <c r="AU1251" s="13">
        <f t="shared" si="1658"/>
        <v>4.9281626243470077E-5</v>
      </c>
      <c r="AV1251" s="13">
        <f t="shared" si="1659"/>
        <v>1.8046461753256575E-5</v>
      </c>
      <c r="AW1251" s="13">
        <f t="shared" si="1660"/>
        <v>1.3309703786159886E-7</v>
      </c>
      <c r="AX1251" s="13">
        <f t="shared" si="1661"/>
        <v>1.7077025255234654E-3</v>
      </c>
      <c r="AY1251" s="13">
        <f t="shared" si="1662"/>
        <v>1.0566398810267065E-3</v>
      </c>
      <c r="AZ1251" s="13">
        <f t="shared" si="1663"/>
        <v>3.2689763629467405E-4</v>
      </c>
      <c r="BA1251" s="13">
        <f t="shared" si="1664"/>
        <v>6.7422570063139061E-5</v>
      </c>
      <c r="BB1251" s="13">
        <f t="shared" si="1665"/>
        <v>1.0429418377213014E-5</v>
      </c>
      <c r="BC1251" s="13">
        <f t="shared" si="1666"/>
        <v>1.2906392335395866E-6</v>
      </c>
      <c r="BD1251" s="13">
        <f t="shared" si="1667"/>
        <v>9.7028368751425215E-6</v>
      </c>
      <c r="BE1251" s="13">
        <f t="shared" si="1668"/>
        <v>1.4212345485538717E-5</v>
      </c>
      <c r="BF1251" s="13">
        <f t="shared" si="1669"/>
        <v>1.0408850875241876E-5</v>
      </c>
      <c r="BG1251" s="13">
        <f t="shared" si="1670"/>
        <v>5.0821626241901438E-6</v>
      </c>
      <c r="BH1251" s="13">
        <f t="shared" si="1671"/>
        <v>1.8610395072632154E-6</v>
      </c>
      <c r="BI1251" s="13">
        <f t="shared" si="1672"/>
        <v>5.4519594176054864E-7</v>
      </c>
      <c r="BJ1251" s="14">
        <f t="shared" si="1673"/>
        <v>0.57689045953626683</v>
      </c>
      <c r="BK1251" s="14">
        <f t="shared" si="1674"/>
        <v>0.26666949702294535</v>
      </c>
      <c r="BL1251" s="14">
        <f t="shared" si="1675"/>
        <v>0.15176938251150571</v>
      </c>
      <c r="BM1251" s="14">
        <f t="shared" si="1676"/>
        <v>0.34510272815475918</v>
      </c>
      <c r="BN1251" s="14">
        <f t="shared" si="1677"/>
        <v>0.65408524130959633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1.6315999999999999</v>
      </c>
      <c r="F1252" s="10">
        <f>VLOOKUP(B1252,home!$B$2:$E$405,3,FALSE)</f>
        <v>0.8427</v>
      </c>
      <c r="G1252" s="10">
        <f>VLOOKUP(C1252,away!$B$2:$E$405,4,FALSE)</f>
        <v>1.0507</v>
      </c>
      <c r="H1252" s="10">
        <f>VLOOKUP(A1252,away!$A$2:$E$405,3,FALSE)</f>
        <v>1.3368</v>
      </c>
      <c r="I1252" s="10">
        <f>VLOOKUP(C1252,away!$B$2:$E$405,3,FALSE)</f>
        <v>1.603</v>
      </c>
      <c r="J1252" s="10">
        <f>VLOOKUP(B1252,home!$B$2:$E$405,4,FALSE)</f>
        <v>1.3090999999999999</v>
      </c>
      <c r="K1252" s="12">
        <f t="shared" si="1622"/>
        <v>1.4446592505239999</v>
      </c>
      <c r="L1252" s="12">
        <f t="shared" si="1623"/>
        <v>2.8052578226399993</v>
      </c>
      <c r="M1252" s="13">
        <f t="shared" si="1624"/>
        <v>1.4265416845833229E-2</v>
      </c>
      <c r="N1252" s="13">
        <f t="shared" si="1625"/>
        <v>2.060866640891388E-2</v>
      </c>
      <c r="O1252" s="13">
        <f t="shared" si="1626"/>
        <v>4.0018172199994088E-2</v>
      </c>
      <c r="P1252" s="13">
        <f t="shared" si="1627"/>
        <v>5.7812622657783842E-2</v>
      </c>
      <c r="Q1252" s="13">
        <f t="shared" si="1628"/>
        <v>1.488625028430033E-2</v>
      </c>
      <c r="R1252" s="13">
        <f t="shared" si="1629"/>
        <v>5.6130645305893997E-2</v>
      </c>
      <c r="S1252" s="13">
        <f t="shared" si="1630"/>
        <v>5.8573460815965414E-2</v>
      </c>
      <c r="T1252" s="13">
        <f t="shared" si="1631"/>
        <v>4.1759770059810415E-2</v>
      </c>
      <c r="U1252" s="13">
        <f t="shared" si="1632"/>
        <v>8.1089655979041317E-2</v>
      </c>
      <c r="V1252" s="13">
        <f t="shared" si="1633"/>
        <v>2.6375249742550105E-2</v>
      </c>
      <c r="W1252" s="13">
        <f t="shared" si="1634"/>
        <v>7.1685197262766655E-3</v>
      </c>
      <c r="X1252" s="13">
        <f t="shared" si="1635"/>
        <v>2.0109546038886761E-2</v>
      </c>
      <c r="Y1252" s="13">
        <f t="shared" si="1636"/>
        <v>2.8206230667663156E-2</v>
      </c>
      <c r="Z1252" s="13">
        <f t="shared" si="1637"/>
        <v>5.2486977278063431E-2</v>
      </c>
      <c r="AA1252" s="13">
        <f t="shared" si="1638"/>
        <v>7.5825797256797334E-2</v>
      </c>
      <c r="AB1252" s="13">
        <f t="shared" si="1639"/>
        <v>5.4771219717694809E-2</v>
      </c>
      <c r="AC1252" s="13">
        <f t="shared" si="1640"/>
        <v>6.6805897496269272E-3</v>
      </c>
      <c r="AD1252" s="13">
        <f t="shared" si="1641"/>
        <v>2.5890170837823403E-3</v>
      </c>
      <c r="AE1252" s="13">
        <f t="shared" si="1642"/>
        <v>7.2628604272290086E-3</v>
      </c>
      <c r="AF1252" s="13">
        <f t="shared" si="1643"/>
        <v>1.0187098014113334E-2</v>
      </c>
      <c r="AG1252" s="13">
        <f t="shared" si="1644"/>
        <v>9.5258121313639438E-3</v>
      </c>
      <c r="AH1252" s="13">
        <f t="shared" si="1645"/>
        <v>3.6809875899003835E-2</v>
      </c>
      <c r="AI1252" s="13">
        <f t="shared" si="1646"/>
        <v>5.3177727728136337E-2</v>
      </c>
      <c r="AJ1252" s="13">
        <f t="shared" si="1647"/>
        <v>3.8411848142149388E-2</v>
      </c>
      <c r="AK1252" s="13">
        <f t="shared" si="1648"/>
        <v>1.8497343916093079E-2</v>
      </c>
      <c r="AL1252" s="13">
        <f t="shared" si="1649"/>
        <v>1.0829614542653919E-3</v>
      </c>
      <c r="AM1252" s="13">
        <f t="shared" si="1650"/>
        <v>7.4804949597016455E-4</v>
      </c>
      <c r="AN1252" s="13">
        <f t="shared" si="1651"/>
        <v>2.0984717002922129E-3</v>
      </c>
      <c r="AO1252" s="13">
        <f t="shared" si="1652"/>
        <v>2.9433770764166955E-3</v>
      </c>
      <c r="AP1252" s="13">
        <f t="shared" si="1653"/>
        <v>2.7523105228657286E-3</v>
      </c>
      <c r="AQ1252" s="13">
        <f t="shared" si="1654"/>
        <v>1.930235156150868E-3</v>
      </c>
      <c r="AR1252" s="13">
        <f t="shared" si="1655"/>
        <v>2.0652238463217603E-2</v>
      </c>
      <c r="AS1252" s="13">
        <f t="shared" si="1656"/>
        <v>2.9835447339914872E-2</v>
      </c>
      <c r="AT1252" s="13">
        <f t="shared" si="1657"/>
        <v>2.1551027496564845E-2</v>
      </c>
      <c r="AU1252" s="13">
        <f t="shared" si="1658"/>
        <v>1.0377963743736495E-2</v>
      </c>
      <c r="AV1252" s="13">
        <f t="shared" si="1659"/>
        <v>3.7481553309979035E-3</v>
      </c>
      <c r="AW1252" s="13">
        <f t="shared" si="1660"/>
        <v>1.2191263082247075E-4</v>
      </c>
      <c r="AX1252" s="13">
        <f t="shared" si="1661"/>
        <v>1.8011277070051904E-4</v>
      </c>
      <c r="AY1252" s="13">
        <f t="shared" si="1662"/>
        <v>5.0526275896499548E-4</v>
      </c>
      <c r="AZ1252" s="13">
        <f t="shared" si="1663"/>
        <v>7.0869615353761121E-4</v>
      </c>
      <c r="BA1252" s="13">
        <f t="shared" si="1664"/>
        <v>6.626918095287539E-4</v>
      </c>
      <c r="BB1252" s="13">
        <f t="shared" si="1665"/>
        <v>4.6475534566999834E-4</v>
      </c>
      <c r="BC1252" s="13">
        <f t="shared" si="1666"/>
        <v>2.6075171381090376E-4</v>
      </c>
      <c r="BD1252" s="13">
        <f t="shared" si="1667"/>
        <v>9.655808917327981E-3</v>
      </c>
      <c r="BE1252" s="13">
        <f t="shared" si="1668"/>
        <v>1.3949353673709999E-2</v>
      </c>
      <c r="BF1252" s="13">
        <f t="shared" si="1669"/>
        <v>1.0076031411778047E-2</v>
      </c>
      <c r="BG1252" s="13">
        <f t="shared" si="1670"/>
        <v>4.8521439958651843E-3</v>
      </c>
      <c r="BH1252" s="13">
        <f t="shared" si="1671"/>
        <v>1.7524236771252818E-3</v>
      </c>
      <c r="BI1252" s="13">
        <f t="shared" si="1672"/>
        <v>5.0633101519926367E-4</v>
      </c>
      <c r="BJ1252" s="14">
        <f t="shared" si="1673"/>
        <v>0.17555848534624827</v>
      </c>
      <c r="BK1252" s="14">
        <f t="shared" si="1674"/>
        <v>0.16529556402498993</v>
      </c>
      <c r="BL1252" s="14">
        <f t="shared" si="1675"/>
        <v>0.58168921121024164</v>
      </c>
      <c r="BM1252" s="14">
        <f t="shared" si="1676"/>
        <v>0.77092511402868136</v>
      </c>
      <c r="BN1252" s="14">
        <f t="shared" si="1677"/>
        <v>0.20372177370271938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1.6315999999999999</v>
      </c>
      <c r="F1253" s="10">
        <f>VLOOKUP(B1253,home!$B$2:$E$405,3,FALSE)</f>
        <v>1.2258</v>
      </c>
      <c r="G1253" s="10">
        <f>VLOOKUP(C1253,away!$B$2:$E$405,4,FALSE)</f>
        <v>1.379</v>
      </c>
      <c r="H1253" s="10">
        <f>VLOOKUP(A1253,away!$A$2:$E$405,3,FALSE)</f>
        <v>1.3368</v>
      </c>
      <c r="I1253" s="10">
        <f>VLOOKUP(C1253,away!$B$2:$E$405,3,FALSE)</f>
        <v>0.93510000000000004</v>
      </c>
      <c r="J1253" s="10">
        <f>VLOOKUP(B1253,home!$B$2:$E$405,4,FALSE)</f>
        <v>1.0286</v>
      </c>
      <c r="K1253" s="12">
        <f t="shared" si="1622"/>
        <v>2.7580210711199999</v>
      </c>
      <c r="L1253" s="12">
        <f t="shared" si="1623"/>
        <v>1.2857928720480001</v>
      </c>
      <c r="M1253" s="13">
        <f t="shared" si="1624"/>
        <v>1.7530484481218567E-2</v>
      </c>
      <c r="N1253" s="13">
        <f t="shared" si="1625"/>
        <v>4.8349445586142972E-2</v>
      </c>
      <c r="O1253" s="13">
        <f t="shared" si="1626"/>
        <v>2.2540571989498916E-2</v>
      </c>
      <c r="P1253" s="13">
        <f t="shared" si="1627"/>
        <v>6.2167372502135269E-2</v>
      </c>
      <c r="Q1253" s="13">
        <f t="shared" si="1628"/>
        <v>6.6674394851776106E-2</v>
      </c>
      <c r="R1253" s="13">
        <f t="shared" si="1629"/>
        <v>1.4491253397991257E-2</v>
      </c>
      <c r="S1253" s="13">
        <f t="shared" si="1630"/>
        <v>5.5115165356094585E-2</v>
      </c>
      <c r="T1253" s="13">
        <f t="shared" si="1631"/>
        <v>8.57294616485276E-2</v>
      </c>
      <c r="U1253" s="13">
        <f t="shared" si="1632"/>
        <v>3.9967182218599184E-2</v>
      </c>
      <c r="V1253" s="13">
        <f t="shared" si="1633"/>
        <v>2.1716868368355572E-2</v>
      </c>
      <c r="W1253" s="13">
        <f t="shared" si="1634"/>
        <v>6.1296461968457776E-2</v>
      </c>
      <c r="X1253" s="13">
        <f t="shared" si="1635"/>
        <v>7.8814553880804328E-2</v>
      </c>
      <c r="Y1253" s="13">
        <f t="shared" si="1636"/>
        <v>5.0669595796790624E-2</v>
      </c>
      <c r="Z1253" s="13">
        <f t="shared" si="1637"/>
        <v>6.2109167753928414E-3</v>
      </c>
      <c r="AA1253" s="13">
        <f t="shared" si="1638"/>
        <v>1.7129839337506142E-2</v>
      </c>
      <c r="AB1253" s="13">
        <f t="shared" si="1639"/>
        <v>2.3622228918871106E-2</v>
      </c>
      <c r="AC1253" s="13">
        <f t="shared" si="1640"/>
        <v>4.8133319093441916E-3</v>
      </c>
      <c r="AD1253" s="13">
        <f t="shared" si="1641"/>
        <v>4.2264233423528072E-2</v>
      </c>
      <c r="AE1253" s="13">
        <f t="shared" si="1642"/>
        <v>5.4343050078545237E-2</v>
      </c>
      <c r="AF1253" s="13">
        <f t="shared" si="1643"/>
        <v>3.4936953218170488E-2</v>
      </c>
      <c r="AG1253" s="13">
        <f t="shared" si="1644"/>
        <v>1.4973895139666021E-2</v>
      </c>
      <c r="AH1253" s="13">
        <f t="shared" si="1645"/>
        <v>1.9964881296708667E-3</v>
      </c>
      <c r="AI1253" s="13">
        <f t="shared" si="1646"/>
        <v>5.5063563298732099E-3</v>
      </c>
      <c r="AJ1253" s="13">
        <f t="shared" si="1647"/>
        <v>7.5933233914426525E-3</v>
      </c>
      <c r="AK1253" s="13">
        <f t="shared" si="1648"/>
        <v>6.9808486378090708E-3</v>
      </c>
      <c r="AL1253" s="13">
        <f t="shared" si="1649"/>
        <v>6.8276994421962356E-4</v>
      </c>
      <c r="AM1253" s="13">
        <f t="shared" si="1650"/>
        <v>2.3313129267364913E-2</v>
      </c>
      <c r="AN1253" s="13">
        <f t="shared" si="1651"/>
        <v>2.9975855437111419E-2</v>
      </c>
      <c r="AO1253" s="13">
        <f t="shared" si="1652"/>
        <v>1.9271370627289574E-2</v>
      </c>
      <c r="AP1253" s="13">
        <f t="shared" si="1653"/>
        <v>8.2596636623880476E-3</v>
      </c>
      <c r="AQ1253" s="13">
        <f t="shared" si="1654"/>
        <v>2.655054165653108E-3</v>
      </c>
      <c r="AR1253" s="13">
        <f t="shared" si="1655"/>
        <v>5.1341404125184896E-4</v>
      </c>
      <c r="AS1253" s="13">
        <f t="shared" si="1656"/>
        <v>1.4160067439814724E-3</v>
      </c>
      <c r="AT1253" s="13">
        <f t="shared" si="1657"/>
        <v>1.9526882183744626E-3</v>
      </c>
      <c r="AU1253" s="13">
        <f t="shared" si="1658"/>
        <v>1.7951850838681795E-3</v>
      </c>
      <c r="AV1253" s="13">
        <f t="shared" si="1659"/>
        <v>1.237789571967191E-3</v>
      </c>
      <c r="AW1253" s="13">
        <f t="shared" si="1660"/>
        <v>6.7257464024134475E-5</v>
      </c>
      <c r="AX1253" s="13">
        <f t="shared" si="1661"/>
        <v>1.0716350292189465E-2</v>
      </c>
      <c r="AY1253" s="13">
        <f t="shared" si="1662"/>
        <v>1.3779006820066718E-2</v>
      </c>
      <c r="AZ1253" s="13">
        <f t="shared" si="1663"/>
        <v>8.8584743765712827E-3</v>
      </c>
      <c r="BA1253" s="13">
        <f t="shared" si="1664"/>
        <v>3.7967210702050699E-3</v>
      </c>
      <c r="BB1253" s="13">
        <f t="shared" si="1665"/>
        <v>1.2204492223060336E-3</v>
      </c>
      <c r="BC1253" s="13">
        <f t="shared" si="1666"/>
        <v>3.1384898214752475E-4</v>
      </c>
      <c r="BD1253" s="13">
        <f t="shared" si="1667"/>
        <v>1.1002401910849741E-4</v>
      </c>
      <c r="BE1253" s="13">
        <f t="shared" si="1668"/>
        <v>3.0344856303054536E-4</v>
      </c>
      <c r="BF1253" s="13">
        <f t="shared" si="1669"/>
        <v>4.184587654196649E-4</v>
      </c>
      <c r="BG1253" s="13">
        <f t="shared" si="1670"/>
        <v>3.8470603080743225E-4</v>
      </c>
      <c r="BH1253" s="13">
        <f t="shared" si="1671"/>
        <v>2.6525683478845951E-4</v>
      </c>
      <c r="BI1253" s="13">
        <f t="shared" si="1672"/>
        <v>1.4631678792103358E-4</v>
      </c>
      <c r="BJ1253" s="14">
        <f t="shared" si="1673"/>
        <v>0.66021196951570249</v>
      </c>
      <c r="BK1253" s="14">
        <f t="shared" si="1674"/>
        <v>0.17580499938143451</v>
      </c>
      <c r="BL1253" s="14">
        <f t="shared" si="1675"/>
        <v>0.14837138701178118</v>
      </c>
      <c r="BM1253" s="14">
        <f t="shared" si="1676"/>
        <v>0.74513400051950562</v>
      </c>
      <c r="BN1253" s="14">
        <f t="shared" si="1677"/>
        <v>0.23175352280876307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1.6315999999999999</v>
      </c>
      <c r="F1254" s="10">
        <f>VLOOKUP(B1254,home!$B$2:$E$405,3,FALSE)</f>
        <v>1.7511000000000001</v>
      </c>
      <c r="G1254" s="10">
        <f>VLOOKUP(C1254,away!$B$2:$E$405,4,FALSE)</f>
        <v>1.0726</v>
      </c>
      <c r="H1254" s="10">
        <f>VLOOKUP(A1254,away!$A$2:$E$405,3,FALSE)</f>
        <v>1.3368</v>
      </c>
      <c r="I1254" s="10">
        <f>VLOOKUP(C1254,away!$B$2:$E$405,3,FALSE)</f>
        <v>0.93510000000000004</v>
      </c>
      <c r="J1254" s="10">
        <f>VLOOKUP(B1254,home!$B$2:$E$405,4,FALSE)</f>
        <v>0.42749999999999999</v>
      </c>
      <c r="K1254" s="12">
        <f t="shared" si="1622"/>
        <v>3.064519839576</v>
      </c>
      <c r="L1254" s="12">
        <f t="shared" si="1623"/>
        <v>0.53439281819999995</v>
      </c>
      <c r="M1254" s="13">
        <f t="shared" si="1624"/>
        <v>2.7353448842880081E-2</v>
      </c>
      <c r="N1254" s="13">
        <f t="shared" si="1625"/>
        <v>8.3825186659833184E-2</v>
      </c>
      <c r="O1254" s="13">
        <f t="shared" si="1626"/>
        <v>1.4617486614636214E-2</v>
      </c>
      <c r="P1254" s="13">
        <f t="shared" si="1627"/>
        <v>4.4795577735289298E-2</v>
      </c>
      <c r="Q1254" s="13">
        <f t="shared" si="1628"/>
        <v>0.12844197378761016</v>
      </c>
      <c r="R1254" s="13">
        <f t="shared" si="1629"/>
        <v>3.9057399334981109E-3</v>
      </c>
      <c r="S1254" s="13">
        <f t="shared" si="1630"/>
        <v>1.8339952268584425E-2</v>
      </c>
      <c r="T1254" s="13">
        <f t="shared" si="1631"/>
        <v>6.8638468347531512E-2</v>
      </c>
      <c r="U1254" s="13">
        <f t="shared" si="1632"/>
        <v>1.1969217514429208E-2</v>
      </c>
      <c r="V1254" s="13">
        <f t="shared" si="1633"/>
        <v>3.3371731587888459E-3</v>
      </c>
      <c r="W1254" s="13">
        <f t="shared" si="1634"/>
        <v>0.13120432563547729</v>
      </c>
      <c r="X1254" s="13">
        <f t="shared" si="1635"/>
        <v>7.0114649336373208E-2</v>
      </c>
      <c r="Y1254" s="13">
        <f t="shared" si="1636"/>
        <v>1.8734382527984615E-2</v>
      </c>
      <c r="Z1254" s="13">
        <f t="shared" si="1637"/>
        <v>6.9573312340611207E-4</v>
      </c>
      <c r="AA1254" s="13">
        <f t="shared" si="1638"/>
        <v>2.1320879597282079E-3</v>
      </c>
      <c r="AB1254" s="13">
        <f t="shared" si="1639"/>
        <v>3.2669129261541051E-3</v>
      </c>
      <c r="AC1254" s="13">
        <f t="shared" si="1640"/>
        <v>3.4157164355519214E-4</v>
      </c>
      <c r="AD1254" s="13">
        <f t="shared" si="1641"/>
        <v>0.10051956473702754</v>
      </c>
      <c r="AE1254" s="13">
        <f t="shared" si="1642"/>
        <v>5.3716933484057483E-2</v>
      </c>
      <c r="AF1254" s="13">
        <f t="shared" si="1643"/>
        <v>1.4352971734803708E-2</v>
      </c>
      <c r="AG1254" s="13">
        <f t="shared" si="1644"/>
        <v>2.5567083383022321E-3</v>
      </c>
      <c r="AH1254" s="13">
        <f t="shared" si="1645"/>
        <v>9.294869613302013E-5</v>
      </c>
      <c r="AI1254" s="13">
        <f t="shared" si="1646"/>
        <v>2.8484312336236119E-4</v>
      </c>
      <c r="AJ1254" s="13">
        <f t="shared" si="1647"/>
        <v>4.3645370135537504E-4</v>
      </c>
      <c r="AK1254" s="13">
        <f t="shared" si="1648"/>
        <v>4.4584034228664177E-4</v>
      </c>
      <c r="AL1254" s="13">
        <f t="shared" si="1649"/>
        <v>2.2375093099135624E-5</v>
      </c>
      <c r="AM1254" s="13">
        <f t="shared" si="1650"/>
        <v>6.1608840080432978E-2</v>
      </c>
      <c r="AN1254" s="13">
        <f t="shared" si="1651"/>
        <v>3.2923321676615686E-2</v>
      </c>
      <c r="AO1254" s="13">
        <f t="shared" si="1652"/>
        <v>8.7969933276359005E-3</v>
      </c>
      <c r="AP1254" s="13">
        <f t="shared" si="1653"/>
        <v>1.567016685347315E-3</v>
      </c>
      <c r="AQ1254" s="13">
        <f t="shared" si="1654"/>
        <v>2.0935061566229355E-4</v>
      </c>
      <c r="AR1254" s="13">
        <f t="shared" si="1655"/>
        <v>9.934223134908015E-6</v>
      </c>
      <c r="AS1254" s="13">
        <f t="shared" si="1656"/>
        <v>3.0443623887700501E-5</v>
      </c>
      <c r="AT1254" s="13">
        <f t="shared" si="1657"/>
        <v>4.664754469622402E-5</v>
      </c>
      <c r="AU1254" s="13">
        <f t="shared" si="1658"/>
        <v>4.7650775396362237E-5</v>
      </c>
      <c r="AV1254" s="13">
        <f t="shared" si="1659"/>
        <v>3.6506686643333005E-5</v>
      </c>
      <c r="AW1254" s="13">
        <f t="shared" si="1660"/>
        <v>1.017853795668579E-6</v>
      </c>
      <c r="AX1254" s="13">
        <f t="shared" si="1661"/>
        <v>3.146691878662531E-2</v>
      </c>
      <c r="AY1254" s="13">
        <f t="shared" si="1662"/>
        <v>1.6815695410455224E-2</v>
      </c>
      <c r="AZ1254" s="13">
        <f t="shared" si="1663"/>
        <v>4.4930934301929846E-3</v>
      </c>
      <c r="BA1254" s="13">
        <f t="shared" si="1664"/>
        <v>8.0035895353224474E-4</v>
      </c>
      <c r="BB1254" s="13">
        <f t="shared" si="1665"/>
        <v>1.0692651918742475E-4</v>
      </c>
      <c r="BC1254" s="13">
        <f t="shared" si="1666"/>
        <v>1.142815278577686E-5</v>
      </c>
      <c r="BD1254" s="13">
        <f t="shared" si="1667"/>
        <v>8.8479624961518842E-7</v>
      </c>
      <c r="BE1254" s="13">
        <f t="shared" si="1668"/>
        <v>2.7114756609281838E-6</v>
      </c>
      <c r="BF1254" s="13">
        <f t="shared" si="1669"/>
        <v>4.1546854787209337E-6</v>
      </c>
      <c r="BG1254" s="13">
        <f t="shared" si="1670"/>
        <v>4.2440386922462042E-6</v>
      </c>
      <c r="BH1254" s="13">
        <f t="shared" si="1671"/>
        <v>3.2514851930791693E-6</v>
      </c>
      <c r="BI1254" s="13">
        <f t="shared" si="1672"/>
        <v>1.9928481764557423E-6</v>
      </c>
      <c r="BJ1254" s="14">
        <f t="shared" si="1673"/>
        <v>0.8309051082274741</v>
      </c>
      <c r="BK1254" s="14">
        <f t="shared" si="1674"/>
        <v>0.11100579415265219</v>
      </c>
      <c r="BL1254" s="14">
        <f t="shared" si="1675"/>
        <v>3.7339952994792813E-2</v>
      </c>
      <c r="BM1254" s="14">
        <f t="shared" si="1676"/>
        <v>0.66019249736791874</v>
      </c>
      <c r="BN1254" s="14">
        <f t="shared" si="1677"/>
        <v>0.30293941357374704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1.2514000000000001</v>
      </c>
      <c r="F1255" s="10">
        <f>VLOOKUP(B1255,home!$B$2:$E$405,3,FALSE)</f>
        <v>1.6870000000000001</v>
      </c>
      <c r="G1255" s="10">
        <f>VLOOKUP(C1255,away!$B$2:$E$405,4,FALSE)</f>
        <v>0.84350000000000003</v>
      </c>
      <c r="H1255" s="10">
        <f>VLOOKUP(A1255,away!$A$2:$E$405,3,FALSE)</f>
        <v>0.95709999999999995</v>
      </c>
      <c r="I1255" s="10">
        <f>VLOOKUP(C1255,away!$B$2:$E$405,3,FALSE)</f>
        <v>0.87070000000000003</v>
      </c>
      <c r="J1255" s="10">
        <f>VLOOKUP(B1255,home!$B$2:$E$405,4,FALSE)</f>
        <v>0.58050000000000002</v>
      </c>
      <c r="K1255" s="12">
        <f t="shared" si="1622"/>
        <v>1.7807228033000002</v>
      </c>
      <c r="L1255" s="12">
        <f t="shared" si="1623"/>
        <v>0.48375791608500002</v>
      </c>
      <c r="M1255" s="13">
        <f t="shared" si="1624"/>
        <v>0.10388396546641895</v>
      </c>
      <c r="N1255" s="13">
        <f t="shared" si="1625"/>
        <v>0.18498854620328198</v>
      </c>
      <c r="O1255" s="13">
        <f t="shared" si="1626"/>
        <v>5.0254690648680947E-2</v>
      </c>
      <c r="P1255" s="13">
        <f t="shared" si="1627"/>
        <v>8.9489673610893439E-2</v>
      </c>
      <c r="Q1255" s="13">
        <f t="shared" si="1628"/>
        <v>0.16470666128674999</v>
      </c>
      <c r="R1255" s="13">
        <f t="shared" si="1629"/>
        <v>1.2155552210851113E-2</v>
      </c>
      <c r="S1255" s="13">
        <f t="shared" si="1630"/>
        <v>1.9272468198119071E-2</v>
      </c>
      <c r="T1255" s="13">
        <f t="shared" si="1631"/>
        <v>7.967815122939613E-2</v>
      </c>
      <c r="U1255" s="13">
        <f t="shared" si="1632"/>
        <v>2.164566900856631E-2</v>
      </c>
      <c r="V1255" s="13">
        <f t="shared" si="1633"/>
        <v>1.8446723290232601E-3</v>
      </c>
      <c r="W1255" s="13">
        <f t="shared" si="1634"/>
        <v>9.7765635869574985E-2</v>
      </c>
      <c r="X1255" s="13">
        <f t="shared" si="1635"/>
        <v>4.7294900272990527E-2</v>
      </c>
      <c r="Y1255" s="13">
        <f t="shared" si="1636"/>
        <v>1.1439641198754895E-2</v>
      </c>
      <c r="Z1255" s="13">
        <f t="shared" si="1637"/>
        <v>1.9601148687945834E-3</v>
      </c>
      <c r="AA1255" s="13">
        <f t="shared" si="1638"/>
        <v>3.4904212439499024E-3</v>
      </c>
      <c r="AB1255" s="13">
        <f t="shared" si="1639"/>
        <v>3.107736351112173E-3</v>
      </c>
      <c r="AC1255" s="13">
        <f t="shared" si="1640"/>
        <v>9.9317014361988417E-5</v>
      </c>
      <c r="AD1255" s="13">
        <f t="shared" si="1641"/>
        <v>4.3523374293019182E-2</v>
      </c>
      <c r="AE1255" s="13">
        <f t="shared" si="1642"/>
        <v>2.105477684897842E-2</v>
      </c>
      <c r="AF1255" s="13">
        <f t="shared" si="1643"/>
        <v>5.0927074860482504E-3</v>
      </c>
      <c r="AG1255" s="13">
        <f t="shared" si="1644"/>
        <v>8.2121252022706052E-4</v>
      </c>
      <c r="AH1255" s="13">
        <f t="shared" si="1645"/>
        <v>2.3705527105382268E-4</v>
      </c>
      <c r="AI1255" s="13">
        <f t="shared" si="1646"/>
        <v>4.221297268080045E-4</v>
      </c>
      <c r="AJ1255" s="13">
        <f t="shared" si="1647"/>
        <v>3.7584801523890662E-4</v>
      </c>
      <c r="AK1255" s="13">
        <f t="shared" si="1648"/>
        <v>2.2309371043698894E-4</v>
      </c>
      <c r="AL1255" s="13">
        <f t="shared" si="1649"/>
        <v>3.4222209979598076E-6</v>
      </c>
      <c r="AM1255" s="13">
        <f t="shared" si="1650"/>
        <v>1.5500613016028054E-2</v>
      </c>
      <c r="AN1255" s="13">
        <f t="shared" si="1651"/>
        <v>7.4985442506737597E-3</v>
      </c>
      <c r="AO1255" s="13">
        <f t="shared" si="1652"/>
        <v>1.8137400701885473E-3</v>
      </c>
      <c r="AP1255" s="13">
        <f t="shared" si="1653"/>
        <v>2.9247037222475782E-4</v>
      </c>
      <c r="AQ1255" s="13">
        <f t="shared" si="1654"/>
        <v>3.5371214446013278E-5</v>
      </c>
      <c r="AR1255" s="13">
        <f t="shared" si="1655"/>
        <v>2.2935472784392429E-5</v>
      </c>
      <c r="AS1255" s="13">
        <f t="shared" si="1656"/>
        <v>4.0841719391634144E-5</v>
      </c>
      <c r="AT1255" s="13">
        <f t="shared" si="1657"/>
        <v>3.6363890523331377E-5</v>
      </c>
      <c r="AU1255" s="13">
        <f t="shared" si="1658"/>
        <v>2.1584669690533648E-5</v>
      </c>
      <c r="AV1255" s="13">
        <f t="shared" si="1659"/>
        <v>9.6090783799079114E-6</v>
      </c>
      <c r="AW1255" s="13">
        <f t="shared" si="1660"/>
        <v>8.1889827419133312E-8</v>
      </c>
      <c r="AX1255" s="13">
        <f t="shared" si="1661"/>
        <v>4.60038251046166E-3</v>
      </c>
      <c r="AY1255" s="13">
        <f t="shared" si="1662"/>
        <v>2.2254714564548137E-3</v>
      </c>
      <c r="AZ1255" s="13">
        <f t="shared" si="1663"/>
        <v>5.3829471704061518E-4</v>
      </c>
      <c r="BA1255" s="13">
        <f t="shared" si="1664"/>
        <v>8.6801443518377594E-5</v>
      </c>
      <c r="BB1255" s="13">
        <f t="shared" si="1665"/>
        <v>1.0497721357405042E-5</v>
      </c>
      <c r="BC1255" s="13">
        <f t="shared" si="1666"/>
        <v>1.0156711614998527E-6</v>
      </c>
      <c r="BD1255" s="13">
        <f t="shared" si="1667"/>
        <v>1.8492027531003177E-6</v>
      </c>
      <c r="BE1255" s="13">
        <f t="shared" si="1668"/>
        <v>3.2929175103708755E-6</v>
      </c>
      <c r="BF1255" s="13">
        <f t="shared" si="1669"/>
        <v>2.9318866500516422E-6</v>
      </c>
      <c r="BG1255" s="13">
        <f t="shared" si="1670"/>
        <v>1.7402924714792686E-6</v>
      </c>
      <c r="BH1255" s="13">
        <f t="shared" si="1671"/>
        <v>7.7474462209361254E-7</v>
      </c>
      <c r="BI1255" s="13">
        <f t="shared" si="1672"/>
        <v>2.7592108305922741E-7</v>
      </c>
      <c r="BJ1255" s="14">
        <f t="shared" si="1673"/>
        <v>0.68896880965257679</v>
      </c>
      <c r="BK1255" s="14">
        <f t="shared" si="1674"/>
        <v>0.21681899029626953</v>
      </c>
      <c r="BL1255" s="14">
        <f t="shared" si="1675"/>
        <v>9.2054395982558129E-2</v>
      </c>
      <c r="BM1255" s="14">
        <f t="shared" si="1676"/>
        <v>0.39209783180669522</v>
      </c>
      <c r="BN1255" s="14">
        <f t="shared" si="1677"/>
        <v>0.60547908942687634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1.2514000000000001</v>
      </c>
      <c r="F1256" s="10">
        <f>VLOOKUP(B1256,home!$B$2:$E$405,3,FALSE)</f>
        <v>0.61109999999999998</v>
      </c>
      <c r="G1256" s="10">
        <f>VLOOKUP(C1256,away!$B$2:$E$405,4,FALSE)</f>
        <v>0.8931</v>
      </c>
      <c r="H1256" s="10">
        <f>VLOOKUP(A1256,away!$A$2:$E$405,3,FALSE)</f>
        <v>0.95709999999999995</v>
      </c>
      <c r="I1256" s="10">
        <f>VLOOKUP(C1256,away!$B$2:$E$405,3,FALSE)</f>
        <v>0.79900000000000004</v>
      </c>
      <c r="J1256" s="10">
        <f>VLOOKUP(B1256,home!$B$2:$E$405,4,FALSE)</f>
        <v>1.8438000000000001</v>
      </c>
      <c r="K1256" s="12">
        <f t="shared" si="1622"/>
        <v>0.68298084527399994</v>
      </c>
      <c r="L1256" s="12">
        <f t="shared" si="1623"/>
        <v>1.40999608302</v>
      </c>
      <c r="M1256" s="13">
        <f t="shared" si="1624"/>
        <v>0.12331947560380248</v>
      </c>
      <c r="N1256" s="13">
        <f t="shared" si="1625"/>
        <v>8.4224839686631428E-2</v>
      </c>
      <c r="O1256" s="13">
        <f t="shared" si="1626"/>
        <v>0.17387997756144197</v>
      </c>
      <c r="P1256" s="13">
        <f t="shared" si="1627"/>
        <v>0.11875669405113777</v>
      </c>
      <c r="Q1256" s="13">
        <f t="shared" si="1628"/>
        <v>2.8761976101121332E-2</v>
      </c>
      <c r="R1256" s="13">
        <f t="shared" si="1629"/>
        <v>0.12258504363861934</v>
      </c>
      <c r="S1256" s="13">
        <f t="shared" si="1630"/>
        <v>2.8590683492820252E-2</v>
      </c>
      <c r="T1256" s="13">
        <f t="shared" si="1631"/>
        <v>4.0554273642495933E-2</v>
      </c>
      <c r="U1256" s="13">
        <f t="shared" si="1632"/>
        <v>8.3723236722254402E-2</v>
      </c>
      <c r="V1256" s="13">
        <f t="shared" si="1633"/>
        <v>3.0592041395330425E-3</v>
      </c>
      <c r="W1256" s="13">
        <f t="shared" si="1634"/>
        <v>6.5479595830981443E-3</v>
      </c>
      <c r="X1256" s="13">
        <f t="shared" si="1635"/>
        <v>9.2325973639416567E-3</v>
      </c>
      <c r="Y1256" s="13">
        <f t="shared" si="1636"/>
        <v>6.5089630596292577E-3</v>
      </c>
      <c r="Z1256" s="13">
        <f t="shared" si="1637"/>
        <v>5.7614810455763013E-2</v>
      </c>
      <c r="AA1256" s="13">
        <f t="shared" si="1638"/>
        <v>3.9349811945378309E-2</v>
      </c>
      <c r="AB1256" s="13">
        <f t="shared" si="1639"/>
        <v>1.3437583911913707E-2</v>
      </c>
      <c r="AC1256" s="13">
        <f t="shared" si="1640"/>
        <v>1.8412590968482908E-4</v>
      </c>
      <c r="AD1256" s="13">
        <f t="shared" si="1641"/>
        <v>1.1180327427210896E-3</v>
      </c>
      <c r="AE1256" s="13">
        <f t="shared" si="1642"/>
        <v>1.5764217879248438E-3</v>
      </c>
      <c r="AF1256" s="13">
        <f t="shared" si="1643"/>
        <v>1.1113742730807076E-3</v>
      </c>
      <c r="AG1256" s="13">
        <f t="shared" si="1644"/>
        <v>5.2234445727099917E-4</v>
      </c>
      <c r="AH1256" s="13">
        <f t="shared" si="1645"/>
        <v>2.0309164266641391E-2</v>
      </c>
      <c r="AI1256" s="13">
        <f t="shared" si="1646"/>
        <v>1.387077017763925E-2</v>
      </c>
      <c r="AJ1256" s="13">
        <f t="shared" si="1647"/>
        <v>4.7367351702627221E-3</v>
      </c>
      <c r="AK1256" s="13">
        <f t="shared" si="1648"/>
        <v>1.0783664634750395E-3</v>
      </c>
      <c r="AL1256" s="13">
        <f t="shared" si="1649"/>
        <v>7.0925323729334595E-6</v>
      </c>
      <c r="AM1256" s="13">
        <f t="shared" si="1650"/>
        <v>1.527189895335317E-4</v>
      </c>
      <c r="AN1256" s="13">
        <f t="shared" si="1651"/>
        <v>2.153331770450521E-4</v>
      </c>
      <c r="AO1256" s="13">
        <f t="shared" si="1652"/>
        <v>1.5180946808888786E-4</v>
      </c>
      <c r="AP1256" s="13">
        <f t="shared" si="1653"/>
        <v>7.1350251790227177E-5</v>
      </c>
      <c r="AQ1256" s="13">
        <f t="shared" si="1654"/>
        <v>2.5150893886677756E-5</v>
      </c>
      <c r="AR1256" s="13">
        <f t="shared" si="1655"/>
        <v>5.7271684130748212E-3</v>
      </c>
      <c r="AS1256" s="13">
        <f t="shared" si="1656"/>
        <v>3.9115463237883938E-3</v>
      </c>
      <c r="AT1256" s="13">
        <f t="shared" si="1657"/>
        <v>1.335755607274702E-3</v>
      </c>
      <c r="AU1256" s="13">
        <f t="shared" si="1658"/>
        <v>3.0409849791198702E-4</v>
      </c>
      <c r="AV1256" s="13">
        <f t="shared" si="1659"/>
        <v>5.192336228762065E-5</v>
      </c>
      <c r="AW1256" s="13">
        <f t="shared" si="1660"/>
        <v>1.8972530335361553E-7</v>
      </c>
      <c r="AX1256" s="13">
        <f t="shared" si="1661"/>
        <v>1.7384024093500427E-5</v>
      </c>
      <c r="AY1256" s="13">
        <f t="shared" si="1662"/>
        <v>2.4511405878960913E-5</v>
      </c>
      <c r="AZ1256" s="13">
        <f t="shared" si="1663"/>
        <v>1.7280493139324146E-5</v>
      </c>
      <c r="BA1256" s="13">
        <f t="shared" si="1664"/>
        <v>8.1218092130336757E-6</v>
      </c>
      <c r="BB1256" s="13">
        <f t="shared" si="1665"/>
        <v>2.8629297943533068E-6</v>
      </c>
      <c r="BC1256" s="13">
        <f t="shared" si="1666"/>
        <v>8.0734395919988314E-7</v>
      </c>
      <c r="BD1256" s="13">
        <f t="shared" si="1667"/>
        <v>1.3458808382052268E-3</v>
      </c>
      <c r="BE1256" s="13">
        <f t="shared" si="1668"/>
        <v>9.1921083251548532E-4</v>
      </c>
      <c r="BF1256" s="13">
        <f t="shared" si="1669"/>
        <v>3.1390169568822166E-4</v>
      </c>
      <c r="BG1256" s="13">
        <f t="shared" si="1670"/>
        <v>7.1462948484694514E-5</v>
      </c>
      <c r="BH1256" s="13">
        <f t="shared" si="1671"/>
        <v>1.2201956240462241E-5</v>
      </c>
      <c r="BI1256" s="13">
        <f t="shared" si="1672"/>
        <v>1.6667404774214527E-6</v>
      </c>
      <c r="BJ1256" s="14">
        <f t="shared" si="1673"/>
        <v>0.18084611348433813</v>
      </c>
      <c r="BK1256" s="14">
        <f t="shared" si="1674"/>
        <v>0.27394178713523021</v>
      </c>
      <c r="BL1256" s="14">
        <f t="shared" si="1675"/>
        <v>0.48696550707357511</v>
      </c>
      <c r="BM1256" s="14">
        <f t="shared" si="1676"/>
        <v>0.34781588982557654</v>
      </c>
      <c r="BN1256" s="14">
        <f t="shared" si="1677"/>
        <v>0.65152800664275423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1.2514000000000001</v>
      </c>
      <c r="F1257" s="10">
        <f>VLOOKUP(B1257,home!$B$2:$E$405,3,FALSE)</f>
        <v>1.3632</v>
      </c>
      <c r="G1257" s="10">
        <f>VLOOKUP(C1257,away!$B$2:$E$405,4,FALSE)</f>
        <v>1.0210999999999999</v>
      </c>
      <c r="H1257" s="10">
        <f>VLOOKUP(A1257,away!$A$2:$E$405,3,FALSE)</f>
        <v>0.95709999999999995</v>
      </c>
      <c r="I1257" s="10">
        <f>VLOOKUP(C1257,away!$B$2:$E$405,3,FALSE)</f>
        <v>0.98680000000000001</v>
      </c>
      <c r="J1257" s="10">
        <f>VLOOKUP(B1257,home!$B$2:$E$405,4,FALSE)</f>
        <v>0.79900000000000004</v>
      </c>
      <c r="K1257" s="12">
        <f t="shared" si="1622"/>
        <v>1.7419031489279997</v>
      </c>
      <c r="L1257" s="12">
        <f t="shared" si="1623"/>
        <v>0.75462855772000004</v>
      </c>
      <c r="M1257" s="13">
        <f t="shared" si="1624"/>
        <v>8.23701877528253E-2</v>
      </c>
      <c r="N1257" s="13">
        <f t="shared" si="1625"/>
        <v>0.14348088942443696</v>
      </c>
      <c r="O1257" s="13">
        <f t="shared" si="1626"/>
        <v>6.2158895983040162E-2</v>
      </c>
      <c r="P1257" s="13">
        <f t="shared" si="1627"/>
        <v>0.10827477664674565</v>
      </c>
      <c r="Q1257" s="13">
        <f t="shared" si="1628"/>
        <v>0.12496490654970846</v>
      </c>
      <c r="R1257" s="13">
        <f t="shared" si="1629"/>
        <v>2.3453439012574549E-2</v>
      </c>
      <c r="S1257" s="13">
        <f t="shared" si="1630"/>
        <v>3.5581524025057674E-2</v>
      </c>
      <c r="T1257" s="13">
        <f t="shared" si="1631"/>
        <v>9.4302087195221068E-2</v>
      </c>
      <c r="U1257" s="13">
        <f t="shared" si="1632"/>
        <v>4.0853619269194404E-2</v>
      </c>
      <c r="V1257" s="13">
        <f t="shared" si="1633"/>
        <v>5.1968391742851314E-3</v>
      </c>
      <c r="W1257" s="13">
        <f t="shared" si="1634"/>
        <v>7.2558921408143448E-2</v>
      </c>
      <c r="X1257" s="13">
        <f t="shared" si="1635"/>
        <v>5.4755034211946121E-2</v>
      </c>
      <c r="Y1257" s="13">
        <f t="shared" si="1636"/>
        <v>2.0659856247635076E-2</v>
      </c>
      <c r="Z1257" s="13">
        <f t="shared" si="1637"/>
        <v>5.8995449518777065E-3</v>
      </c>
      <c r="AA1257" s="13">
        <f t="shared" si="1638"/>
        <v>1.0276435928918061E-2</v>
      </c>
      <c r="AB1257" s="13">
        <f t="shared" si="1639"/>
        <v>8.9502780521696045E-3</v>
      </c>
      <c r="AC1257" s="13">
        <f t="shared" si="1640"/>
        <v>4.2694952522847132E-4</v>
      </c>
      <c r="AD1257" s="13">
        <f t="shared" si="1641"/>
        <v>3.1597653420916097E-2</v>
      </c>
      <c r="AE1257" s="13">
        <f t="shared" si="1642"/>
        <v>2.3844491628362337E-2</v>
      </c>
      <c r="AF1257" s="13">
        <f t="shared" si="1643"/>
        <v>8.9968671635388409E-3</v>
      </c>
      <c r="AG1257" s="13">
        <f t="shared" si="1644"/>
        <v>2.2630976305399154E-3</v>
      </c>
      <c r="AH1257" s="13">
        <f t="shared" si="1645"/>
        <v>1.1129912745599449E-3</v>
      </c>
      <c r="AI1257" s="13">
        <f t="shared" si="1646"/>
        <v>1.9387230058853558E-3</v>
      </c>
      <c r="AJ1257" s="13">
        <f t="shared" si="1647"/>
        <v>1.6885338544254296E-3</v>
      </c>
      <c r="AK1257" s="13">
        <f t="shared" si="1648"/>
        <v>9.8042081269839607E-4</v>
      </c>
      <c r="AL1257" s="13">
        <f t="shared" si="1649"/>
        <v>2.2448832882239562E-5</v>
      </c>
      <c r="AM1257" s="13">
        <f t="shared" si="1650"/>
        <v>1.100801039852585E-2</v>
      </c>
      <c r="AN1257" s="13">
        <f t="shared" si="1651"/>
        <v>8.3069590104063243E-3</v>
      </c>
      <c r="AO1257" s="13">
        <f t="shared" si="1652"/>
        <v>3.1343342485310411E-3</v>
      </c>
      <c r="AP1257" s="13">
        <f t="shared" si="1653"/>
        <v>7.8841937779379348E-4</v>
      </c>
      <c r="AQ1257" s="13">
        <f t="shared" si="1654"/>
        <v>1.4874094448575752E-4</v>
      </c>
      <c r="AR1257" s="13">
        <f t="shared" si="1655"/>
        <v>1.679790000552232E-4</v>
      </c>
      <c r="AS1257" s="13">
        <f t="shared" si="1656"/>
        <v>2.9260314914996994E-4</v>
      </c>
      <c r="AT1257" s="13">
        <f t="shared" si="1657"/>
        <v>2.5484317344529094E-4</v>
      </c>
      <c r="AU1257" s="13">
        <f t="shared" si="1658"/>
        <v>1.4797070876905222E-4</v>
      </c>
      <c r="AV1257" s="13">
        <f t="shared" si="1659"/>
        <v>6.443766088848003E-5</v>
      </c>
      <c r="AW1257" s="13">
        <f t="shared" si="1660"/>
        <v>8.196878670601981E-7</v>
      </c>
      <c r="AX1257" s="13">
        <f t="shared" si="1661"/>
        <v>3.195814662770728E-3</v>
      </c>
      <c r="AY1257" s="13">
        <f t="shared" si="1662"/>
        <v>2.4116530097071025E-3</v>
      </c>
      <c r="AZ1257" s="13">
        <f t="shared" si="1663"/>
        <v>9.0995111621818394E-4</v>
      </c>
      <c r="BA1257" s="13">
        <f t="shared" si="1664"/>
        <v>2.2889169947581082E-4</v>
      </c>
      <c r="BB1257" s="13">
        <f t="shared" si="1665"/>
        <v>4.3182053262377697E-5</v>
      </c>
      <c r="BC1257" s="13">
        <f t="shared" si="1666"/>
        <v>6.5172821145552618E-6</v>
      </c>
      <c r="BD1257" s="13">
        <f t="shared" si="1667"/>
        <v>2.1126958423153477E-5</v>
      </c>
      <c r="BE1257" s="13">
        <f t="shared" si="1668"/>
        <v>3.6801115404561967E-5</v>
      </c>
      <c r="BF1257" s="13">
        <f t="shared" si="1669"/>
        <v>3.2051989403634612E-5</v>
      </c>
      <c r="BG1257" s="13">
        <f t="shared" si="1670"/>
        <v>1.8610487090532669E-5</v>
      </c>
      <c r="BH1257" s="13">
        <f t="shared" si="1671"/>
        <v>8.1044165165206898E-6</v>
      </c>
      <c r="BI1257" s="13">
        <f t="shared" si="1672"/>
        <v>2.8234217300702917E-6</v>
      </c>
      <c r="BJ1257" s="14">
        <f t="shared" si="1673"/>
        <v>0.60760627868373995</v>
      </c>
      <c r="BK1257" s="14">
        <f t="shared" si="1674"/>
        <v>0.2342843789667316</v>
      </c>
      <c r="BL1257" s="14">
        <f t="shared" si="1675"/>
        <v>0.15246068927434239</v>
      </c>
      <c r="BM1257" s="14">
        <f t="shared" si="1676"/>
        <v>0.45313696318552021</v>
      </c>
      <c r="BN1257" s="14">
        <f t="shared" si="1677"/>
        <v>0.54470309536933115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1.2514000000000001</v>
      </c>
      <c r="F1258" s="10">
        <f>VLOOKUP(B1258,home!$B$2:$E$405,3,FALSE)</f>
        <v>1.4206000000000001</v>
      </c>
      <c r="G1258" s="10">
        <f>VLOOKUP(C1258,away!$B$2:$E$405,4,FALSE)</f>
        <v>1.1752</v>
      </c>
      <c r="H1258" s="10">
        <f>VLOOKUP(A1258,away!$A$2:$E$405,3,FALSE)</f>
        <v>0.95709999999999995</v>
      </c>
      <c r="I1258" s="10">
        <f>VLOOKUP(C1258,away!$B$2:$E$405,3,FALSE)</f>
        <v>0.98340000000000005</v>
      </c>
      <c r="J1258" s="10">
        <f>VLOOKUP(B1258,home!$B$2:$E$405,4,FALSE)</f>
        <v>1.5092000000000001</v>
      </c>
      <c r="K1258" s="12">
        <f t="shared" si="1622"/>
        <v>2.0891986847680002</v>
      </c>
      <c r="L1258" s="12">
        <f t="shared" si="1623"/>
        <v>1.420477361688</v>
      </c>
      <c r="M1258" s="13">
        <f t="shared" si="1624"/>
        <v>2.9906601217261509E-2</v>
      </c>
      <c r="N1258" s="13">
        <f t="shared" si="1625"/>
        <v>6.2480831928983821E-2</v>
      </c>
      <c r="O1258" s="13">
        <f t="shared" si="1626"/>
        <v>4.2481649994150751E-2</v>
      </c>
      <c r="P1258" s="13">
        <f t="shared" si="1627"/>
        <v>8.8752607294554267E-2</v>
      </c>
      <c r="Q1258" s="13">
        <f t="shared" si="1628"/>
        <v>6.5267435944621754E-2</v>
      </c>
      <c r="R1258" s="13">
        <f t="shared" si="1629"/>
        <v>3.0172111051922159E-2</v>
      </c>
      <c r="S1258" s="13">
        <f t="shared" si="1630"/>
        <v>6.5846878121968835E-2</v>
      </c>
      <c r="T1258" s="13">
        <f t="shared" si="1631"/>
        <v>9.2710915214756828E-2</v>
      </c>
      <c r="U1258" s="13">
        <f t="shared" si="1632"/>
        <v>6.3035534726349818E-2</v>
      </c>
      <c r="V1258" s="13">
        <f t="shared" si="1633"/>
        <v>2.1712345463933479E-2</v>
      </c>
      <c r="W1258" s="13">
        <f t="shared" si="1634"/>
        <v>4.5452213777894476E-2</v>
      </c>
      <c r="X1258" s="13">
        <f t="shared" si="1635"/>
        <v>6.4563840710102502E-2</v>
      </c>
      <c r="Y1258" s="13">
        <f t="shared" si="1636"/>
        <v>4.5855737056165358E-2</v>
      </c>
      <c r="Z1258" s="13">
        <f t="shared" si="1637"/>
        <v>1.4286266901197248E-2</v>
      </c>
      <c r="AA1258" s="13">
        <f t="shared" si="1638"/>
        <v>2.9846850020225902E-2</v>
      </c>
      <c r="AB1258" s="13">
        <f t="shared" si="1639"/>
        <v>3.1177999903361866E-2</v>
      </c>
      <c r="AC1258" s="13">
        <f t="shared" si="1640"/>
        <v>4.0271779305615782E-3</v>
      </c>
      <c r="AD1258" s="13">
        <f t="shared" si="1641"/>
        <v>2.3739676311142786E-2</v>
      </c>
      <c r="AE1258" s="13">
        <f t="shared" si="1642"/>
        <v>3.3721672773779215E-2</v>
      </c>
      <c r="AF1258" s="13">
        <f t="shared" si="1643"/>
        <v>2.3950436386701981E-2</v>
      </c>
      <c r="AG1258" s="13">
        <f t="shared" si="1644"/>
        <v>1.1340350896619573E-2</v>
      </c>
      <c r="AH1258" s="13">
        <f t="shared" si="1645"/>
        <v>5.0733296790458158E-3</v>
      </c>
      <c r="AI1258" s="13">
        <f t="shared" si="1646"/>
        <v>1.0599193692856978E-2</v>
      </c>
      <c r="AJ1258" s="13">
        <f t="shared" si="1647"/>
        <v>1.1071910761359043E-2</v>
      </c>
      <c r="AK1258" s="13">
        <f t="shared" si="1648"/>
        <v>7.7104738001666593E-3</v>
      </c>
      <c r="AL1258" s="13">
        <f t="shared" si="1649"/>
        <v>4.7805170340804883E-4</v>
      </c>
      <c r="AM1258" s="13">
        <f t="shared" si="1650"/>
        <v>9.9193801052115099E-3</v>
      </c>
      <c r="AN1258" s="13">
        <f t="shared" si="1651"/>
        <v>1.4090254881431279E-2</v>
      </c>
      <c r="AO1258" s="13">
        <f t="shared" si="1652"/>
        <v>1.0007444039743485E-2</v>
      </c>
      <c r="AP1258" s="13">
        <f t="shared" si="1653"/>
        <v>4.7384492356050438E-3</v>
      </c>
      <c r="AQ1258" s="13">
        <f t="shared" si="1654"/>
        <v>1.6827149671711926E-3</v>
      </c>
      <c r="AR1258" s="13">
        <f t="shared" si="1655"/>
        <v>1.4413099914928847E-3</v>
      </c>
      <c r="AS1258" s="13">
        <f t="shared" si="1656"/>
        <v>3.0111829385699122E-3</v>
      </c>
      <c r="AT1258" s="13">
        <f t="shared" si="1657"/>
        <v>3.1454797174280524E-3</v>
      </c>
      <c r="AU1258" s="13">
        <f t="shared" si="1658"/>
        <v>2.1905106962050356E-3</v>
      </c>
      <c r="AV1258" s="13">
        <f t="shared" si="1659"/>
        <v>1.1441030163704493E-3</v>
      </c>
      <c r="AW1258" s="13">
        <f t="shared" si="1660"/>
        <v>3.940818467806141E-5</v>
      </c>
      <c r="AX1258" s="13">
        <f t="shared" si="1661"/>
        <v>3.4539259782536236E-3</v>
      </c>
      <c r="AY1258" s="13">
        <f t="shared" si="1662"/>
        <v>4.9062236610553506E-3</v>
      </c>
      <c r="AZ1258" s="13">
        <f t="shared" si="1663"/>
        <v>3.4845898209535735E-3</v>
      </c>
      <c r="BA1258" s="13">
        <f t="shared" si="1664"/>
        <v>1.6499269851443313E-3</v>
      </c>
      <c r="BB1258" s="13">
        <f t="shared" si="1665"/>
        <v>5.8592098270891378E-4</v>
      </c>
      <c r="BC1258" s="13">
        <f t="shared" si="1666"/>
        <v>1.6645749833519953E-4</v>
      </c>
      <c r="BD1258" s="13">
        <f t="shared" si="1667"/>
        <v>3.4122470234839391E-4</v>
      </c>
      <c r="BE1258" s="13">
        <f t="shared" si="1668"/>
        <v>7.1288619935661686E-4</v>
      </c>
      <c r="BF1258" s="13">
        <f t="shared" si="1669"/>
        <v>7.4468045504255133E-4</v>
      </c>
      <c r="BG1258" s="13">
        <f t="shared" si="1670"/>
        <v>5.1859514241577791E-4</v>
      </c>
      <c r="BH1258" s="13">
        <f t="shared" si="1671"/>
        <v>2.7086207236552934E-4</v>
      </c>
      <c r="BI1258" s="13">
        <f t="shared" si="1672"/>
        <v>1.1317693706791972E-4</v>
      </c>
      <c r="BJ1258" s="14">
        <f t="shared" si="1673"/>
        <v>0.52376839915638174</v>
      </c>
      <c r="BK1258" s="14">
        <f t="shared" si="1674"/>
        <v>0.21562988539274303</v>
      </c>
      <c r="BL1258" s="14">
        <f t="shared" si="1675"/>
        <v>0.24480306549810213</v>
      </c>
      <c r="BM1258" s="14">
        <f t="shared" si="1676"/>
        <v>0.67455956404055284</v>
      </c>
      <c r="BN1258" s="14">
        <f t="shared" si="1677"/>
        <v>0.31906123743149423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1.3216000000000001</v>
      </c>
      <c r="F1268" s="10">
        <f>VLOOKUP(B1268,home!$B$2:$E$405,3,FALSE)</f>
        <v>0.67259999999999998</v>
      </c>
      <c r="G1268" s="10">
        <f>VLOOKUP(C1268,away!$B$2:$E$405,4,FALSE)</f>
        <v>0.79649999999999999</v>
      </c>
      <c r="H1268" s="10">
        <f>VLOOKUP(A1268,away!$A$2:$E$405,3,FALSE)</f>
        <v>1.1162000000000001</v>
      </c>
      <c r="I1268" s="10">
        <f>VLOOKUP(C1268,away!$B$2:$E$405,3,FALSE)</f>
        <v>0.61299999999999999</v>
      </c>
      <c r="J1268" s="10">
        <f>VLOOKUP(B1268,home!$B$2:$E$405,4,FALSE)</f>
        <v>0.99539999999999995</v>
      </c>
      <c r="K1268" s="12">
        <f t="shared" si="1678"/>
        <v>0.70801534944</v>
      </c>
      <c r="L1268" s="12">
        <f t="shared" si="1679"/>
        <v>0.68108313923999997</v>
      </c>
      <c r="M1268" s="13">
        <f t="shared" si="1680"/>
        <v>0.24929995008332037</v>
      </c>
      <c r="N1268" s="13">
        <f t="shared" si="1681"/>
        <v>0.17650819127361661</v>
      </c>
      <c r="O1268" s="13">
        <f t="shared" si="1682"/>
        <v>0.16979399261512312</v>
      </c>
      <c r="P1268" s="13">
        <f t="shared" si="1683"/>
        <v>0.12021675301420916</v>
      </c>
      <c r="Q1268" s="13">
        <f t="shared" si="1684"/>
        <v>6.2485254361806013E-2</v>
      </c>
      <c r="R1268" s="13">
        <f t="shared" si="1685"/>
        <v>5.7821912757200708E-2</v>
      </c>
      <c r="S1268" s="13">
        <f t="shared" si="1686"/>
        <v>1.4492650019032532E-2</v>
      </c>
      <c r="T1268" s="13">
        <f t="shared" si="1687"/>
        <v>4.2557653196948736E-2</v>
      </c>
      <c r="U1268" s="13">
        <f t="shared" si="1688"/>
        <v>4.0938801766078649E-2</v>
      </c>
      <c r="V1268" s="13">
        <f t="shared" si="1689"/>
        <v>7.7651186732070041E-4</v>
      </c>
      <c r="W1268" s="13">
        <f t="shared" si="1690"/>
        <v>1.4746839733940458E-2</v>
      </c>
      <c r="X1268" s="13">
        <f t="shared" si="1691"/>
        <v>1.0043823899861333E-2</v>
      </c>
      <c r="Y1268" s="13">
        <f t="shared" si="1692"/>
        <v>3.4203395558456474E-3</v>
      </c>
      <c r="Z1268" s="13">
        <f t="shared" si="1693"/>
        <v>1.3127176619178556E-2</v>
      </c>
      <c r="AA1268" s="13">
        <f t="shared" si="1694"/>
        <v>9.2942425411883019E-3</v>
      </c>
      <c r="AB1268" s="13">
        <f t="shared" si="1695"/>
        <v>3.2902331902897749E-3</v>
      </c>
      <c r="AC1268" s="13">
        <f t="shared" si="1696"/>
        <v>2.3402966821467439E-5</v>
      </c>
      <c r="AD1268" s="13">
        <f t="shared" si="1697"/>
        <v>2.610247221840382E-3</v>
      </c>
      <c r="AE1268" s="13">
        <f t="shared" si="1698"/>
        <v>1.7777953720435357E-3</v>
      </c>
      <c r="AF1268" s="13">
        <f t="shared" si="1699"/>
        <v>6.0541322645887743E-4</v>
      </c>
      <c r="AG1268" s="13">
        <f t="shared" si="1700"/>
        <v>1.3744558027134311E-4</v>
      </c>
      <c r="AH1268" s="13">
        <f t="shared" si="1701"/>
        <v>2.2351746652870146E-3</v>
      </c>
      <c r="AI1268" s="13">
        <f t="shared" si="1702"/>
        <v>1.5825379717026205E-3</v>
      </c>
      <c r="AJ1268" s="13">
        <f t="shared" si="1703"/>
        <v>5.6023058751854986E-4</v>
      </c>
      <c r="AK1268" s="13">
        <f t="shared" si="1704"/>
        <v>1.3221728506297421E-4</v>
      </c>
      <c r="AL1268" s="13">
        <f t="shared" si="1705"/>
        <v>4.5141263465729351E-7</v>
      </c>
      <c r="AM1268" s="13">
        <f t="shared" si="1706"/>
        <v>3.6961901977922157E-4</v>
      </c>
      <c r="AN1268" s="13">
        <f t="shared" si="1707"/>
        <v>2.5174128231404382E-4</v>
      </c>
      <c r="AO1268" s="13">
        <f t="shared" si="1708"/>
        <v>8.5728371417376025E-5</v>
      </c>
      <c r="AP1268" s="13">
        <f t="shared" si="1709"/>
        <v>1.9462716108959719E-5</v>
      </c>
      <c r="AQ1268" s="13">
        <f t="shared" si="1710"/>
        <v>3.3139319464068001E-6</v>
      </c>
      <c r="AR1268" s="13">
        <f t="shared" si="1711"/>
        <v>3.0446795555667935E-4</v>
      </c>
      <c r="AS1268" s="13">
        <f t="shared" si="1712"/>
        <v>2.1556798594674466E-4</v>
      </c>
      <c r="AT1268" s="13">
        <f t="shared" si="1713"/>
        <v>7.6312721449080717E-5</v>
      </c>
      <c r="AU1268" s="13">
        <f t="shared" si="1714"/>
        <v>1.8010192714496093E-5</v>
      </c>
      <c r="AV1268" s="13">
        <f t="shared" si="1715"/>
        <v>3.1878732220589226E-6</v>
      </c>
      <c r="AW1268" s="13">
        <f t="shared" si="1716"/>
        <v>6.0466385962808811E-9</v>
      </c>
      <c r="AX1268" s="13">
        <f t="shared" si="1717"/>
        <v>4.3615989908109295E-5</v>
      </c>
      <c r="AY1268" s="13">
        <f t="shared" si="1718"/>
        <v>2.9706115327675232E-5</v>
      </c>
      <c r="AZ1268" s="13">
        <f t="shared" si="1719"/>
        <v>1.0116167140999262E-5</v>
      </c>
      <c r="BA1268" s="13">
        <f t="shared" si="1720"/>
        <v>2.296650291156105E-6</v>
      </c>
      <c r="BB1268" s="13">
        <f t="shared" si="1721"/>
        <v>3.9105244750926488E-7</v>
      </c>
      <c r="BC1268" s="13">
        <f t="shared" si="1722"/>
        <v>5.3267845711419106E-8</v>
      </c>
      <c r="BD1268" s="13">
        <f t="shared" si="1723"/>
        <v>3.4561331828087987E-5</v>
      </c>
      <c r="BE1268" s="13">
        <f t="shared" si="1724"/>
        <v>2.4469953431375505E-5</v>
      </c>
      <c r="BF1268" s="13">
        <f t="shared" si="1725"/>
        <v>8.6625513147479276E-6</v>
      </c>
      <c r="BG1268" s="13">
        <f t="shared" si="1726"/>
        <v>2.044406432051062E-6</v>
      </c>
      <c r="BH1268" s="13">
        <f t="shared" si="1727"/>
        <v>3.61867783596504E-7</v>
      </c>
      <c r="BI1268" s="13">
        <f t="shared" si="1728"/>
        <v>5.1241589050831434E-8</v>
      </c>
      <c r="BJ1268" s="14">
        <f t="shared" si="1729"/>
        <v>0.3157090479871601</v>
      </c>
      <c r="BK1268" s="14">
        <f t="shared" si="1730"/>
        <v>0.38483942547866656</v>
      </c>
      <c r="BL1268" s="14">
        <f t="shared" si="1731"/>
        <v>0.28633704146071964</v>
      </c>
      <c r="BM1268" s="14">
        <f t="shared" si="1732"/>
        <v>0.16385693737175994</v>
      </c>
      <c r="BN1268" s="14">
        <f t="shared" si="1733"/>
        <v>0.83612605410527596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1.3216000000000001</v>
      </c>
      <c r="F1269" s="10">
        <f>VLOOKUP(B1269,home!$B$2:$E$405,3,FALSE)</f>
        <v>0.75670000000000004</v>
      </c>
      <c r="G1269" s="10">
        <f>VLOOKUP(C1269,away!$B$2:$E$405,4,FALSE)</f>
        <v>0.67700000000000005</v>
      </c>
      <c r="H1269" s="10">
        <f>VLOOKUP(A1269,away!$A$2:$E$405,3,FALSE)</f>
        <v>1.1162000000000001</v>
      </c>
      <c r="I1269" s="10">
        <f>VLOOKUP(C1269,away!$B$2:$E$405,3,FALSE)</f>
        <v>1.0374000000000001</v>
      </c>
      <c r="J1269" s="10">
        <f>VLOOKUP(B1269,home!$B$2:$E$405,4,FALSE)</f>
        <v>1.0845</v>
      </c>
      <c r="K1269" s="12">
        <f t="shared" si="1678"/>
        <v>0.6770370454400001</v>
      </c>
      <c r="L1269" s="12">
        <f t="shared" si="1679"/>
        <v>1.2557923068600003</v>
      </c>
      <c r="M1269" s="13">
        <f t="shared" si="1680"/>
        <v>0.14473810351954358</v>
      </c>
      <c r="N1269" s="13">
        <f t="shared" si="1681"/>
        <v>9.7993057969460673E-2</v>
      </c>
      <c r="O1269" s="13">
        <f t="shared" si="1682"/>
        <v>0.18176099690934919</v>
      </c>
      <c r="P1269" s="13">
        <f t="shared" si="1683"/>
        <v>0.12305892832373476</v>
      </c>
      <c r="Q1269" s="13">
        <f t="shared" si="1684"/>
        <v>3.3172465220637153E-2</v>
      </c>
      <c r="R1269" s="13">
        <f t="shared" si="1685"/>
        <v>0.11412703080298252</v>
      </c>
      <c r="S1269" s="13">
        <f t="shared" si="1686"/>
        <v>2.6156726307632782E-2</v>
      </c>
      <c r="T1269" s="13">
        <f t="shared" si="1687"/>
        <v>4.1657726623657063E-2</v>
      </c>
      <c r="U1269" s="13">
        <f t="shared" si="1688"/>
        <v>7.7268227739691178E-2</v>
      </c>
      <c r="V1269" s="13">
        <f t="shared" si="1689"/>
        <v>2.4709908061554624E-3</v>
      </c>
      <c r="W1269" s="13">
        <f t="shared" si="1690"/>
        <v>7.4863292809804463E-3</v>
      </c>
      <c r="X1269" s="13">
        <f t="shared" si="1691"/>
        <v>9.4012747176760014E-3</v>
      </c>
      <c r="Y1269" s="13">
        <f t="shared" si="1692"/>
        <v>5.9030242325674737E-3</v>
      </c>
      <c r="Z1269" s="13">
        <f t="shared" si="1693"/>
        <v>4.7773282429053224E-2</v>
      </c>
      <c r="AA1269" s="13">
        <f t="shared" si="1694"/>
        <v>3.2344281986736868E-2</v>
      </c>
      <c r="AB1269" s="13">
        <f t="shared" si="1695"/>
        <v>1.094913855658927E-2</v>
      </c>
      <c r="AC1269" s="13">
        <f t="shared" si="1696"/>
        <v>1.3130504040969164E-4</v>
      </c>
      <c r="AD1269" s="13">
        <f t="shared" si="1697"/>
        <v>1.2671305643964903E-3</v>
      </c>
      <c r="AE1269" s="13">
        <f t="shared" si="1698"/>
        <v>1.5912528145562827E-3</v>
      </c>
      <c r="AF1269" s="13">
        <f t="shared" si="1699"/>
        <v>9.991415213945515E-4</v>
      </c>
      <c r="AG1269" s="13">
        <f t="shared" si="1700"/>
        <v>4.1823807867722454E-4</v>
      </c>
      <c r="AH1269" s="13">
        <f t="shared" si="1701"/>
        <v>1.499833013696378E-2</v>
      </c>
      <c r="AI1269" s="13">
        <f t="shared" si="1702"/>
        <v>1.0154425122463669E-2</v>
      </c>
      <c r="AJ1269" s="13">
        <f t="shared" si="1703"/>
        <v>3.4374609915272568E-3</v>
      </c>
      <c r="AK1269" s="13">
        <f t="shared" si="1704"/>
        <v>7.7576281117295578E-4</v>
      </c>
      <c r="AL1269" s="13">
        <f t="shared" si="1705"/>
        <v>4.4655158975851975E-6</v>
      </c>
      <c r="AM1269" s="13">
        <f t="shared" si="1706"/>
        <v>1.7157886670114396E-4</v>
      </c>
      <c r="AN1269" s="13">
        <f t="shared" si="1707"/>
        <v>2.1546742082305409E-4</v>
      </c>
      <c r="AO1269" s="13">
        <f t="shared" si="1708"/>
        <v>1.3529116472427882E-4</v>
      </c>
      <c r="AP1269" s="13">
        <f t="shared" si="1709"/>
        <v>5.6632534615626097E-5</v>
      </c>
      <c r="AQ1269" s="13">
        <f t="shared" si="1710"/>
        <v>1.7779675322071498E-5</v>
      </c>
      <c r="AR1269" s="13">
        <f t="shared" si="1711"/>
        <v>3.7669575203491223E-3</v>
      </c>
      <c r="AS1269" s="13">
        <f t="shared" si="1712"/>
        <v>2.550369789875159E-3</v>
      </c>
      <c r="AT1269" s="13">
        <f t="shared" si="1713"/>
        <v>8.6334741365825575E-4</v>
      </c>
      <c r="AU1269" s="13">
        <f t="shared" si="1714"/>
        <v>1.9483939404381701E-4</v>
      </c>
      <c r="AV1269" s="13">
        <f t="shared" si="1715"/>
        <v>3.2978371919686449E-5</v>
      </c>
      <c r="AW1269" s="13">
        <f t="shared" si="1716"/>
        <v>1.0546282242948492E-7</v>
      </c>
      <c r="AX1269" s="13">
        <f t="shared" si="1717"/>
        <v>1.9360874828547675E-5</v>
      </c>
      <c r="AY1269" s="13">
        <f t="shared" si="1718"/>
        <v>2.4313237663769601E-5</v>
      </c>
      <c r="AZ1269" s="13">
        <f t="shared" si="1719"/>
        <v>1.5266188406510339E-5</v>
      </c>
      <c r="BA1269" s="13">
        <f t="shared" si="1720"/>
        <v>6.3903873186570009E-6</v>
      </c>
      <c r="BB1269" s="13">
        <f t="shared" si="1721"/>
        <v>2.0062498081562935E-6</v>
      </c>
      <c r="BC1269" s="13">
        <f t="shared" si="1722"/>
        <v>5.038866149444051E-7</v>
      </c>
      <c r="BD1269" s="13">
        <f t="shared" si="1723"/>
        <v>7.8841937905380652E-4</v>
      </c>
      <c r="BE1269" s="13">
        <f t="shared" si="1724"/>
        <v>5.3378912696222872E-4</v>
      </c>
      <c r="BF1269" s="13">
        <f t="shared" si="1725"/>
        <v>1.8069750670325217E-4</v>
      </c>
      <c r="BG1269" s="13">
        <f t="shared" si="1726"/>
        <v>4.0779635352248159E-5</v>
      </c>
      <c r="BH1269" s="13">
        <f t="shared" si="1727"/>
        <v>6.9023309582516669E-6</v>
      </c>
      <c r="BI1269" s="13">
        <f t="shared" si="1728"/>
        <v>9.34626751724751E-7</v>
      </c>
      <c r="BJ1269" s="14">
        <f t="shared" si="1729"/>
        <v>0.20055423151083004</v>
      </c>
      <c r="BK1269" s="14">
        <f t="shared" si="1730"/>
        <v>0.2965848327510377</v>
      </c>
      <c r="BL1269" s="14">
        <f t="shared" si="1731"/>
        <v>0.45477567015310416</v>
      </c>
      <c r="BM1269" s="14">
        <f t="shared" si="1732"/>
        <v>0.30481322632347607</v>
      </c>
      <c r="BN1269" s="14">
        <f t="shared" si="1733"/>
        <v>0.69485058274570777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1.3216000000000001</v>
      </c>
      <c r="F1270" s="10">
        <f>VLOOKUP(B1270,home!$B$2:$E$405,3,FALSE)</f>
        <v>0.75670000000000004</v>
      </c>
      <c r="G1270" s="10">
        <f>VLOOKUP(C1270,away!$B$2:$E$405,4,FALSE)</f>
        <v>0.88280000000000003</v>
      </c>
      <c r="H1270" s="10">
        <f>VLOOKUP(A1270,away!$A$2:$E$405,3,FALSE)</f>
        <v>1.1162000000000001</v>
      </c>
      <c r="I1270" s="10">
        <f>VLOOKUP(C1270,away!$B$2:$E$405,3,FALSE)</f>
        <v>0.99539999999999995</v>
      </c>
      <c r="J1270" s="10">
        <f>VLOOKUP(B1270,home!$B$2:$E$405,4,FALSE)</f>
        <v>0.99019999999999997</v>
      </c>
      <c r="K1270" s="12">
        <f t="shared" si="1678"/>
        <v>0.88284830681600013</v>
      </c>
      <c r="L1270" s="12">
        <f t="shared" si="1679"/>
        <v>1.1001770382959999</v>
      </c>
      <c r="M1270" s="13">
        <f t="shared" si="1680"/>
        <v>0.13765216143602102</v>
      </c>
      <c r="N1270" s="13">
        <f t="shared" si="1681"/>
        <v>0.12152597765335389</v>
      </c>
      <c r="O1270" s="13">
        <f t="shared" si="1682"/>
        <v>0.15144174728372445</v>
      </c>
      <c r="P1270" s="13">
        <f t="shared" si="1683"/>
        <v>0.13370009017069273</v>
      </c>
      <c r="Q1270" s="13">
        <f t="shared" si="1684"/>
        <v>5.3644501802711263E-2</v>
      </c>
      <c r="R1270" s="13">
        <f t="shared" si="1685"/>
        <v>8.3306366500489643E-2</v>
      </c>
      <c r="S1270" s="13">
        <f t="shared" si="1686"/>
        <v>3.2465371275626084E-2</v>
      </c>
      <c r="T1270" s="13">
        <f t="shared" si="1687"/>
        <v>5.9018449114171298E-2</v>
      </c>
      <c r="U1270" s="13">
        <f t="shared" si="1688"/>
        <v>7.3546884611950442E-2</v>
      </c>
      <c r="V1270" s="13">
        <f t="shared" si="1689"/>
        <v>3.5036969042466499E-3</v>
      </c>
      <c r="W1270" s="13">
        <f t="shared" si="1690"/>
        <v>1.578665252883717E-2</v>
      </c>
      <c r="X1270" s="13">
        <f t="shared" si="1691"/>
        <v>1.736811262378413E-2</v>
      </c>
      <c r="Y1270" s="13">
        <f t="shared" si="1692"/>
        <v>9.5539993536130977E-3</v>
      </c>
      <c r="Z1270" s="13">
        <f t="shared" si="1693"/>
        <v>3.0550583855903247E-2</v>
      </c>
      <c r="AA1270" s="13">
        <f t="shared" si="1694"/>
        <v>2.6971531229424413E-2</v>
      </c>
      <c r="AB1270" s="13">
        <f t="shared" si="1695"/>
        <v>1.1905885339066105E-2</v>
      </c>
      <c r="AC1270" s="13">
        <f t="shared" si="1696"/>
        <v>2.1269398675873754E-4</v>
      </c>
      <c r="AD1270" s="13">
        <f t="shared" si="1697"/>
        <v>3.4843048638441053E-3</v>
      </c>
      <c r="AE1270" s="13">
        <f t="shared" si="1698"/>
        <v>3.8333522056243543E-3</v>
      </c>
      <c r="AF1270" s="13">
        <f t="shared" si="1699"/>
        <v>2.1086830381646209E-3</v>
      </c>
      <c r="AG1270" s="13">
        <f t="shared" si="1700"/>
        <v>7.7330821987765406E-4</v>
      </c>
      <c r="AH1270" s="13">
        <f t="shared" si="1701"/>
        <v>8.4027627162003137E-3</v>
      </c>
      <c r="AI1270" s="13">
        <f t="shared" si="1702"/>
        <v>7.418364836574062E-3</v>
      </c>
      <c r="AJ1270" s="13">
        <f t="shared" si="1703"/>
        <v>3.2746454176563813E-3</v>
      </c>
      <c r="AK1270" s="13">
        <f t="shared" si="1704"/>
        <v>9.6367172080023659E-4</v>
      </c>
      <c r="AL1270" s="13">
        <f t="shared" si="1705"/>
        <v>8.2634968929636752E-6</v>
      </c>
      <c r="AM1270" s="13">
        <f t="shared" si="1706"/>
        <v>6.1522252989510459E-4</v>
      </c>
      <c r="AN1270" s="13">
        <f t="shared" si="1707"/>
        <v>6.7685370083296831E-4</v>
      </c>
      <c r="AO1270" s="13">
        <f t="shared" si="1708"/>
        <v>3.7232944997105094E-4</v>
      </c>
      <c r="AP1270" s="13">
        <f t="shared" si="1709"/>
        <v>1.3654277051317642E-4</v>
      </c>
      <c r="AQ1270" s="13">
        <f t="shared" si="1710"/>
        <v>3.7555305215979242E-5</v>
      </c>
      <c r="AR1270" s="13">
        <f t="shared" si="1711"/>
        <v>1.8489053197226629E-3</v>
      </c>
      <c r="AS1270" s="13">
        <f t="shared" si="1712"/>
        <v>1.6323029309802486E-3</v>
      </c>
      <c r="AT1270" s="13">
        <f t="shared" si="1713"/>
        <v>7.2053793941335325E-4</v>
      </c>
      <c r="AU1270" s="13">
        <f t="shared" si="1714"/>
        <v>2.1204189993592287E-4</v>
      </c>
      <c r="AV1270" s="13">
        <f t="shared" si="1715"/>
        <v>4.6800208083119311E-5</v>
      </c>
      <c r="AW1270" s="13">
        <f t="shared" si="1716"/>
        <v>2.2295131200197747E-7</v>
      </c>
      <c r="AX1270" s="13">
        <f t="shared" si="1717"/>
        <v>9.0524694805491464E-5</v>
      </c>
      <c r="AY1270" s="13">
        <f t="shared" si="1718"/>
        <v>9.9593190623754866E-5</v>
      </c>
      <c r="AZ1270" s="13">
        <f t="shared" si="1719"/>
        <v>5.4785070747445796E-5</v>
      </c>
      <c r="BA1270" s="13">
        <f t="shared" si="1720"/>
        <v>2.0091092292587233E-5</v>
      </c>
      <c r="BB1270" s="13">
        <f t="shared" si="1721"/>
        <v>5.5259396036475589E-6</v>
      </c>
      <c r="BC1270" s="13">
        <f t="shared" si="1722"/>
        <v>1.2159023733887088E-6</v>
      </c>
      <c r="BD1270" s="13">
        <f t="shared" si="1723"/>
        <v>3.3902052979036586E-4</v>
      </c>
      <c r="BE1270" s="13">
        <f t="shared" si="1724"/>
        <v>2.9930370070128785E-4</v>
      </c>
      <c r="BF1270" s="13">
        <f t="shared" si="1725"/>
        <v>1.3211988269394741E-4</v>
      </c>
      <c r="BG1270" s="13">
        <f t="shared" si="1726"/>
        <v>3.8880604911026679E-5</v>
      </c>
      <c r="BH1270" s="13">
        <f t="shared" si="1727"/>
        <v>8.5814190534204393E-6</v>
      </c>
      <c r="BI1270" s="13">
        <f t="shared" si="1728"/>
        <v>1.51521825627816E-6</v>
      </c>
      <c r="BJ1270" s="14">
        <f t="shared" si="1729"/>
        <v>0.2892075810508562</v>
      </c>
      <c r="BK1270" s="14">
        <f t="shared" si="1730"/>
        <v>0.30764187046086189</v>
      </c>
      <c r="BL1270" s="14">
        <f t="shared" si="1731"/>
        <v>0.37251186930942765</v>
      </c>
      <c r="BM1270" s="14">
        <f t="shared" si="1732"/>
        <v>0.31854168959074425</v>
      </c>
      <c r="BN1270" s="14">
        <f t="shared" si="1733"/>
        <v>0.68127084484699296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1.8169999999999999</v>
      </c>
      <c r="F1275" s="10">
        <f>VLOOKUP(B1275,home!$B$2:$E$405,3,FALSE)</f>
        <v>0.74690000000000001</v>
      </c>
      <c r="G1275" s="10">
        <f>VLOOKUP(C1275,away!$B$2:$E$405,4,FALSE)</f>
        <v>1.1399999999999999</v>
      </c>
      <c r="H1275" s="10">
        <f>VLOOKUP(A1275,away!$A$2:$E$405,3,FALSE)</f>
        <v>1.2277</v>
      </c>
      <c r="I1275" s="10">
        <f>VLOOKUP(C1275,away!$B$2:$E$405,3,FALSE)</f>
        <v>0.93089999999999995</v>
      </c>
      <c r="J1275" s="10">
        <f>VLOOKUP(B1275,home!$B$2:$E$405,4,FALSE)</f>
        <v>1.1053999999999999</v>
      </c>
      <c r="K1275" s="12">
        <f t="shared" si="1678"/>
        <v>1.547113722</v>
      </c>
      <c r="L1275" s="12">
        <f t="shared" si="1679"/>
        <v>1.2633239990219998</v>
      </c>
      <c r="M1275" s="13">
        <f t="shared" si="1680"/>
        <v>6.0178645168361661E-2</v>
      </c>
      <c r="N1275" s="13">
        <f t="shared" si="1681"/>
        <v>9.3103207711341326E-2</v>
      </c>
      <c r="O1275" s="13">
        <f t="shared" si="1682"/>
        <v>7.6025126669820572E-2</v>
      </c>
      <c r="P1275" s="13">
        <f t="shared" si="1683"/>
        <v>0.11761951668766758</v>
      </c>
      <c r="Q1275" s="13">
        <f t="shared" si="1684"/>
        <v>7.2020625106216193E-2</v>
      </c>
      <c r="R1275" s="13">
        <f t="shared" si="1685"/>
        <v>4.8022183525335924E-2</v>
      </c>
      <c r="S1275" s="13">
        <f t="shared" si="1686"/>
        <v>5.7472009660304697E-2</v>
      </c>
      <c r="T1275" s="13">
        <f t="shared" si="1687"/>
        <v>9.0985384121249263E-2</v>
      </c>
      <c r="U1275" s="13">
        <f t="shared" si="1688"/>
        <v>7.429577909244954E-2</v>
      </c>
      <c r="V1275" s="13">
        <f t="shared" si="1689"/>
        <v>1.2481042403740917E-2</v>
      </c>
      <c r="W1275" s="13">
        <f t="shared" si="1690"/>
        <v>3.7141365789614925E-2</v>
      </c>
      <c r="X1275" s="13">
        <f t="shared" si="1691"/>
        <v>4.6921578758475212E-2</v>
      </c>
      <c r="Y1275" s="13">
        <f t="shared" si="1692"/>
        <v>2.963857825879132E-2</v>
      </c>
      <c r="Z1275" s="13">
        <f t="shared" si="1693"/>
        <v>2.0222525644331923E-2</v>
      </c>
      <c r="AA1275" s="13">
        <f t="shared" si="1694"/>
        <v>3.1286546917842814E-2</v>
      </c>
      <c r="AB1275" s="13">
        <f t="shared" si="1695"/>
        <v>2.4201923025295714E-2</v>
      </c>
      <c r="AC1275" s="13">
        <f t="shared" si="1696"/>
        <v>1.5246419340066895E-3</v>
      </c>
      <c r="AD1275" s="13">
        <f t="shared" si="1697"/>
        <v>1.436547916673366E-2</v>
      </c>
      <c r="AE1275" s="13">
        <f t="shared" si="1698"/>
        <v>1.814825458878519E-2</v>
      </c>
      <c r="AF1275" s="13">
        <f t="shared" si="1699"/>
        <v>1.1463562781186733E-2</v>
      </c>
      <c r="AG1275" s="13">
        <f t="shared" si="1700"/>
        <v>4.8273979919228605E-3</v>
      </c>
      <c r="AH1275" s="13">
        <f t="shared" si="1701"/>
        <v>6.386900491830585E-3</v>
      </c>
      <c r="AI1275" s="13">
        <f t="shared" si="1702"/>
        <v>9.8812613919596476E-3</v>
      </c>
      <c r="AJ1275" s="13">
        <f t="shared" si="1703"/>
        <v>7.6437175450847963E-3</v>
      </c>
      <c r="AK1275" s="13">
        <f t="shared" si="1704"/>
        <v>3.9419001003642802E-3</v>
      </c>
      <c r="AL1275" s="13">
        <f t="shared" si="1705"/>
        <v>1.1919686586357206E-4</v>
      </c>
      <c r="AM1275" s="13">
        <f t="shared" si="1706"/>
        <v>4.4450059883917514E-3</v>
      </c>
      <c r="AN1275" s="13">
        <f t="shared" si="1707"/>
        <v>5.6154827409318035E-3</v>
      </c>
      <c r="AO1275" s="13">
        <f t="shared" si="1708"/>
        <v>3.5470870563564937E-3</v>
      </c>
      <c r="AP1275" s="13">
        <f t="shared" si="1709"/>
        <v>1.4937067349718198E-3</v>
      </c>
      <c r="AQ1275" s="13">
        <f t="shared" si="1710"/>
        <v>4.7175889144767329E-4</v>
      </c>
      <c r="AR1275" s="13">
        <f t="shared" si="1711"/>
        <v>1.6137449341389989E-3</v>
      </c>
      <c r="AS1275" s="13">
        <f t="shared" si="1712"/>
        <v>2.4966469314144316E-3</v>
      </c>
      <c r="AT1275" s="13">
        <f t="shared" si="1713"/>
        <v>1.9312983632902301E-3</v>
      </c>
      <c r="AU1275" s="13">
        <f t="shared" si="1714"/>
        <v>9.9597939970748534E-4</v>
      </c>
      <c r="AV1275" s="13">
        <f t="shared" si="1715"/>
        <v>3.8522334902919348E-4</v>
      </c>
      <c r="AW1275" s="13">
        <f t="shared" si="1716"/>
        <v>6.4714160250768026E-6</v>
      </c>
      <c r="AX1275" s="13">
        <f t="shared" si="1717"/>
        <v>1.1461549598355083E-3</v>
      </c>
      <c r="AY1275" s="13">
        <f t="shared" si="1718"/>
        <v>1.4479650673582937E-3</v>
      </c>
      <c r="AZ1275" s="13">
        <f t="shared" si="1719"/>
        <v>9.1462450966961961E-4</v>
      </c>
      <c r="BA1275" s="13">
        <f t="shared" si="1720"/>
        <v>3.8515569771978655E-4</v>
      </c>
      <c r="BB1275" s="13">
        <f t="shared" si="1721"/>
        <v>1.2164410907236727E-4</v>
      </c>
      <c r="BC1275" s="13">
        <f t="shared" si="1722"/>
        <v>3.0735184466154282E-5</v>
      </c>
      <c r="BD1275" s="13">
        <f t="shared" si="1723"/>
        <v>3.3978045059966183E-4</v>
      </c>
      <c r="BE1275" s="13">
        <f t="shared" si="1724"/>
        <v>5.256789975900799E-4</v>
      </c>
      <c r="BF1275" s="13">
        <f t="shared" si="1725"/>
        <v>4.0664259526940883E-4</v>
      </c>
      <c r="BG1275" s="13">
        <f t="shared" si="1726"/>
        <v>2.0970744636366489E-4</v>
      </c>
      <c r="BH1275" s="13">
        <f t="shared" si="1727"/>
        <v>8.1110316968701274E-5</v>
      </c>
      <c r="BI1275" s="13">
        <f t="shared" si="1728"/>
        <v>2.5097376875609422E-5</v>
      </c>
      <c r="BJ1275" s="14">
        <f t="shared" si="1729"/>
        <v>0.43823475521453792</v>
      </c>
      <c r="BK1275" s="14">
        <f t="shared" si="1730"/>
        <v>0.25084301778730345</v>
      </c>
      <c r="BL1275" s="14">
        <f t="shared" si="1731"/>
        <v>0.29069624892123147</v>
      </c>
      <c r="BM1275" s="14">
        <f t="shared" si="1732"/>
        <v>0.53158574904732825</v>
      </c>
      <c r="BN1275" s="14">
        <f t="shared" si="1733"/>
        <v>0.46696930486874327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1.8169999999999999</v>
      </c>
      <c r="F1276" s="10">
        <f>VLOOKUP(B1276,home!$B$2:$E$405,3,FALSE)</f>
        <v>1.0613999999999999</v>
      </c>
      <c r="G1276" s="10">
        <f>VLOOKUP(C1276,away!$B$2:$E$405,4,FALSE)</f>
        <v>0.82550000000000001</v>
      </c>
      <c r="H1276" s="10">
        <f>VLOOKUP(A1276,away!$A$2:$E$405,3,FALSE)</f>
        <v>1.2277</v>
      </c>
      <c r="I1276" s="10">
        <f>VLOOKUP(C1276,away!$B$2:$E$405,3,FALSE)</f>
        <v>1.28</v>
      </c>
      <c r="J1276" s="10">
        <f>VLOOKUP(B1276,home!$B$2:$E$405,4,FALSE)</f>
        <v>1.6291</v>
      </c>
      <c r="K1276" s="12">
        <f t="shared" si="1678"/>
        <v>1.5920294168999998</v>
      </c>
      <c r="L1276" s="12">
        <f t="shared" si="1679"/>
        <v>2.5600589696</v>
      </c>
      <c r="M1276" s="13">
        <f t="shared" si="1680"/>
        <v>1.5731528643502066E-2</v>
      </c>
      <c r="N1276" s="13">
        <f t="shared" si="1681"/>
        <v>2.5045056373260235E-2</v>
      </c>
      <c r="O1276" s="13">
        <f t="shared" si="1682"/>
        <v>4.0273641009316782E-2</v>
      </c>
      <c r="P1276" s="13">
        <f t="shared" si="1683"/>
        <v>6.4116821212502506E-2</v>
      </c>
      <c r="Q1276" s="13">
        <f t="shared" si="1684"/>
        <v>1.993623324707456E-2</v>
      </c>
      <c r="R1276" s="13">
        <f t="shared" si="1685"/>
        <v>5.1551447952175922E-2</v>
      </c>
      <c r="S1276" s="13">
        <f t="shared" si="1686"/>
        <v>6.5330058755829423E-2</v>
      </c>
      <c r="T1276" s="13">
        <f t="shared" si="1687"/>
        <v>5.1037932744210965E-2</v>
      </c>
      <c r="U1276" s="13">
        <f t="shared" si="1688"/>
        <v>8.2071421623653315E-2</v>
      </c>
      <c r="V1276" s="13">
        <f t="shared" si="1689"/>
        <v>2.9585001573540114E-2</v>
      </c>
      <c r="W1276" s="13">
        <f t="shared" si="1690"/>
        <v>1.0579689930507502E-2</v>
      </c>
      <c r="X1276" s="13">
        <f t="shared" si="1691"/>
        <v>2.7084630102182535E-2</v>
      </c>
      <c r="Y1276" s="13">
        <f t="shared" si="1692"/>
        <v>3.4669125115695289E-2</v>
      </c>
      <c r="Z1276" s="13">
        <f t="shared" si="1693"/>
        <v>4.3991582241945167E-2</v>
      </c>
      <c r="AA1276" s="13">
        <f t="shared" si="1694"/>
        <v>7.003589302515234E-2</v>
      </c>
      <c r="AB1276" s="13">
        <f t="shared" si="1695"/>
        <v>5.5749600967452032E-2</v>
      </c>
      <c r="AC1276" s="13">
        <f t="shared" si="1696"/>
        <v>7.5362044411279826E-3</v>
      </c>
      <c r="AD1276" s="13">
        <f t="shared" si="1697"/>
        <v>4.2107943977621638E-3</v>
      </c>
      <c r="AE1276" s="13">
        <f t="shared" si="1698"/>
        <v>1.0779881967132459E-2</v>
      </c>
      <c r="AF1276" s="13">
        <f t="shared" si="1699"/>
        <v>1.3798566760593375E-2</v>
      </c>
      <c r="AG1276" s="13">
        <f t="shared" si="1700"/>
        <v>1.177504820102716E-2</v>
      </c>
      <c r="AH1276" s="13">
        <f t="shared" si="1701"/>
        <v>2.8155261176346955E-2</v>
      </c>
      <c r="AI1276" s="13">
        <f t="shared" si="1702"/>
        <v>4.4824004033246843E-2</v>
      </c>
      <c r="AJ1276" s="13">
        <f t="shared" si="1703"/>
        <v>3.5680566502086612E-2</v>
      </c>
      <c r="AK1276" s="13">
        <f t="shared" si="1704"/>
        <v>1.8934837160992875E-2</v>
      </c>
      <c r="AL1276" s="13">
        <f t="shared" si="1705"/>
        <v>1.228609078551958E-3</v>
      </c>
      <c r="AM1276" s="13">
        <f t="shared" si="1706"/>
        <v>1.3407417099510167E-3</v>
      </c>
      <c r="AN1276" s="13">
        <f t="shared" si="1707"/>
        <v>3.4323778404769419E-3</v>
      </c>
      <c r="AO1276" s="13">
        <f t="shared" si="1708"/>
        <v>4.3935448387846373E-3</v>
      </c>
      <c r="AP1276" s="13">
        <f t="shared" si="1709"/>
        <v>3.7492446242901314E-3</v>
      </c>
      <c r="AQ1276" s="13">
        <f t="shared" si="1710"/>
        <v>2.3995718324096339E-3</v>
      </c>
      <c r="AR1276" s="13">
        <f t="shared" si="1711"/>
        <v>1.4415825783187531E-2</v>
      </c>
      <c r="AS1276" s="13">
        <f t="shared" si="1712"/>
        <v>2.2950418715740026E-2</v>
      </c>
      <c r="AT1276" s="13">
        <f t="shared" si="1713"/>
        <v>1.8268870862815222E-2</v>
      </c>
      <c r="AU1276" s="13">
        <f t="shared" si="1714"/>
        <v>9.6948599423830398E-3</v>
      </c>
      <c r="AV1276" s="13">
        <f t="shared" si="1715"/>
        <v>3.8586255552498084E-3</v>
      </c>
      <c r="AW1276" s="13">
        <f t="shared" si="1716"/>
        <v>1.3909524273534343E-4</v>
      </c>
      <c r="AX1276" s="13">
        <f t="shared" si="1717"/>
        <v>3.5575004045113772E-4</v>
      </c>
      <c r="AY1276" s="13">
        <f t="shared" si="1718"/>
        <v>9.1074108199249804E-4</v>
      </c>
      <c r="AZ1276" s="13">
        <f t="shared" si="1719"/>
        <v>1.1657754379690521E-3</v>
      </c>
      <c r="BA1276" s="13">
        <f t="shared" si="1720"/>
        <v>9.948179555040132E-4</v>
      </c>
      <c r="BB1276" s="13">
        <f t="shared" si="1721"/>
        <v>6.3669815752679586E-4</v>
      </c>
      <c r="BC1276" s="13">
        <f t="shared" si="1722"/>
        <v>3.2599696582085342E-4</v>
      </c>
      <c r="BD1276" s="13">
        <f t="shared" si="1723"/>
        <v>6.1508940167400326E-3</v>
      </c>
      <c r="BE1276" s="13">
        <f t="shared" si="1724"/>
        <v>9.7924042148843302E-3</v>
      </c>
      <c r="BF1276" s="13">
        <f t="shared" si="1725"/>
        <v>7.794897786135702E-3</v>
      </c>
      <c r="BG1276" s="13">
        <f t="shared" si="1726"/>
        <v>4.1365688590855746E-3</v>
      </c>
      <c r="BH1276" s="13">
        <f t="shared" si="1727"/>
        <v>1.646384827174176E-3</v>
      </c>
      <c r="BI1276" s="13">
        <f t="shared" si="1728"/>
        <v>5.2421861527982201E-4</v>
      </c>
      <c r="BJ1276" s="14">
        <f t="shared" si="1729"/>
        <v>0.22862221932462293</v>
      </c>
      <c r="BK1276" s="14">
        <f t="shared" si="1730"/>
        <v>0.18443896478704655</v>
      </c>
      <c r="BL1276" s="14">
        <f t="shared" si="1731"/>
        <v>0.52651064262909897</v>
      </c>
      <c r="BM1276" s="14">
        <f t="shared" si="1732"/>
        <v>0.76613703470562444</v>
      </c>
      <c r="BN1276" s="14">
        <f t="shared" si="1733"/>
        <v>0.21665472843783207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1.8169999999999999</v>
      </c>
      <c r="F1277" s="10">
        <f>VLOOKUP(B1277,home!$B$2:$E$405,3,FALSE)</f>
        <v>0.629</v>
      </c>
      <c r="G1277" s="10">
        <f>VLOOKUP(C1277,away!$B$2:$E$405,4,FALSE)</f>
        <v>0.47170000000000001</v>
      </c>
      <c r="H1277" s="10">
        <f>VLOOKUP(A1277,away!$A$2:$E$405,3,FALSE)</f>
        <v>1.2277</v>
      </c>
      <c r="I1277" s="10">
        <f>VLOOKUP(C1277,away!$B$2:$E$405,3,FALSE)</f>
        <v>1.28</v>
      </c>
      <c r="J1277" s="10">
        <f>VLOOKUP(B1277,home!$B$2:$E$405,4,FALSE)</f>
        <v>1.3963000000000001</v>
      </c>
      <c r="K1277" s="12">
        <f t="shared" si="1678"/>
        <v>0.53910262809999998</v>
      </c>
      <c r="L1277" s="12">
        <f t="shared" si="1679"/>
        <v>2.1942240127999999</v>
      </c>
      <c r="M1277" s="13">
        <f t="shared" si="1680"/>
        <v>6.5002688987741392E-2</v>
      </c>
      <c r="N1277" s="13">
        <f t="shared" si="1681"/>
        <v>3.5043120466858306E-2</v>
      </c>
      <c r="O1277" s="13">
        <f t="shared" si="1682"/>
        <v>0.1426304610734723</v>
      </c>
      <c r="P1277" s="13">
        <f t="shared" si="1683"/>
        <v>7.6892456411823643E-2</v>
      </c>
      <c r="Q1277" s="13">
        <f t="shared" si="1684"/>
        <v>9.4459191702541048E-3</v>
      </c>
      <c r="R1277" s="13">
        <f t="shared" si="1685"/>
        <v>0.15648159132207429</v>
      </c>
      <c r="S1277" s="13">
        <f t="shared" si="1686"/>
        <v>2.2739251041442324E-2</v>
      </c>
      <c r="T1277" s="13">
        <f t="shared" si="1687"/>
        <v>2.0726462666339408E-2</v>
      </c>
      <c r="U1277" s="13">
        <f t="shared" si="1688"/>
        <v>8.4359637131000392E-2</v>
      </c>
      <c r="V1277" s="13">
        <f t="shared" si="1689"/>
        <v>2.9887257089238916E-3</v>
      </c>
      <c r="W1277" s="13">
        <f t="shared" si="1690"/>
        <v>1.6974399498347202E-3</v>
      </c>
      <c r="X1277" s="13">
        <f t="shared" si="1691"/>
        <v>3.7245634982133705E-3</v>
      </c>
      <c r="Y1277" s="13">
        <f t="shared" si="1692"/>
        <v>4.0862633324890733E-3</v>
      </c>
      <c r="Z1277" s="13">
        <f t="shared" si="1693"/>
        <v>0.11445188841335049</v>
      </c>
      <c r="AA1277" s="13">
        <f t="shared" si="1694"/>
        <v>6.170131383464518E-2</v>
      </c>
      <c r="AB1277" s="13">
        <f t="shared" si="1695"/>
        <v>1.663167022274005E-2</v>
      </c>
      <c r="AC1277" s="13">
        <f t="shared" si="1696"/>
        <v>2.2096245639898268E-4</v>
      </c>
      <c r="AD1277" s="13">
        <f t="shared" si="1697"/>
        <v>2.2877358449945739E-4</v>
      </c>
      <c r="AE1277" s="13">
        <f t="shared" si="1698"/>
        <v>5.0198049260303927E-4</v>
      </c>
      <c r="AF1277" s="13">
        <f t="shared" si="1699"/>
        <v>5.5072882541338077E-4</v>
      </c>
      <c r="AG1277" s="13">
        <f t="shared" si="1700"/>
        <v>4.0280747108772632E-4</v>
      </c>
      <c r="AH1277" s="13">
        <f t="shared" si="1701"/>
        <v>6.2783270466719929E-2</v>
      </c>
      <c r="AI1277" s="13">
        <f t="shared" si="1702"/>
        <v>3.384662610932182E-2</v>
      </c>
      <c r="AJ1277" s="13">
        <f t="shared" si="1703"/>
        <v>9.1234025439267345E-3</v>
      </c>
      <c r="AK1277" s="13">
        <f t="shared" si="1704"/>
        <v>1.6394834295483764E-3</v>
      </c>
      <c r="AL1277" s="13">
        <f t="shared" si="1705"/>
        <v>1.0455165047410525E-5</v>
      </c>
      <c r="AM1277" s="13">
        <f t="shared" si="1706"/>
        <v>2.4666488128702986E-5</v>
      </c>
      <c r="AN1277" s="13">
        <f t="shared" si="1707"/>
        <v>5.4123800563446227E-5</v>
      </c>
      <c r="AO1277" s="13">
        <f t="shared" si="1708"/>
        <v>5.9379871430155943E-5</v>
      </c>
      <c r="AP1277" s="13">
        <f t="shared" si="1709"/>
        <v>4.3430913256341613E-5</v>
      </c>
      <c r="AQ1277" s="13">
        <f t="shared" si="1710"/>
        <v>2.3824288191224649E-5</v>
      </c>
      <c r="AR1277" s="13">
        <f t="shared" si="1711"/>
        <v>2.7552111932038794E-2</v>
      </c>
      <c r="AS1277" s="13">
        <f t="shared" si="1712"/>
        <v>1.485341595226748E-2</v>
      </c>
      <c r="AT1277" s="13">
        <f t="shared" si="1713"/>
        <v>4.0037577880649312E-3</v>
      </c>
      <c r="AU1277" s="13">
        <f t="shared" si="1714"/>
        <v>7.1947878194054916E-4</v>
      </c>
      <c r="AV1277" s="13">
        <f t="shared" si="1715"/>
        <v>9.6968225551584189E-5</v>
      </c>
      <c r="AW1277" s="13">
        <f t="shared" si="1716"/>
        <v>3.4354276347195266E-7</v>
      </c>
      <c r="AX1277" s="13">
        <f t="shared" si="1717"/>
        <v>2.2162947626968706E-6</v>
      </c>
      <c r="AY1277" s="13">
        <f t="shared" si="1718"/>
        <v>4.8630471877523516E-6</v>
      </c>
      <c r="AZ1277" s="13">
        <f t="shared" si="1719"/>
        <v>5.3353074573728603E-6</v>
      </c>
      <c r="BA1277" s="13">
        <f t="shared" si="1720"/>
        <v>3.902286579546147E-6</v>
      </c>
      <c r="BB1277" s="13">
        <f t="shared" si="1721"/>
        <v>2.140622729416833E-6</v>
      </c>
      <c r="BC1277" s="13">
        <f t="shared" si="1722"/>
        <v>9.3940115904637868E-7</v>
      </c>
      <c r="BD1277" s="13">
        <f t="shared" si="1723"/>
        <v>1.0075917600772153E-2</v>
      </c>
      <c r="BE1277" s="13">
        <f t="shared" si="1724"/>
        <v>5.4319536590953137E-3</v>
      </c>
      <c r="BF1277" s="13">
        <f t="shared" si="1725"/>
        <v>1.4641902466678474E-3</v>
      </c>
      <c r="BG1277" s="13">
        <f t="shared" si="1726"/>
        <v>2.6311627000567464E-4</v>
      </c>
      <c r="BH1277" s="13">
        <f t="shared" si="1727"/>
        <v>3.5461668163982088E-5</v>
      </c>
      <c r="BI1277" s="13">
        <f t="shared" si="1728"/>
        <v>3.8234957008025705E-6</v>
      </c>
      <c r="BJ1277" s="14">
        <f t="shared" si="1729"/>
        <v>7.663288177903832E-2</v>
      </c>
      <c r="BK1277" s="14">
        <f t="shared" si="1730"/>
        <v>0.1678594028185654</v>
      </c>
      <c r="BL1277" s="14">
        <f t="shared" si="1731"/>
        <v>0.63369765175371828</v>
      </c>
      <c r="BM1277" s="14">
        <f t="shared" si="1732"/>
        <v>0.50714106782802404</v>
      </c>
      <c r="BN1277" s="14">
        <f t="shared" si="1733"/>
        <v>0.48549623743222403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1.8169999999999999</v>
      </c>
      <c r="F1278" s="10">
        <f>VLOOKUP(B1278,home!$B$2:$E$405,3,FALSE)</f>
        <v>0.629</v>
      </c>
      <c r="G1278" s="10">
        <f>VLOOKUP(C1278,away!$B$2:$E$405,4,FALSE)</f>
        <v>1.1007</v>
      </c>
      <c r="H1278" s="10">
        <f>VLOOKUP(A1278,away!$A$2:$E$405,3,FALSE)</f>
        <v>1.2277</v>
      </c>
      <c r="I1278" s="10">
        <f>VLOOKUP(C1278,away!$B$2:$E$405,3,FALSE)</f>
        <v>0.93089999999999995</v>
      </c>
      <c r="J1278" s="10">
        <f>VLOOKUP(B1278,home!$B$2:$E$405,4,FALSE)</f>
        <v>1.1053999999999999</v>
      </c>
      <c r="K1278" s="12">
        <f t="shared" si="1678"/>
        <v>1.2579823251</v>
      </c>
      <c r="L1278" s="12">
        <f t="shared" si="1679"/>
        <v>1.2633239990219998</v>
      </c>
      <c r="M1278" s="13">
        <f t="shared" si="1680"/>
        <v>8.0354569045968938E-2</v>
      </c>
      <c r="N1278" s="13">
        <f t="shared" si="1681"/>
        <v>0.1010846276008565</v>
      </c>
      <c r="O1278" s="13">
        <f t="shared" si="1682"/>
        <v>0.10151385550684285</v>
      </c>
      <c r="P1278" s="13">
        <f t="shared" si="1683"/>
        <v>0.12770263598036363</v>
      </c>
      <c r="Q1278" s="13">
        <f t="shared" si="1684"/>
        <v>6.3581337430596546E-2</v>
      </c>
      <c r="R1278" s="13">
        <f t="shared" si="1685"/>
        <v>6.4122444947523088E-2</v>
      </c>
      <c r="S1278" s="13">
        <f t="shared" si="1686"/>
        <v>5.07375107288668E-2</v>
      </c>
      <c r="T1278" s="13">
        <f t="shared" si="1687"/>
        <v>8.0323829465988372E-2</v>
      </c>
      <c r="U1278" s="13">
        <f t="shared" si="1688"/>
        <v>8.0664902386181861E-2</v>
      </c>
      <c r="V1278" s="13">
        <f t="shared" si="1689"/>
        <v>8.9593382320461452E-3</v>
      </c>
      <c r="W1278" s="13">
        <f t="shared" si="1690"/>
        <v>2.66613995646365E-2</v>
      </c>
      <c r="X1278" s="13">
        <f t="shared" si="1691"/>
        <v>3.3681985917519981E-2</v>
      </c>
      <c r="Y1278" s="13">
        <f t="shared" si="1692"/>
        <v>2.1275630572162016E-2</v>
      </c>
      <c r="Z1278" s="13">
        <f t="shared" si="1693"/>
        <v>2.7002474526057633E-2</v>
      </c>
      <c r="AA1278" s="13">
        <f t="shared" si="1694"/>
        <v>3.3968635687743505E-2</v>
      </c>
      <c r="AB1278" s="13">
        <f t="shared" si="1695"/>
        <v>2.1365971651471208E-2</v>
      </c>
      <c r="AC1278" s="13">
        <f t="shared" si="1696"/>
        <v>8.8990825479492454E-4</v>
      </c>
      <c r="AD1278" s="13">
        <f t="shared" si="1697"/>
        <v>8.3848923536853914E-3</v>
      </c>
      <c r="AE1278" s="13">
        <f t="shared" si="1698"/>
        <v>1.0592835739626815E-2</v>
      </c>
      <c r="AF1278" s="13">
        <f t="shared" si="1699"/>
        <v>6.6910918037842567E-3</v>
      </c>
      <c r="AG1278" s="13">
        <f t="shared" si="1700"/>
        <v>2.8176722851266846E-3</v>
      </c>
      <c r="AH1278" s="13">
        <f t="shared" si="1701"/>
        <v>8.5282185254371996E-3</v>
      </c>
      <c r="AI1278" s="13">
        <f t="shared" si="1702"/>
        <v>1.0728348169590384E-2</v>
      </c>
      <c r="AJ1278" s="13">
        <f t="shared" si="1703"/>
        <v>6.7480361874318199E-3</v>
      </c>
      <c r="AK1278" s="13">
        <f t="shared" si="1704"/>
        <v>2.8296367509748062E-3</v>
      </c>
      <c r="AL1278" s="13">
        <f t="shared" si="1705"/>
        <v>5.6571085511259035E-5</v>
      </c>
      <c r="AM1278" s="13">
        <f t="shared" si="1706"/>
        <v>2.109609275760471E-3</v>
      </c>
      <c r="AN1278" s="13">
        <f t="shared" si="1707"/>
        <v>2.6651200266276224E-3</v>
      </c>
      <c r="AO1278" s="13">
        <f t="shared" si="1708"/>
        <v>1.6834550449564135E-3</v>
      </c>
      <c r="AP1278" s="13">
        <f t="shared" si="1709"/>
        <v>7.0891638652269891E-4</v>
      </c>
      <c r="AQ1278" s="13">
        <f t="shared" si="1710"/>
        <v>2.2389777109852038E-4</v>
      </c>
      <c r="AR1278" s="13">
        <f t="shared" si="1711"/>
        <v>2.1547806264177656E-3</v>
      </c>
      <c r="AS1278" s="13">
        <f t="shared" si="1712"/>
        <v>2.7106759425014559E-3</v>
      </c>
      <c r="AT1278" s="13">
        <f t="shared" si="1713"/>
        <v>1.7049912123703076E-3</v>
      </c>
      <c r="AU1278" s="13">
        <f t="shared" si="1714"/>
        <v>7.1494960320422235E-4</v>
      </c>
      <c r="AV1278" s="13">
        <f t="shared" si="1715"/>
        <v>2.2484849104204263E-4</v>
      </c>
      <c r="AW1278" s="13">
        <f t="shared" si="1716"/>
        <v>2.4973608380091971E-6</v>
      </c>
      <c r="AX1278" s="13">
        <f t="shared" si="1717"/>
        <v>4.4230853029561366E-4</v>
      </c>
      <c r="AY1278" s="13">
        <f t="shared" si="1718"/>
        <v>5.5877898129459789E-4</v>
      </c>
      <c r="AZ1278" s="13">
        <f t="shared" si="1719"/>
        <v>3.5295944860926537E-4</v>
      </c>
      <c r="BA1278" s="13">
        <f t="shared" si="1720"/>
        <v>1.4863404736988571E-4</v>
      </c>
      <c r="BB1278" s="13">
        <f t="shared" si="1721"/>
        <v>4.6943239778537331E-5</v>
      </c>
      <c r="BC1278" s="13">
        <f t="shared" si="1722"/>
        <v>1.1860904280814083E-5</v>
      </c>
      <c r="BD1278" s="13">
        <f t="shared" si="1723"/>
        <v>4.5369767966353626E-4</v>
      </c>
      <c r="BE1278" s="13">
        <f t="shared" si="1724"/>
        <v>5.7074366195561041E-4</v>
      </c>
      <c r="BF1278" s="13">
        <f t="shared" si="1725"/>
        <v>3.5899271945150362E-4</v>
      </c>
      <c r="BG1278" s="13">
        <f t="shared" si="1726"/>
        <v>1.5053549863652482E-4</v>
      </c>
      <c r="BH1278" s="13">
        <f t="shared" si="1727"/>
        <v>4.7342749146215868E-5</v>
      </c>
      <c r="BI1278" s="13">
        <f t="shared" si="1728"/>
        <v>1.191126832951653E-5</v>
      </c>
      <c r="BJ1278" s="14">
        <f t="shared" si="1729"/>
        <v>0.36404778639057744</v>
      </c>
      <c r="BK1278" s="14">
        <f t="shared" si="1730"/>
        <v>0.26925931230884625</v>
      </c>
      <c r="BL1278" s="14">
        <f t="shared" si="1731"/>
        <v>0.33957351926591539</v>
      </c>
      <c r="BM1278" s="14">
        <f t="shared" si="1732"/>
        <v>0.46096734035878867</v>
      </c>
      <c r="BN1278" s="14">
        <f t="shared" si="1733"/>
        <v>0.53835947051215149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1.8169999999999999</v>
      </c>
      <c r="F1279" s="10">
        <f>VLOOKUP(B1279,home!$B$2:$E$405,3,FALSE)</f>
        <v>0.98280000000000001</v>
      </c>
      <c r="G1279" s="10">
        <f>VLOOKUP(C1279,away!$B$2:$E$405,4,FALSE)</f>
        <v>1.1399999999999999</v>
      </c>
      <c r="H1279" s="10">
        <f>VLOOKUP(A1279,away!$A$2:$E$405,3,FALSE)</f>
        <v>1.2277</v>
      </c>
      <c r="I1279" s="10">
        <f>VLOOKUP(C1279,away!$B$2:$E$405,3,FALSE)</f>
        <v>0.46539999999999998</v>
      </c>
      <c r="J1279" s="10">
        <f>VLOOKUP(B1279,home!$B$2:$E$405,4,FALSE)</f>
        <v>0.8145</v>
      </c>
      <c r="K1279" s="12">
        <f t="shared" si="1678"/>
        <v>2.0357522639999996</v>
      </c>
      <c r="L1279" s="12">
        <f t="shared" si="1679"/>
        <v>0.46538215190999999</v>
      </c>
      <c r="M1279" s="13">
        <f t="shared" si="1680"/>
        <v>8.1991932893090924E-2</v>
      </c>
      <c r="N1279" s="13">
        <f t="shared" si="1681"/>
        <v>0.16691526301684587</v>
      </c>
      <c r="O1279" s="13">
        <f t="shared" si="1682"/>
        <v>3.8157582169046966E-2</v>
      </c>
      <c r="P1279" s="13">
        <f t="shared" si="1683"/>
        <v>7.7679384289403366E-2</v>
      </c>
      <c r="Q1279" s="13">
        <f t="shared" si="1684"/>
        <v>0.16989906229134974</v>
      </c>
      <c r="R1279" s="13">
        <f t="shared" si="1685"/>
        <v>8.8789288507568585E-3</v>
      </c>
      <c r="S1279" s="13">
        <f t="shared" si="1686"/>
        <v>1.8398415949800323E-2</v>
      </c>
      <c r="T1279" s="13">
        <f t="shared" si="1687"/>
        <v>7.9067991216639474E-2</v>
      </c>
      <c r="U1279" s="13">
        <f t="shared" si="1688"/>
        <v>1.8075299509823187E-2</v>
      </c>
      <c r="V1279" s="13">
        <f t="shared" si="1689"/>
        <v>1.9367455803302137E-3</v>
      </c>
      <c r="W1279" s="13">
        <f t="shared" si="1690"/>
        <v>0.11529080023703073</v>
      </c>
      <c r="X1279" s="13">
        <f t="shared" si="1691"/>
        <v>5.3654280709735304E-2</v>
      </c>
      <c r="Y1279" s="13">
        <f t="shared" si="1692"/>
        <v>1.2484872307939906E-2</v>
      </c>
      <c r="Z1279" s="13">
        <f t="shared" si="1693"/>
        <v>1.37736500507367E-3</v>
      </c>
      <c r="AA1279" s="13">
        <f t="shared" si="1694"/>
        <v>2.8039739274330943E-3</v>
      </c>
      <c r="AB1279" s="13">
        <f t="shared" si="1695"/>
        <v>2.8540981354844472E-3</v>
      </c>
      <c r="AC1279" s="13">
        <f t="shared" si="1696"/>
        <v>1.1467988289884518E-4</v>
      </c>
      <c r="AD1279" s="13">
        <f t="shared" si="1697"/>
        <v>5.8675876900226763E-2</v>
      </c>
      <c r="AE1279" s="13">
        <f t="shared" si="1698"/>
        <v>2.7306705857033795E-2</v>
      </c>
      <c r="AF1279" s="13">
        <f t="shared" si="1699"/>
        <v>6.3540267666598923E-3</v>
      </c>
      <c r="AG1279" s="13">
        <f t="shared" si="1700"/>
        <v>9.8568354998730657E-4</v>
      </c>
      <c r="AH1279" s="13">
        <f t="shared" si="1701"/>
        <v>1.6025027250667813E-4</v>
      </c>
      <c r="AI1279" s="13">
        <f t="shared" si="1702"/>
        <v>3.2622985506208687E-4</v>
      </c>
      <c r="AJ1279" s="13">
        <f t="shared" si="1703"/>
        <v>3.3206158301351759E-4</v>
      </c>
      <c r="AK1279" s="13">
        <f t="shared" si="1704"/>
        <v>2.253317064690641E-4</v>
      </c>
      <c r="AL1279" s="13">
        <f t="shared" si="1705"/>
        <v>4.3459215460031368E-6</v>
      </c>
      <c r="AM1279" s="13">
        <f t="shared" si="1706"/>
        <v>2.3889909848364393E-2</v>
      </c>
      <c r="AN1279" s="13">
        <f t="shared" si="1707"/>
        <v>1.1117937654167725E-2</v>
      </c>
      <c r="AO1279" s="13">
        <f t="shared" si="1708"/>
        <v>2.5870448751488958E-3</v>
      </c>
      <c r="AP1279" s="13">
        <f t="shared" si="1709"/>
        <v>4.0132150369484343E-4</v>
      </c>
      <c r="AQ1279" s="13">
        <f t="shared" si="1710"/>
        <v>4.6691966249315806E-5</v>
      </c>
      <c r="AR1279" s="13">
        <f t="shared" si="1711"/>
        <v>1.4915523332664358E-5</v>
      </c>
      <c r="AS1279" s="13">
        <f t="shared" si="1712"/>
        <v>3.036431039321628E-5</v>
      </c>
      <c r="AT1279" s="13">
        <f t="shared" si="1713"/>
        <v>3.0907106813894393E-5</v>
      </c>
      <c r="AU1279" s="13">
        <f t="shared" si="1714"/>
        <v>2.0973070890025106E-5</v>
      </c>
      <c r="AV1279" s="13">
        <f t="shared" si="1715"/>
        <v>1.0673994136850278E-5</v>
      </c>
      <c r="AW1279" s="13">
        <f t="shared" si="1716"/>
        <v>1.1437050300483564E-7</v>
      </c>
      <c r="AX1279" s="13">
        <f t="shared" si="1717"/>
        <v>8.1056563434272772E-3</v>
      </c>
      <c r="AY1279" s="13">
        <f t="shared" si="1718"/>
        <v>3.7722277917471288E-3</v>
      </c>
      <c r="AZ1279" s="13">
        <f t="shared" si="1719"/>
        <v>8.7776374360899279E-4</v>
      </c>
      <c r="BA1279" s="13">
        <f t="shared" si="1720"/>
        <v>1.3616519328977684E-4</v>
      </c>
      <c r="BB1279" s="13">
        <f t="shared" si="1721"/>
        <v>1.5842212667109358E-5</v>
      </c>
      <c r="BC1279" s="13">
        <f t="shared" si="1722"/>
        <v>1.4745366044070428E-6</v>
      </c>
      <c r="BD1279" s="13">
        <f t="shared" si="1723"/>
        <v>1.1569030575698586E-6</v>
      </c>
      <c r="BE1279" s="13">
        <f t="shared" si="1724"/>
        <v>2.3551680186763615E-6</v>
      </c>
      <c r="BF1279" s="13">
        <f t="shared" si="1725"/>
        <v>2.3972693130603988E-6</v>
      </c>
      <c r="BG1279" s="13">
        <f t="shared" si="1726"/>
        <v>1.626748810493477E-6</v>
      </c>
      <c r="BH1279" s="13">
        <f t="shared" si="1727"/>
        <v>8.2791439348035075E-7</v>
      </c>
      <c r="BI1279" s="13">
        <f t="shared" si="1728"/>
        <v>3.3708572018516224E-7</v>
      </c>
      <c r="BJ1279" s="14">
        <f t="shared" si="1729"/>
        <v>0.74158659852241871</v>
      </c>
      <c r="BK1279" s="14">
        <f t="shared" si="1730"/>
        <v>0.18389773230881679</v>
      </c>
      <c r="BL1279" s="14">
        <f t="shared" si="1731"/>
        <v>7.1930291104476005E-2</v>
      </c>
      <c r="BM1279" s="14">
        <f t="shared" si="1732"/>
        <v>0.45149772000904737</v>
      </c>
      <c r="BN1279" s="14">
        <f t="shared" si="1733"/>
        <v>0.54352215351049371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1.8169999999999999</v>
      </c>
      <c r="F1280" s="10">
        <f>VLOOKUP(B1280,home!$B$2:$E$405,3,FALSE)</f>
        <v>0.98280000000000001</v>
      </c>
      <c r="G1280" s="10">
        <f>VLOOKUP(C1280,away!$B$2:$E$405,4,FALSE)</f>
        <v>0.86480000000000001</v>
      </c>
      <c r="H1280" s="10">
        <f>VLOOKUP(A1280,away!$A$2:$E$405,3,FALSE)</f>
        <v>1.2277</v>
      </c>
      <c r="I1280" s="10">
        <f>VLOOKUP(C1280,away!$B$2:$E$405,3,FALSE)</f>
        <v>1.1636</v>
      </c>
      <c r="J1280" s="10">
        <f>VLOOKUP(B1280,home!$B$2:$E$405,4,FALSE)</f>
        <v>0.87270000000000003</v>
      </c>
      <c r="K1280" s="12">
        <f t="shared" si="1678"/>
        <v>1.5443145244799998</v>
      </c>
      <c r="L1280" s="12">
        <f t="shared" si="1679"/>
        <v>1.2466970860440001</v>
      </c>
      <c r="M1280" s="13">
        <f t="shared" si="1680"/>
        <v>6.1359110985891314E-2</v>
      </c>
      <c r="N1280" s="13">
        <f t="shared" si="1681"/>
        <v>9.4757766304692279E-2</v>
      </c>
      <c r="O1280" s="13">
        <f t="shared" si="1682"/>
        <v>7.6496224868361079E-2</v>
      </c>
      <c r="P1280" s="13">
        <f t="shared" si="1683"/>
        <v>0.11813423113209819</v>
      </c>
      <c r="Q1280" s="13">
        <f t="shared" si="1684"/>
        <v>7.316789740580891E-2</v>
      </c>
      <c r="R1280" s="13">
        <f t="shared" si="1685"/>
        <v>4.768381031837618E-2</v>
      </c>
      <c r="S1280" s="13">
        <f t="shared" si="1686"/>
        <v>5.6860734864545723E-2</v>
      </c>
      <c r="T1280" s="13">
        <f t="shared" si="1687"/>
        <v>9.1218204487788321E-2</v>
      </c>
      <c r="U1280" s="13">
        <f t="shared" si="1688"/>
        <v>7.3638800857217621E-2</v>
      </c>
      <c r="V1280" s="13">
        <f t="shared" si="1689"/>
        <v>1.2163726854904194E-2</v>
      </c>
      <c r="W1280" s="13">
        <f t="shared" si="1690"/>
        <v>3.7664748896484398E-2</v>
      </c>
      <c r="X1280" s="13">
        <f t="shared" si="1691"/>
        <v>4.6956532695826059E-2</v>
      </c>
      <c r="Y1280" s="13">
        <f t="shared" si="1692"/>
        <v>2.9270286241308088E-2</v>
      </c>
      <c r="Z1280" s="13">
        <f t="shared" si="1693"/>
        <v>1.9815755791798135E-2</v>
      </c>
      <c r="AA1280" s="13">
        <f t="shared" si="1694"/>
        <v>3.0601759482822542E-2</v>
      </c>
      <c r="AB1280" s="13">
        <f t="shared" si="1695"/>
        <v>2.3629370821983214E-2</v>
      </c>
      <c r="AC1280" s="13">
        <f t="shared" si="1696"/>
        <v>1.4636706927225632E-3</v>
      </c>
      <c r="AD1280" s="13">
        <f t="shared" si="1697"/>
        <v>1.4541554695433235E-2</v>
      </c>
      <c r="AE1280" s="13">
        <f t="shared" si="1698"/>
        <v>1.8128913865346059E-2</v>
      </c>
      <c r="AF1280" s="13">
        <f t="shared" si="1699"/>
        <v>1.1300632044534803E-2</v>
      </c>
      <c r="AG1280" s="13">
        <f t="shared" si="1700"/>
        <v>4.6961550134589965E-3</v>
      </c>
      <c r="AH1280" s="13">
        <f t="shared" si="1701"/>
        <v>6.1760612508485625E-3</v>
      </c>
      <c r="AI1280" s="13">
        <f t="shared" si="1702"/>
        <v>9.5377810937635511E-3</v>
      </c>
      <c r="AJ1280" s="13">
        <f t="shared" si="1703"/>
        <v>7.3646669372048968E-3</v>
      </c>
      <c r="AK1280" s="13">
        <f t="shared" si="1704"/>
        <v>3.7911207063610515E-3</v>
      </c>
      <c r="AL1280" s="13">
        <f t="shared" si="1705"/>
        <v>1.1271976346275534E-4</v>
      </c>
      <c r="AM1280" s="13">
        <f t="shared" si="1706"/>
        <v>4.4913468249355758E-3</v>
      </c>
      <c r="AN1280" s="13">
        <f t="shared" si="1707"/>
        <v>5.5993489990601537E-3</v>
      </c>
      <c r="AO1280" s="13">
        <f t="shared" si="1708"/>
        <v>3.4903460404358418E-3</v>
      </c>
      <c r="AP1280" s="13">
        <f t="shared" si="1709"/>
        <v>1.4504680792988593E-3</v>
      </c>
      <c r="AQ1280" s="13">
        <f t="shared" si="1710"/>
        <v>4.520735819654313E-4</v>
      </c>
      <c r="AR1280" s="13">
        <f t="shared" si="1711"/>
        <v>1.5399355129324332E-3</v>
      </c>
      <c r="AS1280" s="13">
        <f t="shared" si="1712"/>
        <v>2.378144779384115E-3</v>
      </c>
      <c r="AT1280" s="13">
        <f t="shared" si="1713"/>
        <v>1.8363017620595873E-3</v>
      </c>
      <c r="AU1280" s="13">
        <f t="shared" si="1714"/>
        <v>9.4527582749227889E-4</v>
      </c>
      <c r="AV1280" s="13">
        <f t="shared" si="1715"/>
        <v>3.6495079750904454E-4</v>
      </c>
      <c r="AW1280" s="13">
        <f t="shared" si="1716"/>
        <v>6.0282918308064276E-6</v>
      </c>
      <c r="AX1280" s="13">
        <f t="shared" si="1717"/>
        <v>1.1560086893708562E-3</v>
      </c>
      <c r="AY1280" s="13">
        <f t="shared" si="1718"/>
        <v>1.44119266448019E-3</v>
      </c>
      <c r="AZ1280" s="13">
        <f t="shared" si="1719"/>
        <v>8.9836534761772078E-4</v>
      </c>
      <c r="BA1280" s="13">
        <f t="shared" si="1720"/>
        <v>3.7332982035930592E-4</v>
      </c>
      <c r="BB1280" s="13">
        <f t="shared" si="1721"/>
        <v>1.1635729979381915E-4</v>
      </c>
      <c r="BC1280" s="13">
        <f t="shared" si="1722"/>
        <v>2.9012461318580496E-5</v>
      </c>
      <c r="BD1280" s="13">
        <f t="shared" si="1723"/>
        <v>3.1997218611142279E-4</v>
      </c>
      <c r="BE1280" s="13">
        <f t="shared" si="1724"/>
        <v>4.9413769444148778E-4</v>
      </c>
      <c r="BF1280" s="13">
        <f t="shared" si="1725"/>
        <v>3.8155200930952495E-4</v>
      </c>
      <c r="BG1280" s="13">
        <f t="shared" si="1726"/>
        <v>1.9641210327374245E-4</v>
      </c>
      <c r="BH1280" s="13">
        <f t="shared" si="1727"/>
        <v>7.5830515967326601E-5</v>
      </c>
      <c r="BI1280" s="13">
        <f t="shared" si="1728"/>
        <v>2.3421233441430999E-5</v>
      </c>
      <c r="BJ1280" s="14">
        <f t="shared" si="1729"/>
        <v>0.44120054145931747</v>
      </c>
      <c r="BK1280" s="14">
        <f t="shared" si="1730"/>
        <v>0.25153538695810496</v>
      </c>
      <c r="BL1280" s="14">
        <f t="shared" si="1731"/>
        <v>0.28747553075886112</v>
      </c>
      <c r="BM1280" s="14">
        <f t="shared" si="1732"/>
        <v>0.52699300958020445</v>
      </c>
      <c r="BN1280" s="14">
        <f t="shared" si="1733"/>
        <v>0.47159904101522798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1.5815999999999999</v>
      </c>
      <c r="F1281" s="10">
        <f>VLOOKUP(B1281,home!$B$2:$E$405,3,FALSE)</f>
        <v>1.4753000000000001</v>
      </c>
      <c r="G1281" s="10">
        <f>VLOOKUP(C1281,away!$B$2:$E$405,4,FALSE)</f>
        <v>0.86939999999999995</v>
      </c>
      <c r="H1281" s="10">
        <f>VLOOKUP(A1281,away!$A$2:$E$405,3,FALSE)</f>
        <v>1.1631</v>
      </c>
      <c r="I1281" s="10">
        <f>VLOOKUP(C1281,away!$B$2:$E$405,3,FALSE)</f>
        <v>0.75229999999999997</v>
      </c>
      <c r="J1281" s="10">
        <f>VLOOKUP(B1281,home!$B$2:$E$405,4,FALSE)</f>
        <v>0.85980000000000001</v>
      </c>
      <c r="K1281" s="12">
        <f t="shared" si="1678"/>
        <v>2.028600996912</v>
      </c>
      <c r="L1281" s="12">
        <f t="shared" si="1679"/>
        <v>0.75232511177399997</v>
      </c>
      <c r="M1281" s="13">
        <f t="shared" si="1680"/>
        <v>6.1981079573108375E-2</v>
      </c>
      <c r="N1281" s="13">
        <f t="shared" si="1681"/>
        <v>0.12573487981168965</v>
      </c>
      <c r="O1281" s="13">
        <f t="shared" si="1682"/>
        <v>4.6629922617711934E-2</v>
      </c>
      <c r="P1281" s="13">
        <f t="shared" si="1683"/>
        <v>9.4593507508219848E-2</v>
      </c>
      <c r="Q1281" s="13">
        <f t="shared" si="1684"/>
        <v>0.12753295126630207</v>
      </c>
      <c r="R1281" s="13">
        <f t="shared" si="1685"/>
        <v>1.754043087269155E-2</v>
      </c>
      <c r="S1281" s="13">
        <f t="shared" si="1686"/>
        <v>3.6091383549367341E-2</v>
      </c>
      <c r="T1281" s="13">
        <f t="shared" si="1687"/>
        <v>9.5946241816288788E-2</v>
      </c>
      <c r="U1281" s="13">
        <f t="shared" si="1688"/>
        <v>3.5582535554608101E-2</v>
      </c>
      <c r="V1281" s="13">
        <f t="shared" si="1689"/>
        <v>6.1201661759308088E-3</v>
      </c>
      <c r="W1281" s="13">
        <f t="shared" si="1690"/>
        <v>8.6237824025983317E-2</v>
      </c>
      <c r="X1281" s="13">
        <f t="shared" si="1691"/>
        <v>6.487888059949444E-2</v>
      </c>
      <c r="Y1281" s="13">
        <f t="shared" si="1692"/>
        <v>2.4405005549393323E-2</v>
      </c>
      <c r="Z1281" s="13">
        <f t="shared" si="1693"/>
        <v>4.3987022056205978E-3</v>
      </c>
      <c r="AA1281" s="13">
        <f t="shared" si="1694"/>
        <v>8.9232116794409587E-3</v>
      </c>
      <c r="AB1281" s="13">
        <f t="shared" si="1695"/>
        <v>9.0508180542853665E-3</v>
      </c>
      <c r="AC1281" s="13">
        <f t="shared" si="1696"/>
        <v>5.8377490871186206E-4</v>
      </c>
      <c r="AD1281" s="13">
        <f t="shared" si="1697"/>
        <v>4.3735533947657841E-2</v>
      </c>
      <c r="AE1281" s="13">
        <f t="shared" si="1698"/>
        <v>3.2903340465667251E-2</v>
      </c>
      <c r="AF1281" s="13">
        <f t="shared" si="1699"/>
        <v>1.2377004646785544E-2</v>
      </c>
      <c r="AG1281" s="13">
        <f t="shared" si="1700"/>
        <v>3.1038438014400851E-3</v>
      </c>
      <c r="AH1281" s="13">
        <f t="shared" si="1701"/>
        <v>8.2731353212601392E-4</v>
      </c>
      <c r="AI1281" s="13">
        <f t="shared" si="1702"/>
        <v>1.6782890560296197E-3</v>
      </c>
      <c r="AJ1281" s="13">
        <f t="shared" si="1703"/>
        <v>1.7022894260840932E-3</v>
      </c>
      <c r="AK1281" s="13">
        <f t="shared" si="1704"/>
        <v>1.1510886755956495E-3</v>
      </c>
      <c r="AL1281" s="13">
        <f t="shared" si="1705"/>
        <v>3.563753105991698E-5</v>
      </c>
      <c r="AM1281" s="13">
        <f t="shared" si="1706"/>
        <v>1.7744389553339457E-2</v>
      </c>
      <c r="AN1281" s="13">
        <f t="shared" si="1707"/>
        <v>1.3349549854077504E-2</v>
      </c>
      <c r="AO1281" s="13">
        <f t="shared" si="1708"/>
        <v>5.0216007930507208E-3</v>
      </c>
      <c r="AP1281" s="13">
        <f t="shared" si="1709"/>
        <v>1.2592921259720973E-3</v>
      </c>
      <c r="AQ1281" s="13">
        <f t="shared" si="1710"/>
        <v>2.3684927235701896E-4</v>
      </c>
      <c r="AR1281" s="13">
        <f t="shared" si="1711"/>
        <v>1.2448174910576927E-4</v>
      </c>
      <c r="AS1281" s="13">
        <f t="shared" si="1712"/>
        <v>2.5252380033331296E-4</v>
      </c>
      <c r="AT1281" s="13">
        <f t="shared" si="1713"/>
        <v>2.5613501655008281E-4</v>
      </c>
      <c r="AU1281" s="13">
        <f t="shared" si="1714"/>
        <v>1.7319858330585658E-4</v>
      </c>
      <c r="AV1281" s="13">
        <f t="shared" si="1715"/>
        <v>8.7837704689501663E-5</v>
      </c>
      <c r="AW1281" s="13">
        <f t="shared" si="1716"/>
        <v>1.5108011299168585E-6</v>
      </c>
      <c r="AX1281" s="13">
        <f t="shared" si="1717"/>
        <v>5.9993810562498908E-3</v>
      </c>
      <c r="AY1281" s="13">
        <f t="shared" si="1718"/>
        <v>4.5134850237180165E-3</v>
      </c>
      <c r="AZ1281" s="13">
        <f t="shared" si="1719"/>
        <v>1.6978040624794659E-3</v>
      </c>
      <c r="BA1281" s="13">
        <f t="shared" si="1720"/>
        <v>4.2576687702507193E-4</v>
      </c>
      <c r="BB1281" s="13">
        <f t="shared" si="1721"/>
        <v>8.0078778336888513E-5</v>
      </c>
      <c r="BC1281" s="13">
        <f t="shared" si="1722"/>
        <v>1.2049055172605006E-5</v>
      </c>
      <c r="BD1281" s="13">
        <f t="shared" si="1723"/>
        <v>1.5608457634970142E-5</v>
      </c>
      <c r="BE1281" s="13">
        <f t="shared" si="1724"/>
        <v>3.166333271855915E-5</v>
      </c>
      <c r="BF1281" s="13">
        <f t="shared" si="1725"/>
        <v>3.2116134159212719E-5</v>
      </c>
      <c r="BG1281" s="13">
        <f t="shared" si="1726"/>
        <v>2.1716940590779495E-5</v>
      </c>
      <c r="BH1281" s="13">
        <f t="shared" si="1727"/>
        <v>1.1013751833083487E-5</v>
      </c>
      <c r="BI1281" s="13">
        <f t="shared" si="1728"/>
        <v>4.4685015896669048E-6</v>
      </c>
      <c r="BJ1281" s="14">
        <f t="shared" si="1729"/>
        <v>0.66719575238248119</v>
      </c>
      <c r="BK1281" s="14">
        <f t="shared" si="1730"/>
        <v>0.20391903427011615</v>
      </c>
      <c r="BL1281" s="14">
        <f t="shared" si="1731"/>
        <v>0.12409666344108412</v>
      </c>
      <c r="BM1281" s="14">
        <f t="shared" si="1732"/>
        <v>0.52108540642699031</v>
      </c>
      <c r="BN1281" s="14">
        <f t="shared" si="1733"/>
        <v>0.47401277164972333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1.5815999999999999</v>
      </c>
      <c r="F1282" s="10">
        <f>VLOOKUP(B1282,home!$B$2:$E$405,3,FALSE)</f>
        <v>1.8178000000000001</v>
      </c>
      <c r="G1282" s="10">
        <f>VLOOKUP(C1282,away!$B$2:$E$405,4,FALSE)</f>
        <v>1.4452</v>
      </c>
      <c r="H1282" s="10">
        <f>VLOOKUP(A1282,away!$A$2:$E$405,3,FALSE)</f>
        <v>1.1631</v>
      </c>
      <c r="I1282" s="10">
        <f>VLOOKUP(C1282,away!$B$2:$E$405,3,FALSE)</f>
        <v>0.61409999999999998</v>
      </c>
      <c r="J1282" s="10">
        <f>VLOOKUP(B1282,home!$B$2:$E$405,4,FALSE)</f>
        <v>0.64480000000000004</v>
      </c>
      <c r="K1282" s="12">
        <f t="shared" si="1678"/>
        <v>4.1549969400959998</v>
      </c>
      <c r="L1282" s="12">
        <f t="shared" si="1679"/>
        <v>0.46055466100800002</v>
      </c>
      <c r="M1282" s="13">
        <f t="shared" si="1680"/>
        <v>9.8967228578290111E-3</v>
      </c>
      <c r="N1282" s="13">
        <f t="shared" si="1681"/>
        <v>4.1120853191257682E-2</v>
      </c>
      <c r="O1282" s="13">
        <f t="shared" si="1682"/>
        <v>4.5579818408775655E-3</v>
      </c>
      <c r="P1282" s="13">
        <f t="shared" si="1683"/>
        <v>1.8938400601859418E-2</v>
      </c>
      <c r="Q1282" s="13">
        <f t="shared" si="1684"/>
        <v>8.5428509591906246E-2</v>
      </c>
      <c r="R1282" s="13">
        <f t="shared" si="1685"/>
        <v>1.0495998908029935E-3</v>
      </c>
      <c r="S1282" s="13">
        <f t="shared" si="1686"/>
        <v>9.0601460329057595E-3</v>
      </c>
      <c r="T1282" s="13">
        <f t="shared" si="1687"/>
        <v>3.9344498275519064E-2</v>
      </c>
      <c r="U1282" s="13">
        <f t="shared" si="1688"/>
        <v>4.3610843346115332E-3</v>
      </c>
      <c r="V1282" s="13">
        <f t="shared" si="1689"/>
        <v>1.9263916118430723E-3</v>
      </c>
      <c r="W1282" s="13">
        <f t="shared" si="1690"/>
        <v>0.11831839865044408</v>
      </c>
      <c r="X1282" s="13">
        <f t="shared" si="1691"/>
        <v>5.4492089981464681E-2</v>
      </c>
      <c r="Y1282" s="13">
        <f t="shared" si="1692"/>
        <v>1.2548293014515448E-2</v>
      </c>
      <c r="Z1282" s="13">
        <f t="shared" si="1693"/>
        <v>1.6113270730093549E-4</v>
      </c>
      <c r="AA1282" s="13">
        <f t="shared" si="1694"/>
        <v>6.6950590578477133E-4</v>
      </c>
      <c r="AB1282" s="13">
        <f t="shared" si="1695"/>
        <v>1.3908974949559628E-3</v>
      </c>
      <c r="AC1282" s="13">
        <f t="shared" si="1696"/>
        <v>2.30396822925867E-4</v>
      </c>
      <c r="AD1282" s="13">
        <f t="shared" si="1697"/>
        <v>0.12290314608741347</v>
      </c>
      <c r="AE1282" s="13">
        <f t="shared" si="1698"/>
        <v>5.6603616783105423E-2</v>
      </c>
      <c r="AF1282" s="13">
        <f t="shared" si="1699"/>
        <v>1.3034529769684926E-2</v>
      </c>
      <c r="AG1282" s="13">
        <f t="shared" si="1700"/>
        <v>2.0010378131586418E-3</v>
      </c>
      <c r="AH1282" s="13">
        <f t="shared" si="1701"/>
        <v>1.8552604847070908E-5</v>
      </c>
      <c r="AI1282" s="13">
        <f t="shared" si="1702"/>
        <v>7.7086016370389839E-5</v>
      </c>
      <c r="AJ1282" s="13">
        <f t="shared" si="1703"/>
        <v>1.6014608107157996E-4</v>
      </c>
      <c r="AK1282" s="13">
        <f t="shared" si="1704"/>
        <v>2.2180215894026023E-4</v>
      </c>
      <c r="AL1282" s="13">
        <f t="shared" si="1705"/>
        <v>1.7635523971509501E-5</v>
      </c>
      <c r="AM1282" s="13">
        <f t="shared" si="1706"/>
        <v>0.10213243918427493</v>
      </c>
      <c r="AN1282" s="13">
        <f t="shared" si="1707"/>
        <v>4.7037570906433922E-2</v>
      </c>
      <c r="AO1282" s="13">
        <f t="shared" si="1708"/>
        <v>1.0831686261726217E-2</v>
      </c>
      <c r="AP1282" s="13">
        <f t="shared" si="1709"/>
        <v>1.6628611981381097E-3</v>
      </c>
      <c r="AQ1282" s="13">
        <f t="shared" si="1710"/>
        <v>1.9145961885296345E-4</v>
      </c>
      <c r="AR1282" s="13">
        <f t="shared" si="1711"/>
        <v>1.7088977272316247E-6</v>
      </c>
      <c r="AS1282" s="13">
        <f t="shared" si="1712"/>
        <v>7.1004648275844091E-6</v>
      </c>
      <c r="AT1282" s="13">
        <f t="shared" si="1713"/>
        <v>1.4751204815936246E-5</v>
      </c>
      <c r="AU1282" s="13">
        <f t="shared" si="1714"/>
        <v>2.0430403624314827E-5</v>
      </c>
      <c r="AV1282" s="13">
        <f t="shared" si="1715"/>
        <v>2.1222066135988587E-5</v>
      </c>
      <c r="AW1282" s="13">
        <f t="shared" si="1716"/>
        <v>9.3742764536537881E-7</v>
      </c>
      <c r="AX1282" s="13">
        <f t="shared" si="1717"/>
        <v>7.0726662049200514E-2</v>
      </c>
      <c r="AY1282" s="13">
        <f t="shared" si="1718"/>
        <v>3.2573493864296928E-2</v>
      </c>
      <c r="AZ1282" s="13">
        <f t="shared" si="1719"/>
        <v>7.5009372122587185E-3</v>
      </c>
      <c r="BA1282" s="13">
        <f t="shared" si="1720"/>
        <v>1.1515305316780356E-3</v>
      </c>
      <c r="BB1282" s="13">
        <f t="shared" si="1721"/>
        <v>1.3258568841433493E-4</v>
      </c>
      <c r="BC1282" s="13">
        <f t="shared" si="1722"/>
        <v>1.2212591356435273E-5</v>
      </c>
      <c r="BD1282" s="13">
        <f t="shared" si="1723"/>
        <v>1.3117346891041699E-7</v>
      </c>
      <c r="BE1282" s="13">
        <f t="shared" si="1724"/>
        <v>5.4502536194456038E-7</v>
      </c>
      <c r="BF1282" s="13">
        <f t="shared" si="1725"/>
        <v>1.1322893555771816E-6</v>
      </c>
      <c r="BG1282" s="13">
        <f t="shared" si="1726"/>
        <v>1.5682196025754869E-6</v>
      </c>
      <c r="BH1282" s="13">
        <f t="shared" si="1727"/>
        <v>1.6289869125249285E-6</v>
      </c>
      <c r="BI1282" s="13">
        <f t="shared" si="1728"/>
        <v>1.3536871273995017E-6</v>
      </c>
      <c r="BJ1282" s="14">
        <f t="shared" si="1729"/>
        <v>0.81974841226510076</v>
      </c>
      <c r="BK1282" s="14">
        <f t="shared" si="1730"/>
        <v>7.2643187315631561E-2</v>
      </c>
      <c r="BL1282" s="14">
        <f t="shared" si="1731"/>
        <v>1.2578228747222114E-2</v>
      </c>
      <c r="BM1282" s="14">
        <f t="shared" si="1732"/>
        <v>0.71156633662407098</v>
      </c>
      <c r="BN1282" s="14">
        <f t="shared" si="1733"/>
        <v>0.16099206797453292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1.5815999999999999</v>
      </c>
      <c r="F1283" s="10">
        <f>VLOOKUP(B1283,home!$B$2:$E$405,3,FALSE)</f>
        <v>1.1741999999999999</v>
      </c>
      <c r="G1283" s="10">
        <f>VLOOKUP(C1283,away!$B$2:$E$405,4,FALSE)</f>
        <v>1.3549</v>
      </c>
      <c r="H1283" s="10">
        <f>VLOOKUP(A1283,away!$A$2:$E$405,3,FALSE)</f>
        <v>1.1631</v>
      </c>
      <c r="I1283" s="10">
        <f>VLOOKUP(C1283,away!$B$2:$E$405,3,FALSE)</f>
        <v>0.85980000000000001</v>
      </c>
      <c r="J1283" s="10">
        <f>VLOOKUP(B1283,home!$B$2:$E$405,4,FALSE)</f>
        <v>0.61409999999999998</v>
      </c>
      <c r="K1283" s="12">
        <f t="shared" si="1678"/>
        <v>2.5162047341279998</v>
      </c>
      <c r="L1283" s="12">
        <f t="shared" si="1679"/>
        <v>0.614120498658</v>
      </c>
      <c r="M1283" s="13">
        <f t="shared" si="1680"/>
        <v>4.3703581103656852E-2</v>
      </c>
      <c r="N1283" s="13">
        <f t="shared" si="1681"/>
        <v>0.10996715767136835</v>
      </c>
      <c r="O1283" s="13">
        <f t="shared" si="1682"/>
        <v>2.6839265020518095E-2</v>
      </c>
      <c r="P1283" s="13">
        <f t="shared" si="1683"/>
        <v>6.7533085705143645E-2</v>
      </c>
      <c r="Q1283" s="13">
        <f t="shared" si="1684"/>
        <v>0.13834994136564865</v>
      </c>
      <c r="R1283" s="13">
        <f t="shared" si="1685"/>
        <v>8.2412714090073919E-3</v>
      </c>
      <c r="S1283" s="13">
        <f t="shared" si="1686"/>
        <v>2.608892423507066E-2</v>
      </c>
      <c r="T1283" s="13">
        <f t="shared" si="1687"/>
        <v>8.4963534980777217E-2</v>
      </c>
      <c r="U1283" s="13">
        <f t="shared" si="1688"/>
        <v>2.073672613457813E-2</v>
      </c>
      <c r="V1283" s="13">
        <f t="shared" si="1689"/>
        <v>4.4793317766574515E-3</v>
      </c>
      <c r="W1283" s="13">
        <f t="shared" si="1690"/>
        <v>0.11603892581019212</v>
      </c>
      <c r="X1283" s="13">
        <f t="shared" si="1691"/>
        <v>7.1261882982293856E-2</v>
      </c>
      <c r="Y1283" s="13">
        <f t="shared" si="1692"/>
        <v>2.188169155619717E-2</v>
      </c>
      <c r="Z1283" s="13">
        <f t="shared" si="1693"/>
        <v>1.6870445690918463E-3</v>
      </c>
      <c r="AA1283" s="13">
        <f t="shared" si="1694"/>
        <v>4.244949531433834E-3</v>
      </c>
      <c r="AB1283" s="13">
        <f t="shared" si="1695"/>
        <v>5.3405810535641259E-3</v>
      </c>
      <c r="AC1283" s="13">
        <f t="shared" si="1696"/>
        <v>4.3260627781465337E-4</v>
      </c>
      <c r="AD1283" s="13">
        <f t="shared" si="1697"/>
        <v>7.2994423616683277E-2</v>
      </c>
      <c r="AE1283" s="13">
        <f t="shared" si="1698"/>
        <v>4.4827371830730829E-2</v>
      </c>
      <c r="AF1283" s="13">
        <f t="shared" si="1699"/>
        <v>1.3764703971107997E-2</v>
      </c>
      <c r="AG1283" s="13">
        <f t="shared" si="1700"/>
        <v>2.8177289555388657E-3</v>
      </c>
      <c r="AH1283" s="13">
        <f t="shared" si="1701"/>
        <v>2.5901216300723882E-4</v>
      </c>
      <c r="AI1283" s="13">
        <f t="shared" si="1702"/>
        <v>6.5172763075554735E-4</v>
      </c>
      <c r="AJ1283" s="13">
        <f t="shared" si="1703"/>
        <v>8.1994007493456681E-4</v>
      </c>
      <c r="AK1283" s="13">
        <f t="shared" si="1704"/>
        <v>6.8771236608387474E-4</v>
      </c>
      <c r="AL1283" s="13">
        <f t="shared" si="1705"/>
        <v>2.6739444318713409E-5</v>
      </c>
      <c r="AM1283" s="13">
        <f t="shared" si="1706"/>
        <v>3.6733782853848644E-2</v>
      </c>
      <c r="AN1283" s="13">
        <f t="shared" si="1707"/>
        <v>2.2558969043800219E-2</v>
      </c>
      <c r="AO1283" s="13">
        <f t="shared" si="1708"/>
        <v>6.9269626591944864E-3</v>
      </c>
      <c r="AP1283" s="13">
        <f t="shared" si="1709"/>
        <v>1.4179965874832881E-3</v>
      </c>
      <c r="AQ1283" s="13">
        <f t="shared" si="1710"/>
        <v>2.1770519285014479E-4</v>
      </c>
      <c r="AR1283" s="13">
        <f t="shared" si="1711"/>
        <v>3.1812935740898551E-5</v>
      </c>
      <c r="AS1283" s="13">
        <f t="shared" si="1712"/>
        <v>8.0047859517758766E-5</v>
      </c>
      <c r="AT1283" s="13">
        <f t="shared" si="1713"/>
        <v>1.0070840153769887E-4</v>
      </c>
      <c r="AU1283" s="13">
        <f t="shared" si="1714"/>
        <v>8.4467652238540483E-5</v>
      </c>
      <c r="AV1283" s="13">
        <f t="shared" si="1715"/>
        <v>5.3134476610823273E-5</v>
      </c>
      <c r="AW1283" s="13">
        <f t="shared" si="1716"/>
        <v>1.1477556677669105E-6</v>
      </c>
      <c r="AX1283" s="13">
        <f t="shared" si="1717"/>
        <v>1.5404953053213983E-2</v>
      </c>
      <c r="AY1283" s="13">
        <f t="shared" si="1718"/>
        <v>9.4604974508428526E-3</v>
      </c>
      <c r="AZ1283" s="13">
        <f t="shared" si="1719"/>
        <v>2.9049427060321743E-3</v>
      </c>
      <c r="BA1283" s="13">
        <f t="shared" si="1720"/>
        <v>5.9466162106713296E-4</v>
      </c>
      <c r="BB1283" s="13">
        <f t="shared" si="1721"/>
        <v>9.129847281563058E-5</v>
      </c>
      <c r="BC1283" s="13">
        <f t="shared" si="1722"/>
        <v>1.1213652730449788E-5</v>
      </c>
      <c r="BD1283" s="13">
        <f t="shared" si="1723"/>
        <v>3.2561626601625862E-6</v>
      </c>
      <c r="BE1283" s="13">
        <f t="shared" si="1724"/>
        <v>8.1931719005919201E-6</v>
      </c>
      <c r="BF1283" s="13">
        <f t="shared" si="1725"/>
        <v>1.0307848961896948E-5</v>
      </c>
      <c r="BG1283" s="13">
        <f t="shared" si="1726"/>
        <v>8.6455527855338298E-6</v>
      </c>
      <c r="BH1283" s="13">
        <f t="shared" si="1727"/>
        <v>5.4384952120284346E-6</v>
      </c>
      <c r="BI1283" s="13">
        <f t="shared" si="1728"/>
        <v>2.7368734798076824E-6</v>
      </c>
      <c r="BJ1283" s="14">
        <f t="shared" si="1729"/>
        <v>0.77319034603441728</v>
      </c>
      <c r="BK1283" s="14">
        <f t="shared" si="1730"/>
        <v>0.15172476599350485</v>
      </c>
      <c r="BL1283" s="14">
        <f t="shared" si="1731"/>
        <v>6.8209934814528542E-2</v>
      </c>
      <c r="BM1283" s="14">
        <f t="shared" si="1732"/>
        <v>0.59071843944102476</v>
      </c>
      <c r="BN1283" s="14">
        <f t="shared" si="1733"/>
        <v>0.39463430227534296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1.2279</v>
      </c>
      <c r="F1284" s="10">
        <f>VLOOKUP(B1284,home!$B$2:$E$405,3,FALSE)</f>
        <v>1.0859000000000001</v>
      </c>
      <c r="G1284" s="10">
        <f>VLOOKUP(C1284,away!$B$2:$E$405,4,FALSE)</f>
        <v>0.72389999999999999</v>
      </c>
      <c r="H1284" s="10">
        <f>VLOOKUP(A1284,away!$A$2:$E$405,3,FALSE)</f>
        <v>0.89710000000000001</v>
      </c>
      <c r="I1284" s="10">
        <f>VLOOKUP(C1284,away!$B$2:$E$405,3,FALSE)</f>
        <v>0.61929999999999996</v>
      </c>
      <c r="J1284" s="10">
        <f>VLOOKUP(B1284,home!$B$2:$E$405,4,FALSE)</f>
        <v>0.74309999999999998</v>
      </c>
      <c r="K1284" s="12">
        <f t="shared" si="1678"/>
        <v>0.96523132797900013</v>
      </c>
      <c r="L1284" s="12">
        <f t="shared" si="1679"/>
        <v>0.41284706169299995</v>
      </c>
      <c r="M1284" s="13">
        <f t="shared" si="1680"/>
        <v>0.25206245379103714</v>
      </c>
      <c r="N1284" s="13">
        <f t="shared" si="1681"/>
        <v>0.24329857700636812</v>
      </c>
      <c r="O1284" s="13">
        <f t="shared" si="1682"/>
        <v>0.10406324341075728</v>
      </c>
      <c r="P1284" s="13">
        <f t="shared" si="1683"/>
        <v>0.10044510263116717</v>
      </c>
      <c r="Q1284" s="13">
        <f t="shared" si="1684"/>
        <v>0.11741970428962885</v>
      </c>
      <c r="R1284" s="13">
        <f t="shared" si="1685"/>
        <v>2.1481102136187286E-2</v>
      </c>
      <c r="S1284" s="13">
        <f t="shared" si="1686"/>
        <v>1.0006665501786501E-2</v>
      </c>
      <c r="T1284" s="13">
        <f t="shared" si="1687"/>
        <v>4.8476379900834213E-2</v>
      </c>
      <c r="U1284" s="13">
        <f t="shared" si="1688"/>
        <v>2.073423274136459E-2</v>
      </c>
      <c r="V1284" s="13">
        <f t="shared" si="1689"/>
        <v>4.4306503681731832E-4</v>
      </c>
      <c r="W1284" s="13">
        <f t="shared" si="1690"/>
        <v>3.7779059034126657E-2</v>
      </c>
      <c r="X1284" s="13">
        <f t="shared" si="1691"/>
        <v>1.5596973515765576E-2</v>
      </c>
      <c r="Y1284" s="13">
        <f t="shared" si="1692"/>
        <v>3.2195823436436781E-3</v>
      </c>
      <c r="Z1284" s="13">
        <f t="shared" si="1693"/>
        <v>2.9561366329507151E-3</v>
      </c>
      <c r="AA1284" s="13">
        <f t="shared" si="1694"/>
        <v>2.8533556879103885E-3</v>
      </c>
      <c r="AB1284" s="13">
        <f t="shared" si="1695"/>
        <v>1.3770741499190887E-3</v>
      </c>
      <c r="AC1284" s="13">
        <f t="shared" si="1696"/>
        <v>1.10348924507742E-5</v>
      </c>
      <c r="AD1284" s="13">
        <f t="shared" si="1697"/>
        <v>9.1163828303267771E-3</v>
      </c>
      <c r="AE1284" s="13">
        <f t="shared" si="1698"/>
        <v>3.7636718647689246E-3</v>
      </c>
      <c r="AF1284" s="13">
        <f t="shared" si="1699"/>
        <v>7.7691043527323208E-4</v>
      </c>
      <c r="AG1284" s="13">
        <f t="shared" si="1700"/>
        <v>1.0691506346706116E-4</v>
      </c>
      <c r="AH1284" s="13">
        <f t="shared" si="1701"/>
        <v>3.0510808071918519E-4</v>
      </c>
      <c r="AI1284" s="13">
        <f t="shared" si="1702"/>
        <v>2.944998779297031E-4</v>
      </c>
      <c r="AJ1284" s="13">
        <f t="shared" si="1703"/>
        <v>1.4213025413187036E-4</v>
      </c>
      <c r="AK1284" s="13">
        <f t="shared" si="1704"/>
        <v>4.572952464723267E-5</v>
      </c>
      <c r="AL1284" s="13">
        <f t="shared" si="1705"/>
        <v>1.7589305952893486E-7</v>
      </c>
      <c r="AM1284" s="13">
        <f t="shared" si="1706"/>
        <v>1.7598836611362547E-3</v>
      </c>
      <c r="AN1284" s="13">
        <f t="shared" si="1707"/>
        <v>7.2656279842162204E-4</v>
      </c>
      <c r="AO1284" s="13">
        <f t="shared" si="1708"/>
        <v>1.4997965823190503E-4</v>
      </c>
      <c r="AP1284" s="13">
        <f t="shared" si="1709"/>
        <v>2.0639553738254113E-5</v>
      </c>
      <c r="AQ1284" s="13">
        <f t="shared" si="1710"/>
        <v>2.1302447788732456E-6</v>
      </c>
      <c r="AR1284" s="13">
        <f t="shared" si="1711"/>
        <v>2.5192594924741268E-5</v>
      </c>
      <c r="AS1284" s="13">
        <f t="shared" si="1712"/>
        <v>2.4316681854445029E-5</v>
      </c>
      <c r="AT1284" s="13">
        <f t="shared" si="1713"/>
        <v>1.1735611559204414E-5</v>
      </c>
      <c r="AU1284" s="13">
        <f t="shared" si="1714"/>
        <v>3.7758599766455278E-6</v>
      </c>
      <c r="AV1284" s="13">
        <f t="shared" si="1715"/>
        <v>9.1114458488007951E-7</v>
      </c>
      <c r="AW1284" s="13">
        <f t="shared" si="1716"/>
        <v>1.9470038466406437E-9</v>
      </c>
      <c r="AX1284" s="13">
        <f t="shared" si="1717"/>
        <v>2.8311580722118184E-4</v>
      </c>
      <c r="AY1284" s="13">
        <f t="shared" si="1718"/>
        <v>1.1688352913010675E-4</v>
      </c>
      <c r="AZ1284" s="13">
        <f t="shared" si="1719"/>
        <v>2.4127510780836367E-5</v>
      </c>
      <c r="BA1284" s="13">
        <f t="shared" si="1720"/>
        <v>3.3203239772781574E-6</v>
      </c>
      <c r="BB1284" s="13">
        <f t="shared" si="1721"/>
        <v>3.4269649947202554E-7</v>
      </c>
      <c r="BC1284" s="13">
        <f t="shared" si="1722"/>
        <v>2.8296248571900506E-8</v>
      </c>
      <c r="BD1284" s="13">
        <f t="shared" si="1723"/>
        <v>1.7334481318502345E-6</v>
      </c>
      <c r="BE1284" s="13">
        <f t="shared" si="1724"/>
        <v>1.6731784422885188E-6</v>
      </c>
      <c r="BF1284" s="13">
        <f t="shared" si="1725"/>
        <v>8.0750212489799074E-7</v>
      </c>
      <c r="BG1284" s="13">
        <f t="shared" si="1726"/>
        <v>2.598087827870507E-7</v>
      </c>
      <c r="BH1284" s="13">
        <f t="shared" si="1727"/>
        <v>6.2693894107538117E-8</v>
      </c>
      <c r="BI1284" s="13">
        <f t="shared" si="1728"/>
        <v>1.2102822133118772E-8</v>
      </c>
      <c r="BJ1284" s="14">
        <f t="shared" si="1729"/>
        <v>0.48264117036436738</v>
      </c>
      <c r="BK1284" s="14">
        <f t="shared" si="1730"/>
        <v>0.36308538127544854</v>
      </c>
      <c r="BL1284" s="14">
        <f t="shared" si="1731"/>
        <v>0.15136695649066462</v>
      </c>
      <c r="BM1284" s="14">
        <f t="shared" si="1732"/>
        <v>0.16116257991615923</v>
      </c>
      <c r="BN1284" s="14">
        <f t="shared" si="1733"/>
        <v>0.83877018326514574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1.2279</v>
      </c>
      <c r="F1285" s="10">
        <f>VLOOKUP(B1285,home!$B$2:$E$405,3,FALSE)</f>
        <v>1.5383</v>
      </c>
      <c r="G1285" s="10">
        <f>VLOOKUP(C1285,away!$B$2:$E$405,4,FALSE)</f>
        <v>1.1197999999999999</v>
      </c>
      <c r="H1285" s="10">
        <f>VLOOKUP(A1285,away!$A$2:$E$405,3,FALSE)</f>
        <v>0.89710000000000001</v>
      </c>
      <c r="I1285" s="10">
        <f>VLOOKUP(C1285,away!$B$2:$E$405,3,FALSE)</f>
        <v>0.69669999999999999</v>
      </c>
      <c r="J1285" s="10">
        <f>VLOOKUP(B1285,home!$B$2:$E$405,4,FALSE)</f>
        <v>0.49540000000000001</v>
      </c>
      <c r="K1285" s="12">
        <f t="shared" si="1678"/>
        <v>2.1151662226859997</v>
      </c>
      <c r="L1285" s="12">
        <f t="shared" si="1679"/>
        <v>0.309629740978</v>
      </c>
      <c r="M1285" s="13">
        <f t="shared" si="1680"/>
        <v>8.8496173635146724E-2</v>
      </c>
      <c r="N1285" s="13">
        <f t="shared" si="1681"/>
        <v>0.18718411731001763</v>
      </c>
      <c r="O1285" s="13">
        <f t="shared" si="1682"/>
        <v>2.7401047320194591E-2</v>
      </c>
      <c r="P1285" s="13">
        <f t="shared" si="1683"/>
        <v>5.7957769757896328E-2</v>
      </c>
      <c r="Q1285" s="13">
        <f t="shared" si="1684"/>
        <v>0.19796276117872158</v>
      </c>
      <c r="R1285" s="13">
        <f t="shared" si="1685"/>
        <v>4.2420895921388866E-3</v>
      </c>
      <c r="S1285" s="13">
        <f t="shared" si="1686"/>
        <v>9.4894020196801977E-3</v>
      </c>
      <c r="T1285" s="13">
        <f t="shared" si="1687"/>
        <v>6.1295158467057236E-2</v>
      </c>
      <c r="U1285" s="13">
        <f t="shared" si="1688"/>
        <v>8.9727246189000003E-3</v>
      </c>
      <c r="V1285" s="13">
        <f t="shared" si="1689"/>
        <v>6.9053152219292007E-4</v>
      </c>
      <c r="W1285" s="13">
        <f t="shared" si="1690"/>
        <v>0.13957471526496243</v>
      </c>
      <c r="X1285" s="13">
        <f t="shared" si="1691"/>
        <v>4.3216482934568423E-2</v>
      </c>
      <c r="Y1285" s="13">
        <f t="shared" si="1692"/>
        <v>6.690554208505289E-3</v>
      </c>
      <c r="Z1285" s="13">
        <f t="shared" si="1693"/>
        <v>4.3782570053981098E-4</v>
      </c>
      <c r="AA1285" s="13">
        <f t="shared" si="1694"/>
        <v>9.260741332056436E-4</v>
      </c>
      <c r="AB1285" s="13">
        <f t="shared" si="1695"/>
        <v>9.7940036312989644E-4</v>
      </c>
      <c r="AC1285" s="13">
        <f t="shared" si="1696"/>
        <v>2.8265111169402661E-5</v>
      </c>
      <c r="AD1285" s="13">
        <f t="shared" si="1697"/>
        <v>7.3805930817366097E-2</v>
      </c>
      <c r="AE1285" s="13">
        <f t="shared" si="1698"/>
        <v>2.2852511241621253E-2</v>
      </c>
      <c r="AF1285" s="13">
        <f t="shared" si="1699"/>
        <v>3.5379085682200112E-3</v>
      </c>
      <c r="AG1285" s="13">
        <f t="shared" si="1700"/>
        <v>3.6514723786060292E-4</v>
      </c>
      <c r="AH1285" s="13">
        <f t="shared" si="1701"/>
        <v>3.3890964562913268E-5</v>
      </c>
      <c r="AI1285" s="13">
        <f t="shared" si="1702"/>
        <v>7.1685023497722325E-5</v>
      </c>
      <c r="AJ1285" s="13">
        <f t="shared" si="1703"/>
        <v>7.5812870187417253E-5</v>
      </c>
      <c r="AK1285" s="13">
        <f t="shared" si="1704"/>
        <v>5.3452274088434474E-5</v>
      </c>
      <c r="AL1285" s="13">
        <f t="shared" si="1705"/>
        <v>7.4045362100807185E-7</v>
      </c>
      <c r="AM1285" s="13">
        <f t="shared" si="1706"/>
        <v>3.1222362379758527E-2</v>
      </c>
      <c r="AN1285" s="13">
        <f t="shared" si="1707"/>
        <v>9.667371976365885E-3</v>
      </c>
      <c r="AO1285" s="13">
        <f t="shared" si="1708"/>
        <v>1.4966529404900725E-3</v>
      </c>
      <c r="AP1285" s="13">
        <f t="shared" si="1709"/>
        <v>1.5446942076596771E-4</v>
      </c>
      <c r="AQ1285" s="13">
        <f t="shared" si="1710"/>
        <v>1.195708168519707E-5</v>
      </c>
      <c r="AR1285" s="13">
        <f t="shared" si="1711"/>
        <v>2.0987301158218841E-6</v>
      </c>
      <c r="AS1285" s="13">
        <f t="shared" si="1712"/>
        <v>4.4391630515203252E-6</v>
      </c>
      <c r="AT1285" s="13">
        <f t="shared" si="1713"/>
        <v>4.6947838717857518E-6</v>
      </c>
      <c r="AU1285" s="13">
        <f t="shared" si="1714"/>
        <v>3.3100827561374082E-6</v>
      </c>
      <c r="AV1285" s="13">
        <f t="shared" si="1715"/>
        <v>1.7503438100193055E-6</v>
      </c>
      <c r="AW1285" s="13">
        <f t="shared" si="1716"/>
        <v>1.3470463285451396E-8</v>
      </c>
      <c r="AX1285" s="13">
        <f t="shared" si="1717"/>
        <v>1.100674771635453E-2</v>
      </c>
      <c r="AY1285" s="13">
        <f t="shared" si="1718"/>
        <v>3.4080164444250465E-3</v>
      </c>
      <c r="AZ1285" s="13">
        <f t="shared" si="1719"/>
        <v>5.2761162446804584E-4</v>
      </c>
      <c r="BA1285" s="13">
        <f t="shared" si="1720"/>
        <v>5.4454750207007604E-5</v>
      </c>
      <c r="BB1285" s="13">
        <f t="shared" si="1721"/>
        <v>4.2152025504043642E-6</v>
      </c>
      <c r="BC1285" s="13">
        <f t="shared" si="1722"/>
        <v>2.6103041477030184E-7</v>
      </c>
      <c r="BD1285" s="13">
        <f t="shared" si="1723"/>
        <v>1.0830487702410953E-7</v>
      </c>
      <c r="BE1285" s="13">
        <f t="shared" si="1724"/>
        <v>2.2908281763355747E-7</v>
      </c>
      <c r="BF1285" s="13">
        <f t="shared" si="1725"/>
        <v>2.4227411902811877E-7</v>
      </c>
      <c r="BG1285" s="13">
        <f t="shared" si="1726"/>
        <v>1.7081667773309482E-7</v>
      </c>
      <c r="BH1285" s="13">
        <f t="shared" si="1727"/>
        <v>9.032641675312043E-8</v>
      </c>
      <c r="BI1285" s="13">
        <f t="shared" si="1728"/>
        <v>3.8211077146491872E-8</v>
      </c>
      <c r="BJ1285" s="14">
        <f t="shared" si="1729"/>
        <v>0.79403940779638604</v>
      </c>
      <c r="BK1285" s="14">
        <f t="shared" si="1730"/>
        <v>0.16007089894413162</v>
      </c>
      <c r="BL1285" s="14">
        <f t="shared" si="1731"/>
        <v>4.2773349279496109E-2</v>
      </c>
      <c r="BM1285" s="14">
        <f t="shared" si="1732"/>
        <v>0.43066951995247604</v>
      </c>
      <c r="BN1285" s="14">
        <f t="shared" si="1733"/>
        <v>0.56324395879411582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1.2279</v>
      </c>
      <c r="F1286" s="10">
        <f>VLOOKUP(B1286,home!$B$2:$E$405,3,FALSE)</f>
        <v>0.61080000000000001</v>
      </c>
      <c r="G1286" s="10">
        <f>VLOOKUP(C1286,away!$B$2:$E$405,4,FALSE)</f>
        <v>0.72389999999999999</v>
      </c>
      <c r="H1286" s="10">
        <f>VLOOKUP(A1286,away!$A$2:$E$405,3,FALSE)</f>
        <v>0.89710000000000001</v>
      </c>
      <c r="I1286" s="10">
        <f>VLOOKUP(C1286,away!$B$2:$E$405,3,FALSE)</f>
        <v>1.3624000000000001</v>
      </c>
      <c r="J1286" s="10">
        <f>VLOOKUP(B1286,home!$B$2:$E$405,4,FALSE)</f>
        <v>2.0901000000000001</v>
      </c>
      <c r="K1286" s="12">
        <f t="shared" si="1678"/>
        <v>0.54292595554799994</v>
      </c>
      <c r="L1286" s="12">
        <f t="shared" si="1679"/>
        <v>2.5545391145040002</v>
      </c>
      <c r="M1286" s="13">
        <f t="shared" si="1680"/>
        <v>4.5163543828373849E-2</v>
      </c>
      <c r="N1286" s="13">
        <f t="shared" si="1681"/>
        <v>2.452046018895385E-2</v>
      </c>
      <c r="O1286" s="13">
        <f t="shared" si="1682"/>
        <v>0.11537203925919674</v>
      </c>
      <c r="P1286" s="13">
        <f t="shared" si="1683"/>
        <v>6.2638474658320759E-2</v>
      </c>
      <c r="Q1286" s="13">
        <f t="shared" si="1684"/>
        <v>6.6563971392822295E-3</v>
      </c>
      <c r="R1286" s="13">
        <f t="shared" si="1685"/>
        <v>0.14736119350385463</v>
      </c>
      <c r="S1286" s="13">
        <f t="shared" si="1686"/>
        <v>2.171872585127009E-2</v>
      </c>
      <c r="T1286" s="13">
        <f t="shared" si="1687"/>
        <v>1.7004026853968988E-2</v>
      </c>
      <c r="U1286" s="13">
        <f t="shared" si="1688"/>
        <v>8.0006216793773996E-2</v>
      </c>
      <c r="V1286" s="13">
        <f t="shared" si="1689"/>
        <v>3.3469174065986697E-3</v>
      </c>
      <c r="W1286" s="13">
        <f t="shared" si="1690"/>
        <v>1.2046435924505925E-3</v>
      </c>
      <c r="X1286" s="13">
        <f t="shared" si="1691"/>
        <v>3.0773091759516546E-3</v>
      </c>
      <c r="Y1286" s="13">
        <f t="shared" si="1692"/>
        <v>3.9305533286952878E-3</v>
      </c>
      <c r="Z1286" s="13">
        <f t="shared" si="1693"/>
        <v>0.1254799775885298</v>
      </c>
      <c r="AA1286" s="13">
        <f t="shared" si="1694"/>
        <v>6.8126336734394152E-2</v>
      </c>
      <c r="AB1286" s="13">
        <f t="shared" si="1695"/>
        <v>1.8493778234752879E-2</v>
      </c>
      <c r="AC1286" s="13">
        <f t="shared" si="1696"/>
        <v>2.9012033736961493E-4</v>
      </c>
      <c r="AD1286" s="13">
        <f t="shared" si="1697"/>
        <v>1.6350806838150332E-4</v>
      </c>
      <c r="AE1286" s="13">
        <f t="shared" si="1698"/>
        <v>4.1768775621754505E-4</v>
      </c>
      <c r="AF1286" s="13">
        <f t="shared" si="1699"/>
        <v>5.3349985545356519E-4</v>
      </c>
      <c r="AG1286" s="13">
        <f t="shared" si="1700"/>
        <v>4.5428208277945416E-4</v>
      </c>
      <c r="AH1286" s="13">
        <f t="shared" si="1701"/>
        <v>8.013587770924617E-2</v>
      </c>
      <c r="AI1286" s="13">
        <f t="shared" si="1702"/>
        <v>4.3507847978970143E-2</v>
      </c>
      <c r="AJ1286" s="13">
        <f t="shared" si="1703"/>
        <v>1.1810769968909741E-2</v>
      </c>
      <c r="AK1286" s="13">
        <f t="shared" si="1704"/>
        <v>2.1374578570426475E-3</v>
      </c>
      <c r="AL1286" s="13">
        <f t="shared" si="1705"/>
        <v>1.6095012799923967E-5</v>
      </c>
      <c r="AM1286" s="13">
        <f t="shared" si="1706"/>
        <v>1.7754554853167091E-5</v>
      </c>
      <c r="AN1286" s="13">
        <f t="shared" si="1707"/>
        <v>4.5354704833022154E-5</v>
      </c>
      <c r="AO1286" s="13">
        <f t="shared" si="1708"/>
        <v>5.7930183761369371E-5</v>
      </c>
      <c r="AP1286" s="13">
        <f t="shared" si="1709"/>
        <v>4.9328306776274169E-5</v>
      </c>
      <c r="AQ1286" s="13">
        <f t="shared" si="1710"/>
        <v>3.1502772278061268E-5</v>
      </c>
      <c r="AR1286" s="13">
        <f t="shared" si="1711"/>
        <v>4.094204681667573E-2</v>
      </c>
      <c r="AS1286" s="13">
        <f t="shared" si="1712"/>
        <v>2.2228499890034618E-2</v>
      </c>
      <c r="AT1286" s="13">
        <f t="shared" si="1713"/>
        <v>6.0342147715978277E-3</v>
      </c>
      <c r="AU1286" s="13">
        <f t="shared" si="1714"/>
        <v>1.092043940283869E-3</v>
      </c>
      <c r="AV1286" s="13">
        <f t="shared" si="1715"/>
        <v>1.4822474994475562E-4</v>
      </c>
      <c r="AW1286" s="13">
        <f t="shared" si="1716"/>
        <v>6.2007180886653738E-7</v>
      </c>
      <c r="AX1286" s="13">
        <f t="shared" si="1717"/>
        <v>1.6065681098308523E-6</v>
      </c>
      <c r="AY1286" s="13">
        <f t="shared" si="1718"/>
        <v>4.1040410766776708E-6</v>
      </c>
      <c r="AZ1286" s="13">
        <f t="shared" si="1719"/>
        <v>5.2419667289521112E-6</v>
      </c>
      <c r="BA1286" s="13">
        <f t="shared" si="1720"/>
        <v>4.4636030153455856E-6</v>
      </c>
      <c r="BB1286" s="13">
        <f t="shared" si="1721"/>
        <v>2.8506121235795737E-6</v>
      </c>
      <c r="BC1286" s="13">
        <f t="shared" si="1722"/>
        <v>1.4564000339926671E-6</v>
      </c>
      <c r="BD1286" s="13">
        <f t="shared" si="1723"/>
        <v>1.7431343336842025E-2</v>
      </c>
      <c r="BE1286" s="13">
        <f t="shared" si="1724"/>
        <v>9.4639287376402179E-3</v>
      </c>
      <c r="BF1286" s="13">
        <f t="shared" si="1725"/>
        <v>2.5691062765607459E-3</v>
      </c>
      <c r="BG1286" s="13">
        <f t="shared" si="1726"/>
        <v>4.6494482670203572E-4</v>
      </c>
      <c r="BH1286" s="13">
        <f t="shared" si="1727"/>
        <v>6.3107653578575487E-5</v>
      </c>
      <c r="BI1286" s="13">
        <f t="shared" si="1728"/>
        <v>6.8525566243080536E-6</v>
      </c>
      <c r="BJ1286" s="14">
        <f t="shared" si="1729"/>
        <v>5.818396175572494E-2</v>
      </c>
      <c r="BK1286" s="14">
        <f t="shared" si="1730"/>
        <v>0.13317798113580956</v>
      </c>
      <c r="BL1286" s="14">
        <f t="shared" si="1731"/>
        <v>0.66739583159662574</v>
      </c>
      <c r="BM1286" s="14">
        <f t="shared" si="1732"/>
        <v>0.58252215952944031</v>
      </c>
      <c r="BN1286" s="14">
        <f t="shared" si="1733"/>
        <v>0.40171210857798206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1.2279</v>
      </c>
      <c r="F1287" s="10">
        <f>VLOOKUP(B1287,home!$B$2:$E$405,3,FALSE)</f>
        <v>0.50900000000000001</v>
      </c>
      <c r="G1287" s="10">
        <f>VLOOKUP(C1287,away!$B$2:$E$405,4,FALSE)</f>
        <v>1.1197999999999999</v>
      </c>
      <c r="H1287" s="10">
        <f>VLOOKUP(A1287,away!$A$2:$E$405,3,FALSE)</f>
        <v>0.89710000000000001</v>
      </c>
      <c r="I1287" s="10">
        <f>VLOOKUP(C1287,away!$B$2:$E$405,3,FALSE)</f>
        <v>1.1147</v>
      </c>
      <c r="J1287" s="10">
        <f>VLOOKUP(B1287,home!$B$2:$E$405,4,FALSE)</f>
        <v>0.97540000000000004</v>
      </c>
      <c r="K1287" s="12">
        <f t="shared" si="1678"/>
        <v>0.69987623177999991</v>
      </c>
      <c r="L1287" s="12">
        <f t="shared" si="1679"/>
        <v>0.975397434698</v>
      </c>
      <c r="M1287" s="13">
        <f t="shared" si="1680"/>
        <v>0.18725692652560549</v>
      </c>
      <c r="N1287" s="13">
        <f t="shared" si="1681"/>
        <v>0.13105667211144509</v>
      </c>
      <c r="O1287" s="13">
        <f t="shared" si="1682"/>
        <v>0.18264992576250749</v>
      </c>
      <c r="P1287" s="13">
        <f t="shared" si="1683"/>
        <v>0.12783234177756048</v>
      </c>
      <c r="Q1287" s="13">
        <f t="shared" si="1684"/>
        <v>4.5861724913492594E-2</v>
      </c>
      <c r="R1287" s="13">
        <f t="shared" si="1685"/>
        <v>8.9078134518264962E-2</v>
      </c>
      <c r="S1287" s="13">
        <f t="shared" si="1686"/>
        <v>2.1816426109744658E-2</v>
      </c>
      <c r="T1287" s="13">
        <f t="shared" si="1687"/>
        <v>4.4733408831446039E-2</v>
      </c>
      <c r="U1287" s="13">
        <f t="shared" si="1688"/>
        <v>6.2343669120635214E-2</v>
      </c>
      <c r="V1287" s="13">
        <f t="shared" si="1689"/>
        <v>1.6547940549267073E-3</v>
      </c>
      <c r="W1287" s="13">
        <f t="shared" si="1690"/>
        <v>1.0699177071795379E-2</v>
      </c>
      <c r="X1287" s="13">
        <f t="shared" si="1691"/>
        <v>1.0435949869208873E-2</v>
      </c>
      <c r="Y1287" s="13">
        <f t="shared" si="1692"/>
        <v>5.0895993655316312E-3</v>
      </c>
      <c r="Z1287" s="13">
        <f t="shared" si="1693"/>
        <v>2.896219463226634E-2</v>
      </c>
      <c r="AA1287" s="13">
        <f t="shared" si="1694"/>
        <v>2.0269951643309508E-2</v>
      </c>
      <c r="AB1287" s="13">
        <f t="shared" si="1695"/>
        <v>7.0932286872411364E-3</v>
      </c>
      <c r="AC1287" s="13">
        <f t="shared" si="1696"/>
        <v>7.0603596328097811E-5</v>
      </c>
      <c r="AD1287" s="13">
        <f t="shared" si="1697"/>
        <v>1.8720249330387807E-3</v>
      </c>
      <c r="AE1287" s="13">
        <f t="shared" si="1698"/>
        <v>1.8259683173767222E-3</v>
      </c>
      <c r="AF1287" s="13">
        <f t="shared" si="1699"/>
        <v>8.9052240630453888E-4</v>
      </c>
      <c r="AG1287" s="13">
        <f t="shared" si="1700"/>
        <v>2.8953775688351249E-4</v>
      </c>
      <c r="AH1287" s="13">
        <f t="shared" si="1701"/>
        <v>7.062412586884192E-3</v>
      </c>
      <c r="AI1287" s="13">
        <f t="shared" si="1702"/>
        <v>4.9428147085841491E-3</v>
      </c>
      <c r="AJ1287" s="13">
        <f t="shared" si="1703"/>
        <v>1.7296792663153164E-3</v>
      </c>
      <c r="AK1287" s="13">
        <f t="shared" si="1704"/>
        <v>4.0352046903225286E-4</v>
      </c>
      <c r="AL1287" s="13">
        <f t="shared" si="1705"/>
        <v>1.9279229289933223E-6</v>
      </c>
      <c r="AM1287" s="13">
        <f t="shared" si="1706"/>
        <v>2.6203715118667777E-4</v>
      </c>
      <c r="AN1287" s="13">
        <f t="shared" si="1707"/>
        <v>2.5559036506305751E-4</v>
      </c>
      <c r="AO1287" s="13">
        <f t="shared" si="1708"/>
        <v>1.2465109320801578E-4</v>
      </c>
      <c r="AP1287" s="13">
        <f t="shared" si="1709"/>
        <v>4.0528118849133303E-5</v>
      </c>
      <c r="AQ1287" s="13">
        <f t="shared" si="1710"/>
        <v>9.882755789645069E-6</v>
      </c>
      <c r="AR1287" s="13">
        <f t="shared" si="1711"/>
        <v>1.377731824005142E-3</v>
      </c>
      <c r="AS1287" s="13">
        <f t="shared" si="1712"/>
        <v>9.6424175738810483E-4</v>
      </c>
      <c r="AT1287" s="13">
        <f t="shared" si="1713"/>
        <v>3.3742494384285583E-4</v>
      </c>
      <c r="AU1287" s="13">
        <f t="shared" si="1714"/>
        <v>7.8718566068438665E-5</v>
      </c>
      <c r="AV1287" s="13">
        <f t="shared" si="1715"/>
        <v>1.3773313347775953E-5</v>
      </c>
      <c r="AW1287" s="13">
        <f t="shared" si="1716"/>
        <v>3.6558639178646512E-8</v>
      </c>
      <c r="AX1287" s="13">
        <f t="shared" si="1717"/>
        <v>3.0565595659816349E-5</v>
      </c>
      <c r="AY1287" s="13">
        <f t="shared" si="1718"/>
        <v>2.9813603596601192E-5</v>
      </c>
      <c r="AZ1287" s="13">
        <f t="shared" si="1719"/>
        <v>1.4540056233613931E-5</v>
      </c>
      <c r="BA1287" s="13">
        <f t="shared" si="1720"/>
        <v>4.7274445168772322E-6</v>
      </c>
      <c r="BB1287" s="13">
        <f t="shared" si="1721"/>
        <v>1.1527843136097942E-6</v>
      </c>
      <c r="BC1287" s="13">
        <f t="shared" si="1722"/>
        <v>2.248845724510177E-7</v>
      </c>
      <c r="BD1287" s="13">
        <f t="shared" si="1723"/>
        <v>2.2397268113940187E-4</v>
      </c>
      <c r="BE1287" s="13">
        <f t="shared" si="1724"/>
        <v>1.5675315609750803E-4</v>
      </c>
      <c r="BF1287" s="13">
        <f t="shared" si="1725"/>
        <v>5.4853904104573018E-5</v>
      </c>
      <c r="BG1287" s="13">
        <f t="shared" si="1726"/>
        <v>1.2796981234376677E-5</v>
      </c>
      <c r="BH1287" s="13">
        <f t="shared" si="1727"/>
        <v>2.23907575111873E-6</v>
      </c>
      <c r="BI1287" s="13">
        <f t="shared" si="1728"/>
        <v>3.1341517987258999E-7</v>
      </c>
      <c r="BJ1287" s="14">
        <f t="shared" si="1729"/>
        <v>0.25352829942951277</v>
      </c>
      <c r="BK1287" s="14">
        <f t="shared" si="1730"/>
        <v>0.33866283359069099</v>
      </c>
      <c r="BL1287" s="14">
        <f t="shared" si="1731"/>
        <v>0.3787961563809335</v>
      </c>
      <c r="BM1287" s="14">
        <f t="shared" si="1732"/>
        <v>0.23618398137956995</v>
      </c>
      <c r="BN1287" s="14">
        <f t="shared" si="1733"/>
        <v>0.76373572560887604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1.5390999999999999</v>
      </c>
      <c r="F1288" s="10">
        <f>VLOOKUP(B1288,home!$B$2:$E$405,3,FALSE)</f>
        <v>0.79410000000000003</v>
      </c>
      <c r="G1288" s="10">
        <f>VLOOKUP(C1288,away!$B$2:$E$405,4,FALSE)</f>
        <v>0.83540000000000003</v>
      </c>
      <c r="H1288" s="10">
        <f>VLOOKUP(A1288,away!$A$2:$E$405,3,FALSE)</f>
        <v>1.1406000000000001</v>
      </c>
      <c r="I1288" s="10">
        <f>VLOOKUP(C1288,away!$B$2:$E$405,3,FALSE)</f>
        <v>0.2505</v>
      </c>
      <c r="J1288" s="10">
        <f>VLOOKUP(B1288,home!$B$2:$E$405,4,FALSE)</f>
        <v>1.169</v>
      </c>
      <c r="K1288" s="12">
        <f t="shared" si="1678"/>
        <v>1.021025303574</v>
      </c>
      <c r="L1288" s="12">
        <f t="shared" si="1679"/>
        <v>0.33400703070000004</v>
      </c>
      <c r="M1288" s="13">
        <f t="shared" si="1680"/>
        <v>0.25793895404817047</v>
      </c>
      <c r="N1288" s="13">
        <f t="shared" si="1681"/>
        <v>0.26336219886059331</v>
      </c>
      <c r="O1288" s="13">
        <f t="shared" si="1682"/>
        <v>8.6153424143493182E-2</v>
      </c>
      <c r="P1288" s="13">
        <f t="shared" si="1683"/>
        <v>8.796482604004971E-2</v>
      </c>
      <c r="Q1288" s="13">
        <f t="shared" si="1684"/>
        <v>0.13444973452077671</v>
      </c>
      <c r="R1288" s="13">
        <f t="shared" si="1685"/>
        <v>1.4387924691402926E-2</v>
      </c>
      <c r="S1288" s="13">
        <f t="shared" si="1686"/>
        <v>7.4996530175228575E-3</v>
      </c>
      <c r="T1288" s="13">
        <f t="shared" si="1687"/>
        <v>4.490715660568792E-2</v>
      </c>
      <c r="U1288" s="13">
        <f t="shared" si="1688"/>
        <v>1.4690435175839523E-2</v>
      </c>
      <c r="V1288" s="13">
        <f t="shared" si="1689"/>
        <v>2.8417821034073528E-4</v>
      </c>
      <c r="W1288" s="13">
        <f t="shared" si="1690"/>
        <v>4.5758860334839918E-2</v>
      </c>
      <c r="X1288" s="13">
        <f t="shared" si="1691"/>
        <v>1.5283781068655891E-2</v>
      </c>
      <c r="Y1288" s="13">
        <f t="shared" si="1692"/>
        <v>2.5524451663053137E-3</v>
      </c>
      <c r="Z1288" s="13">
        <f t="shared" si="1693"/>
        <v>1.6018893347035689E-3</v>
      </c>
      <c r="AA1288" s="13">
        <f t="shared" si="1694"/>
        <v>1.6355695442576645E-3</v>
      </c>
      <c r="AB1288" s="13">
        <f t="shared" si="1695"/>
        <v>8.3497894522103523E-4</v>
      </c>
      <c r="AC1288" s="13">
        <f t="shared" si="1696"/>
        <v>6.0570743689239048E-6</v>
      </c>
      <c r="AD1288" s="13">
        <f t="shared" si="1697"/>
        <v>1.1680238566145047E-2</v>
      </c>
      <c r="AE1288" s="13">
        <f t="shared" si="1698"/>
        <v>3.9012818013457332E-3</v>
      </c>
      <c r="AF1288" s="13">
        <f t="shared" si="1699"/>
        <v>6.5152777519571789E-4</v>
      </c>
      <c r="AG1288" s="13">
        <f t="shared" si="1700"/>
        <v>7.2538285870566316E-5</v>
      </c>
      <c r="AH1288" s="13">
        <f t="shared" si="1701"/>
        <v>1.337605750485844E-4</v>
      </c>
      <c r="AI1288" s="13">
        <f t="shared" si="1702"/>
        <v>1.3657293174521368E-4</v>
      </c>
      <c r="AJ1288" s="13">
        <f t="shared" si="1703"/>
        <v>6.9722209547573989E-5</v>
      </c>
      <c r="AK1288" s="13">
        <f t="shared" si="1704"/>
        <v>2.372938005638726E-5</v>
      </c>
      <c r="AL1288" s="13">
        <f t="shared" si="1705"/>
        <v>8.2625673216389369E-8</v>
      </c>
      <c r="AM1288" s="13">
        <f t="shared" si="1706"/>
        <v>2.3851638255629986E-3</v>
      </c>
      <c r="AN1288" s="13">
        <f t="shared" si="1707"/>
        <v>7.9666148710935008E-4</v>
      </c>
      <c r="AO1288" s="13">
        <f t="shared" si="1708"/>
        <v>1.3304526889122017E-4</v>
      </c>
      <c r="AP1288" s="13">
        <f t="shared" si="1709"/>
        <v>1.4812685070346517E-5</v>
      </c>
      <c r="AQ1288" s="13">
        <f t="shared" si="1710"/>
        <v>1.2368852392601652E-6</v>
      </c>
      <c r="AR1288" s="13">
        <f t="shared" si="1711"/>
        <v>8.9353944993404349E-6</v>
      </c>
      <c r="AS1288" s="13">
        <f t="shared" si="1712"/>
        <v>9.1232638812425175E-6</v>
      </c>
      <c r="AT1288" s="13">
        <f t="shared" si="1713"/>
        <v>4.6575416369656749E-6</v>
      </c>
      <c r="AU1288" s="13">
        <f t="shared" si="1714"/>
        <v>1.5851559545971413E-6</v>
      </c>
      <c r="AV1288" s="13">
        <f t="shared" si="1715"/>
        <v>4.0462108493866989E-7</v>
      </c>
      <c r="AW1288" s="13">
        <f t="shared" si="1716"/>
        <v>7.8271674329366333E-10</v>
      </c>
      <c r="AX1288" s="13">
        <f t="shared" si="1717"/>
        <v>4.0588543651153046E-4</v>
      </c>
      <c r="AY1288" s="13">
        <f t="shared" si="1718"/>
        <v>1.3556858945358967E-4</v>
      </c>
      <c r="AZ1288" s="13">
        <f t="shared" si="1719"/>
        <v>2.2640431009790416E-5</v>
      </c>
      <c r="BA1288" s="13">
        <f t="shared" si="1720"/>
        <v>2.5206877117827671E-6</v>
      </c>
      <c r="BB1288" s="13">
        <f t="shared" si="1721"/>
        <v>2.1048185448363489E-7</v>
      </c>
      <c r="BC1288" s="13">
        <f t="shared" si="1722"/>
        <v>1.4060483846461673E-8</v>
      </c>
      <c r="BD1288" s="13">
        <f t="shared" si="1723"/>
        <v>4.9741409747630218E-7</v>
      </c>
      <c r="BE1288" s="13">
        <f t="shared" si="1724"/>
        <v>5.0787237987772869E-7</v>
      </c>
      <c r="BF1288" s="13">
        <f t="shared" si="1725"/>
        <v>2.5927527542075386E-7</v>
      </c>
      <c r="BG1288" s="13">
        <f t="shared" si="1726"/>
        <v>8.8242205598569232E-8</v>
      </c>
      <c r="BH1288" s="13">
        <f t="shared" si="1727"/>
        <v>2.2524381189829615E-8</v>
      </c>
      <c r="BI1288" s="13">
        <f t="shared" si="1728"/>
        <v>4.5995926284324573E-9</v>
      </c>
      <c r="BJ1288" s="14">
        <f t="shared" si="1729"/>
        <v>0.5265175228243143</v>
      </c>
      <c r="BK1288" s="14">
        <f t="shared" si="1730"/>
        <v>0.35382931960557945</v>
      </c>
      <c r="BL1288" s="14">
        <f t="shared" si="1731"/>
        <v>0.11809220350160136</v>
      </c>
      <c r="BM1288" s="14">
        <f t="shared" si="1732"/>
        <v>0.15564830515497563</v>
      </c>
      <c r="BN1288" s="14">
        <f t="shared" si="1733"/>
        <v>0.84425706230448627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1.5390999999999999</v>
      </c>
      <c r="F1289" s="10">
        <f>VLOOKUP(B1289,home!$B$2:$E$405,3,FALSE)</f>
        <v>2.1116000000000001</v>
      </c>
      <c r="G1289" s="10">
        <f>VLOOKUP(C1289,away!$B$2:$E$405,4,FALSE)</f>
        <v>0.86629999999999996</v>
      </c>
      <c r="H1289" s="10">
        <f>VLOOKUP(A1289,away!$A$2:$E$405,3,FALSE)</f>
        <v>1.1406000000000001</v>
      </c>
      <c r="I1289" s="10">
        <f>VLOOKUP(C1289,away!$B$2:$E$405,3,FALSE)</f>
        <v>0.97409999999999997</v>
      </c>
      <c r="J1289" s="10">
        <f>VLOOKUP(B1289,home!$B$2:$E$405,4,FALSE)</f>
        <v>0.98629999999999995</v>
      </c>
      <c r="K1289" s="12">
        <f t="shared" si="1678"/>
        <v>2.8154434320279997</v>
      </c>
      <c r="L1289" s="12">
        <f t="shared" si="1679"/>
        <v>1.0958369590979999</v>
      </c>
      <c r="M1289" s="13">
        <f t="shared" si="1680"/>
        <v>2.0014857802168311E-2</v>
      </c>
      <c r="N1289" s="13">
        <f t="shared" si="1681"/>
        <v>5.635069994208914E-2</v>
      </c>
      <c r="O1289" s="13">
        <f t="shared" si="1682"/>
        <v>2.1933020910706997E-2</v>
      </c>
      <c r="P1289" s="13">
        <f t="shared" si="1683"/>
        <v>6.1751179667582798E-2</v>
      </c>
      <c r="Q1289" s="13">
        <f t="shared" si="1684"/>
        <v>7.9326104021067739E-2</v>
      </c>
      <c r="R1289" s="13">
        <f t="shared" si="1685"/>
        <v>1.2017507469311002E-2</v>
      </c>
      <c r="S1289" s="13">
        <f t="shared" si="1686"/>
        <v>4.7629718732313302E-2</v>
      </c>
      <c r="T1289" s="13">
        <f t="shared" si="1687"/>
        <v>8.6928476607538482E-2</v>
      </c>
      <c r="U1289" s="13">
        <f t="shared" si="1688"/>
        <v>3.3834612473819088E-2</v>
      </c>
      <c r="V1289" s="13">
        <f t="shared" si="1689"/>
        <v>1.6327821994523373E-2</v>
      </c>
      <c r="W1289" s="13">
        <f t="shared" si="1690"/>
        <v>7.4446052851495026E-2</v>
      </c>
      <c r="X1289" s="13">
        <f t="shared" si="1691"/>
        <v>8.1580736173631291E-2</v>
      </c>
      <c r="Y1289" s="13">
        <f t="shared" si="1692"/>
        <v>4.4699592924744153E-2</v>
      </c>
      <c r="Z1289" s="13">
        <f t="shared" si="1693"/>
        <v>4.3897429470357565E-3</v>
      </c>
      <c r="AA1289" s="13">
        <f t="shared" si="1694"/>
        <v>1.2359072948523056E-2</v>
      </c>
      <c r="AB1289" s="13">
        <f t="shared" si="1695"/>
        <v>1.7398135379437085E-2</v>
      </c>
      <c r="AC1289" s="13">
        <f t="shared" si="1696"/>
        <v>3.1484806172807677E-3</v>
      </c>
      <c r="AD1289" s="13">
        <f t="shared" si="1697"/>
        <v>5.2399662635287746E-2</v>
      </c>
      <c r="AE1289" s="13">
        <f t="shared" si="1698"/>
        <v>5.7421486960014805E-2</v>
      </c>
      <c r="AF1289" s="13">
        <f t="shared" si="1699"/>
        <v>3.1462293828574038E-2</v>
      </c>
      <c r="AG1289" s="13">
        <f t="shared" si="1700"/>
        <v>1.1492514798450783E-2</v>
      </c>
      <c r="AH1289" s="13">
        <f t="shared" si="1701"/>
        <v>1.202610640575389E-3</v>
      </c>
      <c r="AI1289" s="13">
        <f t="shared" si="1702"/>
        <v>3.3858822292949647E-3</v>
      </c>
      <c r="AJ1289" s="13">
        <f t="shared" si="1703"/>
        <v>4.7663799420444158E-3</v>
      </c>
      <c r="AK1289" s="13">
        <f t="shared" si="1704"/>
        <v>4.4731577007929828E-3</v>
      </c>
      <c r="AL1289" s="13">
        <f t="shared" si="1705"/>
        <v>3.8855613004963537E-4</v>
      </c>
      <c r="AM1289" s="13">
        <f t="shared" si="1706"/>
        <v>2.9505657201400772E-2</v>
      </c>
      <c r="AN1289" s="13">
        <f t="shared" si="1707"/>
        <v>3.2333389663771021E-2</v>
      </c>
      <c r="AO1289" s="13">
        <f t="shared" si="1708"/>
        <v>1.7716061703238771E-2</v>
      </c>
      <c r="AP1289" s="13">
        <f t="shared" si="1709"/>
        <v>6.4713050613565701E-3</v>
      </c>
      <c r="AQ1289" s="13">
        <f t="shared" si="1710"/>
        <v>1.77287381495812E-3</v>
      </c>
      <c r="AR1289" s="13">
        <f t="shared" si="1711"/>
        <v>2.635730374694065E-4</v>
      </c>
      <c r="AS1289" s="13">
        <f t="shared" si="1712"/>
        <v>7.420749772029104E-4</v>
      </c>
      <c r="AT1289" s="13">
        <f t="shared" si="1713"/>
        <v>1.0446350603191309E-3</v>
      </c>
      <c r="AU1289" s="13">
        <f t="shared" si="1714"/>
        <v>9.803703064805568E-4</v>
      </c>
      <c r="AV1289" s="13">
        <f t="shared" si="1715"/>
        <v>6.9004428508399017E-4</v>
      </c>
      <c r="AW1289" s="13">
        <f t="shared" si="1716"/>
        <v>3.329998315750704E-5</v>
      </c>
      <c r="AX1289" s="13">
        <f t="shared" si="1717"/>
        <v>1.3845251462558921E-2</v>
      </c>
      <c r="AY1289" s="13">
        <f t="shared" si="1718"/>
        <v>1.5172138260677702E-2</v>
      </c>
      <c r="AZ1289" s="13">
        <f t="shared" si="1719"/>
        <v>8.3130949272977352E-3</v>
      </c>
      <c r="BA1289" s="13">
        <f t="shared" si="1720"/>
        <v>3.0365988886076533E-3</v>
      </c>
      <c r="BB1289" s="13">
        <f t="shared" si="1721"/>
        <v>8.3190432302304425E-4</v>
      </c>
      <c r="BC1289" s="13">
        <f t="shared" si="1722"/>
        <v>1.8232630072041067E-4</v>
      </c>
      <c r="BD1289" s="13">
        <f t="shared" si="1723"/>
        <v>4.8138845980116247E-5</v>
      </c>
      <c r="BE1289" s="13">
        <f t="shared" si="1724"/>
        <v>1.3553219774012576E-4</v>
      </c>
      <c r="BF1289" s="13">
        <f t="shared" si="1725"/>
        <v>1.9079161797787864E-4</v>
      </c>
      <c r="BG1289" s="13">
        <f t="shared" si="1726"/>
        <v>1.7905433590727121E-4</v>
      </c>
      <c r="BH1289" s="13">
        <f t="shared" si="1727"/>
        <v>1.2602933850156548E-4</v>
      </c>
      <c r="BI1289" s="13">
        <f t="shared" si="1728"/>
        <v>7.0965694665413201E-5</v>
      </c>
      <c r="BJ1289" s="14">
        <f t="shared" si="1729"/>
        <v>0.70528822235050381</v>
      </c>
      <c r="BK1289" s="14">
        <f t="shared" si="1730"/>
        <v>0.16443275320459588</v>
      </c>
      <c r="BL1289" s="14">
        <f t="shared" si="1731"/>
        <v>0.11584158939183332</v>
      </c>
      <c r="BM1289" s="14">
        <f t="shared" si="1732"/>
        <v>0.7234200998035224</v>
      </c>
      <c r="BN1289" s="14">
        <f t="shared" si="1733"/>
        <v>0.25139336981292598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1.5390999999999999</v>
      </c>
      <c r="F1290" s="10">
        <f>VLOOKUP(B1290,home!$B$2:$E$405,3,FALSE)</f>
        <v>0.89339999999999997</v>
      </c>
      <c r="G1290" s="10">
        <f>VLOOKUP(C1290,away!$B$2:$E$405,4,FALSE)</f>
        <v>1.0558000000000001</v>
      </c>
      <c r="H1290" s="10">
        <f>VLOOKUP(A1290,away!$A$2:$E$405,3,FALSE)</f>
        <v>1.1406000000000001</v>
      </c>
      <c r="I1290" s="10">
        <f>VLOOKUP(C1290,away!$B$2:$E$405,3,FALSE)</f>
        <v>0.65749999999999997</v>
      </c>
      <c r="J1290" s="10">
        <f>VLOOKUP(B1290,home!$B$2:$E$405,4,FALSE)</f>
        <v>0.87670000000000003</v>
      </c>
      <c r="K1290" s="12">
        <f t="shared" si="1678"/>
        <v>1.4517587222520001</v>
      </c>
      <c r="L1290" s="12">
        <f t="shared" si="1679"/>
        <v>0.65747634315000003</v>
      </c>
      <c r="M1290" s="13">
        <f t="shared" si="1680"/>
        <v>0.12133074102722229</v>
      </c>
      <c r="N1290" s="13">
        <f t="shared" si="1681"/>
        <v>0.17614296156356857</v>
      </c>
      <c r="O1290" s="13">
        <f t="shared" si="1682"/>
        <v>7.9772091922257801E-2</v>
      </c>
      <c r="P1290" s="13">
        <f t="shared" si="1683"/>
        <v>0.11580983024042607</v>
      </c>
      <c r="Q1290" s="13">
        <f t="shared" si="1684"/>
        <v>0.12785854040660474</v>
      </c>
      <c r="R1290" s="13">
        <f t="shared" si="1685"/>
        <v>2.622413164123585E-2</v>
      </c>
      <c r="S1290" s="13">
        <f t="shared" si="1686"/>
        <v>2.7635034342424293E-2</v>
      </c>
      <c r="T1290" s="13">
        <f t="shared" si="1687"/>
        <v>8.4063965587031012E-2</v>
      </c>
      <c r="U1290" s="13">
        <f t="shared" si="1688"/>
        <v>3.8071111843648801E-2</v>
      </c>
      <c r="V1290" s="13">
        <f t="shared" si="1689"/>
        <v>2.9308397569494647E-3</v>
      </c>
      <c r="W1290" s="13">
        <f t="shared" si="1690"/>
        <v>6.1873250416566099E-2</v>
      </c>
      <c r="X1290" s="13">
        <f t="shared" si="1691"/>
        <v>4.0680198422688101E-2</v>
      </c>
      <c r="Y1290" s="13">
        <f t="shared" si="1692"/>
        <v>1.3373134048782681E-2</v>
      </c>
      <c r="Z1290" s="13">
        <f t="shared" si="1693"/>
        <v>5.7472487245879868E-3</v>
      </c>
      <c r="AA1290" s="13">
        <f t="shared" si="1694"/>
        <v>8.3436184648722923E-3</v>
      </c>
      <c r="AB1290" s="13">
        <f t="shared" si="1695"/>
        <v>6.0564604407605986E-3</v>
      </c>
      <c r="AC1290" s="13">
        <f t="shared" si="1696"/>
        <v>1.7484236262002592E-4</v>
      </c>
      <c r="AD1290" s="13">
        <f t="shared" si="1697"/>
        <v>2.2456257741583E-2</v>
      </c>
      <c r="AE1290" s="13">
        <f t="shared" si="1698"/>
        <v>1.4764458220769871E-2</v>
      </c>
      <c r="AF1290" s="13">
        <f t="shared" si="1699"/>
        <v>4.8536409997913636E-3</v>
      </c>
      <c r="AG1290" s="13">
        <f t="shared" si="1700"/>
        <v>1.0637180451685791E-3</v>
      </c>
      <c r="AH1290" s="13">
        <f t="shared" si="1701"/>
        <v>9.4467001865390253E-4</v>
      </c>
      <c r="AI1290" s="13">
        <f t="shared" si="1702"/>
        <v>1.3714329392307625E-3</v>
      </c>
      <c r="AJ1290" s="13">
        <f t="shared" si="1703"/>
        <v>9.9549486575597861E-4</v>
      </c>
      <c r="AK1290" s="13">
        <f t="shared" si="1704"/>
        <v>4.8173945143944211E-4</v>
      </c>
      <c r="AL1290" s="13">
        <f t="shared" si="1705"/>
        <v>6.6754605345457137E-6</v>
      </c>
      <c r="AM1290" s="13">
        <f t="shared" si="1706"/>
        <v>6.5202136090964256E-3</v>
      </c>
      <c r="AN1290" s="13">
        <f t="shared" si="1707"/>
        <v>4.2868862002655821E-3</v>
      </c>
      <c r="AO1290" s="13">
        <f t="shared" si="1708"/>
        <v>1.4092631312254064E-3</v>
      </c>
      <c r="AP1290" s="13">
        <f t="shared" si="1709"/>
        <v>3.0885239001806638E-4</v>
      </c>
      <c r="AQ1290" s="13">
        <f t="shared" si="1710"/>
        <v>5.076578499055395E-5</v>
      </c>
      <c r="AR1290" s="13">
        <f t="shared" si="1711"/>
        <v>1.2421963786960204E-4</v>
      </c>
      <c r="AS1290" s="13">
        <f t="shared" si="1712"/>
        <v>1.8033694275217959E-4</v>
      </c>
      <c r="AT1290" s="13">
        <f t="shared" si="1713"/>
        <v>1.3090286479236821E-4</v>
      </c>
      <c r="AU1290" s="13">
        <f t="shared" si="1714"/>
        <v>6.3346458576698288E-5</v>
      </c>
      <c r="AV1290" s="13">
        <f t="shared" si="1715"/>
        <v>2.2990943440624179E-5</v>
      </c>
      <c r="AW1290" s="13">
        <f t="shared" si="1716"/>
        <v>1.7699186554437049E-7</v>
      </c>
      <c r="AX1290" s="13">
        <f t="shared" si="1717"/>
        <v>1.5776294963253208E-3</v>
      </c>
      <c r="AY1290" s="13">
        <f t="shared" si="1718"/>
        <v>1.0372540720895483E-3</v>
      </c>
      <c r="AZ1290" s="13">
        <f t="shared" si="1719"/>
        <v>3.4098500711744132E-4</v>
      </c>
      <c r="BA1290" s="13">
        <f t="shared" si="1720"/>
        <v>7.4729858516184042E-5</v>
      </c>
      <c r="BB1290" s="13">
        <f t="shared" si="1721"/>
        <v>1.2283278525334389E-5</v>
      </c>
      <c r="BC1290" s="13">
        <f t="shared" si="1722"/>
        <v>1.6151930093459557E-6</v>
      </c>
      <c r="BD1290" s="13">
        <f t="shared" si="1723"/>
        <v>1.3611912208987201E-5</v>
      </c>
      <c r="BE1290" s="13">
        <f t="shared" si="1724"/>
        <v>1.9761212275925661E-5</v>
      </c>
      <c r="BF1290" s="13">
        <f t="shared" si="1725"/>
        <v>1.4344256141924191E-5</v>
      </c>
      <c r="BG1290" s="13">
        <f t="shared" si="1726"/>
        <v>6.9414663227517578E-6</v>
      </c>
      <c r="BH1290" s="13">
        <f t="shared" si="1727"/>
        <v>2.5193335698183447E-6</v>
      </c>
      <c r="BI1290" s="13">
        <f t="shared" si="1728"/>
        <v>7.314928968492101E-7</v>
      </c>
      <c r="BJ1290" s="14">
        <f t="shared" si="1729"/>
        <v>0.56275060347373318</v>
      </c>
      <c r="BK1290" s="14">
        <f t="shared" si="1730"/>
        <v>0.26892521726226631</v>
      </c>
      <c r="BL1290" s="14">
        <f t="shared" si="1731"/>
        <v>0.16284045810870315</v>
      </c>
      <c r="BM1290" s="14">
        <f t="shared" si="1732"/>
        <v>0.35208815368775137</v>
      </c>
      <c r="BN1290" s="14">
        <f t="shared" si="1733"/>
        <v>0.64713829680131529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1.5390999999999999</v>
      </c>
      <c r="F1291" s="10">
        <f>VLOOKUP(B1291,home!$B$2:$E$405,3,FALSE)</f>
        <v>1.1137999999999999</v>
      </c>
      <c r="G1291" s="10">
        <f>VLOOKUP(C1291,away!$B$2:$E$405,4,FALSE)</f>
        <v>1.137</v>
      </c>
      <c r="H1291" s="10">
        <f>VLOOKUP(A1291,away!$A$2:$E$405,3,FALSE)</f>
        <v>1.1406000000000001</v>
      </c>
      <c r="I1291" s="10">
        <f>VLOOKUP(C1291,away!$B$2:$E$405,3,FALSE)</f>
        <v>1.2055</v>
      </c>
      <c r="J1291" s="10">
        <f>VLOOKUP(B1291,home!$B$2:$E$405,4,FALSE)</f>
        <v>1.002</v>
      </c>
      <c r="K1291" s="12">
        <f t="shared" si="1678"/>
        <v>1.9491017724599997</v>
      </c>
      <c r="L1291" s="12">
        <f t="shared" si="1679"/>
        <v>1.3777432866000001</v>
      </c>
      <c r="M1291" s="13">
        <f t="shared" si="1680"/>
        <v>3.5906208523748991E-2</v>
      </c>
      <c r="N1291" s="13">
        <f t="shared" si="1681"/>
        <v>6.9984854675957511E-2</v>
      </c>
      <c r="O1291" s="13">
        <f t="shared" si="1682"/>
        <v>4.9469537740854871E-2</v>
      </c>
      <c r="P1291" s="13">
        <f t="shared" si="1683"/>
        <v>9.6421163693477085E-2</v>
      </c>
      <c r="Q1291" s="13">
        <f t="shared" si="1684"/>
        <v>6.8203802147132161E-2</v>
      </c>
      <c r="R1291" s="13">
        <f t="shared" si="1685"/>
        <v>3.4078161756834077E-2</v>
      </c>
      <c r="S1291" s="13">
        <f t="shared" si="1686"/>
        <v>6.4731429397892865E-2</v>
      </c>
      <c r="T1291" s="13">
        <f t="shared" si="1687"/>
        <v>9.3967330528806001E-2</v>
      </c>
      <c r="U1291" s="13">
        <f t="shared" si="1688"/>
        <v>6.6421805482423879E-2</v>
      </c>
      <c r="V1291" s="13">
        <f t="shared" si="1689"/>
        <v>1.9314145896272322E-2</v>
      </c>
      <c r="W1291" s="13">
        <f t="shared" si="1690"/>
        <v>4.4312050551162142E-2</v>
      </c>
      <c r="X1291" s="13">
        <f t="shared" si="1691"/>
        <v>6.1050630162343474E-2</v>
      </c>
      <c r="Y1291" s="13">
        <f t="shared" si="1692"/>
        <v>4.2056047924434105E-2</v>
      </c>
      <c r="Z1291" s="13">
        <f t="shared" si="1693"/>
        <v>1.565031952671567E-2</v>
      </c>
      <c r="AA1291" s="13">
        <f t="shared" si="1694"/>
        <v>3.0504065529086861E-2</v>
      </c>
      <c r="AB1291" s="13">
        <f t="shared" si="1695"/>
        <v>2.9727764094989596E-2</v>
      </c>
      <c r="AC1291" s="13">
        <f t="shared" si="1696"/>
        <v>3.2415919482149213E-3</v>
      </c>
      <c r="AD1291" s="13">
        <f t="shared" si="1697"/>
        <v>2.1592174067651803E-2</v>
      </c>
      <c r="AE1291" s="13">
        <f t="shared" si="1698"/>
        <v>2.9748472864805888E-2</v>
      </c>
      <c r="AF1291" s="13">
        <f t="shared" si="1699"/>
        <v>2.0492879388044297E-2</v>
      </c>
      <c r="AG1291" s="13">
        <f t="shared" si="1700"/>
        <v>9.4113089999938501E-3</v>
      </c>
      <c r="AH1291" s="13">
        <f t="shared" si="1701"/>
        <v>5.390530665269351E-3</v>
      </c>
      <c r="AI1291" s="13">
        <f t="shared" si="1702"/>
        <v>1.0506692874176474E-2</v>
      </c>
      <c r="AJ1291" s="13">
        <f t="shared" si="1703"/>
        <v>1.0239306851875109E-2</v>
      </c>
      <c r="AK1291" s="13">
        <f t="shared" si="1704"/>
        <v>6.6524837112505323E-3</v>
      </c>
      <c r="AL1291" s="13">
        <f t="shared" si="1705"/>
        <v>3.4819389817731015E-4</v>
      </c>
      <c r="AM1291" s="13">
        <f t="shared" si="1706"/>
        <v>8.4170689493049868E-3</v>
      </c>
      <c r="AN1291" s="13">
        <f t="shared" si="1707"/>
        <v>1.1596560237754261E-2</v>
      </c>
      <c r="AO1291" s="13">
        <f t="shared" si="1708"/>
        <v>7.9885415076092186E-3</v>
      </c>
      <c r="AP1291" s="13">
        <f t="shared" si="1709"/>
        <v>3.6687198106113484E-3</v>
      </c>
      <c r="AQ1291" s="13">
        <f t="shared" si="1710"/>
        <v>1.2636385223715521E-3</v>
      </c>
      <c r="AR1291" s="13">
        <f t="shared" si="1711"/>
        <v>1.4853534870572567E-3</v>
      </c>
      <c r="AS1291" s="13">
        <f t="shared" si="1712"/>
        <v>2.8951051143529406E-3</v>
      </c>
      <c r="AT1291" s="13">
        <f t="shared" si="1713"/>
        <v>2.8214272549216637E-3</v>
      </c>
      <c r="AU1291" s="13">
        <f t="shared" si="1714"/>
        <v>1.8330829544782555E-3</v>
      </c>
      <c r="AV1291" s="13">
        <f t="shared" si="1715"/>
        <v>8.9321630890994499E-4</v>
      </c>
      <c r="AW1291" s="13">
        <f t="shared" si="1716"/>
        <v>2.5972961713275833E-5</v>
      </c>
      <c r="AX1291" s="13">
        <f t="shared" si="1717"/>
        <v>2.7342873346680664E-3</v>
      </c>
      <c r="AY1291" s="13">
        <f t="shared" si="1718"/>
        <v>3.7671460189743363E-3</v>
      </c>
      <c r="AZ1291" s="13">
        <f t="shared" si="1719"/>
        <v>2.5950800686419047E-3</v>
      </c>
      <c r="BA1291" s="13">
        <f t="shared" si="1720"/>
        <v>1.1917847142536174E-3</v>
      </c>
      <c r="BB1291" s="13">
        <f t="shared" si="1721"/>
        <v>4.104933472838551E-4</v>
      </c>
      <c r="BC1291" s="13">
        <f t="shared" si="1722"/>
        <v>1.131108906828588E-4</v>
      </c>
      <c r="BD1291" s="13">
        <f t="shared" si="1723"/>
        <v>3.4107263250350545E-4</v>
      </c>
      <c r="BE1291" s="13">
        <f t="shared" si="1724"/>
        <v>6.6478527255018065E-4</v>
      </c>
      <c r="BF1291" s="13">
        <f t="shared" si="1725"/>
        <v>6.4786707651643067E-4</v>
      </c>
      <c r="BG1291" s="13">
        <f t="shared" si="1726"/>
        <v>4.209196223855511E-4</v>
      </c>
      <c r="BH1291" s="13">
        <f t="shared" si="1727"/>
        <v>2.051037955137178E-4</v>
      </c>
      <c r="BI1291" s="13">
        <f t="shared" si="1728"/>
        <v>7.995363427481206E-5</v>
      </c>
      <c r="BJ1291" s="14">
        <f t="shared" si="1729"/>
        <v>0.50456598271248732</v>
      </c>
      <c r="BK1291" s="14">
        <f t="shared" si="1730"/>
        <v>0.22372987937675781</v>
      </c>
      <c r="BL1291" s="14">
        <f t="shared" si="1731"/>
        <v>0.25527823586022497</v>
      </c>
      <c r="BM1291" s="14">
        <f t="shared" si="1732"/>
        <v>0.64141951588092005</v>
      </c>
      <c r="BN1291" s="14">
        <f t="shared" si="1733"/>
        <v>0.35406372853800472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1.5216000000000001</v>
      </c>
      <c r="F1292" s="10">
        <f>VLOOKUP(B1292,home!$B$2:$E$405,3,FALSE)</f>
        <v>1.1736</v>
      </c>
      <c r="G1292" s="10">
        <f>VLOOKUP(C1292,away!$B$2:$E$405,4,FALSE)</f>
        <v>0.56330000000000002</v>
      </c>
      <c r="H1292" s="10">
        <f>VLOOKUP(A1292,away!$A$2:$E$405,3,FALSE)</f>
        <v>1.1121000000000001</v>
      </c>
      <c r="I1292" s="10">
        <f>VLOOKUP(C1292,away!$B$2:$E$405,3,FALSE)</f>
        <v>0.96340000000000003</v>
      </c>
      <c r="J1292" s="10">
        <f>VLOOKUP(B1292,home!$B$2:$E$405,4,FALSE)</f>
        <v>0.38540000000000002</v>
      </c>
      <c r="K1292" s="12">
        <f t="shared" si="1678"/>
        <v>1.0059128398080002</v>
      </c>
      <c r="L1292" s="12">
        <f t="shared" si="1679"/>
        <v>0.41291645775600011</v>
      </c>
      <c r="M1292" s="13">
        <f t="shared" si="1680"/>
        <v>0.24199715778996153</v>
      </c>
      <c r="N1292" s="13">
        <f t="shared" si="1681"/>
        <v>0.2434280482179649</v>
      </c>
      <c r="O1292" s="13">
        <f t="shared" si="1682"/>
        <v>9.9924609181650734E-2</v>
      </c>
      <c r="P1292" s="13">
        <f t="shared" si="1683"/>
        <v>0.10051544738861885</v>
      </c>
      <c r="Q1292" s="13">
        <f t="shared" si="1684"/>
        <v>0.12243369963592592</v>
      </c>
      <c r="R1292" s="13">
        <f t="shared" si="1685"/>
        <v>2.0630257832969956E-2</v>
      </c>
      <c r="S1292" s="13">
        <f t="shared" si="1686"/>
        <v>1.0437472960429652E-2</v>
      </c>
      <c r="T1292" s="13">
        <f t="shared" si="1687"/>
        <v>5.0554889563628608E-2</v>
      </c>
      <c r="U1292" s="13">
        <f t="shared" si="1688"/>
        <v>2.0752241242734046E-2</v>
      </c>
      <c r="V1292" s="13">
        <f t="shared" si="1689"/>
        <v>4.816986161717083E-4</v>
      </c>
      <c r="W1292" s="13">
        <f t="shared" si="1690"/>
        <v>4.1052543496324666E-2</v>
      </c>
      <c r="X1292" s="13">
        <f t="shared" si="1691"/>
        <v>1.6951270842376499E-2</v>
      </c>
      <c r="Y1292" s="13">
        <f t="shared" si="1692"/>
        <v>3.4997293553483363E-3</v>
      </c>
      <c r="Z1292" s="13">
        <f t="shared" si="1693"/>
        <v>2.83952432899431E-3</v>
      </c>
      <c r="AA1292" s="13">
        <f t="shared" si="1694"/>
        <v>2.8563139814825724E-3</v>
      </c>
      <c r="AB1292" s="13">
        <f t="shared" si="1695"/>
        <v>1.4366014542482148E-3</v>
      </c>
      <c r="AC1292" s="13">
        <f t="shared" si="1696"/>
        <v>1.250483485869124E-5</v>
      </c>
      <c r="AD1292" s="13">
        <f t="shared" si="1697"/>
        <v>1.0323820152432345E-2</v>
      </c>
      <c r="AE1292" s="13">
        <f t="shared" si="1698"/>
        <v>4.2628752478523725E-3</v>
      </c>
      <c r="AF1292" s="13">
        <f t="shared" si="1699"/>
        <v>8.8010567359946652E-4</v>
      </c>
      <c r="AG1292" s="13">
        <f t="shared" si="1700"/>
        <v>1.2113670573121673E-4</v>
      </c>
      <c r="AH1292" s="13">
        <f t="shared" si="1701"/>
        <v>2.9312158191007831E-4</v>
      </c>
      <c r="AI1292" s="13">
        <f t="shared" si="1702"/>
        <v>2.9485476286818019E-4</v>
      </c>
      <c r="AJ1292" s="13">
        <f t="shared" si="1703"/>
        <v>1.482990959238228E-4</v>
      </c>
      <c r="AK1292" s="13">
        <f t="shared" si="1704"/>
        <v>4.972532157389722E-5</v>
      </c>
      <c r="AL1292" s="13">
        <f t="shared" si="1705"/>
        <v>2.0775931119539577E-7</v>
      </c>
      <c r="AM1292" s="13">
        <f t="shared" si="1706"/>
        <v>2.0769726494400571E-3</v>
      </c>
      <c r="AN1292" s="13">
        <f t="shared" si="1707"/>
        <v>8.5761618926288299E-4</v>
      </c>
      <c r="AO1292" s="13">
        <f t="shared" si="1708"/>
        <v>1.7706191949231451E-4</v>
      </c>
      <c r="AP1292" s="13">
        <f t="shared" si="1709"/>
        <v>2.4370593533414863E-5</v>
      </c>
      <c r="AQ1292" s="13">
        <f t="shared" si="1710"/>
        <v>2.5157547888072364E-6</v>
      </c>
      <c r="AR1292" s="13">
        <f t="shared" si="1711"/>
        <v>2.4206945058828973E-5</v>
      </c>
      <c r="AS1292" s="13">
        <f t="shared" si="1712"/>
        <v>2.4350076847202886E-5</v>
      </c>
      <c r="AT1292" s="13">
        <f t="shared" si="1713"/>
        <v>1.2247027475456445E-5</v>
      </c>
      <c r="AU1292" s="13">
        <f t="shared" si="1714"/>
        <v>4.1064807290143329E-6</v>
      </c>
      <c r="AV1292" s="13">
        <f t="shared" si="1715"/>
        <v>1.0326904229349084E-6</v>
      </c>
      <c r="AW1292" s="13">
        <f t="shared" si="1716"/>
        <v>2.3970690290413381E-9</v>
      </c>
      <c r="AX1292" s="13">
        <f t="shared" si="1717"/>
        <v>3.4820890933363218E-4</v>
      </c>
      <c r="AY1292" s="13">
        <f t="shared" si="1718"/>
        <v>1.4378118940112358E-4</v>
      </c>
      <c r="AZ1292" s="13">
        <f t="shared" si="1719"/>
        <v>2.9684809709728251E-5</v>
      </c>
      <c r="BA1292" s="13">
        <f t="shared" si="1720"/>
        <v>4.0857821581673032E-6</v>
      </c>
      <c r="BB1292" s="13">
        <f t="shared" si="1721"/>
        <v>4.2177167397827697E-7</v>
      </c>
      <c r="BC1292" s="13">
        <f t="shared" si="1722"/>
        <v>3.483129312018575E-8</v>
      </c>
      <c r="BD1292" s="13">
        <f t="shared" si="1723"/>
        <v>1.6659076677976272E-6</v>
      </c>
      <c r="BE1292" s="13">
        <f t="shared" si="1724"/>
        <v>1.6757579129722336E-6</v>
      </c>
      <c r="BF1292" s="13">
        <f t="shared" si="1725"/>
        <v>8.4283320053431352E-7</v>
      </c>
      <c r="BG1292" s="13">
        <f t="shared" si="1726"/>
        <v>2.8260557941131239E-7</v>
      </c>
      <c r="BH1292" s="13">
        <f t="shared" si="1727"/>
        <v>7.1069145232804632E-8</v>
      </c>
      <c r="BI1292" s="13">
        <f t="shared" si="1728"/>
        <v>1.4297873140771546E-8</v>
      </c>
      <c r="BJ1292" s="14">
        <f t="shared" si="1729"/>
        <v>0.49717287329127152</v>
      </c>
      <c r="BK1292" s="14">
        <f t="shared" si="1730"/>
        <v>0.35358827053875275</v>
      </c>
      <c r="BL1292" s="14">
        <f t="shared" si="1731"/>
        <v>0.14645652014727398</v>
      </c>
      <c r="BM1292" s="14">
        <f t="shared" si="1732"/>
        <v>0.17098418946686861</v>
      </c>
      <c r="BN1292" s="14">
        <f t="shared" si="1733"/>
        <v>0.82892922004709191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1.5216000000000001</v>
      </c>
      <c r="F1293" s="10">
        <f>VLOOKUP(B1293,home!$B$2:$E$405,3,FALSE)</f>
        <v>0.78859999999999997</v>
      </c>
      <c r="G1293" s="10">
        <f>VLOOKUP(C1293,away!$B$2:$E$405,4,FALSE)</f>
        <v>1.4083000000000001</v>
      </c>
      <c r="H1293" s="10">
        <f>VLOOKUP(A1293,away!$A$2:$E$405,3,FALSE)</f>
        <v>1.1121000000000001</v>
      </c>
      <c r="I1293" s="10">
        <f>VLOOKUP(C1293,away!$B$2:$E$405,3,FALSE)</f>
        <v>1.0277000000000001</v>
      </c>
      <c r="J1293" s="10">
        <f>VLOOKUP(B1293,home!$B$2:$E$405,4,FALSE)</f>
        <v>0.8992</v>
      </c>
      <c r="K1293" s="12">
        <f t="shared" si="1678"/>
        <v>1.6898667142080002</v>
      </c>
      <c r="L1293" s="12">
        <f t="shared" si="1679"/>
        <v>1.0277003288640001</v>
      </c>
      <c r="M1293" s="13">
        <f t="shared" si="1680"/>
        <v>6.6035219990314309E-2</v>
      </c>
      <c r="N1293" s="13">
        <f t="shared" si="1681"/>
        <v>0.11159072022703488</v>
      </c>
      <c r="O1293" s="13">
        <f t="shared" si="1682"/>
        <v>6.7864417300652596E-2</v>
      </c>
      <c r="P1293" s="13">
        <f t="shared" si="1683"/>
        <v>0.11468181987549438</v>
      </c>
      <c r="Q1293" s="13">
        <f t="shared" si="1684"/>
        <v>9.4286721863081846E-2</v>
      </c>
      <c r="R1293" s="13">
        <f t="shared" si="1685"/>
        <v>3.4872141989022207E-2</v>
      </c>
      <c r="S1293" s="13">
        <f t="shared" si="1686"/>
        <v>4.9791307622979036E-2</v>
      </c>
      <c r="T1293" s="13">
        <f t="shared" si="1687"/>
        <v>9.6898495066197715E-2</v>
      </c>
      <c r="U1293" s="13">
        <f t="shared" si="1688"/>
        <v>5.8929272000383788E-2</v>
      </c>
      <c r="V1293" s="13">
        <f t="shared" si="1689"/>
        <v>9.6079330814700051E-3</v>
      </c>
      <c r="W1293" s="13">
        <f t="shared" si="1690"/>
        <v>5.3110664289403239E-2</v>
      </c>
      <c r="X1293" s="13">
        <f t="shared" si="1691"/>
        <v>5.4581847156405218E-2</v>
      </c>
      <c r="Y1293" s="13">
        <f t="shared" si="1692"/>
        <v>2.8046891136321112E-2</v>
      </c>
      <c r="Z1293" s="13">
        <f t="shared" si="1693"/>
        <v>1.1946037263436743E-2</v>
      </c>
      <c r="AA1293" s="13">
        <f t="shared" si="1694"/>
        <v>2.0187210738170178E-2</v>
      </c>
      <c r="AB1293" s="13">
        <f t="shared" si="1695"/>
        <v>1.7056847739568053E-2</v>
      </c>
      <c r="AC1293" s="13">
        <f t="shared" si="1696"/>
        <v>1.042867021555468E-3</v>
      </c>
      <c r="AD1293" s="13">
        <f t="shared" si="1697"/>
        <v>2.2437485938034511E-2</v>
      </c>
      <c r="AE1293" s="13">
        <f t="shared" si="1698"/>
        <v>2.3059011677399446E-2</v>
      </c>
      <c r="AF1293" s="13">
        <f t="shared" si="1699"/>
        <v>1.1848876942071113E-2</v>
      </c>
      <c r="AG1293" s="13">
        <f t="shared" si="1700"/>
        <v>4.0590315766785177E-3</v>
      </c>
      <c r="AH1293" s="13">
        <f t="shared" si="1701"/>
        <v>3.0692366060638843E-3</v>
      </c>
      <c r="AI1293" s="13">
        <f t="shared" si="1702"/>
        <v>5.1866007786160904E-3</v>
      </c>
      <c r="AJ1293" s="13">
        <f t="shared" si="1703"/>
        <v>4.3823320078343149E-3</v>
      </c>
      <c r="AK1293" s="13">
        <f t="shared" si="1704"/>
        <v>2.4685189968825069E-3</v>
      </c>
      <c r="AL1293" s="13">
        <f t="shared" si="1705"/>
        <v>7.2444909209152045E-5</v>
      </c>
      <c r="AM1293" s="13">
        <f t="shared" si="1706"/>
        <v>7.5832721274389191E-3</v>
      </c>
      <c r="AN1293" s="13">
        <f t="shared" si="1707"/>
        <v>7.7933312592341824E-3</v>
      </c>
      <c r="AO1293" s="13">
        <f t="shared" si="1708"/>
        <v>4.0046045490305304E-3</v>
      </c>
      <c r="AP1293" s="13">
        <f t="shared" si="1709"/>
        <v>1.371844470669649E-3</v>
      </c>
      <c r="AQ1293" s="13">
        <f t="shared" si="1710"/>
        <v>3.5246125341436456E-4</v>
      </c>
      <c r="AR1293" s="13">
        <f t="shared" si="1711"/>
        <v>6.3085109388265651E-4</v>
      </c>
      <c r="AS1293" s="13">
        <f t="shared" si="1712"/>
        <v>1.0660542651740074E-3</v>
      </c>
      <c r="AT1293" s="13">
        <f t="shared" si="1713"/>
        <v>9.0074480912851211E-4</v>
      </c>
      <c r="AU1293" s="13">
        <f t="shared" si="1714"/>
        <v>5.0737955698063704E-4</v>
      </c>
      <c r="AV1293" s="13">
        <f t="shared" si="1715"/>
        <v>2.1435095620279504E-4</v>
      </c>
      <c r="AW1293" s="13">
        <f t="shared" si="1716"/>
        <v>3.4948160281568549E-6</v>
      </c>
      <c r="AX1293" s="13">
        <f t="shared" si="1717"/>
        <v>2.1357865254900531E-3</v>
      </c>
      <c r="AY1293" s="13">
        <f t="shared" si="1718"/>
        <v>2.1949485146294276E-3</v>
      </c>
      <c r="AZ1293" s="13">
        <f t="shared" si="1719"/>
        <v>1.1278746551621056E-3</v>
      </c>
      <c r="BA1293" s="13">
        <f t="shared" si="1720"/>
        <v>3.8637238467582224E-4</v>
      </c>
      <c r="BB1293" s="13">
        <f t="shared" si="1721"/>
        <v>9.9268756698827593E-5</v>
      </c>
      <c r="BC1293" s="13">
        <f t="shared" si="1722"/>
        <v>2.0403706781061114E-5</v>
      </c>
      <c r="BD1293" s="13">
        <f t="shared" si="1723"/>
        <v>1.0805431277457002E-4</v>
      </c>
      <c r="BE1293" s="13">
        <f t="shared" si="1724"/>
        <v>1.8259738648436618E-4</v>
      </c>
      <c r="BF1293" s="13">
        <f t="shared" si="1725"/>
        <v>1.542826227606521E-4</v>
      </c>
      <c r="BG1293" s="13">
        <f t="shared" si="1726"/>
        <v>8.6905689594645203E-5</v>
      </c>
      <c r="BH1293" s="13">
        <f t="shared" si="1727"/>
        <v>3.6714758030320881E-5</v>
      </c>
      <c r="BI1293" s="13">
        <f t="shared" si="1728"/>
        <v>1.2408609503128028E-5</v>
      </c>
      <c r="BJ1293" s="14">
        <f t="shared" si="1729"/>
        <v>0.52698991407585249</v>
      </c>
      <c r="BK1293" s="14">
        <f t="shared" si="1730"/>
        <v>0.24342654101565175</v>
      </c>
      <c r="BL1293" s="14">
        <f t="shared" si="1731"/>
        <v>0.21791692221770997</v>
      </c>
      <c r="BM1293" s="14">
        <f t="shared" si="1732"/>
        <v>0.50875691962844971</v>
      </c>
      <c r="BN1293" s="14">
        <f t="shared" si="1733"/>
        <v>0.48933104124560023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1.5216000000000001</v>
      </c>
      <c r="F1294" s="10">
        <f>VLOOKUP(B1294,home!$B$2:$E$405,3,FALSE)</f>
        <v>0.51639999999999997</v>
      </c>
      <c r="G1294" s="10">
        <f>VLOOKUP(C1294,away!$B$2:$E$405,4,FALSE)</f>
        <v>1.0952999999999999</v>
      </c>
      <c r="H1294" s="10">
        <f>VLOOKUP(A1294,away!$A$2:$E$405,3,FALSE)</f>
        <v>1.1121000000000001</v>
      </c>
      <c r="I1294" s="10">
        <f>VLOOKUP(C1294,away!$B$2:$E$405,3,FALSE)</f>
        <v>1.0190999999999999</v>
      </c>
      <c r="J1294" s="10">
        <f>VLOOKUP(B1294,home!$B$2:$E$405,4,FALSE)</f>
        <v>1.3488</v>
      </c>
      <c r="K1294" s="12">
        <f t="shared" si="1678"/>
        <v>0.86063661907199984</v>
      </c>
      <c r="L1294" s="12">
        <f t="shared" si="1679"/>
        <v>1.5286504891679999</v>
      </c>
      <c r="M1294" s="13">
        <f t="shared" si="1680"/>
        <v>9.1695029213420862E-2</v>
      </c>
      <c r="N1294" s="13">
        <f t="shared" si="1681"/>
        <v>7.8916099927946778E-2</v>
      </c>
      <c r="O1294" s="13">
        <f t="shared" si="1682"/>
        <v>0.14016965126136985</v>
      </c>
      <c r="P1294" s="13">
        <f t="shared" si="1683"/>
        <v>0.12063513475808663</v>
      </c>
      <c r="Q1294" s="13">
        <f t="shared" si="1684"/>
        <v>3.3959042716168099E-2</v>
      </c>
      <c r="R1294" s="13">
        <f t="shared" si="1685"/>
        <v>0.10713520298360052</v>
      </c>
      <c r="S1294" s="13">
        <f t="shared" si="1686"/>
        <v>3.9677275483030516E-2</v>
      </c>
      <c r="T1294" s="13">
        <f t="shared" si="1687"/>
        <v>5.1911507259747379E-2</v>
      </c>
      <c r="U1294" s="13">
        <f t="shared" si="1688"/>
        <v>9.2204478879398366E-2</v>
      </c>
      <c r="V1294" s="13">
        <f t="shared" si="1689"/>
        <v>5.7999914569324493E-3</v>
      </c>
      <c r="W1294" s="13">
        <f t="shared" si="1690"/>
        <v>9.7421319033881796E-3</v>
      </c>
      <c r="X1294" s="13">
        <f t="shared" si="1691"/>
        <v>1.4892314699653521E-2</v>
      </c>
      <c r="Y1294" s="13">
        <f t="shared" si="1692"/>
        <v>1.1382572075234578E-2</v>
      </c>
      <c r="Z1294" s="13">
        <f t="shared" si="1693"/>
        <v>5.4590760149331286E-2</v>
      </c>
      <c r="AA1294" s="13">
        <f t="shared" si="1694"/>
        <v>4.6982807247490932E-2</v>
      </c>
      <c r="AB1294" s="13">
        <f t="shared" si="1695"/>
        <v>2.0217562191996025E-2</v>
      </c>
      <c r="AC1294" s="13">
        <f t="shared" si="1696"/>
        <v>4.7690886095790985E-4</v>
      </c>
      <c r="AD1294" s="13">
        <f t="shared" si="1697"/>
        <v>2.0961088659713677E-3</v>
      </c>
      <c r="AE1294" s="13">
        <f t="shared" si="1698"/>
        <v>3.2042178433165131E-3</v>
      </c>
      <c r="AF1294" s="13">
        <f t="shared" si="1699"/>
        <v>2.4490645867933114E-3</v>
      </c>
      <c r="AG1294" s="13">
        <f t="shared" si="1700"/>
        <v>1.2479212595352066E-3</v>
      </c>
      <c r="AH1294" s="13">
        <f t="shared" si="1701"/>
        <v>2.0862548051582046E-2</v>
      </c>
      <c r="AI1294" s="13">
        <f t="shared" si="1702"/>
        <v>1.7955072820340711E-2</v>
      </c>
      <c r="AJ1294" s="13">
        <f t="shared" si="1703"/>
        <v>7.7263965836447922E-3</v>
      </c>
      <c r="AK1294" s="13">
        <f t="shared" si="1704"/>
        <v>2.2165399444525015E-3</v>
      </c>
      <c r="AL1294" s="13">
        <f t="shared" si="1705"/>
        <v>2.5097092046321073E-5</v>
      </c>
      <c r="AM1294" s="13">
        <f t="shared" si="1706"/>
        <v>3.6079760952328839E-4</v>
      </c>
      <c r="AN1294" s="13">
        <f t="shared" si="1707"/>
        <v>5.5153344228841986E-4</v>
      </c>
      <c r="AO1294" s="13">
        <f t="shared" si="1708"/>
        <v>4.2155093317335204E-4</v>
      </c>
      <c r="AP1294" s="13">
        <f t="shared" si="1709"/>
        <v>2.1480134673489043E-4</v>
      </c>
      <c r="AQ1294" s="13">
        <f t="shared" si="1710"/>
        <v>8.2089045940058811E-5</v>
      </c>
      <c r="AR1294" s="13">
        <f t="shared" si="1711"/>
        <v>6.3783088568683619E-3</v>
      </c>
      <c r="AS1294" s="13">
        <f t="shared" si="1712"/>
        <v>5.4894061699721792E-3</v>
      </c>
      <c r="AT1294" s="13">
        <f t="shared" si="1713"/>
        <v>2.3621919834189158E-3</v>
      </c>
      <c r="AU1294" s="13">
        <f t="shared" si="1714"/>
        <v>6.7766297406954572E-4</v>
      </c>
      <c r="AV1294" s="13">
        <f t="shared" si="1715"/>
        <v>1.4580539271837257E-4</v>
      </c>
      <c r="AW1294" s="13">
        <f t="shared" si="1716"/>
        <v>9.1716806213650461E-7</v>
      </c>
      <c r="AX1294" s="13">
        <f t="shared" si="1717"/>
        <v>5.175260580489706E-5</v>
      </c>
      <c r="AY1294" s="13">
        <f t="shared" si="1718"/>
        <v>7.9111646179374571E-5</v>
      </c>
      <c r="AZ1294" s="13">
        <f t="shared" si="1719"/>
        <v>6.0467028315493344E-5</v>
      </c>
      <c r="BA1294" s="13">
        <f t="shared" si="1720"/>
        <v>3.0810984137671392E-5</v>
      </c>
      <c r="BB1294" s="13">
        <f t="shared" si="1721"/>
        <v>1.177480649344971E-5</v>
      </c>
      <c r="BC1294" s="13">
        <f t="shared" si="1722"/>
        <v>3.5999127412140897E-6</v>
      </c>
      <c r="BD1294" s="13">
        <f t="shared" si="1723"/>
        <v>1.6250341590193997E-3</v>
      </c>
      <c r="BE1294" s="13">
        <f t="shared" si="1724"/>
        <v>1.3985639044949666E-3</v>
      </c>
      <c r="BF1294" s="13">
        <f t="shared" si="1725"/>
        <v>6.0182765516034165E-4</v>
      </c>
      <c r="BG1294" s="13">
        <f t="shared" si="1726"/>
        <v>1.7265163946707528E-4</v>
      </c>
      <c r="BH1294" s="13">
        <f t="shared" si="1727"/>
        <v>3.7147580817045387E-5</v>
      </c>
      <c r="BI1294" s="13">
        <f t="shared" si="1728"/>
        <v>6.3941136722171648E-6</v>
      </c>
      <c r="BJ1294" s="14">
        <f t="shared" si="1729"/>
        <v>0.21166927049908707</v>
      </c>
      <c r="BK1294" s="14">
        <f t="shared" si="1730"/>
        <v>0.25838854851065407</v>
      </c>
      <c r="BL1294" s="14">
        <f t="shared" si="1731"/>
        <v>0.47436525439355393</v>
      </c>
      <c r="BM1294" s="14">
        <f t="shared" si="1732"/>
        <v>0.42642547821391646</v>
      </c>
      <c r="BN1294" s="14">
        <f t="shared" si="1733"/>
        <v>0.5725101608605927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1.5216000000000001</v>
      </c>
      <c r="F1295" s="10">
        <f>VLOOKUP(B1295,home!$B$2:$E$405,3,FALSE)</f>
        <v>1.4552</v>
      </c>
      <c r="G1295" s="10">
        <f>VLOOKUP(C1295,away!$B$2:$E$405,4,FALSE)</f>
        <v>0.75109999999999999</v>
      </c>
      <c r="H1295" s="10">
        <f>VLOOKUP(A1295,away!$A$2:$E$405,3,FALSE)</f>
        <v>1.1121000000000001</v>
      </c>
      <c r="I1295" s="10">
        <f>VLOOKUP(C1295,away!$B$2:$E$405,3,FALSE)</f>
        <v>0.96340000000000003</v>
      </c>
      <c r="J1295" s="10">
        <f>VLOOKUP(B1295,home!$B$2:$E$405,4,FALSE)</f>
        <v>1.0277000000000001</v>
      </c>
      <c r="K1295" s="12">
        <f t="shared" si="1678"/>
        <v>1.6631098955520001</v>
      </c>
      <c r="L1295" s="12">
        <f t="shared" si="1679"/>
        <v>1.1010748407780002</v>
      </c>
      <c r="M1295" s="13">
        <f t="shared" si="1680"/>
        <v>6.3027462408265428E-2</v>
      </c>
      <c r="N1295" s="13">
        <f t="shared" si="1681"/>
        <v>0.10482159642271792</v>
      </c>
      <c r="O1295" s="13">
        <f t="shared" si="1682"/>
        <v>6.9397953135822241E-2</v>
      </c>
      <c r="P1295" s="13">
        <f t="shared" si="1683"/>
        <v>0.11541642259123992</v>
      </c>
      <c r="Q1295" s="13">
        <f t="shared" si="1684"/>
        <v>8.7164917139090164E-2</v>
      </c>
      <c r="R1295" s="13">
        <f t="shared" si="1685"/>
        <v>3.8206170099672303E-2</v>
      </c>
      <c r="S1295" s="13">
        <f t="shared" si="1686"/>
        <v>5.283788246729719E-2</v>
      </c>
      <c r="T1295" s="13">
        <f t="shared" si="1687"/>
        <v>9.5975097260351278E-2</v>
      </c>
      <c r="U1295" s="13">
        <f t="shared" si="1688"/>
        <v>6.3541059563907959E-2</v>
      </c>
      <c r="V1295" s="13">
        <f t="shared" si="1689"/>
        <v>1.0750797507158646E-2</v>
      </c>
      <c r="W1295" s="13">
        <f t="shared" si="1690"/>
        <v>4.8321612079663658E-2</v>
      </c>
      <c r="X1295" s="13">
        <f t="shared" si="1691"/>
        <v>5.3205711326751955E-2</v>
      </c>
      <c r="Y1295" s="13">
        <f t="shared" si="1692"/>
        <v>2.9291735063791829E-2</v>
      </c>
      <c r="Z1295" s="13">
        <f t="shared" si="1693"/>
        <v>1.4022617553077951E-2</v>
      </c>
      <c r="AA1295" s="13">
        <f t="shared" si="1694"/>
        <v>2.3321154014065114E-2</v>
      </c>
      <c r="AB1295" s="13">
        <f t="shared" si="1695"/>
        <v>1.9392821008241971E-2</v>
      </c>
      <c r="AC1295" s="13">
        <f t="shared" si="1696"/>
        <v>1.2304344614907413E-3</v>
      </c>
      <c r="AD1295" s="13">
        <f t="shared" si="1697"/>
        <v>2.0091037804678427E-2</v>
      </c>
      <c r="AE1295" s="13">
        <f t="shared" si="1698"/>
        <v>2.2121736251851078E-2</v>
      </c>
      <c r="AF1295" s="13">
        <f t="shared" si="1699"/>
        <v>1.2178843610619923E-2</v>
      </c>
      <c r="AG1295" s="13">
        <f t="shared" si="1700"/>
        <v>4.46993942980783E-3</v>
      </c>
      <c r="AH1295" s="13">
        <f t="shared" si="1701"/>
        <v>3.8599878473865269E-3</v>
      </c>
      <c r="AI1295" s="13">
        <f t="shared" si="1702"/>
        <v>6.4195839856989959E-3</v>
      </c>
      <c r="AJ1295" s="13">
        <f t="shared" si="1703"/>
        <v>5.3382368259715755E-3</v>
      </c>
      <c r="AK1295" s="13">
        <f t="shared" si="1704"/>
        <v>2.9593581633578091E-3</v>
      </c>
      <c r="AL1295" s="13">
        <f t="shared" si="1705"/>
        <v>9.0127279983664006E-5</v>
      </c>
      <c r="AM1295" s="13">
        <f t="shared" si="1706"/>
        <v>6.6827207569739961E-3</v>
      </c>
      <c r="AN1295" s="13">
        <f t="shared" si="1707"/>
        <v>7.3581756934489794E-3</v>
      </c>
      <c r="AO1295" s="13">
        <f t="shared" si="1708"/>
        <v>4.0509510650404441E-3</v>
      </c>
      <c r="AP1295" s="13">
        <f t="shared" si="1709"/>
        <v>1.4868000996462916E-3</v>
      </c>
      <c r="AQ1295" s="13">
        <f t="shared" si="1710"/>
        <v>4.0926954574668913E-4</v>
      </c>
      <c r="AR1295" s="13">
        <f t="shared" si="1711"/>
        <v>8.5002710089322677E-4</v>
      </c>
      <c r="AS1295" s="13">
        <f t="shared" si="1712"/>
        <v>1.4136884829829039E-3</v>
      </c>
      <c r="AT1295" s="13">
        <f t="shared" si="1713"/>
        <v>1.1755596526383816E-3</v>
      </c>
      <c r="AU1295" s="13">
        <f t="shared" si="1714"/>
        <v>6.5169496370485471E-4</v>
      </c>
      <c r="AV1295" s="13">
        <f t="shared" si="1715"/>
        <v>2.7096008575473637E-4</v>
      </c>
      <c r="AW1295" s="13">
        <f t="shared" si="1716"/>
        <v>4.5844954970284289E-6</v>
      </c>
      <c r="AX1295" s="13">
        <f t="shared" si="1717"/>
        <v>1.8523498366890372E-3</v>
      </c>
      <c r="AY1295" s="13">
        <f t="shared" si="1718"/>
        <v>2.0395758014975364E-3</v>
      </c>
      <c r="AZ1295" s="13">
        <f t="shared" si="1719"/>
        <v>1.122862800444281E-3</v>
      </c>
      <c r="BA1295" s="13">
        <f t="shared" si="1720"/>
        <v>4.1211865973824185E-4</v>
      </c>
      <c r="BB1295" s="13">
        <f t="shared" si="1721"/>
        <v>1.1344337191323196E-4</v>
      </c>
      <c r="BC1295" s="13">
        <f t="shared" si="1722"/>
        <v>2.4981928533336259E-5</v>
      </c>
      <c r="BD1295" s="13">
        <f t="shared" si="1723"/>
        <v>1.5599057579549898E-4</v>
      </c>
      <c r="BE1295" s="13">
        <f t="shared" si="1724"/>
        <v>2.5942947021834867E-4</v>
      </c>
      <c r="BF1295" s="13">
        <f t="shared" si="1725"/>
        <v>2.157298595589743E-4</v>
      </c>
      <c r="BG1295" s="13">
        <f t="shared" si="1726"/>
        <v>1.1959415473285779E-4</v>
      </c>
      <c r="BH1295" s="13">
        <f t="shared" si="1727"/>
        <v>4.972455554659822E-5</v>
      </c>
      <c r="BI1295" s="13">
        <f t="shared" si="1728"/>
        <v>1.6539480076294499E-5</v>
      </c>
      <c r="BJ1295" s="14">
        <f t="shared" si="1729"/>
        <v>0.50319547594899605</v>
      </c>
      <c r="BK1295" s="14">
        <f t="shared" si="1730"/>
        <v>0.24539270251693315</v>
      </c>
      <c r="BL1295" s="14">
        <f t="shared" si="1731"/>
        <v>0.23761526302602715</v>
      </c>
      <c r="BM1295" s="14">
        <f t="shared" si="1732"/>
        <v>0.52015654594222593</v>
      </c>
      <c r="BN1295" s="14">
        <f t="shared" si="1733"/>
        <v>0.47803452179680794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1.5216000000000001</v>
      </c>
      <c r="F1296" s="10">
        <f>VLOOKUP(B1296,home!$B$2:$E$405,3,FALSE)</f>
        <v>1.2675000000000001</v>
      </c>
      <c r="G1296" s="10">
        <f>VLOOKUP(C1296,away!$B$2:$E$405,4,FALSE)</f>
        <v>0.96389999999999998</v>
      </c>
      <c r="H1296" s="10">
        <f>VLOOKUP(A1296,away!$A$2:$E$405,3,FALSE)</f>
        <v>1.1121000000000001</v>
      </c>
      <c r="I1296" s="10">
        <f>VLOOKUP(C1296,away!$B$2:$E$405,3,FALSE)</f>
        <v>1.139</v>
      </c>
      <c r="J1296" s="10">
        <f>VLOOKUP(B1296,home!$B$2:$E$405,4,FALSE)</f>
        <v>0.96340000000000003</v>
      </c>
      <c r="K1296" s="12">
        <f t="shared" si="1678"/>
        <v>1.8590045292000001</v>
      </c>
      <c r="L1296" s="12">
        <f t="shared" si="1679"/>
        <v>1.2203213424600001</v>
      </c>
      <c r="M1296" s="13">
        <f t="shared" si="1680"/>
        <v>4.5990249531853246E-2</v>
      </c>
      <c r="N1296" s="13">
        <f t="shared" si="1681"/>
        <v>8.549608217875336E-2</v>
      </c>
      <c r="O1296" s="13">
        <f t="shared" si="1682"/>
        <v>5.6122883048781547E-2</v>
      </c>
      <c r="P1296" s="13">
        <f t="shared" si="1683"/>
        <v>0.1043326937794468</v>
      </c>
      <c r="Q1296" s="13">
        <f t="shared" si="1684"/>
        <v>7.9468801999578981E-2</v>
      </c>
      <c r="R1296" s="13">
        <f t="shared" si="1685"/>
        <v>3.4243975992407347E-2</v>
      </c>
      <c r="S1296" s="13">
        <f t="shared" si="1686"/>
        <v>5.9171841325499665E-2</v>
      </c>
      <c r="T1296" s="13">
        <f t="shared" si="1687"/>
        <v>9.6977475139814168E-2</v>
      </c>
      <c r="U1296" s="13">
        <f t="shared" si="1688"/>
        <v>6.3659706467701332E-2</v>
      </c>
      <c r="V1296" s="13">
        <f t="shared" si="1689"/>
        <v>1.4915136394783261E-2</v>
      </c>
      <c r="W1296" s="13">
        <f t="shared" si="1690"/>
        <v>4.9244287615771778E-2</v>
      </c>
      <c r="X1296" s="13">
        <f t="shared" si="1691"/>
        <v>6.0093855171764979E-2</v>
      </c>
      <c r="Y1296" s="13">
        <f t="shared" si="1692"/>
        <v>3.6666907008402534E-2</v>
      </c>
      <c r="Z1296" s="13">
        <f t="shared" si="1693"/>
        <v>1.3929551584740853E-2</v>
      </c>
      <c r="AA1296" s="13">
        <f t="shared" si="1694"/>
        <v>2.5895099485758286E-2</v>
      </c>
      <c r="AB1296" s="13">
        <f t="shared" si="1695"/>
        <v>2.4069553614054627E-2</v>
      </c>
      <c r="AC1296" s="13">
        <f t="shared" si="1696"/>
        <v>2.1147639635519526E-3</v>
      </c>
      <c r="AD1296" s="13">
        <f t="shared" si="1697"/>
        <v>2.2886338428736816E-2</v>
      </c>
      <c r="AE1296" s="13">
        <f t="shared" si="1698"/>
        <v>2.7928687235350001E-2</v>
      </c>
      <c r="AF1296" s="13">
        <f t="shared" si="1699"/>
        <v>1.7040986550093895E-2</v>
      </c>
      <c r="AG1296" s="13">
        <f t="shared" si="1700"/>
        <v>6.9318265278844647E-3</v>
      </c>
      <c r="AH1296" s="13">
        <f t="shared" si="1701"/>
        <v>4.2496322724391951E-3</v>
      </c>
      <c r="AI1296" s="13">
        <f t="shared" si="1702"/>
        <v>7.9000856418989518E-3</v>
      </c>
      <c r="AJ1296" s="13">
        <f t="shared" si="1703"/>
        <v>7.3431474946790221E-3</v>
      </c>
      <c r="AK1296" s="13">
        <f t="shared" si="1704"/>
        <v>4.5503148170639779E-3</v>
      </c>
      <c r="AL1296" s="13">
        <f t="shared" si="1705"/>
        <v>1.9190069483946434E-4</v>
      </c>
      <c r="AM1296" s="13">
        <f t="shared" si="1706"/>
        <v>8.5091613591651467E-3</v>
      </c>
      <c r="AN1296" s="13">
        <f t="shared" si="1707"/>
        <v>1.0383911213025171E-2</v>
      </c>
      <c r="AO1296" s="13">
        <f t="shared" si="1708"/>
        <v>6.335854235732164E-3</v>
      </c>
      <c r="AP1296" s="13">
        <f t="shared" si="1709"/>
        <v>2.5772593821931848E-3</v>
      </c>
      <c r="AQ1296" s="13">
        <f t="shared" si="1710"/>
        <v>7.8627115728640445E-4</v>
      </c>
      <c r="AR1296" s="13">
        <f t="shared" si="1711"/>
        <v>1.0371833919328665E-3</v>
      </c>
      <c r="AS1296" s="13">
        <f t="shared" si="1712"/>
        <v>1.9281286232142175E-3</v>
      </c>
      <c r="AT1296" s="13">
        <f t="shared" si="1713"/>
        <v>1.7921999217176958E-3</v>
      </c>
      <c r="AU1296" s="13">
        <f t="shared" si="1714"/>
        <v>1.1105692572350272E-3</v>
      </c>
      <c r="AV1296" s="13">
        <f t="shared" si="1715"/>
        <v>5.161383197975492E-4</v>
      </c>
      <c r="AW1296" s="13">
        <f t="shared" si="1716"/>
        <v>1.2092850981429717E-5</v>
      </c>
      <c r="AX1296" s="13">
        <f t="shared" si="1717"/>
        <v>2.6364282510636054E-3</v>
      </c>
      <c r="AY1296" s="13">
        <f t="shared" si="1718"/>
        <v>3.2172896626374093E-3</v>
      </c>
      <c r="AZ1296" s="13">
        <f t="shared" si="1719"/>
        <v>1.9630636200961824E-3</v>
      </c>
      <c r="BA1296" s="13">
        <f t="shared" si="1720"/>
        <v>7.9852281073672057E-4</v>
      </c>
      <c r="BB1296" s="13">
        <f t="shared" si="1721"/>
        <v>2.4361360709579182E-4</v>
      </c>
      <c r="BC1296" s="13">
        <f t="shared" si="1722"/>
        <v>5.9457376810531857E-5</v>
      </c>
      <c r="BD1296" s="13">
        <f t="shared" si="1723"/>
        <v>2.1094950487012193E-4</v>
      </c>
      <c r="BE1296" s="13">
        <f t="shared" si="1724"/>
        <v>3.9215608498605417E-4</v>
      </c>
      <c r="BF1296" s="13">
        <f t="shared" si="1725"/>
        <v>3.6450996907120751E-4</v>
      </c>
      <c r="BG1296" s="13">
        <f t="shared" si="1726"/>
        <v>2.2587522781397556E-4</v>
      </c>
      <c r="BH1296" s="13">
        <f t="shared" si="1727"/>
        <v>1.0497576788506566E-4</v>
      </c>
      <c r="BI1296" s="13">
        <f t="shared" si="1728"/>
        <v>3.9030085590916981E-5</v>
      </c>
      <c r="BJ1296" s="14">
        <f t="shared" si="1729"/>
        <v>0.52024608053199317</v>
      </c>
      <c r="BK1296" s="14">
        <f t="shared" si="1730"/>
        <v>0.22993387535261178</v>
      </c>
      <c r="BL1296" s="14">
        <f t="shared" si="1731"/>
        <v>0.23575611498889898</v>
      </c>
      <c r="BM1296" s="14">
        <f t="shared" si="1732"/>
        <v>0.5910057391157677</v>
      </c>
      <c r="BN1296" s="14">
        <f t="shared" si="1733"/>
        <v>0.40565468653082126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1.7670999999999999</v>
      </c>
      <c r="F1297" s="10">
        <f>VLOOKUP(B1297,home!$B$2:$E$405,3,FALSE)</f>
        <v>1.4552</v>
      </c>
      <c r="G1297" s="10">
        <f>VLOOKUP(C1297,away!$B$2:$E$405,4,FALSE)</f>
        <v>1.4552</v>
      </c>
      <c r="H1297" s="10">
        <f>VLOOKUP(A1297,away!$A$2:$E$405,3,FALSE)</f>
        <v>1.5205</v>
      </c>
      <c r="I1297" s="10">
        <f>VLOOKUP(C1297,away!$B$2:$E$405,3,FALSE)</f>
        <v>0.84560000000000002</v>
      </c>
      <c r="J1297" s="10">
        <f>VLOOKUP(B1297,home!$B$2:$E$405,4,FALSE)</f>
        <v>0.84560000000000002</v>
      </c>
      <c r="K1297" s="12">
        <f t="shared" si="1678"/>
        <v>3.7420234003839998</v>
      </c>
      <c r="L1297" s="12">
        <f t="shared" si="1679"/>
        <v>1.0872173468799999</v>
      </c>
      <c r="M1297" s="13">
        <f t="shared" si="1680"/>
        <v>7.9925873566343668E-3</v>
      </c>
      <c r="N1297" s="13">
        <f t="shared" si="1681"/>
        <v>2.9908448918139104E-2</v>
      </c>
      <c r="O1297" s="13">
        <f t="shared" si="1682"/>
        <v>8.6896796205866485E-3</v>
      </c>
      <c r="P1297" s="13">
        <f t="shared" si="1683"/>
        <v>3.2516984482075205E-2</v>
      </c>
      <c r="Q1297" s="13">
        <f t="shared" si="1684"/>
        <v>5.5959057860433016E-2</v>
      </c>
      <c r="R1297" s="13">
        <f t="shared" si="1685"/>
        <v>4.7237852111657094E-3</v>
      </c>
      <c r="S1297" s="13">
        <f t="shared" si="1686"/>
        <v>3.3072966006741429E-2</v>
      </c>
      <c r="T1297" s="13">
        <f t="shared" si="1687"/>
        <v>6.0839658420924397E-2</v>
      </c>
      <c r="U1297" s="13">
        <f t="shared" si="1688"/>
        <v>1.7676514798569961E-2</v>
      </c>
      <c r="V1297" s="13">
        <f t="shared" si="1689"/>
        <v>1.4950423914766926E-2</v>
      </c>
      <c r="W1297" s="13">
        <f t="shared" si="1690"/>
        <v>6.9800034659060872E-2</v>
      </c>
      <c r="X1297" s="13">
        <f t="shared" si="1691"/>
        <v>7.5887808494156203E-2</v>
      </c>
      <c r="Y1297" s="13">
        <f t="shared" si="1692"/>
        <v>4.1253270905777011E-2</v>
      </c>
      <c r="Z1297" s="13">
        <f t="shared" si="1693"/>
        <v>1.711927074838188E-3</v>
      </c>
      <c r="AA1297" s="13">
        <f t="shared" si="1694"/>
        <v>6.4060711737954313E-3</v>
      </c>
      <c r="AB1297" s="13">
        <f t="shared" si="1695"/>
        <v>1.1985834118433949E-2</v>
      </c>
      <c r="AC1297" s="13">
        <f t="shared" si="1696"/>
        <v>3.801512269626555E-3</v>
      </c>
      <c r="AD1297" s="13">
        <f t="shared" si="1697"/>
        <v>6.5298340760455001E-2</v>
      </c>
      <c r="AE1297" s="13">
        <f t="shared" si="1698"/>
        <v>7.0993488797248039E-2</v>
      </c>
      <c r="AF1297" s="13">
        <f t="shared" si="1699"/>
        <v>3.8592676267949502E-2</v>
      </c>
      <c r="AG1297" s="13">
        <f t="shared" si="1700"/>
        <v>1.39862090336796E-2</v>
      </c>
      <c r="AH1297" s="13">
        <f t="shared" si="1701"/>
        <v>4.6530920308940338E-4</v>
      </c>
      <c r="AI1297" s="13">
        <f t="shared" si="1702"/>
        <v>1.7411979263745787E-3</v>
      </c>
      <c r="AJ1297" s="13">
        <f t="shared" si="1703"/>
        <v>3.2578016925968846E-3</v>
      </c>
      <c r="AK1297" s="13">
        <f t="shared" si="1704"/>
        <v>4.0635900558360491E-3</v>
      </c>
      <c r="AL1297" s="13">
        <f t="shared" si="1705"/>
        <v>6.1864179877750222E-4</v>
      </c>
      <c r="AM1297" s="13">
        <f t="shared" si="1706"/>
        <v>4.8869583826374179E-2</v>
      </c>
      <c r="AN1297" s="13">
        <f t="shared" si="1707"/>
        <v>5.3131859270840298E-2</v>
      </c>
      <c r="AO1297" s="13">
        <f t="shared" si="1708"/>
        <v>2.8882939535622251E-2</v>
      </c>
      <c r="AP1297" s="13">
        <f t="shared" si="1709"/>
        <v>1.0467344297338229E-2</v>
      </c>
      <c r="AQ1297" s="13">
        <f t="shared" si="1710"/>
        <v>2.8450695739578912E-3</v>
      </c>
      <c r="AR1297" s="13">
        <f t="shared" si="1711"/>
        <v>1.0117844745234168E-4</v>
      </c>
      <c r="AS1297" s="13">
        <f t="shared" si="1712"/>
        <v>3.7861211798118549E-4</v>
      </c>
      <c r="AT1297" s="13">
        <f t="shared" si="1713"/>
        <v>7.0838770257727185E-4</v>
      </c>
      <c r="AU1297" s="13">
        <f t="shared" si="1714"/>
        <v>8.8360111986280439E-4</v>
      </c>
      <c r="AV1297" s="13">
        <f t="shared" si="1715"/>
        <v>8.266140167830303E-4</v>
      </c>
      <c r="AW1297" s="13">
        <f t="shared" si="1716"/>
        <v>6.9913272529233751E-5</v>
      </c>
      <c r="AX1297" s="13">
        <f t="shared" si="1717"/>
        <v>3.0478521040886601E-2</v>
      </c>
      <c r="AY1297" s="13">
        <f t="shared" si="1718"/>
        <v>3.3136776782898988E-2</v>
      </c>
      <c r="AZ1297" s="13">
        <f t="shared" si="1719"/>
        <v>1.8013439269029104E-2</v>
      </c>
      <c r="BA1297" s="13">
        <f t="shared" si="1720"/>
        <v>6.5281745500859441E-3</v>
      </c>
      <c r="BB1297" s="13">
        <f t="shared" si="1721"/>
        <v>1.7743861535784939E-3</v>
      </c>
      <c r="BC1297" s="13">
        <f t="shared" si="1722"/>
        <v>3.8582868124684377E-4</v>
      </c>
      <c r="BD1297" s="13">
        <f t="shared" si="1723"/>
        <v>1.8333827200095394E-5</v>
      </c>
      <c r="BE1297" s="13">
        <f t="shared" si="1724"/>
        <v>6.8605610401353646E-5</v>
      </c>
      <c r="BF1297" s="13">
        <f t="shared" si="1725"/>
        <v>1.2836189975974662E-4</v>
      </c>
      <c r="BG1297" s="13">
        <f t="shared" si="1726"/>
        <v>1.6011107753957245E-4</v>
      </c>
      <c r="BH1297" s="13">
        <f t="shared" si="1727"/>
        <v>1.4978484970344427E-4</v>
      </c>
      <c r="BI1297" s="13">
        <f t="shared" si="1728"/>
        <v>1.1209968252265775E-4</v>
      </c>
      <c r="BJ1297" s="14">
        <f t="shared" si="1729"/>
        <v>0.75703291709968146</v>
      </c>
      <c r="BK1297" s="14">
        <f t="shared" si="1730"/>
        <v>0.12608989261152095</v>
      </c>
      <c r="BL1297" s="14">
        <f t="shared" si="1731"/>
        <v>6.2545474152232119E-2</v>
      </c>
      <c r="BM1297" s="14">
        <f t="shared" si="1732"/>
        <v>0.77452280397886908</v>
      </c>
      <c r="BN1297" s="14">
        <f t="shared" si="1733"/>
        <v>0.13979054344903405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1.7670999999999999</v>
      </c>
      <c r="F1298" s="10">
        <f>VLOOKUP(B1298,home!$B$2:$E$405,3,FALSE)</f>
        <v>1.4552</v>
      </c>
      <c r="G1298" s="10">
        <f>VLOOKUP(C1298,away!$B$2:$E$405,4,FALSE)</f>
        <v>1.0509999999999999</v>
      </c>
      <c r="H1298" s="10">
        <f>VLOOKUP(A1298,away!$A$2:$E$405,3,FALSE)</f>
        <v>1.5205</v>
      </c>
      <c r="I1298" s="10">
        <f>VLOOKUP(C1298,away!$B$2:$E$405,3,FALSE)</f>
        <v>0.75160000000000005</v>
      </c>
      <c r="J1298" s="10">
        <f>VLOOKUP(B1298,home!$B$2:$E$405,4,FALSE)</f>
        <v>0.56369999999999998</v>
      </c>
      <c r="K1298" s="12">
        <f t="shared" si="1678"/>
        <v>2.7026295999199998</v>
      </c>
      <c r="L1298" s="12">
        <f t="shared" si="1679"/>
        <v>0.64420075686000011</v>
      </c>
      <c r="M1298" s="13">
        <f t="shared" si="1680"/>
        <v>3.5195735412207413E-2</v>
      </c>
      <c r="N1298" s="13">
        <f t="shared" si="1681"/>
        <v>9.5121036315984286E-2</v>
      </c>
      <c r="O1298" s="13">
        <f t="shared" si="1682"/>
        <v>2.2673119390788327E-2</v>
      </c>
      <c r="P1298" s="13">
        <f t="shared" si="1683"/>
        <v>6.1277043588064642E-2</v>
      </c>
      <c r="Q1298" s="13">
        <f t="shared" si="1684"/>
        <v>0.12853846416132222</v>
      </c>
      <c r="R1298" s="13">
        <f t="shared" si="1685"/>
        <v>7.3030203359614916E-3</v>
      </c>
      <c r="S1298" s="13">
        <f t="shared" si="1686"/>
        <v>2.667138523259284E-2</v>
      </c>
      <c r="T1298" s="13">
        <f t="shared" si="1687"/>
        <v>8.2804575898345806E-2</v>
      </c>
      <c r="U1298" s="13">
        <f t="shared" si="1688"/>
        <v>1.9737358928787228E-2</v>
      </c>
      <c r="V1298" s="13">
        <f t="shared" si="1689"/>
        <v>5.1595380845322943E-3</v>
      </c>
      <c r="W1298" s="13">
        <f t="shared" si="1690"/>
        <v>0.11579728599021517</v>
      </c>
      <c r="X1298" s="13">
        <f t="shared" si="1691"/>
        <v>7.4596699277230519E-2</v>
      </c>
      <c r="Y1298" s="13">
        <f t="shared" si="1692"/>
        <v>2.4027625066824859E-2</v>
      </c>
      <c r="Z1298" s="13">
        <f t="shared" si="1693"/>
        <v>1.5682037425967883E-3</v>
      </c>
      <c r="AA1298" s="13">
        <f t="shared" si="1694"/>
        <v>4.2382738534474046E-3</v>
      </c>
      <c r="AB1298" s="13">
        <f t="shared" si="1695"/>
        <v>5.727242184446979E-3</v>
      </c>
      <c r="AC1298" s="13">
        <f t="shared" si="1696"/>
        <v>5.61433857677162E-4</v>
      </c>
      <c r="AD1298" s="13">
        <f t="shared" si="1697"/>
        <v>7.8239293176889255E-2</v>
      </c>
      <c r="AE1298" s="13">
        <f t="shared" si="1698"/>
        <v>5.0401811880743511E-2</v>
      </c>
      <c r="AF1298" s="13">
        <f t="shared" si="1699"/>
        <v>1.6234442680345157E-2</v>
      </c>
      <c r="AG1298" s="13">
        <f t="shared" si="1700"/>
        <v>3.4860800872928794E-3</v>
      </c>
      <c r="AH1298" s="13">
        <f t="shared" si="1701"/>
        <v>2.5255950947288393E-4</v>
      </c>
      <c r="AI1298" s="13">
        <f t="shared" si="1702"/>
        <v>6.8257480604269171E-4</v>
      </c>
      <c r="AJ1298" s="13">
        <f t="shared" si="1703"/>
        <v>9.2237343748531597E-4</v>
      </c>
      <c r="AK1298" s="13">
        <f t="shared" si="1704"/>
        <v>8.3094458477592475E-4</v>
      </c>
      <c r="AL1298" s="13">
        <f t="shared" si="1705"/>
        <v>3.9099063072017843E-5</v>
      </c>
      <c r="AM1298" s="13">
        <f t="shared" si="1706"/>
        <v>4.229036592333596E-2</v>
      </c>
      <c r="AN1298" s="13">
        <f t="shared" si="1707"/>
        <v>2.7243485735699388E-2</v>
      </c>
      <c r="AO1298" s="13">
        <f t="shared" si="1708"/>
        <v>8.7751370652210791E-3</v>
      </c>
      <c r="AP1298" s="13">
        <f t="shared" si="1709"/>
        <v>1.8843166463218864E-3</v>
      </c>
      <c r="AQ1298" s="13">
        <f t="shared" si="1710"/>
        <v>3.034695524311141E-4</v>
      </c>
      <c r="AR1298" s="13">
        <f t="shared" si="1711"/>
        <v>3.2539805430924451E-5</v>
      </c>
      <c r="AS1298" s="13">
        <f t="shared" si="1712"/>
        <v>8.7943041333253966E-5</v>
      </c>
      <c r="AT1298" s="13">
        <f t="shared" si="1713"/>
        <v>1.1883873330712013E-4</v>
      </c>
      <c r="AU1298" s="13">
        <f t="shared" si="1714"/>
        <v>1.0705902608427388E-4</v>
      </c>
      <c r="AV1298" s="13">
        <f t="shared" si="1715"/>
        <v>7.2335223208491489E-5</v>
      </c>
      <c r="AW1298" s="13">
        <f t="shared" si="1716"/>
        <v>1.8909132693179867E-6</v>
      </c>
      <c r="AX1298" s="13">
        <f t="shared" si="1717"/>
        <v>1.9049199122642652E-2</v>
      </c>
      <c r="AY1298" s="13">
        <f t="shared" si="1718"/>
        <v>1.2271508492383249E-2</v>
      </c>
      <c r="AZ1298" s="13">
        <f t="shared" si="1719"/>
        <v>3.9526575293036036E-3</v>
      </c>
      <c r="BA1298" s="13">
        <f t="shared" si="1720"/>
        <v>8.4876832399525311E-4</v>
      </c>
      <c r="BB1298" s="13">
        <f t="shared" si="1721"/>
        <v>1.3669429917913394E-4</v>
      </c>
      <c r="BC1298" s="13">
        <f t="shared" si="1722"/>
        <v>1.761171419792908E-5</v>
      </c>
      <c r="BD1298" s="13">
        <f t="shared" si="1723"/>
        <v>3.4936945477797776E-6</v>
      </c>
      <c r="BE1298" s="13">
        <f t="shared" si="1724"/>
        <v>9.4421622979087434E-6</v>
      </c>
      <c r="BF1298" s="13">
        <f t="shared" si="1725"/>
        <v>1.2759333656788412E-5</v>
      </c>
      <c r="BG1298" s="13">
        <f t="shared" si="1726"/>
        <v>1.1494584272030617E-5</v>
      </c>
      <c r="BH1298" s="13">
        <f t="shared" si="1727"/>
        <v>7.7664009230912076E-6</v>
      </c>
      <c r="BI1298" s="13">
        <f t="shared" si="1728"/>
        <v>4.1979410039184614E-6</v>
      </c>
      <c r="BJ1298" s="14">
        <f t="shared" si="1729"/>
        <v>0.78602052893990493</v>
      </c>
      <c r="BK1298" s="14">
        <f t="shared" si="1730"/>
        <v>0.1411757437305296</v>
      </c>
      <c r="BL1298" s="14">
        <f t="shared" si="1731"/>
        <v>6.2835336977273837E-2</v>
      </c>
      <c r="BM1298" s="14">
        <f t="shared" si="1732"/>
        <v>0.62922177660686307</v>
      </c>
      <c r="BN1298" s="14">
        <f t="shared" si="1733"/>
        <v>0.35010841920432839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1.7670999999999999</v>
      </c>
      <c r="F1299" s="10">
        <f>VLOOKUP(B1299,home!$B$2:$E$405,3,FALSE)</f>
        <v>1.0610999999999999</v>
      </c>
      <c r="G1299" s="10">
        <f>VLOOKUP(C1299,away!$B$2:$E$405,4,FALSE)</f>
        <v>0.77810000000000001</v>
      </c>
      <c r="H1299" s="10">
        <f>VLOOKUP(A1299,away!$A$2:$E$405,3,FALSE)</f>
        <v>1.5205</v>
      </c>
      <c r="I1299" s="10">
        <f>VLOOKUP(C1299,away!$B$2:$E$405,3,FALSE)</f>
        <v>1.5620000000000001</v>
      </c>
      <c r="J1299" s="10">
        <f>VLOOKUP(B1299,home!$B$2:$E$405,4,FALSE)</f>
        <v>1.3976</v>
      </c>
      <c r="K1299" s="12">
        <f t="shared" si="1678"/>
        <v>1.4589918191609998</v>
      </c>
      <c r="L1299" s="12">
        <f t="shared" si="1679"/>
        <v>3.3193293495999998</v>
      </c>
      <c r="M1299" s="13">
        <f t="shared" si="1680"/>
        <v>8.4101062714185548E-3</v>
      </c>
      <c r="N1299" s="13">
        <f t="shared" si="1681"/>
        <v>1.2270276248274288E-2</v>
      </c>
      <c r="O1299" s="13">
        <f t="shared" si="1682"/>
        <v>2.7915912579974635E-2</v>
      </c>
      <c r="P1299" s="13">
        <f t="shared" si="1683"/>
        <v>4.0729088078596626E-2</v>
      </c>
      <c r="Q1299" s="13">
        <f t="shared" si="1684"/>
        <v>8.9511163325388578E-3</v>
      </c>
      <c r="R1299" s="13">
        <f t="shared" si="1685"/>
        <v>4.6331053973788817E-2</v>
      </c>
      <c r="S1299" s="13">
        <f t="shared" si="1686"/>
        <v>4.9311464153302488E-2</v>
      </c>
      <c r="T1299" s="13">
        <f t="shared" si="1687"/>
        <v>2.9711703154280147E-2</v>
      </c>
      <c r="U1299" s="13">
        <f t="shared" si="1688"/>
        <v>6.759662872086461E-2</v>
      </c>
      <c r="V1299" s="13">
        <f t="shared" si="1689"/>
        <v>2.6534358411801264E-2</v>
      </c>
      <c r="W1299" s="13">
        <f t="shared" si="1690"/>
        <v>4.3532018338442013E-3</v>
      </c>
      <c r="X1299" s="13">
        <f t="shared" si="1691"/>
        <v>1.4449710611811602E-2</v>
      </c>
      <c r="Y1299" s="13">
        <f t="shared" si="1692"/>
        <v>2.3981674263506406E-2</v>
      </c>
      <c r="Z1299" s="13">
        <f t="shared" si="1693"/>
        <v>5.1262675751032993E-2</v>
      </c>
      <c r="AA1299" s="13">
        <f t="shared" si="1694"/>
        <v>7.4791824549060096E-2</v>
      </c>
      <c r="AB1299" s="13">
        <f t="shared" si="1695"/>
        <v>5.4560330078601761E-2</v>
      </c>
      <c r="AC1299" s="13">
        <f t="shared" si="1696"/>
        <v>8.0314102609506752E-3</v>
      </c>
      <c r="AD1299" s="13">
        <f t="shared" si="1697"/>
        <v>1.587821465683839E-3</v>
      </c>
      <c r="AE1299" s="13">
        <f t="shared" si="1698"/>
        <v>5.2705023929692568E-3</v>
      </c>
      <c r="AF1299" s="13">
        <f t="shared" si="1699"/>
        <v>8.7472666400599409E-3</v>
      </c>
      <c r="AG1299" s="13">
        <f t="shared" si="1700"/>
        <v>9.6783529623759822E-3</v>
      </c>
      <c r="AH1299" s="13">
        <f t="shared" si="1701"/>
        <v>4.2539426039858004E-2</v>
      </c>
      <c r="AI1299" s="13">
        <f t="shared" si="1702"/>
        <v>6.206467458395723E-2</v>
      </c>
      <c r="AJ1299" s="13">
        <f t="shared" si="1703"/>
        <v>4.5275926238441622E-2</v>
      </c>
      <c r="AK1299" s="13">
        <f t="shared" si="1704"/>
        <v>2.2019068662274394E-2</v>
      </c>
      <c r="AL1299" s="13">
        <f t="shared" si="1705"/>
        <v>1.5558044350772722E-3</v>
      </c>
      <c r="AM1299" s="13">
        <f t="shared" si="1706"/>
        <v>4.6332370574418913E-4</v>
      </c>
      <c r="AN1299" s="13">
        <f t="shared" si="1707"/>
        <v>1.5379239748421212E-3</v>
      </c>
      <c r="AO1299" s="13">
        <f t="shared" si="1708"/>
        <v>2.5524380935734721E-3</v>
      </c>
      <c r="AP1299" s="13">
        <f t="shared" si="1709"/>
        <v>2.8241275590118325E-3</v>
      </c>
      <c r="AQ1299" s="13">
        <f t="shared" si="1710"/>
        <v>2.3435523734105456E-3</v>
      </c>
      <c r="AR1299" s="13">
        <f t="shared" si="1711"/>
        <v>2.8240473073847833E-2</v>
      </c>
      <c r="AS1299" s="13">
        <f t="shared" si="1712"/>
        <v>4.1202619183980473E-2</v>
      </c>
      <c r="AT1299" s="13">
        <f t="shared" si="1713"/>
        <v>3.0057142158716799E-2</v>
      </c>
      <c r="AU1299" s="13">
        <f t="shared" si="1714"/>
        <v>1.4617708172308999E-2</v>
      </c>
      <c r="AV1299" s="13">
        <f t="shared" si="1715"/>
        <v>5.3317791595704342E-3</v>
      </c>
      <c r="AW1299" s="13">
        <f t="shared" si="1716"/>
        <v>2.0929348381681353E-4</v>
      </c>
      <c r="AX1299" s="13">
        <f t="shared" si="1717"/>
        <v>1.1266424938402187E-4</v>
      </c>
      <c r="AY1299" s="13">
        <f t="shared" si="1718"/>
        <v>3.7396974963103757E-4</v>
      </c>
      <c r="AZ1299" s="13">
        <f t="shared" si="1719"/>
        <v>6.2066438290643328E-4</v>
      </c>
      <c r="BA1299" s="13">
        <f t="shared" si="1720"/>
        <v>6.8672983414423227E-4</v>
      </c>
      <c r="BB1299" s="13">
        <f t="shared" si="1721"/>
        <v>5.6987062343022258E-4</v>
      </c>
      <c r="BC1299" s="13">
        <f t="shared" si="1722"/>
        <v>3.7831765716535743E-4</v>
      </c>
      <c r="BD1299" s="13">
        <f t="shared" si="1723"/>
        <v>1.5623238520101935E-2</v>
      </c>
      <c r="BE1299" s="13">
        <f t="shared" si="1724"/>
        <v>2.2794177189629724E-2</v>
      </c>
      <c r="BF1299" s="13">
        <f t="shared" si="1725"/>
        <v>1.6628259022088022E-2</v>
      </c>
      <c r="BG1299" s="13">
        <f t="shared" si="1726"/>
        <v>8.0868312933721695E-3</v>
      </c>
      <c r="BH1299" s="13">
        <f t="shared" si="1727"/>
        <v>2.949655174991293E-3</v>
      </c>
      <c r="BI1299" s="13">
        <f t="shared" si="1728"/>
        <v>8.6070455393163928E-4</v>
      </c>
      <c r="BJ1299" s="14">
        <f t="shared" si="1729"/>
        <v>0.13146520810858797</v>
      </c>
      <c r="BK1299" s="14">
        <f t="shared" si="1730"/>
        <v>0.1349462013607779</v>
      </c>
      <c r="BL1299" s="14">
        <f t="shared" si="1731"/>
        <v>0.62948743292936038</v>
      </c>
      <c r="BM1299" s="14">
        <f t="shared" si="1732"/>
        <v>0.80238928839935297</v>
      </c>
      <c r="BN1299" s="14">
        <f t="shared" si="1733"/>
        <v>0.14460755348459178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1.6325000000000001</v>
      </c>
      <c r="F1300" s="10">
        <f>VLOOKUP(B1300,home!$B$2:$E$405,3,FALSE)</f>
        <v>1.0449999999999999</v>
      </c>
      <c r="G1300" s="10">
        <f>VLOOKUP(C1300,away!$B$2:$E$405,4,FALSE)</f>
        <v>0.8508</v>
      </c>
      <c r="H1300" s="10">
        <f>VLOOKUP(A1300,away!$A$2:$E$405,3,FALSE)</f>
        <v>1.1474</v>
      </c>
      <c r="I1300" s="10">
        <f>VLOOKUP(C1300,away!$B$2:$E$405,3,FALSE)</f>
        <v>0.96840000000000004</v>
      </c>
      <c r="J1300" s="10">
        <f>VLOOKUP(B1300,home!$B$2:$E$405,4,FALSE)</f>
        <v>1.1791</v>
      </c>
      <c r="K1300" s="12">
        <f t="shared" si="1678"/>
        <v>1.4514328949999999</v>
      </c>
      <c r="L1300" s="12">
        <f t="shared" si="1679"/>
        <v>1.310147720856</v>
      </c>
      <c r="M1300" s="13">
        <f t="shared" si="1680"/>
        <v>6.3191807407761383E-2</v>
      </c>
      <c r="N1300" s="13">
        <f t="shared" si="1681"/>
        <v>9.1718667966129527E-2</v>
      </c>
      <c r="O1300" s="13">
        <f t="shared" si="1682"/>
        <v>8.2790602452049875E-2</v>
      </c>
      <c r="P1300" s="13">
        <f t="shared" si="1683"/>
        <v>0.12016500379577283</v>
      </c>
      <c r="Q1300" s="13">
        <f t="shared" si="1684"/>
        <v>6.6561745885811596E-2</v>
      </c>
      <c r="R1300" s="13">
        <f t="shared" si="1685"/>
        <v>5.4233959555424163E-2</v>
      </c>
      <c r="S1300" s="13">
        <f t="shared" si="1686"/>
        <v>5.7126187434641235E-2</v>
      </c>
      <c r="T1300" s="13">
        <f t="shared" si="1687"/>
        <v>8.7205719668492304E-2</v>
      </c>
      <c r="U1300" s="13">
        <f t="shared" si="1688"/>
        <v>7.8716952924842196E-2</v>
      </c>
      <c r="V1300" s="13">
        <f t="shared" si="1689"/>
        <v>1.2070074712949033E-2</v>
      </c>
      <c r="W1300" s="13">
        <f t="shared" si="1690"/>
        <v>3.2203302509099301E-2</v>
      </c>
      <c r="X1300" s="13">
        <f t="shared" si="1691"/>
        <v>4.2191083386332755E-2</v>
      </c>
      <c r="Y1300" s="13">
        <f t="shared" si="1692"/>
        <v>2.7638275869524661E-2</v>
      </c>
      <c r="Z1300" s="13">
        <f t="shared" si="1693"/>
        <v>2.3684832834845144E-2</v>
      </c>
      <c r="AA1300" s="13">
        <f t="shared" si="1694"/>
        <v>3.4376945489070339E-2</v>
      </c>
      <c r="AB1300" s="13">
        <f t="shared" si="1695"/>
        <v>2.4947914756229286E-2</v>
      </c>
      <c r="AC1300" s="13">
        <f t="shared" si="1696"/>
        <v>1.434521966923754E-3</v>
      </c>
      <c r="AD1300" s="13">
        <f t="shared" si="1697"/>
        <v>1.1685233147335685E-2</v>
      </c>
      <c r="AE1300" s="13">
        <f t="shared" si="1698"/>
        <v>1.5309381575652831E-2</v>
      </c>
      <c r="AF1300" s="13">
        <f t="shared" si="1699"/>
        <v>1.00287756895282E-2</v>
      </c>
      <c r="AG1300" s="13">
        <f t="shared" si="1700"/>
        <v>4.3797258708704757E-3</v>
      </c>
      <c r="AH1300" s="13">
        <f t="shared" si="1701"/>
        <v>7.7576574393569339E-3</v>
      </c>
      <c r="AI1300" s="13">
        <f t="shared" si="1702"/>
        <v>1.1259719195624119E-2</v>
      </c>
      <c r="AJ1300" s="13">
        <f t="shared" si="1703"/>
        <v>8.1713634144958969E-3</v>
      </c>
      <c r="AK1300" s="13">
        <f t="shared" si="1704"/>
        <v>3.9533952189329561E-3</v>
      </c>
      <c r="AL1300" s="13">
        <f t="shared" si="1705"/>
        <v>1.0911499111787713E-4</v>
      </c>
      <c r="AM1300" s="13">
        <f t="shared" si="1706"/>
        <v>3.3920663551574781E-3</v>
      </c>
      <c r="AN1300" s="13">
        <f t="shared" si="1707"/>
        <v>4.4441080042018893E-3</v>
      </c>
      <c r="AO1300" s="13">
        <f t="shared" si="1708"/>
        <v>2.9112189864715066E-3</v>
      </c>
      <c r="AP1300" s="13">
        <f t="shared" si="1709"/>
        <v>1.2713756400127858E-3</v>
      </c>
      <c r="AQ1300" s="13">
        <f t="shared" si="1710"/>
        <v>4.1642247427864766E-4</v>
      </c>
      <c r="AR1300" s="13">
        <f t="shared" si="1711"/>
        <v>2.0327354426710126E-3</v>
      </c>
      <c r="AS1300" s="13">
        <f t="shared" si="1712"/>
        <v>2.9503790883250941E-3</v>
      </c>
      <c r="AT1300" s="13">
        <f t="shared" si="1713"/>
        <v>2.1411386307575767E-3</v>
      </c>
      <c r="AU1300" s="13">
        <f t="shared" si="1714"/>
        <v>1.0359063471456023E-3</v>
      </c>
      <c r="AV1300" s="13">
        <f t="shared" si="1715"/>
        <v>3.7588713709660391E-4</v>
      </c>
      <c r="AW1300" s="13">
        <f t="shared" si="1716"/>
        <v>5.7636705434017104E-6</v>
      </c>
      <c r="AX1300" s="13">
        <f t="shared" si="1717"/>
        <v>8.205594483163864E-4</v>
      </c>
      <c r="AY1300" s="13">
        <f t="shared" si="1718"/>
        <v>1.0750540910385703E-3</v>
      </c>
      <c r="AZ1300" s="13">
        <f t="shared" si="1719"/>
        <v>7.0423983358555101E-4</v>
      </c>
      <c r="BA1300" s="13">
        <f t="shared" si="1720"/>
        <v>3.0755273763603938E-4</v>
      </c>
      <c r="BB1300" s="13">
        <f t="shared" si="1721"/>
        <v>1.0073487956422014E-4</v>
      </c>
      <c r="BC1300" s="13">
        <f t="shared" si="1722"/>
        <v>2.6395514574353292E-5</v>
      </c>
      <c r="BD1300" s="13">
        <f t="shared" si="1723"/>
        <v>4.4386395121977289E-4</v>
      </c>
      <c r="BE1300" s="13">
        <f t="shared" si="1724"/>
        <v>6.4423873970505371E-4</v>
      </c>
      <c r="BF1300" s="13">
        <f t="shared" si="1725"/>
        <v>4.6753464952062888E-4</v>
      </c>
      <c r="BG1300" s="13">
        <f t="shared" si="1726"/>
        <v>2.2619838995551232E-4</v>
      </c>
      <c r="BH1300" s="13">
        <f t="shared" si="1727"/>
        <v>8.2077945994367009E-5</v>
      </c>
      <c r="BI1300" s="13">
        <f t="shared" si="1728"/>
        <v>2.3826126154051546E-5</v>
      </c>
      <c r="BJ1300" s="14">
        <f t="shared" si="1729"/>
        <v>0.40439163953361473</v>
      </c>
      <c r="BK1300" s="14">
        <f t="shared" si="1730"/>
        <v>0.25517176440020467</v>
      </c>
      <c r="BL1300" s="14">
        <f t="shared" si="1731"/>
        <v>0.31663229689457106</v>
      </c>
      <c r="BM1300" s="14">
        <f t="shared" si="1732"/>
        <v>0.52014945617979103</v>
      </c>
      <c r="BN1300" s="14">
        <f t="shared" si="1733"/>
        <v>0.47866178706294937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1.6325000000000001</v>
      </c>
      <c r="F1301" s="10">
        <f>VLOOKUP(B1301,home!$B$2:$E$405,3,FALSE)</f>
        <v>0.61260000000000003</v>
      </c>
      <c r="G1301" s="10">
        <f>VLOOKUP(C1301,away!$B$2:$E$405,4,FALSE)</f>
        <v>0.74870000000000003</v>
      </c>
      <c r="H1301" s="10">
        <f>VLOOKUP(A1301,away!$A$2:$E$405,3,FALSE)</f>
        <v>1.1474</v>
      </c>
      <c r="I1301" s="10">
        <f>VLOOKUP(C1301,away!$B$2:$E$405,3,FALSE)</f>
        <v>0.96840000000000004</v>
      </c>
      <c r="J1301" s="10">
        <f>VLOOKUP(B1301,home!$B$2:$E$405,4,FALSE)</f>
        <v>1.4866999999999999</v>
      </c>
      <c r="K1301" s="12">
        <f t="shared" si="1678"/>
        <v>0.74875203465000018</v>
      </c>
      <c r="L1301" s="12">
        <f t="shared" si="1679"/>
        <v>1.651935049272</v>
      </c>
      <c r="M1301" s="13">
        <f t="shared" si="1680"/>
        <v>9.0655643850628645E-2</v>
      </c>
      <c r="N1301" s="13">
        <f t="shared" si="1681"/>
        <v>6.7878597785663963E-2</v>
      </c>
      <c r="O1301" s="13">
        <f t="shared" si="1682"/>
        <v>0.14975723549117312</v>
      </c>
      <c r="P1301" s="13">
        <f t="shared" si="1683"/>
        <v>0.11213103477757506</v>
      </c>
      <c r="Q1301" s="13">
        <f t="shared" si="1684"/>
        <v>2.5412119100602443E-2</v>
      </c>
      <c r="R1301" s="13">
        <f t="shared" si="1685"/>
        <v>0.1236946130949748</v>
      </c>
      <c r="S1301" s="13">
        <f t="shared" si="1686"/>
        <v>3.4673431311696992E-2</v>
      </c>
      <c r="T1301" s="13">
        <f t="shared" si="1687"/>
        <v>4.1979170218559625E-2</v>
      </c>
      <c r="U1301" s="13">
        <f t="shared" si="1688"/>
        <v>9.2616593230106931E-2</v>
      </c>
      <c r="V1301" s="13">
        <f t="shared" si="1689"/>
        <v>4.7652456741516368E-3</v>
      </c>
      <c r="W1301" s="13">
        <f t="shared" si="1690"/>
        <v>6.3424586271147382E-3</v>
      </c>
      <c r="X1301" s="13">
        <f t="shared" si="1691"/>
        <v>1.0477329704688405E-2</v>
      </c>
      <c r="Y1301" s="13">
        <f t="shared" si="1692"/>
        <v>8.6539340809767169E-3</v>
      </c>
      <c r="Z1301" s="13">
        <f t="shared" si="1693"/>
        <v>6.8111822259242713E-2</v>
      </c>
      <c r="AA1301" s="13">
        <f t="shared" si="1694"/>
        <v>5.0998865500327145E-2</v>
      </c>
      <c r="AB1301" s="13">
        <f t="shared" si="1695"/>
        <v>1.9092752154105823E-2</v>
      </c>
      <c r="AC1301" s="13">
        <f t="shared" si="1696"/>
        <v>3.6838021448256015E-4</v>
      </c>
      <c r="AD1301" s="13">
        <f t="shared" si="1697"/>
        <v>1.1872322004339016E-3</v>
      </c>
      <c r="AE1301" s="13">
        <f t="shared" si="1698"/>
        <v>1.9612304835210821E-3</v>
      </c>
      <c r="AF1301" s="13">
        <f t="shared" si="1699"/>
        <v>1.6199126877145737E-3</v>
      </c>
      <c r="AG1301" s="13">
        <f t="shared" si="1700"/>
        <v>8.9199684853203732E-4</v>
      </c>
      <c r="AH1301" s="13">
        <f t="shared" si="1701"/>
        <v>2.812907661495697E-2</v>
      </c>
      <c r="AI1301" s="13">
        <f t="shared" si="1702"/>
        <v>2.1061703348274768E-2</v>
      </c>
      <c r="AJ1301" s="13">
        <f t="shared" si="1703"/>
        <v>7.8849966176077254E-3</v>
      </c>
      <c r="AK1301" s="13">
        <f t="shared" si="1704"/>
        <v>1.9679690868807183E-3</v>
      </c>
      <c r="AL1301" s="13">
        <f t="shared" si="1705"/>
        <v>1.8225828150125959E-5</v>
      </c>
      <c r="AM1301" s="13">
        <f t="shared" si="1706"/>
        <v>1.7778850513537617E-4</v>
      </c>
      <c r="AN1301" s="13">
        <f t="shared" si="1707"/>
        <v>2.936950629908028E-4</v>
      </c>
      <c r="AO1301" s="13">
        <f t="shared" si="1708"/>
        <v>2.4258258417632754E-4</v>
      </c>
      <c r="AP1301" s="13">
        <f t="shared" si="1709"/>
        <v>1.3357689104795024E-4</v>
      </c>
      <c r="AQ1301" s="13">
        <f t="shared" si="1710"/>
        <v>5.5165087023724088E-5</v>
      </c>
      <c r="AR1301" s="13">
        <f t="shared" si="1711"/>
        <v>9.2934815127809593E-3</v>
      </c>
      <c r="AS1301" s="13">
        <f t="shared" si="1712"/>
        <v>6.9585131916769039E-3</v>
      </c>
      <c r="AT1301" s="13">
        <f t="shared" si="1713"/>
        <v>2.6051004552034738E-3</v>
      </c>
      <c r="AU1301" s="13">
        <f t="shared" si="1714"/>
        <v>6.5019142210041435E-4</v>
      </c>
      <c r="AV1301" s="13">
        <f t="shared" si="1715"/>
        <v>1.2170803755241556E-4</v>
      </c>
      <c r="AW1301" s="13">
        <f t="shared" si="1716"/>
        <v>6.2620387905566131E-7</v>
      </c>
      <c r="AX1301" s="13">
        <f t="shared" si="1717"/>
        <v>2.2186584159582476E-5</v>
      </c>
      <c r="AY1301" s="13">
        <f t="shared" si="1718"/>
        <v>3.6650795996837247E-5</v>
      </c>
      <c r="AZ1301" s="13">
        <f t="shared" si="1719"/>
        <v>3.0272367245446683E-5</v>
      </c>
      <c r="BA1301" s="13">
        <f t="shared" si="1720"/>
        <v>1.6669328159062348E-5</v>
      </c>
      <c r="BB1301" s="13">
        <f t="shared" si="1721"/>
        <v>6.8841618584429521E-6</v>
      </c>
      <c r="BC1301" s="13">
        <f t="shared" si="1722"/>
        <v>2.2744376517646756E-6</v>
      </c>
      <c r="BD1301" s="13">
        <f t="shared" si="1723"/>
        <v>2.5587046401207032E-3</v>
      </c>
      <c r="BE1301" s="13">
        <f t="shared" si="1724"/>
        <v>1.9158353053587726E-3</v>
      </c>
      <c r="BF1301" s="13">
        <f t="shared" si="1725"/>
        <v>7.1724279147084263E-4</v>
      </c>
      <c r="BG1301" s="13">
        <f t="shared" si="1726"/>
        <v>1.7901233315061309E-4</v>
      </c>
      <c r="BH1301" s="13">
        <f t="shared" si="1727"/>
        <v>3.3508962168491302E-5</v>
      </c>
      <c r="BI1301" s="13">
        <f t="shared" si="1728"/>
        <v>5.0179807205335499E-6</v>
      </c>
      <c r="BJ1301" s="14">
        <f t="shared" si="1729"/>
        <v>0.16742172754325285</v>
      </c>
      <c r="BK1301" s="14">
        <f t="shared" si="1730"/>
        <v>0.24264861245268185</v>
      </c>
      <c r="BL1301" s="14">
        <f t="shared" si="1731"/>
        <v>0.52024212177071227</v>
      </c>
      <c r="BM1301" s="14">
        <f t="shared" si="1732"/>
        <v>0.42885901533315368</v>
      </c>
      <c r="BN1301" s="14">
        <f t="shared" si="1733"/>
        <v>0.569529244100618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1.6325000000000001</v>
      </c>
      <c r="F1302" s="10">
        <f>VLOOKUP(B1302,home!$B$2:$E$405,3,FALSE)</f>
        <v>1.0449999999999999</v>
      </c>
      <c r="G1302" s="10">
        <f>VLOOKUP(C1302,away!$B$2:$E$405,4,FALSE)</f>
        <v>1.3331999999999999</v>
      </c>
      <c r="H1302" s="10">
        <f>VLOOKUP(A1302,away!$A$2:$E$405,3,FALSE)</f>
        <v>1.1474</v>
      </c>
      <c r="I1302" s="10">
        <f>VLOOKUP(C1302,away!$B$2:$E$405,3,FALSE)</f>
        <v>1.2303999999999999</v>
      </c>
      <c r="J1302" s="10">
        <f>VLOOKUP(B1302,home!$B$2:$E$405,4,FALSE)</f>
        <v>0.92279999999999995</v>
      </c>
      <c r="K1302" s="12">
        <f t="shared" si="1678"/>
        <v>2.2743892049999999</v>
      </c>
      <c r="L1302" s="12">
        <f t="shared" si="1679"/>
        <v>1.3027730138879998</v>
      </c>
      <c r="M1302" s="13">
        <f t="shared" si="1680"/>
        <v>2.7954915733009116E-2</v>
      </c>
      <c r="N1302" s="13">
        <f t="shared" si="1681"/>
        <v>6.3580358569840595E-2</v>
      </c>
      <c r="O1302" s="13">
        <f t="shared" si="1682"/>
        <v>3.6418909822477349E-2</v>
      </c>
      <c r="P1302" s="13">
        <f t="shared" si="1683"/>
        <v>8.2830775358110953E-2</v>
      </c>
      <c r="Q1302" s="13">
        <f t="shared" si="1684"/>
        <v>7.2303240590637349E-2</v>
      </c>
      <c r="R1302" s="13">
        <f t="shared" si="1685"/>
        <v>2.3722786455972047E-2</v>
      </c>
      <c r="S1302" s="13">
        <f t="shared" si="1686"/>
        <v>6.1357163548202524E-2</v>
      </c>
      <c r="T1302" s="13">
        <f t="shared" si="1687"/>
        <v>9.4194710658133785E-2</v>
      </c>
      <c r="U1302" s="13">
        <f t="shared" si="1688"/>
        <v>5.3954849427983037E-2</v>
      </c>
      <c r="V1302" s="13">
        <f t="shared" si="1689"/>
        <v>2.0200229537093585E-2</v>
      </c>
      <c r="W1302" s="13">
        <f t="shared" si="1690"/>
        <v>5.4815236628621124E-2</v>
      </c>
      <c r="X1302" s="13">
        <f t="shared" si="1691"/>
        <v>7.1411811029652633E-2</v>
      </c>
      <c r="Y1302" s="13">
        <f t="shared" si="1692"/>
        <v>4.6516690141150431E-2</v>
      </c>
      <c r="Z1302" s="13">
        <f t="shared" si="1693"/>
        <v>1.0301802003022709E-2</v>
      </c>
      <c r="AA1302" s="13">
        <f t="shared" si="1694"/>
        <v>2.3430307267722227E-2</v>
      </c>
      <c r="AB1302" s="13">
        <f t="shared" si="1695"/>
        <v>2.664481895977024E-2</v>
      </c>
      <c r="AC1302" s="13">
        <f t="shared" si="1696"/>
        <v>3.740846267767418E-3</v>
      </c>
      <c r="AD1302" s="13">
        <f t="shared" si="1697"/>
        <v>3.1167795614414118E-2</v>
      </c>
      <c r="AE1302" s="13">
        <f t="shared" si="1698"/>
        <v>4.0604563028835465E-2</v>
      </c>
      <c r="AF1302" s="13">
        <f t="shared" si="1699"/>
        <v>2.6449264477340615E-2</v>
      </c>
      <c r="AG1302" s="13">
        <f t="shared" si="1700"/>
        <v>1.1485795999421948E-2</v>
      </c>
      <c r="AH1302" s="13">
        <f t="shared" si="1701"/>
        <v>3.3552274109888342E-3</v>
      </c>
      <c r="AI1302" s="13">
        <f t="shared" si="1702"/>
        <v>7.6310930038731026E-3</v>
      </c>
      <c r="AJ1302" s="13">
        <f t="shared" si="1703"/>
        <v>8.6780377751800048E-3</v>
      </c>
      <c r="AK1302" s="13">
        <f t="shared" si="1704"/>
        <v>6.579078478817205E-3</v>
      </c>
      <c r="AL1302" s="13">
        <f t="shared" si="1705"/>
        <v>4.4336702684285548E-4</v>
      </c>
      <c r="AM1302" s="13">
        <f t="shared" si="1706"/>
        <v>1.4177539577813964E-2</v>
      </c>
      <c r="AN1302" s="13">
        <f t="shared" si="1707"/>
        <v>1.8470115965305102E-2</v>
      </c>
      <c r="AO1302" s="13">
        <f t="shared" si="1708"/>
        <v>1.2031184321490695E-2</v>
      </c>
      <c r="AP1302" s="13">
        <f t="shared" si="1709"/>
        <v>5.2246340863834938E-3</v>
      </c>
      <c r="AQ1302" s="13">
        <f t="shared" si="1710"/>
        <v>1.7016280737949512E-3</v>
      </c>
      <c r="AR1302" s="13">
        <f t="shared" si="1711"/>
        <v>8.7421994529870962E-4</v>
      </c>
      <c r="AS1302" s="13">
        <f t="shared" si="1712"/>
        <v>1.9883164063830756E-3</v>
      </c>
      <c r="AT1302" s="13">
        <f t="shared" si="1713"/>
        <v>2.2611026854010303E-3</v>
      </c>
      <c r="AU1302" s="13">
        <f t="shared" si="1714"/>
        <v>1.7142091796908713E-3</v>
      </c>
      <c r="AV1302" s="13">
        <f t="shared" si="1715"/>
        <v>9.7469471335020564E-4</v>
      </c>
      <c r="AW1302" s="13">
        <f t="shared" si="1716"/>
        <v>3.649172807820737E-5</v>
      </c>
      <c r="AX1302" s="13">
        <f t="shared" si="1717"/>
        <v>5.3742071615400563E-3</v>
      </c>
      <c r="AY1302" s="13">
        <f t="shared" si="1718"/>
        <v>7.0013720610980117E-3</v>
      </c>
      <c r="AZ1302" s="13">
        <f t="shared" si="1719"/>
        <v>4.5605992906939475E-3</v>
      </c>
      <c r="BA1302" s="13">
        <f t="shared" si="1720"/>
        <v>1.9804752276909423E-3</v>
      </c>
      <c r="BB1302" s="13">
        <f t="shared" si="1721"/>
        <v>6.4502742032736336E-4</v>
      </c>
      <c r="BC1302" s="13">
        <f t="shared" si="1722"/>
        <v>1.6806486328405594E-4</v>
      </c>
      <c r="BD1302" s="13">
        <f t="shared" si="1723"/>
        <v>1.8981835882296707E-4</v>
      </c>
      <c r="BE1302" s="13">
        <f t="shared" si="1724"/>
        <v>4.3172082621777277E-4</v>
      </c>
      <c r="BF1302" s="13">
        <f t="shared" si="1725"/>
        <v>4.9095059336169179E-4</v>
      </c>
      <c r="BG1302" s="13">
        <f t="shared" si="1726"/>
        <v>3.7220424324339207E-4</v>
      </c>
      <c r="BH1302" s="13">
        <f t="shared" si="1727"/>
        <v>2.1163432822199127E-4</v>
      </c>
      <c r="BI1302" s="13">
        <f t="shared" si="1728"/>
        <v>9.6267766303104771E-5</v>
      </c>
      <c r="BJ1302" s="14">
        <f t="shared" si="1729"/>
        <v>0.58386431478747058</v>
      </c>
      <c r="BK1302" s="14">
        <f t="shared" si="1730"/>
        <v>0.20352866953212448</v>
      </c>
      <c r="BL1302" s="14">
        <f t="shared" si="1731"/>
        <v>0.20002024764907889</v>
      </c>
      <c r="BM1302" s="14">
        <f t="shared" si="1732"/>
        <v>0.68393916710862956</v>
      </c>
      <c r="BN1302" s="14">
        <f t="shared" si="1733"/>
        <v>0.3068109865300474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1.6325000000000001</v>
      </c>
      <c r="F1303" s="10">
        <f>VLOOKUP(B1303,home!$B$2:$E$405,3,FALSE)</f>
        <v>0.90080000000000005</v>
      </c>
      <c r="G1303" s="10">
        <f>VLOOKUP(C1303,away!$B$2:$E$405,4,FALSE)</f>
        <v>1.123</v>
      </c>
      <c r="H1303" s="10">
        <f>VLOOKUP(A1303,away!$A$2:$E$405,3,FALSE)</f>
        <v>1.1474</v>
      </c>
      <c r="I1303" s="10">
        <f>VLOOKUP(C1303,away!$B$2:$E$405,3,FALSE)</f>
        <v>0.92</v>
      </c>
      <c r="J1303" s="10">
        <f>VLOOKUP(B1303,home!$B$2:$E$405,4,FALSE)</f>
        <v>1.0766</v>
      </c>
      <c r="K1303" s="12">
        <f t="shared" si="1678"/>
        <v>1.6514343880000002</v>
      </c>
      <c r="L1303" s="12">
        <f t="shared" si="1679"/>
        <v>1.1364675728000002</v>
      </c>
      <c r="M1303" s="13">
        <f t="shared" si="1680"/>
        <v>6.1550213305075152E-2</v>
      </c>
      <c r="N1303" s="13">
        <f t="shared" si="1681"/>
        <v>0.10164613884073626</v>
      </c>
      <c r="O1303" s="13">
        <f t="shared" si="1682"/>
        <v>6.9949821520141037E-2</v>
      </c>
      <c r="P1303" s="13">
        <f t="shared" si="1683"/>
        <v>0.11551754069282336</v>
      </c>
      <c r="Q1303" s="13">
        <f t="shared" si="1684"/>
        <v>8.3930964544507172E-2</v>
      </c>
      <c r="R1303" s="13">
        <f t="shared" si="1685"/>
        <v>3.9747851940393958E-2</v>
      </c>
      <c r="S1303" s="13">
        <f t="shared" si="1686"/>
        <v>5.4200877182897574E-2</v>
      </c>
      <c r="T1303" s="13">
        <f t="shared" si="1687"/>
        <v>9.5384819558658934E-2</v>
      </c>
      <c r="U1303" s="13">
        <f t="shared" si="1688"/>
        <v>6.5640969543499128E-2</v>
      </c>
      <c r="V1303" s="13">
        <f t="shared" si="1689"/>
        <v>1.1302699408346906E-2</v>
      </c>
      <c r="W1303" s="13">
        <f t="shared" si="1690"/>
        <v>4.620216035560263E-2</v>
      </c>
      <c r="X1303" s="13">
        <f t="shared" si="1691"/>
        <v>5.2507257037448116E-2</v>
      </c>
      <c r="Y1303" s="13">
        <f t="shared" si="1692"/>
        <v>2.9836397479867202E-2</v>
      </c>
      <c r="Z1303" s="13">
        <f t="shared" si="1693"/>
        <v>1.5057381606237765E-2</v>
      </c>
      <c r="AA1303" s="13">
        <f t="shared" si="1694"/>
        <v>2.4866277777779722E-2</v>
      </c>
      <c r="AB1303" s="13">
        <f t="shared" si="1695"/>
        <v>2.0532513111892834E-2</v>
      </c>
      <c r="AC1303" s="13">
        <f t="shared" si="1696"/>
        <v>1.3258077924634159E-3</v>
      </c>
      <c r="AD1303" s="13">
        <f t="shared" si="1697"/>
        <v>1.9074959102783128E-2</v>
      </c>
      <c r="AE1303" s="13">
        <f t="shared" si="1698"/>
        <v>2.1678072472799209E-2</v>
      </c>
      <c r="AF1303" s="13">
        <f t="shared" si="1699"/>
        <v>1.231821320307231E-2</v>
      </c>
      <c r="AG1303" s="13">
        <f t="shared" si="1700"/>
        <v>4.6664166200428344E-3</v>
      </c>
      <c r="AH1303" s="13">
        <f t="shared" si="1701"/>
        <v>4.2780564816911025E-3</v>
      </c>
      <c r="AI1303" s="13">
        <f t="shared" si="1702"/>
        <v>7.0649295876709806E-3</v>
      </c>
      <c r="AJ1303" s="13">
        <f t="shared" si="1703"/>
        <v>5.8336338349392605E-3</v>
      </c>
      <c r="AK1303" s="13">
        <f t="shared" si="1704"/>
        <v>3.2112878406730036E-3</v>
      </c>
      <c r="AL1303" s="13">
        <f t="shared" si="1705"/>
        <v>9.9531129068647229E-5</v>
      </c>
      <c r="AM1303" s="13">
        <f t="shared" si="1706"/>
        <v>6.3002086824059432E-3</v>
      </c>
      <c r="AN1303" s="13">
        <f t="shared" si="1707"/>
        <v>7.1599828694273691E-3</v>
      </c>
      <c r="AO1303" s="13">
        <f t="shared" si="1708"/>
        <v>4.0685441764538527E-3</v>
      </c>
      <c r="AP1303" s="13">
        <f t="shared" si="1709"/>
        <v>1.541256175014695E-3</v>
      </c>
      <c r="AQ1303" s="13">
        <f t="shared" si="1710"/>
        <v>4.3789691607049096E-4</v>
      </c>
      <c r="AR1303" s="13">
        <f t="shared" si="1711"/>
        <v>9.7237449320975897E-4</v>
      </c>
      <c r="AS1303" s="13">
        <f t="shared" si="1712"/>
        <v>1.6058126761006688E-3</v>
      </c>
      <c r="AT1303" s="13">
        <f t="shared" si="1713"/>
        <v>1.3259471369994754E-3</v>
      </c>
      <c r="AU1303" s="13">
        <f t="shared" si="1714"/>
        <v>7.2990489957036023E-4</v>
      </c>
      <c r="AV1303" s="13">
        <f t="shared" si="1715"/>
        <v>3.0134751278004487E-4</v>
      </c>
      <c r="AW1303" s="13">
        <f t="shared" si="1716"/>
        <v>5.1888940368997679E-6</v>
      </c>
      <c r="AX1303" s="13">
        <f t="shared" si="1717"/>
        <v>1.7340635449502211E-3</v>
      </c>
      <c r="AY1303" s="13">
        <f t="shared" si="1718"/>
        <v>1.9707069880105419E-3</v>
      </c>
      <c r="AZ1303" s="13">
        <f t="shared" si="1719"/>
        <v>1.1198222936821701E-3</v>
      </c>
      <c r="BA1303" s="13">
        <f t="shared" si="1720"/>
        <v>4.2421390802276819E-4</v>
      </c>
      <c r="BB1303" s="13">
        <f t="shared" si="1721"/>
        <v>1.2052633759965955E-4</v>
      </c>
      <c r="BC1303" s="13">
        <f t="shared" si="1722"/>
        <v>2.7394854870071693E-5</v>
      </c>
      <c r="BD1303" s="13">
        <f t="shared" si="1723"/>
        <v>1.8417868002512064E-4</v>
      </c>
      <c r="BE1303" s="13">
        <f t="shared" si="1724"/>
        <v>3.0415900572993294E-4</v>
      </c>
      <c r="BF1303" s="13">
        <f t="shared" si="1725"/>
        <v>2.5114932074115026E-4</v>
      </c>
      <c r="BG1303" s="13">
        <f t="shared" si="1726"/>
        <v>1.3825220826492571E-4</v>
      </c>
      <c r="BH1303" s="13">
        <f t="shared" si="1727"/>
        <v>5.707861273640904E-5</v>
      </c>
      <c r="BI1303" s="13">
        <f t="shared" si="1728"/>
        <v>1.8852316778448154E-5</v>
      </c>
      <c r="BJ1303" s="14">
        <f t="shared" si="1729"/>
        <v>0.49215001596202568</v>
      </c>
      <c r="BK1303" s="14">
        <f t="shared" si="1730"/>
        <v>0.24596737649868561</v>
      </c>
      <c r="BL1303" s="14">
        <f t="shared" si="1731"/>
        <v>0.24701439850161738</v>
      </c>
      <c r="BM1303" s="14">
        <f t="shared" si="1732"/>
        <v>0.52588112363091533</v>
      </c>
      <c r="BN1303" s="14">
        <f t="shared" si="1733"/>
        <v>0.47234253084367694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1.6325000000000001</v>
      </c>
      <c r="F1304" s="10">
        <f>VLOOKUP(B1304,home!$B$2:$E$405,3,FALSE)</f>
        <v>0.90080000000000005</v>
      </c>
      <c r="G1304" s="10">
        <f>VLOOKUP(C1304,away!$B$2:$E$405,4,FALSE)</f>
        <v>1.081</v>
      </c>
      <c r="H1304" s="10">
        <f>VLOOKUP(A1304,away!$A$2:$E$405,3,FALSE)</f>
        <v>1.1474</v>
      </c>
      <c r="I1304" s="10">
        <f>VLOOKUP(C1304,away!$B$2:$E$405,3,FALSE)</f>
        <v>1.0766</v>
      </c>
      <c r="J1304" s="10">
        <f>VLOOKUP(B1304,home!$B$2:$E$405,4,FALSE)</f>
        <v>0.87150000000000005</v>
      </c>
      <c r="K1304" s="12">
        <f t="shared" si="1678"/>
        <v>1.5896710360000001</v>
      </c>
      <c r="L1304" s="12">
        <f t="shared" si="1679"/>
        <v>1.07655596706</v>
      </c>
      <c r="M1304" s="13">
        <f t="shared" si="1680"/>
        <v>6.9514007284271664E-2</v>
      </c>
      <c r="N1304" s="13">
        <f t="shared" si="1681"/>
        <v>0.1105044039760997</v>
      </c>
      <c r="O1304" s="13">
        <f t="shared" si="1682"/>
        <v>7.4835719336134962E-2</v>
      </c>
      <c r="P1304" s="13">
        <f t="shared" si="1683"/>
        <v>0.11896417548687892</v>
      </c>
      <c r="Q1304" s="13">
        <f t="shared" si="1684"/>
        <v>8.7832825175624477E-2</v>
      </c>
      <c r="R1304" s="13">
        <f t="shared" si="1685"/>
        <v>4.0282420100271756E-2</v>
      </c>
      <c r="S1304" s="13">
        <f t="shared" si="1686"/>
        <v>5.0897925476363237E-2</v>
      </c>
      <c r="T1304" s="13">
        <f t="shared" si="1687"/>
        <v>9.4556952046556314E-2</v>
      </c>
      <c r="U1304" s="13">
        <f t="shared" si="1688"/>
        <v>6.4035796493386227E-2</v>
      </c>
      <c r="V1304" s="13">
        <f t="shared" si="1689"/>
        <v>9.6783527279723173E-3</v>
      </c>
      <c r="W1304" s="13">
        <f t="shared" si="1690"/>
        <v>4.6541766063913963E-2</v>
      </c>
      <c r="X1304" s="13">
        <f t="shared" si="1691"/>
        <v>5.0104815973617184E-2</v>
      </c>
      <c r="Y1304" s="13">
        <f t="shared" si="1692"/>
        <v>2.6970319307420387E-2</v>
      </c>
      <c r="Z1304" s="13">
        <f t="shared" si="1693"/>
        <v>1.445542657552175E-2</v>
      </c>
      <c r="AA1304" s="13">
        <f t="shared" si="1694"/>
        <v>2.2979372940131595E-2</v>
      </c>
      <c r="AB1304" s="13">
        <f t="shared" si="1695"/>
        <v>1.8264821794184684E-2</v>
      </c>
      <c r="AC1304" s="13">
        <f t="shared" si="1696"/>
        <v>1.0352025596491936E-3</v>
      </c>
      <c r="AD1304" s="13">
        <f t="shared" si="1697"/>
        <v>1.8496524369022931E-2</v>
      </c>
      <c r="AE1304" s="13">
        <f t="shared" si="1698"/>
        <v>1.9912543679342337E-2</v>
      </c>
      <c r="AF1304" s="13">
        <f t="shared" si="1699"/>
        <v>1.0718483858669439E-2</v>
      </c>
      <c r="AG1304" s="13">
        <f t="shared" si="1700"/>
        <v>3.8463492519622937E-3</v>
      </c>
      <c r="AH1304" s="13">
        <f t="shared" si="1701"/>
        <v>3.8905189340689098E-3</v>
      </c>
      <c r="AI1304" s="13">
        <f t="shared" si="1702"/>
        <v>6.1846452644989409E-3</v>
      </c>
      <c r="AJ1304" s="13">
        <f t="shared" si="1703"/>
        <v>4.9157757224542629E-3</v>
      </c>
      <c r="AK1304" s="13">
        <f t="shared" si="1704"/>
        <v>2.6048220951525062E-3</v>
      </c>
      <c r="AL1304" s="13">
        <f t="shared" si="1705"/>
        <v>7.0864577532958554E-5</v>
      </c>
      <c r="AM1304" s="13">
        <f t="shared" si="1706"/>
        <v>5.8806778112207849E-3</v>
      </c>
      <c r="AN1304" s="13">
        <f t="shared" si="1707"/>
        <v>6.3308787880270757E-3</v>
      </c>
      <c r="AO1304" s="13">
        <f t="shared" si="1708"/>
        <v>3.4077726679920643E-3</v>
      </c>
      <c r="AP1304" s="13">
        <f t="shared" si="1709"/>
        <v>1.2228860000369447E-3</v>
      </c>
      <c r="AQ1304" s="13">
        <f t="shared" si="1710"/>
        <v>3.2912630509347696E-4</v>
      </c>
      <c r="AR1304" s="13">
        <f t="shared" si="1711"/>
        <v>8.376722746863593E-4</v>
      </c>
      <c r="AS1304" s="13">
        <f t="shared" si="1712"/>
        <v>1.3316233527291416E-3</v>
      </c>
      <c r="AT1304" s="13">
        <f t="shared" si="1713"/>
        <v>1.0584215373473642E-3</v>
      </c>
      <c r="AU1304" s="13">
        <f t="shared" si="1714"/>
        <v>5.608473539332325E-4</v>
      </c>
      <c r="AV1304" s="13">
        <f t="shared" si="1715"/>
        <v>2.22890698541225E-4</v>
      </c>
      <c r="AW1304" s="13">
        <f t="shared" si="1716"/>
        <v>3.3687639076823548E-6</v>
      </c>
      <c r="AX1304" s="13">
        <f t="shared" si="1717"/>
        <v>1.5580571980909268E-3</v>
      </c>
      <c r="AY1304" s="13">
        <f t="shared" si="1718"/>
        <v>1.6773357736255714E-3</v>
      </c>
      <c r="AZ1304" s="13">
        <f t="shared" si="1719"/>
        <v>9.0287291792990503E-4</v>
      </c>
      <c r="BA1304" s="13">
        <f t="shared" si="1720"/>
        <v>3.2399774243143769E-4</v>
      </c>
      <c r="BB1304" s="13">
        <f t="shared" si="1721"/>
        <v>8.7200425732133295E-5</v>
      </c>
      <c r="BC1304" s="13">
        <f t="shared" si="1722"/>
        <v>1.8775227730420099E-5</v>
      </c>
      <c r="BD1304" s="13">
        <f t="shared" si="1723"/>
        <v>1.5030018095905386E-4</v>
      </c>
      <c r="BE1304" s="13">
        <f t="shared" si="1724"/>
        <v>2.3892784437616664E-4</v>
      </c>
      <c r="BF1304" s="13">
        <f t="shared" si="1725"/>
        <v>1.8990833694935383E-4</v>
      </c>
      <c r="BG1304" s="13">
        <f t="shared" si="1726"/>
        <v>1.0063059424777216E-4</v>
      </c>
      <c r="BH1304" s="13">
        <f t="shared" si="1727"/>
        <v>3.9992385252787888E-5</v>
      </c>
      <c r="BI1304" s="13">
        <f t="shared" si="1728"/>
        <v>1.2714947299382087E-5</v>
      </c>
      <c r="BJ1304" s="14">
        <f t="shared" si="1729"/>
        <v>0.49122456456013969</v>
      </c>
      <c r="BK1304" s="14">
        <f t="shared" si="1730"/>
        <v>0.25183786388629387</v>
      </c>
      <c r="BL1304" s="14">
        <f t="shared" si="1731"/>
        <v>0.24273782218660567</v>
      </c>
      <c r="BM1304" s="14">
        <f t="shared" si="1732"/>
        <v>0.49664815883956159</v>
      </c>
      <c r="BN1304" s="14">
        <f t="shared" si="1733"/>
        <v>0.50193355135928153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1.6325000000000001</v>
      </c>
      <c r="F1305" s="10">
        <f>VLOOKUP(B1305,home!$B$2:$E$405,3,FALSE)</f>
        <v>1.3271999999999999</v>
      </c>
      <c r="G1305" s="10">
        <f>VLOOKUP(C1305,away!$B$2:$E$405,4,FALSE)</f>
        <v>0.54449999999999998</v>
      </c>
      <c r="H1305" s="10">
        <f>VLOOKUP(A1305,away!$A$2:$E$405,3,FALSE)</f>
        <v>1.1474</v>
      </c>
      <c r="I1305" s="10">
        <f>VLOOKUP(C1305,away!$B$2:$E$405,3,FALSE)</f>
        <v>1.0167999999999999</v>
      </c>
      <c r="J1305" s="10">
        <f>VLOOKUP(B1305,home!$B$2:$E$405,4,FALSE)</f>
        <v>0.62939999999999996</v>
      </c>
      <c r="K1305" s="12">
        <f t="shared" si="1678"/>
        <v>1.1797431029999998</v>
      </c>
      <c r="L1305" s="12">
        <f t="shared" si="1679"/>
        <v>0.73430607580799989</v>
      </c>
      <c r="M1305" s="13">
        <f t="shared" si="1680"/>
        <v>0.14748199494716499</v>
      </c>
      <c r="N1305" s="13">
        <f t="shared" si="1681"/>
        <v>0.17399086635559874</v>
      </c>
      <c r="O1305" s="13">
        <f t="shared" si="1682"/>
        <v>0.10829692496198799</v>
      </c>
      <c r="P1305" s="13">
        <f t="shared" si="1683"/>
        <v>0.12776255030001388</v>
      </c>
      <c r="Q1305" s="13">
        <f t="shared" si="1684"/>
        <v>0.10263226228400617</v>
      </c>
      <c r="R1305" s="13">
        <f t="shared" si="1685"/>
        <v>3.9761544995455401E-2</v>
      </c>
      <c r="S1305" s="13">
        <f t="shared" si="1686"/>
        <v>2.7669935684371729E-2</v>
      </c>
      <c r="T1305" s="13">
        <f t="shared" si="1687"/>
        <v>7.5363493769065967E-2</v>
      </c>
      <c r="U1305" s="13">
        <f t="shared" si="1688"/>
        <v>4.6908408473012676E-2</v>
      </c>
      <c r="V1305" s="13">
        <f t="shared" si="1689"/>
        <v>2.6633620605983213E-3</v>
      </c>
      <c r="W1305" s="13">
        <f t="shared" si="1690"/>
        <v>4.0359901191614436E-2</v>
      </c>
      <c r="X1305" s="13">
        <f t="shared" si="1691"/>
        <v>2.9636520664013018E-2</v>
      </c>
      <c r="Y1305" s="13">
        <f t="shared" si="1692"/>
        <v>1.0881138594697045E-2</v>
      </c>
      <c r="Z1305" s="13">
        <f t="shared" si="1693"/>
        <v>9.7323813578920285E-3</v>
      </c>
      <c r="AA1305" s="13">
        <f t="shared" si="1694"/>
        <v>1.1481709782738892E-2</v>
      </c>
      <c r="AB1305" s="13">
        <f t="shared" si="1695"/>
        <v>6.7727339634169187E-3</v>
      </c>
      <c r="AC1305" s="13">
        <f t="shared" si="1696"/>
        <v>1.4420316584926396E-4</v>
      </c>
      <c r="AD1305" s="13">
        <f t="shared" si="1697"/>
        <v>1.190357876714215E-2</v>
      </c>
      <c r="AE1305" s="13">
        <f t="shared" si="1698"/>
        <v>8.7408702125715814E-3</v>
      </c>
      <c r="AF1305" s="13">
        <f t="shared" si="1699"/>
        <v>3.2092370524702371E-3</v>
      </c>
      <c r="AG1305" s="13">
        <f t="shared" si="1700"/>
        <v>7.8552075544568425E-4</v>
      </c>
      <c r="AH1305" s="13">
        <f t="shared" si="1701"/>
        <v>1.7866366907951566E-3</v>
      </c>
      <c r="AI1305" s="13">
        <f t="shared" si="1702"/>
        <v>2.1077723135323294E-3</v>
      </c>
      <c r="AJ1305" s="13">
        <f t="shared" si="1703"/>
        <v>1.2433149247920595E-3</v>
      </c>
      <c r="AK1305" s="13">
        <f t="shared" si="1704"/>
        <v>4.8893073579346538E-4</v>
      </c>
      <c r="AL1305" s="13">
        <f t="shared" si="1705"/>
        <v>4.9968850060207256E-6</v>
      </c>
      <c r="AM1305" s="13">
        <f t="shared" si="1706"/>
        <v>2.8086329903106392E-3</v>
      </c>
      <c r="AN1305" s="13">
        <f t="shared" si="1707"/>
        <v>2.0623962694998935E-3</v>
      </c>
      <c r="AO1305" s="13">
        <f t="shared" si="1708"/>
        <v>7.5721505570876225E-4</v>
      </c>
      <c r="AP1305" s="13">
        <f t="shared" si="1709"/>
        <v>1.8534253870007913E-4</v>
      </c>
      <c r="AQ1305" s="13">
        <f t="shared" si="1710"/>
        <v>3.4024538068286858E-5</v>
      </c>
      <c r="AR1305" s="13">
        <f t="shared" si="1711"/>
        <v>2.6238763546247647E-4</v>
      </c>
      <c r="AS1305" s="13">
        <f t="shared" si="1712"/>
        <v>3.0955000324933485E-4</v>
      </c>
      <c r="AT1305" s="13">
        <f t="shared" si="1713"/>
        <v>1.8259474068351518E-4</v>
      </c>
      <c r="AU1305" s="13">
        <f t="shared" si="1714"/>
        <v>7.1804961988483507E-5</v>
      </c>
      <c r="AV1305" s="13">
        <f t="shared" si="1715"/>
        <v>2.117785216677264E-5</v>
      </c>
      <c r="AW1305" s="13">
        <f t="shared" si="1716"/>
        <v>1.2024344850325209E-7</v>
      </c>
      <c r="AX1305" s="13">
        <f t="shared" si="1717"/>
        <v>5.5224423319620651E-4</v>
      </c>
      <c r="AY1305" s="13">
        <f t="shared" si="1718"/>
        <v>4.0551629576590441E-4</v>
      </c>
      <c r="AZ1305" s="13">
        <f t="shared" si="1719"/>
        <v>1.488865399100287E-4</v>
      </c>
      <c r="BA1305" s="13">
        <f t="shared" si="1720"/>
        <v>3.6442763620654788E-5</v>
      </c>
      <c r="BB1305" s="13">
        <f t="shared" si="1721"/>
        <v>6.6900356864703874E-6</v>
      </c>
      <c r="BC1305" s="13">
        <f t="shared" si="1722"/>
        <v>9.8250677038950991E-7</v>
      </c>
      <c r="BD1305" s="13">
        <f t="shared" si="1723"/>
        <v>3.2112139156165181E-5</v>
      </c>
      <c r="BE1305" s="13">
        <f t="shared" si="1724"/>
        <v>3.7884074692062104E-5</v>
      </c>
      <c r="BF1305" s="13">
        <f t="shared" si="1725"/>
        <v>2.2346737915748558E-5</v>
      </c>
      <c r="BG1305" s="13">
        <f t="shared" si="1726"/>
        <v>8.7878033102176522E-6</v>
      </c>
      <c r="BH1305" s="13">
        <f t="shared" si="1727"/>
        <v>2.5918375864374604E-6</v>
      </c>
      <c r="BI1305" s="13">
        <f t="shared" si="1728"/>
        <v>6.1154050333915205E-7</v>
      </c>
      <c r="BJ1305" s="14">
        <f t="shared" si="1729"/>
        <v>0.46450176341386229</v>
      </c>
      <c r="BK1305" s="14">
        <f t="shared" si="1730"/>
        <v>0.30613255933877015</v>
      </c>
      <c r="BL1305" s="14">
        <f t="shared" si="1731"/>
        <v>0.2197998261682394</v>
      </c>
      <c r="BM1305" s="14">
        <f t="shared" si="1732"/>
        <v>0.29983499038221939</v>
      </c>
      <c r="BN1305" s="14">
        <f t="shared" si="1733"/>
        <v>0.69992614384422713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1.6325000000000001</v>
      </c>
      <c r="F1306" s="10">
        <f>VLOOKUP(B1306,home!$B$2:$E$405,3,FALSE)</f>
        <v>0.83819999999999995</v>
      </c>
      <c r="G1306" s="10">
        <f>VLOOKUP(C1306,away!$B$2:$E$405,4,FALSE)</f>
        <v>0.82879999999999998</v>
      </c>
      <c r="H1306" s="10">
        <f>VLOOKUP(A1306,away!$A$2:$E$405,3,FALSE)</f>
        <v>1.1474</v>
      </c>
      <c r="I1306" s="10">
        <f>VLOOKUP(C1306,away!$B$2:$E$405,3,FALSE)</f>
        <v>0.66649999999999998</v>
      </c>
      <c r="J1306" s="10">
        <f>VLOOKUP(B1306,home!$B$2:$E$405,4,FALSE)</f>
        <v>0.50460000000000005</v>
      </c>
      <c r="K1306" s="12">
        <f t="shared" si="1678"/>
        <v>1.1340980112000001</v>
      </c>
      <c r="L1306" s="12">
        <f t="shared" si="1679"/>
        <v>0.38588886366000003</v>
      </c>
      <c r="M1306" s="13">
        <f t="shared" si="1680"/>
        <v>0.21871475759518941</v>
      </c>
      <c r="N1306" s="13">
        <f t="shared" si="1681"/>
        <v>0.24804397160879446</v>
      </c>
      <c r="O1306" s="13">
        <f t="shared" si="1682"/>
        <v>8.4399589274079978E-2</v>
      </c>
      <c r="P1306" s="13">
        <f t="shared" si="1683"/>
        <v>9.5717406341830971E-2</v>
      </c>
      <c r="Q1306" s="13">
        <f t="shared" si="1684"/>
        <v>0.14065308744584157</v>
      </c>
      <c r="R1306" s="13">
        <f t="shared" si="1685"/>
        <v>1.6284430799172727E-2</v>
      </c>
      <c r="S1306" s="13">
        <f t="shared" si="1686"/>
        <v>1.0472340752795071E-2</v>
      </c>
      <c r="T1306" s="13">
        <f t="shared" si="1687"/>
        <v>5.4276460084746403E-2</v>
      </c>
      <c r="U1306" s="13">
        <f t="shared" si="1688"/>
        <v>1.8468140582865819E-2</v>
      </c>
      <c r="V1306" s="13">
        <f t="shared" si="1689"/>
        <v>5.0923012756016594E-4</v>
      </c>
      <c r="W1306" s="13">
        <f t="shared" si="1690"/>
        <v>5.3171462247156194E-2</v>
      </c>
      <c r="X1306" s="13">
        <f t="shared" si="1691"/>
        <v>2.0518275145695691E-2</v>
      </c>
      <c r="Y1306" s="13">
        <f t="shared" si="1692"/>
        <v>3.9588869401178664E-3</v>
      </c>
      <c r="Z1306" s="13">
        <f t="shared" si="1693"/>
        <v>2.0946601654808898E-3</v>
      </c>
      <c r="AA1306" s="13">
        <f t="shared" si="1694"/>
        <v>2.3755499278117404E-3</v>
      </c>
      <c r="AB1306" s="13">
        <f t="shared" si="1695"/>
        <v>1.3470532243187996E-3</v>
      </c>
      <c r="AC1306" s="13">
        <f t="shared" si="1696"/>
        <v>1.3928583162696856E-5</v>
      </c>
      <c r="AD1306" s="13">
        <f t="shared" si="1697"/>
        <v>1.5075412396773943E-2</v>
      </c>
      <c r="AE1306" s="13">
        <f t="shared" si="1698"/>
        <v>5.8174337589969732E-3</v>
      </c>
      <c r="AF1306" s="13">
        <f t="shared" si="1699"/>
        <v>1.1224414513383324E-3</v>
      </c>
      <c r="AG1306" s="13">
        <f t="shared" si="1700"/>
        <v>1.4437921872727675E-4</v>
      </c>
      <c r="AH1306" s="13">
        <f t="shared" si="1701"/>
        <v>2.0207650775282205E-4</v>
      </c>
      <c r="AI1306" s="13">
        <f t="shared" si="1702"/>
        <v>2.2917456555271692E-4</v>
      </c>
      <c r="AJ1306" s="13">
        <f t="shared" si="1703"/>
        <v>1.2995320950548016E-4</v>
      </c>
      <c r="AK1306" s="13">
        <f t="shared" si="1704"/>
        <v>4.9126558816407329E-5</v>
      </c>
      <c r="AL1306" s="13">
        <f t="shared" si="1705"/>
        <v>2.4382586141122158E-7</v>
      </c>
      <c r="AM1306" s="13">
        <f t="shared" si="1706"/>
        <v>3.4193990434402293E-3</v>
      </c>
      <c r="AN1306" s="13">
        <f t="shared" si="1707"/>
        <v>1.3195080112732409E-3</v>
      </c>
      <c r="AO1306" s="13">
        <f t="shared" si="1708"/>
        <v>2.5459172353024871E-4</v>
      </c>
      <c r="AP1306" s="13">
        <f t="shared" si="1709"/>
        <v>3.2748036963442858E-5</v>
      </c>
      <c r="AQ1306" s="13">
        <f t="shared" si="1710"/>
        <v>3.1592756927296608E-6</v>
      </c>
      <c r="AR1306" s="13">
        <f t="shared" si="1711"/>
        <v>1.5595814789823535E-5</v>
      </c>
      <c r="AS1306" s="13">
        <f t="shared" si="1712"/>
        <v>1.768718253618242E-5</v>
      </c>
      <c r="AT1306" s="13">
        <f t="shared" si="1713"/>
        <v>1.002949926900793E-5</v>
      </c>
      <c r="AU1306" s="13">
        <f t="shared" si="1714"/>
        <v>3.7914783914379149E-6</v>
      </c>
      <c r="AV1306" s="13">
        <f t="shared" si="1715"/>
        <v>1.0749770258093796E-6</v>
      </c>
      <c r="AW1306" s="13">
        <f t="shared" si="1716"/>
        <v>2.9640812269158739E-9</v>
      </c>
      <c r="AX1306" s="13">
        <f t="shared" si="1717"/>
        <v>6.4632227577745757E-4</v>
      </c>
      <c r="AY1306" s="13">
        <f t="shared" si="1718"/>
        <v>2.4940856855790823E-4</v>
      </c>
      <c r="AZ1306" s="13">
        <f t="shared" si="1719"/>
        <v>4.8121994553939213E-5</v>
      </c>
      <c r="BA1306" s="13">
        <f t="shared" si="1720"/>
        <v>6.1899139318241042E-6</v>
      </c>
      <c r="BB1306" s="13">
        <f t="shared" si="1721"/>
        <v>5.9715471332620162E-7</v>
      </c>
      <c r="BC1306" s="13">
        <f t="shared" si="1722"/>
        <v>4.6087070750932192E-8</v>
      </c>
      <c r="BD1306" s="13">
        <f t="shared" si="1723"/>
        <v>1.0030418745161374E-6</v>
      </c>
      <c r="BE1306" s="13">
        <f t="shared" si="1724"/>
        <v>1.1375477950390717E-6</v>
      </c>
      <c r="BF1306" s="13">
        <f t="shared" si="1725"/>
        <v>6.4504534599937831E-7</v>
      </c>
      <c r="BG1306" s="13">
        <f t="shared" si="1726"/>
        <v>2.4384821467723692E-7</v>
      </c>
      <c r="BH1306" s="13">
        <f t="shared" si="1727"/>
        <v>6.9136943825031317E-8</v>
      </c>
      <c r="BI1306" s="13">
        <f t="shared" si="1728"/>
        <v>1.5681614098482821E-8</v>
      </c>
      <c r="BJ1306" s="14">
        <f t="shared" si="1729"/>
        <v>0.54876190238369371</v>
      </c>
      <c r="BK1306" s="14">
        <f t="shared" si="1730"/>
        <v>0.32567731579495762</v>
      </c>
      <c r="BL1306" s="14">
        <f t="shared" si="1731"/>
        <v>0.12353638790367692</v>
      </c>
      <c r="BM1306" s="14">
        <f t="shared" si="1732"/>
        <v>0.19600761757842344</v>
      </c>
      <c r="BN1306" s="14">
        <f t="shared" si="1733"/>
        <v>0.8038132430649092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1.6325000000000001</v>
      </c>
      <c r="F1307" s="10">
        <f>VLOOKUP(B1307,home!$B$2:$E$405,3,FALSE)</f>
        <v>1.1606000000000001</v>
      </c>
      <c r="G1307" s="10">
        <f>VLOOKUP(C1307,away!$B$2:$E$405,4,FALSE)</f>
        <v>1.153</v>
      </c>
      <c r="H1307" s="10">
        <f>VLOOKUP(A1307,away!$A$2:$E$405,3,FALSE)</f>
        <v>1.1474</v>
      </c>
      <c r="I1307" s="10">
        <f>VLOOKUP(C1307,away!$B$2:$E$405,3,FALSE)</f>
        <v>0.76900000000000002</v>
      </c>
      <c r="J1307" s="10">
        <f>VLOOKUP(B1307,home!$B$2:$E$405,4,FALSE)</f>
        <v>0.91739999999999999</v>
      </c>
      <c r="K1307" s="12">
        <f t="shared" si="1678"/>
        <v>2.1845654635000002</v>
      </c>
      <c r="L1307" s="12">
        <f t="shared" si="1679"/>
        <v>0.80946844043999999</v>
      </c>
      <c r="M1307" s="13">
        <f t="shared" si="1680"/>
        <v>5.0084990633024504E-2</v>
      </c>
      <c r="N1307" s="13">
        <f t="shared" si="1681"/>
        <v>0.10941394077662635</v>
      </c>
      <c r="O1307" s="13">
        <f t="shared" si="1682"/>
        <v>4.0542219257166348E-2</v>
      </c>
      <c r="P1307" s="13">
        <f t="shared" si="1683"/>
        <v>8.8567132002850241E-2</v>
      </c>
      <c r="Q1307" s="13">
        <f t="shared" si="1684"/>
        <v>0.11951095812302616</v>
      </c>
      <c r="R1307" s="13">
        <f t="shared" si="1685"/>
        <v>1.640882349703749E-2</v>
      </c>
      <c r="S1307" s="13">
        <f t="shared" si="1686"/>
        <v>3.9154129670726734E-2</v>
      </c>
      <c r="T1307" s="13">
        <f t="shared" si="1687"/>
        <v>9.6740348887336125E-2</v>
      </c>
      <c r="U1307" s="13">
        <f t="shared" si="1688"/>
        <v>3.5846149108295401E-2</v>
      </c>
      <c r="V1307" s="13">
        <f t="shared" si="1689"/>
        <v>7.693076480098723E-3</v>
      </c>
      <c r="W1307" s="13">
        <f t="shared" si="1690"/>
        <v>8.7026503875119274E-2</v>
      </c>
      <c r="X1307" s="13">
        <f t="shared" si="1691"/>
        <v>7.044520836873841E-2</v>
      </c>
      <c r="Y1307" s="13">
        <f t="shared" si="1692"/>
        <v>2.8511586477356757E-2</v>
      </c>
      <c r="Z1307" s="13">
        <f t="shared" si="1693"/>
        <v>4.4274749218673887E-3</v>
      </c>
      <c r="AA1307" s="13">
        <f t="shared" si="1694"/>
        <v>9.672108804823859E-3</v>
      </c>
      <c r="AB1307" s="13">
        <f t="shared" si="1695"/>
        <v>1.0564677427116233E-2</v>
      </c>
      <c r="AC1307" s="13">
        <f t="shared" si="1696"/>
        <v>8.5024688972346323E-4</v>
      </c>
      <c r="AD1307" s="13">
        <f t="shared" si="1697"/>
        <v>4.7528773693683621E-2</v>
      </c>
      <c r="AE1307" s="13">
        <f t="shared" si="1698"/>
        <v>3.8473042317851779E-2</v>
      </c>
      <c r="AF1307" s="13">
        <f t="shared" si="1699"/>
        <v>1.5571356782006801E-2</v>
      </c>
      <c r="AG1307" s="13">
        <f t="shared" si="1700"/>
        <v>4.2015072966219546E-3</v>
      </c>
      <c r="AH1307" s="13">
        <f t="shared" si="1701"/>
        <v>8.9597530502280121E-4</v>
      </c>
      <c r="AI1307" s="13">
        <f t="shared" si="1702"/>
        <v>1.9573167075016898E-3</v>
      </c>
      <c r="AJ1307" s="13">
        <f t="shared" si="1703"/>
        <v>2.1379432401698617E-3</v>
      </c>
      <c r="AK1307" s="13">
        <f t="shared" si="1704"/>
        <v>1.5568256551327891E-3</v>
      </c>
      <c r="AL1307" s="13">
        <f t="shared" si="1705"/>
        <v>6.0140914525796309E-5</v>
      </c>
      <c r="AM1307" s="13">
        <f t="shared" si="1706"/>
        <v>2.0765943506745724E-2</v>
      </c>
      <c r="AN1307" s="13">
        <f t="shared" si="1707"/>
        <v>1.6809375904670604E-2</v>
      </c>
      <c r="AO1307" s="13">
        <f t="shared" si="1708"/>
        <v>6.8033296491617143E-3</v>
      </c>
      <c r="AP1307" s="13">
        <f t="shared" si="1709"/>
        <v>1.8356935469687151E-3</v>
      </c>
      <c r="AQ1307" s="13">
        <f t="shared" si="1710"/>
        <v>3.714839981476343E-4</v>
      </c>
      <c r="AR1307" s="13">
        <f t="shared" si="1711"/>
        <v>1.450527465659121E-4</v>
      </c>
      <c r="AS1307" s="13">
        <f t="shared" si="1712"/>
        <v>3.1687722053370986E-4</v>
      </c>
      <c r="AT1307" s="13">
        <f t="shared" si="1713"/>
        <v>3.4611951607390782E-4</v>
      </c>
      <c r="AU1307" s="13">
        <f t="shared" si="1714"/>
        <v>2.5204024701946411E-4</v>
      </c>
      <c r="AV1307" s="13">
        <f t="shared" si="1715"/>
        <v>1.3764960476268256E-4</v>
      </c>
      <c r="AW1307" s="13">
        <f t="shared" si="1716"/>
        <v>2.9541497852264944E-6</v>
      </c>
      <c r="AX1307" s="13">
        <f t="shared" si="1717"/>
        <v>7.5607605003047964E-3</v>
      </c>
      <c r="AY1307" s="13">
        <f t="shared" si="1718"/>
        <v>6.1201970107220768E-3</v>
      </c>
      <c r="AZ1307" s="13">
        <f t="shared" si="1719"/>
        <v>2.4770531647273749E-3</v>
      </c>
      <c r="BA1307" s="13">
        <f t="shared" si="1720"/>
        <v>6.683654540462782E-4</v>
      </c>
      <c r="BB1307" s="13">
        <f t="shared" si="1721"/>
        <v>1.352551854327033E-4</v>
      </c>
      <c r="BC1307" s="13">
        <f t="shared" si="1722"/>
        <v>2.1896960802726681E-5</v>
      </c>
      <c r="BD1307" s="13">
        <f t="shared" si="1723"/>
        <v>1.9569270090707895E-5</v>
      </c>
      <c r="BE1307" s="13">
        <f t="shared" si="1724"/>
        <v>4.2750351586063983E-5</v>
      </c>
      <c r="BF1307" s="13">
        <f t="shared" si="1725"/>
        <v>4.6695470813698919E-5</v>
      </c>
      <c r="BG1307" s="13">
        <f t="shared" si="1726"/>
        <v>3.4003104280492979E-5</v>
      </c>
      <c r="BH1307" s="13">
        <f t="shared" si="1727"/>
        <v>1.8570501815738496E-5</v>
      </c>
      <c r="BI1307" s="13">
        <f t="shared" si="1728"/>
        <v>8.1136953813052758E-6</v>
      </c>
      <c r="BJ1307" s="14">
        <f t="shared" si="1729"/>
        <v>0.68099258148009745</v>
      </c>
      <c r="BK1307" s="14">
        <f t="shared" si="1730"/>
        <v>0.19252991360167154</v>
      </c>
      <c r="BL1307" s="14">
        <f t="shared" si="1731"/>
        <v>0.12094948073119016</v>
      </c>
      <c r="BM1307" s="14">
        <f t="shared" si="1732"/>
        <v>0.56825414358415882</v>
      </c>
      <c r="BN1307" s="14">
        <f t="shared" si="1733"/>
        <v>0.42452806428973106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1.6325000000000001</v>
      </c>
      <c r="F1308" s="10">
        <f>VLOOKUP(B1308,home!$B$2:$E$405,3,FALSE)</f>
        <v>0.86480000000000001</v>
      </c>
      <c r="G1308" s="10">
        <f>VLOOKUP(C1308,away!$B$2:$E$405,4,FALSE)</f>
        <v>1.2971999999999999</v>
      </c>
      <c r="H1308" s="10">
        <f>VLOOKUP(A1308,away!$A$2:$E$405,3,FALSE)</f>
        <v>1.1474</v>
      </c>
      <c r="I1308" s="10">
        <f>VLOOKUP(C1308,away!$B$2:$E$405,3,FALSE)</f>
        <v>0.66649999999999998</v>
      </c>
      <c r="J1308" s="10">
        <f>VLOOKUP(B1308,home!$B$2:$E$405,4,FALSE)</f>
        <v>1.3842000000000001</v>
      </c>
      <c r="K1308" s="12">
        <f t="shared" si="1678"/>
        <v>1.8313687991999998</v>
      </c>
      <c r="L1308" s="12">
        <f t="shared" si="1679"/>
        <v>1.0585560148199999</v>
      </c>
      <c r="M1308" s="13">
        <f t="shared" si="1680"/>
        <v>5.5580391320581166E-2</v>
      </c>
      <c r="N1308" s="13">
        <f t="shared" si="1681"/>
        <v>0.10178819451183881</v>
      </c>
      <c r="O1308" s="13">
        <f t="shared" si="1682"/>
        <v>5.8834957538450514E-2</v>
      </c>
      <c r="P1308" s="13">
        <f t="shared" si="1683"/>
        <v>0.1077485055381751</v>
      </c>
      <c r="Q1308" s="13">
        <f t="shared" si="1684"/>
        <v>9.3205861777941143E-2</v>
      </c>
      <c r="R1308" s="13">
        <f t="shared" si="1685"/>
        <v>3.114004909200304E-2</v>
      </c>
      <c r="S1308" s="13">
        <f t="shared" si="1686"/>
        <v>5.2220487162219359E-2</v>
      </c>
      <c r="T1308" s="13">
        <f t="shared" si="1687"/>
        <v>9.8663625601521129E-2</v>
      </c>
      <c r="U1308" s="13">
        <f t="shared" si="1688"/>
        <v>5.7028914312650648E-2</v>
      </c>
      <c r="V1308" s="13">
        <f t="shared" si="1689"/>
        <v>1.1248330404373825E-2</v>
      </c>
      <c r="W1308" s="13">
        <f t="shared" si="1690"/>
        <v>5.6898102387556403E-2</v>
      </c>
      <c r="X1308" s="13">
        <f t="shared" si="1691"/>
        <v>6.0229828514192035E-2</v>
      </c>
      <c r="Y1308" s="13">
        <f t="shared" si="1692"/>
        <v>3.1878323622637553E-2</v>
      </c>
      <c r="Z1308" s="13">
        <f t="shared" si="1693"/>
        <v>1.0987828756043299E-2</v>
      </c>
      <c r="AA1308" s="13">
        <f t="shared" si="1694"/>
        <v>2.0122766754770247E-2</v>
      </c>
      <c r="AB1308" s="13">
        <f t="shared" si="1695"/>
        <v>1.8426103594132631E-2</v>
      </c>
      <c r="AC1308" s="13">
        <f t="shared" si="1696"/>
        <v>1.3628803725493268E-3</v>
      </c>
      <c r="AD1308" s="13">
        <f t="shared" si="1697"/>
        <v>2.6050352361564454E-2</v>
      </c>
      <c r="AE1308" s="13">
        <f t="shared" si="1698"/>
        <v>2.7575757180514443E-2</v>
      </c>
      <c r="AF1308" s="13">
        <f t="shared" si="1699"/>
        <v>1.4595241813324682E-2</v>
      </c>
      <c r="AG1308" s="13">
        <f t="shared" si="1700"/>
        <v>5.1499603364157358E-3</v>
      </c>
      <c r="AH1308" s="13">
        <f t="shared" si="1701"/>
        <v>2.9078080548804478E-3</v>
      </c>
      <c r="AI1308" s="13">
        <f t="shared" si="1702"/>
        <v>5.3252689457704934E-3</v>
      </c>
      <c r="AJ1308" s="13">
        <f t="shared" si="1703"/>
        <v>4.8762656973163794E-3</v>
      </c>
      <c r="AK1308" s="13">
        <f t="shared" si="1704"/>
        <v>2.9767469515581488E-3</v>
      </c>
      <c r="AL1308" s="13">
        <f t="shared" si="1705"/>
        <v>1.056835476544218E-4</v>
      </c>
      <c r="AM1308" s="13">
        <f t="shared" si="1706"/>
        <v>9.5415605046270339E-3</v>
      </c>
      <c r="AN1308" s="13">
        <f t="shared" si="1707"/>
        <v>1.0100276262941901E-2</v>
      </c>
      <c r="AO1308" s="13">
        <f t="shared" si="1708"/>
        <v>5.3458540947404097E-3</v>
      </c>
      <c r="AP1308" s="13">
        <f t="shared" si="1709"/>
        <v>1.8862953354458621E-3</v>
      </c>
      <c r="AQ1308" s="13">
        <f t="shared" si="1710"/>
        <v>4.9918731826578168E-4</v>
      </c>
      <c r="AR1308" s="13">
        <f t="shared" si="1711"/>
        <v>6.156155412871488E-4</v>
      </c>
      <c r="AS1308" s="13">
        <f t="shared" si="1712"/>
        <v>1.1274190946159034E-3</v>
      </c>
      <c r="AT1308" s="13">
        <f t="shared" si="1713"/>
        <v>1.0323600767509391E-3</v>
      </c>
      <c r="AU1308" s="13">
        <f t="shared" si="1714"/>
        <v>6.3021067803379564E-4</v>
      </c>
      <c r="AV1308" s="13">
        <f t="shared" si="1715"/>
        <v>2.8853704316844251E-4</v>
      </c>
      <c r="AW1308" s="13">
        <f t="shared" si="1716"/>
        <v>5.6910779989016094E-6</v>
      </c>
      <c r="AX1308" s="13">
        <f t="shared" si="1717"/>
        <v>2.9123527006421589E-3</v>
      </c>
      <c r="AY1308" s="13">
        <f t="shared" si="1718"/>
        <v>3.0828884685420283E-3</v>
      </c>
      <c r="AZ1308" s="13">
        <f t="shared" si="1719"/>
        <v>1.6317050656971907E-3</v>
      </c>
      <c r="BA1308" s="13">
        <f t="shared" si="1720"/>
        <v>5.7575040390200828E-4</v>
      </c>
      <c r="BB1308" s="13">
        <f t="shared" si="1721"/>
        <v>1.5236601327137879E-4</v>
      </c>
      <c r="BC1308" s="13">
        <f t="shared" si="1722"/>
        <v>3.22575919605124E-5</v>
      </c>
      <c r="BD1308" s="13">
        <f t="shared" si="1723"/>
        <v>1.0861058900769683E-4</v>
      </c>
      <c r="BE1308" s="13">
        <f t="shared" si="1724"/>
        <v>1.9890604397143044E-4</v>
      </c>
      <c r="BF1308" s="13">
        <f t="shared" si="1725"/>
        <v>1.8213516145079047E-4</v>
      </c>
      <c r="BG1308" s="13">
        <f t="shared" si="1726"/>
        <v>1.1118555063941074E-4</v>
      </c>
      <c r="BH1308" s="13">
        <f t="shared" si="1727"/>
        <v>5.0905437090722104E-5</v>
      </c>
      <c r="BI1308" s="13">
        <f t="shared" si="1728"/>
        <v>1.8645325839517371E-5</v>
      </c>
      <c r="BJ1308" s="14">
        <f t="shared" si="1729"/>
        <v>0.55179574186754254</v>
      </c>
      <c r="BK1308" s="14">
        <f t="shared" si="1730"/>
        <v>0.2313491668140952</v>
      </c>
      <c r="BL1308" s="14">
        <f t="shared" si="1731"/>
        <v>0.2060034114833883</v>
      </c>
      <c r="BM1308" s="14">
        <f t="shared" si="1732"/>
        <v>0.54876099175153636</v>
      </c>
      <c r="BN1308" s="14">
        <f t="shared" si="1733"/>
        <v>0.44829795977898979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1.6325000000000001</v>
      </c>
      <c r="F1309" s="10">
        <f>VLOOKUP(B1309,home!$B$2:$E$405,3,FALSE)</f>
        <v>1.2931999999999999</v>
      </c>
      <c r="G1309" s="10">
        <f>VLOOKUP(C1309,away!$B$2:$E$405,4,FALSE)</f>
        <v>0.64859999999999995</v>
      </c>
      <c r="H1309" s="10">
        <f>VLOOKUP(A1309,away!$A$2:$E$405,3,FALSE)</f>
        <v>1.1474</v>
      </c>
      <c r="I1309" s="10">
        <f>VLOOKUP(C1309,away!$B$2:$E$405,3,FALSE)</f>
        <v>0.51270000000000004</v>
      </c>
      <c r="J1309" s="10">
        <f>VLOOKUP(B1309,home!$B$2:$E$405,4,FALSE)</f>
        <v>1.1135999999999999</v>
      </c>
      <c r="K1309" s="12">
        <f t="shared" si="1678"/>
        <v>1.3692912413999998</v>
      </c>
      <c r="L1309" s="12">
        <f t="shared" si="1679"/>
        <v>0.65509967692799997</v>
      </c>
      <c r="M1309" s="13">
        <f t="shared" si="1680"/>
        <v>0.13207426270707423</v>
      </c>
      <c r="N1309" s="13">
        <f t="shared" si="1681"/>
        <v>0.18084813113915937</v>
      </c>
      <c r="O1309" s="13">
        <f t="shared" si="1682"/>
        <v>8.6521806829908135E-2</v>
      </c>
      <c r="P1309" s="13">
        <f t="shared" si="1683"/>
        <v>0.11847355228229588</v>
      </c>
      <c r="Q1309" s="13">
        <f t="shared" si="1684"/>
        <v>0.12381688099620479</v>
      </c>
      <c r="R1309" s="13">
        <f t="shared" si="1685"/>
        <v>2.8340203850749816E-2</v>
      </c>
      <c r="S1309" s="13">
        <f t="shared" si="1686"/>
        <v>2.6568353104336681E-2</v>
      </c>
      <c r="T1309" s="13">
        <f t="shared" si="1687"/>
        <v>8.1112398738846375E-2</v>
      </c>
      <c r="U1309" s="13">
        <f t="shared" si="1688"/>
        <v>3.8805992912322264E-2</v>
      </c>
      <c r="V1309" s="13">
        <f t="shared" si="1689"/>
        <v>2.6480448751962588E-3</v>
      </c>
      <c r="W1309" s="13">
        <f t="shared" si="1690"/>
        <v>5.6513790228523098E-2</v>
      </c>
      <c r="X1309" s="13">
        <f t="shared" si="1691"/>
        <v>3.7022165720682246E-2</v>
      </c>
      <c r="Y1309" s="13">
        <f t="shared" si="1692"/>
        <v>1.2126604401396904E-2</v>
      </c>
      <c r="Z1309" s="13">
        <f t="shared" si="1693"/>
        <v>6.1885527955666229E-3</v>
      </c>
      <c r="AA1309" s="13">
        <f t="shared" si="1694"/>
        <v>8.4739311399108595E-3</v>
      </c>
      <c r="AB1309" s="13">
        <f t="shared" si="1695"/>
        <v>5.8016398450533293E-3</v>
      </c>
      <c r="AC1309" s="13">
        <f t="shared" si="1696"/>
        <v>1.4845969823016928E-4</v>
      </c>
      <c r="AD1309" s="13">
        <f t="shared" si="1697"/>
        <v>1.9345959494558387E-2</v>
      </c>
      <c r="AE1309" s="13">
        <f t="shared" si="1698"/>
        <v>1.2673531814747374E-2</v>
      </c>
      <c r="AF1309" s="13">
        <f t="shared" si="1699"/>
        <v>4.1512132986888661E-3</v>
      </c>
      <c r="AG1309" s="13">
        <f t="shared" si="1700"/>
        <v>9.0648616361009798E-4</v>
      </c>
      <c r="AH1309" s="13">
        <f t="shared" si="1701"/>
        <v>1.0135297342568912E-3</v>
      </c>
      <c r="AI1309" s="13">
        <f t="shared" si="1702"/>
        <v>1.3878173880164304E-3</v>
      </c>
      <c r="AJ1309" s="13">
        <f t="shared" si="1703"/>
        <v>9.5016309703676183E-4</v>
      </c>
      <c r="AK1309" s="13">
        <f t="shared" si="1704"/>
        <v>4.3368333555797868E-4</v>
      </c>
      <c r="AL1309" s="13">
        <f t="shared" si="1705"/>
        <v>5.3268661008073165E-6</v>
      </c>
      <c r="AM1309" s="13">
        <f t="shared" si="1706"/>
        <v>5.2980505784755959E-3</v>
      </c>
      <c r="AN1309" s="13">
        <f t="shared" si="1707"/>
        <v>3.4707512223075662E-3</v>
      </c>
      <c r="AO1309" s="13">
        <f t="shared" si="1708"/>
        <v>1.1368440022155738E-3</v>
      </c>
      <c r="AP1309" s="13">
        <f t="shared" si="1709"/>
        <v>2.4824871285631902E-4</v>
      </c>
      <c r="AQ1309" s="13">
        <f t="shared" si="1710"/>
        <v>4.0656912897491594E-5</v>
      </c>
      <c r="AR1309" s="13">
        <f t="shared" si="1711"/>
        <v>1.3279260029372224E-4</v>
      </c>
      <c r="AS1309" s="13">
        <f t="shared" si="1712"/>
        <v>1.8183174450492489E-4</v>
      </c>
      <c r="AT1309" s="13">
        <f t="shared" si="1713"/>
        <v>1.2449030757953812E-4</v>
      </c>
      <c r="AU1309" s="13">
        <f t="shared" si="1714"/>
        <v>5.6821162602617857E-5</v>
      </c>
      <c r="AV1309" s="13">
        <f t="shared" si="1715"/>
        <v>1.9451180069482458E-5</v>
      </c>
      <c r="AW1309" s="13">
        <f t="shared" si="1716"/>
        <v>1.3273103929047278E-7</v>
      </c>
      <c r="AX1309" s="13">
        <f t="shared" si="1717"/>
        <v>1.209095708933471E-3</v>
      </c>
      <c r="AY1309" s="13">
        <f t="shared" si="1718"/>
        <v>7.92078208297348E-4</v>
      </c>
      <c r="AZ1309" s="13">
        <f t="shared" si="1719"/>
        <v>2.5944508917865081E-4</v>
      </c>
      <c r="BA1309" s="13">
        <f t="shared" si="1720"/>
        <v>5.6654131367163441E-5</v>
      </c>
      <c r="BB1309" s="13">
        <f t="shared" si="1721"/>
        <v>9.2785257888163078E-6</v>
      </c>
      <c r="BC1309" s="13">
        <f t="shared" si="1722"/>
        <v>1.215671849324336E-6</v>
      </c>
      <c r="BD1309" s="13">
        <f t="shared" si="1723"/>
        <v>1.4498731591807741E-5</v>
      </c>
      <c r="BE1309" s="13">
        <f t="shared" si="1724"/>
        <v>1.9852986180071815E-5</v>
      </c>
      <c r="BF1309" s="13">
        <f t="shared" si="1725"/>
        <v>1.3592260046003792E-5</v>
      </c>
      <c r="BG1309" s="13">
        <f t="shared" si="1726"/>
        <v>6.2039208772747168E-6</v>
      </c>
      <c r="BH1309" s="13">
        <f t="shared" si="1727"/>
        <v>2.1237436298977176E-6</v>
      </c>
      <c r="BI1309" s="13">
        <f t="shared" si="1728"/>
        <v>5.8160471027959785E-7</v>
      </c>
      <c r="BJ1309" s="14">
        <f t="shared" si="1729"/>
        <v>0.54103948076058461</v>
      </c>
      <c r="BK1309" s="14">
        <f t="shared" si="1730"/>
        <v>0.28071007774153145</v>
      </c>
      <c r="BL1309" s="14">
        <f t="shared" si="1731"/>
        <v>0.17230100837489812</v>
      </c>
      <c r="BM1309" s="14">
        <f t="shared" si="1732"/>
        <v>0.32937233638993069</v>
      </c>
      <c r="BN1309" s="14">
        <f t="shared" si="1733"/>
        <v>0.67007483780539223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1.375</v>
      </c>
      <c r="F1310" s="10">
        <f>VLOOKUP(B1310,home!$B$2:$E$405,3,FALSE)</f>
        <v>0.66120000000000001</v>
      </c>
      <c r="G1310" s="10">
        <f>VLOOKUP(C1310,away!$B$2:$E$405,4,FALSE)</f>
        <v>0.96970000000000001</v>
      </c>
      <c r="H1310" s="10">
        <f>VLOOKUP(A1310,away!$A$2:$E$405,3,FALSE)</f>
        <v>1.0101</v>
      </c>
      <c r="I1310" s="10">
        <f>VLOOKUP(C1310,away!$B$2:$E$405,3,FALSE)</f>
        <v>1.5674999999999999</v>
      </c>
      <c r="J1310" s="10">
        <f>VLOOKUP(B1310,home!$B$2:$E$405,4,FALSE)</f>
        <v>0.81</v>
      </c>
      <c r="K1310" s="12">
        <f t="shared" si="1678"/>
        <v>0.88160275500000007</v>
      </c>
      <c r="L1310" s="12">
        <f t="shared" si="1679"/>
        <v>1.2824987175</v>
      </c>
      <c r="M1310" s="13">
        <f t="shared" si="1680"/>
        <v>0.11485308690479008</v>
      </c>
      <c r="N1310" s="13">
        <f t="shared" si="1681"/>
        <v>0.10125479783551736</v>
      </c>
      <c r="O1310" s="13">
        <f t="shared" si="1682"/>
        <v>0.14729893665630933</v>
      </c>
      <c r="P1310" s="13">
        <f t="shared" si="1683"/>
        <v>0.12985914836477278</v>
      </c>
      <c r="Q1310" s="13">
        <f t="shared" si="1684"/>
        <v>4.4633254364380072E-2</v>
      </c>
      <c r="R1310" s="13">
        <f t="shared" si="1685"/>
        <v>9.4455348675415246E-2</v>
      </c>
      <c r="S1310" s="13">
        <f t="shared" si="1686"/>
        <v>3.6706454455167042E-2</v>
      </c>
      <c r="T1310" s="13">
        <f t="shared" si="1687"/>
        <v>5.7242091480168719E-2</v>
      </c>
      <c r="U1310" s="13">
        <f t="shared" si="1688"/>
        <v>8.3272095616731684E-2</v>
      </c>
      <c r="V1310" s="13">
        <f t="shared" si="1689"/>
        <v>4.6113682594160418E-3</v>
      </c>
      <c r="W1310" s="13">
        <f t="shared" si="1690"/>
        <v>1.3116266670751085E-2</v>
      </c>
      <c r="X1310" s="13">
        <f t="shared" si="1691"/>
        <v>1.6821595183626258E-2</v>
      </c>
      <c r="Y1310" s="13">
        <f t="shared" si="1692"/>
        <v>1.078683712465243E-2</v>
      </c>
      <c r="Z1310" s="13">
        <f t="shared" si="1693"/>
        <v>4.0379621179078444E-2</v>
      </c>
      <c r="AA1310" s="13">
        <f t="shared" si="1694"/>
        <v>3.5598785277331908E-2</v>
      </c>
      <c r="AB1310" s="13">
        <f t="shared" si="1695"/>
        <v>1.5691993587574626E-2</v>
      </c>
      <c r="AC1310" s="13">
        <f t="shared" si="1696"/>
        <v>3.258664890416285E-4</v>
      </c>
      <c r="AD1310" s="13">
        <f t="shared" si="1697"/>
        <v>2.8908342080622078E-3</v>
      </c>
      <c r="AE1310" s="13">
        <f t="shared" si="1698"/>
        <v>3.7074911643449095E-3</v>
      </c>
      <c r="AF1310" s="13">
        <f t="shared" si="1699"/>
        <v>2.3774263317074646E-3</v>
      </c>
      <c r="AG1310" s="13">
        <f t="shared" si="1700"/>
        <v>1.016348740455184E-3</v>
      </c>
      <c r="AH1310" s="13">
        <f t="shared" si="1701"/>
        <v>1.2946703093825987E-2</v>
      </c>
      <c r="AI1310" s="13">
        <f t="shared" si="1702"/>
        <v>1.1413849115684015E-2</v>
      </c>
      <c r="AJ1310" s="13">
        <f t="shared" si="1703"/>
        <v>5.0312404127706711E-3</v>
      </c>
      <c r="AK1310" s="13">
        <f t="shared" si="1704"/>
        <v>1.4785184696553203E-3</v>
      </c>
      <c r="AL1310" s="13">
        <f t="shared" si="1705"/>
        <v>1.4737695220205558E-5</v>
      </c>
      <c r="AM1310" s="13">
        <f t="shared" si="1706"/>
        <v>5.0971348041517744E-4</v>
      </c>
      <c r="AN1310" s="13">
        <f t="shared" si="1707"/>
        <v>6.5370688492492641E-4</v>
      </c>
      <c r="AO1310" s="13">
        <f t="shared" si="1708"/>
        <v>4.1918912076856923E-4</v>
      </c>
      <c r="AP1310" s="13">
        <f t="shared" si="1709"/>
        <v>1.7920316992521416E-4</v>
      </c>
      <c r="AQ1310" s="13">
        <f t="shared" si="1710"/>
        <v>5.7456958900255437E-5</v>
      </c>
      <c r="AR1310" s="13">
        <f t="shared" si="1711"/>
        <v>3.3208260227370217E-3</v>
      </c>
      <c r="AS1310" s="13">
        <f t="shared" si="1712"/>
        <v>2.9276493705206507E-3</v>
      </c>
      <c r="AT1310" s="13">
        <f t="shared" si="1713"/>
        <v>1.2905118753625108E-3</v>
      </c>
      <c r="AU1310" s="13">
        <f t="shared" si="1714"/>
        <v>3.7923960822660213E-4</v>
      </c>
      <c r="AV1310" s="13">
        <f t="shared" si="1715"/>
        <v>8.3584670854423246E-5</v>
      </c>
      <c r="AW1310" s="13">
        <f t="shared" si="1716"/>
        <v>4.6286777737148631E-7</v>
      </c>
      <c r="AX1310" s="13">
        <f t="shared" si="1717"/>
        <v>7.4894134765776465E-5</v>
      </c>
      <c r="AY1310" s="13">
        <f t="shared" si="1718"/>
        <v>9.6051631785380474E-5</v>
      </c>
      <c r="AZ1310" s="13">
        <f t="shared" si="1719"/>
        <v>6.1593047289266366E-5</v>
      </c>
      <c r="BA1310" s="13">
        <f t="shared" si="1720"/>
        <v>2.6331001385133645E-5</v>
      </c>
      <c r="BB1310" s="13">
        <f t="shared" si="1721"/>
        <v>8.4423688767311572E-6</v>
      </c>
      <c r="BC1310" s="13">
        <f t="shared" si="1722"/>
        <v>2.1654654514139242E-6</v>
      </c>
      <c r="BD1310" s="13">
        <f t="shared" si="1723"/>
        <v>7.0982585253347641E-4</v>
      </c>
      <c r="BE1310" s="13">
        <f t="shared" si="1724"/>
        <v>6.2578442716373645E-4</v>
      </c>
      <c r="BF1310" s="13">
        <f t="shared" si="1725"/>
        <v>2.758466375118235E-4</v>
      </c>
      <c r="BG1310" s="13">
        <f t="shared" si="1726"/>
        <v>8.1062385195969987E-5</v>
      </c>
      <c r="BH1310" s="13">
        <f t="shared" si="1727"/>
        <v>1.7866205528909584E-5</v>
      </c>
      <c r="BI1310" s="13">
        <f t="shared" si="1728"/>
        <v>3.1501792031365866E-6</v>
      </c>
      <c r="BJ1310" s="14">
        <f t="shared" si="1729"/>
        <v>0.2559356903681535</v>
      </c>
      <c r="BK1310" s="14">
        <f t="shared" si="1730"/>
        <v>0.28646671380019323</v>
      </c>
      <c r="BL1310" s="14">
        <f t="shared" si="1731"/>
        <v>0.41690281814013697</v>
      </c>
      <c r="BM1310" s="14">
        <f t="shared" si="1732"/>
        <v>0.36723468192236924</v>
      </c>
      <c r="BN1310" s="14">
        <f t="shared" si="1733"/>
        <v>0.6323545728011849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1.375</v>
      </c>
      <c r="F1311" s="10">
        <f>VLOOKUP(B1311,home!$B$2:$E$405,3,FALSE)</f>
        <v>1.4544999999999999</v>
      </c>
      <c r="G1311" s="10">
        <f>VLOOKUP(C1311,away!$B$2:$E$405,4,FALSE)</f>
        <v>1.2121</v>
      </c>
      <c r="H1311" s="10">
        <f>VLOOKUP(A1311,away!$A$2:$E$405,3,FALSE)</f>
        <v>1.0101</v>
      </c>
      <c r="I1311" s="10">
        <f>VLOOKUP(C1311,away!$B$2:$E$405,3,FALSE)</f>
        <v>1.4025000000000001</v>
      </c>
      <c r="J1311" s="10">
        <f>VLOOKUP(B1311,home!$B$2:$E$405,4,FALSE)</f>
        <v>0.9</v>
      </c>
      <c r="K1311" s="12">
        <f t="shared" si="1678"/>
        <v>2.4241242437499997</v>
      </c>
      <c r="L1311" s="12">
        <f t="shared" si="1679"/>
        <v>1.2749987250000001</v>
      </c>
      <c r="M1311" s="13">
        <f t="shared" si="1680"/>
        <v>2.4745219286912624E-2</v>
      </c>
      <c r="N1311" s="13">
        <f t="shared" si="1681"/>
        <v>5.9985485990314974E-2</v>
      </c>
      <c r="O1311" s="13">
        <f t="shared" si="1682"/>
        <v>3.1550123040659003E-2</v>
      </c>
      <c r="P1311" s="13">
        <f t="shared" si="1683"/>
        <v>7.6481418156156958E-2</v>
      </c>
      <c r="Q1311" s="13">
        <f t="shared" si="1684"/>
        <v>7.2706135431124252E-2</v>
      </c>
      <c r="R1311" s="13">
        <f t="shared" si="1685"/>
        <v>2.0113183325216683E-2</v>
      </c>
      <c r="S1311" s="13">
        <f t="shared" si="1686"/>
        <v>5.909633751225838E-2</v>
      </c>
      <c r="T1311" s="13">
        <f t="shared" si="1687"/>
        <v>9.2700229974360754E-2</v>
      </c>
      <c r="U1311" s="13">
        <f t="shared" si="1688"/>
        <v>4.8756855317645995E-2</v>
      </c>
      <c r="V1311" s="13">
        <f t="shared" si="1689"/>
        <v>2.0294702173319756E-2</v>
      </c>
      <c r="W1311" s="13">
        <f t="shared" si="1690"/>
        <v>5.8749568522653041E-2</v>
      </c>
      <c r="X1311" s="13">
        <f t="shared" si="1691"/>
        <v>7.490562496068276E-2</v>
      </c>
      <c r="Y1311" s="13">
        <f t="shared" si="1692"/>
        <v>4.7752288160099361E-2</v>
      </c>
      <c r="Z1311" s="13">
        <f t="shared" si="1693"/>
        <v>8.5480943651141741E-3</v>
      </c>
      <c r="AA1311" s="13">
        <f t="shared" si="1694"/>
        <v>2.0721642788336034E-2</v>
      </c>
      <c r="AB1311" s="13">
        <f t="shared" si="1695"/>
        <v>2.5115918326766365E-2</v>
      </c>
      <c r="AC1311" s="13">
        <f t="shared" si="1696"/>
        <v>3.9203724194041955E-3</v>
      </c>
      <c r="AD1311" s="13">
        <f t="shared" si="1697"/>
        <v>3.5604063341403765E-2</v>
      </c>
      <c r="AE1311" s="13">
        <f t="shared" si="1698"/>
        <v>4.5395135365109043E-2</v>
      </c>
      <c r="AF1311" s="13">
        <f t="shared" si="1699"/>
        <v>2.8939369855858228E-2</v>
      </c>
      <c r="AG1311" s="13">
        <f t="shared" si="1700"/>
        <v>1.2299219889507555E-2</v>
      </c>
      <c r="AH1311" s="13">
        <f t="shared" si="1701"/>
        <v>2.7247023541750659E-3</v>
      </c>
      <c r="AI1311" s="13">
        <f t="shared" si="1702"/>
        <v>6.6050170337584755E-3</v>
      </c>
      <c r="AJ1311" s="13">
        <f t="shared" si="1703"/>
        <v>8.0056909609578161E-3</v>
      </c>
      <c r="AK1311" s="13">
        <f t="shared" si="1704"/>
        <v>6.4689298488093579E-3</v>
      </c>
      <c r="AL1311" s="13">
        <f t="shared" si="1705"/>
        <v>4.8467647646977316E-4</v>
      </c>
      <c r="AM1311" s="13">
        <f t="shared" si="1706"/>
        <v>1.7261734624381513E-2</v>
      </c>
      <c r="AN1311" s="13">
        <f t="shared" si="1707"/>
        <v>2.2008689637374783E-2</v>
      </c>
      <c r="AO1311" s="13">
        <f t="shared" si="1708"/>
        <v>1.4030525613286783E-2</v>
      </c>
      <c r="AP1311" s="13">
        <f t="shared" si="1709"/>
        <v>5.9629674226734956E-3</v>
      </c>
      <c r="AQ1311" s="13">
        <f t="shared" si="1710"/>
        <v>1.9006939652813119E-3</v>
      </c>
      <c r="AR1311" s="13">
        <f t="shared" si="1711"/>
        <v>6.9479840551554112E-4</v>
      </c>
      <c r="AS1311" s="13">
        <f t="shared" si="1712"/>
        <v>1.6842776593290669E-3</v>
      </c>
      <c r="AT1311" s="13">
        <f t="shared" si="1713"/>
        <v>2.041449153593047E-3</v>
      </c>
      <c r="AU1311" s="13">
        <f t="shared" si="1714"/>
        <v>1.6495754618692741E-3</v>
      </c>
      <c r="AV1311" s="13">
        <f t="shared" si="1715"/>
        <v>9.9969396725310255E-4</v>
      </c>
      <c r="AW1311" s="13">
        <f t="shared" si="1716"/>
        <v>4.1611566614968702E-5</v>
      </c>
      <c r="AX1311" s="13">
        <f t="shared" si="1717"/>
        <v>6.9740982320236587E-3</v>
      </c>
      <c r="AY1311" s="13">
        <f t="shared" si="1718"/>
        <v>8.8919663538549205E-3</v>
      </c>
      <c r="AZ1311" s="13">
        <f t="shared" si="1719"/>
        <v>5.668622881953962E-3</v>
      </c>
      <c r="BA1311" s="13">
        <f t="shared" si="1720"/>
        <v>2.4091623156657083E-3</v>
      </c>
      <c r="BB1311" s="13">
        <f t="shared" si="1721"/>
        <v>7.6791972019795687E-4</v>
      </c>
      <c r="BC1311" s="13">
        <f t="shared" si="1722"/>
        <v>1.9581933283095026E-4</v>
      </c>
      <c r="BD1311" s="13">
        <f t="shared" si="1723"/>
        <v>1.4764451352739132E-4</v>
      </c>
      <c r="BE1311" s="13">
        <f t="shared" si="1724"/>
        <v>3.5790864469842408E-4</v>
      </c>
      <c r="BF1311" s="13">
        <f t="shared" si="1725"/>
        <v>4.3380751133057736E-4</v>
      </c>
      <c r="BG1311" s="13">
        <f t="shared" si="1726"/>
        <v>3.5053443511243507E-4</v>
      </c>
      <c r="BH1311" s="13">
        <f t="shared" si="1727"/>
        <v>2.1243475560631624E-4</v>
      </c>
      <c r="BI1311" s="13">
        <f t="shared" si="1728"/>
        <v>1.0299364825607554E-4</v>
      </c>
      <c r="BJ1311" s="14">
        <f t="shared" si="1729"/>
        <v>0.6151093215906388</v>
      </c>
      <c r="BK1311" s="14">
        <f t="shared" si="1730"/>
        <v>0.19391469237837658</v>
      </c>
      <c r="BL1311" s="14">
        <f t="shared" si="1731"/>
        <v>0.1787371811524161</v>
      </c>
      <c r="BM1311" s="14">
        <f t="shared" si="1732"/>
        <v>0.70187736946892132</v>
      </c>
      <c r="BN1311" s="14">
        <f t="shared" si="1733"/>
        <v>0.28558156523038447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1.2514000000000001</v>
      </c>
      <c r="F1312" s="10">
        <f>VLOOKUP(B1312,home!$B$2:$E$405,3,FALSE)</f>
        <v>1.0341</v>
      </c>
      <c r="G1312" s="10">
        <f>VLOOKUP(C1312,away!$B$2:$E$405,4,FALSE)</f>
        <v>1.0654999999999999</v>
      </c>
      <c r="H1312" s="10">
        <f>VLOOKUP(A1312,away!$A$2:$E$405,3,FALSE)</f>
        <v>0.95709999999999995</v>
      </c>
      <c r="I1312" s="10">
        <f>VLOOKUP(C1312,away!$B$2:$E$405,3,FALSE)</f>
        <v>0.58050000000000002</v>
      </c>
      <c r="J1312" s="10">
        <f>VLOOKUP(B1312,home!$B$2:$E$405,4,FALSE)</f>
        <v>1.1063000000000001</v>
      </c>
      <c r="K1312" s="12">
        <f t="shared" si="1678"/>
        <v>1.3788345044699999</v>
      </c>
      <c r="L1312" s="12">
        <f t="shared" si="1679"/>
        <v>0.61465646326500001</v>
      </c>
      <c r="M1312" s="13">
        <f t="shared" si="1680"/>
        <v>0.13621905810107113</v>
      </c>
      <c r="N1312" s="13">
        <f t="shared" si="1681"/>
        <v>0.18782353747616051</v>
      </c>
      <c r="O1312" s="13">
        <f t="shared" si="1682"/>
        <v>8.3727924481693916E-2</v>
      </c>
      <c r="P1312" s="13">
        <f t="shared" si="1683"/>
        <v>0.115446951263018</v>
      </c>
      <c r="Q1312" s="13">
        <f t="shared" si="1684"/>
        <v>0.12948878711187214</v>
      </c>
      <c r="R1312" s="13">
        <f t="shared" si="1685"/>
        <v>2.5731954969218495E-2</v>
      </c>
      <c r="S1312" s="13">
        <f t="shared" si="1686"/>
        <v>2.4460598138251358E-2</v>
      </c>
      <c r="T1312" s="13">
        <f t="shared" si="1687"/>
        <v>7.9591119918657846E-2</v>
      </c>
      <c r="U1312" s="13">
        <f t="shared" si="1688"/>
        <v>3.548010737902673E-2</v>
      </c>
      <c r="V1312" s="13">
        <f t="shared" si="1689"/>
        <v>2.303398919437307E-3</v>
      </c>
      <c r="W1312" s="13">
        <f t="shared" si="1690"/>
        <v>5.9514535870606518E-2</v>
      </c>
      <c r="X1312" s="13">
        <f t="shared" si="1691"/>
        <v>3.6580994131084982E-2</v>
      </c>
      <c r="Y1312" s="13">
        <f t="shared" si="1692"/>
        <v>1.1242372237665206E-2</v>
      </c>
      <c r="Z1312" s="13">
        <f t="shared" si="1693"/>
        <v>5.2721041447580282E-3</v>
      </c>
      <c r="AA1312" s="13">
        <f t="shared" si="1694"/>
        <v>7.269359105951668E-3</v>
      </c>
      <c r="AB1312" s="13">
        <f t="shared" si="1695"/>
        <v>5.0116215803346761E-3</v>
      </c>
      <c r="AC1312" s="13">
        <f t="shared" si="1696"/>
        <v>1.2200953490767282E-4</v>
      </c>
      <c r="AD1312" s="13">
        <f t="shared" si="1697"/>
        <v>2.0515173893977449E-2</v>
      </c>
      <c r="AE1312" s="13">
        <f t="shared" si="1698"/>
        <v>1.2609784228938636E-2</v>
      </c>
      <c r="AF1312" s="13">
        <f t="shared" si="1699"/>
        <v>3.8753426883470984E-3</v>
      </c>
      <c r="AG1312" s="13">
        <f t="shared" si="1700"/>
        <v>7.9400147691976845E-4</v>
      </c>
      <c r="AH1312" s="13">
        <f t="shared" si="1701"/>
        <v>8.101332218954291E-4</v>
      </c>
      <c r="AI1312" s="13">
        <f t="shared" si="1702"/>
        <v>1.1170396395668684E-3</v>
      </c>
      <c r="AJ1312" s="13">
        <f t="shared" si="1703"/>
        <v>7.7010639894776523E-4</v>
      </c>
      <c r="AK1312" s="13">
        <f t="shared" si="1704"/>
        <v>3.5394975832743936E-4</v>
      </c>
      <c r="AL1312" s="13">
        <f t="shared" si="1705"/>
        <v>4.1361697919415657E-6</v>
      </c>
      <c r="AM1312" s="13">
        <f t="shared" si="1706"/>
        <v>5.657405926043647E-3</v>
      </c>
      <c r="AN1312" s="13">
        <f t="shared" si="1707"/>
        <v>3.47736111775644E-3</v>
      </c>
      <c r="AO1312" s="13">
        <f t="shared" si="1708"/>
        <v>1.0686912430677002E-3</v>
      </c>
      <c r="AP1312" s="13">
        <f t="shared" si="1709"/>
        <v>2.1895932659542306E-4</v>
      </c>
      <c r="AQ1312" s="13">
        <f t="shared" si="1710"/>
        <v>3.364619132100719E-5</v>
      </c>
      <c r="AR1312" s="13">
        <f t="shared" si="1711"/>
        <v>9.9590724188744834E-5</v>
      </c>
      <c r="AS1312" s="13">
        <f t="shared" si="1712"/>
        <v>1.3731912683659641E-4</v>
      </c>
      <c r="AT1312" s="13">
        <f t="shared" si="1713"/>
        <v>9.4670175102995756E-5</v>
      </c>
      <c r="AU1312" s="13">
        <f t="shared" si="1714"/>
        <v>4.3511501325409094E-5</v>
      </c>
      <c r="AV1312" s="13">
        <f t="shared" si="1715"/>
        <v>1.4998789842191554E-5</v>
      </c>
      <c r="AW1312" s="13">
        <f t="shared" si="1716"/>
        <v>9.7373426597332139E-8</v>
      </c>
      <c r="AX1312" s="13">
        <f t="shared" si="1717"/>
        <v>1.3001044161036731E-3</v>
      </c>
      <c r="AY1312" s="13">
        <f t="shared" si="1718"/>
        <v>7.9911758227749154E-4</v>
      </c>
      <c r="AZ1312" s="13">
        <f t="shared" si="1719"/>
        <v>2.4559139342778029E-4</v>
      </c>
      <c r="BA1312" s="13">
        <f t="shared" si="1720"/>
        <v>5.0318112430880878E-5</v>
      </c>
      <c r="BB1312" s="13">
        <f t="shared" si="1721"/>
        <v>7.7320882562339655E-6</v>
      </c>
      <c r="BC1312" s="13">
        <f t="shared" si="1722"/>
        <v>9.5051560424592268E-7</v>
      </c>
      <c r="BD1312" s="13">
        <f t="shared" si="1723"/>
        <v>1.0202347050642325E-5</v>
      </c>
      <c r="BE1312" s="13">
        <f t="shared" si="1724"/>
        <v>1.4067348140003373E-5</v>
      </c>
      <c r="BF1312" s="13">
        <f t="shared" si="1725"/>
        <v>9.6982725009142651E-6</v>
      </c>
      <c r="BG1312" s="13">
        <f t="shared" si="1726"/>
        <v>4.457437586004383E-6</v>
      </c>
      <c r="BH1312" s="13">
        <f t="shared" si="1727"/>
        <v>1.5365171862760769E-6</v>
      </c>
      <c r="BI1312" s="13">
        <f t="shared" si="1728"/>
        <v>4.2372058262972202E-7</v>
      </c>
      <c r="BJ1312" s="14">
        <f t="shared" si="1729"/>
        <v>0.55489552694711475</v>
      </c>
      <c r="BK1312" s="14">
        <f t="shared" si="1730"/>
        <v>0.27935526970875485</v>
      </c>
      <c r="BL1312" s="14">
        <f t="shared" si="1731"/>
        <v>0.16070267249530537</v>
      </c>
      <c r="BM1312" s="14">
        <f t="shared" si="1732"/>
        <v>0.32098833968404783</v>
      </c>
      <c r="BN1312" s="14">
        <f t="shared" si="1733"/>
        <v>0.67843821340303423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1.6325000000000001</v>
      </c>
      <c r="F1315" s="10">
        <f>VLOOKUP(B1315,home!$B$2:$E$405,3,FALSE)</f>
        <v>1.0449999999999999</v>
      </c>
      <c r="G1315" s="10">
        <f>VLOOKUP(C1315,away!$B$2:$E$405,4,FALSE)</f>
        <v>1.0088999999999999</v>
      </c>
      <c r="H1315" s="10">
        <f>VLOOKUP(A1315,away!$A$2:$E$405,3,FALSE)</f>
        <v>1.1474</v>
      </c>
      <c r="I1315" s="10">
        <f>VLOOKUP(C1315,away!$B$2:$E$405,3,FALSE)</f>
        <v>0.97409999999999997</v>
      </c>
      <c r="J1315" s="10">
        <f>VLOOKUP(B1315,home!$B$2:$E$405,4,FALSE)</f>
        <v>1.1278999999999999</v>
      </c>
      <c r="K1315" s="12">
        <f t="shared" si="1678"/>
        <v>1.7211455662499999</v>
      </c>
      <c r="L1315" s="12">
        <f t="shared" si="1679"/>
        <v>1.2606339112859999</v>
      </c>
      <c r="M1315" s="13">
        <f t="shared" si="1680"/>
        <v>5.070252952914394E-2</v>
      </c>
      <c r="N1315" s="13">
        <f t="shared" si="1681"/>
        <v>8.7266433896745793E-2</v>
      </c>
      <c r="O1315" s="13">
        <f t="shared" si="1682"/>
        <v>6.3917328112418625E-2</v>
      </c>
      <c r="P1315" s="13">
        <f t="shared" si="1683"/>
        <v>0.1100110258872358</v>
      </c>
      <c r="Q1315" s="13">
        <f t="shared" si="1684"/>
        <v>7.5099117891916381E-2</v>
      </c>
      <c r="R1315" s="13">
        <f t="shared" si="1685"/>
        <v>4.0288175668654454E-2</v>
      </c>
      <c r="S1315" s="13">
        <f t="shared" si="1686"/>
        <v>5.9673678656434526E-2</v>
      </c>
      <c r="T1315" s="13">
        <f t="shared" si="1687"/>
        <v>9.467249472221495E-2</v>
      </c>
      <c r="U1315" s="13">
        <f t="shared" si="1688"/>
        <v>6.9341814924405748E-2</v>
      </c>
      <c r="V1315" s="13">
        <f t="shared" si="1689"/>
        <v>1.4386226373109072E-2</v>
      </c>
      <c r="W1315" s="13">
        <f t="shared" si="1690"/>
        <v>4.3085504596319296E-2</v>
      </c>
      <c r="X1315" s="13">
        <f t="shared" si="1691"/>
        <v>5.4315048178988919E-2</v>
      </c>
      <c r="Y1315" s="13">
        <f t="shared" si="1692"/>
        <v>3.4235695813783169E-2</v>
      </c>
      <c r="Z1315" s="13">
        <f t="shared" si="1693"/>
        <v>1.6929546823917774E-2</v>
      </c>
      <c r="AA1315" s="13">
        <f t="shared" si="1694"/>
        <v>2.9138214454607844E-2</v>
      </c>
      <c r="AB1315" s="13">
        <f t="shared" si="1695"/>
        <v>2.5075554308494983E-2</v>
      </c>
      <c r="AC1315" s="13">
        <f t="shared" si="1696"/>
        <v>1.9508932008042486E-3</v>
      </c>
      <c r="AD1315" s="13">
        <f t="shared" si="1697"/>
        <v>1.8539106301399738E-2</v>
      </c>
      <c r="AE1315" s="13">
        <f t="shared" si="1698"/>
        <v>2.3371026088480479E-2</v>
      </c>
      <c r="AF1315" s="13">
        <f t="shared" si="1699"/>
        <v>1.4731154014344149E-2</v>
      </c>
      <c r="AG1315" s="13">
        <f t="shared" si="1700"/>
        <v>6.1901974342863739E-3</v>
      </c>
      <c r="AH1315" s="13">
        <f t="shared" si="1701"/>
        <v>5.3354902072337363E-3</v>
      </c>
      <c r="AI1315" s="13">
        <f t="shared" si="1702"/>
        <v>9.1831553139506382E-3</v>
      </c>
      <c r="AJ1315" s="13">
        <f t="shared" si="1703"/>
        <v>7.9027735263956355E-3</v>
      </c>
      <c r="AK1315" s="13">
        <f t="shared" si="1704"/>
        <v>4.5339412053445735E-3</v>
      </c>
      <c r="AL1315" s="13">
        <f t="shared" si="1705"/>
        <v>1.6931680877463453E-4</v>
      </c>
      <c r="AM1315" s="13">
        <f t="shared" si="1706"/>
        <v>6.3817001225783161E-3</v>
      </c>
      <c r="AN1315" s="13">
        <f t="shared" si="1707"/>
        <v>8.0449875861802467E-3</v>
      </c>
      <c r="AO1315" s="13">
        <f t="shared" si="1708"/>
        <v>5.0708920835068616E-3</v>
      </c>
      <c r="AP1315" s="13">
        <f t="shared" si="1709"/>
        <v>2.1308461736468227E-3</v>
      </c>
      <c r="AQ1315" s="13">
        <f t="shared" si="1710"/>
        <v>6.7155423655830028E-4</v>
      </c>
      <c r="AR1315" s="13">
        <f t="shared" si="1711"/>
        <v>1.3452199777146412E-3</v>
      </c>
      <c r="AS1315" s="13">
        <f t="shared" si="1712"/>
        <v>2.3153194002744782E-3</v>
      </c>
      <c r="AT1315" s="13">
        <f t="shared" si="1713"/>
        <v>1.992500860117514E-3</v>
      </c>
      <c r="AU1315" s="13">
        <f t="shared" si="1714"/>
        <v>1.1431280070468566E-3</v>
      </c>
      <c r="AV1315" s="13">
        <f t="shared" si="1715"/>
        <v>4.9187242524622405E-4</v>
      </c>
      <c r="AW1315" s="13">
        <f t="shared" si="1716"/>
        <v>1.0204792107037564E-5</v>
      </c>
      <c r="AX1315" s="13">
        <f t="shared" si="1717"/>
        <v>1.8306391451854596E-3</v>
      </c>
      <c r="AY1315" s="13">
        <f t="shared" si="1718"/>
        <v>2.3077657857484054E-3</v>
      </c>
      <c r="AZ1315" s="13">
        <f t="shared" si="1719"/>
        <v>1.454623904410011E-3</v>
      </c>
      <c r="BA1315" s="13">
        <f t="shared" si="1720"/>
        <v>6.1124940735550145E-4</v>
      </c>
      <c r="BB1315" s="13">
        <f t="shared" si="1721"/>
        <v>1.9264043279145385E-4</v>
      </c>
      <c r="BC1315" s="13">
        <f t="shared" si="1722"/>
        <v>4.856981245234359E-5</v>
      </c>
      <c r="BD1315" s="13">
        <f t="shared" si="1723"/>
        <v>2.8263832034107901E-4</v>
      </c>
      <c r="BE1315" s="13">
        <f t="shared" si="1724"/>
        <v>4.8646169190739535E-4</v>
      </c>
      <c r="BF1315" s="13">
        <f t="shared" si="1725"/>
        <v>4.1863569208844357E-4</v>
      </c>
      <c r="BG1315" s="13">
        <f t="shared" si="1726"/>
        <v>2.4017765510400823E-4</v>
      </c>
      <c r="BH1315" s="13">
        <f t="shared" si="1727"/>
        <v>1.0334517654864637E-4</v>
      </c>
      <c r="BI1315" s="13">
        <f t="shared" si="1728"/>
        <v>3.5574418482005215E-5</v>
      </c>
      <c r="BJ1315" s="14">
        <f t="shared" si="1729"/>
        <v>0.48025124762889304</v>
      </c>
      <c r="BK1315" s="14">
        <f t="shared" si="1730"/>
        <v>0.23920143624125062</v>
      </c>
      <c r="BL1315" s="14">
        <f t="shared" si="1731"/>
        <v>0.26357132134637756</v>
      </c>
      <c r="BM1315" s="14">
        <f t="shared" si="1732"/>
        <v>0.57037138006068244</v>
      </c>
      <c r="BN1315" s="14">
        <f t="shared" si="1733"/>
        <v>0.42728461098611498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1.6325000000000001</v>
      </c>
      <c r="F1316" s="10">
        <f>VLOOKUP(B1316,home!$B$2:$E$405,3,FALSE)</f>
        <v>0.95289999999999997</v>
      </c>
      <c r="G1316" s="10">
        <f>VLOOKUP(C1316,away!$B$2:$E$405,4,FALSE)</f>
        <v>0.75670000000000004</v>
      </c>
      <c r="H1316" s="10">
        <f>VLOOKUP(A1316,away!$A$2:$E$405,3,FALSE)</f>
        <v>1.1474</v>
      </c>
      <c r="I1316" s="10">
        <f>VLOOKUP(C1316,away!$B$2:$E$405,3,FALSE)</f>
        <v>1.0253000000000001</v>
      </c>
      <c r="J1316" s="10">
        <f>VLOOKUP(B1316,home!$B$2:$E$405,4,FALSE)</f>
        <v>0.72629999999999995</v>
      </c>
      <c r="K1316" s="12">
        <f t="shared" si="1678"/>
        <v>1.177129519475</v>
      </c>
      <c r="L1316" s="12">
        <f t="shared" si="1679"/>
        <v>0.8544405424860001</v>
      </c>
      <c r="M1316" s="13">
        <f t="shared" si="1680"/>
        <v>0.13112947803516331</v>
      </c>
      <c r="N1316" s="13">
        <f t="shared" si="1681"/>
        <v>0.15435637946853933</v>
      </c>
      <c r="O1316" s="13">
        <f t="shared" si="1682"/>
        <v>0.11204234234827097</v>
      </c>
      <c r="P1316" s="13">
        <f t="shared" si="1683"/>
        <v>0.13188834860927365</v>
      </c>
      <c r="Q1316" s="13">
        <f t="shared" si="1684"/>
        <v>9.0848725395851246E-2</v>
      </c>
      <c r="R1316" s="13">
        <f t="shared" si="1685"/>
        <v>4.786675988872939E-2</v>
      </c>
      <c r="S1316" s="13">
        <f t="shared" si="1686"/>
        <v>3.3162902726984134E-2</v>
      </c>
      <c r="T1316" s="13">
        <f t="shared" si="1687"/>
        <v>7.7624834211392796E-2</v>
      </c>
      <c r="U1316" s="13">
        <f t="shared" si="1688"/>
        <v>5.6345376066645234E-2</v>
      </c>
      <c r="V1316" s="13">
        <f t="shared" si="1689"/>
        <v>3.706091398524315E-3</v>
      </c>
      <c r="W1316" s="13">
        <f t="shared" si="1690"/>
        <v>3.5646905490044872E-2</v>
      </c>
      <c r="X1316" s="13">
        <f t="shared" si="1691"/>
        <v>3.0458161264861113E-2</v>
      </c>
      <c r="Y1316" s="13">
        <f t="shared" si="1692"/>
        <v>1.3012343917137003E-2</v>
      </c>
      <c r="Z1316" s="13">
        <f t="shared" si="1693"/>
        <v>1.3633100095457686E-2</v>
      </c>
      <c r="AA1316" s="13">
        <f t="shared" si="1694"/>
        <v>1.6047924564320682E-2</v>
      </c>
      <c r="AB1316" s="13">
        <f t="shared" si="1695"/>
        <v>9.445242865484928E-3</v>
      </c>
      <c r="AC1316" s="13">
        <f t="shared" si="1696"/>
        <v>2.3297120223767141E-4</v>
      </c>
      <c r="AD1316" s="13">
        <f t="shared" si="1697"/>
        <v>1.0490256182566812E-2</v>
      </c>
      <c r="AE1316" s="13">
        <f t="shared" si="1698"/>
        <v>8.9633001834495043E-3</v>
      </c>
      <c r="AF1316" s="13">
        <f t="shared" si="1699"/>
        <v>3.8293035356057291E-3</v>
      </c>
      <c r="AG1316" s="13">
        <f t="shared" si="1700"/>
        <v>1.0906373967688393E-3</v>
      </c>
      <c r="AH1316" s="13">
        <f t="shared" si="1701"/>
        <v>2.9121683603322004E-3</v>
      </c>
      <c r="AI1316" s="13">
        <f t="shared" si="1702"/>
        <v>3.4279993426281417E-3</v>
      </c>
      <c r="AJ1316" s="13">
        <f t="shared" si="1703"/>
        <v>2.0175996094742403E-3</v>
      </c>
      <c r="AK1316" s="13">
        <f t="shared" si="1704"/>
        <v>7.9165868626445346E-4</v>
      </c>
      <c r="AL1316" s="13">
        <f t="shared" si="1705"/>
        <v>9.3727779892189232E-6</v>
      </c>
      <c r="AM1316" s="13">
        <f t="shared" si="1706"/>
        <v>2.4696780438709046E-3</v>
      </c>
      <c r="AN1316" s="13">
        <f t="shared" si="1707"/>
        <v>2.1101930475708195E-3</v>
      </c>
      <c r="AO1316" s="13">
        <f t="shared" si="1708"/>
        <v>9.015172461582984E-4</v>
      </c>
      <c r="AP1316" s="13">
        <f t="shared" si="1709"/>
        <v>2.567642949559938E-4</v>
      </c>
      <c r="AQ1316" s="13">
        <f t="shared" si="1710"/>
        <v>5.4847455868308656E-5</v>
      </c>
      <c r="AR1316" s="13">
        <f t="shared" si="1711"/>
        <v>4.9765494272256228E-4</v>
      </c>
      <c r="AS1316" s="13">
        <f t="shared" si="1712"/>
        <v>5.8580432359136843E-4</v>
      </c>
      <c r="AT1316" s="13">
        <f t="shared" si="1713"/>
        <v>3.4478378096774244E-4</v>
      </c>
      <c r="AU1316" s="13">
        <f t="shared" si="1714"/>
        <v>1.3528505547111079E-4</v>
      </c>
      <c r="AV1316" s="13">
        <f t="shared" si="1715"/>
        <v>3.9812008084714333E-5</v>
      </c>
      <c r="AW1316" s="13">
        <f t="shared" si="1716"/>
        <v>2.6186166642356232E-7</v>
      </c>
      <c r="AX1316" s="13">
        <f t="shared" si="1717"/>
        <v>4.8452182150661948E-4</v>
      </c>
      <c r="AY1316" s="13">
        <f t="shared" si="1718"/>
        <v>4.1399508801442085E-4</v>
      </c>
      <c r="AZ1316" s="13">
        <f t="shared" si="1719"/>
        <v>1.7686709379479055E-4</v>
      </c>
      <c r="BA1316" s="13">
        <f t="shared" si="1720"/>
        <v>5.0374138523314377E-5</v>
      </c>
      <c r="BB1316" s="13">
        <f t="shared" si="1721"/>
        <v>1.076042656178141E-5</v>
      </c>
      <c r="BC1316" s="13">
        <f t="shared" si="1722"/>
        <v>1.8388289417658549E-6</v>
      </c>
      <c r="BD1316" s="13">
        <f t="shared" si="1723"/>
        <v>7.086942653845087E-5</v>
      </c>
      <c r="BE1316" s="13">
        <f t="shared" si="1724"/>
        <v>8.3422494006675494E-5</v>
      </c>
      <c r="BF1316" s="13">
        <f t="shared" si="1725"/>
        <v>4.9099540141741995E-5</v>
      </c>
      <c r="BG1316" s="13">
        <f t="shared" si="1726"/>
        <v>1.9265506031164077E-5</v>
      </c>
      <c r="BH1316" s="13">
        <f t="shared" si="1727"/>
        <v>5.66949896422672E-6</v>
      </c>
      <c r="BI1316" s="13">
        <f t="shared" si="1728"/>
        <v>1.3347469182848424E-6</v>
      </c>
      <c r="BJ1316" s="14">
        <f t="shared" si="1729"/>
        <v>0.43325220453198426</v>
      </c>
      <c r="BK1316" s="14">
        <f t="shared" si="1730"/>
        <v>0.30054315983818675</v>
      </c>
      <c r="BL1316" s="14">
        <f t="shared" si="1731"/>
        <v>0.25273007305558831</v>
      </c>
      <c r="BM1316" s="14">
        <f t="shared" si="1732"/>
        <v>0.33161277054904109</v>
      </c>
      <c r="BN1316" s="14">
        <f t="shared" si="1733"/>
        <v>0.66813203374582786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1.375</v>
      </c>
      <c r="F1317" s="15">
        <f>VLOOKUP(B1317,home!$B$2:$E$405,3,FALSE)</f>
        <v>0.85950000000000004</v>
      </c>
      <c r="G1317" s="15">
        <f>VLOOKUP(C1317,away!$B$2:$E$405,4,FALSE)</f>
        <v>0.48480000000000001</v>
      </c>
      <c r="H1317" s="15">
        <f>VLOOKUP(A1317,away!$A$2:$E$405,3,FALSE)</f>
        <v>1.0101</v>
      </c>
      <c r="I1317" s="15">
        <f>VLOOKUP(C1317,away!$B$2:$E$405,3,FALSE)</f>
        <v>0.57750000000000001</v>
      </c>
      <c r="J1317" s="15">
        <f>VLOOKUP(B1317,home!$B$2:$E$405,4,FALSE)</f>
        <v>0.99</v>
      </c>
      <c r="K1317" s="16">
        <f t="shared" si="1678"/>
        <v>0.57294270000000014</v>
      </c>
      <c r="L1317" s="16">
        <f t="shared" si="1679"/>
        <v>0.57749942250000008</v>
      </c>
      <c r="M1317" s="17">
        <f t="shared" si="1680"/>
        <v>0.31649680808128272</v>
      </c>
      <c r="N1317" s="17">
        <f t="shared" si="1681"/>
        <v>0.18133453576347197</v>
      </c>
      <c r="O1317" s="17">
        <f t="shared" si="1682"/>
        <v>0.18277672389003408</v>
      </c>
      <c r="P1317" s="17">
        <f t="shared" si="1683"/>
        <v>0.10472058968271065</v>
      </c>
      <c r="Q1317" s="17">
        <f t="shared" si="1684"/>
        <v>5.1947149261785099E-2</v>
      </c>
      <c r="R1317" s="17">
        <f t="shared" si="1685"/>
        <v>5.2776726246468328E-2</v>
      </c>
      <c r="S1317" s="17">
        <f t="shared" si="1686"/>
        <v>8.6623321495538242E-3</v>
      </c>
      <c r="T1317" s="17">
        <f t="shared" si="1687"/>
        <v>2.9999448699202194E-2</v>
      </c>
      <c r="U1317" s="17">
        <f t="shared" si="1688"/>
        <v>3.0238040032812438E-2</v>
      </c>
      <c r="V1317" s="17">
        <f t="shared" si="1689"/>
        <v>3.1846012961854139E-4</v>
      </c>
      <c r="W1317" s="17">
        <f t="shared" si="1690"/>
        <v>9.9209133184500562E-3</v>
      </c>
      <c r="X1317" s="17">
        <f t="shared" si="1691"/>
        <v>5.7293217120774655E-3</v>
      </c>
      <c r="Y1317" s="17">
        <f t="shared" si="1692"/>
        <v>1.6543399900207242E-3</v>
      </c>
      <c r="Z1317" s="17">
        <f t="shared" si="1693"/>
        <v>1.0159509642925352E-2</v>
      </c>
      <c r="AA1317" s="17">
        <f t="shared" si="1694"/>
        <v>5.8208168854936883E-3</v>
      </c>
      <c r="AB1317" s="17">
        <f t="shared" si="1695"/>
        <v>1.6674972712901726E-3</v>
      </c>
      <c r="AC1317" s="17">
        <f t="shared" si="1696"/>
        <v>6.5856376179316283E-6</v>
      </c>
      <c r="AD1317" s="17">
        <f t="shared" si="1697"/>
        <v>1.4210287157846841E-3</v>
      </c>
      <c r="AE1317" s="17">
        <f t="shared" si="1698"/>
        <v>8.2064326272157163E-4</v>
      </c>
      <c r="AF1317" s="17">
        <f t="shared" si="1699"/>
        <v>2.3696050515011174E-4</v>
      </c>
      <c r="AG1317" s="17">
        <f t="shared" si="1700"/>
        <v>4.5614851626499282E-5</v>
      </c>
      <c r="AH1317" s="17">
        <f t="shared" si="1701"/>
        <v>1.4667777379181429E-3</v>
      </c>
      <c r="AI1317" s="17">
        <f t="shared" si="1702"/>
        <v>8.4037959746271335E-4</v>
      </c>
      <c r="AJ1317" s="17">
        <f t="shared" si="1703"/>
        <v>2.4074467779760007E-4</v>
      </c>
      <c r="AK1317" s="17">
        <f t="shared" si="1704"/>
        <v>4.5977635235995692E-5</v>
      </c>
      <c r="AL1317" s="17">
        <f t="shared" si="1705"/>
        <v>8.7160671093950055E-8</v>
      </c>
      <c r="AM1317" s="17">
        <f t="shared" si="1706"/>
        <v>1.62833605839842E-4</v>
      </c>
      <c r="AN1317" s="17">
        <f t="shared" si="1707"/>
        <v>9.4036313336101374E-5</v>
      </c>
      <c r="AO1317" s="17">
        <f t="shared" si="1708"/>
        <v>2.7152958322813801E-5</v>
      </c>
      <c r="AP1317" s="17">
        <f t="shared" si="1709"/>
        <v>5.2269392501971805E-6</v>
      </c>
      <c r="AQ1317" s="17">
        <f t="shared" si="1710"/>
        <v>7.5463859960786355E-7</v>
      </c>
      <c r="AR1317" s="17">
        <f t="shared" si="1711"/>
        <v>1.6941265931671689E-4</v>
      </c>
      <c r="AS1317" s="17">
        <f t="shared" si="1712"/>
        <v>9.7063746443099946E-5</v>
      </c>
      <c r="AT1317" s="17">
        <f t="shared" si="1713"/>
        <v>2.7805982479612544E-5</v>
      </c>
      <c r="AU1317" s="17">
        <f t="shared" si="1714"/>
        <v>5.3104115593406361E-6</v>
      </c>
      <c r="AV1317" s="17">
        <f t="shared" si="1715"/>
        <v>7.6064038422995878E-7</v>
      </c>
      <c r="AW1317" s="17">
        <f t="shared" si="1716"/>
        <v>8.010890755224637E-10</v>
      </c>
      <c r="AX1317" s="17">
        <f t="shared" si="1717"/>
        <v>1.5549054296769137E-5</v>
      </c>
      <c r="AY1317" s="17">
        <f t="shared" si="1718"/>
        <v>8.9795698768053199E-6</v>
      </c>
      <c r="AZ1317" s="17">
        <f t="shared" si="1719"/>
        <v>2.5928482090767347E-6</v>
      </c>
      <c r="BA1317" s="17">
        <f t="shared" si="1720"/>
        <v>4.9912278112399129E-7</v>
      </c>
      <c r="BB1317" s="17">
        <f t="shared" si="1721"/>
        <v>7.2060779463924701E-8</v>
      </c>
      <c r="BC1317" s="17">
        <f t="shared" si="1722"/>
        <v>8.3230117050632816E-9</v>
      </c>
      <c r="BD1317" s="17">
        <f t="shared" si="1723"/>
        <v>1.6305952153265531E-5</v>
      </c>
      <c r="BE1317" s="17">
        <f t="shared" si="1724"/>
        <v>9.3423762527627696E-6</v>
      </c>
      <c r="BF1317" s="17">
        <f t="shared" si="1725"/>
        <v>2.6763231373368922E-6</v>
      </c>
      <c r="BG1317" s="17">
        <f t="shared" si="1726"/>
        <v>5.1112660145942337E-7</v>
      </c>
      <c r="BH1317" s="17">
        <f t="shared" si="1727"/>
        <v>7.3211563770496503E-8</v>
      </c>
      <c r="BI1317" s="17">
        <f t="shared" si="1728"/>
        <v>8.3892062035780949E-9</v>
      </c>
      <c r="BJ1317" s="18">
        <f t="shared" si="1729"/>
        <v>0.28342766151459403</v>
      </c>
      <c r="BK1317" s="18">
        <f t="shared" si="1730"/>
        <v>0.43021384241133154</v>
      </c>
      <c r="BL1317" s="18">
        <f t="shared" si="1731"/>
        <v>0.27620295479361084</v>
      </c>
      <c r="BM1317" s="18">
        <f t="shared" si="1732"/>
        <v>0.1099424566679212</v>
      </c>
      <c r="BN1317" s="18">
        <f t="shared" si="1733"/>
        <v>0.89005253292575293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1.2514000000000001</v>
      </c>
      <c r="F1318" s="10">
        <f>VLOOKUP(B1318,home!$B$2:$E$405,3,FALSE)</f>
        <v>1.1099000000000001</v>
      </c>
      <c r="G1318" s="10">
        <f>VLOOKUP(C1318,away!$B$2:$E$405,4,FALSE)</f>
        <v>1.1987000000000001</v>
      </c>
      <c r="H1318" s="10">
        <f>VLOOKUP(A1318,away!$A$2:$E$405,3,FALSE)</f>
        <v>0.95709999999999995</v>
      </c>
      <c r="I1318" s="10">
        <f>VLOOKUP(C1318,away!$B$2:$E$405,3,FALSE)</f>
        <v>0.81259999999999999</v>
      </c>
      <c r="J1318" s="10">
        <f>VLOOKUP(B1318,home!$B$2:$E$405,4,FALSE)</f>
        <v>0.98680000000000001</v>
      </c>
      <c r="K1318" s="12">
        <f t="shared" ref="K1318:K1327" si="1734">E1318*F1318*G1318</f>
        <v>1.6649090244820004</v>
      </c>
      <c r="L1318" s="12">
        <f t="shared" ref="L1318:L1327" si="1735">H1318*I1318*J1318</f>
        <v>0.767473299128</v>
      </c>
      <c r="M1318" s="13">
        <f t="shared" ref="M1318:M1327" si="1736">_xlfn.POISSON.DIST(0,K1318,FALSE) * _xlfn.POISSON.DIST(0,L1318,FALSE)</f>
        <v>8.7827349984307482E-2</v>
      </c>
      <c r="N1318" s="13">
        <f t="shared" ref="N1318:N1327" si="1737">_xlfn.POISSON.DIST(1,K1318,FALSE) * _xlfn.POISSON.DIST(0,L1318,FALSE)</f>
        <v>0.14622454758521258</v>
      </c>
      <c r="O1318" s="13">
        <f t="shared" ref="O1318:O1327" si="1738">_xlfn.POISSON.DIST(0,K1318,FALSE) * _xlfn.POISSON.DIST(1,L1318,FALSE)</f>
        <v>6.7405146046125963E-2</v>
      </c>
      <c r="P1318" s="13">
        <f t="shared" ref="P1318:P1327" si="1739">_xlfn.POISSON.DIST(1,K1318,FALSE) * _xlfn.POISSON.DIST(1,L1318,FALSE)</f>
        <v>0.11222343594872233</v>
      </c>
      <c r="Q1318" s="13">
        <f t="shared" ref="Q1318:Q1327" si="1740">_xlfn.POISSON.DIST(2,K1318,FALSE) * _xlfn.POISSON.DIST(0,L1318,FALSE)</f>
        <v>0.12172528443770912</v>
      </c>
      <c r="R1318" s="13">
        <f t="shared" ref="R1318:R1327" si="1741">_xlfn.POISSON.DIST(0,K1318,FALSE) * _xlfn.POISSON.DIST(2,L1318,FALSE)</f>
        <v>2.5865824907112471E-2</v>
      </c>
      <c r="S1318" s="13">
        <f t="shared" ref="S1318:S1327" si="1742">_xlfn.POISSON.DIST(2,K1318,FALSE) * _xlfn.POISSON.DIST(2,L1318,FALSE)</f>
        <v>3.5849025327495461E-2</v>
      </c>
      <c r="T1318" s="13">
        <f t="shared" ref="T1318:T1327" si="1743">_xlfn.POISSON.DIST(2,K1318,FALSE) * _xlfn.POISSON.DIST(1,L1318,FALSE)</f>
        <v>9.3420905634702817E-2</v>
      </c>
      <c r="U1318" s="13">
        <f t="shared" ref="U1318:U1327" si="1744">_xlfn.POISSON.DIST(1,K1318,FALSE) * _xlfn.POISSON.DIST(2,L1318,FALSE)</f>
        <v>4.3064245313522848E-2</v>
      </c>
      <c r="V1318" s="13">
        <f t="shared" ref="V1318:V1327" si="1745">_xlfn.POISSON.DIST(3,K1318,FALSE) * _xlfn.POISSON.DIST(3,L1318,FALSE)</f>
        <v>5.0896582877696835E-3</v>
      </c>
      <c r="W1318" s="13">
        <f t="shared" ref="W1318:W1327" si="1746">_xlfn.POISSON.DIST(3,K1318,FALSE) * _xlfn.POISSON.DIST(0,L1318,FALSE)</f>
        <v>6.7553841522660085E-2</v>
      </c>
      <c r="X1318" s="13">
        <f t="shared" ref="X1318:X1327" si="1747">_xlfn.POISSON.DIST(3,K1318,FALSE) * _xlfn.POISSON.DIST(1,L1318,FALSE)</f>
        <v>5.1845769622166013E-2</v>
      </c>
      <c r="Y1318" s="13">
        <f t="shared" ref="Y1318:Y1327" si="1748">_xlfn.POISSON.DIST(3,K1318,FALSE) * _xlfn.POISSON.DIST(2,L1318,FALSE)</f>
        <v>1.9895121928876991E-2</v>
      </c>
      <c r="Z1318" s="13">
        <f t="shared" ref="Z1318:Z1327" si="1749">_xlfn.POISSON.DIST(0,K1318,FALSE) * _xlfn.POISSON.DIST(3,L1318,FALSE)</f>
        <v>6.6171099920429377E-3</v>
      </c>
      <c r="AA1318" s="13">
        <f t="shared" ref="AA1318:AA1327" si="1750">_xlfn.POISSON.DIST(1,K1318,FALSE) * _xlfn.POISSON.DIST(3,L1318,FALSE)</f>
        <v>1.1016886141742304E-2</v>
      </c>
      <c r="AB1318" s="13">
        <f t="shared" ref="AB1318:AB1327" si="1751">_xlfn.POISSON.DIST(2,K1318,FALSE) * _xlfn.POISSON.DIST(3,L1318,FALSE)</f>
        <v>9.1710565795387264E-3</v>
      </c>
      <c r="AC1318" s="13">
        <f t="shared" ref="AC1318:AC1327" si="1752">_xlfn.POISSON.DIST(4,K1318,FALSE) * _xlfn.POISSON.DIST(4,L1318,FALSE)</f>
        <v>4.0646431675359394E-4</v>
      </c>
      <c r="AD1318" s="13">
        <f t="shared" ref="AD1318:AD1327" si="1753">_xlfn.POISSON.DIST(4,K1318,FALSE) * _xlfn.POISSON.DIST(0,L1318,FALSE)</f>
        <v>2.8117750097375927E-2</v>
      </c>
      <c r="AE1318" s="13">
        <f t="shared" ref="AE1318:AE1327" si="1754">_xlfn.POISSON.DIST(4,K1318,FALSE) * _xlfn.POISSON.DIST(1,L1318,FALSE)</f>
        <v>2.1579622431289747E-2</v>
      </c>
      <c r="AF1318" s="13">
        <f t="shared" ref="AF1318:AF1327" si="1755">_xlfn.POISSON.DIST(4,K1318,FALSE) * _xlfn.POISSON.DIST(2,L1318,FALSE)</f>
        <v>8.2808920106392653E-3</v>
      </c>
      <c r="AG1318" s="13">
        <f t="shared" ref="AG1318:AG1327" si="1756">_xlfn.POISSON.DIST(4,K1318,FALSE) * _xlfn.POISSON.DIST(3,L1318,FALSE)</f>
        <v>2.1184545037093391E-3</v>
      </c>
      <c r="AH1318" s="13">
        <f t="shared" ref="AH1318:AH1327" si="1757">_xlfn.POISSON.DIST(0,K1318,FALSE) * _xlfn.POISSON.DIST(4,L1318,FALSE)</f>
        <v>1.2696138090715113E-3</v>
      </c>
      <c r="AI1318" s="13">
        <f t="shared" ref="AI1318:AI1327" si="1758">_xlfn.POISSON.DIST(1,K1318,FALSE) * _xlfn.POISSON.DIST(4,L1318,FALSE)</f>
        <v>2.1137914883301262E-3</v>
      </c>
      <c r="AJ1318" s="13">
        <f t="shared" ref="AJ1318:AJ1327" si="1759">_xlfn.POISSON.DIST(2,K1318,FALSE) * _xlfn.POISSON.DIST(4,L1318,FALSE)</f>
        <v>1.7596352623970339E-3</v>
      </c>
      <c r="AK1318" s="13">
        <f t="shared" ref="AK1318:AK1327" si="1760">_xlfn.POISSON.DIST(3,K1318,FALSE) * _xlfn.POISSON.DIST(4,L1318,FALSE)</f>
        <v>9.7654420938719127E-4</v>
      </c>
      <c r="AL1318" s="13">
        <f t="shared" ref="AL1318:AL1327" si="1761">_xlfn.POISSON.DIST(5,K1318,FALSE) * _xlfn.POISSON.DIST(5,L1318,FALSE)</f>
        <v>2.0774768782065424E-5</v>
      </c>
      <c r="AM1318" s="13">
        <f t="shared" ref="AM1318:AM1327" si="1762">_xlfn.POISSON.DIST(5,K1318,FALSE) * _xlfn.POISSON.DIST(0,L1318,FALSE)</f>
        <v>9.3626991770501614E-3</v>
      </c>
      <c r="AN1318" s="13">
        <f t="shared" ref="AN1318:AN1327" si="1763">_xlfn.POISSON.DIST(5,K1318,FALSE) * _xlfn.POISSON.DIST(1,L1318,FALSE)</f>
        <v>7.1856216261536971E-3</v>
      </c>
      <c r="AO1318" s="13">
        <f t="shared" ref="AO1318:AO1327" si="1764">_xlfn.POISSON.DIST(5,K1318,FALSE) * _xlfn.POISSON.DIST(2,L1318,FALSE)</f>
        <v>2.7573863678548405E-3</v>
      </c>
      <c r="AP1318" s="13">
        <f t="shared" ref="AP1318:AP1327" si="1765">_xlfn.POISSON.DIST(5,K1318,FALSE) * _xlfn.POISSON.DIST(3,L1318,FALSE)</f>
        <v>7.0540680423604278E-4</v>
      </c>
      <c r="AQ1318" s="13">
        <f t="shared" ref="AQ1318:AQ1327" si="1766">_xlfn.POISSON.DIST(5,K1318,FALSE) * _xlfn.POISSON.DIST(4,L1318,FALSE)</f>
        <v>1.353452218185937E-4</v>
      </c>
      <c r="AR1318" s="13">
        <f t="shared" ref="AR1318:AR1327" si="1767">_xlfn.POISSON.DIST(0,K1318,FALSE) * _xlfn.POISSON.DIST(5,L1318,FALSE)</f>
        <v>1.9487893973331596E-4</v>
      </c>
      <c r="AS1318" s="13">
        <f t="shared" ref="AS1318:AS1327" si="1768">_xlfn.POISSON.DIST(1,K1318,FALSE) * _xlfn.POISSON.DIST(5,L1318,FALSE)</f>
        <v>3.2445570544348159E-4</v>
      </c>
      <c r="AT1318" s="13">
        <f t="shared" ref="AT1318:AT1327" si="1769">_xlfn.POISSON.DIST(2,K1318,FALSE) * _xlfn.POISSON.DIST(5,L1318,FALSE)</f>
        <v>2.700946160187632E-4</v>
      </c>
      <c r="AU1318" s="13">
        <f t="shared" ref="AU1318:AU1327" si="1770">_xlfn.POISSON.DIST(3,K1318,FALSE) * _xlfn.POISSON.DIST(5,L1318,FALSE)</f>
        <v>1.4989432122454647E-4</v>
      </c>
      <c r="AV1318" s="13">
        <f t="shared" ref="AV1318:AV1327" si="1771">_xlfn.POISSON.DIST(4,K1318,FALSE) * _xlfn.POISSON.DIST(5,L1318,FALSE)</f>
        <v>6.239010203133785E-5</v>
      </c>
      <c r="AW1318" s="13">
        <f t="shared" ref="AW1318:AW1327" si="1772">_xlfn.POISSON.DIST(6,K1318,FALSE) * _xlfn.POISSON.DIST(6,L1318,FALSE)</f>
        <v>7.3737342328133243E-7</v>
      </c>
      <c r="AX1318" s="13">
        <f t="shared" ref="AX1318:AX1327" si="1773">_xlfn.POISSON.DIST(6,K1318,FALSE) * _xlfn.POISSON.DIST(0,L1318,FALSE)</f>
        <v>2.5980070588968343E-3</v>
      </c>
      <c r="AY1318" s="13">
        <f t="shared" ref="AY1318:AY1327" si="1774">_xlfn.POISSON.DIST(6,K1318,FALSE) * _xlfn.POISSON.DIST(1,L1318,FALSE)</f>
        <v>1.9939010486493855E-3</v>
      </c>
      <c r="AZ1318" s="13">
        <f t="shared" ref="AZ1318:AZ1327" si="1775">_xlfn.POISSON.DIST(6,K1318,FALSE) * _xlfn.POISSON.DIST(2,L1318,FALSE)</f>
        <v>7.6513290797086111E-4</v>
      </c>
      <c r="BA1318" s="13">
        <f t="shared" ref="BA1318:BA1327" si="1776">_xlfn.POISSON.DIST(6,K1318,FALSE) * _xlfn.POISSON.DIST(3,L1318,FALSE)</f>
        <v>1.957396923839325E-4</v>
      </c>
      <c r="BB1318" s="13">
        <f t="shared" ref="BB1318:BB1327" si="1777">_xlfn.POISSON.DIST(6,K1318,FALSE) * _xlfn.POISSON.DIST(4,L1318,FALSE)</f>
        <v>3.755624687104912E-5</v>
      </c>
      <c r="BC1318" s="13">
        <f t="shared" ref="BC1318:BC1327" si="1778">_xlfn.POISSON.DIST(6,K1318,FALSE) * _xlfn.POISSON.DIST(5,L1318,FALSE)</f>
        <v>5.7646833377979407E-6</v>
      </c>
      <c r="BD1318" s="13">
        <f t="shared" ref="BD1318:BD1327" si="1779">_xlfn.POISSON.DIST(0,K1318,FALSE) * _xlfn.POISSON.DIST(6,L1318,FALSE)</f>
        <v>2.4927397134615771E-5</v>
      </c>
      <c r="BE1318" s="13">
        <f t="shared" ref="BE1318:BE1327" si="1780">_xlfn.POISSON.DIST(1,K1318,FALSE) * _xlfn.POISSON.DIST(6,L1318,FALSE)</f>
        <v>4.1501848446268552E-5</v>
      </c>
      <c r="BF1318" s="13">
        <f t="shared" ref="BF1318:BF1327" si="1781">_xlfn.POISSON.DIST(2,K1318,FALSE) * _xlfn.POISSON.DIST(6,L1318,FALSE)</f>
        <v>3.4548401005438411E-5</v>
      </c>
      <c r="BG1318" s="13">
        <f t="shared" ref="BG1318:BG1327" si="1782">_xlfn.POISSON.DIST(3,K1318,FALSE) * _xlfn.POISSON.DIST(6,L1318,FALSE)</f>
        <v>1.9173314871792472E-5</v>
      </c>
      <c r="BH1318" s="13">
        <f t="shared" ref="BH1318:BH1327" si="1783">_xlfn.POISSON.DIST(4,K1318,FALSE) * _xlfn.POISSON.DIST(6,L1318,FALSE)</f>
        <v>7.9804562398205626E-6</v>
      </c>
      <c r="BI1318" s="13">
        <f t="shared" ref="BI1318:BI1327" si="1784">_xlfn.POISSON.DIST(5,K1318,FALSE) * _xlfn.POISSON.DIST(6,L1318,FALSE)</f>
        <v>2.6573467226321879E-6</v>
      </c>
      <c r="BJ1318" s="14">
        <f t="shared" ref="BJ1318:BJ1327" si="1785">SUM(N1318,Q1318,T1318,W1318,X1318,Y1318,AD1318,AE1318,AF1318,AG1318,AM1318,AN1318,AO1318,AP1318,AQ1318,AX1318,AY1318,AZ1318,BA1318,BB1318,BC1318)</f>
        <v>0.58650475060956497</v>
      </c>
      <c r="BK1318" s="14">
        <f t="shared" ref="BK1318:BK1327" si="1786">SUM(M1318,P1318,S1318,V1318,AC1318,AL1318,AY1318)</f>
        <v>0.24341060968248002</v>
      </c>
      <c r="BL1318" s="14">
        <f t="shared" ref="BL1318:BL1327" si="1787">SUM(O1318,R1318,U1318,AA1318,AB1318,AH1318,AI1318,AJ1318,AK1318,AR1318,AS1318,AT1318,AU1318,AV1318,BD1318,BE1318,BF1318,BG1318,BH1318,BI1318)</f>
        <v>0.16377524620610023</v>
      </c>
      <c r="BM1318" s="14">
        <f t="shared" ref="BM1318:BM1327" si="1788">SUM(S1318:BI1318)</f>
        <v>0.43704296390577219</v>
      </c>
      <c r="BN1318" s="14">
        <f t="shared" ref="BN1318:BN1327" si="1789">SUM(M1318:R1318)</f>
        <v>0.56127158890918993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1.2514000000000001</v>
      </c>
      <c r="F1319" s="10">
        <f>VLOOKUP(B1319,home!$B$2:$E$405,3,FALSE)</f>
        <v>0.66590000000000005</v>
      </c>
      <c r="G1319" s="10">
        <f>VLOOKUP(C1319,away!$B$2:$E$405,4,FALSE)</f>
        <v>1.0210999999999999</v>
      </c>
      <c r="H1319" s="10">
        <f>VLOOKUP(A1319,away!$A$2:$E$405,3,FALSE)</f>
        <v>0.95709999999999995</v>
      </c>
      <c r="I1319" s="10">
        <f>VLOOKUP(C1319,away!$B$2:$E$405,3,FALSE)</f>
        <v>0.98680000000000001</v>
      </c>
      <c r="J1319" s="10">
        <f>VLOOKUP(B1319,home!$B$2:$E$405,4,FALSE)</f>
        <v>0.81259999999999999</v>
      </c>
      <c r="K1319" s="12">
        <f t="shared" si="1734"/>
        <v>0.85089004318600003</v>
      </c>
      <c r="L1319" s="12">
        <f t="shared" si="1735"/>
        <v>0.767473299128</v>
      </c>
      <c r="M1319" s="13">
        <f t="shared" si="1736"/>
        <v>0.1982228567056924</v>
      </c>
      <c r="N1319" s="13">
        <f t="shared" si="1737"/>
        <v>0.16866585510275892</v>
      </c>
      <c r="O1319" s="13">
        <f t="shared" si="1738"/>
        <v>0.15213074979849453</v>
      </c>
      <c r="P1319" s="13">
        <f t="shared" si="1739"/>
        <v>0.12944654026595959</v>
      </c>
      <c r="Q1319" s="13">
        <f t="shared" si="1740"/>
        <v>7.1758048366195065E-2</v>
      </c>
      <c r="R1319" s="13">
        <f t="shared" si="1741"/>
        <v>5.8378144223333449E-2</v>
      </c>
      <c r="S1319" s="13">
        <f t="shared" si="1742"/>
        <v>2.1133292932642787E-2</v>
      </c>
      <c r="T1319" s="13">
        <f t="shared" si="1743"/>
        <v>5.5072386118590319E-2</v>
      </c>
      <c r="U1319" s="13">
        <f t="shared" si="1744"/>
        <v>4.9673381659310741E-2</v>
      </c>
      <c r="V1319" s="13">
        <f t="shared" si="1745"/>
        <v>1.5334209070547646E-3</v>
      </c>
      <c r="W1319" s="13">
        <f t="shared" si="1746"/>
        <v>2.0352736291084937E-2</v>
      </c>
      <c r="X1319" s="13">
        <f t="shared" si="1747"/>
        <v>1.5620181667601131E-2</v>
      </c>
      <c r="Y1319" s="13">
        <f t="shared" si="1748"/>
        <v>5.9940361787062706E-3</v>
      </c>
      <c r="Z1319" s="13">
        <f t="shared" si="1749"/>
        <v>1.4934555648017312E-2</v>
      </c>
      <c r="AA1319" s="13">
        <f t="shared" si="1750"/>
        <v>1.2707664700305174E-2</v>
      </c>
      <c r="AB1319" s="13">
        <f t="shared" si="1751"/>
        <v>5.4064126828179378E-3</v>
      </c>
      <c r="AC1319" s="13">
        <f t="shared" si="1752"/>
        <v>6.2586132374116795E-5</v>
      </c>
      <c r="AD1319" s="13">
        <f t="shared" si="1753"/>
        <v>4.3294851654186329E-3</v>
      </c>
      <c r="AE1319" s="13">
        <f t="shared" si="1754"/>
        <v>3.3227642634295726E-3</v>
      </c>
      <c r="AF1319" s="13">
        <f t="shared" si="1755"/>
        <v>1.2750664257394561E-3</v>
      </c>
      <c r="AG1319" s="13">
        <f t="shared" si="1756"/>
        <v>3.2619314545653599E-4</v>
      </c>
      <c r="AH1319" s="13">
        <f t="shared" si="1757"/>
        <v>2.8654681735486372E-3</v>
      </c>
      <c r="AI1319" s="13">
        <f t="shared" si="1758"/>
        <v>2.4381983379389086E-3</v>
      </c>
      <c r="AJ1319" s="13">
        <f t="shared" si="1759"/>
        <v>1.0373193445324357E-3</v>
      </c>
      <c r="AK1319" s="13">
        <f t="shared" si="1760"/>
        <v>2.9421490062229251E-4</v>
      </c>
      <c r="AL1319" s="13">
        <f t="shared" si="1761"/>
        <v>1.6348383711340463E-6</v>
      </c>
      <c r="AM1319" s="13">
        <f t="shared" si="1762"/>
        <v>7.3678316387524147E-4</v>
      </c>
      <c r="AN1319" s="13">
        <f t="shared" si="1763"/>
        <v>5.6546140552129749E-4</v>
      </c>
      <c r="AO1319" s="13">
        <f t="shared" si="1764"/>
        <v>2.1698826521249296E-4</v>
      </c>
      <c r="AP1319" s="13">
        <f t="shared" si="1765"/>
        <v>5.5510899924897828E-5</v>
      </c>
      <c r="AQ1319" s="13">
        <f t="shared" si="1766"/>
        <v>1.0650783375731393E-5</v>
      </c>
      <c r="AR1319" s="13">
        <f t="shared" si="1767"/>
        <v>4.3983406253993157E-4</v>
      </c>
      <c r="AS1319" s="13">
        <f t="shared" si="1768"/>
        <v>3.7425042446927626E-4</v>
      </c>
      <c r="AT1319" s="13">
        <f t="shared" si="1769"/>
        <v>1.5922297991952062E-4</v>
      </c>
      <c r="AU1319" s="13">
        <f t="shared" si="1770"/>
        <v>4.5160416086641515E-5</v>
      </c>
      <c r="AV1319" s="13">
        <f t="shared" si="1771"/>
        <v>9.6066370985650313E-6</v>
      </c>
      <c r="AW1319" s="13">
        <f t="shared" si="1772"/>
        <v>2.965575864043546E-8</v>
      </c>
      <c r="AX1319" s="13">
        <f t="shared" si="1773"/>
        <v>1.0448690968808696E-4</v>
      </c>
      <c r="AY1319" s="13">
        <f t="shared" si="1774"/>
        <v>8.0190913294005489E-5</v>
      </c>
      <c r="AZ1319" s="13">
        <f t="shared" si="1775"/>
        <v>3.0772192392918887E-5</v>
      </c>
      <c r="BA1319" s="13">
        <f t="shared" si="1776"/>
        <v>7.8722786723983373E-6</v>
      </c>
      <c r="BB1319" s="13">
        <f t="shared" si="1777"/>
        <v>1.5104409210901354E-6</v>
      </c>
      <c r="BC1319" s="13">
        <f t="shared" si="1778"/>
        <v>2.3184461536939634E-7</v>
      </c>
      <c r="BD1319" s="13">
        <f t="shared" si="1779"/>
        <v>5.6260149841065371E-5</v>
      </c>
      <c r="BE1319" s="13">
        <f t="shared" si="1780"/>
        <v>4.7871201327914947E-5</v>
      </c>
      <c r="BF1319" s="13">
        <f t="shared" si="1781"/>
        <v>2.0366564282637622E-5</v>
      </c>
      <c r="BG1319" s="13">
        <f t="shared" si="1782"/>
        <v>5.776568920667992E-6</v>
      </c>
      <c r="BH1319" s="13">
        <f t="shared" si="1783"/>
        <v>1.2288062445935232E-6</v>
      </c>
      <c r="BI1319" s="13">
        <f t="shared" si="1784"/>
        <v>2.0911579970588194E-7</v>
      </c>
      <c r="BJ1319" s="14">
        <f t="shared" si="1785"/>
        <v>0.34852721182247437</v>
      </c>
      <c r="BK1319" s="14">
        <f t="shared" si="1786"/>
        <v>0.35048052269538882</v>
      </c>
      <c r="BL1319" s="14">
        <f t="shared" si="1787"/>
        <v>0.28609134074743464</v>
      </c>
      <c r="BM1319" s="14">
        <f t="shared" si="1788"/>
        <v>0.22135127519334577</v>
      </c>
      <c r="BN1319" s="14">
        <f t="shared" si="1789"/>
        <v>0.77860219446243384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1.2514000000000001</v>
      </c>
      <c r="F1320" s="10">
        <f>VLOOKUP(B1320,home!$B$2:$E$405,3,FALSE)</f>
        <v>1.0654999999999999</v>
      </c>
      <c r="G1320" s="10">
        <f>VLOOKUP(C1320,away!$B$2:$E$405,4,FALSE)</f>
        <v>0.84350000000000003</v>
      </c>
      <c r="H1320" s="10">
        <f>VLOOKUP(A1320,away!$A$2:$E$405,3,FALSE)</f>
        <v>0.95709999999999995</v>
      </c>
      <c r="I1320" s="10">
        <f>VLOOKUP(C1320,away!$B$2:$E$405,3,FALSE)</f>
        <v>0.87070000000000003</v>
      </c>
      <c r="J1320" s="10">
        <f>VLOOKUP(B1320,home!$B$2:$E$405,4,FALSE)</f>
        <v>0.81259999999999999</v>
      </c>
      <c r="K1320" s="12">
        <f t="shared" si="1734"/>
        <v>1.1246948114499999</v>
      </c>
      <c r="L1320" s="12">
        <f t="shared" si="1735"/>
        <v>0.67717774782200002</v>
      </c>
      <c r="M1320" s="13">
        <f t="shared" si="1736"/>
        <v>0.16498964588346232</v>
      </c>
      <c r="N1320" s="13">
        <f t="shared" si="1737"/>
        <v>0.18556299866810289</v>
      </c>
      <c r="O1320" s="13">
        <f t="shared" si="1738"/>
        <v>0.11172731681331234</v>
      </c>
      <c r="P1320" s="13">
        <f t="shared" si="1739"/>
        <v>0.12565913351716271</v>
      </c>
      <c r="Q1320" s="13">
        <f t="shared" si="1740"/>
        <v>0.10435087089955931</v>
      </c>
      <c r="R1320" s="13">
        <f t="shared" si="1741"/>
        <v>3.7829626384916958E-2</v>
      </c>
      <c r="S1320" s="13">
        <f t="shared" si="1742"/>
        <v>2.3926073893505543E-2</v>
      </c>
      <c r="T1320" s="13">
        <f t="shared" si="1743"/>
        <v>7.0664087739027867E-2</v>
      </c>
      <c r="U1320" s="13">
        <f t="shared" si="1744"/>
        <v>4.2546784514208111E-2</v>
      </c>
      <c r="V1320" s="13">
        <f t="shared" si="1745"/>
        <v>2.0247261900228088E-3</v>
      </c>
      <c r="W1320" s="13">
        <f t="shared" si="1746"/>
        <v>3.9120961023674392E-2</v>
      </c>
      <c r="X1320" s="13">
        <f t="shared" si="1747"/>
        <v>2.649184427864407E-2</v>
      </c>
      <c r="Y1320" s="13">
        <f t="shared" si="1748"/>
        <v>8.9698437221316617E-3</v>
      </c>
      <c r="Z1320" s="13">
        <f t="shared" si="1749"/>
        <v>8.5391270654285936E-3</v>
      </c>
      <c r="AA1320" s="13">
        <f t="shared" si="1750"/>
        <v>9.6039119047998008E-3</v>
      </c>
      <c r="AB1320" s="13">
        <f t="shared" si="1751"/>
        <v>5.4007349444756131E-3</v>
      </c>
      <c r="AC1320" s="13">
        <f t="shared" si="1752"/>
        <v>9.6379282350345666E-5</v>
      </c>
      <c r="AD1320" s="13">
        <f t="shared" si="1753"/>
        <v>1.0999785470566062E-2</v>
      </c>
      <c r="AE1320" s="13">
        <f t="shared" si="1754"/>
        <v>7.4488099514830857E-3</v>
      </c>
      <c r="AF1320" s="13">
        <f t="shared" si="1755"/>
        <v>2.5220841734497081E-3</v>
      </c>
      <c r="AG1320" s="13">
        <f t="shared" si="1756"/>
        <v>5.6929976013139478E-4</v>
      </c>
      <c r="AH1320" s="13">
        <f t="shared" si="1757"/>
        <v>1.4456267086332044E-3</v>
      </c>
      <c r="AI1320" s="13">
        <f t="shared" si="1758"/>
        <v>1.6258888584933056E-3</v>
      </c>
      <c r="AJ1320" s="13">
        <f t="shared" si="1759"/>
        <v>9.1431438157089234E-4</v>
      </c>
      <c r="AK1320" s="13">
        <f t="shared" si="1760"/>
        <v>3.4277488032896609E-4</v>
      </c>
      <c r="AL1320" s="13">
        <f t="shared" si="1761"/>
        <v>2.936169004861013E-6</v>
      </c>
      <c r="AM1320" s="13">
        <f t="shared" si="1762"/>
        <v>2.4742803291617488E-3</v>
      </c>
      <c r="AN1320" s="13">
        <f t="shared" si="1763"/>
        <v>1.6755275807820299E-3</v>
      </c>
      <c r="AO1320" s="13">
        <f t="shared" si="1764"/>
        <v>5.6731499678380943E-4</v>
      </c>
      <c r="AP1320" s="13">
        <f t="shared" si="1765"/>
        <v>1.2805769727590181E-4</v>
      </c>
      <c r="AQ1320" s="13">
        <f t="shared" si="1766"/>
        <v>2.1679455758141659E-5</v>
      </c>
      <c r="AR1320" s="13">
        <f t="shared" si="1767"/>
        <v>1.9578924774871291E-4</v>
      </c>
      <c r="AS1320" s="13">
        <f t="shared" si="1768"/>
        <v>2.2020315108067594E-4</v>
      </c>
      <c r="AT1320" s="13">
        <f t="shared" si="1769"/>
        <v>1.2383067074268837E-4</v>
      </c>
      <c r="AU1320" s="13">
        <f t="shared" si="1770"/>
        <v>4.6423904294224991E-5</v>
      </c>
      <c r="AV1320" s="13">
        <f t="shared" si="1771"/>
        <v>1.305318107174155E-5</v>
      </c>
      <c r="AW1320" s="13">
        <f t="shared" si="1772"/>
        <v>6.2117779006870172E-8</v>
      </c>
      <c r="AX1320" s="13">
        <f t="shared" si="1773"/>
        <v>4.6380170804683591E-4</v>
      </c>
      <c r="AY1320" s="13">
        <f t="shared" si="1774"/>
        <v>3.1407619609115313E-4</v>
      </c>
      <c r="AZ1320" s="13">
        <f t="shared" si="1775"/>
        <v>1.0634270555675394E-4</v>
      </c>
      <c r="BA1320" s="13">
        <f t="shared" si="1776"/>
        <v>2.4004304615406913E-5</v>
      </c>
      <c r="BB1320" s="13">
        <f t="shared" si="1777"/>
        <v>4.0637952343736231E-6</v>
      </c>
      <c r="BC1320" s="13">
        <f t="shared" si="1778"/>
        <v>5.5038234088458155E-7</v>
      </c>
      <c r="BD1320" s="13">
        <f t="shared" si="1779"/>
        <v>2.2097353639706154E-5</v>
      </c>
      <c r="BE1320" s="13">
        <f t="shared" si="1780"/>
        <v>2.4852778985353279E-5</v>
      </c>
      <c r="BF1320" s="13">
        <f t="shared" si="1781"/>
        <v>1.3975895787470218E-5</v>
      </c>
      <c r="BG1320" s="13">
        <f t="shared" si="1782"/>
        <v>5.2395391591778895E-6</v>
      </c>
      <c r="BH1320" s="13">
        <f t="shared" si="1783"/>
        <v>1.4732206266791163E-6</v>
      </c>
      <c r="BI1320" s="13">
        <f t="shared" si="1784"/>
        <v>3.313847189894238E-7</v>
      </c>
      <c r="BJ1320" s="14">
        <f t="shared" si="1785"/>
        <v>0.46248028483841752</v>
      </c>
      <c r="BK1320" s="14">
        <f t="shared" si="1786"/>
        <v>0.31701297113159976</v>
      </c>
      <c r="BL1320" s="14">
        <f t="shared" si="1787"/>
        <v>0.2121042497185946</v>
      </c>
      <c r="BM1320" s="14">
        <f t="shared" si="1788"/>
        <v>0.26970302650921169</v>
      </c>
      <c r="BN1320" s="14">
        <f t="shared" si="1789"/>
        <v>0.73011959216651645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1.2514000000000001</v>
      </c>
      <c r="F1321" s="10">
        <f>VLOOKUP(B1321,home!$B$2:$E$405,3,FALSE)</f>
        <v>0.61109999999999998</v>
      </c>
      <c r="G1321" s="10">
        <f>VLOOKUP(C1321,away!$B$2:$E$405,4,FALSE)</f>
        <v>0.70509999999999995</v>
      </c>
      <c r="H1321" s="10">
        <f>VLOOKUP(A1321,away!$A$2:$E$405,3,FALSE)</f>
        <v>0.95709999999999995</v>
      </c>
      <c r="I1321" s="10">
        <f>VLOOKUP(C1321,away!$B$2:$E$405,3,FALSE)</f>
        <v>1.1677</v>
      </c>
      <c r="J1321" s="10">
        <f>VLOOKUP(B1321,home!$B$2:$E$405,4,FALSE)</f>
        <v>1.8438000000000001</v>
      </c>
      <c r="K1321" s="12">
        <f t="shared" si="1734"/>
        <v>0.53921150375399995</v>
      </c>
      <c r="L1321" s="12">
        <f t="shared" si="1735"/>
        <v>2.0606413343459997</v>
      </c>
      <c r="M1321" s="13">
        <f t="shared" si="1736"/>
        <v>7.4284509259520681E-2</v>
      </c>
      <c r="N1321" s="13">
        <f t="shared" si="1737"/>
        <v>4.0055061943454082E-2</v>
      </c>
      <c r="O1321" s="13">
        <f t="shared" si="1738"/>
        <v>0.15307373028177648</v>
      </c>
      <c r="P1321" s="13">
        <f t="shared" si="1739"/>
        <v>8.2539116290470893E-2</v>
      </c>
      <c r="Q1321" s="13">
        <f t="shared" si="1740"/>
        <v>1.0799075091744745E-2</v>
      </c>
      <c r="R1321" s="13">
        <f t="shared" si="1741"/>
        <v>0.15771502791057981</v>
      </c>
      <c r="S1321" s="13">
        <f t="shared" si="1742"/>
        <v>2.2927746935134819E-2</v>
      </c>
      <c r="T1321" s="13">
        <f t="shared" si="1743"/>
        <v>2.2253020506755542E-2</v>
      </c>
      <c r="U1321" s="13">
        <f t="shared" si="1744"/>
        <v>8.5041757364267806E-2</v>
      </c>
      <c r="V1321" s="13">
        <f t="shared" si="1745"/>
        <v>2.8306125394284313E-3</v>
      </c>
      <c r="W1321" s="13">
        <f t="shared" si="1746"/>
        <v>1.9409951731240165E-3</v>
      </c>
      <c r="X1321" s="13">
        <f t="shared" si="1747"/>
        <v>3.9996948835054179E-3</v>
      </c>
      <c r="Y1321" s="13">
        <f t="shared" si="1748"/>
        <v>4.1209683008617375E-3</v>
      </c>
      <c r="Z1321" s="13">
        <f t="shared" si="1749"/>
        <v>0.10833136852002455</v>
      </c>
      <c r="AA1321" s="13">
        <f t="shared" si="1750"/>
        <v>5.8413520123411167E-2</v>
      </c>
      <c r="AB1321" s="13">
        <f t="shared" si="1751"/>
        <v>1.5748621012654535E-2</v>
      </c>
      <c r="AC1321" s="13">
        <f t="shared" si="1752"/>
        <v>1.9657215539793416E-4</v>
      </c>
      <c r="AD1321" s="13">
        <f t="shared" si="1753"/>
        <v>2.6165173151986406E-4</v>
      </c>
      <c r="AE1321" s="13">
        <f t="shared" si="1754"/>
        <v>5.3917037317303398E-4</v>
      </c>
      <c r="AF1321" s="13">
        <f t="shared" si="1755"/>
        <v>5.5551837860755564E-4</v>
      </c>
      <c r="AG1321" s="13">
        <f t="shared" si="1756"/>
        <v>3.8157471098253313E-4</v>
      </c>
      <c r="AH1321" s="13">
        <f t="shared" si="1757"/>
        <v>5.5808023944657927E-2</v>
      </c>
      <c r="AI1321" s="13">
        <f t="shared" si="1758"/>
        <v>3.0092328512738235E-2</v>
      </c>
      <c r="AJ1321" s="13">
        <f t="shared" si="1759"/>
        <v>8.1130648544064758E-3</v>
      </c>
      <c r="AK1321" s="13">
        <f t="shared" si="1760"/>
        <v>1.4582193000660811E-3</v>
      </c>
      <c r="AL1321" s="13">
        <f t="shared" si="1761"/>
        <v>8.736622025555962E-6</v>
      </c>
      <c r="AM1321" s="13">
        <f t="shared" si="1762"/>
        <v>2.8217124722532752E-5</v>
      </c>
      <c r="AN1321" s="13">
        <f t="shared" si="1763"/>
        <v>5.8145373539647395E-5</v>
      </c>
      <c r="AO1321" s="13">
        <f t="shared" si="1764"/>
        <v>5.9908380058392801E-5</v>
      </c>
      <c r="AP1321" s="13">
        <f t="shared" si="1765"/>
        <v>4.1149894740677926E-5</v>
      </c>
      <c r="AQ1321" s="13">
        <f t="shared" si="1766"/>
        <v>2.119879350165701E-5</v>
      </c>
      <c r="AR1321" s="13">
        <f t="shared" si="1767"/>
        <v>2.3000064185706683E-2</v>
      </c>
      <c r="AS1321" s="13">
        <f t="shared" si="1768"/>
        <v>1.2401899196013418E-2</v>
      </c>
      <c r="AT1321" s="13">
        <f t="shared" si="1769"/>
        <v>3.343623357443959E-3</v>
      </c>
      <c r="AU1321" s="13">
        <f t="shared" si="1770"/>
        <v>6.0097339285145176E-4</v>
      </c>
      <c r="AV1321" s="13">
        <f t="shared" si="1771"/>
        <v>8.1012941718893651E-5</v>
      </c>
      <c r="AW1321" s="13">
        <f t="shared" si="1772"/>
        <v>2.6965135222127657E-7</v>
      </c>
      <c r="AX1321" s="13">
        <f t="shared" si="1773"/>
        <v>2.5358330422085087E-6</v>
      </c>
      <c r="AY1321" s="13">
        <f t="shared" si="1774"/>
        <v>5.2254423837752174E-6</v>
      </c>
      <c r="AZ1321" s="13">
        <f t="shared" si="1775"/>
        <v>5.3838812831253535E-6</v>
      </c>
      <c r="BA1321" s="13">
        <f t="shared" si="1776"/>
        <v>3.698082770406626E-6</v>
      </c>
      <c r="BB1321" s="13">
        <f t="shared" si="1777"/>
        <v>1.9051055536331661E-6</v>
      </c>
      <c r="BC1321" s="13">
        <f t="shared" si="1778"/>
        <v>7.8514785002172433E-7</v>
      </c>
      <c r="BD1321" s="13">
        <f t="shared" si="1779"/>
        <v>7.8991471589463791E-3</v>
      </c>
      <c r="BE1321" s="13">
        <f t="shared" si="1780"/>
        <v>4.2593110179496131E-3</v>
      </c>
      <c r="BF1321" s="13">
        <f t="shared" si="1781"/>
        <v>1.1483347494722956E-3</v>
      </c>
      <c r="BG1321" s="13">
        <f t="shared" si="1782"/>
        <v>2.0639843569197645E-4</v>
      </c>
      <c r="BH1321" s="13">
        <f t="shared" si="1783"/>
        <v>2.7823102720485964E-5</v>
      </c>
      <c r="BI1321" s="13">
        <f t="shared" si="1784"/>
        <v>3.000507411403049E-6</v>
      </c>
      <c r="BJ1321" s="14">
        <f t="shared" si="1785"/>
        <v>8.513488415317462E-2</v>
      </c>
      <c r="BK1321" s="14">
        <f t="shared" si="1786"/>
        <v>0.18279251924436207</v>
      </c>
      <c r="BL1321" s="14">
        <f t="shared" si="1787"/>
        <v>0.61843588135048499</v>
      </c>
      <c r="BM1321" s="14">
        <f t="shared" si="1788"/>
        <v>0.47622317669946812</v>
      </c>
      <c r="BN1321" s="14">
        <f t="shared" si="1789"/>
        <v>0.51846652077754674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1.2514000000000001</v>
      </c>
      <c r="F1322" s="10">
        <f>VLOOKUP(B1322,home!$B$2:$E$405,3,FALSE)</f>
        <v>0.5171</v>
      </c>
      <c r="G1322" s="10">
        <f>VLOOKUP(C1322,away!$B$2:$E$405,4,FALSE)</f>
        <v>1.1752</v>
      </c>
      <c r="H1322" s="10">
        <f>VLOOKUP(A1322,away!$A$2:$E$405,3,FALSE)</f>
        <v>0.95709999999999995</v>
      </c>
      <c r="I1322" s="10">
        <f>VLOOKUP(C1322,away!$B$2:$E$405,3,FALSE)</f>
        <v>0.98340000000000005</v>
      </c>
      <c r="J1322" s="10">
        <f>VLOOKUP(B1322,home!$B$2:$E$405,4,FALSE)</f>
        <v>0.67610000000000003</v>
      </c>
      <c r="K1322" s="12">
        <f t="shared" si="1734"/>
        <v>0.76047067428800008</v>
      </c>
      <c r="L1322" s="12">
        <f t="shared" si="1735"/>
        <v>0.63635352785400001</v>
      </c>
      <c r="M1322" s="13">
        <f t="shared" si="1736"/>
        <v>0.24738135091946656</v>
      </c>
      <c r="N1322" s="13">
        <f t="shared" si="1737"/>
        <v>0.18812626274000313</v>
      </c>
      <c r="O1322" s="13">
        <f t="shared" si="1738"/>
        <v>0.15742199538289092</v>
      </c>
      <c r="P1322" s="13">
        <f t="shared" si="1739"/>
        <v>0.11971481097658949</v>
      </c>
      <c r="Q1322" s="13">
        <f t="shared" si="1740"/>
        <v>7.1532252938585797E-2</v>
      </c>
      <c r="R1322" s="13">
        <f t="shared" si="1741"/>
        <v>5.0088021061859361E-2</v>
      </c>
      <c r="S1322" s="13">
        <f t="shared" si="1742"/>
        <v>1.4483343139946429E-2</v>
      </c>
      <c r="T1322" s="13">
        <f t="shared" si="1743"/>
        <v>4.5519801512813728E-2</v>
      </c>
      <c r="U1322" s="13">
        <f t="shared" si="1744"/>
        <v>3.8090471150663739E-2</v>
      </c>
      <c r="V1322" s="13">
        <f t="shared" si="1745"/>
        <v>7.7876645819335844E-4</v>
      </c>
      <c r="W1322" s="13">
        <f t="shared" si="1746"/>
        <v>1.8132726875182043E-2</v>
      </c>
      <c r="X1322" s="13">
        <f t="shared" si="1747"/>
        <v>1.1538824716635129E-2</v>
      </c>
      <c r="Y1322" s="13">
        <f t="shared" si="1748"/>
        <v>3.6713859078598482E-3</v>
      </c>
      <c r="Z1322" s="13">
        <f t="shared" si="1749"/>
        <v>1.0624562968646556E-2</v>
      </c>
      <c r="AA1322" s="13">
        <f t="shared" si="1750"/>
        <v>8.0796685647819624E-3</v>
      </c>
      <c r="AB1322" s="13">
        <f t="shared" si="1751"/>
        <v>3.0721755007416473E-3</v>
      </c>
      <c r="AC1322" s="13">
        <f t="shared" si="1752"/>
        <v>2.3554190471262615E-5</v>
      </c>
      <c r="AD1322" s="13">
        <f t="shared" si="1753"/>
        <v>3.4473517583624566E-3</v>
      </c>
      <c r="AE1322" s="13">
        <f t="shared" si="1754"/>
        <v>2.1937344531876395E-3</v>
      </c>
      <c r="AF1322" s="13">
        <f t="shared" si="1755"/>
        <v>6.9799532923040994E-4</v>
      </c>
      <c r="AG1322" s="13">
        <f t="shared" si="1756"/>
        <v>1.4805726339379524E-4</v>
      </c>
      <c r="AH1322" s="13">
        <f t="shared" si="1757"/>
        <v>1.6902445317513004E-3</v>
      </c>
      <c r="AI1322" s="13">
        <f t="shared" si="1758"/>
        <v>1.2853813987725165E-3</v>
      </c>
      <c r="AJ1322" s="13">
        <f t="shared" si="1759"/>
        <v>4.8874742952089399E-4</v>
      </c>
      <c r="AK1322" s="13">
        <f t="shared" si="1760"/>
        <v>1.2389269576142705E-4</v>
      </c>
      <c r="AL1322" s="13">
        <f t="shared" si="1761"/>
        <v>4.5594147650875345E-7</v>
      </c>
      <c r="AM1322" s="13">
        <f t="shared" si="1762"/>
        <v>5.2432198323796426E-4</v>
      </c>
      <c r="AN1322" s="13">
        <f t="shared" si="1763"/>
        <v>3.336541437648844E-4</v>
      </c>
      <c r="AO1322" s="13">
        <f t="shared" si="1764"/>
        <v>1.0616099573394492E-4</v>
      </c>
      <c r="AP1322" s="13">
        <f t="shared" si="1765"/>
        <v>2.2518641385263104E-5</v>
      </c>
      <c r="AQ1322" s="13">
        <f t="shared" si="1766"/>
        <v>3.5824542219978148E-6</v>
      </c>
      <c r="AR1322" s="13">
        <f t="shared" si="1767"/>
        <v>2.1511861414317456E-4</v>
      </c>
      <c r="AS1322" s="13">
        <f t="shared" si="1768"/>
        <v>1.6359139754936006E-4</v>
      </c>
      <c r="AT1322" s="13">
        <f t="shared" si="1769"/>
        <v>6.2203230201039045E-5</v>
      </c>
      <c r="AU1322" s="13">
        <f t="shared" si="1770"/>
        <v>1.576791080462529E-5</v>
      </c>
      <c r="AV1322" s="13">
        <f t="shared" si="1771"/>
        <v>2.9977584404266085E-6</v>
      </c>
      <c r="AW1322" s="13">
        <f t="shared" si="1772"/>
        <v>6.1289704554615215E-9</v>
      </c>
      <c r="AX1322" s="13">
        <f t="shared" si="1773"/>
        <v>6.6455248689499319E-5</v>
      </c>
      <c r="AY1322" s="13">
        <f t="shared" si="1774"/>
        <v>4.22890319479778E-5</v>
      </c>
      <c r="AZ1322" s="13">
        <f t="shared" si="1775"/>
        <v>1.3455387334813092E-5</v>
      </c>
      <c r="BA1322" s="13">
        <f t="shared" si="1776"/>
        <v>2.8541277330501147E-6</v>
      </c>
      <c r="BB1322" s="13">
        <f t="shared" si="1777"/>
        <v>4.5405856296809492E-7</v>
      </c>
      <c r="BC1322" s="13">
        <f t="shared" si="1778"/>
        <v>5.778835367941298E-8</v>
      </c>
      <c r="BD1322" s="13">
        <f t="shared" si="1779"/>
        <v>2.2815248169512082E-5</v>
      </c>
      <c r="BE1322" s="13">
        <f t="shared" si="1780"/>
        <v>1.7350327159516913E-5</v>
      </c>
      <c r="BF1322" s="13">
        <f t="shared" si="1781"/>
        <v>6.5972074970576115E-6</v>
      </c>
      <c r="BG1322" s="13">
        <f t="shared" si="1782"/>
        <v>1.6723276112350842E-6</v>
      </c>
      <c r="BH1322" s="13">
        <f t="shared" si="1783"/>
        <v>3.1793902653659623E-7</v>
      </c>
      <c r="BI1322" s="13">
        <f t="shared" si="1784"/>
        <v>4.8356661178551146E-8</v>
      </c>
      <c r="BJ1322" s="14">
        <f t="shared" si="1785"/>
        <v>0.34612419735622008</v>
      </c>
      <c r="BK1322" s="14">
        <f t="shared" si="1786"/>
        <v>0.3824245706580916</v>
      </c>
      <c r="BL1322" s="14">
        <f t="shared" si="1787"/>
        <v>0.26084907803400736</v>
      </c>
      <c r="BM1322" s="14">
        <f t="shared" si="1788"/>
        <v>0.16571543209459272</v>
      </c>
      <c r="BN1322" s="14">
        <f t="shared" si="1789"/>
        <v>0.83426469401939529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1.2514000000000001</v>
      </c>
      <c r="F1323" s="10">
        <f>VLOOKUP(B1323,home!$B$2:$E$405,3,FALSE)</f>
        <v>1.1987000000000001</v>
      </c>
      <c r="G1323" s="10">
        <f>VLOOKUP(C1323,away!$B$2:$E$405,4,FALSE)</f>
        <v>0.84609999999999996</v>
      </c>
      <c r="H1323" s="10">
        <f>VLOOKUP(A1323,away!$A$2:$E$405,3,FALSE)</f>
        <v>0.95709999999999995</v>
      </c>
      <c r="I1323" s="10">
        <f>VLOOKUP(C1323,away!$B$2:$E$405,3,FALSE)</f>
        <v>2.274</v>
      </c>
      <c r="J1323" s="10">
        <f>VLOOKUP(B1323,home!$B$2:$E$405,4,FALSE)</f>
        <v>1.1609</v>
      </c>
      <c r="K1323" s="12">
        <f t="shared" si="1734"/>
        <v>1.269194995598</v>
      </c>
      <c r="L1323" s="12">
        <f t="shared" si="1735"/>
        <v>2.52663546486</v>
      </c>
      <c r="M1323" s="13">
        <f t="shared" si="1736"/>
        <v>2.2464242403159911E-2</v>
      </c>
      <c r="N1323" s="13">
        <f t="shared" si="1737"/>
        <v>2.8511504037990944E-2</v>
      </c>
      <c r="O1323" s="13">
        <f t="shared" si="1738"/>
        <v>5.6758951547035662E-2</v>
      </c>
      <c r="P1323" s="13">
        <f t="shared" si="1739"/>
        <v>7.2038177258887018E-2</v>
      </c>
      <c r="Q1323" s="13">
        <f t="shared" si="1740"/>
        <v>1.8093329120995143E-2</v>
      </c>
      <c r="R1323" s="13">
        <f t="shared" si="1741"/>
        <v>7.1704589963505344E-2</v>
      </c>
      <c r="S1323" s="13">
        <f t="shared" si="1742"/>
        <v>5.7752882221089874E-2</v>
      </c>
      <c r="T1323" s="13">
        <f t="shared" si="1743"/>
        <v>4.5715247034490536E-2</v>
      </c>
      <c r="U1323" s="13">
        <f t="shared" si="1744"/>
        <v>9.1007106743087554E-2</v>
      </c>
      <c r="V1323" s="13">
        <f t="shared" si="1745"/>
        <v>2.0577949277931759E-2</v>
      </c>
      <c r="W1323" s="13">
        <f t="shared" si="1746"/>
        <v>7.6546542580248639E-3</v>
      </c>
      <c r="X1323" s="13">
        <f t="shared" si="1747"/>
        <v>1.9340520919567228E-2</v>
      </c>
      <c r="Y1323" s="13">
        <f t="shared" si="1748"/>
        <v>2.4433223032122656E-2</v>
      </c>
      <c r="Z1323" s="13">
        <f t="shared" si="1749"/>
        <v>6.0390453331679E-2</v>
      </c>
      <c r="AA1323" s="13">
        <f t="shared" si="1750"/>
        <v>7.664726115046154E-2</v>
      </c>
      <c r="AB1323" s="13">
        <f t="shared" si="1751"/>
        <v>4.8640160139229408E-2</v>
      </c>
      <c r="AC1323" s="13">
        <f t="shared" si="1752"/>
        <v>4.1243265939704989E-3</v>
      </c>
      <c r="AD1323" s="13">
        <f t="shared" si="1753"/>
        <v>2.4288122193295196E-3</v>
      </c>
      <c r="AE1323" s="13">
        <f t="shared" si="1754"/>
        <v>6.1367230908432897E-3</v>
      </c>
      <c r="AF1323" s="13">
        <f t="shared" si="1755"/>
        <v>7.7526310996749665E-3</v>
      </c>
      <c r="AG1323" s="13">
        <f t="shared" si="1756"/>
        <v>6.5293575608051163E-3</v>
      </c>
      <c r="AH1323" s="13">
        <f t="shared" si="1757"/>
        <v>3.8146165281698237E-2</v>
      </c>
      <c r="AI1323" s="13">
        <f t="shared" si="1758"/>
        <v>4.841492207678557E-2</v>
      </c>
      <c r="AJ1323" s="13">
        <f t="shared" si="1759"/>
        <v>3.0723988406061695E-2</v>
      </c>
      <c r="AK1323" s="13">
        <f t="shared" si="1760"/>
        <v>1.2998244109928156E-2</v>
      </c>
      <c r="AL1323" s="13">
        <f t="shared" si="1761"/>
        <v>5.2903448051859665E-4</v>
      </c>
      <c r="AM1323" s="13">
        <f t="shared" si="1762"/>
        <v>6.1652726280405951E-4</v>
      </c>
      <c r="AN1323" s="13">
        <f t="shared" si="1763"/>
        <v>1.5577396472537981E-3</v>
      </c>
      <c r="AO1323" s="13">
        <f t="shared" si="1764"/>
        <v>1.9679201188849767E-3</v>
      </c>
      <c r="AP1323" s="13">
        <f t="shared" si="1765"/>
        <v>1.657405588128763E-3</v>
      </c>
      <c r="AQ1323" s="13">
        <f t="shared" si="1766"/>
        <v>1.0469149346558201E-3</v>
      </c>
      <c r="AR1323" s="13">
        <f t="shared" si="1767"/>
        <v>1.9276290809829996E-2</v>
      </c>
      <c r="AS1323" s="13">
        <f t="shared" si="1768"/>
        <v>2.4465371829527946E-2</v>
      </c>
      <c r="AT1323" s="13">
        <f t="shared" si="1769"/>
        <v>1.5525663745740582E-2</v>
      </c>
      <c r="AU1323" s="13">
        <f t="shared" si="1770"/>
        <v>6.5683649098104138E-3</v>
      </c>
      <c r="AV1323" s="13">
        <f t="shared" si="1771"/>
        <v>2.0841339681982214E-3</v>
      </c>
      <c r="AW1323" s="13">
        <f t="shared" si="1772"/>
        <v>4.7125114313399668E-5</v>
      </c>
      <c r="AX1323" s="13">
        <f t="shared" si="1773"/>
        <v>1.3041555276677429E-4</v>
      </c>
      <c r="AY1323" s="13">
        <f t="shared" si="1774"/>
        <v>3.2951256078985261E-4</v>
      </c>
      <c r="AZ1323" s="13">
        <f t="shared" si="1775"/>
        <v>4.1627906110423921E-4</v>
      </c>
      <c r="BA1323" s="13">
        <f t="shared" si="1776"/>
        <v>3.5059514635486457E-4</v>
      </c>
      <c r="BB1323" s="13">
        <f t="shared" si="1777"/>
        <v>2.2145653264699582E-4</v>
      </c>
      <c r="BC1323" s="13">
        <f t="shared" si="1778"/>
        <v>1.1190798586216515E-4</v>
      </c>
      <c r="BD1323" s="13">
        <f t="shared" si="1779"/>
        <v>8.117359998511894E-3</v>
      </c>
      <c r="BE1323" s="13">
        <f t="shared" si="1780"/>
        <v>1.0302512687578683E-2</v>
      </c>
      <c r="BF1323" s="13">
        <f t="shared" si="1781"/>
        <v>6.5379487725798855E-3</v>
      </c>
      <c r="BG1323" s="13">
        <f t="shared" si="1782"/>
        <v>2.7659772878781586E-3</v>
      </c>
      <c r="BH1323" s="13">
        <f t="shared" si="1783"/>
        <v>8.776411329281718E-4</v>
      </c>
      <c r="BI1323" s="13">
        <f t="shared" si="1784"/>
        <v>2.2277954676867888E-4</v>
      </c>
      <c r="BJ1323" s="14">
        <f t="shared" si="1785"/>
        <v>0.17500267676509659</v>
      </c>
      <c r="BK1323" s="14">
        <f t="shared" si="1786"/>
        <v>0.17781612479634754</v>
      </c>
      <c r="BL1323" s="14">
        <f t="shared" si="1787"/>
        <v>0.57178543410714577</v>
      </c>
      <c r="BM1323" s="14">
        <f t="shared" si="1788"/>
        <v>0.71514150722221814</v>
      </c>
      <c r="BN1323" s="14">
        <f t="shared" si="1789"/>
        <v>0.26957079433157405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1.2514000000000001</v>
      </c>
      <c r="F1324" s="10">
        <f>VLOOKUP(B1324,home!$B$2:$E$405,3,FALSE)</f>
        <v>0.79910000000000003</v>
      </c>
      <c r="G1324" s="10">
        <f>VLOOKUP(C1324,away!$B$2:$E$405,4,FALSE)</f>
        <v>0.75209999999999999</v>
      </c>
      <c r="H1324" s="10">
        <f>VLOOKUP(A1324,away!$A$2:$E$405,3,FALSE)</f>
        <v>0.95709999999999995</v>
      </c>
      <c r="I1324" s="10">
        <f>VLOOKUP(C1324,away!$B$2:$E$405,3,FALSE)</f>
        <v>1.3521000000000001</v>
      </c>
      <c r="J1324" s="10">
        <f>VLOOKUP(B1324,home!$B$2:$E$405,4,FALSE)</f>
        <v>0.67610000000000003</v>
      </c>
      <c r="K1324" s="12">
        <f t="shared" si="1734"/>
        <v>0.75209529185400004</v>
      </c>
      <c r="L1324" s="12">
        <f t="shared" si="1735"/>
        <v>0.87493756865100014</v>
      </c>
      <c r="M1324" s="13">
        <f t="shared" si="1736"/>
        <v>0.1965117878320326</v>
      </c>
      <c r="N1324" s="13">
        <f t="shared" si="1737"/>
        <v>0.14779559042228388</v>
      </c>
      <c r="O1324" s="13">
        <f t="shared" si="1738"/>
        <v>0.17193554585701978</v>
      </c>
      <c r="P1324" s="13">
        <f t="shared" si="1739"/>
        <v>0.12931191454141208</v>
      </c>
      <c r="Q1324" s="13">
        <f t="shared" si="1740"/>
        <v>5.5578183856690916E-2</v>
      </c>
      <c r="R1324" s="13">
        <f t="shared" si="1741"/>
        <v>7.5216434228411719E-2</v>
      </c>
      <c r="S1324" s="13">
        <f t="shared" si="1742"/>
        <v>2.12729875225833E-2</v>
      </c>
      <c r="T1324" s="13">
        <f t="shared" si="1743"/>
        <v>4.8627441053611414E-2</v>
      </c>
      <c r="U1324" s="13">
        <f t="shared" si="1744"/>
        <v>5.65699260532345E-2</v>
      </c>
      <c r="V1324" s="13">
        <f t="shared" si="1745"/>
        <v>1.5553778534152494E-3</v>
      </c>
      <c r="W1324" s="13">
        <f t="shared" si="1746"/>
        <v>1.3933363469471077E-2</v>
      </c>
      <c r="X1324" s="13">
        <f t="shared" si="1747"/>
        <v>1.2190823157109686E-2</v>
      </c>
      <c r="Y1324" s="13">
        <f t="shared" si="1748"/>
        <v>5.3331045864679297E-3</v>
      </c>
      <c r="Z1324" s="13">
        <f t="shared" si="1749"/>
        <v>2.1936561362134805E-2</v>
      </c>
      <c r="AA1324" s="13">
        <f t="shared" si="1750"/>
        <v>1.6498384519927953E-2</v>
      </c>
      <c r="AB1324" s="13">
        <f t="shared" si="1751"/>
        <v>6.2041786603173653E-3</v>
      </c>
      <c r="AC1324" s="13">
        <f t="shared" si="1752"/>
        <v>6.3968455238532426E-5</v>
      </c>
      <c r="AD1324" s="13">
        <f t="shared" si="1753"/>
        <v>2.6198042662699283E-3</v>
      </c>
      <c r="AE1324" s="13">
        <f t="shared" si="1754"/>
        <v>2.292165175071728E-3</v>
      </c>
      <c r="AF1324" s="13">
        <f t="shared" si="1755"/>
        <v>1.0027507126118759E-3</v>
      </c>
      <c r="AG1324" s="13">
        <f t="shared" si="1756"/>
        <v>2.9244809015189751E-4</v>
      </c>
      <c r="AH1324" s="13">
        <f t="shared" si="1757"/>
        <v>4.7982804156874248E-3</v>
      </c>
      <c r="AI1324" s="13">
        <f t="shared" si="1758"/>
        <v>3.6087641096337652E-3</v>
      </c>
      <c r="AJ1324" s="13">
        <f t="shared" si="1759"/>
        <v>1.3570672481336237E-3</v>
      </c>
      <c r="AK1324" s="13">
        <f t="shared" si="1760"/>
        <v>3.4021462935018745E-4</v>
      </c>
      <c r="AL1324" s="13">
        <f t="shared" si="1761"/>
        <v>1.6837429466005578E-6</v>
      </c>
      <c r="AM1324" s="13">
        <f t="shared" si="1762"/>
        <v>3.940684908481273E-4</v>
      </c>
      <c r="AN1324" s="13">
        <f t="shared" si="1763"/>
        <v>3.4478532726462936E-4</v>
      </c>
      <c r="AO1324" s="13">
        <f t="shared" si="1764"/>
        <v>1.508328179717271E-4</v>
      </c>
      <c r="AP1324" s="13">
        <f t="shared" si="1765"/>
        <v>4.3989766342987266E-5</v>
      </c>
      <c r="AQ1324" s="13">
        <f t="shared" si="1766"/>
        <v>9.6220748024147188E-6</v>
      </c>
      <c r="AR1324" s="13">
        <f t="shared" si="1767"/>
        <v>8.3963916012145341E-4</v>
      </c>
      <c r="AS1324" s="13">
        <f t="shared" si="1768"/>
        <v>6.3148865918359175E-4</v>
      </c>
      <c r="AT1324" s="13">
        <f t="shared" si="1769"/>
        <v>2.374698237155873E-4</v>
      </c>
      <c r="AU1324" s="13">
        <f t="shared" si="1770"/>
        <v>5.9533312124630863E-5</v>
      </c>
      <c r="AV1324" s="13">
        <f t="shared" si="1771"/>
        <v>1.1193680939352382E-5</v>
      </c>
      <c r="AW1324" s="13">
        <f t="shared" si="1772"/>
        <v>3.077678308237705E-8</v>
      </c>
      <c r="AX1324" s="13">
        <f t="shared" si="1773"/>
        <v>4.9396176105814582E-5</v>
      </c>
      <c r="AY1324" s="13">
        <f t="shared" si="1774"/>
        <v>4.3218570222678034E-5</v>
      </c>
      <c r="AZ1324" s="13">
        <f t="shared" si="1775"/>
        <v>1.8906775375601217E-5</v>
      </c>
      <c r="BA1324" s="13">
        <f t="shared" si="1776"/>
        <v>5.5140826927197101E-6</v>
      </c>
      <c r="BB1324" s="13">
        <f t="shared" si="1777"/>
        <v>1.2061195261271857E-6</v>
      </c>
      <c r="BC1324" s="13">
        <f t="shared" si="1778"/>
        <v>2.1105585713844332E-7</v>
      </c>
      <c r="BD1324" s="13">
        <f t="shared" si="1779"/>
        <v>1.2243864088347197E-4</v>
      </c>
      <c r="BE1324" s="13">
        <f t="shared" si="1780"/>
        <v>9.2085525349461928E-5</v>
      </c>
      <c r="BF1324" s="13">
        <f t="shared" si="1781"/>
        <v>3.4628545031616242E-5</v>
      </c>
      <c r="BG1324" s="13">
        <f t="shared" si="1782"/>
        <v>8.6813218940109346E-6</v>
      </c>
      <c r="BH1324" s="13">
        <f t="shared" si="1783"/>
        <v>1.6322953308886685E-6</v>
      </c>
      <c r="BI1324" s="13">
        <f t="shared" si="1784"/>
        <v>2.4552832665532702E-7</v>
      </c>
      <c r="BJ1324" s="14">
        <f t="shared" si="1785"/>
        <v>0.29072742604675028</v>
      </c>
      <c r="BK1324" s="14">
        <f t="shared" si="1786"/>
        <v>0.34876093851785106</v>
      </c>
      <c r="BL1324" s="14">
        <f t="shared" si="1787"/>
        <v>0.33856783221461706</v>
      </c>
      <c r="BM1324" s="14">
        <f t="shared" si="1788"/>
        <v>0.22360011361006257</v>
      </c>
      <c r="BN1324" s="14">
        <f t="shared" si="1789"/>
        <v>0.77634945673785094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1.2514000000000001</v>
      </c>
      <c r="F1325" s="10">
        <f>VLOOKUP(B1325,home!$B$2:$E$405,3,FALSE)</f>
        <v>0.93230000000000002</v>
      </c>
      <c r="G1325" s="10">
        <f>VLOOKUP(C1325,away!$B$2:$E$405,4,FALSE)</f>
        <v>1.1099000000000001</v>
      </c>
      <c r="H1325" s="10">
        <f>VLOOKUP(A1325,away!$A$2:$E$405,3,FALSE)</f>
        <v>0.95709999999999995</v>
      </c>
      <c r="I1325" s="10">
        <f>VLOOKUP(C1325,away!$B$2:$E$405,3,FALSE)</f>
        <v>1.0448</v>
      </c>
      <c r="J1325" s="10">
        <f>VLOOKUP(B1325,home!$B$2:$E$405,4,FALSE)</f>
        <v>0.81259999999999999</v>
      </c>
      <c r="K1325" s="12">
        <f t="shared" si="1734"/>
        <v>1.2948983761780004</v>
      </c>
      <c r="L1325" s="12">
        <f t="shared" si="1735"/>
        <v>0.81258218780799985</v>
      </c>
      <c r="M1325" s="13">
        <f t="shared" si="1736"/>
        <v>0.12154380283812811</v>
      </c>
      <c r="N1325" s="13">
        <f t="shared" si="1737"/>
        <v>0.15738687292959111</v>
      </c>
      <c r="O1325" s="13">
        <f t="shared" si="1738"/>
        <v>9.8764329224710318E-2</v>
      </c>
      <c r="P1325" s="13">
        <f t="shared" si="1739"/>
        <v>0.12788976953738682</v>
      </c>
      <c r="Q1325" s="13">
        <f t="shared" si="1740"/>
        <v>0.10190000309413043</v>
      </c>
      <c r="R1325" s="13">
        <f t="shared" si="1741"/>
        <v>4.0127067359402337E-2</v>
      </c>
      <c r="S1325" s="13">
        <f t="shared" si="1742"/>
        <v>3.3641766939998867E-2</v>
      </c>
      <c r="T1325" s="13">
        <f t="shared" si="1743"/>
        <v>8.2802127451870447E-2</v>
      </c>
      <c r="U1325" s="13">
        <f t="shared" si="1744"/>
        <v>5.1960474364475324E-2</v>
      </c>
      <c r="V1325" s="13">
        <f t="shared" si="1745"/>
        <v>3.9331387992752563E-3</v>
      </c>
      <c r="W1325" s="13">
        <f t="shared" si="1746"/>
        <v>4.3983382846374222E-2</v>
      </c>
      <c r="X1325" s="13">
        <f t="shared" si="1747"/>
        <v>3.5740113460503611E-2</v>
      </c>
      <c r="Y1325" s="13">
        <f t="shared" si="1748"/>
        <v>1.4520889794121085E-2</v>
      </c>
      <c r="Z1325" s="13">
        <f t="shared" si="1749"/>
        <v>1.0868846728407379E-2</v>
      </c>
      <c r="AA1325" s="13">
        <f t="shared" si="1750"/>
        <v>1.4074051979542285E-2</v>
      </c>
      <c r="AB1325" s="13">
        <f t="shared" si="1751"/>
        <v>9.1122335272770406E-3</v>
      </c>
      <c r="AC1325" s="13">
        <f t="shared" si="1752"/>
        <v>2.5865583171061205E-4</v>
      </c>
      <c r="AD1325" s="13">
        <f t="shared" si="1753"/>
        <v>1.4238502756646326E-2</v>
      </c>
      <c r="AE1325" s="13">
        <f t="shared" si="1754"/>
        <v>1.1569953721105907E-2</v>
      </c>
      <c r="AF1325" s="13">
        <f t="shared" si="1755"/>
        <v>4.7007691537667732E-3</v>
      </c>
      <c r="AG1325" s="13">
        <f t="shared" si="1756"/>
        <v>1.273253761116055E-3</v>
      </c>
      <c r="AH1325" s="13">
        <f t="shared" si="1757"/>
        <v>2.2079578133797719E-3</v>
      </c>
      <c r="AI1325" s="13">
        <f t="shared" si="1758"/>
        <v>2.8590809872149946E-3</v>
      </c>
      <c r="AJ1325" s="13">
        <f t="shared" si="1759"/>
        <v>1.851109663853046E-3</v>
      </c>
      <c r="AK1325" s="13">
        <f t="shared" si="1760"/>
        <v>7.9899963261690417E-4</v>
      </c>
      <c r="AL1325" s="13">
        <f t="shared" si="1761"/>
        <v>1.0886424131726881E-5</v>
      </c>
      <c r="AM1325" s="13">
        <f t="shared" si="1762"/>
        <v>3.6874828197574626E-3</v>
      </c>
      <c r="AN1325" s="13">
        <f t="shared" si="1763"/>
        <v>2.9963828571829311E-3</v>
      </c>
      <c r="AO1325" s="13">
        <f t="shared" si="1764"/>
        <v>1.2174036688000457E-3</v>
      </c>
      <c r="AP1325" s="13">
        <f t="shared" si="1765"/>
        <v>3.2974684554634232E-4</v>
      </c>
      <c r="AQ1325" s="13">
        <f t="shared" si="1766"/>
        <v>6.6986603294208344E-5</v>
      </c>
      <c r="AR1325" s="13">
        <f t="shared" si="1767"/>
        <v>3.5882943811678061E-4</v>
      </c>
      <c r="AS1325" s="13">
        <f t="shared" si="1768"/>
        <v>4.6464765674228349E-4</v>
      </c>
      <c r="AT1325" s="13">
        <f t="shared" si="1769"/>
        <v>3.0083574810524794E-4</v>
      </c>
      <c r="AU1325" s="13">
        <f t="shared" si="1770"/>
        <v>1.2985057390592648E-4</v>
      </c>
      <c r="AV1325" s="13">
        <f t="shared" si="1771"/>
        <v>4.203582432414141E-5</v>
      </c>
      <c r="AW1325" s="13">
        <f t="shared" si="1772"/>
        <v>3.1818941922869495E-7</v>
      </c>
      <c r="AX1325" s="13">
        <f t="shared" si="1773"/>
        <v>7.9581925258136817E-4</v>
      </c>
      <c r="AY1325" s="13">
        <f t="shared" si="1774"/>
        <v>6.4666854936229533E-4</v>
      </c>
      <c r="AZ1325" s="13">
        <f t="shared" si="1775"/>
        <v>2.6273567231371972E-4</v>
      </c>
      <c r="BA1325" s="13">
        <f t="shared" si="1776"/>
        <v>7.1164775807962711E-5</v>
      </c>
      <c r="BB1325" s="13">
        <f t="shared" si="1777"/>
        <v>1.4456807305225035E-5</v>
      </c>
      <c r="BC1325" s="13">
        <f t="shared" si="1778"/>
        <v>2.3494688217596877E-6</v>
      </c>
      <c r="BD1325" s="13">
        <f t="shared" si="1779"/>
        <v>4.8596401645808125E-5</v>
      </c>
      <c r="BE1325" s="13">
        <f t="shared" si="1780"/>
        <v>6.2927401579250839E-5</v>
      </c>
      <c r="BF1325" s="13">
        <f t="shared" si="1781"/>
        <v>4.0742295061036433E-5</v>
      </c>
      <c r="BG1325" s="13">
        <f t="shared" si="1782"/>
        <v>1.7585710572100341E-5</v>
      </c>
      <c r="BH1325" s="13">
        <f t="shared" si="1783"/>
        <v>5.6929270159372576E-6</v>
      </c>
      <c r="BI1325" s="13">
        <f t="shared" si="1784"/>
        <v>1.474352389727405E-6</v>
      </c>
      <c r="BJ1325" s="14">
        <f t="shared" si="1785"/>
        <v>0.47820706628999921</v>
      </c>
      <c r="BK1325" s="14">
        <f t="shared" si="1786"/>
        <v>0.28792468891999368</v>
      </c>
      <c r="BL1325" s="14">
        <f t="shared" si="1787"/>
        <v>0.22322852288193024</v>
      </c>
      <c r="BM1325" s="14">
        <f t="shared" si="1788"/>
        <v>0.35197092947703817</v>
      </c>
      <c r="BN1325" s="14">
        <f t="shared" si="1789"/>
        <v>0.64761184498334912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1.2514000000000001</v>
      </c>
      <c r="F1326" s="10">
        <f>VLOOKUP(B1326,home!$B$2:$E$405,3,FALSE)</f>
        <v>1.0341</v>
      </c>
      <c r="G1326" s="10">
        <f>VLOOKUP(C1326,away!$B$2:$E$405,4,FALSE)</f>
        <v>0.70509999999999995</v>
      </c>
      <c r="H1326" s="10">
        <f>VLOOKUP(A1326,away!$A$2:$E$405,3,FALSE)</f>
        <v>0.95709999999999995</v>
      </c>
      <c r="I1326" s="10">
        <f>VLOOKUP(C1326,away!$B$2:$E$405,3,FALSE)</f>
        <v>0.92190000000000005</v>
      </c>
      <c r="J1326" s="10">
        <f>VLOOKUP(B1326,home!$B$2:$E$405,4,FALSE)</f>
        <v>1.1063000000000001</v>
      </c>
      <c r="K1326" s="12">
        <f t="shared" si="1734"/>
        <v>0.91245068897399995</v>
      </c>
      <c r="L1326" s="12">
        <f t="shared" si="1735"/>
        <v>0.97614434708700004</v>
      </c>
      <c r="M1326" s="13">
        <f t="shared" si="1736"/>
        <v>0.15128420845194734</v>
      </c>
      <c r="N1326" s="13">
        <f t="shared" si="1737"/>
        <v>0.13803938023286558</v>
      </c>
      <c r="O1326" s="13">
        <f t="shared" si="1738"/>
        <v>0.14767522488389975</v>
      </c>
      <c r="P1326" s="13">
        <f t="shared" si="1739"/>
        <v>0.13474636068970469</v>
      </c>
      <c r="Q1326" s="13">
        <f t="shared" si="1740"/>
        <v>6.2977063799511068E-2</v>
      </c>
      <c r="R1326" s="13">
        <f t="shared" si="1741"/>
        <v>7.2076167987610101E-2</v>
      </c>
      <c r="S1326" s="13">
        <f t="shared" si="1742"/>
        <v>3.0004092801409438E-2</v>
      </c>
      <c r="T1326" s="13">
        <f t="shared" si="1743"/>
        <v>6.1474704824030071E-2</v>
      </c>
      <c r="U1326" s="13">
        <f t="shared" si="1744"/>
        <v>6.576594913890059E-2</v>
      </c>
      <c r="V1326" s="13">
        <f t="shared" si="1745"/>
        <v>2.9693503169053548E-3</v>
      </c>
      <c r="W1326" s="13">
        <f t="shared" si="1746"/>
        <v>1.915448841780781E-2</v>
      </c>
      <c r="X1326" s="13">
        <f t="shared" si="1747"/>
        <v>1.869754559038651E-2</v>
      </c>
      <c r="Y1326" s="13">
        <f t="shared" si="1748"/>
        <v>9.1257517162286264E-3</v>
      </c>
      <c r="Z1326" s="13">
        <f t="shared" si="1749"/>
        <v>2.3452247980266204E-2</v>
      </c>
      <c r="AA1326" s="13">
        <f t="shared" si="1750"/>
        <v>2.1399019827582993E-2</v>
      </c>
      <c r="AB1326" s="13">
        <f t="shared" si="1751"/>
        <v>9.7627751925231931E-3</v>
      </c>
      <c r="AC1326" s="13">
        <f t="shared" si="1752"/>
        <v>1.6529697353661054E-4</v>
      </c>
      <c r="AD1326" s="13">
        <f t="shared" si="1753"/>
        <v>4.3693815384433093E-3</v>
      </c>
      <c r="AE1326" s="13">
        <f t="shared" si="1754"/>
        <v>4.2651470890177354E-3</v>
      </c>
      <c r="AF1326" s="13">
        <f t="shared" si="1755"/>
        <v>2.0816996102196181E-3</v>
      </c>
      <c r="AG1326" s="13">
        <f t="shared" si="1756"/>
        <v>6.7734643561636395E-4</v>
      </c>
      <c r="AH1326" s="13">
        <f t="shared" si="1757"/>
        <v>5.7231948231048413E-3</v>
      </c>
      <c r="AI1326" s="13">
        <f t="shared" si="1758"/>
        <v>5.2221330594744422E-3</v>
      </c>
      <c r="AJ1326" s="13">
        <f t="shared" si="1759"/>
        <v>2.3824694540156783E-3</v>
      </c>
      <c r="AK1326" s="13">
        <f t="shared" si="1760"/>
        <v>7.2462863159203849E-4</v>
      </c>
      <c r="AL1326" s="13">
        <f t="shared" si="1761"/>
        <v>5.8890920195825647E-6</v>
      </c>
      <c r="AM1326" s="13">
        <f t="shared" si="1762"/>
        <v>7.9736903902857478E-4</v>
      </c>
      <c r="AN1326" s="13">
        <f t="shared" si="1763"/>
        <v>7.7834727998993671E-4</v>
      </c>
      <c r="AO1326" s="13">
        <f t="shared" si="1764"/>
        <v>3.7988964871635956E-4</v>
      </c>
      <c r="AP1326" s="13">
        <f t="shared" si="1765"/>
        <v>1.2360904437044688E-4</v>
      </c>
      <c r="AQ1326" s="13">
        <f t="shared" si="1766"/>
        <v>3.0165067477759471E-5</v>
      </c>
      <c r="AR1326" s="13">
        <f t="shared" si="1767"/>
        <v>1.1173328547702749E-3</v>
      </c>
      <c r="AS1326" s="13">
        <f t="shared" si="1768"/>
        <v>1.0195111331484236E-3</v>
      </c>
      <c r="AT1326" s="13">
        <f t="shared" si="1769"/>
        <v>4.6512681792897119E-4</v>
      </c>
      <c r="AU1326" s="13">
        <f t="shared" si="1770"/>
        <v>1.4146842849319135E-4</v>
      </c>
      <c r="AV1326" s="13">
        <f t="shared" si="1771"/>
        <v>3.2270741261670373E-5</v>
      </c>
      <c r="AW1326" s="13">
        <f t="shared" si="1772"/>
        <v>1.4570326597085802E-7</v>
      </c>
      <c r="AX1326" s="13">
        <f t="shared" si="1773"/>
        <v>1.2125998817135986E-4</v>
      </c>
      <c r="AY1326" s="13">
        <f t="shared" si="1774"/>
        <v>1.1836725198130941E-4</v>
      </c>
      <c r="AZ1326" s="13">
        <f t="shared" si="1775"/>
        <v>5.7771761950888837E-5</v>
      </c>
      <c r="BA1326" s="13">
        <f t="shared" si="1776"/>
        <v>1.879785961653866E-5</v>
      </c>
      <c r="BB1326" s="13">
        <f t="shared" si="1777"/>
        <v>4.5873561005048036E-6</v>
      </c>
      <c r="BC1326" s="13">
        <f t="shared" si="1778"/>
        <v>8.9558434511656583E-7</v>
      </c>
      <c r="BD1326" s="13">
        <f t="shared" si="1779"/>
        <v>1.8177969166643056E-4</v>
      </c>
      <c r="BE1326" s="13">
        <f t="shared" si="1780"/>
        <v>1.6586500490251585E-4</v>
      </c>
      <c r="BF1326" s="13">
        <f t="shared" si="1781"/>
        <v>7.5671818999988218E-5</v>
      </c>
      <c r="BG1326" s="13">
        <f t="shared" si="1782"/>
        <v>2.3015601127485028E-5</v>
      </c>
      <c r="BH1326" s="13">
        <f t="shared" si="1783"/>
        <v>5.2501502764811204E-6</v>
      </c>
      <c r="BI1326" s="13">
        <f t="shared" si="1784"/>
        <v>9.5810064739844695E-7</v>
      </c>
      <c r="BJ1326" s="14">
        <f t="shared" si="1785"/>
        <v>0.32329356913587554</v>
      </c>
      <c r="BK1326" s="14">
        <f t="shared" si="1786"/>
        <v>0.31929356557750438</v>
      </c>
      <c r="BL1326" s="14">
        <f t="shared" si="1787"/>
        <v>0.33395981334192648</v>
      </c>
      <c r="BM1326" s="14">
        <f t="shared" si="1788"/>
        <v>0.29308256844131864</v>
      </c>
      <c r="BN1326" s="14">
        <f t="shared" si="1789"/>
        <v>0.70679840604553845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1.2514000000000001</v>
      </c>
      <c r="F1327" s="15">
        <f>VLOOKUP(B1327,home!$B$2:$E$405,3,FALSE)</f>
        <v>0.66590000000000005</v>
      </c>
      <c r="G1327" s="15">
        <f>VLOOKUP(C1327,away!$B$2:$E$405,4,FALSE)</f>
        <v>1.1543000000000001</v>
      </c>
      <c r="H1327" s="15">
        <f>VLOOKUP(A1327,away!$A$2:$E$405,3,FALSE)</f>
        <v>0.95709999999999995</v>
      </c>
      <c r="I1327" s="15">
        <f>VLOOKUP(C1327,away!$B$2:$E$405,3,FALSE)</f>
        <v>0.75460000000000005</v>
      </c>
      <c r="J1327" s="15">
        <f>VLOOKUP(B1327,home!$B$2:$E$405,4,FALSE)</f>
        <v>0.81259999999999999</v>
      </c>
      <c r="K1327" s="16">
        <f t="shared" si="1734"/>
        <v>0.96188657021800017</v>
      </c>
      <c r="L1327" s="16">
        <f t="shared" si="1735"/>
        <v>0.58688219651600004</v>
      </c>
      <c r="M1327" s="17">
        <f t="shared" si="1736"/>
        <v>0.21250946153590947</v>
      </c>
      <c r="N1327" s="17">
        <f t="shared" si="1737"/>
        <v>0.20440999709564997</v>
      </c>
      <c r="O1327" s="17">
        <f t="shared" si="1738"/>
        <v>0.12471801956662697</v>
      </c>
      <c r="P1327" s="17">
        <f t="shared" si="1739"/>
        <v>0.11996458808532424</v>
      </c>
      <c r="Q1327" s="17">
        <f t="shared" si="1740"/>
        <v>9.830961551230305E-2</v>
      </c>
      <c r="R1327" s="17">
        <f t="shared" si="1741"/>
        <v>3.6597392634193746E-2</v>
      </c>
      <c r="S1327" s="17">
        <f t="shared" si="1742"/>
        <v>1.6930425462550129E-2</v>
      </c>
      <c r="T1327" s="17">
        <f t="shared" si="1743"/>
        <v>5.7696163090503842E-2</v>
      </c>
      <c r="U1327" s="17">
        <f t="shared" si="1744"/>
        <v>3.5202540479826128E-2</v>
      </c>
      <c r="V1327" s="17">
        <f t="shared" si="1745"/>
        <v>1.0619404383977978E-3</v>
      </c>
      <c r="W1327" s="17">
        <f t="shared" si="1746"/>
        <v>3.1520899628193169E-2</v>
      </c>
      <c r="X1327" s="17">
        <f t="shared" si="1747"/>
        <v>1.8499054809954375E-2</v>
      </c>
      <c r="Y1327" s="17">
        <f t="shared" si="1748"/>
        <v>5.4283829601679493E-3</v>
      </c>
      <c r="Z1327" s="17">
        <f t="shared" si="1749"/>
        <v>7.1594527253047045E-3</v>
      </c>
      <c r="AA1327" s="17">
        <f t="shared" si="1750"/>
        <v>6.8865814265812557E-3</v>
      </c>
      <c r="AB1327" s="17">
        <f t="shared" si="1751"/>
        <v>3.3120550944706131E-3</v>
      </c>
      <c r="AC1327" s="17">
        <f t="shared" si="1752"/>
        <v>3.7467522134894862E-5</v>
      </c>
      <c r="AD1327" s="17">
        <f t="shared" si="1753"/>
        <v>7.5798825083871401E-3</v>
      </c>
      <c r="AE1327" s="17">
        <f t="shared" si="1754"/>
        <v>4.4484980958554533E-3</v>
      </c>
      <c r="AF1327" s="17">
        <f t="shared" si="1755"/>
        <v>1.3053721668464459E-3</v>
      </c>
      <c r="AG1327" s="17">
        <f t="shared" si="1756"/>
        <v>2.5536656151656429E-4</v>
      </c>
      <c r="AH1327" s="17">
        <f t="shared" si="1757"/>
        <v>1.0504388353198217E-3</v>
      </c>
      <c r="AI1327" s="17">
        <f t="shared" si="1758"/>
        <v>1.010403008529574E-3</v>
      </c>
      <c r="AJ1327" s="17">
        <f t="shared" si="1759"/>
        <v>4.8594654220623023E-4</v>
      </c>
      <c r="AK1327" s="17">
        <f t="shared" si="1760"/>
        <v>1.5580848426401586E-4</v>
      </c>
      <c r="AL1327" s="17">
        <f t="shared" si="1761"/>
        <v>8.460377861775185E-7</v>
      </c>
      <c r="AM1327" s="17">
        <f t="shared" si="1762"/>
        <v>1.458197437729584E-3</v>
      </c>
      <c r="AN1327" s="17">
        <f t="shared" si="1763"/>
        <v>8.5579011520874146E-4</v>
      </c>
      <c r="AO1327" s="17">
        <f t="shared" si="1764"/>
        <v>2.5112399128519343E-4</v>
      </c>
      <c r="AP1327" s="17">
        <f t="shared" si="1765"/>
        <v>4.9126733201106407E-5</v>
      </c>
      <c r="AQ1327" s="17">
        <f t="shared" si="1766"/>
        <v>7.2079012721802067E-6</v>
      </c>
      <c r="AR1327" s="17">
        <f t="shared" si="1767"/>
        <v>1.2329677019564121E-4</v>
      </c>
      <c r="AS1327" s="17">
        <f t="shared" si="1768"/>
        <v>1.1859750740244228E-4</v>
      </c>
      <c r="AT1327" s="17">
        <f t="shared" si="1769"/>
        <v>5.703867481586953E-5</v>
      </c>
      <c r="AU1327" s="17">
        <f t="shared" si="1770"/>
        <v>1.8288245096138858E-5</v>
      </c>
      <c r="AV1327" s="17">
        <f t="shared" si="1771"/>
        <v>4.3978043377077922E-6</v>
      </c>
      <c r="AW1327" s="17">
        <f t="shared" si="1772"/>
        <v>1.3266673946585036E-8</v>
      </c>
      <c r="AX1327" s="17">
        <f t="shared" si="1773"/>
        <v>2.337700886797308E-4</v>
      </c>
      <c r="AY1327" s="17">
        <f t="shared" si="1774"/>
        <v>1.3719550312410054E-4</v>
      </c>
      <c r="AZ1327" s="17">
        <f t="shared" si="1775"/>
        <v>4.0258799112794931E-5</v>
      </c>
      <c r="BA1327" s="17">
        <f t="shared" si="1776"/>
        <v>7.8757241508044962E-6</v>
      </c>
      <c r="BB1327" s="17">
        <f t="shared" si="1777"/>
        <v>1.1555305721945628E-6</v>
      </c>
      <c r="BC1327" s="17">
        <f t="shared" si="1778"/>
        <v>1.3563206407018714E-7</v>
      </c>
      <c r="BD1327" s="17">
        <f t="shared" si="1779"/>
        <v>1.2060113219291061E-5</v>
      </c>
      <c r="BE1327" s="17">
        <f t="shared" si="1780"/>
        <v>1.1600460940944641E-5</v>
      </c>
      <c r="BF1327" s="17">
        <f t="shared" si="1781"/>
        <v>5.5791637937165578E-6</v>
      </c>
      <c r="BG1327" s="17">
        <f t="shared" si="1782"/>
        <v>1.7888409087408223E-6</v>
      </c>
      <c r="BH1327" s="17">
        <f t="shared" si="1783"/>
        <v>4.3016551159359001E-7</v>
      </c>
      <c r="BI1327" s="17">
        <f t="shared" si="1784"/>
        <v>8.2754085714565959E-8</v>
      </c>
      <c r="BJ1327" s="18">
        <f t="shared" si="1785"/>
        <v>0.43249506988577846</v>
      </c>
      <c r="BK1327" s="18">
        <f t="shared" si="1786"/>
        <v>0.35064192458522681</v>
      </c>
      <c r="BL1327" s="18">
        <f t="shared" si="1787"/>
        <v>0.20977234657232621</v>
      </c>
      <c r="BM1327" s="18">
        <f t="shared" si="1788"/>
        <v>0.20342253710217867</v>
      </c>
      <c r="BN1327" s="18">
        <f t="shared" si="1789"/>
        <v>0.79650907443000751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1.375</v>
      </c>
      <c r="F1328" s="10">
        <f>VLOOKUP(B1328,home!$B$2:$E$405,3,FALSE)</f>
        <v>1.1515</v>
      </c>
      <c r="G1328" s="10">
        <f>VLOOKUP(C1328,away!$B$2:$E$405,4,FALSE)</f>
        <v>1.2121</v>
      </c>
      <c r="H1328" s="10">
        <f>VLOOKUP(A1328,away!$A$2:$E$405,3,FALSE)</f>
        <v>1.0101</v>
      </c>
      <c r="I1328" s="10">
        <f>VLOOKUP(C1328,away!$B$2:$E$405,3,FALSE)</f>
        <v>1.4025000000000001</v>
      </c>
      <c r="J1328" s="10">
        <f>VLOOKUP(B1328,home!$B$2:$E$405,4,FALSE)</f>
        <v>1.0725</v>
      </c>
      <c r="K1328" s="12">
        <f t="shared" ref="K1328:K1356" si="1790">E1328*F1328*G1328</f>
        <v>1.9191330812499998</v>
      </c>
      <c r="L1328" s="12">
        <f t="shared" ref="L1328:L1356" si="1791">H1328*I1328*J1328</f>
        <v>1.5193734806250001</v>
      </c>
      <c r="M1328" s="13">
        <f t="shared" ref="M1328:M1356" si="1792">_xlfn.POISSON.DIST(0,K1328,FALSE) * _xlfn.POISSON.DIST(0,L1328,FALSE)</f>
        <v>3.2112607727057527E-2</v>
      </c>
      <c r="N1328" s="13">
        <f t="shared" ref="N1328:N1356" si="1793">_xlfn.POISSON.DIST(1,K1328,FALSE) * _xlfn.POISSON.DIST(0,L1328,FALSE)</f>
        <v>6.1628367814200447E-2</v>
      </c>
      <c r="O1328" s="13">
        <f t="shared" ref="O1328:O1356" si="1794">_xlfn.POISSON.DIST(0,K1328,FALSE) * _xlfn.POISSON.DIST(1,L1328,FALSE)</f>
        <v>4.8791044574204669E-2</v>
      </c>
      <c r="P1328" s="13">
        <f t="shared" ref="P1328:P1356" si="1795">_xlfn.POISSON.DIST(1,K1328,FALSE) * _xlfn.POISSON.DIST(1,L1328,FALSE)</f>
        <v>9.3636507711099479E-2</v>
      </c>
      <c r="Q1328" s="13">
        <f t="shared" ref="Q1328:Q1356" si="1796">_xlfn.POISSON.DIST(2,K1328,FALSE) * _xlfn.POISSON.DIST(0,L1328,FALSE)</f>
        <v>5.9136519707837433E-2</v>
      </c>
      <c r="R1328" s="13">
        <f t="shared" ref="R1328:R1356" si="1797">_xlfn.POISSON.DIST(0,K1328,FALSE) * _xlfn.POISSON.DIST(2,L1328,FALSE)</f>
        <v>3.706590960901944E-2</v>
      </c>
      <c r="S1328" s="13">
        <f t="shared" ref="S1328:S1356" si="1798">_xlfn.POISSON.DIST(2,K1328,FALSE) * _xlfn.POISSON.DIST(2,L1328,FALSE)</f>
        <v>6.8258202906262291E-2</v>
      </c>
      <c r="T1328" s="13">
        <f t="shared" ref="T1328:T1356" si="1799">_xlfn.POISSON.DIST(2,K1328,FALSE) * _xlfn.POISSON.DIST(1,L1328,FALSE)</f>
        <v>8.9850459780545885E-2</v>
      </c>
      <c r="U1328" s="13">
        <f t="shared" ref="U1328:U1356" si="1800">_xlfn.POISSON.DIST(1,K1328,FALSE) * _xlfn.POISSON.DIST(2,L1328,FALSE)</f>
        <v>7.1134413317291437E-2</v>
      </c>
      <c r="V1328" s="13">
        <f t="shared" ref="V1328:V1356" si="1801">_xlfn.POISSON.DIST(3,K1328,FALSE) * _xlfn.POISSON.DIST(3,L1328,FALSE)</f>
        <v>2.211474694543825E-2</v>
      </c>
      <c r="W1328" s="13">
        <f t="shared" ref="W1328:W1356" si="1802">_xlfn.POISSON.DIST(3,K1328,FALSE) * _xlfn.POISSON.DIST(0,L1328,FALSE)</f>
        <v>3.7830283760434451E-2</v>
      </c>
      <c r="X1328" s="13">
        <f t="shared" ref="X1328:X1356" si="1803">_xlfn.POISSON.DIST(3,K1328,FALSE) * _xlfn.POISSON.DIST(1,L1328,FALSE)</f>
        <v>5.7478329910122715E-2</v>
      </c>
      <c r="Y1328" s="13">
        <f t="shared" ref="Y1328:Y1356" si="1804">_xlfn.POISSON.DIST(3,K1328,FALSE) * _xlfn.POISSON.DIST(2,L1328,FALSE)</f>
        <v>4.3665525088027603E-2</v>
      </c>
      <c r="Z1328" s="13">
        <f t="shared" ref="Z1328:Z1356" si="1805">_xlfn.POISSON.DIST(0,K1328,FALSE) * _xlfn.POISSON.DIST(3,L1328,FALSE)</f>
        <v>1.8772320031729163E-2</v>
      </c>
      <c r="AA1328" s="13">
        <f t="shared" ref="AA1328:AA1356" si="1806">_xlfn.POISSON.DIST(1,K1328,FALSE) * _xlfn.POISSON.DIST(3,L1328,FALSE)</f>
        <v>3.6026580384703473E-2</v>
      </c>
      <c r="AB1328" s="13">
        <f t="shared" ref="AB1328:AB1356" si="1807">_xlfn.POISSON.DIST(2,K1328,FALSE) * _xlfn.POISSON.DIST(3,L1328,FALSE)</f>
        <v>3.4569901110298409E-2</v>
      </c>
      <c r="AC1328" s="13">
        <f t="shared" ref="AC1328:AC1356" si="1808">_xlfn.POISSON.DIST(4,K1328,FALSE) * _xlfn.POISSON.DIST(4,L1328,FALSE)</f>
        <v>4.0302466450364881E-3</v>
      </c>
      <c r="AD1328" s="13">
        <f t="shared" ref="AD1328:AD1356" si="1809">_xlfn.POISSON.DIST(4,K1328,FALSE) * _xlfn.POISSON.DIST(0,L1328,FALSE)</f>
        <v>1.8150337259431101E-2</v>
      </c>
      <c r="AE1328" s="13">
        <f t="shared" ref="AE1328:AE1356" si="1810">_xlfn.POISSON.DIST(4,K1328,FALSE) * _xlfn.POISSON.DIST(1,L1328,FALSE)</f>
        <v>2.7577141096379459E-2</v>
      </c>
      <c r="AF1328" s="13">
        <f t="shared" ref="AF1328:AF1356" si="1811">_xlfn.POISSON.DIST(4,K1328,FALSE) * _xlfn.POISSON.DIST(2,L1328,FALSE)</f>
        <v>2.0949988426646395E-2</v>
      </c>
      <c r="AG1328" s="13">
        <f t="shared" ref="AG1328:AG1356" si="1812">_xlfn.POISSON.DIST(4,K1328,FALSE) * _xlfn.POISSON.DIST(3,L1328,FALSE)</f>
        <v>1.0610285611615733E-2</v>
      </c>
      <c r="AH1328" s="13">
        <f t="shared" ref="AH1328:AH1356" si="1813">_xlfn.POISSON.DIST(0,K1328,FALSE) * _xlfn.POISSON.DIST(4,L1328,FALSE)</f>
        <v>7.1305413065036868E-3</v>
      </c>
      <c r="AI1328" s="13">
        <f t="shared" ref="AI1328:AI1356" si="1814">_xlfn.POISSON.DIST(1,K1328,FALSE) * _xlfn.POISSON.DIST(4,L1328,FALSE)</f>
        <v>1.3684457708530816E-2</v>
      </c>
      <c r="AJ1328" s="13">
        <f t="shared" ref="AJ1328:AJ1356" si="1815">_xlfn.POISSON.DIST(2,K1328,FALSE) * _xlfn.POISSON.DIST(4,L1328,FALSE)</f>
        <v>1.3131147743704033E-2</v>
      </c>
      <c r="AK1328" s="13">
        <f t="shared" ref="AK1328:AK1356" si="1816">_xlfn.POISSON.DIST(3,K1328,FALSE) * _xlfn.POISSON.DIST(4,L1328,FALSE)</f>
        <v>8.4001400099078995E-3</v>
      </c>
      <c r="AL1328" s="13">
        <f t="shared" ref="AL1328:AL1356" si="1817">_xlfn.POISSON.DIST(5,K1328,FALSE) * _xlfn.POISSON.DIST(5,L1328,FALSE)</f>
        <v>4.7006860889421914E-4</v>
      </c>
      <c r="AM1328" s="13">
        <f t="shared" ref="AM1328:AM1356" si="1818">_xlfn.POISSON.DIST(5,K1328,FALSE) * _xlfn.POISSON.DIST(0,L1328,FALSE)</f>
        <v>6.966582534083738E-3</v>
      </c>
      <c r="AN1328" s="13">
        <f t="shared" ref="AN1328:AN1356" si="1819">_xlfn.POISSON.DIST(5,K1328,FALSE) * _xlfn.POISSON.DIST(1,L1328,FALSE)</f>
        <v>1.0584840752872143E-2</v>
      </c>
      <c r="AO1328" s="13">
        <f t="shared" ref="AO1328:AO1356" si="1820">_xlfn.POISSON.DIST(5,K1328,FALSE) * _xlfn.POISSON.DIST(2,L1328,FALSE)</f>
        <v>8.0411631682763482E-3</v>
      </c>
      <c r="AP1328" s="13">
        <f t="shared" ref="AP1328:AP1356" si="1821">_xlfn.POISSON.DIST(5,K1328,FALSE) * _xlfn.POISSON.DIST(3,L1328,FALSE)</f>
        <v>4.0725100237525283E-3</v>
      </c>
      <c r="AQ1328" s="13">
        <f t="shared" ref="AQ1328:AQ1356" si="1822">_xlfn.POISSON.DIST(5,K1328,FALSE) * _xlfn.POISSON.DIST(4,L1328,FALSE)</f>
        <v>1.5469159324172702E-3</v>
      </c>
      <c r="AR1328" s="13">
        <f t="shared" ref="AR1328:AR1356" si="1823">_xlfn.POISSON.DIST(0,K1328,FALSE) * _xlfn.POISSON.DIST(5,L1328,FALSE)</f>
        <v>2.1667910727205691E-3</v>
      </c>
      <c r="AS1328" s="13">
        <f t="shared" ref="AS1328:AS1356" si="1824">_xlfn.POISSON.DIST(1,K1328,FALSE) * _xlfn.POISSON.DIST(5,L1328,FALSE)</f>
        <v>4.1583604278152171E-3</v>
      </c>
      <c r="AT1328" s="13">
        <f t="shared" ref="AT1328:AT1356" si="1825">_xlfn.POISSON.DIST(2,K1328,FALSE) * _xlfn.POISSON.DIST(5,L1328,FALSE)</f>
        <v>3.9902235303905442E-3</v>
      </c>
      <c r="AU1328" s="13">
        <f t="shared" ref="AU1328:AU1356" si="1826">_xlfn.POISSON.DIST(3,K1328,FALSE) * _xlfn.POISSON.DIST(5,L1328,FALSE)</f>
        <v>2.5525899929182182E-3</v>
      </c>
      <c r="AV1328" s="13">
        <f t="shared" ref="AV1328:AV1356" si="1827">_xlfn.POISSON.DIST(4,K1328,FALSE) * _xlfn.POISSON.DIST(5,L1328,FALSE)</f>
        <v>1.2246899745692638E-3</v>
      </c>
      <c r="AW1328" s="13">
        <f t="shared" ref="AW1328:AW1356" si="1828">_xlfn.POISSON.DIST(6,K1328,FALSE) * _xlfn.POISSON.DIST(6,L1328,FALSE)</f>
        <v>3.8073989242603197E-5</v>
      </c>
      <c r="AX1328" s="13">
        <f t="shared" ref="AX1328:AX1356" si="1829">_xlfn.POISSON.DIST(6,K1328,FALSE) * _xlfn.POISSON.DIST(0,L1328,FALSE)</f>
        <v>2.2282998340697581E-3</v>
      </c>
      <c r="AY1328" s="13">
        <f t="shared" ref="AY1328:AY1356" si="1830">_xlfn.POISSON.DIST(6,K1328,FALSE) * _xlfn.POISSON.DIST(1,L1328,FALSE)</f>
        <v>3.385619674766679E-3</v>
      </c>
      <c r="AZ1328" s="13">
        <f t="shared" ref="AZ1328:AZ1356" si="1831">_xlfn.POISSON.DIST(6,K1328,FALSE) * _xlfn.POISSON.DIST(2,L1328,FALSE)</f>
        <v>2.5720103746613653E-3</v>
      </c>
      <c r="BA1328" s="13">
        <f t="shared" ref="BA1328:BA1356" si="1832">_xlfn.POISSON.DIST(6,K1328,FALSE) * _xlfn.POISSON.DIST(3,L1328,FALSE)</f>
        <v>1.3026147850509495E-3</v>
      </c>
      <c r="BB1328" s="13">
        <f t="shared" ref="BB1328:BB1356" si="1833">_xlfn.POISSON.DIST(6,K1328,FALSE) * _xlfn.POISSON.DIST(4,L1328,FALSE)</f>
        <v>4.9478958996911179E-4</v>
      </c>
      <c r="BC1328" s="13">
        <f t="shared" ref="BC1328:BC1356" si="1834">_xlfn.POISSON.DIST(6,K1328,FALSE) * _xlfn.POISSON.DIST(5,L1328,FALSE)</f>
        <v>1.5035403629767724E-4</v>
      </c>
      <c r="BD1328" s="13">
        <f t="shared" ref="BD1328:BD1356" si="1835">_xlfn.POISSON.DIST(0,K1328,FALSE) * _xlfn.POISSON.DIST(6,L1328,FALSE)</f>
        <v>5.4869414899110414E-4</v>
      </c>
      <c r="BE1328" s="13">
        <f t="shared" ref="BE1328:BE1356" si="1836">_xlfn.POISSON.DIST(1,K1328,FALSE) * _xlfn.POISSON.DIST(6,L1328,FALSE)</f>
        <v>1.053017092817144E-3</v>
      </c>
      <c r="BF1328" s="13">
        <f t="shared" ref="BF1328:BF1356" si="1837">_xlfn.POISSON.DIST(2,K1328,FALSE) * _xlfn.POISSON.DIST(6,L1328,FALSE)</f>
        <v>1.0104399689735417E-3</v>
      </c>
      <c r="BG1328" s="13">
        <f t="shared" ref="BG1328:BG1356" si="1838">_xlfn.POISSON.DIST(3,K1328,FALSE) * _xlfn.POISSON.DIST(6,L1328,FALSE)</f>
        <v>6.4638959035811551E-4</v>
      </c>
      <c r="BH1328" s="13">
        <f t="shared" ref="BH1328:BH1356" si="1839">_xlfn.POISSON.DIST(4,K1328,FALSE) * _xlfn.POISSON.DIST(6,L1328,FALSE)</f>
        <v>3.1012691155797383E-4</v>
      </c>
      <c r="BI1328" s="13">
        <f t="shared" ref="BI1328:BI1356" si="1840">_xlfn.POISSON.DIST(5,K1328,FALSE) * _xlfn.POISSON.DIST(6,L1328,FALSE)</f>
        <v>1.1903496307136013E-4</v>
      </c>
      <c r="BJ1328" s="14">
        <f t="shared" ref="BJ1328:BJ1356" si="1841">SUM(N1328,Q1328,T1328,W1328,X1328,Y1328,AD1328,AE1328,AF1328,AG1328,AM1328,AN1328,AO1328,AP1328,AQ1328,AX1328,AY1328,AZ1328,BA1328,BB1328,BC1328)</f>
        <v>0.4682229391614588</v>
      </c>
      <c r="BK1328" s="14">
        <f t="shared" ref="BK1328:BK1356" si="1842">SUM(M1328,P1328,S1328,V1328,AC1328,AL1328,AY1328)</f>
        <v>0.22400800021855494</v>
      </c>
      <c r="BL1328" s="14">
        <f t="shared" ref="BL1328:BL1356" si="1843">SUM(O1328,R1328,U1328,AA1328,AB1328,AH1328,AI1328,AJ1328,AK1328,AR1328,AS1328,AT1328,AU1328,AV1328,BD1328,BE1328,BF1328,BG1328,BH1328,BI1328)</f>
        <v>0.28771449343834687</v>
      </c>
      <c r="BM1328" s="14">
        <f t="shared" ref="BM1328:BM1356" si="1844">SUM(S1328:BI1328)</f>
        <v>0.66299925002114657</v>
      </c>
      <c r="BN1328" s="14">
        <f t="shared" ref="BN1328:BN1356" si="1845">SUM(M1328:R1328)</f>
        <v>0.33237095714341902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1.375</v>
      </c>
      <c r="F1329" s="10">
        <f>VLOOKUP(B1329,home!$B$2:$E$405,3,FALSE)</f>
        <v>1.1515</v>
      </c>
      <c r="G1329" s="10">
        <f>VLOOKUP(C1329,away!$B$2:$E$405,4,FALSE)</f>
        <v>0.92559999999999998</v>
      </c>
      <c r="H1329" s="10">
        <f>VLOOKUP(A1329,away!$A$2:$E$405,3,FALSE)</f>
        <v>1.0101</v>
      </c>
      <c r="I1329" s="10">
        <f>VLOOKUP(C1329,away!$B$2:$E$405,3,FALSE)</f>
        <v>1.08</v>
      </c>
      <c r="J1329" s="10">
        <f>VLOOKUP(B1329,home!$B$2:$E$405,4,FALSE)</f>
        <v>1.4025000000000001</v>
      </c>
      <c r="K1329" s="12">
        <f t="shared" si="1790"/>
        <v>1.4655140499999999</v>
      </c>
      <c r="L1329" s="12">
        <f t="shared" si="1791"/>
        <v>1.52999847</v>
      </c>
      <c r="M1329" s="13">
        <f t="shared" si="1792"/>
        <v>5.0010988885078607E-2</v>
      </c>
      <c r="N1329" s="13">
        <f t="shared" si="1793"/>
        <v>7.3291806865476525E-2</v>
      </c>
      <c r="O1329" s="13">
        <f t="shared" si="1794"/>
        <v>7.6516736477357267E-2</v>
      </c>
      <c r="P1329" s="13">
        <f t="shared" si="1795"/>
        <v>0.11213635236771456</v>
      </c>
      <c r="Q1329" s="13">
        <f t="shared" si="1796"/>
        <v>5.3705086355621164E-2</v>
      </c>
      <c r="R1329" s="13">
        <f t="shared" si="1797"/>
        <v>5.8535244869874922E-2</v>
      </c>
      <c r="S1329" s="13">
        <f t="shared" si="1798"/>
        <v>6.2858992606763017E-2</v>
      </c>
      <c r="T1329" s="13">
        <f t="shared" si="1799"/>
        <v>8.2168699955318253E-2</v>
      </c>
      <c r="U1329" s="13">
        <f t="shared" si="1800"/>
        <v>8.5784223776992102E-2</v>
      </c>
      <c r="V1329" s="13">
        <f t="shared" si="1801"/>
        <v>1.5660509601264479E-2</v>
      </c>
      <c r="W1329" s="13">
        <f t="shared" si="1802"/>
        <v>2.6235186203542024E-2</v>
      </c>
      <c r="X1329" s="13">
        <f t="shared" si="1803"/>
        <v>4.0139794751584398E-2</v>
      </c>
      <c r="Y1329" s="13">
        <f t="shared" si="1804"/>
        <v>3.070691227801909E-2</v>
      </c>
      <c r="Z1329" s="13">
        <f t="shared" si="1805"/>
        <v>2.9852945030661337E-2</v>
      </c>
      <c r="AA1329" s="13">
        <f t="shared" si="1806"/>
        <v>4.374991037631186E-2</v>
      </c>
      <c r="AB1329" s="13">
        <f t="shared" si="1807"/>
        <v>3.2058054171362919E-2</v>
      </c>
      <c r="AC1329" s="13">
        <f t="shared" si="1808"/>
        <v>2.1946581916986083E-3</v>
      </c>
      <c r="AD1329" s="13">
        <f t="shared" si="1809"/>
        <v>9.6120084964142587E-3</v>
      </c>
      <c r="AE1329" s="13">
        <f t="shared" si="1810"/>
        <v>1.4706358293140813E-2</v>
      </c>
      <c r="AF1329" s="13">
        <f t="shared" si="1811"/>
        <v>1.1250352843888631E-2</v>
      </c>
      <c r="AG1329" s="13">
        <f t="shared" si="1812"/>
        <v>5.7376742127032533E-3</v>
      </c>
      <c r="AH1329" s="13">
        <f t="shared" si="1813"/>
        <v>1.1418740055476488E-2</v>
      </c>
      <c r="AI1329" s="13">
        <f t="shared" si="1814"/>
        <v>1.6734323984598572E-2</v>
      </c>
      <c r="AJ1329" s="13">
        <f t="shared" si="1815"/>
        <v>1.2262193458340597E-2</v>
      </c>
      <c r="AK1329" s="13">
        <f t="shared" si="1816"/>
        <v>5.9901389323387417E-3</v>
      </c>
      <c r="AL1329" s="13">
        <f t="shared" si="1817"/>
        <v>1.9683751095306434E-4</v>
      </c>
      <c r="AM1329" s="13">
        <f t="shared" si="1818"/>
        <v>2.8173067000428903E-3</v>
      </c>
      <c r="AN1329" s="13">
        <f t="shared" si="1819"/>
        <v>4.3104749405863708E-3</v>
      </c>
      <c r="AO1329" s="13">
        <f t="shared" si="1820"/>
        <v>3.2975100320352447E-3</v>
      </c>
      <c r="AP1329" s="13">
        <f t="shared" si="1821"/>
        <v>1.681728434607859E-3</v>
      </c>
      <c r="AQ1329" s="13">
        <f t="shared" si="1822"/>
        <v>6.4326048297637991E-4</v>
      </c>
      <c r="AR1329" s="13">
        <f t="shared" si="1823"/>
        <v>3.494130962841346E-3</v>
      </c>
      <c r="AS1329" s="13">
        <f t="shared" si="1824"/>
        <v>5.1206980185840197E-3</v>
      </c>
      <c r="AT1329" s="13">
        <f t="shared" si="1825"/>
        <v>3.7522274460210221E-3</v>
      </c>
      <c r="AU1329" s="13">
        <f t="shared" si="1826"/>
        <v>1.8329806803131404E-3</v>
      </c>
      <c r="AV1329" s="13">
        <f t="shared" si="1827"/>
        <v>6.7156473509436703E-4</v>
      </c>
      <c r="AW1329" s="13">
        <f t="shared" si="1828"/>
        <v>1.2259883599525786E-5</v>
      </c>
      <c r="AX1329" s="13">
        <f t="shared" si="1829"/>
        <v>6.8813375867866487E-4</v>
      </c>
      <c r="AY1329" s="13">
        <f t="shared" si="1830"/>
        <v>1.0528435979337064E-3</v>
      </c>
      <c r="AZ1329" s="13">
        <f t="shared" si="1831"/>
        <v>8.0542454699393312E-4</v>
      </c>
      <c r="BA1329" s="13">
        <f t="shared" si="1832"/>
        <v>4.1076610820038709E-4</v>
      </c>
      <c r="BB1329" s="13">
        <f t="shared" si="1833"/>
        <v>1.5711787926861169E-4</v>
      </c>
      <c r="BC1329" s="13">
        <f t="shared" si="1834"/>
        <v>4.8078022978124086E-5</v>
      </c>
      <c r="BD1329" s="13">
        <f t="shared" si="1835"/>
        <v>8.9100250452114795E-4</v>
      </c>
      <c r="BE1329" s="13">
        <f t="shared" si="1836"/>
        <v>1.3057766889609307E-3</v>
      </c>
      <c r="BF1329" s="13">
        <f t="shared" si="1837"/>
        <v>9.5681704191736216E-4</v>
      </c>
      <c r="BG1329" s="13">
        <f t="shared" si="1838"/>
        <v>4.6740960606977749E-4</v>
      </c>
      <c r="BH1329" s="13">
        <f t="shared" si="1839"/>
        <v>1.712488362000562E-4</v>
      </c>
      <c r="BI1329" s="13">
        <f t="shared" si="1840"/>
        <v>5.0193515099466124E-5</v>
      </c>
      <c r="BJ1329" s="14">
        <f t="shared" si="1841"/>
        <v>0.36346652476001062</v>
      </c>
      <c r="BK1329" s="14">
        <f t="shared" si="1842"/>
        <v>0.24411118276140606</v>
      </c>
      <c r="BL1329" s="14">
        <f t="shared" si="1843"/>
        <v>0.36176361613827601</v>
      </c>
      <c r="BM1329" s="14">
        <f t="shared" si="1844"/>
        <v>0.57395746915489687</v>
      </c>
      <c r="BN1329" s="14">
        <f t="shared" si="1845"/>
        <v>0.42419621582112305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1.375</v>
      </c>
      <c r="F1330" s="10">
        <f>VLOOKUP(B1330,home!$B$2:$E$405,3,FALSE)</f>
        <v>1.1900999999999999</v>
      </c>
      <c r="G1330" s="10">
        <f>VLOOKUP(C1330,away!$B$2:$E$405,4,FALSE)</f>
        <v>1.3332999999999999</v>
      </c>
      <c r="H1330" s="10">
        <f>VLOOKUP(A1330,away!$A$2:$E$405,3,FALSE)</f>
        <v>1.0101</v>
      </c>
      <c r="I1330" s="10">
        <f>VLOOKUP(C1330,away!$B$2:$E$405,3,FALSE)</f>
        <v>1.4025000000000001</v>
      </c>
      <c r="J1330" s="10">
        <f>VLOOKUP(B1330,home!$B$2:$E$405,4,FALSE)</f>
        <v>0.72</v>
      </c>
      <c r="K1330" s="12">
        <f t="shared" si="1790"/>
        <v>2.1817954537499999</v>
      </c>
      <c r="L1330" s="12">
        <f t="shared" si="1791"/>
        <v>1.01999898</v>
      </c>
      <c r="M1330" s="13">
        <f t="shared" si="1792"/>
        <v>4.0689124491581428E-2</v>
      </c>
      <c r="N1330" s="13">
        <f t="shared" si="1793"/>
        <v>8.8775346832800139E-2</v>
      </c>
      <c r="O1330" s="13">
        <f t="shared" si="1794"/>
        <v>4.1502865478506075E-2</v>
      </c>
      <c r="P1330" s="13">
        <f t="shared" si="1795"/>
        <v>9.0550763218602365E-2</v>
      </c>
      <c r="Q1330" s="13">
        <f t="shared" si="1796"/>
        <v>9.6844824062441423E-2</v>
      </c>
      <c r="R1330" s="13">
        <f t="shared" si="1797"/>
        <v>2.1166440227576702E-2</v>
      </c>
      <c r="S1330" s="13">
        <f t="shared" si="1798"/>
        <v>5.037857671997744E-2</v>
      </c>
      <c r="T1330" s="13">
        <f t="shared" si="1799"/>
        <v>9.8781621761969696E-2</v>
      </c>
      <c r="U1330" s="13">
        <f t="shared" si="1800"/>
        <v>4.6180843060597963E-2</v>
      </c>
      <c r="V1330" s="13">
        <f t="shared" si="1801"/>
        <v>1.2457105837006511E-2</v>
      </c>
      <c r="W1330" s="13">
        <f t="shared" si="1802"/>
        <v>7.0431865619551101E-2</v>
      </c>
      <c r="X1330" s="13">
        <f t="shared" si="1803"/>
        <v>7.1840431091439186E-2</v>
      </c>
      <c r="Y1330" s="13">
        <f t="shared" si="1804"/>
        <v>3.6638583218014123E-2</v>
      </c>
      <c r="Z1330" s="13">
        <f t="shared" si="1805"/>
        <v>7.1965824807864029E-3</v>
      </c>
      <c r="AA1330" s="13">
        <f t="shared" si="1806"/>
        <v>1.5701470939116668E-2</v>
      </c>
      <c r="AB1330" s="13">
        <f t="shared" si="1807"/>
        <v>1.7128698956076247E-2</v>
      </c>
      <c r="AC1330" s="13">
        <f t="shared" si="1808"/>
        <v>1.7326503935794152E-3</v>
      </c>
      <c r="AD1330" s="13">
        <f t="shared" si="1809"/>
        <v>3.8416981051966892E-2</v>
      </c>
      <c r="AE1330" s="13">
        <f t="shared" si="1810"/>
        <v>3.9185281487685554E-2</v>
      </c>
      <c r="AF1330" s="13">
        <f t="shared" si="1811"/>
        <v>1.9984473574226076E-2</v>
      </c>
      <c r="AG1330" s="13">
        <f t="shared" si="1812"/>
        <v>6.7947142205158515E-3</v>
      </c>
      <c r="AH1330" s="13">
        <f t="shared" si="1813"/>
        <v>1.8351266974719995E-3</v>
      </c>
      <c r="AI1330" s="13">
        <f t="shared" si="1814"/>
        <v>4.0038710855996602E-3</v>
      </c>
      <c r="AJ1330" s="13">
        <f t="shared" si="1815"/>
        <v>4.3678138659812085E-3</v>
      </c>
      <c r="AK1330" s="13">
        <f t="shared" si="1816"/>
        <v>3.1765588118746707E-3</v>
      </c>
      <c r="AL1330" s="13">
        <f t="shared" si="1817"/>
        <v>1.5423562683152735E-4</v>
      </c>
      <c r="AM1330" s="13">
        <f t="shared" si="1818"/>
        <v>1.6763598921196242E-2</v>
      </c>
      <c r="AN1330" s="13">
        <f t="shared" si="1819"/>
        <v>1.7098853800749266E-2</v>
      </c>
      <c r="AO1330" s="13">
        <f t="shared" si="1820"/>
        <v>8.7204067179666878E-3</v>
      </c>
      <c r="AP1330" s="13">
        <f t="shared" si="1821"/>
        <v>2.9649353191703899E-3</v>
      </c>
      <c r="AQ1330" s="13">
        <f t="shared" si="1822"/>
        <v>7.5605775032994279E-4</v>
      </c>
      <c r="AR1330" s="13">
        <f t="shared" si="1823"/>
        <v>3.7436547191844181E-4</v>
      </c>
      <c r="AS1330" s="13">
        <f t="shared" si="1824"/>
        <v>8.1678888467262957E-4</v>
      </c>
      <c r="AT1330" s="13">
        <f t="shared" si="1825"/>
        <v>8.910331376261383E-4</v>
      </c>
      <c r="AU1330" s="13">
        <f t="shared" si="1826"/>
        <v>6.4801734960443554E-4</v>
      </c>
      <c r="AV1330" s="13">
        <f t="shared" si="1827"/>
        <v>3.5346032682952058E-4</v>
      </c>
      <c r="AW1330" s="13">
        <f t="shared" si="1828"/>
        <v>9.5344571659736875E-6</v>
      </c>
      <c r="AX1330" s="13">
        <f t="shared" si="1829"/>
        <v>6.0957906524590627E-3</v>
      </c>
      <c r="AY1330" s="13">
        <f t="shared" si="1830"/>
        <v>6.2177002478017778E-3</v>
      </c>
      <c r="AZ1330" s="13">
        <f t="shared" si="1831"/>
        <v>3.1710239553517801E-3</v>
      </c>
      <c r="BA1330" s="13">
        <f t="shared" si="1832"/>
        <v>1.0781470666714607E-3</v>
      </c>
      <c r="BB1330" s="13">
        <f t="shared" si="1833"/>
        <v>2.749272270737204E-4</v>
      </c>
      <c r="BC1330" s="13">
        <f t="shared" si="1834"/>
        <v>5.608509823788466E-5</v>
      </c>
      <c r="BD1330" s="13">
        <f t="shared" si="1835"/>
        <v>6.3642066584004855E-5</v>
      </c>
      <c r="BE1330" s="13">
        <f t="shared" si="1836"/>
        <v>1.3885397154023659E-4</v>
      </c>
      <c r="BF1330" s="13">
        <f t="shared" si="1837"/>
        <v>1.5147548192081004E-4</v>
      </c>
      <c r="BG1330" s="13">
        <f t="shared" si="1838"/>
        <v>1.1016283926980457E-4</v>
      </c>
      <c r="BH1330" s="13">
        <f t="shared" si="1839"/>
        <v>6.008819547276292E-5</v>
      </c>
      <c r="BI1330" s="13">
        <f t="shared" si="1840"/>
        <v>2.6220030341303078E-5</v>
      </c>
      <c r="BJ1330" s="14">
        <f t="shared" si="1841"/>
        <v>0.63089164967761802</v>
      </c>
      <c r="BK1330" s="14">
        <f t="shared" si="1842"/>
        <v>0.20218015653538049</v>
      </c>
      <c r="BL1330" s="14">
        <f t="shared" si="1843"/>
        <v>0.15869779687858129</v>
      </c>
      <c r="BM1330" s="14">
        <f t="shared" si="1844"/>
        <v>0.61322865547022209</v>
      </c>
      <c r="BN1330" s="14">
        <f t="shared" si="1845"/>
        <v>0.37952936431150813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1.375</v>
      </c>
      <c r="F1332" s="10">
        <f>VLOOKUP(B1332,home!$B$2:$E$405,3,FALSE)</f>
        <v>0.90910000000000002</v>
      </c>
      <c r="G1332" s="10">
        <f>VLOOKUP(C1332,away!$B$2:$E$405,4,FALSE)</f>
        <v>0.66120000000000001</v>
      </c>
      <c r="H1332" s="10">
        <f>VLOOKUP(A1332,away!$A$2:$E$405,3,FALSE)</f>
        <v>1.0101</v>
      </c>
      <c r="I1332" s="10">
        <f>VLOOKUP(C1332,away!$B$2:$E$405,3,FALSE)</f>
        <v>0.72</v>
      </c>
      <c r="J1332" s="10">
        <f>VLOOKUP(B1332,home!$B$2:$E$405,4,FALSE)</f>
        <v>1.155</v>
      </c>
      <c r="K1332" s="12">
        <f t="shared" si="1790"/>
        <v>0.82650826499999996</v>
      </c>
      <c r="L1332" s="12">
        <f t="shared" si="1791"/>
        <v>0.83999915999999997</v>
      </c>
      <c r="M1332" s="13">
        <f t="shared" si="1792"/>
        <v>0.18890568209822262</v>
      </c>
      <c r="N1332" s="13">
        <f t="shared" si="1793"/>
        <v>0.15613210755964352</v>
      </c>
      <c r="O1332" s="13">
        <f t="shared" si="1794"/>
        <v>0.15868061428173402</v>
      </c>
      <c r="P1332" s="13">
        <f t="shared" si="1795"/>
        <v>0.13115083919913018</v>
      </c>
      <c r="Q1332" s="13">
        <f t="shared" si="1796"/>
        <v>6.4522238664957182E-2</v>
      </c>
      <c r="R1332" s="13">
        <f t="shared" si="1797"/>
        <v>6.6645791352470285E-2</v>
      </c>
      <c r="S1332" s="13">
        <f t="shared" si="1798"/>
        <v>2.276340027412805E-2</v>
      </c>
      <c r="T1332" s="13">
        <f t="shared" si="1799"/>
        <v>5.4198626279883547E-2</v>
      </c>
      <c r="U1332" s="13">
        <f t="shared" si="1800"/>
        <v>5.5083297380282212E-2</v>
      </c>
      <c r="V1332" s="13">
        <f t="shared" si="1801"/>
        <v>1.7559845008469524E-3</v>
      </c>
      <c r="W1332" s="13">
        <f t="shared" si="1802"/>
        <v>1.7776054510963226E-2</v>
      </c>
      <c r="X1332" s="13">
        <f t="shared" si="1803"/>
        <v>1.4931870857323316E-2</v>
      </c>
      <c r="Y1332" s="13">
        <f t="shared" si="1804"/>
        <v>6.2713794886900326E-3</v>
      </c>
      <c r="Z1332" s="13">
        <f t="shared" si="1805"/>
        <v>1.8660802917870103E-2</v>
      </c>
      <c r="AA1332" s="13">
        <f t="shared" si="1806"/>
        <v>1.5423307843155754E-2</v>
      </c>
      <c r="AB1332" s="13">
        <f t="shared" si="1807"/>
        <v>6.3737457030037768E-3</v>
      </c>
      <c r="AC1332" s="13">
        <f t="shared" si="1808"/>
        <v>7.6195048220875587E-5</v>
      </c>
      <c r="AD1332" s="13">
        <f t="shared" si="1809"/>
        <v>3.6730139931004085E-3</v>
      </c>
      <c r="AE1332" s="13">
        <f t="shared" si="1810"/>
        <v>3.0853286688725884E-3</v>
      </c>
      <c r="AF1332" s="13">
        <f t="shared" si="1811"/>
        <v>1.2958367450884463E-3</v>
      </c>
      <c r="AG1332" s="13">
        <f t="shared" si="1812"/>
        <v>3.628339257904763E-4</v>
      </c>
      <c r="AH1332" s="13">
        <f t="shared" si="1813"/>
        <v>3.918764693984108E-3</v>
      </c>
      <c r="AI1332" s="13">
        <f t="shared" si="1814"/>
        <v>3.2388914081680604E-3</v>
      </c>
      <c r="AJ1332" s="13">
        <f t="shared" si="1815"/>
        <v>1.3384852591441952E-3</v>
      </c>
      <c r="AK1332" s="13">
        <f t="shared" si="1816"/>
        <v>3.6875637642111474E-4</v>
      </c>
      <c r="AL1332" s="13">
        <f t="shared" si="1817"/>
        <v>2.1159860107945495E-6</v>
      </c>
      <c r="AM1332" s="13">
        <f t="shared" si="1818"/>
        <v>6.0715528455162831E-4</v>
      </c>
      <c r="AN1332" s="13">
        <f t="shared" si="1819"/>
        <v>5.1000992901292872E-4</v>
      </c>
      <c r="AO1332" s="13">
        <f t="shared" si="1820"/>
        <v>2.1420395598125986E-4</v>
      </c>
      <c r="AP1332" s="13">
        <f t="shared" si="1821"/>
        <v>5.9977047697645087E-5</v>
      </c>
      <c r="AQ1332" s="13">
        <f t="shared" si="1822"/>
        <v>1.2595167421325449E-5</v>
      </c>
      <c r="AR1332" s="13">
        <f t="shared" si="1823"/>
        <v>6.5835181023686181E-4</v>
      </c>
      <c r="AS1332" s="13">
        <f t="shared" si="1824"/>
        <v>5.4413321243847786E-4</v>
      </c>
      <c r="AT1332" s="13">
        <f t="shared" si="1825"/>
        <v>2.2486529867070138E-4</v>
      </c>
      <c r="AU1332" s="13">
        <f t="shared" si="1826"/>
        <v>6.195100928767606E-5</v>
      </c>
      <c r="AV1332" s="13">
        <f t="shared" si="1827"/>
        <v>1.2800755300339004E-5</v>
      </c>
      <c r="AW1332" s="13">
        <f t="shared" si="1828"/>
        <v>4.0807157478876737E-8</v>
      </c>
      <c r="AX1332" s="13">
        <f t="shared" si="1829"/>
        <v>8.3636476803391241E-5</v>
      </c>
      <c r="AY1332" s="13">
        <f t="shared" si="1830"/>
        <v>7.0254570260208123E-5</v>
      </c>
      <c r="AZ1332" s="13">
        <f t="shared" si="1831"/>
        <v>2.9506890002367901E-5</v>
      </c>
      <c r="BA1332" s="13">
        <f t="shared" si="1832"/>
        <v>8.2619209387338109E-6</v>
      </c>
      <c r="BB1332" s="13">
        <f t="shared" si="1833"/>
        <v>1.7350016621307029E-6</v>
      </c>
      <c r="BC1332" s="13">
        <f t="shared" si="1834"/>
        <v>2.9147998775767898E-7</v>
      </c>
      <c r="BD1332" s="13">
        <f t="shared" si="1835"/>
        <v>9.2169161263907154E-5</v>
      </c>
      <c r="BE1332" s="13">
        <f t="shared" si="1836"/>
        <v>7.6178573562737101E-5</v>
      </c>
      <c r="BF1332" s="13">
        <f t="shared" si="1837"/>
        <v>3.1481110332756351E-5</v>
      </c>
      <c r="BG1332" s="13">
        <f t="shared" si="1838"/>
        <v>8.6731326271333424E-6</v>
      </c>
      <c r="BH1332" s="13">
        <f t="shared" si="1839"/>
        <v>1.7921039499417172E-6</v>
      </c>
      <c r="BI1332" s="13">
        <f t="shared" si="1840"/>
        <v>2.9623774527319521E-7</v>
      </c>
      <c r="BJ1332" s="14">
        <f t="shared" si="1841"/>
        <v>0.32384691841863206</v>
      </c>
      <c r="BK1332" s="14">
        <f t="shared" si="1842"/>
        <v>0.34472447167681969</v>
      </c>
      <c r="BL1332" s="14">
        <f t="shared" si="1843"/>
        <v>0.31278434670377947</v>
      </c>
      <c r="BM1332" s="14">
        <f t="shared" si="1844"/>
        <v>0.23390905279784072</v>
      </c>
      <c r="BN1332" s="14">
        <f t="shared" si="1845"/>
        <v>0.76603727315615777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1.375</v>
      </c>
      <c r="F1333" s="10">
        <f>VLOOKUP(B1333,home!$B$2:$E$405,3,FALSE)</f>
        <v>0.92559999999999998</v>
      </c>
      <c r="G1333" s="10">
        <f>VLOOKUP(C1333,away!$B$2:$E$405,4,FALSE)</f>
        <v>0.66669999999999996</v>
      </c>
      <c r="H1333" s="10">
        <f>VLOOKUP(A1333,away!$A$2:$E$405,3,FALSE)</f>
        <v>1.0101</v>
      </c>
      <c r="I1333" s="10">
        <f>VLOOKUP(C1333,away!$B$2:$E$405,3,FALSE)</f>
        <v>1.32</v>
      </c>
      <c r="J1333" s="10">
        <f>VLOOKUP(B1333,home!$B$2:$E$405,4,FALSE)</f>
        <v>0.72</v>
      </c>
      <c r="K1333" s="12">
        <f t="shared" si="1790"/>
        <v>0.84850908999999985</v>
      </c>
      <c r="L1333" s="12">
        <f t="shared" si="1791"/>
        <v>0.95999903999999991</v>
      </c>
      <c r="M1333" s="13">
        <f t="shared" si="1792"/>
        <v>0.16389846971092667</v>
      </c>
      <c r="N1333" s="13">
        <f t="shared" si="1793"/>
        <v>0.13906934138681093</v>
      </c>
      <c r="O1333" s="13">
        <f t="shared" si="1794"/>
        <v>0.1573423735799587</v>
      </c>
      <c r="P1333" s="13">
        <f t="shared" si="1795"/>
        <v>0.13350643422477076</v>
      </c>
      <c r="Q1333" s="13">
        <f t="shared" si="1796"/>
        <v>5.9000800153511133E-2</v>
      </c>
      <c r="R1333" s="13">
        <f t="shared" si="1797"/>
        <v>7.5524263794040827E-2</v>
      </c>
      <c r="S1333" s="13">
        <f t="shared" si="1798"/>
        <v>2.7187514335627685E-2</v>
      </c>
      <c r="T1333" s="13">
        <f t="shared" si="1799"/>
        <v>5.6640711506602534E-2</v>
      </c>
      <c r="U1333" s="13">
        <f t="shared" si="1800"/>
        <v>6.4083024344801523E-2</v>
      </c>
      <c r="V1333" s="13">
        <f t="shared" si="1801"/>
        <v>2.4606751978061177E-3</v>
      </c>
      <c r="W1333" s="13">
        <f t="shared" si="1802"/>
        <v>1.6687571749175862E-2</v>
      </c>
      <c r="X1333" s="13">
        <f t="shared" si="1803"/>
        <v>1.6020052859139947E-2</v>
      </c>
      <c r="Y1333" s="13">
        <f t="shared" si="1804"/>
        <v>7.6896176827618004E-3</v>
      </c>
      <c r="Z1333" s="13">
        <f t="shared" si="1805"/>
        <v>2.4167740246328655E-2</v>
      </c>
      <c r="AA1333" s="13">
        <f t="shared" si="1806"/>
        <v>2.0506547283768696E-2</v>
      </c>
      <c r="AB1333" s="13">
        <f t="shared" si="1807"/>
        <v>8.6999958873962731E-3</v>
      </c>
      <c r="AC1333" s="13">
        <f t="shared" si="1808"/>
        <v>1.2527419109824588E-4</v>
      </c>
      <c r="AD1333" s="13">
        <f t="shared" si="1809"/>
        <v>3.5398890798007281E-3</v>
      </c>
      <c r="AE1333" s="13">
        <f t="shared" si="1810"/>
        <v>3.3982901183151823E-3</v>
      </c>
      <c r="AF1333" s="13">
        <f t="shared" si="1811"/>
        <v>1.6311776256120302E-3</v>
      </c>
      <c r="AG1333" s="13">
        <f t="shared" si="1812"/>
        <v>5.2197631821900958E-4</v>
      </c>
      <c r="AH1333" s="13">
        <f t="shared" si="1813"/>
        <v>5.8002518588612158E-3</v>
      </c>
      <c r="AI1333" s="13">
        <f t="shared" si="1814"/>
        <v>4.9215664265331374E-3</v>
      </c>
      <c r="AJ1333" s="13">
        <f t="shared" si="1815"/>
        <v>2.0879969249760918E-3</v>
      </c>
      <c r="AK1333" s="13">
        <f t="shared" si="1816"/>
        <v>5.9056145691142067E-4</v>
      </c>
      <c r="AL1333" s="13">
        <f t="shared" si="1817"/>
        <v>4.0817734499700054E-6</v>
      </c>
      <c r="AM1333" s="13">
        <f t="shared" si="1818"/>
        <v>6.0072561236053086E-4</v>
      </c>
      <c r="AN1333" s="13">
        <f t="shared" si="1819"/>
        <v>5.7669601116952171E-4</v>
      </c>
      <c r="AO1333" s="13">
        <f t="shared" si="1820"/>
        <v>2.7681380854728495E-4</v>
      </c>
      <c r="AP1333" s="13">
        <f t="shared" si="1821"/>
        <v>8.858033015471247E-5</v>
      </c>
      <c r="AQ1333" s="13">
        <f t="shared" si="1822"/>
        <v>2.1259257977851749E-5</v>
      </c>
      <c r="AR1333" s="13">
        <f t="shared" si="1823"/>
        <v>1.1136472432529969E-3</v>
      </c>
      <c r="AS1333" s="13">
        <f t="shared" si="1824"/>
        <v>9.4493980895360885E-4</v>
      </c>
      <c r="AT1333" s="13">
        <f t="shared" si="1825"/>
        <v>4.0089500870000016E-4</v>
      </c>
      <c r="AU1333" s="13">
        <f t="shared" si="1826"/>
        <v>1.1338768633919307E-4</v>
      </c>
      <c r="AV1333" s="13">
        <f t="shared" si="1827"/>
        <v>2.4052620638218525E-5</v>
      </c>
      <c r="AW1333" s="13">
        <f t="shared" si="1828"/>
        <v>9.2357824325288811E-8</v>
      </c>
      <c r="AX1333" s="13">
        <f t="shared" si="1829"/>
        <v>8.4953523780621087E-5</v>
      </c>
      <c r="AY1333" s="13">
        <f t="shared" si="1830"/>
        <v>8.1555301274013415E-5</v>
      </c>
      <c r="AZ1333" s="13">
        <f t="shared" si="1831"/>
        <v>3.9146505464981815E-5</v>
      </c>
      <c r="BA1333" s="13">
        <f t="shared" si="1832"/>
        <v>1.2526869221912434E-5</v>
      </c>
      <c r="BB1333" s="13">
        <f t="shared" si="1833"/>
        <v>3.0064456068103697E-6</v>
      </c>
      <c r="BC1333" s="13">
        <f t="shared" si="1834"/>
        <v>5.7723697927003469E-7</v>
      </c>
      <c r="BD1333" s="13">
        <f t="shared" si="1835"/>
        <v>1.781833807369205E-4</v>
      </c>
      <c r="BE1333" s="13">
        <f t="shared" si="1836"/>
        <v>1.5119021824220791E-4</v>
      </c>
      <c r="BF1333" s="13">
        <f t="shared" si="1837"/>
        <v>6.4143137248798602E-5</v>
      </c>
      <c r="BG1333" s="13">
        <f t="shared" si="1838"/>
        <v>1.8142011672241068E-5</v>
      </c>
      <c r="BH1333" s="13">
        <f t="shared" si="1839"/>
        <v>3.84841545369566E-6</v>
      </c>
      <c r="BI1333" s="13">
        <f t="shared" si="1840"/>
        <v>6.5308309891144846E-7</v>
      </c>
      <c r="BJ1333" s="14">
        <f t="shared" si="1841"/>
        <v>0.30598526938248655</v>
      </c>
      <c r="BK1333" s="14">
        <f t="shared" si="1842"/>
        <v>0.32726400473495343</v>
      </c>
      <c r="BL1333" s="14">
        <f t="shared" si="1843"/>
        <v>0.34256966417158474</v>
      </c>
      <c r="BM1333" s="14">
        <f t="shared" si="1844"/>
        <v>0.27156353274188477</v>
      </c>
      <c r="BN1333" s="14">
        <f t="shared" si="1845"/>
        <v>0.72834168285001921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1.375</v>
      </c>
      <c r="F1334" s="10">
        <f>VLOOKUP(B1334,home!$B$2:$E$405,3,FALSE)</f>
        <v>0.90910000000000002</v>
      </c>
      <c r="G1334" s="10">
        <f>VLOOKUP(C1334,away!$B$2:$E$405,4,FALSE)</f>
        <v>0.99170000000000003</v>
      </c>
      <c r="H1334" s="10">
        <f>VLOOKUP(A1334,away!$A$2:$E$405,3,FALSE)</f>
        <v>1.0101</v>
      </c>
      <c r="I1334" s="10">
        <f>VLOOKUP(C1334,away!$B$2:$E$405,3,FALSE)</f>
        <v>0.81</v>
      </c>
      <c r="J1334" s="10">
        <f>VLOOKUP(B1334,home!$B$2:$E$405,4,FALSE)</f>
        <v>1.155</v>
      </c>
      <c r="K1334" s="12">
        <f t="shared" si="1790"/>
        <v>1.23963739625</v>
      </c>
      <c r="L1334" s="12">
        <f t="shared" si="1791"/>
        <v>0.94499905500000003</v>
      </c>
      <c r="M1334" s="13">
        <f t="shared" si="1792"/>
        <v>0.11251863222762457</v>
      </c>
      <c r="N1334" s="13">
        <f t="shared" si="1793"/>
        <v>0.13948230428426386</v>
      </c>
      <c r="O1334" s="13">
        <f t="shared" si="1794"/>
        <v>0.10633000112499776</v>
      </c>
      <c r="P1334" s="13">
        <f t="shared" si="1795"/>
        <v>0.13181064573785178</v>
      </c>
      <c r="Q1334" s="13">
        <f t="shared" si="1796"/>
        <v>8.6453740252947567E-2</v>
      </c>
      <c r="R1334" s="13">
        <f t="shared" si="1797"/>
        <v>5.0240875290635915E-2</v>
      </c>
      <c r="S1334" s="13">
        <f t="shared" si="1798"/>
        <v>3.8602598489381461E-2</v>
      </c>
      <c r="T1334" s="13">
        <f t="shared" si="1799"/>
        <v>8.1698702840250909E-2</v>
      </c>
      <c r="U1334" s="13">
        <f t="shared" si="1800"/>
        <v>6.2280467830604869E-2</v>
      </c>
      <c r="V1334" s="13">
        <f t="shared" si="1801"/>
        <v>5.0245835667968143E-3</v>
      </c>
      <c r="W1334" s="13">
        <f t="shared" si="1802"/>
        <v>3.5723763154412572E-2</v>
      </c>
      <c r="X1334" s="13">
        <f t="shared" si="1803"/>
        <v>3.3758922421963697E-2</v>
      </c>
      <c r="Y1334" s="13">
        <f t="shared" si="1804"/>
        <v>1.5951074893287003E-2</v>
      </c>
      <c r="Z1334" s="13">
        <f t="shared" si="1805"/>
        <v>1.5825859890674594E-2</v>
      </c>
      <c r="AA1334" s="13">
        <f t="shared" si="1806"/>
        <v>1.9618327748293165E-2</v>
      </c>
      <c r="AB1334" s="13">
        <f t="shared" si="1807"/>
        <v>1.2159806364336636E-2</v>
      </c>
      <c r="AC1334" s="13">
        <f t="shared" si="1808"/>
        <v>3.6787996318438099E-4</v>
      </c>
      <c r="AD1334" s="13">
        <f t="shared" si="1809"/>
        <v>1.1071128185246921E-2</v>
      </c>
      <c r="AE1334" s="13">
        <f t="shared" si="1810"/>
        <v>1.0462205672842206E-2</v>
      </c>
      <c r="AF1334" s="13">
        <f t="shared" si="1811"/>
        <v>4.9433872370257623E-3</v>
      </c>
      <c r="AG1334" s="13">
        <f t="shared" si="1812"/>
        <v>1.5571654224961354E-3</v>
      </c>
      <c r="AH1334" s="13">
        <f t="shared" si="1813"/>
        <v>3.7388556603124745E-3</v>
      </c>
      <c r="AI1334" s="13">
        <f t="shared" si="1814"/>
        <v>4.6348252957043303E-3</v>
      </c>
      <c r="AJ1334" s="13">
        <f t="shared" si="1815"/>
        <v>2.872751380820277E-3</v>
      </c>
      <c r="AK1334" s="13">
        <f t="shared" si="1816"/>
        <v>1.1870566805978801E-3</v>
      </c>
      <c r="AL1334" s="13">
        <f t="shared" si="1817"/>
        <v>1.7238210078222206E-5</v>
      </c>
      <c r="AM1334" s="13">
        <f t="shared" si="1818"/>
        <v>2.7448369034218955E-3</v>
      </c>
      <c r="AN1334" s="13">
        <f t="shared" si="1819"/>
        <v>2.5938682798628174E-3</v>
      </c>
      <c r="AO1334" s="13">
        <f t="shared" si="1820"/>
        <v>1.225601536632419E-3</v>
      </c>
      <c r="AP1334" s="13">
        <f t="shared" si="1821"/>
        <v>3.8606409797472798E-4</v>
      </c>
      <c r="AQ1334" s="13">
        <f t="shared" si="1822"/>
        <v>9.1207551938886355E-5</v>
      </c>
      <c r="AR1334" s="13">
        <f t="shared" si="1823"/>
        <v>7.06643013155338E-4</v>
      </c>
      <c r="AS1334" s="13">
        <f t="shared" si="1824"/>
        <v>8.7598110490613766E-4</v>
      </c>
      <c r="AT1334" s="13">
        <f t="shared" si="1825"/>
        <v>5.4294946802502144E-4</v>
      </c>
      <c r="AU1334" s="13">
        <f t="shared" si="1826"/>
        <v>2.2435348827928671E-4</v>
      </c>
      <c r="AV1334" s="13">
        <f t="shared" si="1827"/>
        <v>6.952924351253497E-5</v>
      </c>
      <c r="AW1334" s="13">
        <f t="shared" si="1828"/>
        <v>5.6093909781651048E-7</v>
      </c>
      <c r="AX1334" s="13">
        <f t="shared" si="1829"/>
        <v>5.6710041201480516E-4</v>
      </c>
      <c r="AY1334" s="13">
        <f t="shared" si="1830"/>
        <v>5.3590935344410156E-4</v>
      </c>
      <c r="AZ1334" s="13">
        <f t="shared" si="1831"/>
        <v>2.5321691628516852E-4</v>
      </c>
      <c r="BA1334" s="13">
        <f t="shared" si="1832"/>
        <v>7.9763248866499445E-5</v>
      </c>
      <c r="BB1334" s="13">
        <f t="shared" si="1833"/>
        <v>1.8844048700642953E-5</v>
      </c>
      <c r="BC1334" s="13">
        <f t="shared" si="1834"/>
        <v>3.5615216428963138E-6</v>
      </c>
      <c r="BD1334" s="13">
        <f t="shared" si="1835"/>
        <v>1.1129616327569112E-4</v>
      </c>
      <c r="BE1334" s="13">
        <f t="shared" si="1836"/>
        <v>1.379668860556926E-4</v>
      </c>
      <c r="BF1334" s="13">
        <f t="shared" si="1837"/>
        <v>8.5514455699399637E-5</v>
      </c>
      <c r="BG1334" s="13">
        <f t="shared" si="1838"/>
        <v>3.5335639068313235E-5</v>
      </c>
      <c r="BH1334" s="13">
        <f t="shared" si="1839"/>
        <v>1.0950844902368401E-5</v>
      </c>
      <c r="BI1334" s="13">
        <f t="shared" si="1840"/>
        <v>2.7150153723019089E-6</v>
      </c>
      <c r="BJ1334" s="14">
        <f t="shared" si="1841"/>
        <v>0.42960236823552139</v>
      </c>
      <c r="BK1334" s="14">
        <f t="shared" si="1842"/>
        <v>0.28887748754836129</v>
      </c>
      <c r="BL1334" s="14">
        <f t="shared" si="1843"/>
        <v>0.26586620269855538</v>
      </c>
      <c r="BM1334" s="14">
        <f t="shared" si="1844"/>
        <v>0.37280037104044494</v>
      </c>
      <c r="BN1334" s="14">
        <f t="shared" si="1845"/>
        <v>0.62683619891832143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1.375</v>
      </c>
      <c r="F1335" s="10">
        <f>VLOOKUP(B1335,home!$B$2:$E$405,3,FALSE)</f>
        <v>0.92559999999999998</v>
      </c>
      <c r="G1335" s="10">
        <f>VLOOKUP(C1335,away!$B$2:$E$405,4,FALSE)</f>
        <v>0.72729999999999995</v>
      </c>
      <c r="H1335" s="10">
        <f>VLOOKUP(A1335,away!$A$2:$E$405,3,FALSE)</f>
        <v>1.0101</v>
      </c>
      <c r="I1335" s="10">
        <f>VLOOKUP(C1335,away!$B$2:$E$405,3,FALSE)</f>
        <v>0.99</v>
      </c>
      <c r="J1335" s="10">
        <f>VLOOKUP(B1335,home!$B$2:$E$405,4,FALSE)</f>
        <v>1.17</v>
      </c>
      <c r="K1335" s="12">
        <f t="shared" si="1790"/>
        <v>0.92563470999999986</v>
      </c>
      <c r="L1335" s="12">
        <f t="shared" si="1791"/>
        <v>1.1699988299999999</v>
      </c>
      <c r="M1335" s="13">
        <f t="shared" si="1792"/>
        <v>0.12299229842512045</v>
      </c>
      <c r="N1335" s="13">
        <f t="shared" si="1793"/>
        <v>0.11384594048496981</v>
      </c>
      <c r="O1335" s="13">
        <f t="shared" si="1794"/>
        <v>0.14390084525640179</v>
      </c>
      <c r="P1335" s="13">
        <f t="shared" si="1795"/>
        <v>0.13319961716766429</v>
      </c>
      <c r="Q1335" s="13">
        <f t="shared" si="1796"/>
        <v>5.2689877052741134E-2</v>
      </c>
      <c r="R1335" s="13">
        <f t="shared" si="1797"/>
        <v>8.4181910293000553E-2</v>
      </c>
      <c r="S1335" s="13">
        <f t="shared" si="1798"/>
        <v>3.6063514221612032E-2</v>
      </c>
      <c r="T1335" s="13">
        <f t="shared" si="1799"/>
        <v>6.1647094504550977E-2</v>
      </c>
      <c r="U1335" s="13">
        <f t="shared" si="1800"/>
        <v>7.7921698121307573E-2</v>
      </c>
      <c r="V1335" s="13">
        <f t="shared" si="1801"/>
        <v>4.3396089290400836E-3</v>
      </c>
      <c r="W1335" s="13">
        <f t="shared" si="1802"/>
        <v>1.6257193021883228E-2</v>
      </c>
      <c r="X1335" s="13">
        <f t="shared" si="1803"/>
        <v>1.9020896814687542E-2</v>
      </c>
      <c r="Y1335" s="13">
        <f t="shared" si="1804"/>
        <v>1.1127213509367575E-2</v>
      </c>
      <c r="Z1335" s="13">
        <f t="shared" si="1805"/>
        <v>3.2830912183325192E-2</v>
      </c>
      <c r="AA1335" s="13">
        <f t="shared" si="1806"/>
        <v>3.0389431877847671E-2</v>
      </c>
      <c r="AB1335" s="13">
        <f t="shared" si="1807"/>
        <v>1.406475648165814E-2</v>
      </c>
      <c r="AC1335" s="13">
        <f t="shared" si="1808"/>
        <v>2.9373498148210921E-4</v>
      </c>
      <c r="AD1335" s="13">
        <f t="shared" si="1809"/>
        <v>3.7620555370562257E-3</v>
      </c>
      <c r="AE1335" s="13">
        <f t="shared" si="1810"/>
        <v>4.4016005767508063E-3</v>
      </c>
      <c r="AF1335" s="13">
        <f t="shared" si="1811"/>
        <v>2.5749337624628838E-3</v>
      </c>
      <c r="AG1335" s="13">
        <f t="shared" si="1812"/>
        <v>1.0042231631363569E-3</v>
      </c>
      <c r="AH1335" s="13">
        <f t="shared" si="1813"/>
        <v>9.6030322105808055E-3</v>
      </c>
      <c r="AI1335" s="13">
        <f t="shared" si="1814"/>
        <v>8.8888999353616202E-3</v>
      </c>
      <c r="AJ1335" s="13">
        <f t="shared" si="1815"/>
        <v>4.1139371569437356E-3</v>
      </c>
      <c r="AK1335" s="13">
        <f t="shared" si="1816"/>
        <v>1.2693343424086127E-3</v>
      </c>
      <c r="AL1335" s="13">
        <f t="shared" si="1817"/>
        <v>1.2724499853456459E-5</v>
      </c>
      <c r="AM1335" s="13">
        <f t="shared" si="1818"/>
        <v>6.9645783720938693E-4</v>
      </c>
      <c r="AN1335" s="13">
        <f t="shared" si="1819"/>
        <v>8.1485485467931316E-4</v>
      </c>
      <c r="AO1335" s="13">
        <f t="shared" si="1820"/>
        <v>4.766896132973082E-4</v>
      </c>
      <c r="AP1335" s="13">
        <f t="shared" si="1821"/>
        <v>1.8590876327700091E-4</v>
      </c>
      <c r="AQ1335" s="13">
        <f t="shared" si="1822"/>
        <v>5.4378258880209513E-5</v>
      </c>
      <c r="AR1335" s="13">
        <f t="shared" si="1823"/>
        <v>2.2471072901663731E-3</v>
      </c>
      <c r="AS1335" s="13">
        <f t="shared" si="1824"/>
        <v>2.0800005048720359E-3</v>
      </c>
      <c r="AT1335" s="13">
        <f t="shared" si="1825"/>
        <v>9.6266033206354013E-4</v>
      </c>
      <c r="AU1335" s="13">
        <f t="shared" si="1826"/>
        <v>2.9702393909937952E-4</v>
      </c>
      <c r="AV1335" s="13">
        <f t="shared" si="1827"/>
        <v>6.8733916932827945E-5</v>
      </c>
      <c r="AW1335" s="13">
        <f t="shared" si="1828"/>
        <v>3.8279237598908957E-7</v>
      </c>
      <c r="AX1335" s="13">
        <f t="shared" si="1829"/>
        <v>1.0744425802875629E-4</v>
      </c>
      <c r="AY1335" s="13">
        <f t="shared" si="1830"/>
        <v>1.2570965618386297E-4</v>
      </c>
      <c r="AZ1335" s="13">
        <f t="shared" si="1831"/>
        <v>7.3540075327410966E-5</v>
      </c>
      <c r="BA1335" s="13">
        <f t="shared" si="1832"/>
        <v>2.8680600697060886E-5</v>
      </c>
      <c r="BB1335" s="13">
        <f t="shared" si="1833"/>
        <v>8.3890673148146048E-6</v>
      </c>
      <c r="BC1335" s="13">
        <f t="shared" si="1834"/>
        <v>1.9630397886248676E-6</v>
      </c>
      <c r="BD1335" s="13">
        <f t="shared" si="1835"/>
        <v>4.3818548339652019E-4</v>
      </c>
      <c r="BE1335" s="13">
        <f t="shared" si="1836"/>
        <v>4.0559969284994769E-4</v>
      </c>
      <c r="BF1335" s="13">
        <f t="shared" si="1837"/>
        <v>1.8771857703362517E-4</v>
      </c>
      <c r="BG1335" s="13">
        <f t="shared" si="1838"/>
        <v>5.7919610204710761E-5</v>
      </c>
      <c r="BH1335" s="13">
        <f t="shared" si="1839"/>
        <v>1.3403100398787618E-5</v>
      </c>
      <c r="BI1335" s="13">
        <f t="shared" si="1840"/>
        <v>2.4812749901465329E-6</v>
      </c>
      <c r="BJ1335" s="14">
        <f t="shared" si="1841"/>
        <v>0.28890504445229026</v>
      </c>
      <c r="BK1335" s="14">
        <f t="shared" si="1842"/>
        <v>0.29702720788095627</v>
      </c>
      <c r="BL1335" s="14">
        <f t="shared" si="1843"/>
        <v>0.38109467939751834</v>
      </c>
      <c r="BM1335" s="14">
        <f t="shared" si="1844"/>
        <v>0.34892202837038422</v>
      </c>
      <c r="BN1335" s="14">
        <f t="shared" si="1845"/>
        <v>0.65081048867989799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1.375</v>
      </c>
      <c r="F1336" s="10">
        <f>VLOOKUP(B1336,home!$B$2:$E$405,3,FALSE)</f>
        <v>0.65449999999999997</v>
      </c>
      <c r="G1336" s="10">
        <f>VLOOKUP(C1336,away!$B$2:$E$405,4,FALSE)</f>
        <v>0.59499999999999997</v>
      </c>
      <c r="H1336" s="10">
        <f>VLOOKUP(A1336,away!$A$2:$E$405,3,FALSE)</f>
        <v>1.0101</v>
      </c>
      <c r="I1336" s="10">
        <f>VLOOKUP(C1336,away!$B$2:$E$405,3,FALSE)</f>
        <v>1.89</v>
      </c>
      <c r="J1336" s="10">
        <f>VLOOKUP(B1336,home!$B$2:$E$405,4,FALSE)</f>
        <v>1.5840000000000001</v>
      </c>
      <c r="K1336" s="12">
        <f t="shared" si="1790"/>
        <v>0.53546281249999994</v>
      </c>
      <c r="L1336" s="12">
        <f t="shared" si="1791"/>
        <v>3.0239969759999998</v>
      </c>
      <c r="M1336" s="13">
        <f t="shared" si="1792"/>
        <v>2.8454191844718205E-2</v>
      </c>
      <c r="N1336" s="13">
        <f t="shared" si="1793"/>
        <v>1.523616159258737E-2</v>
      </c>
      <c r="O1336" s="13">
        <f t="shared" si="1794"/>
        <v>8.6045390092951701E-2</v>
      </c>
      <c r="P1336" s="13">
        <f t="shared" si="1795"/>
        <v>4.6074106581831545E-2</v>
      </c>
      <c r="Q1336" s="13">
        <f t="shared" si="1796"/>
        <v>4.0791989690356547E-3</v>
      </c>
      <c r="R1336" s="13">
        <f t="shared" si="1797"/>
        <v>0.13010049971991317</v>
      </c>
      <c r="S1336" s="13">
        <f t="shared" si="1798"/>
        <v>1.8651235193207754E-2</v>
      </c>
      <c r="T1336" s="13">
        <f t="shared" si="1799"/>
        <v>1.2335485346866137E-2</v>
      </c>
      <c r="U1336" s="13">
        <f t="shared" si="1800"/>
        <v>6.9663979487680147E-2</v>
      </c>
      <c r="V1336" s="13">
        <f t="shared" si="1801"/>
        <v>3.3556430430133478E-3</v>
      </c>
      <c r="W1336" s="13">
        <f t="shared" si="1802"/>
        <v>7.2808645090231079E-4</v>
      </c>
      <c r="X1336" s="13">
        <f t="shared" si="1803"/>
        <v>2.2017312257951601E-3</v>
      </c>
      <c r="Y1336" s="13">
        <f t="shared" si="1804"/>
        <v>3.329014284384669E-3</v>
      </c>
      <c r="Z1336" s="13">
        <f t="shared" si="1805"/>
        <v>0.13114117257636876</v>
      </c>
      <c r="AA1336" s="13">
        <f t="shared" si="1806"/>
        <v>7.0221221102290274E-2</v>
      </c>
      <c r="AB1336" s="13">
        <f t="shared" si="1807"/>
        <v>1.8800426274308342E-2</v>
      </c>
      <c r="AC1336" s="13">
        <f t="shared" si="1808"/>
        <v>3.3959903003508954E-4</v>
      </c>
      <c r="AD1336" s="13">
        <f t="shared" si="1809"/>
        <v>9.7465804685823592E-5</v>
      </c>
      <c r="AE1336" s="13">
        <f t="shared" si="1810"/>
        <v>2.9473629863333711E-4</v>
      </c>
      <c r="AF1336" s="13">
        <f t="shared" si="1811"/>
        <v>4.4564083789232223E-4</v>
      </c>
      <c r="AG1336" s="13">
        <f t="shared" si="1812"/>
        <v>4.4920551538949621E-4</v>
      </c>
      <c r="AH1336" s="13">
        <f t="shared" si="1813"/>
        <v>9.9142627325008309E-2</v>
      </c>
      <c r="AI1336" s="13">
        <f t="shared" si="1814"/>
        <v>5.3087190066088294E-2</v>
      </c>
      <c r="AJ1336" s="13">
        <f t="shared" si="1815"/>
        <v>1.4213108050254846E-2</v>
      </c>
      <c r="AK1336" s="13">
        <f t="shared" si="1816"/>
        <v>2.5368636036519508E-3</v>
      </c>
      <c r="AL1336" s="13">
        <f t="shared" si="1817"/>
        <v>2.1995665159371236E-5</v>
      </c>
      <c r="AM1336" s="13">
        <f t="shared" si="1818"/>
        <v>1.0437862779929361E-5</v>
      </c>
      <c r="AN1336" s="13">
        <f t="shared" si="1819"/>
        <v>3.1564065482409335E-5</v>
      </c>
      <c r="AO1336" s="13">
        <f t="shared" si="1820"/>
        <v>4.7724819284535903E-5</v>
      </c>
      <c r="AP1336" s="13">
        <f t="shared" si="1821"/>
        <v>4.8106569732194354E-5</v>
      </c>
      <c r="AQ1336" s="13">
        <f t="shared" si="1822"/>
        <v>3.6368530348972219E-5</v>
      </c>
      <c r="AR1336" s="13">
        <f t="shared" si="1823"/>
        <v>5.9961401044704002E-2</v>
      </c>
      <c r="AS1336" s="13">
        <f t="shared" si="1824"/>
        <v>3.2107100444837638E-2</v>
      </c>
      <c r="AT1336" s="13">
        <f t="shared" si="1825"/>
        <v>8.5960791527063783E-3</v>
      </c>
      <c r="AU1336" s="13">
        <f t="shared" si="1826"/>
        <v>1.5342935731935917E-3</v>
      </c>
      <c r="AV1336" s="13">
        <f t="shared" si="1827"/>
        <v>2.0538928797572871E-4</v>
      </c>
      <c r="AW1336" s="13">
        <f t="shared" si="1828"/>
        <v>9.8933931189949306E-7</v>
      </c>
      <c r="AX1336" s="13">
        <f t="shared" si="1829"/>
        <v>9.3151456010500655E-7</v>
      </c>
      <c r="AY1336" s="13">
        <f t="shared" si="1830"/>
        <v>2.8168972128575096E-6</v>
      </c>
      <c r="AZ1336" s="13">
        <f t="shared" si="1831"/>
        <v>4.2591443266919688E-6</v>
      </c>
      <c r="BA1336" s="13">
        <f t="shared" si="1832"/>
        <v>4.2932131880880235E-6</v>
      </c>
      <c r="BB1336" s="13">
        <f t="shared" si="1833"/>
        <v>3.2456659245253757E-6</v>
      </c>
      <c r="BC1336" s="13">
        <f t="shared" si="1834"/>
        <v>1.9629767881741955E-6</v>
      </c>
      <c r="BD1336" s="13">
        <f t="shared" si="1835"/>
        <v>3.0220515905984686E-2</v>
      </c>
      <c r="BE1336" s="13">
        <f t="shared" si="1836"/>
        <v>1.6181962442219543E-2</v>
      </c>
      <c r="BF1336" s="13">
        <f t="shared" si="1837"/>
        <v>4.3324195605401209E-3</v>
      </c>
      <c r="BG1336" s="13">
        <f t="shared" si="1838"/>
        <v>7.7328318760560915E-4</v>
      </c>
      <c r="BH1336" s="13">
        <f t="shared" si="1839"/>
        <v>1.0351609762356611E-4</v>
      </c>
      <c r="BI1336" s="13">
        <f t="shared" si="1840"/>
        <v>1.108580415450786E-5</v>
      </c>
      <c r="BJ1336" s="14">
        <f t="shared" si="1841"/>
        <v>3.938843758580074E-2</v>
      </c>
      <c r="BK1336" s="14">
        <f t="shared" si="1842"/>
        <v>9.6899588255178179E-2</v>
      </c>
      <c r="BL1336" s="14">
        <f t="shared" si="1843"/>
        <v>0.69783835222369262</v>
      </c>
      <c r="BM1336" s="14">
        <f t="shared" si="1844"/>
        <v>0.65527617428210172</v>
      </c>
      <c r="BN1336" s="14">
        <f t="shared" si="1845"/>
        <v>0.30998954880103768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1.2514000000000001</v>
      </c>
      <c r="F1337" s="10">
        <f>VLOOKUP(B1337,home!$B$2:$E$405,3,FALSE)</f>
        <v>1.6870000000000001</v>
      </c>
      <c r="G1337" s="10">
        <f>VLOOKUP(C1337,away!$B$2:$E$405,4,FALSE)</f>
        <v>0.98709999999999998</v>
      </c>
      <c r="H1337" s="10">
        <f>VLOOKUP(A1337,away!$A$2:$E$405,3,FALSE)</f>
        <v>0.95709999999999995</v>
      </c>
      <c r="I1337" s="10">
        <f>VLOOKUP(C1337,away!$B$2:$E$405,3,FALSE)</f>
        <v>0.86040000000000005</v>
      </c>
      <c r="J1337" s="10">
        <f>VLOOKUP(B1337,home!$B$2:$E$405,4,FALSE)</f>
        <v>0.58050000000000002</v>
      </c>
      <c r="K1337" s="12">
        <f t="shared" si="1790"/>
        <v>2.08387845778</v>
      </c>
      <c r="L1337" s="12">
        <f t="shared" si="1791"/>
        <v>0.47803527162000004</v>
      </c>
      <c r="M1337" s="13">
        <f t="shared" si="1792"/>
        <v>7.715694155739837E-2</v>
      </c>
      <c r="N1337" s="13">
        <f t="shared" si="1793"/>
        <v>0.1607856883796529</v>
      </c>
      <c r="O1337" s="13">
        <f t="shared" si="1794"/>
        <v>3.68837395147594E-2</v>
      </c>
      <c r="P1337" s="13">
        <f t="shared" si="1795"/>
        <v>7.6861230217176058E-2</v>
      </c>
      <c r="Q1337" s="13">
        <f t="shared" si="1796"/>
        <v>0.1675289161668434</v>
      </c>
      <c r="R1337" s="13">
        <f t="shared" si="1797"/>
        <v>8.8158642186496675E-3</v>
      </c>
      <c r="S1337" s="13">
        <f t="shared" si="1798"/>
        <v>1.9141663054719898E-2</v>
      </c>
      <c r="T1337" s="13">
        <f t="shared" si="1799"/>
        <v>8.0084730944021201E-2</v>
      </c>
      <c r="U1337" s="13">
        <f t="shared" si="1800"/>
        <v>1.8371189531957554E-2</v>
      </c>
      <c r="V1337" s="13">
        <f t="shared" si="1801"/>
        <v>2.1187000894129968E-3</v>
      </c>
      <c r="W1337" s="13">
        <f t="shared" si="1802"/>
        <v>0.11636996648510552</v>
      </c>
      <c r="X1337" s="13">
        <f t="shared" si="1803"/>
        <v>5.5628948537117716E-2</v>
      </c>
      <c r="Y1337" s="13">
        <f t="shared" si="1804"/>
        <v>1.3296299761938035E-2</v>
      </c>
      <c r="Z1337" s="13">
        <f t="shared" si="1805"/>
        <v>1.4047646821090777E-3</v>
      </c>
      <c r="AA1337" s="13">
        <f t="shared" si="1806"/>
        <v>2.9273588592972767E-3</v>
      </c>
      <c r="AB1337" s="13">
        <f t="shared" si="1807"/>
        <v>3.0501300325405153E-3</v>
      </c>
      <c r="AC1337" s="13">
        <f t="shared" si="1808"/>
        <v>1.3191124807317237E-4</v>
      </c>
      <c r="AD1337" s="13">
        <f t="shared" si="1809"/>
        <v>6.0625216572722983E-2</v>
      </c>
      <c r="AE1337" s="13">
        <f t="shared" si="1810"/>
        <v>2.8980991871362959E-2</v>
      </c>
      <c r="AF1337" s="13">
        <f t="shared" si="1811"/>
        <v>6.9269681605220023E-3</v>
      </c>
      <c r="AG1337" s="13">
        <f t="shared" si="1812"/>
        <v>1.1037783687060758E-3</v>
      </c>
      <c r="AH1337" s="13">
        <f t="shared" si="1813"/>
        <v>1.6788176659354902E-4</v>
      </c>
      <c r="AI1337" s="13">
        <f t="shared" si="1814"/>
        <v>3.4984519685834684E-4</v>
      </c>
      <c r="AJ1337" s="13">
        <f t="shared" si="1815"/>
        <v>3.645174346454562E-4</v>
      </c>
      <c r="AK1337" s="13">
        <f t="shared" si="1816"/>
        <v>2.5320334318096511E-4</v>
      </c>
      <c r="AL1337" s="13">
        <f t="shared" si="1817"/>
        <v>5.256227425160265E-6</v>
      </c>
      <c r="AM1337" s="13">
        <f t="shared" si="1818"/>
        <v>2.526711656282889E-2</v>
      </c>
      <c r="AN1337" s="13">
        <f t="shared" si="1819"/>
        <v>1.207857292916611E-2</v>
      </c>
      <c r="AO1337" s="13">
        <f t="shared" si="1820"/>
        <v>2.8869919454879503E-3</v>
      </c>
      <c r="AP1337" s="13">
        <f t="shared" si="1821"/>
        <v>4.6002799294202819E-4</v>
      </c>
      <c r="AQ1337" s="13">
        <f t="shared" si="1822"/>
        <v>5.4977401639711485E-5</v>
      </c>
      <c r="AR1337" s="13">
        <f t="shared" si="1823"/>
        <v>1.6050681178718538E-5</v>
      </c>
      <c r="AS1337" s="13">
        <f t="shared" si="1824"/>
        <v>3.3447668741026456E-5</v>
      </c>
      <c r="AT1337" s="13">
        <f t="shared" si="1825"/>
        <v>3.4850438176193273E-5</v>
      </c>
      <c r="AU1337" s="13">
        <f t="shared" si="1826"/>
        <v>2.4208025786520955E-5</v>
      </c>
      <c r="AV1337" s="13">
        <f t="shared" si="1827"/>
        <v>1.2611645860478438E-5</v>
      </c>
      <c r="AW1337" s="13">
        <f t="shared" si="1828"/>
        <v>1.4544673422349423E-7</v>
      </c>
      <c r="AX1337" s="13">
        <f t="shared" si="1829"/>
        <v>8.7755999825825642E-3</v>
      </c>
      <c r="AY1337" s="13">
        <f t="shared" si="1830"/>
        <v>4.1950463213023242E-3</v>
      </c>
      <c r="AZ1337" s="13">
        <f t="shared" si="1831"/>
        <v>1.0026900538311191E-3</v>
      </c>
      <c r="BA1337" s="13">
        <f t="shared" si="1832"/>
        <v>1.5977373741127716E-4</v>
      </c>
      <c r="BB1337" s="13">
        <f t="shared" si="1833"/>
        <v>1.9094370490285614E-5</v>
      </c>
      <c r="BC1337" s="13">
        <f t="shared" si="1834"/>
        <v>1.82555651674732E-6</v>
      </c>
      <c r="BD1337" s="13">
        <f t="shared" si="1835"/>
        <v>1.2787986228257885E-6</v>
      </c>
      <c r="BE1337" s="13">
        <f t="shared" si="1836"/>
        <v>2.6648609019453921E-6</v>
      </c>
      <c r="BF1337" s="13">
        <f t="shared" si="1837"/>
        <v>2.7766231132720921E-6</v>
      </c>
      <c r="BG1337" s="13">
        <f t="shared" si="1838"/>
        <v>1.9287150303739167E-6</v>
      </c>
      <c r="BH1337" s="13">
        <f t="shared" si="1839"/>
        <v>1.0048019257481755E-6</v>
      </c>
      <c r="BI1337" s="13">
        <f t="shared" si="1840"/>
        <v>4.1877701748049641E-7</v>
      </c>
      <c r="BJ1337" s="14">
        <f t="shared" si="1841"/>
        <v>0.74623322210219178</v>
      </c>
      <c r="BK1337" s="14">
        <f t="shared" si="1842"/>
        <v>0.17961074871550803</v>
      </c>
      <c r="BL1337" s="14">
        <f t="shared" si="1843"/>
        <v>7.1314970934837296E-2</v>
      </c>
      <c r="BM1337" s="14">
        <f t="shared" si="1844"/>
        <v>0.46633642550559812</v>
      </c>
      <c r="BN1337" s="14">
        <f t="shared" si="1845"/>
        <v>0.52803238005447983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1.2514000000000001</v>
      </c>
      <c r="F1338" s="10">
        <f>VLOOKUP(B1338,home!$B$2:$E$405,3,FALSE)</f>
        <v>0.93230000000000002</v>
      </c>
      <c r="G1338" s="10">
        <f>VLOOKUP(C1338,away!$B$2:$E$405,4,FALSE)</f>
        <v>0.98709999999999998</v>
      </c>
      <c r="H1338" s="10">
        <f>VLOOKUP(A1338,away!$A$2:$E$405,3,FALSE)</f>
        <v>0.95709999999999995</v>
      </c>
      <c r="I1338" s="10">
        <f>VLOOKUP(C1338,away!$B$2:$E$405,3,FALSE)</f>
        <v>0.79900000000000004</v>
      </c>
      <c r="J1338" s="10">
        <f>VLOOKUP(B1338,home!$B$2:$E$405,4,FALSE)</f>
        <v>0.81259999999999999</v>
      </c>
      <c r="K1338" s="12">
        <f t="shared" si="1790"/>
        <v>1.1516300451620001</v>
      </c>
      <c r="L1338" s="12">
        <f t="shared" si="1791"/>
        <v>0.62141382853999994</v>
      </c>
      <c r="M1338" s="13">
        <f t="shared" si="1792"/>
        <v>0.16981530500193104</v>
      </c>
      <c r="N1338" s="13">
        <f t="shared" si="1793"/>
        <v>0.19556440736857264</v>
      </c>
      <c r="O1338" s="13">
        <f t="shared" si="1794"/>
        <v>0.10552557882593776</v>
      </c>
      <c r="P1338" s="13">
        <f t="shared" si="1795"/>
        <v>0.12152642710906091</v>
      </c>
      <c r="Q1338" s="13">
        <f t="shared" si="1796"/>
        <v>0.11260892364497456</v>
      </c>
      <c r="R1338" s="13">
        <f t="shared" si="1797"/>
        <v>3.2787526973562769E-2</v>
      </c>
      <c r="S1338" s="13">
        <f t="shared" si="1798"/>
        <v>2.1742257692447031E-2</v>
      </c>
      <c r="T1338" s="13">
        <f t="shared" si="1799"/>
        <v>6.997674236999217E-2</v>
      </c>
      <c r="U1338" s="13">
        <f t="shared" si="1800"/>
        <v>3.7759101169314385E-2</v>
      </c>
      <c r="V1338" s="13">
        <f t="shared" si="1801"/>
        <v>1.7288448860611871E-3</v>
      </c>
      <c r="W1338" s="13">
        <f t="shared" si="1802"/>
        <v>4.3227939940968754E-2</v>
      </c>
      <c r="X1338" s="13">
        <f t="shared" si="1803"/>
        <v>2.6862439658614571E-2</v>
      </c>
      <c r="Y1338" s="13">
        <f t="shared" si="1804"/>
        <v>8.3463457360922044E-3</v>
      </c>
      <c r="Z1338" s="13">
        <f t="shared" si="1805"/>
        <v>6.7915408883333864E-3</v>
      </c>
      <c r="AA1338" s="13">
        <f t="shared" si="1806"/>
        <v>7.821342539950947E-3</v>
      </c>
      <c r="AB1338" s="13">
        <f t="shared" si="1807"/>
        <v>4.5036465312555916E-3</v>
      </c>
      <c r="AC1338" s="13">
        <f t="shared" si="1808"/>
        <v>7.7326783805793596E-5</v>
      </c>
      <c r="AD1338" s="13">
        <f t="shared" si="1809"/>
        <v>1.2445648606619519E-2</v>
      </c>
      <c r="AE1338" s="13">
        <f t="shared" si="1810"/>
        <v>7.7338981493029505E-3</v>
      </c>
      <c r="AF1338" s="13">
        <f t="shared" si="1811"/>
        <v>2.4029756292483833E-3</v>
      </c>
      <c r="AG1338" s="13">
        <f t="shared" si="1812"/>
        <v>4.9774742855318447E-4</v>
      </c>
      <c r="AH1338" s="13">
        <f t="shared" si="1813"/>
        <v>1.0550893562763001E-3</v>
      </c>
      <c r="AI1338" s="13">
        <f t="shared" si="1814"/>
        <v>1.2150726030184212E-3</v>
      </c>
      <c r="AJ1338" s="13">
        <f t="shared" si="1815"/>
        <v>6.9965705834460672E-4</v>
      </c>
      <c r="AK1338" s="13">
        <f t="shared" si="1816"/>
        <v>2.685820298997705E-4</v>
      </c>
      <c r="AL1338" s="13">
        <f t="shared" si="1817"/>
        <v>2.213521980400067E-6</v>
      </c>
      <c r="AM1338" s="13">
        <f t="shared" si="1818"/>
        <v>2.8665565733823244E-3</v>
      </c>
      <c r="AN1338" s="13">
        <f t="shared" si="1819"/>
        <v>1.7813178949920134E-3</v>
      </c>
      <c r="AO1338" s="13">
        <f t="shared" si="1820"/>
        <v>5.5346778648690032E-4</v>
      </c>
      <c r="AP1338" s="13">
        <f t="shared" si="1821"/>
        <v>1.1464417872479467E-4</v>
      </c>
      <c r="AQ1338" s="13">
        <f t="shared" si="1822"/>
        <v>1.781036950529966E-5</v>
      </c>
      <c r="AR1338" s="13">
        <f t="shared" si="1823"/>
        <v>1.3112942326709201E-4</v>
      </c>
      <c r="AS1338" s="13">
        <f t="shared" si="1824"/>
        <v>1.510125836391482E-4</v>
      </c>
      <c r="AT1338" s="13">
        <f t="shared" si="1825"/>
        <v>8.6955314258191298E-5</v>
      </c>
      <c r="AU1338" s="13">
        <f t="shared" si="1826"/>
        <v>3.3380117495412246E-5</v>
      </c>
      <c r="AV1338" s="13">
        <f t="shared" si="1827"/>
        <v>9.6103865546886196E-6</v>
      </c>
      <c r="AW1338" s="13">
        <f t="shared" si="1828"/>
        <v>4.4002285895637154E-8</v>
      </c>
      <c r="AX1338" s="13">
        <f t="shared" si="1829"/>
        <v>5.5020211267728532E-4</v>
      </c>
      <c r="AY1338" s="13">
        <f t="shared" si="1830"/>
        <v>3.4190320130958831E-4</v>
      </c>
      <c r="AZ1338" s="13">
        <f t="shared" si="1831"/>
        <v>1.0623168865793681E-4</v>
      </c>
      <c r="BA1338" s="13">
        <f t="shared" si="1832"/>
        <v>2.20046134537326E-5</v>
      </c>
      <c r="BB1338" s="13">
        <f t="shared" si="1833"/>
        <v>3.4184927729566907E-6</v>
      </c>
      <c r="BC1338" s="13">
        <f t="shared" si="1834"/>
        <v>4.2485973637586786E-7</v>
      </c>
      <c r="BD1338" s="13">
        <f t="shared" si="1835"/>
        <v>1.3580939491107623E-5</v>
      </c>
      <c r="BE1338" s="13">
        <f t="shared" si="1836"/>
        <v>1.5640217959486664E-5</v>
      </c>
      <c r="BF1338" s="13">
        <f t="shared" si="1837"/>
        <v>9.0058724575135755E-6</v>
      </c>
      <c r="BG1338" s="13">
        <f t="shared" si="1838"/>
        <v>3.457144434989857E-6</v>
      </c>
      <c r="BH1338" s="13">
        <f t="shared" si="1839"/>
        <v>9.9533785044973161E-7</v>
      </c>
      <c r="BI1338" s="13">
        <f t="shared" si="1840"/>
        <v>2.2925219473297454E-7</v>
      </c>
      <c r="BJ1338" s="14">
        <f t="shared" si="1841"/>
        <v>0.48602505030463833</v>
      </c>
      <c r="BK1338" s="14">
        <f t="shared" si="1842"/>
        <v>0.31523427819659594</v>
      </c>
      <c r="BL1338" s="14">
        <f t="shared" si="1843"/>
        <v>0.19209059367716333</v>
      </c>
      <c r="BM1338" s="14">
        <f t="shared" si="1844"/>
        <v>0.26197143494366748</v>
      </c>
      <c r="BN1338" s="14">
        <f t="shared" si="1845"/>
        <v>0.73782816892403968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1.2514000000000001</v>
      </c>
      <c r="F1339" s="10">
        <f>VLOOKUP(B1339,home!$B$2:$E$405,3,FALSE)</f>
        <v>0.5171</v>
      </c>
      <c r="G1339" s="10">
        <f>VLOOKUP(C1339,away!$B$2:$E$405,4,FALSE)</f>
        <v>0.75470000000000004</v>
      </c>
      <c r="H1339" s="10">
        <f>VLOOKUP(A1339,away!$A$2:$E$405,3,FALSE)</f>
        <v>0.95709999999999995</v>
      </c>
      <c r="I1339" s="10">
        <f>VLOOKUP(C1339,away!$B$2:$E$405,3,FALSE)</f>
        <v>0.81259999999999999</v>
      </c>
      <c r="J1339" s="10">
        <f>VLOOKUP(B1339,home!$B$2:$E$405,4,FALSE)</f>
        <v>0.67610000000000003</v>
      </c>
      <c r="K1339" s="12">
        <f t="shared" si="1790"/>
        <v>0.48836557001800002</v>
      </c>
      <c r="L1339" s="12">
        <f t="shared" si="1791"/>
        <v>0.52582964890600004</v>
      </c>
      <c r="M1339" s="13">
        <f t="shared" si="1792"/>
        <v>0.36269420184046353</v>
      </c>
      <c r="N1339" s="13">
        <f t="shared" si="1793"/>
        <v>0.1771273606240415</v>
      </c>
      <c r="O1339" s="13">
        <f t="shared" si="1794"/>
        <v>0.19071536481401283</v>
      </c>
      <c r="P1339" s="13">
        <f t="shared" si="1795"/>
        <v>9.31388178485862E-2</v>
      </c>
      <c r="Q1339" s="13">
        <f t="shared" si="1796"/>
        <v>4.3251452218471924E-2</v>
      </c>
      <c r="R1339" s="13">
        <f t="shared" si="1797"/>
        <v>5.0141896660566024E-2</v>
      </c>
      <c r="S1339" s="13">
        <f t="shared" si="1798"/>
        <v>5.9794444922281051E-3</v>
      </c>
      <c r="T1339" s="13">
        <f t="shared" si="1799"/>
        <v>2.2742895934713729E-2</v>
      </c>
      <c r="U1339" s="13">
        <f t="shared" si="1800"/>
        <v>2.4487575944420973E-2</v>
      </c>
      <c r="V1339" s="13">
        <f t="shared" si="1801"/>
        <v>1.7061155362387822E-4</v>
      </c>
      <c r="W1339" s="13">
        <f t="shared" si="1802"/>
        <v>7.0408400389267772E-3</v>
      </c>
      <c r="X1339" s="13">
        <f t="shared" si="1803"/>
        <v>3.7022824456721748E-3</v>
      </c>
      <c r="Y1339" s="13">
        <f t="shared" si="1804"/>
        <v>9.7338493927932304E-4</v>
      </c>
      <c r="Z1339" s="13">
        <f t="shared" si="1805"/>
        <v>8.7886986388354578E-3</v>
      </c>
      <c r="AA1339" s="13">
        <f t="shared" si="1806"/>
        <v>4.2920978204712985E-3</v>
      </c>
      <c r="AB1339" s="13">
        <f t="shared" si="1807"/>
        <v>1.0480563993337402E-3</v>
      </c>
      <c r="AC1339" s="13">
        <f t="shared" si="1808"/>
        <v>2.738284472015835E-6</v>
      </c>
      <c r="AD1339" s="13">
        <f t="shared" si="1809"/>
        <v>8.5962596475400838E-4</v>
      </c>
      <c r="AE1339" s="13">
        <f t="shared" si="1810"/>
        <v>4.5201681923708178E-4</v>
      </c>
      <c r="AF1339" s="13">
        <f t="shared" si="1811"/>
        <v>1.1884192267952074E-4</v>
      </c>
      <c r="AG1339" s="13">
        <f t="shared" si="1812"/>
        <v>2.083020215929547E-5</v>
      </c>
      <c r="AH1339" s="13">
        <f t="shared" si="1813"/>
        <v>1.1553395798998721E-3</v>
      </c>
      <c r="AI1339" s="13">
        <f t="shared" si="1814"/>
        <v>5.6422807250215766E-4</v>
      </c>
      <c r="AJ1339" s="13">
        <f t="shared" si="1815"/>
        <v>1.3777478212383679E-4</v>
      </c>
      <c r="AK1339" s="13">
        <f t="shared" si="1816"/>
        <v>2.242815333533777E-5</v>
      </c>
      <c r="AL1339" s="13">
        <f t="shared" si="1817"/>
        <v>2.8127340041556939E-8</v>
      </c>
      <c r="AM1339" s="13">
        <f t="shared" si="1818"/>
        <v>8.3962344855872937E-5</v>
      </c>
      <c r="AN1339" s="13">
        <f t="shared" si="1819"/>
        <v>4.414989031688816E-5</v>
      </c>
      <c r="AO1339" s="13">
        <f t="shared" si="1820"/>
        <v>1.1607660662283851E-5</v>
      </c>
      <c r="AP1339" s="13">
        <f t="shared" si="1821"/>
        <v>2.0345507102229023E-6</v>
      </c>
      <c r="AQ1339" s="13">
        <f t="shared" si="1822"/>
        <v>2.6745677140949038E-7</v>
      </c>
      <c r="AR1339" s="13">
        <f t="shared" si="1823"/>
        <v>1.215023611331911E-4</v>
      </c>
      <c r="AS1339" s="13">
        <f t="shared" si="1824"/>
        <v>5.9337569853343757E-5</v>
      </c>
      <c r="AT1339" s="13">
        <f t="shared" si="1825"/>
        <v>1.4489213062455555E-5</v>
      </c>
      <c r="AU1339" s="13">
        <f t="shared" si="1826"/>
        <v>2.3586775987861192E-6</v>
      </c>
      <c r="AV1339" s="13">
        <f t="shared" si="1827"/>
        <v>2.8797423250496775E-7</v>
      </c>
      <c r="AW1339" s="13">
        <f t="shared" si="1828"/>
        <v>2.0063942352983343E-10</v>
      </c>
      <c r="AX1339" s="13">
        <f t="shared" si="1829"/>
        <v>6.834053067597705E-6</v>
      </c>
      <c r="AY1339" s="13">
        <f t="shared" si="1830"/>
        <v>3.5935477251398737E-6</v>
      </c>
      <c r="AZ1339" s="13">
        <f t="shared" si="1831"/>
        <v>9.4479696931862707E-7</v>
      </c>
      <c r="BA1339" s="13">
        <f t="shared" si="1832"/>
        <v>1.6560075288808887E-7</v>
      </c>
      <c r="BB1339" s="13">
        <f t="shared" si="1833"/>
        <v>2.176944643742826E-8</v>
      </c>
      <c r="BC1339" s="13">
        <f t="shared" si="1834"/>
        <v>2.289404075414176E-9</v>
      </c>
      <c r="BD1339" s="13">
        <f t="shared" si="1835"/>
        <v>1.0648257315985975E-5</v>
      </c>
      <c r="BE1339" s="13">
        <f t="shared" si="1836"/>
        <v>5.2002422538198293E-6</v>
      </c>
      <c r="BF1339" s="13">
        <f t="shared" si="1837"/>
        <v>1.2698096362592045E-6</v>
      </c>
      <c r="BG1339" s="13">
        <f t="shared" si="1838"/>
        <v>2.067104356086919E-7</v>
      </c>
      <c r="BH1339" s="13">
        <f t="shared" si="1839"/>
        <v>2.5237564928676978E-8</v>
      </c>
      <c r="BI1339" s="13">
        <f t="shared" si="1840"/>
        <v>2.4650315564519246E-9</v>
      </c>
      <c r="BJ1339" s="14">
        <f t="shared" si="1841"/>
        <v>0.25644311507061751</v>
      </c>
      <c r="BK1339" s="14">
        <f t="shared" si="1842"/>
        <v>0.4619894356944389</v>
      </c>
      <c r="BL1339" s="14">
        <f t="shared" si="1843"/>
        <v>0.2727800907447846</v>
      </c>
      <c r="BM1339" s="14">
        <f t="shared" si="1844"/>
        <v>8.2928652795448587E-2</v>
      </c>
      <c r="BN1339" s="14">
        <f t="shared" si="1845"/>
        <v>0.91706909400614212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1.2514000000000001</v>
      </c>
      <c r="F1340" s="10">
        <f>VLOOKUP(B1340,home!$B$2:$E$405,3,FALSE)</f>
        <v>1.0341</v>
      </c>
      <c r="G1340" s="10">
        <f>VLOOKUP(C1340,away!$B$2:$E$405,4,FALSE)</f>
        <v>1.1987000000000001</v>
      </c>
      <c r="H1340" s="10">
        <f>VLOOKUP(A1340,away!$A$2:$E$405,3,FALSE)</f>
        <v>0.95709999999999995</v>
      </c>
      <c r="I1340" s="10">
        <f>VLOOKUP(C1340,away!$B$2:$E$405,3,FALSE)</f>
        <v>0.81259999999999999</v>
      </c>
      <c r="J1340" s="10">
        <f>VLOOKUP(B1340,home!$B$2:$E$405,4,FALSE)</f>
        <v>1.2907</v>
      </c>
      <c r="K1340" s="12">
        <f t="shared" si="1790"/>
        <v>1.5512049934380001</v>
      </c>
      <c r="L1340" s="12">
        <f t="shared" si="1791"/>
        <v>1.0038283210219998</v>
      </c>
      <c r="M1340" s="13">
        <f t="shared" si="1792"/>
        <v>7.7689643835657865E-2</v>
      </c>
      <c r="N1340" s="13">
        <f t="shared" si="1793"/>
        <v>0.12051256345629224</v>
      </c>
      <c r="O1340" s="13">
        <f t="shared" si="1794"/>
        <v>7.7987064732345582E-2</v>
      </c>
      <c r="P1340" s="13">
        <f t="shared" si="1795"/>
        <v>0.12097392423638705</v>
      </c>
      <c r="Q1340" s="13">
        <f t="shared" si="1796"/>
        <v>9.34698451027072E-2</v>
      </c>
      <c r="R1340" s="13">
        <f t="shared" si="1797"/>
        <v>3.9142812125852237E-2</v>
      </c>
      <c r="S1340" s="13">
        <f t="shared" si="1798"/>
        <v>4.7093440073263999E-2</v>
      </c>
      <c r="T1340" s="13">
        <f t="shared" si="1799"/>
        <v>9.3827677675636947E-2</v>
      </c>
      <c r="U1340" s="13">
        <f t="shared" si="1800"/>
        <v>6.0718525626827502E-2</v>
      </c>
      <c r="V1340" s="13">
        <f t="shared" si="1801"/>
        <v>8.1479160329918851E-3</v>
      </c>
      <c r="W1340" s="13">
        <f t="shared" si="1802"/>
        <v>4.833029681973193E-2</v>
      </c>
      <c r="X1340" s="13">
        <f t="shared" si="1803"/>
        <v>4.8515320711046396E-2</v>
      </c>
      <c r="Y1340" s="13">
        <f t="shared" si="1804"/>
        <v>2.4350526466606778E-2</v>
      </c>
      <c r="Z1340" s="13">
        <f t="shared" si="1805"/>
        <v>1.3097554458791278E-2</v>
      </c>
      <c r="AA1340" s="13">
        <f t="shared" si="1806"/>
        <v>2.0316991878303176E-2</v>
      </c>
      <c r="AB1340" s="13">
        <f t="shared" si="1807"/>
        <v>1.5757909626631594E-2</v>
      </c>
      <c r="AC1340" s="13">
        <f t="shared" si="1808"/>
        <v>7.9296715768247244E-4</v>
      </c>
      <c r="AD1340" s="13">
        <f t="shared" si="1809"/>
        <v>1.8742549440277222E-2</v>
      </c>
      <c r="AE1340" s="13">
        <f t="shared" si="1810"/>
        <v>1.8814301936305303E-2</v>
      </c>
      <c r="AF1340" s="13">
        <f t="shared" si="1811"/>
        <v>9.4431645619611551E-3</v>
      </c>
      <c r="AG1340" s="13">
        <f t="shared" si="1812"/>
        <v>3.1597720091226392E-3</v>
      </c>
      <c r="AH1340" s="13">
        <f t="shared" si="1813"/>
        <v>3.286924025465664E-3</v>
      </c>
      <c r="AI1340" s="13">
        <f t="shared" si="1814"/>
        <v>5.0986929613536713E-3</v>
      </c>
      <c r="AJ1340" s="13">
        <f t="shared" si="1815"/>
        <v>3.9545589908294996E-3</v>
      </c>
      <c r="AK1340" s="13">
        <f t="shared" si="1816"/>
        <v>2.0447772178066193E-3</v>
      </c>
      <c r="AL1340" s="13">
        <f t="shared" si="1817"/>
        <v>4.9390546342751252E-5</v>
      </c>
      <c r="AM1340" s="13">
        <f t="shared" si="1818"/>
        <v>5.8147072563033159E-3</v>
      </c>
      <c r="AN1340" s="13">
        <f t="shared" si="1819"/>
        <v>5.8369678223293966E-3</v>
      </c>
      <c r="AO1340" s="13">
        <f t="shared" si="1820"/>
        <v>2.9296568044741779E-3</v>
      </c>
      <c r="AP1340" s="13">
        <f t="shared" si="1821"/>
        <v>9.8029082373533058E-4</v>
      </c>
      <c r="AQ1340" s="13">
        <f t="shared" si="1822"/>
        <v>2.460109229258775E-4</v>
      </c>
      <c r="AR1340" s="13">
        <f t="shared" si="1823"/>
        <v>6.5990148516201425E-4</v>
      </c>
      <c r="AS1340" s="13">
        <f t="shared" si="1824"/>
        <v>1.0236424789604689E-3</v>
      </c>
      <c r="AT1340" s="13">
        <f t="shared" si="1825"/>
        <v>7.9393966242936626E-4</v>
      </c>
      <c r="AU1340" s="13">
        <f t="shared" si="1826"/>
        <v>4.1052105628297102E-4</v>
      </c>
      <c r="AV1340" s="13">
        <f t="shared" si="1827"/>
        <v>1.5920057810439676E-4</v>
      </c>
      <c r="AW1340" s="13">
        <f t="shared" si="1828"/>
        <v>2.1363380111872554E-6</v>
      </c>
      <c r="AX1340" s="13">
        <f t="shared" si="1829"/>
        <v>1.503300488559648E-3</v>
      </c>
      <c r="AY1340" s="13">
        <f t="shared" si="1830"/>
        <v>1.5090556054223833E-3</v>
      </c>
      <c r="AZ1340" s="13">
        <f t="shared" si="1831"/>
        <v>7.5741637735999418E-4</v>
      </c>
      <c r="BA1340" s="13">
        <f t="shared" si="1832"/>
        <v>2.5343867013328289E-4</v>
      </c>
      <c r="BB1340" s="13">
        <f t="shared" si="1833"/>
        <v>6.3602228680485442E-5</v>
      </c>
      <c r="BC1340" s="13">
        <f t="shared" si="1834"/>
        <v>1.2769143685917798E-5</v>
      </c>
      <c r="BD1340" s="13">
        <f t="shared" si="1835"/>
        <v>1.1040463331501811E-4</v>
      </c>
      <c r="BE1340" s="13">
        <f t="shared" si="1836"/>
        <v>1.7126021849694751E-4</v>
      </c>
      <c r="BF1340" s="13">
        <f t="shared" si="1837"/>
        <v>1.3282985305487397E-4</v>
      </c>
      <c r="BG1340" s="13">
        <f t="shared" si="1838"/>
        <v>6.8682110445452091E-5</v>
      </c>
      <c r="BH1340" s="13">
        <f t="shared" si="1839"/>
        <v>2.6635008170711383E-5</v>
      </c>
      <c r="BI1340" s="13">
        <f t="shared" si="1840"/>
        <v>8.2632715349338763E-6</v>
      </c>
      <c r="BJ1340" s="14">
        <f t="shared" si="1841"/>
        <v>0.49907323432329759</v>
      </c>
      <c r="BK1340" s="14">
        <f t="shared" si="1842"/>
        <v>0.25625633748774834</v>
      </c>
      <c r="BL1340" s="14">
        <f t="shared" si="1843"/>
        <v>0.23187353754137272</v>
      </c>
      <c r="BM1340" s="14">
        <f t="shared" si="1844"/>
        <v>0.4690178910545566</v>
      </c>
      <c r="BN1340" s="14">
        <f t="shared" si="1845"/>
        <v>0.52977585348924217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1.2514000000000001</v>
      </c>
      <c r="F1341" s="10">
        <f>VLOOKUP(B1341,home!$B$2:$E$405,3,FALSE)</f>
        <v>1.0810999999999999</v>
      </c>
      <c r="G1341" s="10">
        <f>VLOOKUP(C1341,away!$B$2:$E$405,4,FALSE)</f>
        <v>0.84609999999999996</v>
      </c>
      <c r="H1341" s="10">
        <f>VLOOKUP(A1341,away!$A$2:$E$405,3,FALSE)</f>
        <v>0.95709999999999995</v>
      </c>
      <c r="I1341" s="10">
        <f>VLOOKUP(C1341,away!$B$2:$E$405,3,FALSE)</f>
        <v>2.274</v>
      </c>
      <c r="J1341" s="10">
        <f>VLOOKUP(B1341,home!$B$2:$E$405,4,FALSE)</f>
        <v>1.1063000000000001</v>
      </c>
      <c r="K1341" s="12">
        <f t="shared" si="1790"/>
        <v>1.1446789936939998</v>
      </c>
      <c r="L1341" s="12">
        <f t="shared" si="1791"/>
        <v>2.40780154602</v>
      </c>
      <c r="M1341" s="13">
        <f t="shared" si="1792"/>
        <v>2.865347534424529E-2</v>
      </c>
      <c r="N1341" s="13">
        <f t="shared" si="1793"/>
        <v>3.2799031322886529E-2</v>
      </c>
      <c r="O1341" s="13">
        <f t="shared" si="1794"/>
        <v>6.8991882232719751E-2</v>
      </c>
      <c r="P1341" s="13">
        <f t="shared" si="1795"/>
        <v>7.8973558327204596E-2</v>
      </c>
      <c r="Q1341" s="13">
        <f t="shared" si="1796"/>
        <v>1.8772181084409874E-2</v>
      </c>
      <c r="R1341" s="13">
        <f t="shared" si="1797"/>
        <v>8.3059380351386214E-2</v>
      </c>
      <c r="S1341" s="13">
        <f t="shared" si="1798"/>
        <v>5.4415937682346288E-2</v>
      </c>
      <c r="T1341" s="13">
        <f t="shared" si="1799"/>
        <v>4.5199686637209489E-2</v>
      </c>
      <c r="U1341" s="13">
        <f t="shared" si="1800"/>
        <v>9.5076327917471962E-2</v>
      </c>
      <c r="V1341" s="13">
        <f t="shared" si="1801"/>
        <v>1.6664335853220566E-2</v>
      </c>
      <c r="W1341" s="13">
        <f t="shared" si="1802"/>
        <v>7.1627071177146097E-3</v>
      </c>
      <c r="X1341" s="13">
        <f t="shared" si="1803"/>
        <v>1.7246377271721694E-2</v>
      </c>
      <c r="Y1341" s="13">
        <f t="shared" si="1804"/>
        <v>2.076292692904785E-2</v>
      </c>
      <c r="Z1341" s="13">
        <f t="shared" si="1805"/>
        <v>6.6663501473843645E-2</v>
      </c>
      <c r="AA1341" s="13">
        <f t="shared" si="1806"/>
        <v>7.6308309783197817E-2</v>
      </c>
      <c r="AB1341" s="13">
        <f t="shared" si="1807"/>
        <v>4.3674259626560449E-2</v>
      </c>
      <c r="AC1341" s="13">
        <f t="shared" si="1808"/>
        <v>2.8705983385902628E-3</v>
      </c>
      <c r="AD1341" s="13">
        <f t="shared" si="1809"/>
        <v>2.049750093907603E-3</v>
      </c>
      <c r="AE1341" s="13">
        <f t="shared" si="1810"/>
        <v>4.9353914450653664E-3</v>
      </c>
      <c r="AF1341" s="13">
        <f t="shared" si="1811"/>
        <v>5.9417215758211369E-3</v>
      </c>
      <c r="AG1341" s="13">
        <f t="shared" si="1812"/>
        <v>4.7688287987608415E-3</v>
      </c>
      <c r="AH1341" s="13">
        <f t="shared" si="1813"/>
        <v>4.0128120477956816E-2</v>
      </c>
      <c r="AI1341" s="13">
        <f t="shared" si="1814"/>
        <v>4.5933816567539192E-2</v>
      </c>
      <c r="AJ1341" s="13">
        <f t="shared" si="1815"/>
        <v>2.6289737462527777E-2</v>
      </c>
      <c r="AK1341" s="13">
        <f t="shared" si="1816"/>
        <v>1.0031103407695247E-2</v>
      </c>
      <c r="AL1341" s="13">
        <f t="shared" si="1817"/>
        <v>3.1647311553383993E-4</v>
      </c>
      <c r="AM1341" s="13">
        <f t="shared" si="1818"/>
        <v>4.6926117496366672E-4</v>
      </c>
      <c r="AN1341" s="13">
        <f t="shared" si="1819"/>
        <v>1.1298877825646784E-3</v>
      </c>
      <c r="AO1341" s="13">
        <f t="shared" si="1820"/>
        <v>1.3602727748441715E-3</v>
      </c>
      <c r="AP1341" s="13">
        <f t="shared" si="1821"/>
        <v>1.0917556300929037E-3</v>
      </c>
      <c r="AQ1341" s="13">
        <f t="shared" si="1822"/>
        <v>6.5718272350343313E-4</v>
      </c>
      <c r="AR1341" s="13">
        <f t="shared" si="1823"/>
        <v>1.9324110105140239E-2</v>
      </c>
      <c r="AS1341" s="13">
        <f t="shared" si="1824"/>
        <v>2.2119902909183982E-2</v>
      </c>
      <c r="AT1341" s="13">
        <f t="shared" si="1825"/>
        <v>1.2660094101346853E-2</v>
      </c>
      <c r="AU1341" s="13">
        <f t="shared" si="1826"/>
        <v>4.8305812586670188E-3</v>
      </c>
      <c r="AV1341" s="13">
        <f t="shared" si="1827"/>
        <v>1.3823662235320151E-3</v>
      </c>
      <c r="AW1341" s="13">
        <f t="shared" si="1828"/>
        <v>2.4229180412901017E-5</v>
      </c>
      <c r="AX1341" s="13">
        <f t="shared" si="1829"/>
        <v>8.9525568256179045E-5</v>
      </c>
      <c r="AY1341" s="13">
        <f t="shared" si="1830"/>
        <v>2.1555980165554692E-4</v>
      </c>
      <c r="AZ1341" s="13">
        <f t="shared" si="1831"/>
        <v>2.5951261184299526E-4</v>
      </c>
      <c r="BA1341" s="13">
        <f t="shared" si="1832"/>
        <v>2.0828495600241738E-4</v>
      </c>
      <c r="BB1341" s="13">
        <f t="shared" si="1833"/>
        <v>1.2537720976883205E-4</v>
      </c>
      <c r="BC1341" s="13">
        <f t="shared" si="1834"/>
        <v>6.0376687903413505E-5</v>
      </c>
      <c r="BD1341" s="13">
        <f t="shared" si="1835"/>
        <v>7.7547703644362306E-3</v>
      </c>
      <c r="BE1341" s="13">
        <f t="shared" si="1836"/>
        <v>8.8767227370909179E-3</v>
      </c>
      <c r="BF1341" s="13">
        <f t="shared" si="1837"/>
        <v>5.0804990249969408E-3</v>
      </c>
      <c r="BG1341" s="13">
        <f t="shared" si="1838"/>
        <v>1.9385135037989483E-3</v>
      </c>
      <c r="BH1341" s="13">
        <f t="shared" si="1839"/>
        <v>5.5474392169770266E-4</v>
      </c>
      <c r="BI1341" s="13">
        <f t="shared" si="1840"/>
        <v>1.2700074280935769E-4</v>
      </c>
      <c r="BJ1341" s="14">
        <f t="shared" si="1841"/>
        <v>0.16530559919794313</v>
      </c>
      <c r="BK1341" s="14">
        <f t="shared" si="1842"/>
        <v>0.18210993846279638</v>
      </c>
      <c r="BL1341" s="14">
        <f t="shared" si="1843"/>
        <v>0.57414224271975556</v>
      </c>
      <c r="BM1341" s="14">
        <f t="shared" si="1844"/>
        <v>0.67678044257024383</v>
      </c>
      <c r="BN1341" s="14">
        <f t="shared" si="1845"/>
        <v>0.31124950866285228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1.6325000000000001</v>
      </c>
      <c r="F1343" s="10">
        <f>VLOOKUP(B1343,home!$B$2:$E$405,3,FALSE)</f>
        <v>0.68459999999999999</v>
      </c>
      <c r="G1343" s="10">
        <f>VLOOKUP(C1343,away!$B$2:$E$405,4,FALSE)</f>
        <v>0.64859999999999995</v>
      </c>
      <c r="H1343" s="10">
        <f>VLOOKUP(A1343,away!$A$2:$E$405,3,FALSE)</f>
        <v>1.1474</v>
      </c>
      <c r="I1343" s="10">
        <f>VLOOKUP(C1343,away!$B$2:$E$405,3,FALSE)</f>
        <v>0.51270000000000004</v>
      </c>
      <c r="J1343" s="10">
        <f>VLOOKUP(B1343,home!$B$2:$E$405,4,FALSE)</f>
        <v>0.56389999999999996</v>
      </c>
      <c r="K1343" s="12">
        <f t="shared" si="1790"/>
        <v>0.72488152169999986</v>
      </c>
      <c r="L1343" s="12">
        <f t="shared" si="1791"/>
        <v>0.33172656952199997</v>
      </c>
      <c r="M1343" s="13">
        <f t="shared" si="1792"/>
        <v>0.34763295208444112</v>
      </c>
      <c r="N1343" s="13">
        <f t="shared" si="1793"/>
        <v>0.25199270330003282</v>
      </c>
      <c r="O1343" s="13">
        <f t="shared" si="1794"/>
        <v>0.11531908664777742</v>
      </c>
      <c r="P1343" s="13">
        <f t="shared" si="1795"/>
        <v>8.3592675010295034E-2</v>
      </c>
      <c r="Q1343" s="13">
        <f t="shared" si="1796"/>
        <v>9.1332427112712153E-2</v>
      </c>
      <c r="R1343" s="13">
        <f t="shared" si="1797"/>
        <v>1.9127202507038733E-2</v>
      </c>
      <c r="S1343" s="13">
        <f t="shared" si="1798"/>
        <v>5.0252250782597411E-3</v>
      </c>
      <c r="T1343" s="13">
        <f t="shared" si="1799"/>
        <v>3.0297392732218098E-2</v>
      </c>
      <c r="U1343" s="13">
        <f t="shared" si="1800"/>
        <v>1.3864955659166291E-2</v>
      </c>
      <c r="V1343" s="13">
        <f t="shared" si="1801"/>
        <v>1.3426422076687439E-4</v>
      </c>
      <c r="W1343" s="13">
        <f t="shared" si="1802"/>
        <v>2.2068396248672375E-2</v>
      </c>
      <c r="X1343" s="13">
        <f t="shared" si="1803"/>
        <v>7.3206733824242596E-3</v>
      </c>
      <c r="Y1343" s="13">
        <f t="shared" si="1804"/>
        <v>1.2142309338713077E-3</v>
      </c>
      <c r="Z1343" s="13">
        <f t="shared" si="1805"/>
        <v>2.1150004240708515E-3</v>
      </c>
      <c r="AA1343" s="13">
        <f t="shared" si="1806"/>
        <v>1.5331247257966238E-3</v>
      </c>
      <c r="AB1343" s="13">
        <f t="shared" si="1807"/>
        <v>5.5566689209567567E-4</v>
      </c>
      <c r="AC1343" s="13">
        <f t="shared" si="1808"/>
        <v>2.0178440551986303E-6</v>
      </c>
      <c r="AD1343" s="13">
        <f t="shared" si="1809"/>
        <v>3.9992431635540492E-3</v>
      </c>
      <c r="AE1343" s="13">
        <f t="shared" si="1810"/>
        <v>1.3266552153300953E-3</v>
      </c>
      <c r="AF1343" s="13">
        <f t="shared" si="1811"/>
        <v>2.2004339175996131E-4</v>
      </c>
      <c r="AG1343" s="13">
        <f t="shared" si="1812"/>
        <v>2.4331413164839152E-5</v>
      </c>
      <c r="AH1343" s="13">
        <f t="shared" si="1813"/>
        <v>1.754004588036497E-4</v>
      </c>
      <c r="AI1343" s="13">
        <f t="shared" si="1814"/>
        <v>1.2714455148446775E-4</v>
      </c>
      <c r="AJ1343" s="13">
        <f t="shared" si="1815"/>
        <v>4.6082367977962463E-5</v>
      </c>
      <c r="AK1343" s="13">
        <f t="shared" si="1816"/>
        <v>1.1134752341134928E-5</v>
      </c>
      <c r="AL1343" s="13">
        <f t="shared" si="1817"/>
        <v>1.9408629857011127E-8</v>
      </c>
      <c r="AM1343" s="13">
        <f t="shared" si="1818"/>
        <v>5.797954940090763E-4</v>
      </c>
      <c r="AN1343" s="13">
        <f t="shared" si="1819"/>
        <v>1.9233357025194412E-4</v>
      </c>
      <c r="AO1343" s="13">
        <f t="shared" si="1820"/>
        <v>3.1901077731798E-5</v>
      </c>
      <c r="AP1343" s="13">
        <f t="shared" si="1821"/>
        <v>3.5274783600080036E-6</v>
      </c>
      <c r="AQ1343" s="13">
        <f t="shared" si="1822"/>
        <v>2.9253957385713639E-7</v>
      </c>
      <c r="AR1343" s="13">
        <f t="shared" si="1823"/>
        <v>1.1636998498303923E-5</v>
      </c>
      <c r="AS1343" s="13">
        <f t="shared" si="1824"/>
        <v>8.4354451794711623E-6</v>
      </c>
      <c r="AT1343" s="13">
        <f t="shared" si="1825"/>
        <v>3.057349168955991E-6</v>
      </c>
      <c r="AU1343" s="13">
        <f t="shared" si="1826"/>
        <v>7.3873863932034976E-7</v>
      </c>
      <c r="AV1343" s="13">
        <f t="shared" si="1827"/>
        <v>1.3387449725228061E-7</v>
      </c>
      <c r="AW1343" s="13">
        <f t="shared" si="1828"/>
        <v>1.2964019140047742E-10</v>
      </c>
      <c r="AX1343" s="13">
        <f t="shared" si="1829"/>
        <v>7.0047173328683697E-5</v>
      </c>
      <c r="AY1343" s="13">
        <f t="shared" si="1830"/>
        <v>2.3236508513037172E-5</v>
      </c>
      <c r="AZ1343" s="13">
        <f t="shared" si="1831"/>
        <v>3.8540836283492838E-6</v>
      </c>
      <c r="BA1343" s="13">
        <f t="shared" si="1832"/>
        <v>4.2616731356107008E-7</v>
      </c>
      <c r="BB1343" s="13">
        <f t="shared" si="1833"/>
        <v>3.5342755242505068E-8</v>
      </c>
      <c r="BC1343" s="13">
        <f t="shared" si="1834"/>
        <v>2.3448261908103783E-9</v>
      </c>
      <c r="BD1343" s="13">
        <f t="shared" si="1835"/>
        <v>6.4338359856250353E-7</v>
      </c>
      <c r="BE1343" s="13">
        <f t="shared" si="1836"/>
        <v>4.6637688196280942E-7</v>
      </c>
      <c r="BF1343" s="13">
        <f t="shared" si="1837"/>
        <v>1.690339919414512E-7</v>
      </c>
      <c r="BG1343" s="13">
        <f t="shared" si="1838"/>
        <v>4.0843205765848234E-8</v>
      </c>
      <c r="BH1343" s="13">
        <f t="shared" si="1839"/>
        <v>7.4016212866635671E-9</v>
      </c>
      <c r="BI1343" s="13">
        <f t="shared" si="1840"/>
        <v>1.0730597002647598E-9</v>
      </c>
      <c r="BJ1343" s="14">
        <f t="shared" si="1841"/>
        <v>0.41070154867403164</v>
      </c>
      <c r="BK1343" s="14">
        <f t="shared" si="1842"/>
        <v>0.43641039015496091</v>
      </c>
      <c r="BL1343" s="14">
        <f t="shared" si="1843"/>
        <v>0.15078512908082448</v>
      </c>
      <c r="BM1343" s="14">
        <f t="shared" si="1844"/>
        <v>9.0991785292717758E-2</v>
      </c>
      <c r="BN1343" s="14">
        <f t="shared" si="1845"/>
        <v>0.90899704666229719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1.375</v>
      </c>
      <c r="F1344" s="10">
        <f>VLOOKUP(B1344,home!$B$2:$E$405,3,FALSE)</f>
        <v>0.8</v>
      </c>
      <c r="G1344" s="10">
        <f>VLOOKUP(C1344,away!$B$2:$E$405,4,FALSE)</f>
        <v>1.3223</v>
      </c>
      <c r="H1344" s="10">
        <f>VLOOKUP(A1344,away!$A$2:$E$405,3,FALSE)</f>
        <v>1.0101</v>
      </c>
      <c r="I1344" s="10">
        <f>VLOOKUP(C1344,away!$B$2:$E$405,3,FALSE)</f>
        <v>1.71</v>
      </c>
      <c r="J1344" s="10">
        <f>VLOOKUP(B1344,home!$B$2:$E$405,4,FALSE)</f>
        <v>0.69299999999999995</v>
      </c>
      <c r="K1344" s="12">
        <f t="shared" si="1790"/>
        <v>1.4545300000000001</v>
      </c>
      <c r="L1344" s="12">
        <f t="shared" si="1791"/>
        <v>1.1969988029999998</v>
      </c>
      <c r="M1344" s="13">
        <f t="shared" si="1792"/>
        <v>7.0543283796261957E-2</v>
      </c>
      <c r="N1344" s="13">
        <f t="shared" si="1793"/>
        <v>0.10260732258017691</v>
      </c>
      <c r="O1344" s="13">
        <f t="shared" si="1794"/>
        <v>8.4440226263814852E-2</v>
      </c>
      <c r="P1344" s="13">
        <f t="shared" si="1795"/>
        <v>0.1228208423075066</v>
      </c>
      <c r="Q1344" s="13">
        <f t="shared" si="1796"/>
        <v>7.4622714456272388E-2</v>
      </c>
      <c r="R1344" s="13">
        <f t="shared" si="1797"/>
        <v>5.0537424881417777E-2</v>
      </c>
      <c r="S1344" s="13">
        <f t="shared" si="1798"/>
        <v>5.3459941518645172E-2</v>
      </c>
      <c r="T1344" s="13">
        <f t="shared" si="1799"/>
        <v>8.9323299880768828E-2</v>
      </c>
      <c r="U1344" s="13">
        <f t="shared" si="1800"/>
        <v>7.3508200612768596E-2</v>
      </c>
      <c r="V1344" s="13">
        <f t="shared" si="1801"/>
        <v>1.0341948460077485E-2</v>
      </c>
      <c r="W1344" s="13">
        <f t="shared" si="1802"/>
        <v>3.6180325619360618E-2</v>
      </c>
      <c r="X1344" s="13">
        <f t="shared" si="1803"/>
        <v>4.3307806458524889E-2</v>
      </c>
      <c r="Y1344" s="13">
        <f t="shared" si="1804"/>
        <v>2.5919696245704983E-2</v>
      </c>
      <c r="Z1344" s="13">
        <f t="shared" si="1805"/>
        <v>2.016441236325316E-2</v>
      </c>
      <c r="AA1344" s="13">
        <f t="shared" si="1806"/>
        <v>2.932974271472262E-2</v>
      </c>
      <c r="AB1344" s="13">
        <f t="shared" si="1807"/>
        <v>2.1330495335422753E-2</v>
      </c>
      <c r="AC1344" s="13">
        <f t="shared" si="1808"/>
        <v>1.1253789452126102E-3</v>
      </c>
      <c r="AD1344" s="13">
        <f t="shared" si="1809"/>
        <v>1.315634225578215E-2</v>
      </c>
      <c r="AE1344" s="13">
        <f t="shared" si="1810"/>
        <v>1.5748125932029549E-2</v>
      </c>
      <c r="AF1344" s="13">
        <f t="shared" si="1811"/>
        <v>9.4252439450663167E-3</v>
      </c>
      <c r="AG1344" s="13">
        <f t="shared" si="1812"/>
        <v>3.7606685734091257E-3</v>
      </c>
      <c r="AH1344" s="13">
        <f t="shared" si="1813"/>
        <v>6.0341943655031084E-3</v>
      </c>
      <c r="AI1344" s="13">
        <f t="shared" si="1814"/>
        <v>8.7769167304552354E-3</v>
      </c>
      <c r="AJ1344" s="13">
        <f t="shared" si="1815"/>
        <v>6.3831443459745289E-3</v>
      </c>
      <c r="AK1344" s="13">
        <f t="shared" si="1816"/>
        <v>3.0948249818501103E-3</v>
      </c>
      <c r="AL1344" s="13">
        <f t="shared" si="1817"/>
        <v>7.83745709175337E-5</v>
      </c>
      <c r="AM1344" s="13">
        <f t="shared" si="1818"/>
        <v>3.8272589002605602E-3</v>
      </c>
      <c r="AN1344" s="13">
        <f t="shared" si="1819"/>
        <v>4.5812243223829858E-3</v>
      </c>
      <c r="AO1344" s="13">
        <f t="shared" si="1820"/>
        <v>2.7418600150834606E-3</v>
      </c>
      <c r="AP1344" s="13">
        <f t="shared" si="1821"/>
        <v>1.0940010520161547E-3</v>
      </c>
      <c r="AQ1344" s="13">
        <f t="shared" si="1822"/>
        <v>3.2737948743601943E-4</v>
      </c>
      <c r="AR1344" s="13">
        <f t="shared" si="1823"/>
        <v>1.4445846865153119E-3</v>
      </c>
      <c r="AS1344" s="13">
        <f t="shared" si="1824"/>
        <v>2.1011917640771168E-3</v>
      </c>
      <c r="AT1344" s="13">
        <f t="shared" si="1825"/>
        <v>1.5281232283015447E-3</v>
      </c>
      <c r="AU1344" s="13">
        <f t="shared" si="1826"/>
        <v>7.4090035975381524E-4</v>
      </c>
      <c r="AV1344" s="13">
        <f t="shared" si="1827"/>
        <v>2.6941545006817924E-4</v>
      </c>
      <c r="AW1344" s="13">
        <f t="shared" si="1828"/>
        <v>3.7904351837306464E-6</v>
      </c>
      <c r="AX1344" s="13">
        <f t="shared" si="1829"/>
        <v>9.2781048136599865E-4</v>
      </c>
      <c r="AY1344" s="13">
        <f t="shared" si="1830"/>
        <v>1.110588035605954E-3</v>
      </c>
      <c r="AZ1344" s="13">
        <f t="shared" si="1831"/>
        <v>6.6468627462322417E-4</v>
      </c>
      <c r="BA1344" s="13">
        <f t="shared" si="1832"/>
        <v>2.6520955836484283E-4</v>
      </c>
      <c r="BB1344" s="13">
        <f t="shared" si="1833"/>
        <v>7.9363880976718868E-5</v>
      </c>
      <c r="BC1344" s="13">
        <f t="shared" si="1834"/>
        <v>1.8999694106113378E-5</v>
      </c>
      <c r="BD1344" s="13">
        <f t="shared" si="1835"/>
        <v>2.8819435676515987E-4</v>
      </c>
      <c r="BE1344" s="13">
        <f t="shared" si="1836"/>
        <v>4.1918733774562802E-4</v>
      </c>
      <c r="BF1344" s="13">
        <f t="shared" si="1837"/>
        <v>3.0486027918557424E-4</v>
      </c>
      <c r="BG1344" s="13">
        <f t="shared" si="1838"/>
        <v>1.4780947396126444E-4</v>
      </c>
      <c r="BH1344" s="13">
        <f t="shared" si="1839"/>
        <v>5.3748328540219486E-5</v>
      </c>
      <c r="BI1344" s="13">
        <f t="shared" si="1840"/>
        <v>1.5635711262321083E-5</v>
      </c>
      <c r="BJ1344" s="14">
        <f t="shared" si="1841"/>
        <v>0.42968992764931785</v>
      </c>
      <c r="BK1344" s="14">
        <f t="shared" si="1842"/>
        <v>0.25948035763422728</v>
      </c>
      <c r="BL1344" s="14">
        <f t="shared" si="1843"/>
        <v>0.29074882120810575</v>
      </c>
      <c r="BM1344" s="14">
        <f t="shared" si="1844"/>
        <v>0.49340490696903133</v>
      </c>
      <c r="BN1344" s="14">
        <f t="shared" si="1845"/>
        <v>0.5055718142854505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1.2514000000000001</v>
      </c>
      <c r="F1345" s="10">
        <f>VLOOKUP(B1345,home!$B$2:$E$405,3,FALSE)</f>
        <v>0.79910000000000003</v>
      </c>
      <c r="G1345" s="10">
        <f>VLOOKUP(C1345,away!$B$2:$E$405,4,FALSE)</f>
        <v>1.1543000000000001</v>
      </c>
      <c r="H1345" s="10">
        <f>VLOOKUP(A1345,away!$A$2:$E$405,3,FALSE)</f>
        <v>0.95709999999999995</v>
      </c>
      <c r="I1345" s="10">
        <f>VLOOKUP(C1345,away!$B$2:$E$405,3,FALSE)</f>
        <v>1.1029</v>
      </c>
      <c r="J1345" s="10">
        <f>VLOOKUP(B1345,home!$B$2:$E$405,4,FALSE)</f>
        <v>0.92190000000000005</v>
      </c>
      <c r="K1345" s="12">
        <f t="shared" si="1790"/>
        <v>1.1542927740820002</v>
      </c>
      <c r="L1345" s="12">
        <f t="shared" si="1791"/>
        <v>0.97314435542099997</v>
      </c>
      <c r="M1345" s="13">
        <f t="shared" si="1792"/>
        <v>0.11914224906019988</v>
      </c>
      <c r="N1345" s="13">
        <f t="shared" si="1793"/>
        <v>0.13752503717806669</v>
      </c>
      <c r="O1345" s="13">
        <f t="shared" si="1794"/>
        <v>0.11594260716509645</v>
      </c>
      <c r="P1345" s="13">
        <f t="shared" si="1795"/>
        <v>0.13383171365889876</v>
      </c>
      <c r="Q1345" s="13">
        <f t="shared" si="1796"/>
        <v>7.9372078335000415E-2</v>
      </c>
      <c r="R1345" s="13">
        <f t="shared" si="1797"/>
        <v>5.6414446857753993E-2</v>
      </c>
      <c r="S1345" s="13">
        <f t="shared" si="1798"/>
        <v>3.7583073431464865E-2</v>
      </c>
      <c r="T1345" s="13">
        <f t="shared" si="1799"/>
        <v>7.7240490009739107E-2</v>
      </c>
      <c r="U1345" s="13">
        <f t="shared" si="1800"/>
        <v>6.5118788361738428E-2</v>
      </c>
      <c r="V1345" s="13">
        <f t="shared" si="1801"/>
        <v>4.6907580006034311E-3</v>
      </c>
      <c r="W1345" s="13">
        <f t="shared" si="1802"/>
        <v>3.0539538828653817E-2</v>
      </c>
      <c r="X1345" s="13">
        <f t="shared" si="1803"/>
        <v>2.9719379828264919E-2</v>
      </c>
      <c r="Y1345" s="13">
        <f t="shared" si="1804"/>
        <v>1.4460623363244364E-2</v>
      </c>
      <c r="Z1345" s="13">
        <f t="shared" si="1805"/>
        <v>1.8299800174607091E-2</v>
      </c>
      <c r="AA1345" s="13">
        <f t="shared" si="1806"/>
        <v>2.1123327108693489E-2</v>
      </c>
      <c r="AB1345" s="13">
        <f t="shared" si="1807"/>
        <v>1.2191251923067664E-2</v>
      </c>
      <c r="AC1345" s="13">
        <f t="shared" si="1808"/>
        <v>3.293186225561491E-4</v>
      </c>
      <c r="AD1345" s="13">
        <f t="shared" si="1809"/>
        <v>8.8128922484279441E-3</v>
      </c>
      <c r="AE1345" s="13">
        <f t="shared" si="1810"/>
        <v>8.576216346491139E-3</v>
      </c>
      <c r="AF1345" s="13">
        <f t="shared" si="1811"/>
        <v>4.172948264228581E-3</v>
      </c>
      <c r="AG1345" s="13">
        <f t="shared" si="1812"/>
        <v>1.3536270162659678E-3</v>
      </c>
      <c r="AH1345" s="13">
        <f t="shared" si="1813"/>
        <v>4.4520868113127792E-3</v>
      </c>
      <c r="AI1345" s="13">
        <f t="shared" si="1814"/>
        <v>5.1390116358841142E-3</v>
      </c>
      <c r="AJ1345" s="13">
        <f t="shared" si="1815"/>
        <v>2.9659619986121765E-3</v>
      </c>
      <c r="AK1345" s="13">
        <f t="shared" si="1816"/>
        <v>1.1411961677332807E-3</v>
      </c>
      <c r="AL1345" s="13">
        <f t="shared" si="1817"/>
        <v>1.4796858694251521E-5</v>
      </c>
      <c r="AM1345" s="13">
        <f t="shared" si="1818"/>
        <v>2.0345315682247268E-3</v>
      </c>
      <c r="AN1345" s="13">
        <f t="shared" si="1819"/>
        <v>1.9798929115437281E-3</v>
      </c>
      <c r="AO1345" s="13">
        <f t="shared" si="1820"/>
        <v>9.6336080560341386E-4</v>
      </c>
      <c r="AP1345" s="13">
        <f t="shared" si="1821"/>
        <v>3.1249637673559655E-4</v>
      </c>
      <c r="AQ1345" s="13">
        <f t="shared" si="1822"/>
        <v>7.6026021277440008E-5</v>
      </c>
      <c r="AR1345" s="13">
        <f t="shared" si="1823"/>
        <v>8.6650463005466223E-4</v>
      </c>
      <c r="AS1345" s="13">
        <f t="shared" si="1824"/>
        <v>1.0002000331806934E-3</v>
      </c>
      <c r="AT1345" s="13">
        <f t="shared" si="1825"/>
        <v>5.7726183546852566E-4</v>
      </c>
      <c r="AU1345" s="13">
        <f t="shared" si="1826"/>
        <v>2.2210972181154387E-4</v>
      </c>
      <c r="AV1345" s="13">
        <f t="shared" si="1827"/>
        <v>6.409491173510709E-5</v>
      </c>
      <c r="AW1345" s="13">
        <f t="shared" si="1828"/>
        <v>4.6170042100488098E-7</v>
      </c>
      <c r="AX1345" s="13">
        <f t="shared" si="1829"/>
        <v>3.9140751464058712E-4</v>
      </c>
      <c r="AY1345" s="13">
        <f t="shared" si="1830"/>
        <v>3.8089601354184975E-4</v>
      </c>
      <c r="AZ1345" s="13">
        <f t="shared" si="1831"/>
        <v>1.8533340279030589E-4</v>
      </c>
      <c r="BA1345" s="13">
        <f t="shared" si="1832"/>
        <v>6.0118718265450944E-5</v>
      </c>
      <c r="BB1345" s="13">
        <f t="shared" si="1833"/>
        <v>1.4626047833792235E-5</v>
      </c>
      <c r="BC1345" s="13">
        <f t="shared" si="1834"/>
        <v>2.8466511783144927E-6</v>
      </c>
      <c r="BD1345" s="13">
        <f t="shared" si="1835"/>
        <v>1.4053901494730933E-4</v>
      </c>
      <c r="BE1345" s="13">
        <f t="shared" si="1836"/>
        <v>1.6222316943028135E-4</v>
      </c>
      <c r="BF1345" s="13">
        <f t="shared" si="1837"/>
        <v>9.3626516131026916E-5</v>
      </c>
      <c r="BG1345" s="13">
        <f t="shared" si="1838"/>
        <v>3.6024137010838729E-5</v>
      </c>
      <c r="BH1345" s="13">
        <f t="shared" si="1839"/>
        <v>1.0395600261037774E-5</v>
      </c>
      <c r="BI1345" s="13">
        <f t="shared" si="1840"/>
        <v>2.3999132527121682E-6</v>
      </c>
      <c r="BJ1345" s="14">
        <f t="shared" si="1841"/>
        <v>0.39817436745001816</v>
      </c>
      <c r="BK1345" s="14">
        <f t="shared" si="1842"/>
        <v>0.29597280564595924</v>
      </c>
      <c r="BL1345" s="14">
        <f t="shared" si="1843"/>
        <v>0.28766405751317603</v>
      </c>
      <c r="BM1345" s="14">
        <f t="shared" si="1844"/>
        <v>0.35750246421562348</v>
      </c>
      <c r="BN1345" s="14">
        <f t="shared" si="1845"/>
        <v>0.64222813225501618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1.2514000000000001</v>
      </c>
      <c r="F1346" s="10">
        <f>VLOOKUP(B1346,home!$B$2:$E$405,3,FALSE)</f>
        <v>1.4206000000000001</v>
      </c>
      <c r="G1346" s="10">
        <f>VLOOKUP(C1346,away!$B$2:$E$405,4,FALSE)</f>
        <v>0.98709999999999998</v>
      </c>
      <c r="H1346" s="10">
        <f>VLOOKUP(A1346,away!$A$2:$E$405,3,FALSE)</f>
        <v>0.95709999999999995</v>
      </c>
      <c r="I1346" s="10">
        <f>VLOOKUP(C1346,away!$B$2:$E$405,3,FALSE)</f>
        <v>1.4750000000000001</v>
      </c>
      <c r="J1346" s="10">
        <f>VLOOKUP(B1346,home!$B$2:$E$405,4,FALSE)</f>
        <v>1.5092000000000001</v>
      </c>
      <c r="K1346" s="12">
        <f t="shared" si="1790"/>
        <v>1.7548060089640003</v>
      </c>
      <c r="L1346" s="12">
        <f t="shared" si="1791"/>
        <v>2.1305715970000003</v>
      </c>
      <c r="M1346" s="13">
        <f t="shared" si="1792"/>
        <v>2.054007124347761E-2</v>
      </c>
      <c r="N1346" s="13">
        <f t="shared" si="1793"/>
        <v>3.6043840442603177E-2</v>
      </c>
      <c r="O1346" s="13">
        <f t="shared" si="1794"/>
        <v>4.3762092391709868E-2</v>
      </c>
      <c r="P1346" s="13">
        <f t="shared" si="1795"/>
        <v>7.6793982693810228E-2</v>
      </c>
      <c r="Q1346" s="13">
        <f t="shared" si="1796"/>
        <v>3.1624973897409855E-2</v>
      </c>
      <c r="R1346" s="13">
        <f t="shared" si="1797"/>
        <v>4.6619135537533447E-2</v>
      </c>
      <c r="S1346" s="13">
        <f t="shared" si="1798"/>
        <v>7.1778180660520968E-2</v>
      </c>
      <c r="T1346" s="13">
        <f t="shared" si="1799"/>
        <v>6.7379271141687833E-2</v>
      </c>
      <c r="U1346" s="13">
        <f t="shared" si="1800"/>
        <v>8.1807539173970864E-2</v>
      </c>
      <c r="V1346" s="13">
        <f t="shared" si="1801"/>
        <v>2.9817771527326568E-2</v>
      </c>
      <c r="W1346" s="13">
        <f t="shared" si="1802"/>
        <v>1.8498564742834827E-2</v>
      </c>
      <c r="X1346" s="13">
        <f t="shared" si="1803"/>
        <v>3.9412516626349495E-2</v>
      </c>
      <c r="Y1346" s="13">
        <f t="shared" si="1804"/>
        <v>4.1985594245195268E-2</v>
      </c>
      <c r="Z1346" s="13">
        <f t="shared" si="1805"/>
        <v>3.3108468684320699E-2</v>
      </c>
      <c r="AA1346" s="13">
        <f t="shared" si="1806"/>
        <v>5.8098939794842389E-2</v>
      </c>
      <c r="AB1346" s="13">
        <f t="shared" si="1807"/>
        <v>5.0976184333213569E-2</v>
      </c>
      <c r="AC1346" s="13">
        <f t="shared" si="1808"/>
        <v>6.9675556485856464E-3</v>
      </c>
      <c r="AD1346" s="13">
        <f t="shared" si="1809"/>
        <v>8.115348141984037E-3</v>
      </c>
      <c r="AE1346" s="13">
        <f t="shared" si="1810"/>
        <v>1.7290330251077912E-2</v>
      </c>
      <c r="AF1346" s="13">
        <f t="shared" si="1811"/>
        <v>1.8419143267848246E-2</v>
      </c>
      <c r="AG1346" s="13">
        <f t="shared" si="1812"/>
        <v>1.3081101162517081E-2</v>
      </c>
      <c r="AH1346" s="13">
        <f t="shared" si="1813"/>
        <v>1.7634990749744416E-2</v>
      </c>
      <c r="AI1346" s="13">
        <f t="shared" si="1814"/>
        <v>3.0945987735676063E-2</v>
      </c>
      <c r="AJ1346" s="13">
        <f t="shared" si="1815"/>
        <v>2.7152102615945313E-2</v>
      </c>
      <c r="AK1346" s="13">
        <f t="shared" si="1816"/>
        <v>1.588222427548933E-2</v>
      </c>
      <c r="AL1346" s="13">
        <f t="shared" si="1817"/>
        <v>1.0419951158943581E-3</v>
      </c>
      <c r="AM1346" s="13">
        <f t="shared" si="1818"/>
        <v>2.8481723368776815E-3</v>
      </c>
      <c r="AN1346" s="13">
        <f t="shared" si="1819"/>
        <v>6.0682350843127043E-3</v>
      </c>
      <c r="AO1346" s="13">
        <f t="shared" si="1820"/>
        <v>6.4644046572777773E-3</v>
      </c>
      <c r="AP1346" s="13">
        <f t="shared" si="1821"/>
        <v>4.5909589847701847E-3</v>
      </c>
      <c r="AQ1346" s="13">
        <f t="shared" si="1822"/>
        <v>2.4453417039858286E-3</v>
      </c>
      <c r="AR1346" s="13">
        <f t="shared" si="1823"/>
        <v>7.5145220809526413E-3</v>
      </c>
      <c r="AS1346" s="13">
        <f t="shared" si="1824"/>
        <v>1.3186528502148359E-2</v>
      </c>
      <c r="AT1346" s="13">
        <f t="shared" si="1825"/>
        <v>1.1569899726472502E-2</v>
      </c>
      <c r="AU1346" s="13">
        <f t="shared" si="1826"/>
        <v>6.7676431877082971E-3</v>
      </c>
      <c r="AV1346" s="13">
        <f t="shared" si="1827"/>
        <v>2.9689752330786996E-3</v>
      </c>
      <c r="AW1346" s="13">
        <f t="shared" si="1828"/>
        <v>1.0821524038508068E-4</v>
      </c>
      <c r="AX1346" s="13">
        <f t="shared" si="1829"/>
        <v>8.3299832188633231E-4</v>
      </c>
      <c r="AY1346" s="13">
        <f t="shared" si="1830"/>
        <v>1.774762564959683E-3</v>
      </c>
      <c r="AZ1346" s="13">
        <f t="shared" si="1831"/>
        <v>1.8906293561609853E-3</v>
      </c>
      <c r="BA1346" s="13">
        <f t="shared" si="1832"/>
        <v>1.3427070688969975E-3</v>
      </c>
      <c r="BB1346" s="13">
        <f t="shared" si="1833"/>
        <v>7.1518338602076644E-4</v>
      </c>
      <c r="BC1346" s="13">
        <f t="shared" si="1834"/>
        <v>3.0474988178042655E-4</v>
      </c>
      <c r="BD1346" s="13">
        <f t="shared" si="1835"/>
        <v>2.66837121845117E-3</v>
      </c>
      <c r="BE1346" s="13">
        <f t="shared" si="1836"/>
        <v>4.6824738482847041E-3</v>
      </c>
      <c r="BF1346" s="13">
        <f t="shared" si="1837"/>
        <v>4.1084166228933933E-3</v>
      </c>
      <c r="BG1346" s="13">
        <f t="shared" si="1838"/>
        <v>2.4031580590603042E-3</v>
      </c>
      <c r="BH1346" s="13">
        <f t="shared" si="1839"/>
        <v>1.0542690506323211E-3</v>
      </c>
      <c r="BI1346" s="13">
        <f t="shared" si="1840"/>
        <v>3.7000753302287345E-4</v>
      </c>
      <c r="BJ1346" s="14">
        <f t="shared" si="1841"/>
        <v>0.3211288272664371</v>
      </c>
      <c r="BK1346" s="14">
        <f t="shared" si="1842"/>
        <v>0.20871431945457505</v>
      </c>
      <c r="BL1346" s="14">
        <f t="shared" si="1843"/>
        <v>0.43017346167083048</v>
      </c>
      <c r="BM1346" s="14">
        <f t="shared" si="1844"/>
        <v>0.73607443354504454</v>
      </c>
      <c r="BN1346" s="14">
        <f t="shared" si="1845"/>
        <v>0.25538409620654418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1.2514000000000001</v>
      </c>
      <c r="F1347" s="10">
        <f>VLOOKUP(B1347,home!$B$2:$E$405,3,FALSE)</f>
        <v>1.2431000000000001</v>
      </c>
      <c r="G1347" s="10">
        <f>VLOOKUP(C1347,away!$B$2:$E$405,4,FALSE)</f>
        <v>1.3632</v>
      </c>
      <c r="H1347" s="10">
        <f>VLOOKUP(A1347,away!$A$2:$E$405,3,FALSE)</f>
        <v>0.95709999999999995</v>
      </c>
      <c r="I1347" s="10">
        <f>VLOOKUP(C1347,away!$B$2:$E$405,3,FALSE)</f>
        <v>0.86040000000000005</v>
      </c>
      <c r="J1347" s="10">
        <f>VLOOKUP(B1347,home!$B$2:$E$405,4,FALSE)</f>
        <v>1.1609</v>
      </c>
      <c r="K1347" s="12">
        <f t="shared" si="1790"/>
        <v>2.120614831488</v>
      </c>
      <c r="L1347" s="12">
        <f t="shared" si="1791"/>
        <v>0.95598819435600002</v>
      </c>
      <c r="M1347" s="13">
        <f t="shared" si="1792"/>
        <v>4.6115644528516825E-2</v>
      </c>
      <c r="N1347" s="13">
        <f t="shared" si="1793"/>
        <v>9.7793519750801181E-2</v>
      </c>
      <c r="O1347" s="13">
        <f t="shared" si="1794"/>
        <v>4.4086011744379955E-2</v>
      </c>
      <c r="P1347" s="13">
        <f t="shared" si="1795"/>
        <v>9.3489450366286253E-2</v>
      </c>
      <c r="Q1347" s="13">
        <f t="shared" si="1796"/>
        <v>0.10369119420348187</v>
      </c>
      <c r="R1347" s="13">
        <f t="shared" si="1797"/>
        <v>2.1072853381933598E-2</v>
      </c>
      <c r="S1347" s="13">
        <f t="shared" si="1798"/>
        <v>4.7382387360896179E-2</v>
      </c>
      <c r="T1347" s="13">
        <f t="shared" si="1799"/>
        <v>9.9127557517203965E-2</v>
      </c>
      <c r="U1347" s="13">
        <f t="shared" si="1800"/>
        <v>4.4687405423500443E-2</v>
      </c>
      <c r="V1347" s="13">
        <f t="shared" si="1801"/>
        <v>1.0673055139005303E-2</v>
      </c>
      <c r="W1347" s="13">
        <f t="shared" si="1802"/>
        <v>7.3296361440868735E-2</v>
      </c>
      <c r="X1347" s="13">
        <f t="shared" si="1803"/>
        <v>7.0070456226720854E-2</v>
      </c>
      <c r="Y1347" s="13">
        <f t="shared" si="1804"/>
        <v>3.3493264462941999E-2</v>
      </c>
      <c r="Z1347" s="13">
        <f t="shared" si="1805"/>
        <v>6.7151330181744774E-3</v>
      </c>
      <c r="AA1347" s="13">
        <f t="shared" si="1806"/>
        <v>1.4240210673755572E-2</v>
      </c>
      <c r="AB1347" s="13">
        <f t="shared" si="1807"/>
        <v>1.5099000979139901E-2</v>
      </c>
      <c r="AC1347" s="13">
        <f t="shared" si="1808"/>
        <v>1.3523312816023389E-3</v>
      </c>
      <c r="AD1347" s="13">
        <f t="shared" si="1809"/>
        <v>3.8858337791402853E-2</v>
      </c>
      <c r="AE1347" s="13">
        <f t="shared" si="1810"/>
        <v>3.7148112180878733E-2</v>
      </c>
      <c r="AF1347" s="13">
        <f t="shared" si="1811"/>
        <v>1.7756578343766195E-2</v>
      </c>
      <c r="AG1347" s="13">
        <f t="shared" si="1812"/>
        <v>5.6583597562659665E-3</v>
      </c>
      <c r="AH1347" s="13">
        <f t="shared" si="1813"/>
        <v>1.6048969722262433E-3</v>
      </c>
      <c r="AI1347" s="13">
        <f t="shared" si="1814"/>
        <v>3.4033683223131557E-3</v>
      </c>
      <c r="AJ1347" s="13">
        <f t="shared" si="1815"/>
        <v>3.6086166706568563E-3</v>
      </c>
      <c r="AK1347" s="13">
        <f t="shared" si="1816"/>
        <v>2.5508286776499255E-3</v>
      </c>
      <c r="AL1347" s="13">
        <f t="shared" si="1817"/>
        <v>1.0966231483717656E-4</v>
      </c>
      <c r="AM1347" s="13">
        <f t="shared" si="1818"/>
        <v>1.6480713489483916E-2</v>
      </c>
      <c r="AN1347" s="13">
        <f t="shared" si="1819"/>
        <v>1.5755367530510302E-2</v>
      </c>
      <c r="AO1347" s="13">
        <f t="shared" si="1820"/>
        <v>7.5309726784538464E-3</v>
      </c>
      <c r="AP1347" s="13">
        <f t="shared" si="1821"/>
        <v>2.3998403242064875E-3</v>
      </c>
      <c r="AQ1347" s="13">
        <f t="shared" si="1822"/>
        <v>5.7355475457021923E-4</v>
      </c>
      <c r="AR1347" s="13">
        <f t="shared" si="1823"/>
        <v>3.0685251172119567E-4</v>
      </c>
      <c r="AS1347" s="13">
        <f t="shared" si="1824"/>
        <v>6.5071598743531272E-4</v>
      </c>
      <c r="AT1347" s="13">
        <f t="shared" si="1825"/>
        <v>6.8995898702084186E-4</v>
      </c>
      <c r="AU1347" s="13">
        <f t="shared" si="1826"/>
        <v>4.8771242033161127E-4</v>
      </c>
      <c r="AV1347" s="13">
        <f t="shared" si="1827"/>
        <v>2.5856254801403118E-4</v>
      </c>
      <c r="AW1347" s="13">
        <f t="shared" si="1828"/>
        <v>6.1754588472576589E-6</v>
      </c>
      <c r="AX1347" s="13">
        <f t="shared" si="1829"/>
        <v>5.8248742432173185E-3</v>
      </c>
      <c r="AY1347" s="13">
        <f t="shared" si="1830"/>
        <v>5.5685110101240968E-3</v>
      </c>
      <c r="AZ1347" s="13">
        <f t="shared" si="1831"/>
        <v>2.6617153929100203E-3</v>
      </c>
      <c r="BA1347" s="13">
        <f t="shared" si="1832"/>
        <v>8.481894974525407E-4</v>
      </c>
      <c r="BB1347" s="13">
        <f t="shared" si="1833"/>
        <v>2.0271478653534429E-4</v>
      </c>
      <c r="BC1347" s="13">
        <f t="shared" si="1834"/>
        <v>3.8758588549837166E-5</v>
      </c>
      <c r="BD1347" s="13">
        <f t="shared" si="1835"/>
        <v>4.8891229768991509E-5</v>
      </c>
      <c r="BE1347" s="13">
        <f t="shared" si="1836"/>
        <v>1.0367946697781099E-4</v>
      </c>
      <c r="BF1347" s="13">
        <f t="shared" si="1837"/>
        <v>1.0993210769695819E-4</v>
      </c>
      <c r="BG1347" s="13">
        <f t="shared" si="1838"/>
        <v>7.7707886012968566E-5</v>
      </c>
      <c r="BH1347" s="13">
        <f t="shared" si="1839"/>
        <v>4.1197123900670016E-5</v>
      </c>
      <c r="BI1347" s="13">
        <f t="shared" si="1840"/>
        <v>1.7472646391681928E-5</v>
      </c>
      <c r="BJ1347" s="14">
        <f t="shared" si="1841"/>
        <v>0.63477895397034634</v>
      </c>
      <c r="BK1347" s="14">
        <f t="shared" si="1842"/>
        <v>0.20469104200126814</v>
      </c>
      <c r="BL1347" s="14">
        <f t="shared" si="1843"/>
        <v>0.15314587576082772</v>
      </c>
      <c r="BM1347" s="14">
        <f t="shared" si="1844"/>
        <v>0.58751999522394027</v>
      </c>
      <c r="BN1347" s="14">
        <f t="shared" si="1845"/>
        <v>0.40624867397539965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1.2514000000000001</v>
      </c>
      <c r="F1348" s="10">
        <f>VLOOKUP(B1348,home!$B$2:$E$405,3,FALSE)</f>
        <v>0.88790000000000002</v>
      </c>
      <c r="G1348" s="10">
        <f>VLOOKUP(C1348,away!$B$2:$E$405,4,FALSE)</f>
        <v>1.2874000000000001</v>
      </c>
      <c r="H1348" s="10">
        <f>VLOOKUP(A1348,away!$A$2:$E$405,3,FALSE)</f>
        <v>0.95709999999999995</v>
      </c>
      <c r="I1348" s="10">
        <f>VLOOKUP(C1348,away!$B$2:$E$405,3,FALSE)</f>
        <v>0.81259999999999999</v>
      </c>
      <c r="J1348" s="10">
        <f>VLOOKUP(B1348,home!$B$2:$E$405,4,FALSE)</f>
        <v>0.75460000000000005</v>
      </c>
      <c r="K1348" s="12">
        <f t="shared" si="1790"/>
        <v>1.4304533904440002</v>
      </c>
      <c r="L1348" s="12">
        <f t="shared" si="1791"/>
        <v>0.58688219651600004</v>
      </c>
      <c r="M1348" s="13">
        <f t="shared" si="1792"/>
        <v>0.13300938531657883</v>
      </c>
      <c r="N1348" s="13">
        <f t="shared" si="1793"/>
        <v>0.19026372618697263</v>
      </c>
      <c r="O1348" s="13">
        <f t="shared" si="1794"/>
        <v>7.8060840211836791E-2</v>
      </c>
      <c r="P1348" s="13">
        <f t="shared" si="1795"/>
        <v>0.11166239354192931</v>
      </c>
      <c r="Q1348" s="13">
        <f t="shared" si="1796"/>
        <v>0.13608169610133197</v>
      </c>
      <c r="R1348" s="13">
        <f t="shared" si="1797"/>
        <v>2.2906258682703635E-2</v>
      </c>
      <c r="S1348" s="13">
        <f t="shared" si="1798"/>
        <v>2.3435357779144943E-2</v>
      </c>
      <c r="T1348" s="13">
        <f t="shared" si="1799"/>
        <v>7.9863924713572509E-2</v>
      </c>
      <c r="U1348" s="13">
        <f t="shared" si="1800"/>
        <v>3.2766335395060735E-2</v>
      </c>
      <c r="V1348" s="13">
        <f t="shared" si="1801"/>
        <v>2.1860179573062739E-3</v>
      </c>
      <c r="W1348" s="13">
        <f t="shared" si="1802"/>
        <v>6.4886174521840131E-2</v>
      </c>
      <c r="X1348" s="13">
        <f t="shared" si="1803"/>
        <v>3.8080540626898057E-2</v>
      </c>
      <c r="Y1348" s="13">
        <f t="shared" si="1804"/>
        <v>1.1174395663815354E-2</v>
      </c>
      <c r="Z1348" s="13">
        <f t="shared" si="1805"/>
        <v>4.4810918032229374E-3</v>
      </c>
      <c r="AA1348" s="13">
        <f t="shared" si="1806"/>
        <v>6.4099929628110694E-3</v>
      </c>
      <c r="AB1348" s="13">
        <f t="shared" si="1807"/>
        <v>4.5845980831876387E-3</v>
      </c>
      <c r="AC1348" s="13">
        <f t="shared" si="1808"/>
        <v>1.1469867185381257E-4</v>
      </c>
      <c r="AD1348" s="13">
        <f t="shared" si="1809"/>
        <v>2.3204162084426827E-2</v>
      </c>
      <c r="AE1348" s="13">
        <f t="shared" si="1810"/>
        <v>1.3618109612421702E-2</v>
      </c>
      <c r="AF1348" s="13">
        <f t="shared" si="1811"/>
        <v>3.9961130408668506E-3</v>
      </c>
      <c r="AG1348" s="13">
        <f t="shared" si="1812"/>
        <v>7.8174919965005667E-4</v>
      </c>
      <c r="AH1348" s="13">
        <f t="shared" si="1813"/>
        <v>6.5746825006633008E-4</v>
      </c>
      <c r="AI1348" s="13">
        <f t="shared" si="1814"/>
        <v>9.4047768741666569E-4</v>
      </c>
      <c r="AJ1348" s="13">
        <f t="shared" si="1815"/>
        <v>6.7265474830105107E-4</v>
      </c>
      <c r="AK1348" s="13">
        <f t="shared" si="1816"/>
        <v>3.207337551018314E-4</v>
      </c>
      <c r="AL1348" s="13">
        <f t="shared" si="1817"/>
        <v>3.8516163967808808E-6</v>
      </c>
      <c r="AM1348" s="13">
        <f t="shared" si="1818"/>
        <v>6.6384944652160939E-3</v>
      </c>
      <c r="AN1348" s="13">
        <f t="shared" si="1819"/>
        <v>3.8960142133053302E-3</v>
      </c>
      <c r="AO1348" s="13">
        <f t="shared" si="1820"/>
        <v>1.1432506895810938E-3</v>
      </c>
      <c r="AP1348" s="13">
        <f t="shared" si="1821"/>
        <v>2.2365115862326142E-4</v>
      </c>
      <c r="AQ1348" s="13">
        <f t="shared" si="1822"/>
        <v>3.2814220806541997E-5</v>
      </c>
      <c r="AR1348" s="13">
        <f t="shared" si="1823"/>
        <v>7.717128214769175E-5</v>
      </c>
      <c r="AS1348" s="13">
        <f t="shared" si="1824"/>
        <v>1.1038992219307622E-4</v>
      </c>
      <c r="AT1348" s="13">
        <f t="shared" si="1825"/>
        <v>7.8953819235967639E-5</v>
      </c>
      <c r="AU1348" s="13">
        <f t="shared" si="1826"/>
        <v>3.7646586138197547E-5</v>
      </c>
      <c r="AV1348" s="13">
        <f t="shared" si="1827"/>
        <v>1.3462921695006691E-5</v>
      </c>
      <c r="AW1348" s="13">
        <f t="shared" si="1828"/>
        <v>8.9818370679100019E-8</v>
      </c>
      <c r="AX1348" s="13">
        <f t="shared" si="1829"/>
        <v>1.5826761525353479E-3</v>
      </c>
      <c r="AY1348" s="13">
        <f t="shared" si="1830"/>
        <v>9.2884445677343685E-4</v>
      </c>
      <c r="AZ1348" s="13">
        <f t="shared" si="1831"/>
        <v>2.7256113750645273E-4</v>
      </c>
      <c r="BA1348" s="13">
        <f t="shared" si="1832"/>
        <v>5.3320426354895512E-5</v>
      </c>
      <c r="BB1348" s="13">
        <f t="shared" si="1833"/>
        <v>7.8232022345826716E-6</v>
      </c>
      <c r="BC1348" s="13">
        <f t="shared" si="1834"/>
        <v>9.1825962224415208E-7</v>
      </c>
      <c r="BD1348" s="13">
        <f t="shared" si="1835"/>
        <v>7.5484085957988812E-6</v>
      </c>
      <c r="BE1348" s="13">
        <f t="shared" si="1836"/>
        <v>1.0797646668317144E-5</v>
      </c>
      <c r="BF1348" s="13">
        <f t="shared" si="1837"/>
        <v>7.7227651427553119E-6</v>
      </c>
      <c r="BG1348" s="13">
        <f t="shared" si="1838"/>
        <v>3.6823518606856935E-6</v>
      </c>
      <c r="BH1348" s="13">
        <f t="shared" si="1839"/>
        <v>1.3168581759814055E-6</v>
      </c>
      <c r="BI1348" s="13">
        <f t="shared" si="1840"/>
        <v>3.7674084851330062E-7</v>
      </c>
      <c r="BJ1348" s="14">
        <f t="shared" si="1841"/>
        <v>0.57673096013435532</v>
      </c>
      <c r="BK1348" s="14">
        <f t="shared" si="1842"/>
        <v>0.27134054933998336</v>
      </c>
      <c r="BL1348" s="14">
        <f t="shared" si="1843"/>
        <v>0.14766842907918773</v>
      </c>
      <c r="BM1348" s="14">
        <f t="shared" si="1844"/>
        <v>0.32730797567699355</v>
      </c>
      <c r="BN1348" s="14">
        <f t="shared" si="1845"/>
        <v>0.67198430004135312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1.6325000000000001</v>
      </c>
      <c r="F1349" s="10">
        <f>VLOOKUP(B1349,home!$B$2:$E$405,3,FALSE)</f>
        <v>0.61260000000000003</v>
      </c>
      <c r="G1349" s="10">
        <f>VLOOKUP(C1349,away!$B$2:$E$405,4,FALSE)</f>
        <v>0.90080000000000005</v>
      </c>
      <c r="H1349" s="10">
        <f>VLOOKUP(A1349,away!$A$2:$E$405,3,FALSE)</f>
        <v>1.1474</v>
      </c>
      <c r="I1349" s="10">
        <f>VLOOKUP(C1349,away!$B$2:$E$405,3,FALSE)</f>
        <v>1.1791</v>
      </c>
      <c r="J1349" s="10">
        <f>VLOOKUP(B1349,home!$B$2:$E$405,4,FALSE)</f>
        <v>1.4866999999999999</v>
      </c>
      <c r="K1349" s="12">
        <f t="shared" si="1790"/>
        <v>0.9008626056000002</v>
      </c>
      <c r="L1349" s="12">
        <f t="shared" si="1791"/>
        <v>2.0113554487780001</v>
      </c>
      <c r="M1349" s="13">
        <f t="shared" si="1792"/>
        <v>5.4355033642938359E-2</v>
      </c>
      <c r="N1349" s="13">
        <f t="shared" si="1793"/>
        <v>4.8966417235053114E-2</v>
      </c>
      <c r="O1349" s="13">
        <f t="shared" si="1794"/>
        <v>0.10932729308623557</v>
      </c>
      <c r="P1349" s="13">
        <f t="shared" si="1795"/>
        <v>9.8488870112861046E-2</v>
      </c>
      <c r="Q1349" s="13">
        <f t="shared" si="1796"/>
        <v>2.2056007108633351E-2</v>
      </c>
      <c r="R1349" s="13">
        <f t="shared" si="1797"/>
        <v>0.10994802332457466</v>
      </c>
      <c r="S1349" s="13">
        <f t="shared" si="1798"/>
        <v>4.4614347954544137E-2</v>
      </c>
      <c r="T1349" s="13">
        <f t="shared" si="1799"/>
        <v>4.4362470076235991E-2</v>
      </c>
      <c r="U1349" s="13">
        <f t="shared" si="1800"/>
        <v>9.9048062772745929E-2</v>
      </c>
      <c r="V1349" s="13">
        <f t="shared" si="1801"/>
        <v>8.9821318721518151E-3</v>
      </c>
      <c r="W1349" s="13">
        <f t="shared" si="1802"/>
        <v>6.6231440110051899E-3</v>
      </c>
      <c r="X1349" s="13">
        <f t="shared" si="1803"/>
        <v>1.3321496794576667E-2</v>
      </c>
      <c r="Y1349" s="13">
        <f t="shared" si="1804"/>
        <v>1.3397132581825224E-2</v>
      </c>
      <c r="Z1349" s="13">
        <f t="shared" si="1805"/>
        <v>7.3714851932084657E-2</v>
      </c>
      <c r="AA1349" s="13">
        <f t="shared" si="1806"/>
        <v>6.640695358295598E-2</v>
      </c>
      <c r="AB1349" s="13">
        <f t="shared" si="1807"/>
        <v>2.9911770617349995E-2</v>
      </c>
      <c r="AC1349" s="13">
        <f t="shared" si="1808"/>
        <v>1.0172011219607155E-3</v>
      </c>
      <c r="AD1349" s="13">
        <f t="shared" si="1809"/>
        <v>1.4916356927545428E-3</v>
      </c>
      <c r="AE1349" s="13">
        <f t="shared" si="1810"/>
        <v>3.0002095782135961E-3</v>
      </c>
      <c r="AF1349" s="13">
        <f t="shared" si="1811"/>
        <v>3.0172439413079315E-3</v>
      </c>
      <c r="AG1349" s="13">
        <f t="shared" si="1812"/>
        <v>2.0229166805473728E-3</v>
      </c>
      <c r="AH1349" s="13">
        <f t="shared" si="1813"/>
        <v>3.7066692272365483E-2</v>
      </c>
      <c r="AI1349" s="13">
        <f t="shared" si="1814"/>
        <v>3.3391996981456562E-2</v>
      </c>
      <c r="AJ1349" s="13">
        <f t="shared" si="1815"/>
        <v>1.5040800703451146E-2</v>
      </c>
      <c r="AK1349" s="13">
        <f t="shared" si="1816"/>
        <v>4.5165649706737721E-3</v>
      </c>
      <c r="AL1349" s="13">
        <f t="shared" si="1817"/>
        <v>7.372490271098272E-5</v>
      </c>
      <c r="AM1349" s="13">
        <f t="shared" si="1818"/>
        <v>2.6875176335616383E-4</v>
      </c>
      <c r="AN1349" s="13">
        <f t="shared" si="1819"/>
        <v>5.4055532359511573E-4</v>
      </c>
      <c r="AO1349" s="13">
        <f t="shared" si="1820"/>
        <v>5.4362444773949569E-4</v>
      </c>
      <c r="AP1349" s="13">
        <f t="shared" si="1821"/>
        <v>3.6447399834992202E-4</v>
      </c>
      <c r="AQ1349" s="13">
        <f t="shared" si="1822"/>
        <v>1.8327169062975484E-4</v>
      </c>
      <c r="AR1349" s="13">
        <f t="shared" si="1823"/>
        <v>1.491085869403995E-2</v>
      </c>
      <c r="AS1349" s="13">
        <f t="shared" si="1824"/>
        <v>1.3432635014846246E-2</v>
      </c>
      <c r="AT1349" s="13">
        <f t="shared" si="1825"/>
        <v>6.050479289774092E-3</v>
      </c>
      <c r="AU1349" s="13">
        <f t="shared" si="1826"/>
        <v>1.8168835127049094E-3</v>
      </c>
      <c r="AV1349" s="13">
        <f t="shared" si="1827"/>
        <v>4.0919060383175633E-4</v>
      </c>
      <c r="AW1349" s="13">
        <f t="shared" si="1828"/>
        <v>3.710727763444541E-6</v>
      </c>
      <c r="AX1349" s="13">
        <f t="shared" si="1829"/>
        <v>4.0351402299438053E-5</v>
      </c>
      <c r="AY1349" s="13">
        <f t="shared" si="1830"/>
        <v>8.1161012880807834E-5</v>
      </c>
      <c r="AZ1349" s="13">
        <f t="shared" si="1831"/>
        <v>8.1621822743077168E-5</v>
      </c>
      <c r="BA1349" s="13">
        <f t="shared" si="1832"/>
        <v>5.4723499304493467E-5</v>
      </c>
      <c r="BB1349" s="13">
        <f t="shared" si="1833"/>
        <v>2.7517102125573004E-5</v>
      </c>
      <c r="BC1349" s="13">
        <f t="shared" si="1834"/>
        <v>1.1069334658970397E-5</v>
      </c>
      <c r="BD1349" s="13">
        <f t="shared" si="1835"/>
        <v>4.9985061467026715E-3</v>
      </c>
      <c r="BE1349" s="13">
        <f t="shared" si="1836"/>
        <v>4.5029672714261854E-3</v>
      </c>
      <c r="BF1349" s="13">
        <f t="shared" si="1837"/>
        <v>2.0282774145342583E-3</v>
      </c>
      <c r="BG1349" s="13">
        <f t="shared" si="1838"/>
        <v>6.0906642551232125E-4</v>
      </c>
      <c r="BH1349" s="13">
        <f t="shared" si="1839"/>
        <v>1.3717129176762702E-4</v>
      </c>
      <c r="BI1349" s="13">
        <f t="shared" si="1840"/>
        <v>2.4714497463060475E-5</v>
      </c>
      <c r="BJ1349" s="14">
        <f t="shared" si="1841"/>
        <v>0.16045579509783581</v>
      </c>
      <c r="BK1349" s="14">
        <f t="shared" si="1842"/>
        <v>0.20761247062004787</v>
      </c>
      <c r="BL1349" s="14">
        <f t="shared" si="1843"/>
        <v>0.55357890847441216</v>
      </c>
      <c r="BM1349" s="14">
        <f t="shared" si="1844"/>
        <v>0.55214293132896708</v>
      </c>
      <c r="BN1349" s="14">
        <f t="shared" si="1845"/>
        <v>0.44314164451029608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1.6325000000000001</v>
      </c>
      <c r="F1350" s="10">
        <f>VLOOKUP(B1350,home!$B$2:$E$405,3,FALSE)</f>
        <v>0.95289999999999997</v>
      </c>
      <c r="G1350" s="10">
        <f>VLOOKUP(C1350,away!$B$2:$E$405,4,FALSE)</f>
        <v>1.0549999999999999</v>
      </c>
      <c r="H1350" s="10">
        <f>VLOOKUP(A1350,away!$A$2:$E$405,3,FALSE)</f>
        <v>1.1474</v>
      </c>
      <c r="I1350" s="10">
        <f>VLOOKUP(C1350,away!$B$2:$E$405,3,FALSE)</f>
        <v>1.0167999999999999</v>
      </c>
      <c r="J1350" s="10">
        <f>VLOOKUP(B1350,home!$B$2:$E$405,4,FALSE)</f>
        <v>0.72629999999999995</v>
      </c>
      <c r="K1350" s="12">
        <f t="shared" si="1790"/>
        <v>1.64116775875</v>
      </c>
      <c r="L1350" s="12">
        <f t="shared" si="1791"/>
        <v>0.84735701121599982</v>
      </c>
      <c r="M1350" s="13">
        <f t="shared" si="1792"/>
        <v>8.3032368110994681E-2</v>
      </c>
      <c r="N1350" s="13">
        <f t="shared" si="1793"/>
        <v>0.1362700454764261</v>
      </c>
      <c r="O1350" s="13">
        <f t="shared" si="1794"/>
        <v>7.0358059276719148E-2</v>
      </c>
      <c r="P1350" s="13">
        <f t="shared" si="1795"/>
        <v>0.11546937845317282</v>
      </c>
      <c r="Q1350" s="13">
        <f t="shared" si="1796"/>
        <v>0.11182100255965344</v>
      </c>
      <c r="R1350" s="13">
        <f t="shared" si="1797"/>
        <v>2.9809197411839437E-2</v>
      </c>
      <c r="S1350" s="13">
        <f t="shared" si="1798"/>
        <v>4.0144517324071552E-2</v>
      </c>
      <c r="T1350" s="13">
        <f t="shared" si="1799"/>
        <v>9.4752310520124602E-2</v>
      </c>
      <c r="U1350" s="13">
        <f t="shared" si="1800"/>
        <v>4.8921893706524826E-2</v>
      </c>
      <c r="V1350" s="13">
        <f t="shared" si="1801"/>
        <v>6.2030193354056422E-3</v>
      </c>
      <c r="W1350" s="13">
        <f t="shared" si="1802"/>
        <v>6.1172341384001475E-2</v>
      </c>
      <c r="X1350" s="13">
        <f t="shared" si="1803"/>
        <v>5.1834812364232312E-2</v>
      </c>
      <c r="Y1350" s="13">
        <f t="shared" si="1804"/>
        <v>2.1961295840949017E-2</v>
      </c>
      <c r="Z1350" s="13">
        <f t="shared" si="1805"/>
        <v>8.4196774752146614E-3</v>
      </c>
      <c r="AA1350" s="13">
        <f t="shared" si="1806"/>
        <v>1.3818103211395904E-2</v>
      </c>
      <c r="AB1350" s="13">
        <f t="shared" si="1807"/>
        <v>1.1338912738811399E-2</v>
      </c>
      <c r="AC1350" s="13">
        <f t="shared" si="1808"/>
        <v>5.3914124356512546E-4</v>
      </c>
      <c r="AD1350" s="13">
        <f t="shared" si="1809"/>
        <v>2.5098518601667907E-2</v>
      </c>
      <c r="AE1350" s="13">
        <f t="shared" si="1810"/>
        <v>2.1267405708258493E-2</v>
      </c>
      <c r="AF1350" s="13">
        <f t="shared" si="1811"/>
        <v>9.0105426686340022E-3</v>
      </c>
      <c r="AG1350" s="13">
        <f t="shared" si="1812"/>
        <v>2.5450488350426495E-3</v>
      </c>
      <c r="AH1350" s="13">
        <f t="shared" si="1813"/>
        <v>1.783618185200143E-3</v>
      </c>
      <c r="AI1350" s="13">
        <f t="shared" si="1814"/>
        <v>2.9272166594706607E-3</v>
      </c>
      <c r="AJ1350" s="13">
        <f t="shared" si="1815"/>
        <v>2.402026802199564E-3</v>
      </c>
      <c r="AK1350" s="13">
        <f t="shared" si="1816"/>
        <v>1.3140429811410957E-3</v>
      </c>
      <c r="AL1350" s="13">
        <f t="shared" si="1817"/>
        <v>2.9990378792866102E-5</v>
      </c>
      <c r="AM1350" s="13">
        <f t="shared" si="1818"/>
        <v>8.2381759042888959E-3</v>
      </c>
      <c r="AN1350" s="13">
        <f t="shared" si="1819"/>
        <v>6.9806761121299051E-3</v>
      </c>
      <c r="AO1350" s="13">
        <f t="shared" si="1820"/>
        <v>2.9575624233206602E-3</v>
      </c>
      <c r="AP1350" s="13">
        <f t="shared" si="1821"/>
        <v>8.3537041850324822E-4</v>
      </c>
      <c r="AQ1350" s="13">
        <f t="shared" si="1822"/>
        <v>1.7696424527029284E-4</v>
      </c>
      <c r="AR1350" s="13">
        <f t="shared" si="1823"/>
        <v>3.0227227491233982E-4</v>
      </c>
      <c r="AS1350" s="13">
        <f t="shared" si="1824"/>
        <v>4.9607951195014858E-4</v>
      </c>
      <c r="AT1350" s="13">
        <f t="shared" si="1825"/>
        <v>4.0707485039450964E-4</v>
      </c>
      <c r="AU1350" s="13">
        <f t="shared" si="1826"/>
        <v>2.2269270662181632E-4</v>
      </c>
      <c r="AV1350" s="13">
        <f t="shared" si="1827"/>
        <v>9.1369022554124433E-5</v>
      </c>
      <c r="AW1350" s="13">
        <f t="shared" si="1828"/>
        <v>1.1585075119133355E-6</v>
      </c>
      <c r="AX1350" s="13">
        <f t="shared" si="1829"/>
        <v>2.2533714475050106E-3</v>
      </c>
      <c r="AY1350" s="13">
        <f t="shared" si="1830"/>
        <v>1.9094100949173171E-3</v>
      </c>
      <c r="AZ1350" s="13">
        <f t="shared" si="1831"/>
        <v>8.0897601560739796E-4</v>
      </c>
      <c r="BA1350" s="13">
        <f t="shared" si="1832"/>
        <v>2.2849716624350426E-4</v>
      </c>
      <c r="BB1350" s="13">
        <f t="shared" si="1833"/>
        <v>4.8404668964855312E-5</v>
      </c>
      <c r="BC1350" s="13">
        <f t="shared" si="1834"/>
        <v>8.2032071245919334E-6</v>
      </c>
      <c r="BD1350" s="13">
        <f t="shared" si="1835"/>
        <v>4.2688755240530198E-5</v>
      </c>
      <c r="BE1350" s="13">
        <f t="shared" si="1836"/>
        <v>7.0059408761928265E-5</v>
      </c>
      <c r="BF1350" s="13">
        <f t="shared" si="1837"/>
        <v>5.7489621428581971E-5</v>
      </c>
      <c r="BG1350" s="13">
        <f t="shared" si="1838"/>
        <v>3.1450037717110616E-5</v>
      </c>
      <c r="BH1350" s="13">
        <f t="shared" si="1839"/>
        <v>1.2903696978198354E-5</v>
      </c>
      <c r="BI1350" s="13">
        <f t="shared" si="1840"/>
        <v>4.2354262898597851E-6</v>
      </c>
      <c r="BJ1350" s="14">
        <f t="shared" si="1841"/>
        <v>0.56017893566286558</v>
      </c>
      <c r="BK1350" s="14">
        <f t="shared" si="1842"/>
        <v>0.24732782494092004</v>
      </c>
      <c r="BL1350" s="14">
        <f t="shared" si="1843"/>
        <v>0.18441138628615134</v>
      </c>
      <c r="BM1350" s="14">
        <f t="shared" si="1844"/>
        <v>0.45166952148894063</v>
      </c>
      <c r="BN1350" s="14">
        <f t="shared" si="1845"/>
        <v>0.54676005128880556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1.6325000000000001</v>
      </c>
      <c r="F1351" s="10">
        <f>VLOOKUP(B1351,home!$B$2:$E$405,3,FALSE)</f>
        <v>0.86480000000000001</v>
      </c>
      <c r="G1351" s="10">
        <f>VLOOKUP(C1351,away!$B$2:$E$405,4,FALSE)</f>
        <v>0.75670000000000004</v>
      </c>
      <c r="H1351" s="10">
        <f>VLOOKUP(A1351,away!$A$2:$E$405,3,FALSE)</f>
        <v>1.1474</v>
      </c>
      <c r="I1351" s="10">
        <f>VLOOKUP(C1351,away!$B$2:$E$405,3,FALSE)</f>
        <v>1.0253000000000001</v>
      </c>
      <c r="J1351" s="10">
        <f>VLOOKUP(B1351,home!$B$2:$E$405,4,FALSE)</f>
        <v>0.7177</v>
      </c>
      <c r="K1351" s="12">
        <f t="shared" si="1790"/>
        <v>1.0682984662000001</v>
      </c>
      <c r="L1351" s="12">
        <f t="shared" si="1791"/>
        <v>0.84432325119400009</v>
      </c>
      <c r="M1351" s="13">
        <f t="shared" si="1792"/>
        <v>0.14769267013378817</v>
      </c>
      <c r="N1351" s="13">
        <f t="shared" si="1793"/>
        <v>0.15777985297290847</v>
      </c>
      <c r="O1351" s="13">
        <f t="shared" si="1794"/>
        <v>0.12470035542488303</v>
      </c>
      <c r="P1351" s="13">
        <f t="shared" si="1795"/>
        <v>0.13321719843499741</v>
      </c>
      <c r="Q1351" s="13">
        <f t="shared" si="1796"/>
        <v>8.4277987464109819E-2</v>
      </c>
      <c r="R1351" s="13">
        <f t="shared" si="1797"/>
        <v>5.2643704758692303E-2</v>
      </c>
      <c r="S1351" s="13">
        <f t="shared" si="1798"/>
        <v>3.0040119700580643E-2</v>
      </c>
      <c r="T1351" s="13">
        <f t="shared" si="1799"/>
        <v>7.1157864379784386E-2</v>
      </c>
      <c r="U1351" s="13">
        <f t="shared" si="1800"/>
        <v>5.6239189048796635E-2</v>
      </c>
      <c r="V1351" s="13">
        <f t="shared" si="1801"/>
        <v>3.0106516183145116E-3</v>
      </c>
      <c r="W1351" s="13">
        <f t="shared" si="1802"/>
        <v>3.0011348247443788E-2</v>
      </c>
      <c r="X1351" s="13">
        <f t="shared" si="1803"/>
        <v>2.5339279124997099E-2</v>
      </c>
      <c r="Y1351" s="13">
        <f t="shared" si="1804"/>
        <v>1.0697271266864903E-2</v>
      </c>
      <c r="Z1351" s="13">
        <f t="shared" si="1805"/>
        <v>1.4816101318918713E-2</v>
      </c>
      <c r="AA1351" s="13">
        <f t="shared" si="1806"/>
        <v>1.5828018314064659E-2</v>
      </c>
      <c r="AB1351" s="13">
        <f t="shared" si="1807"/>
        <v>8.4545238439503942E-3</v>
      </c>
      <c r="AC1351" s="13">
        <f t="shared" si="1808"/>
        <v>1.6972345923308956E-4</v>
      </c>
      <c r="AD1351" s="13">
        <f t="shared" si="1809"/>
        <v>8.0152693253345651E-3</v>
      </c>
      <c r="AE1351" s="13">
        <f t="shared" si="1810"/>
        <v>6.7674782559620193E-3</v>
      </c>
      <c r="AF1351" s="13">
        <f t="shared" si="1811"/>
        <v>2.856969621729277E-3</v>
      </c>
      <c r="AG1351" s="13">
        <f t="shared" si="1812"/>
        <v>8.0406862652698525E-4</v>
      </c>
      <c r="AH1351" s="13">
        <f t="shared" si="1813"/>
        <v>3.1273947089022892E-3</v>
      </c>
      <c r="AI1351" s="13">
        <f t="shared" si="1814"/>
        <v>3.3409909707223118E-3</v>
      </c>
      <c r="AJ1351" s="13">
        <f t="shared" si="1815"/>
        <v>1.7845877648053475E-3</v>
      </c>
      <c r="AK1351" s="13">
        <f t="shared" si="1816"/>
        <v>6.3549079064694652E-4</v>
      </c>
      <c r="AL1351" s="13">
        <f t="shared" si="1817"/>
        <v>6.1235493209641989E-6</v>
      </c>
      <c r="AM1351" s="13">
        <f t="shared" si="1818"/>
        <v>1.7125399852869654E-3</v>
      </c>
      <c r="AN1351" s="13">
        <f t="shared" si="1819"/>
        <v>1.4459373281772159E-3</v>
      </c>
      <c r="AO1351" s="13">
        <f t="shared" si="1820"/>
        <v>6.1041925297467643E-4</v>
      </c>
      <c r="AP1351" s="13">
        <f t="shared" si="1821"/>
        <v>1.7179705608766385E-4</v>
      </c>
      <c r="AQ1351" s="13">
        <f t="shared" si="1822"/>
        <v>3.6263062235373574E-5</v>
      </c>
      <c r="AR1351" s="13">
        <f t="shared" si="1823"/>
        <v>5.2810641367745902E-4</v>
      </c>
      <c r="AS1351" s="13">
        <f t="shared" si="1824"/>
        <v>5.6417527172201228E-4</v>
      </c>
      <c r="AT1351" s="13">
        <f t="shared" si="1825"/>
        <v>3.01353788724297E-4</v>
      </c>
      <c r="AU1351" s="13">
        <f t="shared" si="1826"/>
        <v>1.0731193009257513E-4</v>
      </c>
      <c r="AV1351" s="13">
        <f t="shared" si="1827"/>
        <v>2.8660292580714912E-5</v>
      </c>
      <c r="AW1351" s="13">
        <f t="shared" si="1828"/>
        <v>1.5342709896586426E-7</v>
      </c>
      <c r="AX1351" s="13">
        <f t="shared" si="1829"/>
        <v>3.049173065980392E-4</v>
      </c>
      <c r="AY1351" s="13">
        <f t="shared" si="1830"/>
        <v>2.574487716521742E-4</v>
      </c>
      <c r="AZ1351" s="13">
        <f t="shared" si="1831"/>
        <v>1.0868499194863272E-4</v>
      </c>
      <c r="BA1351" s="13">
        <f t="shared" si="1832"/>
        <v>3.0588421919354434E-5</v>
      </c>
      <c r="BB1351" s="13">
        <f t="shared" si="1833"/>
        <v>6.4566289609607871E-6</v>
      </c>
      <c r="BC1351" s="13">
        <f t="shared" si="1834"/>
        <v>1.0902963912143505E-6</v>
      </c>
      <c r="BD1351" s="13">
        <f t="shared" si="1835"/>
        <v>7.4315420695425947E-5</v>
      </c>
      <c r="BE1351" s="13">
        <f t="shared" si="1836"/>
        <v>7.9391049943931287E-5</v>
      </c>
      <c r="BF1351" s="13">
        <f t="shared" si="1837"/>
        <v>4.2406668442554699E-5</v>
      </c>
      <c r="BG1351" s="13">
        <f t="shared" si="1838"/>
        <v>1.5100992951277712E-5</v>
      </c>
      <c r="BH1351" s="13">
        <f t="shared" si="1839"/>
        <v>4.0330919019867482E-6</v>
      </c>
      <c r="BI1351" s="13">
        <f t="shared" si="1840"/>
        <v>8.6170917858721701E-7</v>
      </c>
      <c r="BJ1351" s="14">
        <f t="shared" si="1841"/>
        <v>0.40239353238789366</v>
      </c>
      <c r="BK1351" s="14">
        <f t="shared" si="1842"/>
        <v>0.31439393566788693</v>
      </c>
      <c r="BL1351" s="14">
        <f t="shared" si="1843"/>
        <v>0.2684999722553747</v>
      </c>
      <c r="BM1351" s="14">
        <f t="shared" si="1844"/>
        <v>0.29953447709614162</v>
      </c>
      <c r="BN1351" s="14">
        <f t="shared" si="1845"/>
        <v>0.70031176918937932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1.375</v>
      </c>
      <c r="F1352" s="10">
        <f>VLOOKUP(B1352,home!$B$2:$E$405,3,FALSE)</f>
        <v>0.54549999999999998</v>
      </c>
      <c r="G1352" s="10">
        <f>VLOOKUP(C1352,away!$B$2:$E$405,4,FALSE)</f>
        <v>0.85950000000000004</v>
      </c>
      <c r="H1352" s="10">
        <f>VLOOKUP(A1352,away!$A$2:$E$405,3,FALSE)</f>
        <v>1.0101</v>
      </c>
      <c r="I1352" s="10">
        <f>VLOOKUP(C1352,away!$B$2:$E$405,3,FALSE)</f>
        <v>1.35</v>
      </c>
      <c r="J1352" s="10">
        <f>VLOOKUP(B1352,home!$B$2:$E$405,4,FALSE)</f>
        <v>0.74250000000000005</v>
      </c>
      <c r="K1352" s="12">
        <f t="shared" si="1790"/>
        <v>0.64467871875000005</v>
      </c>
      <c r="L1352" s="12">
        <f t="shared" si="1791"/>
        <v>1.0124989875000001</v>
      </c>
      <c r="M1352" s="13">
        <f t="shared" si="1792"/>
        <v>0.19067636613060279</v>
      </c>
      <c r="N1352" s="13">
        <f t="shared" si="1793"/>
        <v>0.12292499541298291</v>
      </c>
      <c r="O1352" s="13">
        <f t="shared" si="1794"/>
        <v>0.19305962764741463</v>
      </c>
      <c r="P1352" s="13">
        <f t="shared" si="1795"/>
        <v>0.12446143339408734</v>
      </c>
      <c r="Q1352" s="13">
        <f t="shared" si="1796"/>
        <v>3.9623564272595717E-2</v>
      </c>
      <c r="R1352" s="13">
        <f t="shared" si="1797"/>
        <v>9.773633876006714E-2</v>
      </c>
      <c r="S1352" s="13">
        <f t="shared" si="1798"/>
        <v>2.0310131660339847E-2</v>
      </c>
      <c r="T1352" s="13">
        <f t="shared" si="1799"/>
        <v>4.0118818707144344E-2</v>
      </c>
      <c r="U1352" s="13">
        <f t="shared" si="1800"/>
        <v>6.3008537647156054E-2</v>
      </c>
      <c r="V1352" s="13">
        <f t="shared" si="1801"/>
        <v>1.4730183633287312E-3</v>
      </c>
      <c r="W1352" s="13">
        <f t="shared" si="1802"/>
        <v>8.514822882521764E-3</v>
      </c>
      <c r="X1352" s="13">
        <f t="shared" si="1803"/>
        <v>8.6212495472951182E-3</v>
      </c>
      <c r="Y1352" s="13">
        <f t="shared" si="1804"/>
        <v>4.3645032188105691E-3</v>
      </c>
      <c r="Z1352" s="13">
        <f t="shared" si="1805"/>
        <v>3.2985981345508342E-2</v>
      </c>
      <c r="AA1352" s="13">
        <f t="shared" si="1806"/>
        <v>2.1265360190533718E-2</v>
      </c>
      <c r="AB1352" s="13">
        <f t="shared" si="1807"/>
        <v>6.8546625806952654E-3</v>
      </c>
      <c r="AC1352" s="13">
        <f t="shared" si="1808"/>
        <v>6.0093307785104812E-5</v>
      </c>
      <c r="AD1352" s="13">
        <f t="shared" si="1809"/>
        <v>1.372331276571828E-3</v>
      </c>
      <c r="AE1352" s="13">
        <f t="shared" si="1810"/>
        <v>1.3894840280435584E-3</v>
      </c>
      <c r="AF1352" s="13">
        <f t="shared" si="1811"/>
        <v>7.0342558577076212E-4</v>
      </c>
      <c r="AG1352" s="13">
        <f t="shared" si="1812"/>
        <v>2.3740589779149709E-4</v>
      </c>
      <c r="AH1352" s="13">
        <f t="shared" si="1813"/>
        <v>8.3495681785052695E-3</v>
      </c>
      <c r="AI1352" s="13">
        <f t="shared" si="1814"/>
        <v>5.3827889154345479E-3</v>
      </c>
      <c r="AJ1352" s="13">
        <f t="shared" si="1815"/>
        <v>1.7350847306520231E-3</v>
      </c>
      <c r="AK1352" s="13">
        <f t="shared" si="1816"/>
        <v>3.728574003598118E-4</v>
      </c>
      <c r="AL1352" s="13">
        <f t="shared" si="1817"/>
        <v>1.5690039360627025E-6</v>
      </c>
      <c r="AM1352" s="13">
        <f t="shared" si="1818"/>
        <v>1.7694255381617565E-4</v>
      </c>
      <c r="AN1352" s="13">
        <f t="shared" si="1819"/>
        <v>1.7915415658454213E-4</v>
      </c>
      <c r="AO1352" s="13">
        <f t="shared" si="1820"/>
        <v>9.0696701074132653E-5</v>
      </c>
      <c r="AP1352" s="13">
        <f t="shared" si="1821"/>
        <v>3.0610106002383168E-5</v>
      </c>
      <c r="AQ1352" s="13">
        <f t="shared" si="1822"/>
        <v>7.7481753336701555E-6</v>
      </c>
      <c r="AR1352" s="13">
        <f t="shared" si="1823"/>
        <v>1.6907858653597617E-3</v>
      </c>
      <c r="AS1352" s="13">
        <f t="shared" si="1824"/>
        <v>1.0900136653607412E-3</v>
      </c>
      <c r="AT1352" s="13">
        <f t="shared" si="1825"/>
        <v>3.5135430660237691E-4</v>
      </c>
      <c r="AU1352" s="13">
        <f t="shared" si="1826"/>
        <v>7.5503548069238361E-5</v>
      </c>
      <c r="AV1352" s="13">
        <f t="shared" si="1827"/>
        <v>1.2168882657588904E-5</v>
      </c>
      <c r="AW1352" s="13">
        <f t="shared" si="1828"/>
        <v>2.8448506004376434E-8</v>
      </c>
      <c r="AX1352" s="13">
        <f t="shared" si="1829"/>
        <v>1.9011849814427499E-5</v>
      </c>
      <c r="AY1352" s="13">
        <f t="shared" si="1830"/>
        <v>1.9249478687609907E-5</v>
      </c>
      <c r="AZ1352" s="13">
        <f t="shared" si="1831"/>
        <v>9.7450388405539292E-6</v>
      </c>
      <c r="BA1352" s="13">
        <f t="shared" si="1832"/>
        <v>3.2889473197363433E-6</v>
      </c>
      <c r="BB1352" s="13">
        <f t="shared" si="1833"/>
        <v>8.3251395779347144E-7</v>
      </c>
      <c r="BC1352" s="13">
        <f t="shared" si="1834"/>
        <v>1.685839078691016E-7</v>
      </c>
      <c r="BD1352" s="13">
        <f t="shared" si="1835"/>
        <v>2.8531982945934493E-4</v>
      </c>
      <c r="BE1352" s="13">
        <f t="shared" si="1836"/>
        <v>1.8393962208981899E-4</v>
      </c>
      <c r="BF1352" s="13">
        <f t="shared" si="1837"/>
        <v>5.9290979948111843E-5</v>
      </c>
      <c r="BG1352" s="13">
        <f t="shared" si="1838"/>
        <v>1.2741210995460233E-5</v>
      </c>
      <c r="BH1352" s="13">
        <f t="shared" si="1839"/>
        <v>2.0534968949691788E-6</v>
      </c>
      <c r="BI1352" s="13">
        <f t="shared" si="1840"/>
        <v>2.6476914944116673E-7</v>
      </c>
      <c r="BJ1352" s="14">
        <f t="shared" si="1841"/>
        <v>0.22840804893486699</v>
      </c>
      <c r="BK1352" s="14">
        <f t="shared" si="1842"/>
        <v>0.33700186133876747</v>
      </c>
      <c r="BL1352" s="14">
        <f t="shared" si="1843"/>
        <v>0.4015282622274054</v>
      </c>
      <c r="BM1352" s="14">
        <f t="shared" si="1844"/>
        <v>0.23142260719861599</v>
      </c>
      <c r="BN1352" s="14">
        <f t="shared" si="1845"/>
        <v>0.76848232561775054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1.375</v>
      </c>
      <c r="F1353" s="10">
        <f>VLOOKUP(B1353,home!$B$2:$E$405,3,FALSE)</f>
        <v>0.8</v>
      </c>
      <c r="G1353" s="10">
        <f>VLOOKUP(C1353,away!$B$2:$E$405,4,FALSE)</f>
        <v>1.0303</v>
      </c>
      <c r="H1353" s="10">
        <f>VLOOKUP(A1353,away!$A$2:$E$405,3,FALSE)</f>
        <v>1.0101</v>
      </c>
      <c r="I1353" s="10">
        <f>VLOOKUP(C1353,away!$B$2:$E$405,3,FALSE)</f>
        <v>0.82499999999999996</v>
      </c>
      <c r="J1353" s="10">
        <f>VLOOKUP(B1353,home!$B$2:$E$405,4,FALSE)</f>
        <v>0.99</v>
      </c>
      <c r="K1353" s="12">
        <f t="shared" si="1790"/>
        <v>1.1333300000000002</v>
      </c>
      <c r="L1353" s="12">
        <f t="shared" si="1791"/>
        <v>0.82499917499999986</v>
      </c>
      <c r="M1353" s="13">
        <f t="shared" si="1792"/>
        <v>0.14109396741586944</v>
      </c>
      <c r="N1353" s="13">
        <f t="shared" si="1793"/>
        <v>0.15990602609142734</v>
      </c>
      <c r="O1353" s="13">
        <f t="shared" si="1794"/>
        <v>0.11640240671556915</v>
      </c>
      <c r="P1353" s="13">
        <f t="shared" si="1795"/>
        <v>0.13192233960295602</v>
      </c>
      <c r="Q1353" s="13">
        <f t="shared" si="1796"/>
        <v>9.0613148275098684E-2</v>
      </c>
      <c r="R1353" s="13">
        <f t="shared" si="1797"/>
        <v>4.8015944754179495E-2</v>
      </c>
      <c r="S1353" s="13">
        <f t="shared" si="1798"/>
        <v>3.0836725348826304E-2</v>
      </c>
      <c r="T1353" s="13">
        <f t="shared" si="1799"/>
        <v>7.4755772571109075E-2</v>
      </c>
      <c r="U1353" s="13">
        <f t="shared" si="1800"/>
        <v>5.4417910668254257E-2</v>
      </c>
      <c r="V1353" s="13">
        <f t="shared" si="1801"/>
        <v>3.2035805075449437E-3</v>
      </c>
      <c r="W1353" s="13">
        <f t="shared" si="1802"/>
        <v>3.4231533111539217E-2</v>
      </c>
      <c r="X1353" s="13">
        <f t="shared" si="1803"/>
        <v>2.8240986576005035E-2</v>
      </c>
      <c r="Y1353" s="13">
        <f t="shared" si="1804"/>
        <v>1.1649395313195112E-2</v>
      </c>
      <c r="Z1353" s="13">
        <f t="shared" si="1805"/>
        <v>1.3204371603014551E-2</v>
      </c>
      <c r="AA1353" s="13">
        <f t="shared" si="1806"/>
        <v>1.4964910468844484E-2</v>
      </c>
      <c r="AB1353" s="13">
        <f t="shared" si="1807"/>
        <v>8.480090990827761E-3</v>
      </c>
      <c r="AC1353" s="13">
        <f t="shared" si="1808"/>
        <v>1.8720849808557264E-4</v>
      </c>
      <c r="AD1353" s="13">
        <f t="shared" si="1809"/>
        <v>9.6989058553251881E-3</v>
      </c>
      <c r="AE1353" s="13">
        <f t="shared" si="1810"/>
        <v>8.0015893290459484E-3</v>
      </c>
      <c r="AF1353" s="13">
        <f t="shared" si="1811"/>
        <v>3.3006522975758549E-3</v>
      </c>
      <c r="AG1353" s="13">
        <f t="shared" si="1812"/>
        <v>9.076784741539781E-4</v>
      </c>
      <c r="AH1353" s="13">
        <f t="shared" si="1813"/>
        <v>2.7233989197201071E-3</v>
      </c>
      <c r="AI1353" s="13">
        <f t="shared" si="1814"/>
        <v>3.0865096976863899E-3</v>
      </c>
      <c r="AJ1353" s="13">
        <f t="shared" si="1815"/>
        <v>1.7490170178394583E-3</v>
      </c>
      <c r="AK1353" s="13">
        <f t="shared" si="1816"/>
        <v>6.6073781894266477E-4</v>
      </c>
      <c r="AL1353" s="13">
        <f t="shared" si="1817"/>
        <v>7.0015702338883952E-6</v>
      </c>
      <c r="AM1353" s="13">
        <f t="shared" si="1818"/>
        <v>2.1984121946031399E-3</v>
      </c>
      <c r="AN1353" s="13">
        <f t="shared" si="1819"/>
        <v>1.8136882468575296E-3</v>
      </c>
      <c r="AO1353" s="13">
        <f t="shared" si="1820"/>
        <v>7.4814565368232894E-4</v>
      </c>
      <c r="AP1353" s="13">
        <f t="shared" si="1821"/>
        <v>2.0573984902258566E-4</v>
      </c>
      <c r="AQ1353" s="13">
        <f t="shared" si="1822"/>
        <v>4.243380142706442E-5</v>
      </c>
      <c r="AR1353" s="13">
        <f t="shared" si="1823"/>
        <v>4.4936037239299605E-4</v>
      </c>
      <c r="AS1353" s="13">
        <f t="shared" si="1824"/>
        <v>5.0927359084415428E-4</v>
      </c>
      <c r="AT1353" s="13">
        <f t="shared" si="1825"/>
        <v>2.8858751935570274E-4</v>
      </c>
      <c r="AU1353" s="13">
        <f t="shared" si="1826"/>
        <v>1.0902163110379959E-4</v>
      </c>
      <c r="AV1353" s="13">
        <f t="shared" si="1827"/>
        <v>3.0889371294717304E-5</v>
      </c>
      <c r="AW1353" s="13">
        <f t="shared" si="1828"/>
        <v>1.8184562133107178E-7</v>
      </c>
      <c r="AX1353" s="13">
        <f t="shared" si="1829"/>
        <v>4.1525441541826255E-4</v>
      </c>
      <c r="AY1353" s="13">
        <f t="shared" si="1830"/>
        <v>3.425845501351738E-4</v>
      </c>
      <c r="AZ1353" s="13">
        <f t="shared" si="1831"/>
        <v>1.4131598561463224E-4</v>
      </c>
      <c r="BA1353" s="13">
        <f t="shared" si="1832"/>
        <v>3.8861857182127815E-5</v>
      </c>
      <c r="BB1353" s="13">
        <f t="shared" si="1833"/>
        <v>8.015250028555816E-6</v>
      </c>
      <c r="BC1353" s="13">
        <f t="shared" si="1834"/>
        <v>1.3225149321954552E-6</v>
      </c>
      <c r="BD1353" s="13">
        <f t="shared" si="1835"/>
        <v>6.1786989416985714E-5</v>
      </c>
      <c r="BE1353" s="13">
        <f t="shared" si="1836"/>
        <v>7.0025048715952423E-5</v>
      </c>
      <c r="BF1353" s="13">
        <f t="shared" si="1837"/>
        <v>3.9680744230625186E-5</v>
      </c>
      <c r="BG1353" s="13">
        <f t="shared" si="1838"/>
        <v>1.4990459286298157E-5</v>
      </c>
      <c r="BH1353" s="13">
        <f t="shared" si="1839"/>
        <v>4.2472843057350739E-6</v>
      </c>
      <c r="BI1353" s="13">
        <f t="shared" si="1840"/>
        <v>9.627149444437467E-7</v>
      </c>
      <c r="BJ1353" s="14">
        <f t="shared" si="1841"/>
        <v>0.42726146221337902</v>
      </c>
      <c r="BK1353" s="14">
        <f t="shared" si="1842"/>
        <v>0.30759340749365133</v>
      </c>
      <c r="BL1353" s="14">
        <f t="shared" si="1843"/>
        <v>0.25207975277775518</v>
      </c>
      <c r="BM1353" s="14">
        <f t="shared" si="1844"/>
        <v>0.31184275852818605</v>
      </c>
      <c r="BN1353" s="14">
        <f t="shared" si="1845"/>
        <v>0.68795383285510003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1.375</v>
      </c>
      <c r="F1354" s="10">
        <f>VLOOKUP(B1354,home!$B$2:$E$405,3,FALSE)</f>
        <v>0.84850000000000003</v>
      </c>
      <c r="G1354" s="10">
        <f>VLOOKUP(C1354,away!$B$2:$E$405,4,FALSE)</f>
        <v>0.99170000000000003</v>
      </c>
      <c r="H1354" s="10">
        <f>VLOOKUP(A1354,away!$A$2:$E$405,3,FALSE)</f>
        <v>1.0101</v>
      </c>
      <c r="I1354" s="10">
        <f>VLOOKUP(C1354,away!$B$2:$E$405,3,FALSE)</f>
        <v>0.81</v>
      </c>
      <c r="J1354" s="10">
        <f>VLOOKUP(B1354,home!$B$2:$E$405,4,FALSE)</f>
        <v>0.57750000000000001</v>
      </c>
      <c r="K1354" s="12">
        <f t="shared" si="1790"/>
        <v>1.1570039937500001</v>
      </c>
      <c r="L1354" s="12">
        <f t="shared" si="1791"/>
        <v>0.47249952750000002</v>
      </c>
      <c r="M1354" s="13">
        <f t="shared" si="1792"/>
        <v>0.19602687314840958</v>
      </c>
      <c r="N1354" s="13">
        <f t="shared" si="1793"/>
        <v>0.22680387511503453</v>
      </c>
      <c r="O1354" s="13">
        <f t="shared" si="1794"/>
        <v>9.2622604939925954E-2</v>
      </c>
      <c r="P1354" s="13">
        <f t="shared" si="1795"/>
        <v>0.10716472382702283</v>
      </c>
      <c r="Q1354" s="13">
        <f t="shared" si="1796"/>
        <v>0.13120649465303563</v>
      </c>
      <c r="R1354" s="13">
        <f t="shared" si="1797"/>
        <v>2.1882068534967086E-2</v>
      </c>
      <c r="S1354" s="13">
        <f t="shared" si="1798"/>
        <v>1.4646305693285564E-2</v>
      </c>
      <c r="T1354" s="13">
        <f t="shared" si="1799"/>
        <v>6.1995006728490606E-2</v>
      </c>
      <c r="U1354" s="13">
        <f t="shared" si="1800"/>
        <v>2.5317640686468135E-2</v>
      </c>
      <c r="V1354" s="13">
        <f t="shared" si="1801"/>
        <v>8.8965540483648036E-4</v>
      </c>
      <c r="W1354" s="13">
        <f t="shared" si="1802"/>
        <v>5.0602146106500073E-2</v>
      </c>
      <c r="X1354" s="13">
        <f t="shared" si="1803"/>
        <v>2.3909490125807249E-2</v>
      </c>
      <c r="Y1354" s="13">
        <f t="shared" si="1804"/>
        <v>5.6486113936049199E-3</v>
      </c>
      <c r="Z1354" s="13">
        <f t="shared" si="1805"/>
        <v>3.446422347831522E-3</v>
      </c>
      <c r="AA1354" s="13">
        <f t="shared" si="1806"/>
        <v>3.9875244205903231E-3</v>
      </c>
      <c r="AB1354" s="13">
        <f t="shared" si="1807"/>
        <v>2.3067908398993297E-3</v>
      </c>
      <c r="AC1354" s="13">
        <f t="shared" si="1808"/>
        <v>3.039751458220319E-5</v>
      </c>
      <c r="AD1354" s="13">
        <f t="shared" si="1809"/>
        <v>1.4636721284385397E-2</v>
      </c>
      <c r="AE1354" s="13">
        <f t="shared" si="1810"/>
        <v>6.9158438910212928E-3</v>
      </c>
      <c r="AF1354" s="13">
        <f t="shared" si="1811"/>
        <v>1.633866485385661E-3</v>
      </c>
      <c r="AG1354" s="13">
        <f t="shared" si="1812"/>
        <v>2.5733371411427016E-4</v>
      </c>
      <c r="AH1354" s="13">
        <f t="shared" si="1813"/>
        <v>4.0710823272895882E-4</v>
      </c>
      <c r="AI1354" s="13">
        <f t="shared" si="1814"/>
        <v>4.7102585115590983E-4</v>
      </c>
      <c r="AJ1354" s="13">
        <f t="shared" si="1815"/>
        <v>2.724893954734404E-4</v>
      </c>
      <c r="AK1354" s="13">
        <f t="shared" si="1816"/>
        <v>1.0509043960576456E-4</v>
      </c>
      <c r="AL1354" s="13">
        <f t="shared" si="1817"/>
        <v>6.6471320037094303E-7</v>
      </c>
      <c r="AM1354" s="13">
        <f t="shared" si="1818"/>
        <v>3.3869489962879066E-3</v>
      </c>
      <c r="AN1354" s="13">
        <f t="shared" si="1819"/>
        <v>1.6003318004126352E-3</v>
      </c>
      <c r="AO1354" s="13">
        <f t="shared" si="1820"/>
        <v>3.7807800976909716E-4</v>
      </c>
      <c r="AP1354" s="13">
        <f t="shared" si="1821"/>
        <v>5.9547226991346263E-5</v>
      </c>
      <c r="AQ1354" s="13">
        <f t="shared" si="1822"/>
        <v>7.0340091543365904E-6</v>
      </c>
      <c r="AR1354" s="13">
        <f t="shared" si="1823"/>
        <v>3.8471689521158633E-5</v>
      </c>
      <c r="AS1354" s="13">
        <f t="shared" si="1824"/>
        <v>4.4511898422290564E-5</v>
      </c>
      <c r="AT1354" s="13">
        <f t="shared" si="1825"/>
        <v>2.575022212199226E-5</v>
      </c>
      <c r="AU1354" s="13">
        <f t="shared" si="1826"/>
        <v>9.9310366116982129E-6</v>
      </c>
      <c r="AV1354" s="13">
        <f t="shared" si="1827"/>
        <v>2.8725622554530748E-6</v>
      </c>
      <c r="AW1354" s="13">
        <f t="shared" si="1828"/>
        <v>1.0094110142178513E-8</v>
      </c>
      <c r="AX1354" s="13">
        <f t="shared" si="1829"/>
        <v>6.5311891922210984E-4</v>
      </c>
      <c r="AY1354" s="13">
        <f t="shared" si="1830"/>
        <v>3.0859838073375755E-4</v>
      </c>
      <c r="AZ1354" s="13">
        <f t="shared" si="1831"/>
        <v>7.2906294541982773E-5</v>
      </c>
      <c r="BA1354" s="13">
        <f t="shared" si="1832"/>
        <v>1.1482729907620896E-5</v>
      </c>
      <c r="BB1354" s="13">
        <f t="shared" si="1833"/>
        <v>1.3563961139402483E-6</v>
      </c>
      <c r="BC1354" s="13">
        <f t="shared" si="1834"/>
        <v>1.2817930458792074E-7</v>
      </c>
      <c r="BD1354" s="13">
        <f t="shared" si="1835"/>
        <v>3.0296425201456895E-6</v>
      </c>
      <c r="BE1354" s="13">
        <f t="shared" si="1836"/>
        <v>3.5053084954433783E-6</v>
      </c>
      <c r="BF1354" s="13">
        <f t="shared" si="1837"/>
        <v>2.0278279642768964E-6</v>
      </c>
      <c r="BG1354" s="13">
        <f t="shared" si="1838"/>
        <v>7.8206835110210047E-7</v>
      </c>
      <c r="BH1354" s="13">
        <f t="shared" si="1839"/>
        <v>2.2621405140265182E-7</v>
      </c>
      <c r="BI1354" s="13">
        <f t="shared" si="1840"/>
        <v>5.2346112183047188E-8</v>
      </c>
      <c r="BJ1354" s="14">
        <f t="shared" si="1841"/>
        <v>0.53008892043981892</v>
      </c>
      <c r="BK1354" s="14">
        <f t="shared" si="1842"/>
        <v>0.31906721868207083</v>
      </c>
      <c r="BL1354" s="14">
        <f t="shared" si="1843"/>
        <v>0.14750350415724203</v>
      </c>
      <c r="BM1354" s="14">
        <f t="shared" si="1844"/>
        <v>0.22409083712194405</v>
      </c>
      <c r="BN1354" s="14">
        <f t="shared" si="1845"/>
        <v>0.77570664021839553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1.375</v>
      </c>
      <c r="F1355" s="10">
        <f>VLOOKUP(B1355,home!$B$2:$E$405,3,FALSE)</f>
        <v>1.1900999999999999</v>
      </c>
      <c r="G1355" s="10">
        <f>VLOOKUP(C1355,away!$B$2:$E$405,4,FALSE)</f>
        <v>1.6364000000000001</v>
      </c>
      <c r="H1355" s="10">
        <f>VLOOKUP(A1355,away!$A$2:$E$405,3,FALSE)</f>
        <v>1.0101</v>
      </c>
      <c r="I1355" s="10">
        <f>VLOOKUP(C1355,away!$B$2:$E$405,3,FALSE)</f>
        <v>0.74250000000000005</v>
      </c>
      <c r="J1355" s="10">
        <f>VLOOKUP(B1355,home!$B$2:$E$405,4,FALSE)</f>
        <v>0.45</v>
      </c>
      <c r="K1355" s="12">
        <f t="shared" si="1790"/>
        <v>2.677784505</v>
      </c>
      <c r="L1355" s="12">
        <f t="shared" si="1791"/>
        <v>0.33749966250000002</v>
      </c>
      <c r="M1355" s="13">
        <f t="shared" si="1792"/>
        <v>4.9031900234627675E-2</v>
      </c>
      <c r="N1355" s="13">
        <f t="shared" si="1793"/>
        <v>0.1312968626989918</v>
      </c>
      <c r="O1355" s="13">
        <f t="shared" si="1794"/>
        <v>1.654824978092051E-2</v>
      </c>
      <c r="P1355" s="13">
        <f t="shared" si="1795"/>
        <v>4.4312646848218576E-2</v>
      </c>
      <c r="Q1355" s="13">
        <f t="shared" si="1796"/>
        <v>0.17579235224523643</v>
      </c>
      <c r="R1355" s="13">
        <f t="shared" si="1797"/>
        <v>2.7925143580131858E-3</v>
      </c>
      <c r="S1355" s="13">
        <f t="shared" si="1798"/>
        <v>1.0011903787629371E-2</v>
      </c>
      <c r="T1355" s="13">
        <f t="shared" si="1799"/>
        <v>5.9329859552848419E-2</v>
      </c>
      <c r="U1355" s="13">
        <f t="shared" si="1800"/>
        <v>7.4777516778777291E-3</v>
      </c>
      <c r="V1355" s="13">
        <f t="shared" si="1801"/>
        <v>1.0053635256878966E-3</v>
      </c>
      <c r="W1355" s="13">
        <f t="shared" si="1802"/>
        <v>0.15691134564659867</v>
      </c>
      <c r="X1355" s="13">
        <f t="shared" si="1803"/>
        <v>5.2957526198147906E-2</v>
      </c>
      <c r="Y1355" s="13">
        <f t="shared" si="1804"/>
        <v>8.9365736093549118E-3</v>
      </c>
      <c r="Z1355" s="13">
        <f t="shared" si="1805"/>
        <v>3.1415755111861816E-4</v>
      </c>
      <c r="AA1355" s="13">
        <f t="shared" si="1806"/>
        <v>8.4124622251418083E-4</v>
      </c>
      <c r="AB1355" s="13">
        <f t="shared" si="1807"/>
        <v>1.1263380497691282E-3</v>
      </c>
      <c r="AC1355" s="13">
        <f t="shared" si="1808"/>
        <v>5.6787416272244861E-5</v>
      </c>
      <c r="AD1355" s="13">
        <f t="shared" si="1809"/>
        <v>0.1050436925077903</v>
      </c>
      <c r="AE1355" s="13">
        <f t="shared" si="1810"/>
        <v>3.5452210769133012E-2</v>
      </c>
      <c r="AF1355" s="13">
        <f t="shared" si="1811"/>
        <v>5.9825545847306278E-3</v>
      </c>
      <c r="AG1355" s="13">
        <f t="shared" si="1812"/>
        <v>6.730367177448049E-4</v>
      </c>
      <c r="AH1355" s="13">
        <f t="shared" si="1813"/>
        <v>2.6507016868590033E-5</v>
      </c>
      <c r="AI1355" s="13">
        <f t="shared" si="1814"/>
        <v>7.0980079044483986E-5</v>
      </c>
      <c r="AJ1355" s="13">
        <f t="shared" si="1815"/>
        <v>9.5034677914497242E-5</v>
      </c>
      <c r="AK1355" s="13">
        <f t="shared" si="1816"/>
        <v>8.4827462652368814E-5</v>
      </c>
      <c r="AL1355" s="13">
        <f t="shared" si="1817"/>
        <v>2.0528682026625737E-6</v>
      </c>
      <c r="AM1355" s="13">
        <f t="shared" si="1818"/>
        <v>5.6256874429069077E-2</v>
      </c>
      <c r="AN1355" s="13">
        <f t="shared" si="1819"/>
        <v>1.8986676133115696E-2</v>
      </c>
      <c r="AO1355" s="13">
        <f t="shared" si="1820"/>
        <v>3.203998393461676E-3</v>
      </c>
      <c r="AP1355" s="13">
        <f t="shared" si="1821"/>
        <v>3.6044945881461932E-4</v>
      </c>
      <c r="AQ1355" s="13">
        <f t="shared" si="1822"/>
        <v>3.041289267456042E-5</v>
      </c>
      <c r="AR1355" s="13">
        <f t="shared" si="1823"/>
        <v>1.7892218494061895E-6</v>
      </c>
      <c r="AS1355" s="13">
        <f t="shared" si="1824"/>
        <v>4.7911505443473362E-6</v>
      </c>
      <c r="AT1355" s="13">
        <f t="shared" si="1825"/>
        <v>6.4148343443878081E-6</v>
      </c>
      <c r="AU1355" s="13">
        <f t="shared" si="1826"/>
        <v>5.7258480031811685E-6</v>
      </c>
      <c r="AV1355" s="13">
        <f t="shared" si="1827"/>
        <v>3.8331467652259315E-6</v>
      </c>
      <c r="AW1355" s="13">
        <f t="shared" si="1828"/>
        <v>5.1535623438359702E-8</v>
      </c>
      <c r="AX1355" s="13">
        <f t="shared" si="1829"/>
        <v>2.5107297774315303E-2</v>
      </c>
      <c r="AY1355" s="13">
        <f t="shared" si="1830"/>
        <v>8.4737045251184178E-3</v>
      </c>
      <c r="AZ1355" s="13">
        <f t="shared" si="1831"/>
        <v>1.4299362086760941E-3</v>
      </c>
      <c r="BA1355" s="13">
        <f t="shared" si="1832"/>
        <v>1.6086766260823713E-4</v>
      </c>
      <c r="BB1355" s="13">
        <f t="shared" si="1833"/>
        <v>1.3573195459360977E-5</v>
      </c>
      <c r="BC1355" s="13">
        <f t="shared" si="1834"/>
        <v>9.1618977731617293E-7</v>
      </c>
      <c r="BD1355" s="13">
        <f t="shared" si="1835"/>
        <v>1.0064362838536902E-7</v>
      </c>
      <c r="BE1355" s="13">
        <f t="shared" si="1836"/>
        <v>2.6950194861731925E-7</v>
      </c>
      <c r="BF1355" s="13">
        <f t="shared" si="1837"/>
        <v>3.6083407103738198E-7</v>
      </c>
      <c r="BG1355" s="13">
        <f t="shared" si="1838"/>
        <v>3.2207862809999021E-7</v>
      </c>
      <c r="BH1355" s="13">
        <f t="shared" si="1839"/>
        <v>2.1561428992945288E-7</v>
      </c>
      <c r="BI1355" s="13">
        <f t="shared" si="1840"/>
        <v>1.1547372092593325E-7</v>
      </c>
      <c r="BJ1355" s="14">
        <f t="shared" si="1841"/>
        <v>0.84640072139366718</v>
      </c>
      <c r="BK1355" s="14">
        <f t="shared" si="1842"/>
        <v>0.11289435920575684</v>
      </c>
      <c r="BL1355" s="14">
        <f t="shared" si="1843"/>
        <v>2.9087387673368218E-2</v>
      </c>
      <c r="BM1355" s="14">
        <f t="shared" si="1844"/>
        <v>0.56044844666840787</v>
      </c>
      <c r="BN1355" s="14">
        <f t="shared" si="1845"/>
        <v>0.41977452616600819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1.2514000000000001</v>
      </c>
      <c r="F1356" s="15">
        <f>VLOOKUP(B1356,home!$B$2:$E$405,3,FALSE)</f>
        <v>0.75209999999999999</v>
      </c>
      <c r="G1356" s="15">
        <f>VLOOKUP(C1356,away!$B$2:$E$405,4,FALSE)</f>
        <v>0.8931</v>
      </c>
      <c r="H1356" s="15">
        <f>VLOOKUP(A1356,away!$A$2:$E$405,3,FALSE)</f>
        <v>0.95709999999999995</v>
      </c>
      <c r="I1356" s="15">
        <f>VLOOKUP(C1356,away!$B$2:$E$405,3,FALSE)</f>
        <v>0.79900000000000004</v>
      </c>
      <c r="J1356" s="15">
        <f>VLOOKUP(B1356,home!$B$2:$E$405,4,FALSE)</f>
        <v>1.0448</v>
      </c>
      <c r="K1356" s="16">
        <f t="shared" si="1790"/>
        <v>0.84056601821400001</v>
      </c>
      <c r="L1356" s="16">
        <f t="shared" si="1791"/>
        <v>0.79898248591999999</v>
      </c>
      <c r="M1356" s="17">
        <f t="shared" si="1792"/>
        <v>0.19406764325232062</v>
      </c>
      <c r="N1356" s="17">
        <f t="shared" si="1793"/>
        <v>0.16312666615277818</v>
      </c>
      <c r="O1356" s="17">
        <f t="shared" si="1794"/>
        <v>0.15505664804237484</v>
      </c>
      <c r="P1356" s="17">
        <f t="shared" si="1795"/>
        <v>0.13033534924258863</v>
      </c>
      <c r="Q1356" s="17">
        <f t="shared" si="1796"/>
        <v>6.8559366116282619E-2</v>
      </c>
      <c r="R1356" s="17">
        <f t="shared" si="1797"/>
        <v>6.1943773055659568E-2</v>
      </c>
      <c r="S1356" s="17">
        <f t="shared" si="1798"/>
        <v>2.1883224551891414E-2</v>
      </c>
      <c r="T1356" s="17">
        <f t="shared" si="1799"/>
        <v>5.4777732772686903E-2</v>
      </c>
      <c r="U1356" s="17">
        <f t="shared" si="1800"/>
        <v>5.2067830670547419E-2</v>
      </c>
      <c r="V1356" s="17">
        <f t="shared" si="1801"/>
        <v>1.6329688319703117E-3</v>
      </c>
      <c r="W1356" s="17">
        <f t="shared" si="1802"/>
        <v>1.9209557795879836E-2</v>
      </c>
      <c r="X1356" s="17">
        <f t="shared" si="1803"/>
        <v>1.5348100241175991E-2</v>
      </c>
      <c r="Y1356" s="17">
        <f t="shared" si="1804"/>
        <v>6.131431642422071E-3</v>
      </c>
      <c r="Z1356" s="17">
        <f t="shared" si="1805"/>
        <v>1.6497329927758399E-2</v>
      </c>
      <c r="AA1356" s="17">
        <f t="shared" si="1806"/>
        <v>1.3867094928538534E-2</v>
      </c>
      <c r="AB1356" s="17">
        <f t="shared" si="1807"/>
        <v>5.8281043841385939E-3</v>
      </c>
      <c r="AC1356" s="17">
        <f t="shared" si="1808"/>
        <v>6.8543614307072127E-5</v>
      </c>
      <c r="AD1356" s="17">
        <f t="shared" si="1809"/>
        <v>4.0367253770336037E-3</v>
      </c>
      <c r="AE1356" s="17">
        <f t="shared" si="1810"/>
        <v>3.2252728767186581E-3</v>
      </c>
      <c r="AF1356" s="17">
        <f t="shared" si="1811"/>
        <v>1.2884682704055114E-3</v>
      </c>
      <c r="AG1356" s="17">
        <f t="shared" si="1812"/>
        <v>3.4315452723921277E-4</v>
      </c>
      <c r="AH1356" s="17">
        <f t="shared" si="1813"/>
        <v>3.295269419180704E-3</v>
      </c>
      <c r="AI1356" s="17">
        <f t="shared" si="1814"/>
        <v>2.7698914946230847E-3</v>
      </c>
      <c r="AJ1356" s="17">
        <f t="shared" si="1815"/>
        <v>1.1641383322600757E-3</v>
      </c>
      <c r="AK1356" s="17">
        <f t="shared" si="1816"/>
        <v>3.2617837419937948E-4</v>
      </c>
      <c r="AL1356" s="17">
        <f t="shared" si="1817"/>
        <v>1.8413488738967762E-6</v>
      </c>
      <c r="AM1356" s="17">
        <f t="shared" si="1818"/>
        <v>6.7862683535930917E-4</v>
      </c>
      <c r="AN1356" s="17">
        <f t="shared" si="1819"/>
        <v>5.4221095592740342E-4</v>
      </c>
      <c r="AO1356" s="17">
        <f t="shared" si="1820"/>
        <v>2.1660852872996812E-4</v>
      </c>
      <c r="AP1356" s="17">
        <f t="shared" si="1821"/>
        <v>5.7688806918714566E-5</v>
      </c>
      <c r="AQ1356" s="17">
        <f t="shared" si="1822"/>
        <v>1.1523086590418361E-5</v>
      </c>
      <c r="AR1356" s="17">
        <f t="shared" si="1823"/>
        <v>5.2657251046263082E-4</v>
      </c>
      <c r="AS1356" s="17">
        <f t="shared" si="1824"/>
        <v>4.4261895842052348E-4</v>
      </c>
      <c r="AT1356" s="17">
        <f t="shared" si="1825"/>
        <v>1.860252277327837E-4</v>
      </c>
      <c r="AU1356" s="17">
        <f t="shared" si="1826"/>
        <v>5.212216165423286E-5</v>
      </c>
      <c r="AV1356" s="17">
        <f t="shared" si="1827"/>
        <v>1.0953029470601235E-5</v>
      </c>
      <c r="AW1356" s="17">
        <f t="shared" si="1828"/>
        <v>3.4351259714112554E-8</v>
      </c>
      <c r="AX1356" s="17">
        <f t="shared" si="1829"/>
        <v>9.5071776141857E-5</v>
      </c>
      <c r="AY1356" s="17">
        <f t="shared" si="1830"/>
        <v>7.5960684042650659E-5</v>
      </c>
      <c r="AZ1356" s="17">
        <f t="shared" si="1831"/>
        <v>3.0345628084290345E-5</v>
      </c>
      <c r="BA1356" s="17">
        <f t="shared" si="1832"/>
        <v>8.0818751211966907E-6</v>
      </c>
      <c r="BB1356" s="17">
        <f t="shared" si="1833"/>
        <v>1.6143191688071826E-6</v>
      </c>
      <c r="BC1356" s="17">
        <f t="shared" si="1834"/>
        <v>2.5796254851237425E-7</v>
      </c>
      <c r="BD1356" s="17">
        <f t="shared" si="1835"/>
        <v>7.0120368904427987E-5</v>
      </c>
      <c r="BE1356" s="17">
        <f t="shared" si="1836"/>
        <v>5.8940799285691813E-5</v>
      </c>
      <c r="BF1356" s="17">
        <f t="shared" si="1837"/>
        <v>2.4771816482962268E-5</v>
      </c>
      <c r="BG1356" s="17">
        <f t="shared" si="1838"/>
        <v>6.9407823816705096E-6</v>
      </c>
      <c r="BH1356" s="17">
        <f t="shared" si="1839"/>
        <v>1.458546452462666E-6</v>
      </c>
      <c r="BI1356" s="17">
        <f t="shared" si="1840"/>
        <v>2.4520091678533977E-7</v>
      </c>
      <c r="BJ1356" s="18">
        <f t="shared" si="1841"/>
        <v>0.33776446623125561</v>
      </c>
      <c r="BK1356" s="18">
        <f t="shared" si="1842"/>
        <v>0.34806553152599456</v>
      </c>
      <c r="BL1356" s="18">
        <f t="shared" si="1843"/>
        <v>0.29769969810368707</v>
      </c>
      <c r="BM1356" s="18">
        <f t="shared" si="1844"/>
        <v>0.22686165359390834</v>
      </c>
      <c r="BN1356" s="18">
        <f t="shared" si="1845"/>
        <v>0.77308944586200445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1.2514000000000001</v>
      </c>
      <c r="F1357" s="10">
        <f>VLOOKUP(B1357,home!$B$2:$E$405,3,FALSE)</f>
        <v>1.1987000000000001</v>
      </c>
      <c r="G1357" s="10">
        <f>VLOOKUP(C1357,away!$B$2:$E$405,4,FALSE)</f>
        <v>0.98709999999999998</v>
      </c>
      <c r="H1357" s="10">
        <f>VLOOKUP(A1357,away!$A$2:$E$405,3,FALSE)</f>
        <v>0.95709999999999995</v>
      </c>
      <c r="I1357" s="10">
        <f>VLOOKUP(C1357,away!$B$2:$E$405,3,FALSE)</f>
        <v>0.79900000000000004</v>
      </c>
      <c r="J1357" s="10">
        <f>VLOOKUP(B1357,home!$B$2:$E$405,4,FALSE)</f>
        <v>1.1609</v>
      </c>
      <c r="K1357" s="12">
        <f t="shared" ref="K1357:K1367" si="1846">E1357*F1357*G1357</f>
        <v>1.480702493978</v>
      </c>
      <c r="L1357" s="12">
        <f t="shared" ref="L1357:L1367" si="1847">H1357*I1357*J1357</f>
        <v>0.88776681461000007</v>
      </c>
      <c r="M1357" s="13">
        <f t="shared" ref="M1357:M1367" si="1848">_xlfn.POISSON.DIST(0,K1357,FALSE) * _xlfn.POISSON.DIST(0,L1357,FALSE)</f>
        <v>9.3623925992286264E-2</v>
      </c>
      <c r="N1357" s="13">
        <f t="shared" ref="N1357:N1367" si="1849">_xlfn.POISSON.DIST(1,K1357,FALSE) * _xlfn.POISSON.DIST(0,L1357,FALSE)</f>
        <v>0.13862918071278996</v>
      </c>
      <c r="O1357" s="13">
        <f t="shared" ref="O1357:O1367" si="1850">_xlfn.POISSON.DIST(0,K1357,FALSE) * _xlfn.POISSON.DIST(1,L1357,FALSE)</f>
        <v>8.3116214549454365E-2</v>
      </c>
      <c r="P1357" s="13">
        <f t="shared" ref="P1357:P1367" si="1851">_xlfn.POISSON.DIST(1,K1357,FALSE) * _xlfn.POISSON.DIST(1,L1357,FALSE)</f>
        <v>0.1230703861733876</v>
      </c>
      <c r="Q1357" s="13">
        <f t="shared" ref="Q1357:Q1367" si="1852">_xlfn.POISSON.DIST(2,K1357,FALSE) * _xlfn.POISSON.DIST(0,L1357,FALSE)</f>
        <v>0.1026342868097775</v>
      </c>
      <c r="R1357" s="13">
        <f t="shared" ref="R1357:R1367" si="1853">_xlfn.POISSON.DIST(0,K1357,FALSE) * _xlfn.POISSON.DIST(2,L1357,FALSE)</f>
        <v>3.6893908516505217E-2</v>
      </c>
      <c r="S1357" s="13">
        <f t="shared" ref="S1357:S1367" si="1854">_xlfn.POISSON.DIST(2,K1357,FALSE) * _xlfn.POISSON.DIST(2,L1357,FALSE)</f>
        <v>4.0444575978673104E-2</v>
      </c>
      <c r="T1357" s="13">
        <f t="shared" ref="T1357:T1367" si="1855">_xlfn.POISSON.DIST(2,K1357,FALSE) * _xlfn.POISSON.DIST(1,L1357,FALSE)</f>
        <v>9.1115313870885312E-2</v>
      </c>
      <c r="U1357" s="13">
        <f t="shared" ref="U1357:U1367" si="1856">_xlfn.POISSON.DIST(1,K1357,FALSE) * _xlfn.POISSON.DIST(2,L1357,FALSE)</f>
        <v>5.4628902352985453E-2</v>
      </c>
      <c r="V1357" s="13">
        <f t="shared" ref="V1357:V1367" si="1857">_xlfn.POISSON.DIST(3,K1357,FALSE) * _xlfn.POISSON.DIST(3,L1357,FALSE)</f>
        <v>5.9072383137099629E-3</v>
      </c>
      <c r="W1357" s="13">
        <f t="shared" ref="W1357:W1367" si="1858">_xlfn.POISSON.DIST(3,K1357,FALSE) * _xlfn.POISSON.DIST(0,L1357,FALSE)</f>
        <v>5.0656948148963633E-2</v>
      </c>
      <c r="X1357" s="13">
        <f t="shared" ref="X1357:X1367" si="1859">_xlfn.POISSON.DIST(3,K1357,FALSE) * _xlfn.POISSON.DIST(1,L1357,FALSE)</f>
        <v>4.4971557496069382E-2</v>
      </c>
      <c r="Y1357" s="13">
        <f t="shared" ref="Y1357:Y1367" si="1860">_xlfn.POISSON.DIST(3,K1357,FALSE) * _xlfn.POISSON.DIST(2,L1357,FALSE)</f>
        <v>1.9962128173167993E-2</v>
      </c>
      <c r="Z1357" s="13">
        <f t="shared" ref="Z1357:Z1367" si="1861">_xlfn.POISSON.DIST(0,K1357,FALSE) * _xlfn.POISSON.DIST(3,L1357,FALSE)</f>
        <v>1.0917729214070197E-2</v>
      </c>
      <c r="AA1357" s="13">
        <f t="shared" ref="AA1357:AA1367" si="1862">_xlfn.POISSON.DIST(1,K1357,FALSE) * _xlfn.POISSON.DIST(3,L1357,FALSE)</f>
        <v>1.6165908875850211E-2</v>
      </c>
      <c r="AB1357" s="13">
        <f t="shared" ref="AB1357:AB1367" si="1863">_xlfn.POISSON.DIST(2,K1357,FALSE) * _xlfn.POISSON.DIST(3,L1357,FALSE)</f>
        <v>1.196845079494625E-2</v>
      </c>
      <c r="AC1357" s="13">
        <f t="shared" ref="AC1357:AC1367" si="1864">_xlfn.POISSON.DIST(4,K1357,FALSE) * _xlfn.POISSON.DIST(4,L1357,FALSE)</f>
        <v>4.8532339141760548E-4</v>
      </c>
      <c r="AD1357" s="13">
        <f t="shared" ref="AD1357:AD1367" si="1865">_xlfn.POISSON.DIST(4,K1357,FALSE) * _xlfn.POISSON.DIST(0,L1357,FALSE)</f>
        <v>1.8751967365371179E-2</v>
      </c>
      <c r="AE1357" s="13">
        <f t="shared" ref="AE1357:AE1367" si="1866">_xlfn.POISSON.DIST(4,K1357,FALSE) * _xlfn.POISSON.DIST(1,L1357,FALSE)</f>
        <v>1.6647374335626245E-2</v>
      </c>
      <c r="AF1357" s="13">
        <f t="shared" ref="AF1357:AF1367" si="1867">_xlfn.POISSON.DIST(4,K1357,FALSE) * _xlfn.POISSON.DIST(2,L1357,FALSE)</f>
        <v>7.3894932427795894E-3</v>
      </c>
      <c r="AG1357" s="13">
        <f t="shared" ref="AG1357:AG1367" si="1868">_xlfn.POISSON.DIST(4,K1357,FALSE) * _xlfn.POISSON.DIST(3,L1357,FALSE)</f>
        <v>2.1867156259081852E-3</v>
      </c>
      <c r="AH1357" s="13">
        <f t="shared" ref="AH1357:AH1367" si="1869">_xlfn.POISSON.DIST(0,K1357,FALSE) * _xlfn.POISSON.DIST(4,L1357,FALSE)</f>
        <v>2.4230994217874094E-3</v>
      </c>
      <c r="AI1357" s="13">
        <f t="shared" ref="AI1357:AI1367" si="1870">_xlfn.POISSON.DIST(1,K1357,FALSE) * _xlfn.POISSON.DIST(4,L1357,FALSE)</f>
        <v>3.5878893569972667E-3</v>
      </c>
      <c r="AJ1357" s="13">
        <f t="shared" ref="AJ1357:AJ1367" si="1871">_xlfn.POISSON.DIST(2,K1357,FALSE) * _xlfn.POISSON.DIST(4,L1357,FALSE)</f>
        <v>2.6562983595114884E-3</v>
      </c>
      <c r="AK1357" s="13">
        <f t="shared" ref="AK1357:AK1367" si="1872">_xlfn.POISSON.DIST(3,K1357,FALSE) * _xlfn.POISSON.DIST(4,L1357,FALSE)</f>
        <v>1.3110625352261104E-3</v>
      </c>
      <c r="AL1357" s="13">
        <f t="shared" ref="AL1357:AL1367" si="1873">_xlfn.POISSON.DIST(5,K1357,FALSE) * _xlfn.POISSON.DIST(5,L1357,FALSE)</f>
        <v>2.5518663767919307E-5</v>
      </c>
      <c r="AM1357" s="13">
        <f t="shared" ref="AM1357:AM1367" si="1874">_xlfn.POISSON.DIST(5,K1357,FALSE) * _xlfn.POISSON.DIST(0,L1357,FALSE)</f>
        <v>5.553216968979831E-3</v>
      </c>
      <c r="AN1357" s="13">
        <f t="shared" ref="AN1357:AN1367" si="1875">_xlfn.POISSON.DIST(5,K1357,FALSE) * _xlfn.POISSON.DIST(1,L1357,FALSE)</f>
        <v>4.9299617393894239E-3</v>
      </c>
      <c r="AO1357" s="13">
        <f t="shared" ref="AO1357:AO1367" si="1876">_xlfn.POISSON.DIST(5,K1357,FALSE) * _xlfn.POISSON.DIST(2,L1357,FALSE)</f>
        <v>2.188328214763462E-3</v>
      </c>
      <c r="AP1357" s="13">
        <f t="shared" ref="AP1357:AP1367" si="1877">_xlfn.POISSON.DIST(5,K1357,FALSE) * _xlfn.POISSON.DIST(3,L1357,FALSE)</f>
        <v>6.4757505618058238E-4</v>
      </c>
      <c r="AQ1357" s="13">
        <f t="shared" ref="AQ1357:AQ1367" si="1878">_xlfn.POISSON.DIST(5,K1357,FALSE) * _xlfn.POISSON.DIST(4,L1357,FALSE)</f>
        <v>1.4372391121158184E-4</v>
      </c>
      <c r="AR1357" s="13">
        <f t="shared" ref="AR1357:AR1367" si="1879">_xlfn.POISSON.DIST(0,K1357,FALSE) * _xlfn.POISSON.DIST(5,L1357,FALSE)</f>
        <v>4.3022945103270843E-4</v>
      </c>
      <c r="AS1357" s="13">
        <f t="shared" ref="AS1357:AS1367" si="1880">_xlfn.POISSON.DIST(1,K1357,FALSE) * _xlfn.POISSON.DIST(5,L1357,FALSE)</f>
        <v>6.370418211269173E-4</v>
      </c>
      <c r="AT1357" s="13">
        <f t="shared" ref="AT1357:AT1367" si="1881">_xlfn.POISSON.DIST(2,K1357,FALSE) * _xlfn.POISSON.DIST(5,L1357,FALSE)</f>
        <v>4.7163470665545677E-4</v>
      </c>
      <c r="AU1357" s="13">
        <f t="shared" ref="AU1357:AU1367" si="1882">_xlfn.POISSON.DIST(3,K1357,FALSE) * _xlfn.POISSON.DIST(5,L1357,FALSE)</f>
        <v>2.3278356213043909E-4</v>
      </c>
      <c r="AV1357" s="13">
        <f t="shared" ref="AV1357:AV1367" si="1883">_xlfn.POISSON.DIST(4,K1357,FALSE) * _xlfn.POISSON.DIST(5,L1357,FALSE)</f>
        <v>8.6170800250906011E-5</v>
      </c>
      <c r="AW1357" s="13">
        <f t="shared" ref="AW1357:AW1367" si="1884">_xlfn.POISSON.DIST(6,K1357,FALSE) * _xlfn.POISSON.DIST(6,L1357,FALSE)</f>
        <v>9.3179879302001336E-7</v>
      </c>
      <c r="AX1357" s="13">
        <f t="shared" ref="AX1357:AX1367" si="1885">_xlfn.POISSON.DIST(6,K1357,FALSE) * _xlfn.POISSON.DIST(0,L1357,FALSE)</f>
        <v>1.3704437025948996E-3</v>
      </c>
      <c r="AY1357" s="13">
        <f t="shared" ref="AY1357:AY1367" si="1886">_xlfn.POISSON.DIST(6,K1357,FALSE) * _xlfn.POISSON.DIST(1,L1357,FALSE)</f>
        <v>1.2166344404550083E-3</v>
      </c>
      <c r="AZ1357" s="13">
        <f t="shared" ref="AZ1357:AZ1367" si="1887">_xlfn.POISSON.DIST(6,K1357,FALSE) * _xlfn.POISSON.DIST(2,L1357,FALSE)</f>
        <v>5.4004384087378123E-4</v>
      </c>
      <c r="BA1357" s="13">
        <f t="shared" ref="BA1357:BA1367" si="1888">_xlfn.POISSON.DIST(6,K1357,FALSE) * _xlfn.POISSON.DIST(3,L1357,FALSE)</f>
        <v>1.5981100012075553E-4</v>
      </c>
      <c r="BB1357" s="13">
        <f t="shared" ref="BB1357:BB1367" si="1889">_xlfn.POISSON.DIST(6,K1357,FALSE) * _xlfn.POISSON.DIST(4,L1357,FALSE)</f>
        <v>3.5468725629210364E-5</v>
      </c>
      <c r="BC1357" s="13">
        <f t="shared" ref="BC1357:BC1367" si="1890">_xlfn.POISSON.DIST(6,K1357,FALSE) * _xlfn.POISSON.DIST(5,L1357,FALSE)</f>
        <v>6.2975915140240337E-6</v>
      </c>
      <c r="BD1357" s="13">
        <f t="shared" ref="BD1357:BD1367" si="1891">_xlfn.POISSON.DIST(0,K1357,FALSE) * _xlfn.POISSON.DIST(6,L1357,FALSE)</f>
        <v>6.3657238215786063E-5</v>
      </c>
      <c r="BE1357" s="13">
        <f t="shared" ref="BE1357:BE1367" si="1892">_xlfn.POISSON.DIST(1,K1357,FALSE) * _xlfn.POISSON.DIST(6,L1357,FALSE)</f>
        <v>9.4257431385866077E-5</v>
      </c>
      <c r="BF1357" s="13">
        <f t="shared" ref="BF1357:BF1367" si="1893">_xlfn.POISSON.DIST(2,K1357,FALSE) * _xlfn.POISSON.DIST(6,L1357,FALSE)</f>
        <v>6.9783606864506068E-5</v>
      </c>
      <c r="BG1357" s="13">
        <f t="shared" ref="BG1357:BG1367" si="1894">_xlfn.POISSON.DIST(3,K1357,FALSE) * _xlfn.POISSON.DIST(6,L1357,FALSE)</f>
        <v>3.4442920241018139E-5</v>
      </c>
      <c r="BH1357" s="13">
        <f t="shared" ref="BH1357:BH1367" si="1895">_xlfn.POISSON.DIST(4,K1357,FALSE) * _xlfn.POISSON.DIST(6,L1357,FALSE)</f>
        <v>1.2749929475190229E-5</v>
      </c>
      <c r="BI1357" s="13">
        <f t="shared" ref="BI1357:BI1367" si="1896">_xlfn.POISSON.DIST(5,K1357,FALSE) * _xlfn.POISSON.DIST(6,L1357,FALSE)</f>
        <v>3.7757704743915551E-6</v>
      </c>
      <c r="BJ1357" s="14">
        <f t="shared" ref="BJ1357:BJ1367" si="1897">SUM(N1357,Q1357,T1357,W1357,X1357,Y1357,AD1357,AE1357,AF1357,AG1357,AM1357,AN1357,AO1357,AP1357,AQ1357,AX1357,AY1357,AZ1357,BA1357,BB1357,BC1357)</f>
        <v>0.50973647097305164</v>
      </c>
      <c r="BK1357" s="14">
        <f t="shared" ref="BK1357:BK1367" si="1898">SUM(M1357,P1357,S1357,V1357,AC1357,AL1357,AY1357)</f>
        <v>0.26477360295369751</v>
      </c>
      <c r="BL1357" s="14">
        <f t="shared" ref="BL1357:BL1367" si="1899">SUM(O1357,R1357,U1357,AA1357,AB1357,AH1357,AI1357,AJ1357,AK1357,AR1357,AS1357,AT1357,AU1357,AV1357,BD1357,BE1357,BF1357,BG1357,BH1357,BI1357)</f>
        <v>0.21488826200111696</v>
      </c>
      <c r="BM1357" s="14">
        <f t="shared" ref="BM1357:BM1367" si="1900">SUM(S1357:BI1357)</f>
        <v>0.42113245974607322</v>
      </c>
      <c r="BN1357" s="14">
        <f t="shared" ref="BN1357:BN1367" si="1901">SUM(M1357:R1357)</f>
        <v>0.57796790275420085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1.2514000000000001</v>
      </c>
      <c r="F1358" s="10">
        <f>VLOOKUP(B1358,home!$B$2:$E$405,3,FALSE)</f>
        <v>1.0810999999999999</v>
      </c>
      <c r="G1358" s="10">
        <f>VLOOKUP(C1358,away!$B$2:$E$405,4,FALSE)</f>
        <v>0.75209999999999999</v>
      </c>
      <c r="H1358" s="10">
        <f>VLOOKUP(A1358,away!$A$2:$E$405,3,FALSE)</f>
        <v>0.95709999999999995</v>
      </c>
      <c r="I1358" s="10">
        <f>VLOOKUP(C1358,away!$B$2:$E$405,3,FALSE)</f>
        <v>1.3521000000000001</v>
      </c>
      <c r="J1358" s="10">
        <f>VLOOKUP(B1358,home!$B$2:$E$405,4,FALSE)</f>
        <v>1.1677</v>
      </c>
      <c r="K1358" s="12">
        <f t="shared" si="1846"/>
        <v>1.017507470934</v>
      </c>
      <c r="L1358" s="12">
        <f t="shared" si="1847"/>
        <v>1.5111146264070001</v>
      </c>
      <c r="M1358" s="13">
        <f t="shared" si="1848"/>
        <v>7.9768858317442806E-2</v>
      </c>
      <c r="N1358" s="13">
        <f t="shared" si="1849"/>
        <v>8.1165409285873791E-2</v>
      </c>
      <c r="O1358" s="13">
        <f t="shared" si="1850"/>
        <v>0.1205398885352755</v>
      </c>
      <c r="P1358" s="13">
        <f t="shared" si="1851"/>
        <v>0.12265023713019442</v>
      </c>
      <c r="Q1358" s="13">
        <f t="shared" si="1852"/>
        <v>4.1293205164896207E-2</v>
      </c>
      <c r="R1358" s="13">
        <f t="shared" si="1853"/>
        <v>9.107479431556216E-2</v>
      </c>
      <c r="S1358" s="13">
        <f t="shared" si="1854"/>
        <v>4.7145844209743139E-2</v>
      </c>
      <c r="T1358" s="13">
        <f t="shared" si="1855"/>
        <v>6.2398766295899744E-2</v>
      </c>
      <c r="U1358" s="13">
        <f t="shared" si="1856"/>
        <v>9.266928362986189E-2</v>
      </c>
      <c r="V1358" s="13">
        <f t="shared" si="1857"/>
        <v>8.054450618667856E-3</v>
      </c>
      <c r="W1358" s="13">
        <f t="shared" si="1858"/>
        <v>1.4005381584697444E-2</v>
      </c>
      <c r="X1358" s="13">
        <f t="shared" si="1859"/>
        <v>2.1163736961047556E-2</v>
      </c>
      <c r="Y1358" s="13">
        <f t="shared" si="1860"/>
        <v>1.5990416235634703E-2</v>
      </c>
      <c r="Z1358" s="13">
        <f t="shared" si="1861"/>
        <v>4.5874817929085043E-2</v>
      </c>
      <c r="AA1358" s="13">
        <f t="shared" si="1862"/>
        <v>4.6677969970581032E-2</v>
      </c>
      <c r="AB1358" s="13">
        <f t="shared" si="1863"/>
        <v>2.374759158654955E-2</v>
      </c>
      <c r="AC1358" s="13">
        <f t="shared" si="1864"/>
        <v>7.7401781469792978E-4</v>
      </c>
      <c r="AD1358" s="13">
        <f t="shared" si="1865"/>
        <v>3.562645098927778E-3</v>
      </c>
      <c r="AE1358" s="13">
        <f t="shared" si="1866"/>
        <v>5.383565117686979E-3</v>
      </c>
      <c r="AF1358" s="13">
        <f t="shared" si="1867"/>
        <v>4.0675919957756596E-3</v>
      </c>
      <c r="AG1358" s="13">
        <f t="shared" si="1868"/>
        <v>2.0488659196908803E-3</v>
      </c>
      <c r="AH1358" s="13">
        <f t="shared" si="1869"/>
        <v>1.7330527089099618E-2</v>
      </c>
      <c r="AI1358" s="13">
        <f t="shared" si="1870"/>
        <v>1.7633940788382929E-2</v>
      </c>
      <c r="AJ1358" s="13">
        <f t="shared" si="1871"/>
        <v>8.9713332470937081E-3</v>
      </c>
      <c r="AK1358" s="13">
        <f t="shared" si="1872"/>
        <v>3.0427995343854765E-3</v>
      </c>
      <c r="AL1358" s="13">
        <f t="shared" si="1873"/>
        <v>4.7604275913241778E-5</v>
      </c>
      <c r="AM1358" s="13">
        <f t="shared" si="1874"/>
        <v>7.2500360088908295E-4</v>
      </c>
      <c r="AN1358" s="13">
        <f t="shared" si="1875"/>
        <v>1.0955635455012363E-3</v>
      </c>
      <c r="AO1358" s="13">
        <f t="shared" si="1876"/>
        <v>8.2776104888261485E-4</v>
      </c>
      <c r="AP1358" s="13">
        <f t="shared" si="1877"/>
        <v>4.1694727604550647E-4</v>
      </c>
      <c r="AQ1358" s="13">
        <f t="shared" si="1878"/>
        <v>1.5751378181823043E-4</v>
      </c>
      <c r="AR1358" s="13">
        <f t="shared" si="1879"/>
        <v>5.237682593536231E-3</v>
      </c>
      <c r="AS1358" s="13">
        <f t="shared" si="1880"/>
        <v>5.329381169304084E-3</v>
      </c>
      <c r="AT1358" s="13">
        <f t="shared" si="1881"/>
        <v>2.7113425776109407E-3</v>
      </c>
      <c r="AU1358" s="13">
        <f t="shared" si="1882"/>
        <v>9.1960377632686028E-4</v>
      </c>
      <c r="AV1358" s="13">
        <f t="shared" si="1883"/>
        <v>2.3392592817792483E-4</v>
      </c>
      <c r="AW1358" s="13">
        <f t="shared" si="1884"/>
        <v>2.0331924054369061E-6</v>
      </c>
      <c r="AX1358" s="13">
        <f t="shared" si="1885"/>
        <v>1.2294943005978229E-4</v>
      </c>
      <c r="AY1358" s="13">
        <f t="shared" si="1886"/>
        <v>1.857906820717415E-4</v>
      </c>
      <c r="AZ1358" s="13">
        <f t="shared" si="1887"/>
        <v>1.4037550856437072E-4</v>
      </c>
      <c r="BA1358" s="13">
        <f t="shared" si="1888"/>
        <v>7.070782806031392E-5</v>
      </c>
      <c r="BB1358" s="13">
        <f t="shared" si="1889"/>
        <v>2.6711908295852914E-5</v>
      </c>
      <c r="BC1358" s="13">
        <f t="shared" si="1890"/>
        <v>8.0729510650211609E-6</v>
      </c>
      <c r="BD1358" s="13">
        <f t="shared" si="1891"/>
        <v>1.3191231292616573E-3</v>
      </c>
      <c r="BE1358" s="13">
        <f t="shared" si="1892"/>
        <v>1.3422176391055729E-3</v>
      </c>
      <c r="BF1358" s="13">
        <f t="shared" si="1893"/>
        <v>6.8285823770465777E-4</v>
      </c>
      <c r="BG1358" s="13">
        <f t="shared" si="1894"/>
        <v>2.3160445281777151E-4</v>
      </c>
      <c r="BH1358" s="13">
        <f t="shared" si="1895"/>
        <v>5.8914815260915904E-5</v>
      </c>
      <c r="BI1358" s="13">
        <f t="shared" si="1896"/>
        <v>1.1989252935335676E-5</v>
      </c>
      <c r="BJ1358" s="14">
        <f t="shared" si="1897"/>
        <v>0.2548569812213845</v>
      </c>
      <c r="BK1358" s="14">
        <f t="shared" si="1898"/>
        <v>0.25862680304873109</v>
      </c>
      <c r="BL1358" s="14">
        <f t="shared" si="1899"/>
        <v>0.43976677226883387</v>
      </c>
      <c r="BM1358" s="14">
        <f t="shared" si="1900"/>
        <v>0.46244922422912338</v>
      </c>
      <c r="BN1358" s="14">
        <f t="shared" si="1901"/>
        <v>0.53649239274924487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1.2514000000000001</v>
      </c>
      <c r="F1359" s="10">
        <f>VLOOKUP(B1359,home!$B$2:$E$405,3,FALSE)</f>
        <v>1.6870000000000001</v>
      </c>
      <c r="G1359" s="10">
        <f>VLOOKUP(C1359,away!$B$2:$E$405,4,FALSE)</f>
        <v>1.1543000000000001</v>
      </c>
      <c r="H1359" s="10">
        <f>VLOOKUP(A1359,away!$A$2:$E$405,3,FALSE)</f>
        <v>0.95709999999999995</v>
      </c>
      <c r="I1359" s="10">
        <f>VLOOKUP(C1359,away!$B$2:$E$405,3,FALSE)</f>
        <v>0.75460000000000005</v>
      </c>
      <c r="J1359" s="10">
        <f>VLOOKUP(B1359,home!$B$2:$E$405,4,FALSE)</f>
        <v>0.58050000000000002</v>
      </c>
      <c r="K1359" s="12">
        <f t="shared" si="1846"/>
        <v>2.4368563507400003</v>
      </c>
      <c r="L1359" s="12">
        <f t="shared" si="1847"/>
        <v>0.41925315663000001</v>
      </c>
      <c r="M1359" s="13">
        <f t="shared" si="1848"/>
        <v>5.7491997925869849E-2</v>
      </c>
      <c r="N1359" s="13">
        <f t="shared" si="1849"/>
        <v>0.14009974026238686</v>
      </c>
      <c r="O1359" s="13">
        <f t="shared" si="1850"/>
        <v>2.4103701611386349E-2</v>
      </c>
      <c r="P1359" s="13">
        <f t="shared" si="1851"/>
        <v>5.8737258348048799E-2</v>
      </c>
      <c r="Q1359" s="13">
        <f t="shared" si="1852"/>
        <v>0.17070147089771104</v>
      </c>
      <c r="R1359" s="13">
        <f t="shared" si="1853"/>
        <v>5.0527764935206724E-3</v>
      </c>
      <c r="S1359" s="13">
        <f t="shared" si="1854"/>
        <v>1.5002372689734762E-2</v>
      </c>
      <c r="T1359" s="13">
        <f t="shared" si="1855"/>
        <v>7.1567130515249433E-2</v>
      </c>
      <c r="U1359" s="13">
        <f t="shared" si="1856"/>
        <v>1.231289048710564E-2</v>
      </c>
      <c r="V1359" s="13">
        <f t="shared" si="1857"/>
        <v>1.7030355378941976E-3</v>
      </c>
      <c r="W1359" s="13">
        <f t="shared" si="1858"/>
        <v>0.13865832114591548</v>
      </c>
      <c r="X1359" s="13">
        <f t="shared" si="1859"/>
        <v>5.8132938833441346E-2</v>
      </c>
      <c r="Y1359" s="13">
        <f t="shared" si="1860"/>
        <v>1.2186209055049496E-2</v>
      </c>
      <c r="Z1359" s="13">
        <f t="shared" si="1861"/>
        <v>7.0613083155146843E-4</v>
      </c>
      <c r="AA1359" s="13">
        <f t="shared" si="1862"/>
        <v>1.7207394013195132E-3</v>
      </c>
      <c r="AB1359" s="13">
        <f t="shared" si="1863"/>
        <v>2.0965973690370019E-3</v>
      </c>
      <c r="AC1359" s="13">
        <f t="shared" si="1864"/>
        <v>1.0874517538747358E-4</v>
      </c>
      <c r="AD1359" s="13">
        <f t="shared" si="1865"/>
        <v>8.4472602616842668E-2</v>
      </c>
      <c r="AE1359" s="13">
        <f t="shared" si="1866"/>
        <v>3.5415405295862894E-2</v>
      </c>
      <c r="AF1359" s="13">
        <f t="shared" si="1867"/>
        <v>7.4240102318106679E-3</v>
      </c>
      <c r="AG1359" s="13">
        <f t="shared" si="1868"/>
        <v>1.0375132415133472E-3</v>
      </c>
      <c r="AH1359" s="13">
        <f t="shared" si="1869"/>
        <v>7.4011895030429972E-5</v>
      </c>
      <c r="AI1359" s="13">
        <f t="shared" si="1870"/>
        <v>1.8035635643520552E-4</v>
      </c>
      <c r="AJ1359" s="13">
        <f t="shared" si="1871"/>
        <v>2.1975126628772895E-4</v>
      </c>
      <c r="AK1359" s="13">
        <f t="shared" si="1872"/>
        <v>1.7850075627880304E-4</v>
      </c>
      <c r="AL1359" s="13">
        <f t="shared" si="1873"/>
        <v>4.4440226057711963E-6</v>
      </c>
      <c r="AM1359" s="13">
        <f t="shared" si="1874"/>
        <v>4.116951963007786E-2</v>
      </c>
      <c r="AN1359" s="13">
        <f t="shared" si="1875"/>
        <v>1.7260451061850896E-2</v>
      </c>
      <c r="AO1359" s="13">
        <f t="shared" si="1876"/>
        <v>3.6182492962693116E-3</v>
      </c>
      <c r="AP1359" s="13">
        <f t="shared" si="1877"/>
        <v>5.0565414631172849E-4</v>
      </c>
      <c r="AQ1359" s="13">
        <f t="shared" si="1878"/>
        <v>5.2999274251059998E-5</v>
      </c>
      <c r="AR1359" s="13">
        <f t="shared" si="1879"/>
        <v>6.2059441239351949E-6</v>
      </c>
      <c r="AS1359" s="13">
        <f t="shared" si="1880"/>
        <v>1.5122994350749067E-5</v>
      </c>
      <c r="AT1359" s="13">
        <f t="shared" si="1881"/>
        <v>1.8426282412914011E-5</v>
      </c>
      <c r="AU1359" s="13">
        <f t="shared" si="1882"/>
        <v>1.4967401106146092E-5</v>
      </c>
      <c r="AV1359" s="13">
        <f t="shared" si="1883"/>
        <v>9.1183516098962548E-6</v>
      </c>
      <c r="AW1359" s="13">
        <f t="shared" si="1884"/>
        <v>1.2611885775261551E-7</v>
      </c>
      <c r="AX1359" s="13">
        <f t="shared" si="1885"/>
        <v>1.6720700894578402E-2</v>
      </c>
      <c r="AY1359" s="13">
        <f t="shared" si="1886"/>
        <v>7.0102066311180603E-3</v>
      </c>
      <c r="AZ1359" s="13">
        <f t="shared" si="1887"/>
        <v>1.4695256293624024E-3</v>
      </c>
      <c r="BA1359" s="13">
        <f t="shared" si="1888"/>
        <v>2.0536775295295828E-4</v>
      </c>
      <c r="BB1359" s="13">
        <f t="shared" si="1889"/>
        <v>2.1525269673884435E-5</v>
      </c>
      <c r="BC1359" s="13">
        <f t="shared" si="1890"/>
        <v>1.8049074516176121E-6</v>
      </c>
      <c r="BD1359" s="13">
        <f t="shared" si="1891"/>
        <v>4.3364361063820521E-7</v>
      </c>
      <c r="BE1359" s="13">
        <f t="shared" si="1892"/>
        <v>1.0567271865415343E-6</v>
      </c>
      <c r="BF1359" s="13">
        <f t="shared" si="1893"/>
        <v>1.2875461777616758E-6</v>
      </c>
      <c r="BG1359" s="13">
        <f t="shared" si="1894"/>
        <v>1.0458550267165176E-6</v>
      </c>
      <c r="BH1359" s="13">
        <f t="shared" si="1895"/>
        <v>6.3714961595187476E-7</v>
      </c>
      <c r="BI1359" s="13">
        <f t="shared" si="1896"/>
        <v>3.1052841760077547E-7</v>
      </c>
      <c r="BJ1359" s="14">
        <f t="shared" si="1897"/>
        <v>0.8077313465896816</v>
      </c>
      <c r="BK1359" s="14">
        <f t="shared" si="1898"/>
        <v>0.1400580603306589</v>
      </c>
      <c r="BL1359" s="14">
        <f t="shared" si="1899"/>
        <v>4.6007938060040179E-2</v>
      </c>
      <c r="BM1359" s="14">
        <f t="shared" si="1900"/>
        <v>0.53130644976074837</v>
      </c>
      <c r="BN1359" s="14">
        <f t="shared" si="1901"/>
        <v>0.45618694553892358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1.2514000000000001</v>
      </c>
      <c r="F1360" s="10">
        <f>VLOOKUP(B1360,home!$B$2:$E$405,3,FALSE)</f>
        <v>0.61109999999999998</v>
      </c>
      <c r="G1360" s="10">
        <f>VLOOKUP(C1360,away!$B$2:$E$405,4,FALSE)</f>
        <v>1.0210999999999999</v>
      </c>
      <c r="H1360" s="10">
        <f>VLOOKUP(A1360,away!$A$2:$E$405,3,FALSE)</f>
        <v>0.95709999999999995</v>
      </c>
      <c r="I1360" s="10">
        <f>VLOOKUP(C1360,away!$B$2:$E$405,3,FALSE)</f>
        <v>0.98680000000000001</v>
      </c>
      <c r="J1360" s="10">
        <f>VLOOKUP(B1360,home!$B$2:$E$405,4,FALSE)</f>
        <v>1.8438000000000001</v>
      </c>
      <c r="K1360" s="12">
        <f t="shared" si="1846"/>
        <v>0.78086635439399987</v>
      </c>
      <c r="L1360" s="12">
        <f t="shared" si="1847"/>
        <v>1.741406927064</v>
      </c>
      <c r="M1360" s="13">
        <f t="shared" si="1848"/>
        <v>8.0276907159865254E-2</v>
      </c>
      <c r="N1360" s="13">
        <f t="shared" si="1849"/>
        <v>6.268553583594956E-2</v>
      </c>
      <c r="O1360" s="13">
        <f t="shared" si="1850"/>
        <v>0.13979476221146295</v>
      </c>
      <c r="P1360" s="13">
        <f t="shared" si="1851"/>
        <v>0.10916102633144117</v>
      </c>
      <c r="Q1360" s="13">
        <f t="shared" si="1852"/>
        <v>2.447451292072618E-2</v>
      </c>
      <c r="R1360" s="13">
        <f t="shared" si="1853"/>
        <v>0.12171978364115317</v>
      </c>
      <c r="S1360" s="13">
        <f t="shared" si="1854"/>
        <v>3.7109456789371394E-2</v>
      </c>
      <c r="T1360" s="13">
        <f t="shared" si="1855"/>
        <v>4.2620086336669943E-2</v>
      </c>
      <c r="U1360" s="13">
        <f t="shared" si="1856"/>
        <v>9.5046883709493699E-2</v>
      </c>
      <c r="V1360" s="13">
        <f t="shared" si="1857"/>
        <v>5.6068516575216946E-3</v>
      </c>
      <c r="W1360" s="13">
        <f t="shared" si="1858"/>
        <v>6.3704412266587683E-3</v>
      </c>
      <c r="X1360" s="13">
        <f t="shared" si="1859"/>
        <v>1.1093530480557664E-2</v>
      </c>
      <c r="Y1360" s="13">
        <f t="shared" si="1860"/>
        <v>9.6591754122193722E-3</v>
      </c>
      <c r="Z1360" s="13">
        <f t="shared" si="1861"/>
        <v>7.065455813114517E-2</v>
      </c>
      <c r="AA1360" s="13">
        <f t="shared" si="1862"/>
        <v>5.5171767229186271E-2</v>
      </c>
      <c r="AB1360" s="13">
        <f t="shared" si="1863"/>
        <v>2.1540888370864514E-2</v>
      </c>
      <c r="AC1360" s="13">
        <f t="shared" si="1864"/>
        <v>4.765144353752011E-4</v>
      </c>
      <c r="AD1360" s="13">
        <f t="shared" si="1865"/>
        <v>1.2436158041355678E-3</v>
      </c>
      <c r="AE1360" s="13">
        <f t="shared" si="1866"/>
        <v>2.1656411759279444E-3</v>
      </c>
      <c r="AF1360" s="13">
        <f t="shared" si="1867"/>
        <v>1.8856312726479748E-3</v>
      </c>
      <c r="AG1360" s="13">
        <f t="shared" si="1868"/>
        <v>1.0945504533592301E-3</v>
      </c>
      <c r="AH1360" s="13">
        <f t="shared" si="1869"/>
        <v>3.0759584239555562E-2</v>
      </c>
      <c r="AI1360" s="13">
        <f t="shared" si="1870"/>
        <v>2.4019124407816887E-2</v>
      </c>
      <c r="AJ1360" s="13">
        <f t="shared" si="1871"/>
        <v>9.3778630560339537E-3</v>
      </c>
      <c r="AK1360" s="13">
        <f t="shared" si="1872"/>
        <v>2.4409525788571368E-3</v>
      </c>
      <c r="AL1360" s="13">
        <f t="shared" si="1873"/>
        <v>2.5918689031562565E-5</v>
      </c>
      <c r="AM1360" s="13">
        <f t="shared" si="1874"/>
        <v>1.9421954784842071E-4</v>
      </c>
      <c r="AN1360" s="13">
        <f t="shared" si="1875"/>
        <v>3.382152659944778E-4</v>
      </c>
      <c r="AO1360" s="13">
        <f t="shared" si="1876"/>
        <v>2.9448520352078853E-4</v>
      </c>
      <c r="AP1360" s="13">
        <f t="shared" si="1877"/>
        <v>1.7093952444298437E-4</v>
      </c>
      <c r="AQ1360" s="13">
        <f t="shared" si="1878"/>
        <v>7.4418817993509711E-5</v>
      </c>
      <c r="AR1360" s="13">
        <f t="shared" si="1879"/>
        <v>1.0712990613674136E-2</v>
      </c>
      <c r="AS1360" s="13">
        <f t="shared" si="1880"/>
        <v>8.3654139251568612E-3</v>
      </c>
      <c r="AT1360" s="13">
        <f t="shared" si="1881"/>
        <v>3.2661351373670191E-3</v>
      </c>
      <c r="AU1360" s="13">
        <f t="shared" si="1882"/>
        <v>8.5013834589131034E-4</v>
      </c>
      <c r="AV1360" s="13">
        <f t="shared" si="1883"/>
        <v>1.6596110772167314E-4</v>
      </c>
      <c r="AW1360" s="13">
        <f t="shared" si="1884"/>
        <v>9.7901085821760051E-7</v>
      </c>
      <c r="AX1360" s="13">
        <f t="shared" si="1885"/>
        <v>2.5276585046741209E-5</v>
      </c>
      <c r="AY1360" s="13">
        <f t="shared" si="1886"/>
        <v>4.4016820292917461E-5</v>
      </c>
      <c r="AZ1360" s="13">
        <f t="shared" si="1887"/>
        <v>3.8325597882708867E-5</v>
      </c>
      <c r="BA1360" s="13">
        <f t="shared" si="1888"/>
        <v>2.22468205456062E-5</v>
      </c>
      <c r="BB1360" s="13">
        <f t="shared" si="1889"/>
        <v>9.685191850817086E-6</v>
      </c>
      <c r="BC1360" s="13">
        <f t="shared" si="1890"/>
        <v>3.3731720357913342E-6</v>
      </c>
      <c r="BD1360" s="13">
        <f t="shared" si="1891"/>
        <v>3.1092793440372912E-3</v>
      </c>
      <c r="BE1360" s="13">
        <f t="shared" si="1892"/>
        <v>2.427931626170967E-3</v>
      </c>
      <c r="BF1360" s="13">
        <f t="shared" si="1893"/>
        <v>9.4794505882300913E-4</v>
      </c>
      <c r="BG1360" s="13">
        <f t="shared" si="1894"/>
        <v>2.467394674163097E-4</v>
      </c>
      <c r="BH1360" s="13">
        <f t="shared" si="1895"/>
        <v>4.8167637101622701E-5</v>
      </c>
      <c r="BI1360" s="13">
        <f t="shared" si="1896"/>
        <v>7.5224974366634597E-6</v>
      </c>
      <c r="BJ1360" s="14">
        <f t="shared" si="1897"/>
        <v>0.16450792346630705</v>
      </c>
      <c r="BK1360" s="14">
        <f t="shared" si="1898"/>
        <v>0.23270069188289921</v>
      </c>
      <c r="BL1360" s="14">
        <f t="shared" si="1899"/>
        <v>0.53001983420522092</v>
      </c>
      <c r="BM1360" s="14">
        <f t="shared" si="1900"/>
        <v>0.4597274417755392</v>
      </c>
      <c r="BN1360" s="14">
        <f t="shared" si="1901"/>
        <v>0.53811252810059829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1.2514000000000001</v>
      </c>
      <c r="F1361" s="10">
        <f>VLOOKUP(B1361,home!$B$2:$E$405,3,FALSE)</f>
        <v>1.3632</v>
      </c>
      <c r="G1361" s="10">
        <f>VLOOKUP(C1361,away!$B$2:$E$405,4,FALSE)</f>
        <v>1.1752</v>
      </c>
      <c r="H1361" s="10">
        <f>VLOOKUP(A1361,away!$A$2:$E$405,3,FALSE)</f>
        <v>0.95709999999999995</v>
      </c>
      <c r="I1361" s="10">
        <f>VLOOKUP(C1361,away!$B$2:$E$405,3,FALSE)</f>
        <v>0.98340000000000005</v>
      </c>
      <c r="J1361" s="10">
        <f>VLOOKUP(B1361,home!$B$2:$E$405,4,FALSE)</f>
        <v>0.79900000000000004</v>
      </c>
      <c r="K1361" s="12">
        <f t="shared" si="1846"/>
        <v>2.004783645696</v>
      </c>
      <c r="L1361" s="12">
        <f t="shared" si="1847"/>
        <v>0.75202849985999998</v>
      </c>
      <c r="M1361" s="13">
        <f t="shared" si="1848"/>
        <v>6.3493855245322042E-2</v>
      </c>
      <c r="N1361" s="13">
        <f t="shared" si="1849"/>
        <v>0.12729144259801078</v>
      </c>
      <c r="O1361" s="13">
        <f t="shared" si="1850"/>
        <v>4.7749188710467523E-2</v>
      </c>
      <c r="P1361" s="13">
        <f t="shared" si="1851"/>
        <v>9.5726792621997348E-2</v>
      </c>
      <c r="Q1361" s="13">
        <f t="shared" si="1852"/>
        <v>0.12759590117877159</v>
      </c>
      <c r="R1361" s="13">
        <f t="shared" si="1853"/>
        <v>1.7954375377732465E-2</v>
      </c>
      <c r="S1361" s="13">
        <f t="shared" si="1854"/>
        <v>3.6080730923840162E-2</v>
      </c>
      <c r="T1361" s="13">
        <f t="shared" si="1855"/>
        <v>9.5955754151756417E-2</v>
      </c>
      <c r="U1361" s="13">
        <f t="shared" si="1856"/>
        <v>3.5994638125964984E-2</v>
      </c>
      <c r="V1361" s="13">
        <f t="shared" si="1857"/>
        <v>6.0441415655310016E-3</v>
      </c>
      <c r="W1361" s="13">
        <f t="shared" si="1858"/>
        <v>8.5267391980348092E-2</v>
      </c>
      <c r="X1361" s="13">
        <f t="shared" si="1859"/>
        <v>6.4123508877955773E-2</v>
      </c>
      <c r="Y1361" s="13">
        <f t="shared" si="1860"/>
        <v>2.4111353093624228E-2</v>
      </c>
      <c r="Z1361" s="13">
        <f t="shared" si="1861"/>
        <v>4.5007339937464903E-3</v>
      </c>
      <c r="AA1361" s="13">
        <f t="shared" si="1862"/>
        <v>9.0229979042910045E-3</v>
      </c>
      <c r="AB1361" s="13">
        <f t="shared" si="1863"/>
        <v>9.0445793168359451E-3</v>
      </c>
      <c r="AC1361" s="13">
        <f t="shared" si="1864"/>
        <v>5.6952980330349419E-4</v>
      </c>
      <c r="AD1361" s="13">
        <f t="shared" si="1865"/>
        <v>4.2735668238338041E-2</v>
      </c>
      <c r="AE1361" s="13">
        <f t="shared" si="1866"/>
        <v>3.2138440475792007E-2</v>
      </c>
      <c r="AF1361" s="13">
        <f t="shared" si="1867"/>
        <v>1.2084511589424881E-2</v>
      </c>
      <c r="AG1361" s="13">
        <f t="shared" si="1868"/>
        <v>3.0292990407119933E-3</v>
      </c>
      <c r="AH1361" s="13">
        <f t="shared" si="1869"/>
        <v>8.4617005839651965E-4</v>
      </c>
      <c r="AI1361" s="13">
        <f t="shared" si="1870"/>
        <v>1.6963878945509716E-3</v>
      </c>
      <c r="AJ1361" s="13">
        <f t="shared" si="1871"/>
        <v>1.7004453538762296E-3</v>
      </c>
      <c r="AK1361" s="13">
        <f t="shared" si="1872"/>
        <v>1.1363416786169375E-3</v>
      </c>
      <c r="AL1361" s="13">
        <f t="shared" si="1873"/>
        <v>3.4346165412217458E-5</v>
      </c>
      <c r="AM1361" s="13">
        <f t="shared" si="1874"/>
        <v>1.7135153754422015E-2</v>
      </c>
      <c r="AN1361" s="13">
        <f t="shared" si="1875"/>
        <v>1.2886123972808436E-2</v>
      </c>
      <c r="AO1361" s="13">
        <f t="shared" si="1876"/>
        <v>4.8453662401405544E-3</v>
      </c>
      <c r="AP1361" s="13">
        <f t="shared" si="1877"/>
        <v>1.214617834948397E-3</v>
      </c>
      <c r="AQ1361" s="13">
        <f t="shared" si="1878"/>
        <v>2.2835680707986096E-4</v>
      </c>
      <c r="AR1361" s="13">
        <f t="shared" si="1879"/>
        <v>1.2726879992847669E-4</v>
      </c>
      <c r="AS1361" s="13">
        <f t="shared" si="1880"/>
        <v>2.5514640870396627E-4</v>
      </c>
      <c r="AT1361" s="13">
        <f t="shared" si="1881"/>
        <v>2.5575667371388963E-4</v>
      </c>
      <c r="AU1361" s="13">
        <f t="shared" si="1882"/>
        <v>1.7091226557973798E-4</v>
      </c>
      <c r="AV1361" s="13">
        <f t="shared" si="1883"/>
        <v>8.5660528720777544E-5</v>
      </c>
      <c r="AW1361" s="13">
        <f t="shared" si="1884"/>
        <v>1.4383930194123406E-6</v>
      </c>
      <c r="AX1361" s="13">
        <f t="shared" si="1885"/>
        <v>5.7253793355586122E-3</v>
      </c>
      <c r="AY1361" s="13">
        <f t="shared" si="1886"/>
        <v>4.3056484328495865E-3</v>
      </c>
      <c r="AZ1361" s="13">
        <f t="shared" si="1887"/>
        <v>1.6189851659402169E-3</v>
      </c>
      <c r="BA1361" s="13">
        <f t="shared" si="1888"/>
        <v>4.0584099521253828E-4</v>
      </c>
      <c r="BB1361" s="13">
        <f t="shared" si="1889"/>
        <v>7.6300998702843635E-5</v>
      </c>
      <c r="BC1361" s="13">
        <f t="shared" si="1890"/>
        <v>1.1476105118463863E-5</v>
      </c>
      <c r="BD1361" s="13">
        <f t="shared" si="1891"/>
        <v>1.5951627448199128E-5</v>
      </c>
      <c r="BE1361" s="13">
        <f t="shared" si="1892"/>
        <v>3.1979561830385024E-5</v>
      </c>
      <c r="BF1361" s="13">
        <f t="shared" si="1893"/>
        <v>3.2056051277039973E-5</v>
      </c>
      <c r="BG1361" s="13">
        <f t="shared" si="1894"/>
        <v>2.1421815781934037E-5</v>
      </c>
      <c r="BH1361" s="13">
        <f t="shared" si="1895"/>
        <v>1.073652648518346E-5</v>
      </c>
      <c r="BI1361" s="13">
        <f t="shared" si="1896"/>
        <v>4.3048825418155506E-6</v>
      </c>
      <c r="BJ1361" s="14">
        <f t="shared" si="1897"/>
        <v>0.66278652086751522</v>
      </c>
      <c r="BK1361" s="14">
        <f t="shared" si="1898"/>
        <v>0.20625504475825587</v>
      </c>
      <c r="BL1361" s="14">
        <f t="shared" si="1899"/>
        <v>0.12615631956274398</v>
      </c>
      <c r="BM1361" s="14">
        <f t="shared" si="1900"/>
        <v>0.51558285341012966</v>
      </c>
      <c r="BN1361" s="14">
        <f t="shared" si="1901"/>
        <v>0.47981155573230172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1.2514000000000001</v>
      </c>
      <c r="F1362" s="10">
        <f>VLOOKUP(B1362,home!$B$2:$E$405,3,FALSE)</f>
        <v>1.0810999999999999</v>
      </c>
      <c r="G1362" s="10">
        <f>VLOOKUP(C1362,away!$B$2:$E$405,4,FALSE)</f>
        <v>1.2874000000000001</v>
      </c>
      <c r="H1362" s="10">
        <f>VLOOKUP(A1362,away!$A$2:$E$405,3,FALSE)</f>
        <v>0.95709999999999995</v>
      </c>
      <c r="I1362" s="10">
        <f>VLOOKUP(C1362,away!$B$2:$E$405,3,FALSE)</f>
        <v>0.81259999999999999</v>
      </c>
      <c r="J1362" s="10">
        <f>VLOOKUP(B1362,home!$B$2:$E$405,4,FALSE)</f>
        <v>1.1063000000000001</v>
      </c>
      <c r="K1362" s="12">
        <f t="shared" si="1846"/>
        <v>1.741708706396</v>
      </c>
      <c r="L1362" s="12">
        <f t="shared" si="1847"/>
        <v>0.86041316459799999</v>
      </c>
      <c r="M1362" s="13">
        <f t="shared" si="1848"/>
        <v>7.4116146347224077E-2</v>
      </c>
      <c r="N1362" s="13">
        <f t="shared" si="1849"/>
        <v>0.12908873737748025</v>
      </c>
      <c r="O1362" s="13">
        <f t="shared" si="1850"/>
        <v>6.3770508026423561E-2</v>
      </c>
      <c r="P1362" s="13">
        <f t="shared" si="1851"/>
        <v>0.1110696490409179</v>
      </c>
      <c r="Q1362" s="13">
        <f t="shared" si="1852"/>
        <v>0.1124174888940121</v>
      </c>
      <c r="R1362" s="13">
        <f t="shared" si="1853"/>
        <v>2.7434492309518631E-2</v>
      </c>
      <c r="S1362" s="13">
        <f t="shared" si="1854"/>
        <v>4.1611941345000625E-2</v>
      </c>
      <c r="T1362" s="13">
        <f t="shared" si="1855"/>
        <v>9.6725487375457456E-2</v>
      </c>
      <c r="U1362" s="13">
        <f t="shared" si="1856"/>
        <v>4.7782894111042695E-2</v>
      </c>
      <c r="V1362" s="13">
        <f t="shared" si="1857"/>
        <v>6.9288001915981737E-3</v>
      </c>
      <c r="W1362" s="13">
        <f t="shared" si="1858"/>
        <v>6.5266173052625484E-2</v>
      </c>
      <c r="X1362" s="13">
        <f t="shared" si="1859"/>
        <v>5.6155874497410191E-2</v>
      </c>
      <c r="Y1362" s="13">
        <f t="shared" si="1860"/>
        <v>2.4158626843542412E-2</v>
      </c>
      <c r="Z1362" s="13">
        <f t="shared" si="1861"/>
        <v>7.8683327823908071E-3</v>
      </c>
      <c r="AA1362" s="13">
        <f t="shared" si="1862"/>
        <v>1.3704343711911128E-2</v>
      </c>
      <c r="AB1362" s="13">
        <f t="shared" si="1863"/>
        <v>1.1934487379239449E-2</v>
      </c>
      <c r="AC1362" s="13">
        <f t="shared" si="1864"/>
        <v>6.4896402764763215E-4</v>
      </c>
      <c r="AD1362" s="13">
        <f t="shared" si="1865"/>
        <v>2.8418665459726457E-2</v>
      </c>
      <c r="AE1362" s="13">
        <f t="shared" si="1866"/>
        <v>2.4451793881855116E-2</v>
      </c>
      <c r="AF1362" s="13">
        <f t="shared" si="1867"/>
        <v>1.0519322676992487E-2</v>
      </c>
      <c r="AG1362" s="13">
        <f t="shared" si="1868"/>
        <v>3.0169879046462039E-3</v>
      </c>
      <c r="AH1362" s="13">
        <f t="shared" si="1869"/>
        <v>1.6925042773517647E-3</v>
      </c>
      <c r="AI1362" s="13">
        <f t="shared" si="1870"/>
        <v>2.9478494354760383E-3</v>
      </c>
      <c r="AJ1362" s="13">
        <f t="shared" si="1871"/>
        <v>2.5671475134565755E-3</v>
      </c>
      <c r="AK1362" s="13">
        <f t="shared" si="1872"/>
        <v>1.4904077249300529E-3</v>
      </c>
      <c r="AL1362" s="13">
        <f t="shared" si="1873"/>
        <v>3.8901216721828532E-5</v>
      </c>
      <c r="AM1362" s="13">
        <f t="shared" si="1874"/>
        <v>9.8994074110721718E-3</v>
      </c>
      <c r="AN1362" s="13">
        <f t="shared" si="1875"/>
        <v>8.5175804582055016E-3</v>
      </c>
      <c r="AO1362" s="13">
        <f t="shared" si="1876"/>
        <v>3.6643191783813389E-3</v>
      </c>
      <c r="AP1362" s="13">
        <f t="shared" si="1877"/>
        <v>1.0509428201227438E-3</v>
      </c>
      <c r="AQ1362" s="13">
        <f t="shared" si="1878"/>
        <v>2.2606125941833911E-4</v>
      </c>
      <c r="AR1362" s="13">
        <f t="shared" si="1879"/>
        <v>2.9125059227437668E-4</v>
      </c>
      <c r="AS1362" s="13">
        <f t="shared" si="1880"/>
        <v>5.0727369230727328E-4</v>
      </c>
      <c r="AT1362" s="13">
        <f t="shared" si="1881"/>
        <v>4.4176150320861197E-4</v>
      </c>
      <c r="AU1362" s="13">
        <f t="shared" si="1882"/>
        <v>2.5647328542967453E-4</v>
      </c>
      <c r="AV1362" s="13">
        <f t="shared" si="1883"/>
        <v>1.1167543854771267E-4</v>
      </c>
      <c r="AW1362" s="13">
        <f t="shared" si="1884"/>
        <v>1.6193594264257424E-6</v>
      </c>
      <c r="AX1362" s="13">
        <f t="shared" si="1885"/>
        <v>2.8736473460042461E-3</v>
      </c>
      <c r="AY1362" s="13">
        <f t="shared" si="1886"/>
        <v>2.472524006914157E-3</v>
      </c>
      <c r="AZ1362" s="13">
        <f t="shared" si="1887"/>
        <v>1.0636961026667686E-3</v>
      </c>
      <c r="BA1362" s="13">
        <f t="shared" si="1888"/>
        <v>3.0507270995535783E-4</v>
      </c>
      <c r="BB1362" s="13">
        <f t="shared" si="1889"/>
        <v>6.5622143951294288E-5</v>
      </c>
      <c r="BC1362" s="13">
        <f t="shared" si="1890"/>
        <v>1.1292431308967728E-5</v>
      </c>
      <c r="BD1362" s="13">
        <f t="shared" si="1891"/>
        <v>4.1765973964973021E-5</v>
      </c>
      <c r="BE1362" s="13">
        <f t="shared" si="1892"/>
        <v>7.2744160485902162E-5</v>
      </c>
      <c r="BF1362" s="13">
        <f t="shared" si="1893"/>
        <v>6.3349568828881871E-5</v>
      </c>
      <c r="BG1362" s="13">
        <f t="shared" si="1894"/>
        <v>3.6778831858565388E-5</v>
      </c>
      <c r="BH1362" s="13">
        <f t="shared" si="1895"/>
        <v>1.6014502914784483E-5</v>
      </c>
      <c r="BI1362" s="13">
        <f t="shared" si="1896"/>
        <v>5.5785198310568517E-6</v>
      </c>
      <c r="BJ1362" s="14">
        <f t="shared" si="1897"/>
        <v>0.58036932383174933</v>
      </c>
      <c r="BK1362" s="14">
        <f t="shared" si="1898"/>
        <v>0.23688692617602439</v>
      </c>
      <c r="BL1362" s="14">
        <f t="shared" si="1899"/>
        <v>0.17516930055900171</v>
      </c>
      <c r="BM1362" s="14">
        <f t="shared" si="1900"/>
        <v>0.47992595670610172</v>
      </c>
      <c r="BN1362" s="14">
        <f t="shared" si="1901"/>
        <v>0.51789702199557652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1.2514000000000001</v>
      </c>
      <c r="F1363" s="10">
        <f>VLOOKUP(B1363,home!$B$2:$E$405,3,FALSE)</f>
        <v>1.1099000000000001</v>
      </c>
      <c r="G1363" s="10">
        <f>VLOOKUP(C1363,away!$B$2:$E$405,4,FALSE)</f>
        <v>0.97670000000000001</v>
      </c>
      <c r="H1363" s="10">
        <f>VLOOKUP(A1363,away!$A$2:$E$405,3,FALSE)</f>
        <v>0.95709999999999995</v>
      </c>
      <c r="I1363" s="10">
        <f>VLOOKUP(C1363,away!$B$2:$E$405,3,FALSE)</f>
        <v>0.81259999999999999</v>
      </c>
      <c r="J1363" s="10">
        <f>VLOOKUP(B1363,home!$B$2:$E$405,4,FALSE)</f>
        <v>0.98680000000000001</v>
      </c>
      <c r="K1363" s="12">
        <f t="shared" si="1846"/>
        <v>1.3565668175620003</v>
      </c>
      <c r="L1363" s="12">
        <f t="shared" si="1847"/>
        <v>0.767473299128</v>
      </c>
      <c r="M1363" s="13">
        <f t="shared" si="1848"/>
        <v>0.1195476650185649</v>
      </c>
      <c r="N1363" s="13">
        <f t="shared" si="1849"/>
        <v>0.16217439548120266</v>
      </c>
      <c r="O1363" s="13">
        <f t="shared" si="1850"/>
        <v>9.1749640874846994E-2</v>
      </c>
      <c r="P1363" s="13">
        <f t="shared" si="1851"/>
        <v>0.12446451833404762</v>
      </c>
      <c r="Q1363" s="13">
        <f t="shared" si="1852"/>
        <v>0.11000020178398817</v>
      </c>
      <c r="R1363" s="13">
        <f t="shared" si="1853"/>
        <v>3.5207699788014003E-2</v>
      </c>
      <c r="S1363" s="13">
        <f t="shared" si="1854"/>
        <v>3.2395898995017526E-2</v>
      </c>
      <c r="T1363" s="13">
        <f t="shared" si="1855"/>
        <v>8.442221776790311E-2</v>
      </c>
      <c r="U1363" s="13">
        <f t="shared" si="1856"/>
        <v>4.7761597255104475E-2</v>
      </c>
      <c r="V1363" s="13">
        <f t="shared" si="1857"/>
        <v>3.7475893111915321E-3</v>
      </c>
      <c r="W1363" s="13">
        <f t="shared" si="1858"/>
        <v>4.9740874555094253E-2</v>
      </c>
      <c r="X1363" s="13">
        <f t="shared" si="1859"/>
        <v>3.8174793096310181E-2</v>
      </c>
      <c r="Y1363" s="13">
        <f t="shared" si="1860"/>
        <v>1.4649067200576982E-2</v>
      </c>
      <c r="Z1363" s="13">
        <f t="shared" si="1861"/>
        <v>9.0069898370051023E-3</v>
      </c>
      <c r="AA1363" s="13">
        <f t="shared" si="1862"/>
        <v>1.2218583538999293E-2</v>
      </c>
      <c r="AB1363" s="13">
        <f t="shared" si="1863"/>
        <v>8.2876624933078576E-3</v>
      </c>
      <c r="AC1363" s="13">
        <f t="shared" si="1864"/>
        <v>2.4385770022089312E-4</v>
      </c>
      <c r="AD1363" s="13">
        <f t="shared" si="1865"/>
        <v>1.6869204974488725E-2</v>
      </c>
      <c r="AE1363" s="13">
        <f t="shared" si="1866"/>
        <v>1.2946664395437331E-2</v>
      </c>
      <c r="AF1363" s="13">
        <f t="shared" si="1867"/>
        <v>4.9681096181346494E-3</v>
      </c>
      <c r="AG1363" s="13">
        <f t="shared" si="1868"/>
        <v>1.2709638263531165E-3</v>
      </c>
      <c r="AH1363" s="13">
        <f t="shared" si="1869"/>
        <v>1.7281560513546675E-3</v>
      </c>
      <c r="AI1363" s="13">
        <f t="shared" si="1870"/>
        <v>2.3443591548367145E-3</v>
      </c>
      <c r="AJ1363" s="13">
        <f t="shared" si="1871"/>
        <v>1.5901399189495913E-3</v>
      </c>
      <c r="AK1363" s="13">
        <f t="shared" si="1872"/>
        <v>7.1904368310924825E-4</v>
      </c>
      <c r="AL1363" s="13">
        <f t="shared" si="1873"/>
        <v>1.0155491098995083E-5</v>
      </c>
      <c r="AM1363" s="13">
        <f t="shared" si="1874"/>
        <v>4.5768407414086458E-3</v>
      </c>
      <c r="AN1363" s="13">
        <f t="shared" si="1875"/>
        <v>3.5126030633923352E-3</v>
      </c>
      <c r="AO1363" s="13">
        <f t="shared" si="1876"/>
        <v>1.3479145307944171E-3</v>
      </c>
      <c r="AP1363" s="13">
        <f t="shared" si="1877"/>
        <v>3.4482947063045393E-4</v>
      </c>
      <c r="AQ1363" s="13">
        <f t="shared" si="1878"/>
        <v>6.6161852865329052E-5</v>
      </c>
      <c r="AR1363" s="13">
        <f t="shared" si="1879"/>
        <v>2.6526272522823689E-4</v>
      </c>
      <c r="AS1363" s="13">
        <f t="shared" si="1880"/>
        <v>3.5984661098069273E-4</v>
      </c>
      <c r="AT1363" s="13">
        <f t="shared" si="1881"/>
        <v>2.4407798593427475E-4</v>
      </c>
      <c r="AU1363" s="13">
        <f t="shared" si="1882"/>
        <v>1.1036936553860064E-4</v>
      </c>
      <c r="AV1363" s="13">
        <f t="shared" si="1883"/>
        <v>3.7430854741259147E-5</v>
      </c>
      <c r="AW1363" s="13">
        <f t="shared" si="1884"/>
        <v>2.9369928812863069E-7</v>
      </c>
      <c r="AX1363" s="13">
        <f t="shared" si="1885"/>
        <v>1.0347983798434722E-3</v>
      </c>
      <c r="AY1363" s="13">
        <f t="shared" si="1886"/>
        <v>7.9418012651077897E-4</v>
      </c>
      <c r="AZ1363" s="13">
        <f t="shared" si="1887"/>
        <v>3.0475602089755988E-4</v>
      </c>
      <c r="BA1363" s="13">
        <f t="shared" si="1888"/>
        <v>7.7964036262457366E-5</v>
      </c>
      <c r="BB1363" s="13">
        <f t="shared" si="1889"/>
        <v>1.4958829030920791E-5</v>
      </c>
      <c r="BC1363" s="13">
        <f t="shared" si="1890"/>
        <v>2.2961003734904972E-6</v>
      </c>
      <c r="BD1363" s="13">
        <f t="shared" si="1891"/>
        <v>3.3930343144433179E-5</v>
      </c>
      <c r="BE1363" s="13">
        <f t="shared" si="1892"/>
        <v>4.6028777618230354E-5</v>
      </c>
      <c r="BF1363" s="13">
        <f t="shared" si="1893"/>
        <v>3.1220556184915888E-5</v>
      </c>
      <c r="BG1363" s="13">
        <f t="shared" si="1894"/>
        <v>1.4117590182095664E-5</v>
      </c>
      <c r="BH1363" s="13">
        <f t="shared" si="1895"/>
        <v>4.787863596242514E-6</v>
      </c>
      <c r="BI1363" s="13">
        <f t="shared" si="1896"/>
        <v>1.2990113763351321E-6</v>
      </c>
      <c r="BJ1363" s="14">
        <f t="shared" si="1897"/>
        <v>0.50729379585149892</v>
      </c>
      <c r="BK1363" s="14">
        <f t="shared" si="1898"/>
        <v>0.28120386497665223</v>
      </c>
      <c r="BL1363" s="14">
        <f t="shared" si="1899"/>
        <v>0.20275525444304818</v>
      </c>
      <c r="BM1363" s="14">
        <f t="shared" si="1900"/>
        <v>0.35632189740031778</v>
      </c>
      <c r="BN1363" s="14">
        <f t="shared" si="1901"/>
        <v>0.64314412128066434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1.2514000000000001</v>
      </c>
      <c r="F1364" s="10">
        <f>VLOOKUP(B1364,home!$B$2:$E$405,3,FALSE)</f>
        <v>1.2431000000000001</v>
      </c>
      <c r="G1364" s="10">
        <f>VLOOKUP(C1364,away!$B$2:$E$405,4,FALSE)</f>
        <v>1.1543000000000001</v>
      </c>
      <c r="H1364" s="10">
        <f>VLOOKUP(A1364,away!$A$2:$E$405,3,FALSE)</f>
        <v>0.95709999999999995</v>
      </c>
      <c r="I1364" s="10">
        <f>VLOOKUP(C1364,away!$B$2:$E$405,3,FALSE)</f>
        <v>1.1029</v>
      </c>
      <c r="J1364" s="10">
        <f>VLOOKUP(B1364,home!$B$2:$E$405,4,FALSE)</f>
        <v>1.1609</v>
      </c>
      <c r="K1364" s="12">
        <f t="shared" si="1846"/>
        <v>1.7956467869620003</v>
      </c>
      <c r="L1364" s="12">
        <f t="shared" si="1847"/>
        <v>1.225429311431</v>
      </c>
      <c r="M1364" s="13">
        <f t="shared" si="1848"/>
        <v>4.8748731694831161E-2</v>
      </c>
      <c r="N1364" s="13">
        <f t="shared" si="1849"/>
        <v>8.753550343629618E-2</v>
      </c>
      <c r="O1364" s="13">
        <f t="shared" si="1850"/>
        <v>5.9738124713931508E-2</v>
      </c>
      <c r="P1364" s="13">
        <f t="shared" si="1851"/>
        <v>0.10726857170170635</v>
      </c>
      <c r="Q1364" s="13">
        <f t="shared" si="1852"/>
        <v>7.8591422745243208E-2</v>
      </c>
      <c r="R1364" s="13">
        <f t="shared" si="1853"/>
        <v>3.6602424517186156E-2</v>
      </c>
      <c r="S1364" s="13">
        <f t="shared" si="1854"/>
        <v>5.9009465861366031E-2</v>
      </c>
      <c r="T1364" s="13">
        <f t="shared" si="1855"/>
        <v>9.6308233059086007E-2</v>
      </c>
      <c r="U1364" s="13">
        <f t="shared" si="1856"/>
        <v>6.5725025979304449E-2</v>
      </c>
      <c r="V1364" s="13">
        <f t="shared" si="1857"/>
        <v>1.4427409242276402E-2</v>
      </c>
      <c r="W1364" s="13">
        <f t="shared" si="1858"/>
        <v>4.7040811911756089E-2</v>
      </c>
      <c r="X1364" s="13">
        <f t="shared" si="1859"/>
        <v>5.764518975017844E-2</v>
      </c>
      <c r="Y1364" s="13">
        <f t="shared" si="1860"/>
        <v>3.5320052591435259E-2</v>
      </c>
      <c r="Z1364" s="13">
        <f t="shared" si="1861"/>
        <v>1.4951227957600191E-2</v>
      </c>
      <c r="AA1364" s="13">
        <f t="shared" si="1862"/>
        <v>2.6847124443201205E-2</v>
      </c>
      <c r="AB1364" s="13">
        <f t="shared" si="1863"/>
        <v>2.4103976372801622E-2</v>
      </c>
      <c r="AC1364" s="13">
        <f t="shared" si="1864"/>
        <v>1.9841639066415454E-3</v>
      </c>
      <c r="AD1364" s="13">
        <f t="shared" si="1865"/>
        <v>2.1117170691357153E-2</v>
      </c>
      <c r="AE1364" s="13">
        <f t="shared" si="1866"/>
        <v>2.5877599939680685E-2</v>
      </c>
      <c r="AF1364" s="13">
        <f t="shared" si="1867"/>
        <v>1.5855584737784902E-2</v>
      </c>
      <c r="AG1364" s="13">
        <f t="shared" si="1868"/>
        <v>6.4766327625198723E-3</v>
      </c>
      <c r="AH1364" s="13">
        <f t="shared" si="1869"/>
        <v>4.5804182452824785E-3</v>
      </c>
      <c r="AI1364" s="13">
        <f t="shared" si="1870"/>
        <v>8.2248133050836052E-3</v>
      </c>
      <c r="AJ1364" s="13">
        <f t="shared" si="1871"/>
        <v>7.3844297923178438E-3</v>
      </c>
      <c r="AK1364" s="13">
        <f t="shared" si="1872"/>
        <v>4.4199425433740034E-3</v>
      </c>
      <c r="AL1364" s="13">
        <f t="shared" si="1873"/>
        <v>1.7464120266339863E-4</v>
      </c>
      <c r="AM1364" s="13">
        <f t="shared" si="1874"/>
        <v>7.5837959403327196E-3</v>
      </c>
      <c r="AN1364" s="13">
        <f t="shared" si="1875"/>
        <v>9.2934058371951355E-3</v>
      </c>
      <c r="AO1364" s="13">
        <f t="shared" si="1876"/>
        <v>5.6942059579614375E-3</v>
      </c>
      <c r="AP1364" s="13">
        <f t="shared" si="1877"/>
        <v>2.325948962070327E-3</v>
      </c>
      <c r="AQ1364" s="13">
        <f t="shared" si="1878"/>
        <v>7.1257150875337228E-4</v>
      </c>
      <c r="AR1364" s="13">
        <f t="shared" si="1879"/>
        <v>1.1225957552764986E-3</v>
      </c>
      <c r="AS1364" s="13">
        <f t="shared" si="1880"/>
        <v>2.015785461019424E-3</v>
      </c>
      <c r="AT1364" s="13">
        <f t="shared" si="1881"/>
        <v>1.8098193431421222E-3</v>
      </c>
      <c r="AU1364" s="13">
        <f t="shared" si="1882"/>
        <v>1.0832654294982769E-3</v>
      </c>
      <c r="AV1364" s="13">
        <f t="shared" si="1883"/>
        <v>4.8629052197639798E-4</v>
      </c>
      <c r="AW1364" s="13">
        <f t="shared" si="1884"/>
        <v>1.0674643739818184E-5</v>
      </c>
      <c r="AX1364" s="13">
        <f t="shared" si="1885"/>
        <v>2.2696364688723188E-3</v>
      </c>
      <c r="AY1364" s="13">
        <f t="shared" si="1886"/>
        <v>2.7812790552488916E-3</v>
      </c>
      <c r="AZ1364" s="13">
        <f t="shared" si="1887"/>
        <v>1.7041304387855562E-3</v>
      </c>
      <c r="BA1364" s="13">
        <f t="shared" si="1888"/>
        <v>6.960971300631972E-4</v>
      </c>
      <c r="BB1364" s="13">
        <f t="shared" si="1889"/>
        <v>2.132544566956097E-4</v>
      </c>
      <c r="BC1364" s="13">
        <f t="shared" si="1890"/>
        <v>5.2265652405618558E-5</v>
      </c>
      <c r="BD1364" s="13">
        <f t="shared" si="1891"/>
        <v>2.2927695723397372E-4</v>
      </c>
      <c r="BE1364" s="13">
        <f t="shared" si="1892"/>
        <v>4.1170043158160875E-4</v>
      </c>
      <c r="BF1364" s="13">
        <f t="shared" si="1893"/>
        <v>3.6963427858019237E-4</v>
      </c>
      <c r="BG1364" s="13">
        <f t="shared" si="1894"/>
        <v>2.2124420156117985E-4</v>
      </c>
      <c r="BH1364" s="13">
        <f t="shared" si="1895"/>
        <v>9.9319109916826443E-5</v>
      </c>
      <c r="BI1364" s="13">
        <f t="shared" si="1896"/>
        <v>3.566840812121503E-5</v>
      </c>
      <c r="BJ1364" s="14">
        <f t="shared" si="1897"/>
        <v>0.50509479303372207</v>
      </c>
      <c r="BK1364" s="14">
        <f t="shared" si="1898"/>
        <v>0.23439426266473376</v>
      </c>
      <c r="BL1364" s="14">
        <f t="shared" si="1899"/>
        <v>0.24551087981039063</v>
      </c>
      <c r="BM1364" s="14">
        <f t="shared" si="1900"/>
        <v>0.57869578024574297</v>
      </c>
      <c r="BN1364" s="14">
        <f t="shared" si="1901"/>
        <v>0.41848477880919455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1.2514000000000001</v>
      </c>
      <c r="F1365" s="10">
        <f>VLOOKUP(B1365,home!$B$2:$E$405,3,FALSE)</f>
        <v>0.75209999999999999</v>
      </c>
      <c r="G1365" s="10">
        <f>VLOOKUP(C1365,away!$B$2:$E$405,4,FALSE)</f>
        <v>1.0654999999999999</v>
      </c>
      <c r="H1365" s="10">
        <f>VLOOKUP(A1365,away!$A$2:$E$405,3,FALSE)</f>
        <v>0.95709999999999995</v>
      </c>
      <c r="I1365" s="10">
        <f>VLOOKUP(C1365,away!$B$2:$E$405,3,FALSE)</f>
        <v>0.58050000000000002</v>
      </c>
      <c r="J1365" s="10">
        <f>VLOOKUP(B1365,home!$B$2:$E$405,4,FALSE)</f>
        <v>1.0448</v>
      </c>
      <c r="K1365" s="12">
        <f t="shared" si="1846"/>
        <v>1.0028250950699999</v>
      </c>
      <c r="L1365" s="12">
        <f t="shared" si="1847"/>
        <v>0.58048727543999989</v>
      </c>
      <c r="M1365" s="13">
        <f t="shared" si="1848"/>
        <v>0.20529396107583989</v>
      </c>
      <c r="N1365" s="13">
        <f t="shared" si="1849"/>
        <v>0.20587393603317597</v>
      </c>
      <c r="O1365" s="13">
        <f t="shared" si="1850"/>
        <v>0.11917053212919967</v>
      </c>
      <c r="P1365" s="13">
        <f t="shared" si="1851"/>
        <v>0.11950720021200713</v>
      </c>
      <c r="Q1365" s="13">
        <f t="shared" si="1852"/>
        <v>0.10322777473745239</v>
      </c>
      <c r="R1365" s="13">
        <f t="shared" si="1853"/>
        <v>3.4588488754207045E-2</v>
      </c>
      <c r="S1365" s="13">
        <f t="shared" si="1854"/>
        <v>1.7392098174330493E-2</v>
      </c>
      <c r="T1365" s="13">
        <f t="shared" si="1855"/>
        <v>5.9922409707077781E-2</v>
      </c>
      <c r="U1365" s="13">
        <f t="shared" si="1856"/>
        <v>3.4686204523265304E-2</v>
      </c>
      <c r="V1365" s="13">
        <f t="shared" si="1857"/>
        <v>1.1249348374693486E-3</v>
      </c>
      <c r="W1365" s="13">
        <f t="shared" si="1858"/>
        <v>3.4506467671650075E-2</v>
      </c>
      <c r="X1365" s="13">
        <f t="shared" si="1859"/>
        <v>2.0030565403774587E-2</v>
      </c>
      <c r="Y1365" s="13">
        <f t="shared" si="1860"/>
        <v>5.8137441683799168E-3</v>
      </c>
      <c r="Z1365" s="13">
        <f t="shared" si="1861"/>
        <v>6.6927258661722408E-3</v>
      </c>
      <c r="AA1365" s="13">
        <f t="shared" si="1862"/>
        <v>6.7116334530216253E-3</v>
      </c>
      <c r="AB1365" s="13">
        <f t="shared" si="1863"/>
        <v>3.3652972278007012E-3</v>
      </c>
      <c r="AC1365" s="13">
        <f t="shared" si="1864"/>
        <v>4.0928448449722972E-5</v>
      </c>
      <c r="AD1365" s="13">
        <f t="shared" si="1865"/>
        <v>8.650987930838093E-3</v>
      </c>
      <c r="AE1365" s="13">
        <f t="shared" si="1866"/>
        <v>5.0217884138365259E-3</v>
      </c>
      <c r="AF1365" s="13">
        <f t="shared" si="1867"/>
        <v>1.4575421370920619E-3</v>
      </c>
      <c r="AG1365" s="13">
        <f t="shared" si="1868"/>
        <v>2.8202822133318857E-4</v>
      </c>
      <c r="AH1365" s="13">
        <f t="shared" si="1869"/>
        <v>9.7126055083028432E-4</v>
      </c>
      <c r="AI1365" s="13">
        <f t="shared" si="1870"/>
        <v>9.7400445422412033E-4</v>
      </c>
      <c r="AJ1365" s="13">
        <f t="shared" si="1871"/>
        <v>4.8837805470295335E-4</v>
      </c>
      <c r="AK1365" s="13">
        <f t="shared" si="1872"/>
        <v>1.6325258971253029E-4</v>
      </c>
      <c r="AL1365" s="13">
        <f t="shared" si="1873"/>
        <v>9.5302253560998477E-7</v>
      </c>
      <c r="AM1365" s="13">
        <f t="shared" si="1874"/>
        <v>1.7350855588384268E-3</v>
      </c>
      <c r="AN1365" s="13">
        <f t="shared" si="1875"/>
        <v>1.0071950887054078E-3</v>
      </c>
      <c r="AO1365" s="13">
        <f t="shared" si="1876"/>
        <v>2.9233196643957567E-4</v>
      </c>
      <c r="AP1365" s="13">
        <f t="shared" si="1877"/>
        <v>5.6564995574175579E-5</v>
      </c>
      <c r="AQ1365" s="13">
        <f t="shared" si="1878"/>
        <v>8.2088150415322085E-6</v>
      </c>
      <c r="AR1365" s="13">
        <f t="shared" si="1879"/>
        <v>1.1276087817876512E-4</v>
      </c>
      <c r="AS1365" s="13">
        <f t="shared" si="1880"/>
        <v>1.130794383797968E-4</v>
      </c>
      <c r="AT1365" s="13">
        <f t="shared" si="1881"/>
        <v>5.6699449271840962E-5</v>
      </c>
      <c r="AU1365" s="13">
        <f t="shared" si="1882"/>
        <v>1.8953210202150184E-5</v>
      </c>
      <c r="AV1365" s="13">
        <f t="shared" si="1883"/>
        <v>4.7516887057132379E-6</v>
      </c>
      <c r="AW1365" s="13">
        <f t="shared" si="1884"/>
        <v>1.5410565195396748E-8</v>
      </c>
      <c r="AX1365" s="13">
        <f t="shared" si="1885"/>
        <v>2.8999789008278808E-4</v>
      </c>
      <c r="AY1365" s="13">
        <f t="shared" si="1886"/>
        <v>1.6834008509750619E-4</v>
      </c>
      <c r="AZ1365" s="13">
        <f t="shared" si="1887"/>
        <v>4.8859638672794556E-5</v>
      </c>
      <c r="BA1365" s="13">
        <f t="shared" si="1888"/>
        <v>9.4541328440511209E-6</v>
      </c>
      <c r="BB1365" s="13">
        <f t="shared" si="1889"/>
        <v>1.3720009540727631E-6</v>
      </c>
      <c r="BC1365" s="13">
        <f t="shared" si="1890"/>
        <v>1.5928581914615582E-7</v>
      </c>
      <c r="BD1365" s="13">
        <f t="shared" si="1891"/>
        <v>1.0909375825035508E-5</v>
      </c>
      <c r="BE1365" s="13">
        <f t="shared" si="1892"/>
        <v>1.0940195848895592E-5</v>
      </c>
      <c r="BF1365" s="13">
        <f t="shared" si="1893"/>
        <v>5.4855514711265699E-6</v>
      </c>
      <c r="BG1365" s="13">
        <f t="shared" si="1894"/>
        <v>1.83368289184796E-6</v>
      </c>
      <c r="BH1365" s="13">
        <f t="shared" si="1895"/>
        <v>4.5971580508641575E-7</v>
      </c>
      <c r="BI1365" s="13">
        <f t="shared" si="1896"/>
        <v>9.2202909188193313E-8</v>
      </c>
      <c r="BJ1365" s="14">
        <f t="shared" si="1897"/>
        <v>0.44840481388268</v>
      </c>
      <c r="BK1365" s="14">
        <f t="shared" si="1898"/>
        <v>0.34352841585572974</v>
      </c>
      <c r="BL1365" s="14">
        <f t="shared" si="1899"/>
        <v>0.20145501712645369</v>
      </c>
      <c r="BM1365" s="14">
        <f t="shared" si="1900"/>
        <v>0.21225075511462133</v>
      </c>
      <c r="BN1365" s="14">
        <f t="shared" si="1901"/>
        <v>0.78766189294188205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1.2514000000000001</v>
      </c>
      <c r="F1366" s="10">
        <f>VLOOKUP(B1366,home!$B$2:$E$405,3,FALSE)</f>
        <v>0.66590000000000005</v>
      </c>
      <c r="G1366" s="10">
        <f>VLOOKUP(C1366,away!$B$2:$E$405,4,FALSE)</f>
        <v>0.98709999999999998</v>
      </c>
      <c r="H1366" s="10">
        <f>VLOOKUP(A1366,away!$A$2:$E$405,3,FALSE)</f>
        <v>0.95709999999999995</v>
      </c>
      <c r="I1366" s="10">
        <f>VLOOKUP(C1366,away!$B$2:$E$405,3,FALSE)</f>
        <v>0.86040000000000005</v>
      </c>
      <c r="J1366" s="10">
        <f>VLOOKUP(B1366,home!$B$2:$E$405,4,FALSE)</f>
        <v>0.81259999999999999</v>
      </c>
      <c r="K1366" s="12">
        <f t="shared" si="1846"/>
        <v>0.82255759634600012</v>
      </c>
      <c r="L1366" s="12">
        <f t="shared" si="1847"/>
        <v>0.66916703138400002</v>
      </c>
      <c r="M1366" s="13">
        <f t="shared" si="1848"/>
        <v>0.22498430658305804</v>
      </c>
      <c r="N1366" s="13">
        <f t="shared" si="1849"/>
        <v>0.18506255043853179</v>
      </c>
      <c r="O1366" s="13">
        <f t="shared" si="1850"/>
        <v>0.15055208054417266</v>
      </c>
      <c r="P1366" s="13">
        <f t="shared" si="1851"/>
        <v>0.12383775749730407</v>
      </c>
      <c r="Q1366" s="13">
        <f t="shared" si="1852"/>
        <v>7.6112303331189554E-2</v>
      </c>
      <c r="R1366" s="13">
        <f t="shared" si="1853"/>
        <v>5.0372244403214438E-2</v>
      </c>
      <c r="S1366" s="13">
        <f t="shared" si="1854"/>
        <v>1.7040955450263302E-2</v>
      </c>
      <c r="T1366" s="13">
        <f t="shared" si="1855"/>
        <v>5.0931844071930646E-2</v>
      </c>
      <c r="U1366" s="13">
        <f t="shared" si="1856"/>
        <v>4.1434072278861325E-2</v>
      </c>
      <c r="V1366" s="13">
        <f t="shared" si="1857"/>
        <v>1.0422029185661839E-3</v>
      </c>
      <c r="W1366" s="13">
        <f t="shared" si="1858"/>
        <v>2.0868917760153649E-2</v>
      </c>
      <c r="X1366" s="13">
        <f t="shared" si="1859"/>
        <v>1.3964791745758849E-2</v>
      </c>
      <c r="Y1366" s="13">
        <f t="shared" si="1860"/>
        <v>4.6723891182026186E-3</v>
      </c>
      <c r="Z1366" s="13">
        <f t="shared" si="1861"/>
        <v>1.1235815083816107E-2</v>
      </c>
      <c r="AA1366" s="13">
        <f t="shared" si="1862"/>
        <v>9.2421050483319084E-3</v>
      </c>
      <c r="AB1366" s="13">
        <f t="shared" si="1863"/>
        <v>3.8010818568665642E-3</v>
      </c>
      <c r="AC1366" s="13">
        <f t="shared" si="1864"/>
        <v>3.5853631930082722E-5</v>
      </c>
      <c r="AD1366" s="13">
        <f t="shared" si="1865"/>
        <v>4.2914717077835833E-3</v>
      </c>
      <c r="AE1366" s="13">
        <f t="shared" si="1866"/>
        <v>2.8717113829659648E-3</v>
      </c>
      <c r="AF1366" s="13">
        <f t="shared" si="1867"/>
        <v>9.6082729056548794E-4</v>
      </c>
      <c r="AG1366" s="13">
        <f t="shared" si="1868"/>
        <v>2.1431798190014656E-4</v>
      </c>
      <c r="AH1366" s="13">
        <f t="shared" si="1869"/>
        <v>1.8796592562041979E-3</v>
      </c>
      <c r="AI1366" s="13">
        <f t="shared" si="1870"/>
        <v>1.5461279997328354E-3</v>
      </c>
      <c r="AJ1366" s="13">
        <f t="shared" si="1871"/>
        <v>6.3588966555174517E-4</v>
      </c>
      <c r="AK1366" s="13">
        <f t="shared" si="1872"/>
        <v>1.7435195827916847E-4</v>
      </c>
      <c r="AL1366" s="13">
        <f t="shared" si="1873"/>
        <v>7.8939432599331964E-7</v>
      </c>
      <c r="AM1366" s="13">
        <f t="shared" si="1874"/>
        <v>7.0599653054826609E-4</v>
      </c>
      <c r="AN1366" s="13">
        <f t="shared" si="1875"/>
        <v>4.7242960251438665E-4</v>
      </c>
      <c r="AO1366" s="13">
        <f t="shared" si="1876"/>
        <v>1.5806715732623758E-4</v>
      </c>
      <c r="AP1366" s="13">
        <f t="shared" si="1877"/>
        <v>3.525777680910204E-5</v>
      </c>
      <c r="AQ1366" s="13">
        <f t="shared" si="1878"/>
        <v>5.8983354601366114E-6</v>
      </c>
      <c r="AR1366" s="13">
        <f t="shared" si="1879"/>
        <v>2.5156120089752428E-4</v>
      </c>
      <c r="AS1366" s="13">
        <f t="shared" si="1880"/>
        <v>2.0692357674418081E-4</v>
      </c>
      <c r="AT1366" s="13">
        <f t="shared" si="1881"/>
        <v>8.5103279957005225E-5</v>
      </c>
      <c r="AU1366" s="13">
        <f t="shared" si="1882"/>
        <v>2.3334116467531651E-5</v>
      </c>
      <c r="AV1366" s="13">
        <f t="shared" si="1883"/>
        <v>4.7984136885976124E-6</v>
      </c>
      <c r="AW1366" s="13">
        <f t="shared" si="1884"/>
        <v>1.2069585429805089E-8</v>
      </c>
      <c r="AX1366" s="13">
        <f t="shared" si="1885"/>
        <v>9.6787134866066144E-5</v>
      </c>
      <c r="AY1366" s="13">
        <f t="shared" si="1886"/>
        <v>6.4766759714488309E-5</v>
      </c>
      <c r="AZ1366" s="13">
        <f t="shared" si="1887"/>
        <v>2.1669890165252493E-5</v>
      </c>
      <c r="BA1366" s="13">
        <f t="shared" si="1888"/>
        <v>4.8335920240997835E-6</v>
      </c>
      <c r="BB1366" s="13">
        <f t="shared" si="1889"/>
        <v>8.0862010642205784E-7</v>
      </c>
      <c r="BC1366" s="13">
        <f t="shared" si="1890"/>
        <v>1.0822038322637258E-7</v>
      </c>
      <c r="BD1366" s="13">
        <f t="shared" si="1891"/>
        <v>2.8056077002665045E-5</v>
      </c>
      <c r="BE1366" s="13">
        <f t="shared" si="1892"/>
        <v>2.3077739262210451E-5</v>
      </c>
      <c r="BF1366" s="13">
        <f t="shared" si="1893"/>
        <v>9.4913848683117717E-6</v>
      </c>
      <c r="BG1366" s="13">
        <f t="shared" si="1894"/>
        <v>2.6024035744244426E-6</v>
      </c>
      <c r="BH1366" s="13">
        <f t="shared" si="1895"/>
        <v>5.3515670722520208E-7</v>
      </c>
      <c r="BI1366" s="13">
        <f t="shared" si="1896"/>
        <v>8.8039442952720504E-8</v>
      </c>
      <c r="BJ1366" s="14">
        <f t="shared" si="1897"/>
        <v>0.36151774844890006</v>
      </c>
      <c r="BK1366" s="14">
        <f t="shared" si="1898"/>
        <v>0.36700663223516217</v>
      </c>
      <c r="BL1366" s="14">
        <f t="shared" si="1899"/>
        <v>0.26027318439982755</v>
      </c>
      <c r="BM1366" s="14">
        <f t="shared" si="1900"/>
        <v>0.18904738268010615</v>
      </c>
      <c r="BN1366" s="14">
        <f t="shared" si="1901"/>
        <v>0.81092124279747058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1.375</v>
      </c>
      <c r="F1368" s="10">
        <f>VLOOKUP(B1368,home!$B$2:$E$405,3,FALSE)</f>
        <v>1.0303</v>
      </c>
      <c r="G1368" s="10">
        <f>VLOOKUP(C1368,away!$B$2:$E$405,4,FALSE)</f>
        <v>0.72729999999999995</v>
      </c>
      <c r="H1368" s="10">
        <f>VLOOKUP(A1368,away!$A$2:$E$405,3,FALSE)</f>
        <v>1.0101</v>
      </c>
      <c r="I1368" s="10">
        <f>VLOOKUP(C1368,away!$B$2:$E$405,3,FALSE)</f>
        <v>0.72</v>
      </c>
      <c r="J1368" s="10">
        <f>VLOOKUP(B1368,home!$B$2:$E$405,4,FALSE)</f>
        <v>1.32</v>
      </c>
      <c r="K1368" s="12">
        <f t="shared" ref="K1368:K1431" si="1902">E1368*F1368*G1368</f>
        <v>1.0303386362499998</v>
      </c>
      <c r="L1368" s="12">
        <f t="shared" ref="L1368:L1431" si="1903">H1368*I1368*J1368</f>
        <v>0.95999903999999991</v>
      </c>
      <c r="M1368" s="13">
        <f t="shared" ref="M1368:M1431" si="1904">_xlfn.POISSON.DIST(0,K1368,FALSE) * _xlfn.POISSON.DIST(0,L1368,FALSE)</f>
        <v>0.13664927443935518</v>
      </c>
      <c r="N1368" s="13">
        <f t="shared" ref="N1368:N1431" si="1905">_xlfn.POISSON.DIST(1,K1368,FALSE) * _xlfn.POISSON.DIST(0,L1368,FALSE)</f>
        <v>0.14079502707039715</v>
      </c>
      <c r="O1368" s="13">
        <f t="shared" ref="O1368:O1431" si="1906">_xlfn.POISSON.DIST(0,K1368,FALSE) * _xlfn.POISSON.DIST(1,L1368,FALSE)</f>
        <v>0.13118317227847751</v>
      </c>
      <c r="P1368" s="13">
        <f t="shared" ref="P1368:P1431" si="1907">_xlfn.POISSON.DIST(1,K1368,FALSE) * _xlfn.POISSON.DIST(1,L1368,FALSE)</f>
        <v>0.13516309082435526</v>
      </c>
      <c r="Q1368" s="13">
        <f t="shared" ref="Q1368:Q1431" si="1908">_xlfn.POISSON.DIST(2,K1368,FALSE) * _xlfn.POISSON.DIST(0,L1368,FALSE)</f>
        <v>7.2533278091247391E-2</v>
      </c>
      <c r="R1368" s="13">
        <f t="shared" ref="R1368:R1431" si="1909">_xlfn.POISSON.DIST(0,K1368,FALSE) * _xlfn.POISSON.DIST(2,L1368,FALSE)</f>
        <v>6.2967859725746492E-2</v>
      </c>
      <c r="S1368" s="13">
        <f t="shared" ref="S1368:S1431" si="1910">_xlfn.POISSON.DIST(2,K1368,FALSE) * _xlfn.POISSON.DIST(2,L1368,FALSE)</f>
        <v>3.3423267697811121E-2</v>
      </c>
      <c r="T1368" s="13">
        <f t="shared" ref="T1368:T1431" si="1911">_xlfn.POISSON.DIST(2,K1368,FALSE) * _xlfn.POISSON.DIST(1,L1368,FALSE)</f>
        <v>6.963187733565053E-2</v>
      </c>
      <c r="U1368" s="13">
        <f t="shared" ref="U1368:U1431" si="1912">_xlfn.POISSON.DIST(1,K1368,FALSE) * _xlfn.POISSON.DIST(2,L1368,FALSE)</f>
        <v>6.4878218717406913E-2</v>
      </c>
      <c r="V1368" s="13">
        <f t="shared" ref="V1368:V1431" si="1913">_xlfn.POISSON.DIST(3,K1368,FALSE) * _xlfn.POISSON.DIST(3,L1368,FALSE)</f>
        <v>3.6733066262930486E-3</v>
      </c>
      <c r="W1368" s="13">
        <f t="shared" ref="W1368:W1431" si="1914">_xlfn.POISSON.DIST(3,K1368,FALSE) * _xlfn.POISSON.DIST(0,L1368,FALSE)</f>
        <v>2.4911279610425947E-2</v>
      </c>
      <c r="X1368" s="13">
        <f t="shared" ref="X1368:X1431" si="1915">_xlfn.POISSON.DIST(3,K1368,FALSE) * _xlfn.POISSON.DIST(1,L1368,FALSE)</f>
        <v>2.3914804511180481E-2</v>
      </c>
      <c r="Y1368" s="13">
        <f t="shared" ref="Y1368:Y1431" si="1916">_xlfn.POISSON.DIST(3,K1368,FALSE) * _xlfn.POISSON.DIST(2,L1368,FALSE)</f>
        <v>1.1479094686260462E-2</v>
      </c>
      <c r="Z1368" s="13">
        <f t="shared" ref="Z1368:Z1431" si="1917">_xlfn.POISSON.DIST(0,K1368,FALSE) * _xlfn.POISSON.DIST(3,L1368,FALSE)</f>
        <v>2.0149694962523765E-2</v>
      </c>
      <c r="AA1368" s="13">
        <f t="shared" ref="AA1368:AA1431" si="1918">_xlfn.POISSON.DIST(1,K1368,FALSE) * _xlfn.POISSON.DIST(3,L1368,FALSE)</f>
        <v>2.0761009228540225E-2</v>
      </c>
      <c r="AB1368" s="13">
        <f t="shared" ref="AB1368:AB1431" si="1919">_xlfn.POISSON.DIST(2,K1368,FALSE) * _xlfn.POISSON.DIST(3,L1368,FALSE)</f>
        <v>1.0695434967853898E-2</v>
      </c>
      <c r="AC1368" s="13">
        <f t="shared" ref="AC1368:AC1431" si="1920">_xlfn.POISSON.DIST(4,K1368,FALSE) * _xlfn.POISSON.DIST(4,L1368,FALSE)</f>
        <v>2.2708475730678755E-4</v>
      </c>
      <c r="AD1368" s="13">
        <f t="shared" ref="AD1368:AD1431" si="1921">_xlfn.POISSON.DIST(4,K1368,FALSE) * _xlfn.POISSON.DIST(0,L1368,FALSE)</f>
        <v>6.4167634652621723E-3</v>
      </c>
      <c r="AE1368" s="13">
        <f t="shared" ref="AE1368:AE1431" si="1922">_xlfn.POISSON.DIST(4,K1368,FALSE) * _xlfn.POISSON.DIST(1,L1368,FALSE)</f>
        <v>6.1600867665587587E-3</v>
      </c>
      <c r="AF1368" s="13">
        <f t="shared" ref="AF1368:AF1431" si="1923">_xlfn.POISSON.DIST(4,K1368,FALSE) * _xlfn.POISSON.DIST(2,L1368,FALSE)</f>
        <v>2.9568386911065555E-3</v>
      </c>
      <c r="AG1368" s="13">
        <f t="shared" ref="AG1368:AG1431" si="1924">_xlfn.POISSON.DIST(4,K1368,FALSE) * _xlfn.POISSON.DIST(3,L1368,FALSE)</f>
        <v>9.4618743496571668E-4</v>
      </c>
      <c r="AH1368" s="13">
        <f t="shared" ref="AH1368:AH1431" si="1925">_xlfn.POISSON.DIST(0,K1368,FALSE) * _xlfn.POISSON.DIST(4,L1368,FALSE)</f>
        <v>4.8359219550789118E-3</v>
      </c>
      <c r="AI1368" s="13">
        <f t="shared" ref="AI1368:AI1431" si="1926">_xlfn.POISSON.DIST(1,K1368,FALSE) * _xlfn.POISSON.DIST(4,L1368,FALSE)</f>
        <v>4.982637232207438E-3</v>
      </c>
      <c r="AJ1368" s="13">
        <f t="shared" ref="AJ1368:AJ1431" si="1927">_xlfn.POISSON.DIST(2,K1368,FALSE) * _xlfn.POISSON.DIST(4,L1368,FALSE)</f>
        <v>2.5669018253805425E-3</v>
      </c>
      <c r="AK1368" s="13">
        <f t="shared" ref="AK1368:AK1431" si="1928">_xlfn.POISSON.DIST(3,K1368,FALSE) * _xlfn.POISSON.DIST(4,L1368,FALSE)</f>
        <v>8.8159270871674116E-4</v>
      </c>
      <c r="AL1368" s="13">
        <f t="shared" ref="AL1368:AL1431" si="1929">_xlfn.POISSON.DIST(5,K1368,FALSE) * _xlfn.POISSON.DIST(5,L1368,FALSE)</f>
        <v>8.9846002630056448E-6</v>
      </c>
      <c r="AM1368" s="13">
        <f t="shared" ref="AM1368:AM1431" si="1930">_xlfn.POISSON.DIST(5,K1368,FALSE) * _xlfn.POISSON.DIST(0,L1368,FALSE)</f>
        <v>1.3222878635874105E-3</v>
      </c>
      <c r="AN1368" s="13">
        <f t="shared" ref="AN1368:AN1431" si="1931">_xlfn.POISSON.DIST(5,K1368,FALSE) * _xlfn.POISSON.DIST(1,L1368,FALSE)</f>
        <v>1.269395079647565E-3</v>
      </c>
      <c r="AO1368" s="13">
        <f t="shared" ref="AO1368:AO1431" si="1932">_xlfn.POISSON.DIST(5,K1368,FALSE) * _xlfn.POISSON.DIST(2,L1368,FALSE)</f>
        <v>6.0930902892119274E-4</v>
      </c>
      <c r="AP1368" s="13">
        <f t="shared" ref="AP1368:AP1431" si="1933">_xlfn.POISSON.DIST(5,K1368,FALSE) * _xlfn.POISSON.DIST(3,L1368,FALSE)</f>
        <v>1.9497869427589245E-4</v>
      </c>
      <c r="AQ1368" s="13">
        <f t="shared" ref="AQ1368:AQ1431" si="1934">_xlfn.POISSON.DIST(5,K1368,FALSE) * _xlfn.POISSON.DIST(4,L1368,FALSE)</f>
        <v>4.6794839831327548E-5</v>
      </c>
      <c r="AR1368" s="13">
        <f t="shared" ref="AR1368:AR1431" si="1935">_xlfn.POISSON.DIST(0,K1368,FALSE) * _xlfn.POISSON.DIST(5,L1368,FALSE)</f>
        <v>9.2849608687813588E-4</v>
      </c>
      <c r="AS1368" s="13">
        <f t="shared" ref="AS1368:AS1431" si="1936">_xlfn.POISSON.DIST(1,K1368,FALSE) * _xlfn.POISSON.DIST(5,L1368,FALSE)</f>
        <v>9.566653919174798E-4</v>
      </c>
      <c r="AT1368" s="13">
        <f t="shared" ref="AT1368:AT1431" si="1937">_xlfn.POISSON.DIST(2,K1368,FALSE) * _xlfn.POISSON.DIST(5,L1368,FALSE)</f>
        <v>4.9284465762791381E-4</v>
      </c>
      <c r="AU1368" s="13">
        <f t="shared" ref="AU1368:AU1431" si="1938">_xlfn.POISSON.DIST(3,K1368,FALSE) * _xlfn.POISSON.DIST(5,L1368,FALSE)</f>
        <v>1.6926563080781428E-4</v>
      </c>
      <c r="AV1368" s="13">
        <f t="shared" ref="AV1368:AV1431" si="1939">_xlfn.POISSON.DIST(4,K1368,FALSE) * _xlfn.POISSON.DIST(5,L1368,FALSE)</f>
        <v>4.3600229802629816E-5</v>
      </c>
      <c r="AW1368" s="13">
        <f t="shared" ref="AW1368:AW1431" si="1940">_xlfn.POISSON.DIST(6,K1368,FALSE) * _xlfn.POISSON.DIST(6,L1368,FALSE)</f>
        <v>2.4685790733482223E-7</v>
      </c>
      <c r="AX1368" s="13">
        <f t="shared" ref="AX1368:AX1431" si="1941">_xlfn.POISSON.DIST(6,K1368,FALSE) * _xlfn.POISSON.DIST(0,L1368,FALSE)</f>
        <v>2.2706737901642958E-4</v>
      </c>
      <c r="AY1368" s="13">
        <f t="shared" ref="AY1368:AY1431" si="1942">_xlfn.POISSON.DIST(6,K1368,FALSE) * _xlfn.POISSON.DIST(1,L1368,FALSE)</f>
        <v>2.1798446587108854E-4</v>
      </c>
      <c r="AZ1368" s="13">
        <f t="shared" ref="AZ1368:AZ1431" si="1943">_xlfn.POISSON.DIST(6,K1368,FALSE) * _xlfn.POISSON.DIST(2,L1368,FALSE)</f>
        <v>1.0463243898557886E-4</v>
      </c>
      <c r="BA1368" s="13">
        <f t="shared" ref="BA1368:BA1431" si="1944">_xlfn.POISSON.DIST(6,K1368,FALSE) * _xlfn.POISSON.DIST(3,L1368,FALSE)</f>
        <v>3.348234699300476E-5</v>
      </c>
      <c r="BB1368" s="13">
        <f t="shared" ref="BB1368:BB1431" si="1945">_xlfn.POISSON.DIST(6,K1368,FALSE) * _xlfn.POISSON.DIST(4,L1368,FALSE)</f>
        <v>8.0357552425578629E-6</v>
      </c>
      <c r="BC1368" s="13">
        <f t="shared" ref="BC1368:BC1431" si="1946">_xlfn.POISSON.DIST(6,K1368,FALSE) * _xlfn.POISSON.DIST(5,L1368,FALSE)</f>
        <v>1.5428634637061034E-6</v>
      </c>
      <c r="BD1368" s="13">
        <f t="shared" ref="BD1368:BD1431" si="1947">_xlfn.POISSON.DIST(0,K1368,FALSE) * _xlfn.POISSON.DIST(6,L1368,FALSE)</f>
        <v>1.4855922534112777E-4</v>
      </c>
      <c r="BE1368" s="13">
        <f t="shared" ref="BE1368:BE1431" si="1948">_xlfn.POISSON.DIST(1,K1368,FALSE) * _xlfn.POISSON.DIST(6,L1368,FALSE)</f>
        <v>1.5306630964033398E-4</v>
      </c>
      <c r="BF1368" s="13">
        <f t="shared" ref="BF1368:BF1431" si="1949">_xlfn.POISSON.DIST(2,K1368,FALSE) * _xlfn.POISSON.DIST(6,L1368,FALSE)</f>
        <v>7.8855066365320943E-5</v>
      </c>
      <c r="BG1368" s="13">
        <f t="shared" ref="BG1368:BG1431" si="1950">_xlfn.POISSON.DIST(3,K1368,FALSE) * _xlfn.POISSON.DIST(6,L1368,FALSE)</f>
        <v>2.708247384674934E-5</v>
      </c>
      <c r="BH1368" s="13">
        <f t="shared" ref="BH1368:BH1431" si="1951">_xlfn.POISSON.DIST(4,K1368,FALSE) * _xlfn.POISSON.DIST(6,L1368,FALSE)</f>
        <v>6.9760297923839984E-6</v>
      </c>
      <c r="BI1368" s="13">
        <f t="shared" ref="BI1368:BI1431" si="1952">_xlfn.POISSON.DIST(5,K1368,FALSE) * _xlfn.POISSON.DIST(6,L1368,FALSE)</f>
        <v>1.4375346045448603E-6</v>
      </c>
      <c r="BJ1368" s="14">
        <f t="shared" ref="BJ1368:BJ1431" si="1953">SUM(N1368,Q1368,T1368,W1368,X1368,Y1368,AD1368,AE1368,AF1368,AG1368,AM1368,AN1368,AO1368,AP1368,AQ1368,AX1368,AY1368,AZ1368,BA1368,BB1368,BC1368)</f>
        <v>0.36378074841889091</v>
      </c>
      <c r="BK1368" s="14">
        <f t="shared" ref="BK1368:BK1431" si="1954">SUM(M1368,P1368,S1368,V1368,AC1368,AL1368,AY1368)</f>
        <v>0.30936299341125545</v>
      </c>
      <c r="BL1368" s="14">
        <f t="shared" ref="BL1368:BL1431" si="1955">SUM(O1368,R1368,U1368,AA1368,AB1368,AH1368,AI1368,AJ1368,AK1368,AR1368,AS1368,AT1368,AU1368,AV1368,BD1368,BE1368,BF1368,BG1368,BH1368,BI1368)</f>
        <v>0.30675959727603314</v>
      </c>
      <c r="BM1368" s="14">
        <f t="shared" ref="BM1368:BM1431" si="1956">SUM(S1368:BI1368)</f>
        <v>0.32054359403116056</v>
      </c>
      <c r="BN1368" s="14">
        <f t="shared" ref="BN1368:BN1431" si="1957">SUM(M1368:R1368)</f>
        <v>0.67929170242957904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1.375</v>
      </c>
      <c r="F1369" s="10">
        <f>VLOOKUP(B1369,home!$B$2:$E$405,3,FALSE)</f>
        <v>1.2562</v>
      </c>
      <c r="G1369" s="10">
        <f>VLOOKUP(C1369,away!$B$2:$E$405,4,FALSE)</f>
        <v>1.3332999999999999</v>
      </c>
      <c r="H1369" s="10">
        <f>VLOOKUP(A1369,away!$A$2:$E$405,3,FALSE)</f>
        <v>1.0101</v>
      </c>
      <c r="I1369" s="10">
        <f>VLOOKUP(C1369,away!$B$2:$E$405,3,FALSE)</f>
        <v>0.74250000000000005</v>
      </c>
      <c r="J1369" s="10">
        <f>VLOOKUP(B1369,home!$B$2:$E$405,4,FALSE)</f>
        <v>1.17</v>
      </c>
      <c r="K1369" s="12">
        <f t="shared" si="1902"/>
        <v>2.3029757574999996</v>
      </c>
      <c r="L1369" s="12">
        <f t="shared" si="1903"/>
        <v>0.87749912249999995</v>
      </c>
      <c r="M1369" s="13">
        <f t="shared" si="1904"/>
        <v>4.1565911613538731E-2</v>
      </c>
      <c r="N1369" s="13">
        <f t="shared" si="1905"/>
        <v>9.5725286784367383E-2</v>
      </c>
      <c r="O1369" s="13">
        <f t="shared" si="1906"/>
        <v>3.6474050966792793E-2</v>
      </c>
      <c r="P1369" s="13">
        <f t="shared" si="1907"/>
        <v>8.3998855154343216E-2</v>
      </c>
      <c r="Q1369" s="13">
        <f t="shared" si="1908"/>
        <v>0.11022650742206661</v>
      </c>
      <c r="R1369" s="13">
        <f t="shared" si="1909"/>
        <v>1.6002973858690473E-2</v>
      </c>
      <c r="S1369" s="13">
        <f t="shared" si="1910"/>
        <v>4.2437464940274131E-2</v>
      </c>
      <c r="T1369" s="13">
        <f t="shared" si="1911"/>
        <v>9.6723663539103166E-2</v>
      </c>
      <c r="U1369" s="13">
        <f t="shared" si="1912"/>
        <v>3.6854460844470381E-2</v>
      </c>
      <c r="V1369" s="13">
        <f t="shared" si="1913"/>
        <v>9.5289046353885659E-3</v>
      </c>
      <c r="W1369" s="13">
        <f t="shared" si="1914"/>
        <v>8.461632480897105E-2</v>
      </c>
      <c r="X1369" s="13">
        <f t="shared" si="1915"/>
        <v>7.4250750769047066E-2</v>
      </c>
      <c r="Y1369" s="13">
        <f t="shared" si="1916"/>
        <v>3.2577484322402497E-2</v>
      </c>
      <c r="Z1369" s="13">
        <f t="shared" si="1917"/>
        <v>4.6808651727971093E-3</v>
      </c>
      <c r="AA1369" s="13">
        <f t="shared" si="1918"/>
        <v>1.0779919017077789E-2</v>
      </c>
      <c r="AB1369" s="13">
        <f t="shared" si="1919"/>
        <v>1.2412946082071689E-2</v>
      </c>
      <c r="AC1369" s="13">
        <f t="shared" si="1920"/>
        <v>1.2035359161755462E-3</v>
      </c>
      <c r="AD1369" s="13">
        <f t="shared" si="1921"/>
        <v>4.8717336180951525E-2</v>
      </c>
      <c r="AE1369" s="13">
        <f t="shared" si="1922"/>
        <v>4.2749419749322455E-2</v>
      </c>
      <c r="AF1369" s="13">
        <f t="shared" si="1923"/>
        <v>1.875628915870731E-2</v>
      </c>
      <c r="AG1369" s="13">
        <f t="shared" si="1924"/>
        <v>5.4862090927073094E-3</v>
      </c>
      <c r="AH1369" s="13">
        <f t="shared" si="1925"/>
        <v>1.0268637704175685E-3</v>
      </c>
      <c r="AI1369" s="13">
        <f t="shared" si="1926"/>
        <v>2.3648423695267055E-3</v>
      </c>
      <c r="AJ1369" s="13">
        <f t="shared" si="1927"/>
        <v>2.7230873236644294E-3</v>
      </c>
      <c r="AK1369" s="13">
        <f t="shared" si="1928"/>
        <v>2.0904013639849121E-3</v>
      </c>
      <c r="AL1369" s="13">
        <f t="shared" si="1929"/>
        <v>9.7287065454809804E-5</v>
      </c>
      <c r="AM1369" s="13">
        <f t="shared" si="1930"/>
        <v>2.2438968838941805E-2</v>
      </c>
      <c r="AN1369" s="13">
        <f t="shared" si="1931"/>
        <v>1.9690175465976276E-2</v>
      </c>
      <c r="AO1369" s="13">
        <f t="shared" si="1932"/>
        <v>8.639055846632604E-3</v>
      </c>
      <c r="AP1369" s="13">
        <f t="shared" si="1933"/>
        <v>2.5269213082162018E-3</v>
      </c>
      <c r="AQ1369" s="13">
        <f t="shared" si="1934"/>
        <v>5.5434280764656712E-4</v>
      </c>
      <c r="AR1369" s="13">
        <f t="shared" si="1935"/>
        <v>1.8021441149369157E-4</v>
      </c>
      <c r="AS1369" s="13">
        <f t="shared" si="1936"/>
        <v>4.1502942082210099E-4</v>
      </c>
      <c r="AT1369" s="13">
        <f t="shared" si="1937"/>
        <v>4.7790134740128214E-4</v>
      </c>
      <c r="AU1369" s="13">
        <f t="shared" si="1938"/>
        <v>3.668650725139127E-4</v>
      </c>
      <c r="AV1369" s="13">
        <f t="shared" si="1939"/>
        <v>2.1122034206825507E-4</v>
      </c>
      <c r="AW1369" s="13">
        <f t="shared" si="1940"/>
        <v>5.4612072745178635E-6</v>
      </c>
      <c r="AX1369" s="13">
        <f t="shared" si="1941"/>
        <v>8.6127335432301458E-3</v>
      </c>
      <c r="AY1369" s="13">
        <f t="shared" si="1942"/>
        <v>7.5576661265107682E-3</v>
      </c>
      <c r="AZ1369" s="13">
        <f t="shared" si="1943"/>
        <v>3.3159226970805858E-3</v>
      </c>
      <c r="BA1369" s="13">
        <f t="shared" si="1944"/>
        <v>9.6990641898868249E-4</v>
      </c>
      <c r="BB1369" s="13">
        <f t="shared" si="1945"/>
        <v>2.1277300789242153E-4</v>
      </c>
      <c r="BC1369" s="13">
        <f t="shared" si="1946"/>
        <v>3.7341625543457095E-5</v>
      </c>
      <c r="BD1369" s="13">
        <f t="shared" si="1947"/>
        <v>2.6356331324594706E-5</v>
      </c>
      <c r="BE1369" s="13">
        <f t="shared" si="1948"/>
        <v>6.0697992097179465E-5</v>
      </c>
      <c r="BF1369" s="13">
        <f t="shared" si="1949"/>
        <v>6.9893002164365438E-5</v>
      </c>
      <c r="BG1369" s="13">
        <f t="shared" si="1950"/>
        <v>5.3653963201142865E-5</v>
      </c>
      <c r="BH1369" s="13">
        <f t="shared" si="1951"/>
        <v>3.0890944136507274E-5</v>
      </c>
      <c r="BI1369" s="13">
        <f t="shared" si="1952"/>
        <v>1.4228219094532608E-5</v>
      </c>
      <c r="BJ1369" s="14">
        <f t="shared" si="1953"/>
        <v>0.68438507951430594</v>
      </c>
      <c r="BK1369" s="14">
        <f t="shared" si="1954"/>
        <v>0.1863896254516858</v>
      </c>
      <c r="BL1369" s="14">
        <f t="shared" si="1955"/>
        <v>0.12263649664301432</v>
      </c>
      <c r="BM1369" s="14">
        <f t="shared" si="1956"/>
        <v>0.60654627606276779</v>
      </c>
      <c r="BN1369" s="14">
        <f t="shared" si="1957"/>
        <v>0.3839935857997992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1.375</v>
      </c>
      <c r="F1370" s="10">
        <f>VLOOKUP(B1370,home!$B$2:$E$405,3,FALSE)</f>
        <v>0.66120000000000001</v>
      </c>
      <c r="G1370" s="10">
        <f>VLOOKUP(C1370,away!$B$2:$E$405,4,FALSE)</f>
        <v>1.2121</v>
      </c>
      <c r="H1370" s="10">
        <f>VLOOKUP(A1370,away!$A$2:$E$405,3,FALSE)</f>
        <v>1.0101</v>
      </c>
      <c r="I1370" s="10">
        <f>VLOOKUP(C1370,away!$B$2:$E$405,3,FALSE)</f>
        <v>1.4025000000000001</v>
      </c>
      <c r="J1370" s="10">
        <f>VLOOKUP(B1370,home!$B$2:$E$405,4,FALSE)</f>
        <v>0.81</v>
      </c>
      <c r="K1370" s="12">
        <f t="shared" si="1902"/>
        <v>1.1019807150000001</v>
      </c>
      <c r="L1370" s="12">
        <f t="shared" si="1903"/>
        <v>1.1474988525000001</v>
      </c>
      <c r="M1370" s="13">
        <f t="shared" si="1904"/>
        <v>0.1054540920199669</v>
      </c>
      <c r="N1370" s="13">
        <f t="shared" si="1905"/>
        <v>0.11620837572383892</v>
      </c>
      <c r="O1370" s="13">
        <f t="shared" si="1906"/>
        <v>0.12100844958434144</v>
      </c>
      <c r="P1370" s="13">
        <f t="shared" si="1907"/>
        <v>0.13334897779399402</v>
      </c>
      <c r="Q1370" s="13">
        <f t="shared" si="1908"/>
        <v>6.4029694484572353E-2</v>
      </c>
      <c r="R1370" s="13">
        <f t="shared" si="1909"/>
        <v>6.9428528520417962E-2</v>
      </c>
      <c r="S1370" s="13">
        <f t="shared" si="1910"/>
        <v>4.215566588761735E-2</v>
      </c>
      <c r="T1370" s="13">
        <f t="shared" si="1911"/>
        <v>7.3474000946972345E-2</v>
      </c>
      <c r="U1370" s="13">
        <f t="shared" si="1912"/>
        <v>7.6508899500328076E-2</v>
      </c>
      <c r="V1370" s="13">
        <f t="shared" si="1913"/>
        <v>5.9229722586293726E-3</v>
      </c>
      <c r="W1370" s="13">
        <f t="shared" si="1914"/>
        <v>2.3519829503113533E-2</v>
      </c>
      <c r="X1370" s="13">
        <f t="shared" si="1915"/>
        <v>2.6988977365818425E-2</v>
      </c>
      <c r="Y1370" s="13">
        <f t="shared" si="1916"/>
        <v>1.5484910278712561E-2</v>
      </c>
      <c r="Z1370" s="13">
        <f t="shared" si="1917"/>
        <v>2.6556385602647711E-2</v>
      </c>
      <c r="AA1370" s="13">
        <f t="shared" si="1918"/>
        <v>2.9264624794221428E-2</v>
      </c>
      <c r="AB1370" s="13">
        <f t="shared" si="1919"/>
        <v>1.6124526077471436E-2</v>
      </c>
      <c r="AC1370" s="13">
        <f t="shared" si="1920"/>
        <v>4.6810789952611825E-4</v>
      </c>
      <c r="AD1370" s="13">
        <f t="shared" si="1921"/>
        <v>6.4795996331297873E-3</v>
      </c>
      <c r="AE1370" s="13">
        <f t="shared" si="1922"/>
        <v>7.4353331436758522E-3</v>
      </c>
      <c r="AF1370" s="13">
        <f t="shared" si="1923"/>
        <v>4.2660181251616301E-3</v>
      </c>
      <c r="AG1370" s="13">
        <f t="shared" si="1924"/>
        <v>1.6317503011223904E-3</v>
      </c>
      <c r="AH1370" s="13">
        <f t="shared" si="1925"/>
        <v>7.6183555013964446E-3</v>
      </c>
      <c r="AI1370" s="13">
        <f t="shared" si="1926"/>
        <v>8.3952808425530358E-3</v>
      </c>
      <c r="AJ1370" s="13">
        <f t="shared" si="1927"/>
        <v>4.6257187927512006E-3</v>
      </c>
      <c r="AK1370" s="13">
        <f t="shared" si="1928"/>
        <v>1.6991509675416351E-3</v>
      </c>
      <c r="AL1370" s="13">
        <f t="shared" si="1929"/>
        <v>2.3677302114471746E-5</v>
      </c>
      <c r="AM1370" s="13">
        <f t="shared" si="1930"/>
        <v>1.4280787673260197E-3</v>
      </c>
      <c r="AN1370" s="13">
        <f t="shared" si="1931"/>
        <v>1.6387187467862222E-3</v>
      </c>
      <c r="AO1370" s="13">
        <f t="shared" si="1932"/>
        <v>9.4021394075371426E-4</v>
      </c>
      <c r="AP1370" s="13">
        <f t="shared" si="1933"/>
        <v>3.5963147270646334E-4</v>
      </c>
      <c r="AQ1370" s="13">
        <f t="shared" si="1934"/>
        <v>1.0316917556338797E-4</v>
      </c>
      <c r="AR1370" s="13">
        <f t="shared" si="1935"/>
        <v>1.7484108391578963E-3</v>
      </c>
      <c r="AS1370" s="13">
        <f t="shared" si="1936"/>
        <v>1.9267150266489683E-3</v>
      </c>
      <c r="AT1370" s="13">
        <f t="shared" si="1937"/>
        <v>1.0616014013339376E-3</v>
      </c>
      <c r="AU1370" s="13">
        <f t="shared" si="1938"/>
        <v>3.8995475709565817E-4</v>
      </c>
      <c r="AV1370" s="13">
        <f t="shared" si="1939"/>
        <v>1.0743065551048119E-4</v>
      </c>
      <c r="AW1370" s="13">
        <f t="shared" si="1940"/>
        <v>8.316794470585989E-7</v>
      </c>
      <c r="AX1370" s="13">
        <f t="shared" si="1941"/>
        <v>2.6228587684904066E-4</v>
      </c>
      <c r="AY1370" s="13">
        <f t="shared" si="1942"/>
        <v>3.0097274271123045E-4</v>
      </c>
      <c r="AZ1370" s="13">
        <f t="shared" si="1943"/>
        <v>1.726829384474574E-4</v>
      </c>
      <c r="BA1370" s="13">
        <f t="shared" si="1944"/>
        <v>6.6051157904928494E-5</v>
      </c>
      <c r="BB1370" s="13">
        <f t="shared" si="1945"/>
        <v>1.8948406975550444E-5</v>
      </c>
      <c r="BC1370" s="13">
        <f t="shared" si="1946"/>
        <v>4.3486550522294252E-6</v>
      </c>
      <c r="BD1370" s="13">
        <f t="shared" si="1947"/>
        <v>3.3438323860537466E-4</v>
      </c>
      <c r="BE1370" s="13">
        <f t="shared" si="1948"/>
        <v>3.6848388036236636E-4</v>
      </c>
      <c r="BF1370" s="13">
        <f t="shared" si="1949"/>
        <v>2.0303106497384754E-4</v>
      </c>
      <c r="BG1370" s="13">
        <f t="shared" si="1950"/>
        <v>7.4578772715697326E-5</v>
      </c>
      <c r="BH1370" s="13">
        <f t="shared" si="1951"/>
        <v>2.0546092320266662E-5</v>
      </c>
      <c r="BI1370" s="13">
        <f t="shared" si="1952"/>
        <v>4.5282795011086917E-6</v>
      </c>
      <c r="BJ1370" s="14">
        <f t="shared" si="1953"/>
        <v>0.34481359138719408</v>
      </c>
      <c r="BK1370" s="14">
        <f t="shared" si="1954"/>
        <v>0.28767446590455942</v>
      </c>
      <c r="BL1370" s="14">
        <f t="shared" si="1955"/>
        <v>0.34091319858924823</v>
      </c>
      <c r="BM1370" s="14">
        <f t="shared" si="1956"/>
        <v>0.39017938229325366</v>
      </c>
      <c r="BN1370" s="14">
        <f t="shared" si="1957"/>
        <v>0.6094781181271316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1.2279</v>
      </c>
      <c r="F1377" s="10">
        <f>VLOOKUP(B1377,home!$B$2:$E$405,3,FALSE)</f>
        <v>0.72389999999999999</v>
      </c>
      <c r="G1377" s="10">
        <f>VLOOKUP(C1377,away!$B$2:$E$405,4,FALSE)</f>
        <v>2.4432</v>
      </c>
      <c r="H1377" s="10">
        <f>VLOOKUP(A1377,away!$A$2:$E$405,3,FALSE)</f>
        <v>0.89710000000000001</v>
      </c>
      <c r="I1377" s="10">
        <f>VLOOKUP(C1377,away!$B$2:$E$405,3,FALSE)</f>
        <v>0.41799999999999998</v>
      </c>
      <c r="J1377" s="10">
        <f>VLOOKUP(B1377,home!$B$2:$E$405,4,FALSE)</f>
        <v>1.1147</v>
      </c>
      <c r="K1377" s="12">
        <f t="shared" si="1902"/>
        <v>2.1717038221919998</v>
      </c>
      <c r="L1377" s="12">
        <f t="shared" si="1903"/>
        <v>0.41799890066000001</v>
      </c>
      <c r="M1377" s="13">
        <f t="shared" si="1904"/>
        <v>7.5042345144114259E-2</v>
      </c>
      <c r="N1377" s="13">
        <f t="shared" si="1905"/>
        <v>0.16296974777572421</v>
      </c>
      <c r="O1377" s="13">
        <f t="shared" si="1906"/>
        <v>3.1367617773188049E-2</v>
      </c>
      <c r="P1377" s="13">
        <f t="shared" si="1907"/>
        <v>6.8121175411090196E-2</v>
      </c>
      <c r="Q1377" s="13">
        <f t="shared" si="1908"/>
        <v>0.17696101207310319</v>
      </c>
      <c r="R1377" s="13">
        <f t="shared" si="1909"/>
        <v>6.55581487275784E-3</v>
      </c>
      <c r="S1377" s="13">
        <f t="shared" si="1910"/>
        <v>1.5459586618984026E-2</v>
      </c>
      <c r="T1377" s="13">
        <f t="shared" si="1911"/>
        <v>7.3969508506238124E-2</v>
      </c>
      <c r="U1377" s="13">
        <f t="shared" si="1912"/>
        <v>1.4237288216751361E-2</v>
      </c>
      <c r="V1377" s="13">
        <f t="shared" si="1913"/>
        <v>1.5593051123813876E-3</v>
      </c>
      <c r="W1377" s="13">
        <f t="shared" si="1914"/>
        <v>0.12810230209937429</v>
      </c>
      <c r="X1377" s="13">
        <f t="shared" si="1915"/>
        <v>5.3546621449553654E-2</v>
      </c>
      <c r="Y1377" s="13">
        <f t="shared" si="1916"/>
        <v>1.1191214449985302E-2</v>
      </c>
      <c r="Z1377" s="13">
        <f t="shared" si="1917"/>
        <v>9.1344113658108495E-4</v>
      </c>
      <c r="AA1377" s="13">
        <f t="shared" si="1918"/>
        <v>1.9837236076605471E-3</v>
      </c>
      <c r="AB1377" s="13">
        <f t="shared" si="1919"/>
        <v>2.1540300704644562E-3</v>
      </c>
      <c r="AC1377" s="13">
        <f t="shared" si="1920"/>
        <v>8.8468131622844006E-5</v>
      </c>
      <c r="AD1377" s="13">
        <f t="shared" si="1921"/>
        <v>6.9550064775201342E-2</v>
      </c>
      <c r="AE1377" s="13">
        <f t="shared" si="1922"/>
        <v>2.907185061686595E-2</v>
      </c>
      <c r="AF1377" s="13">
        <f t="shared" si="1923"/>
        <v>6.0760007990008557E-3</v>
      </c>
      <c r="AG1377" s="13">
        <f t="shared" si="1924"/>
        <v>8.4658721813054639E-4</v>
      </c>
      <c r="AH1377" s="13">
        <f t="shared" si="1925"/>
        <v>9.545434772712861E-5</v>
      </c>
      <c r="AI1377" s="13">
        <f t="shared" si="1926"/>
        <v>2.0729857180384946E-4</v>
      </c>
      <c r="AJ1377" s="13">
        <f t="shared" si="1927"/>
        <v>2.2509555036068129E-4</v>
      </c>
      <c r="AK1377" s="13">
        <f t="shared" si="1928"/>
        <v>1.6294695569223444E-4</v>
      </c>
      <c r="AL1377" s="13">
        <f t="shared" si="1929"/>
        <v>3.2123479622058937E-6</v>
      </c>
      <c r="AM1377" s="13">
        <f t="shared" si="1930"/>
        <v>3.0208428301201174E-2</v>
      </c>
      <c r="AN1377" s="13">
        <f t="shared" si="1931"/>
        <v>1.2627089820568522E-2</v>
      </c>
      <c r="AO1377" s="13">
        <f t="shared" si="1932"/>
        <v>2.6390548317663594E-3</v>
      </c>
      <c r="AP1377" s="13">
        <f t="shared" si="1933"/>
        <v>3.677073394865998E-4</v>
      </c>
      <c r="AQ1377" s="13">
        <f t="shared" si="1934"/>
        <v>3.8425315917503033E-5</v>
      </c>
      <c r="AR1377" s="13">
        <f t="shared" si="1935"/>
        <v>7.9799624826314257E-6</v>
      </c>
      <c r="AS1377" s="13">
        <f t="shared" si="1936"/>
        <v>1.7330115024479428E-5</v>
      </c>
      <c r="AT1377" s="13">
        <f t="shared" si="1937"/>
        <v>1.8817938518844491E-5</v>
      </c>
      <c r="AU1377" s="13">
        <f t="shared" si="1938"/>
        <v>1.3622329669049545E-5</v>
      </c>
      <c r="AV1377" s="13">
        <f t="shared" si="1939"/>
        <v>7.3959163523585954E-6</v>
      </c>
      <c r="AW1377" s="13">
        <f t="shared" si="1940"/>
        <v>8.1002013890601206E-8</v>
      </c>
      <c r="AX1377" s="13">
        <f t="shared" si="1941"/>
        <v>1.0933959867355274E-2</v>
      </c>
      <c r="AY1377" s="13">
        <f t="shared" si="1942"/>
        <v>4.5703832044150638E-3</v>
      </c>
      <c r="AZ1377" s="13">
        <f t="shared" si="1943"/>
        <v>9.5520757752021233E-4</v>
      </c>
      <c r="BA1377" s="13">
        <f t="shared" si="1944"/>
        <v>1.3309190576851683E-4</v>
      </c>
      <c r="BB1377" s="13">
        <f t="shared" si="1945"/>
        <v>1.3908067574496088E-5</v>
      </c>
      <c r="BC1377" s="13">
        <f t="shared" si="1946"/>
        <v>1.1627113912888715E-6</v>
      </c>
      <c r="BD1377" s="13">
        <f t="shared" si="1947"/>
        <v>5.5593592417466319E-7</v>
      </c>
      <c r="BE1377" s="13">
        <f t="shared" si="1948"/>
        <v>1.2073281714239581E-6</v>
      </c>
      <c r="BF1377" s="13">
        <f t="shared" si="1949"/>
        <v>1.3109796022607438E-6</v>
      </c>
      <c r="BG1377" s="13">
        <f t="shared" si="1950"/>
        <v>9.4901980434846828E-7</v>
      </c>
      <c r="BH1377" s="13">
        <f t="shared" si="1951"/>
        <v>5.1524748410986816E-7</v>
      </c>
      <c r="BI1377" s="13">
        <f t="shared" si="1952"/>
        <v>2.2379298612324239E-7</v>
      </c>
      <c r="BJ1377" s="14">
        <f t="shared" si="1953"/>
        <v>0.77477332870614224</v>
      </c>
      <c r="BK1377" s="14">
        <f t="shared" si="1954"/>
        <v>0.16484447597056998</v>
      </c>
      <c r="BL1377" s="14">
        <f t="shared" si="1955"/>
        <v>5.7059178532425939E-2</v>
      </c>
      <c r="BM1377" s="14">
        <f t="shared" si="1956"/>
        <v>0.47200240909334046</v>
      </c>
      <c r="BN1377" s="14">
        <f t="shared" si="1957"/>
        <v>0.52101771304997768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1.375</v>
      </c>
      <c r="F1378" s="10">
        <f>VLOOKUP(B1378,home!$B$2:$E$405,3,FALSE)</f>
        <v>1.4544999999999999</v>
      </c>
      <c r="G1378" s="10">
        <f>VLOOKUP(C1378,away!$B$2:$E$405,4,FALSE)</f>
        <v>0.96970000000000001</v>
      </c>
      <c r="H1378" s="10">
        <f>VLOOKUP(A1378,away!$A$2:$E$405,3,FALSE)</f>
        <v>1.0101</v>
      </c>
      <c r="I1378" s="10">
        <f>VLOOKUP(C1378,away!$B$2:$E$405,3,FALSE)</f>
        <v>1.5674999999999999</v>
      </c>
      <c r="J1378" s="10">
        <f>VLOOKUP(B1378,home!$B$2:$E$405,4,FALSE)</f>
        <v>0.9</v>
      </c>
      <c r="K1378" s="12">
        <f t="shared" si="1902"/>
        <v>1.9393393937499999</v>
      </c>
      <c r="L1378" s="12">
        <f t="shared" si="1903"/>
        <v>1.424998575</v>
      </c>
      <c r="M1378" s="13">
        <f t="shared" si="1904"/>
        <v>3.4584904828422039E-2</v>
      </c>
      <c r="N1378" s="13">
        <f t="shared" si="1905"/>
        <v>6.7071868362853421E-2</v>
      </c>
      <c r="O1378" s="13">
        <f t="shared" si="1906"/>
        <v>4.9283440097012028E-2</v>
      </c>
      <c r="P1378" s="13">
        <f t="shared" si="1907"/>
        <v>9.5577316839653717E-2</v>
      </c>
      <c r="Q1378" s="13">
        <f t="shared" si="1908"/>
        <v>6.5037558264248008E-2</v>
      </c>
      <c r="R1378" s="13">
        <f t="shared" si="1909"/>
        <v>3.5114415954670006E-2</v>
      </c>
      <c r="S1378" s="13">
        <f t="shared" si="1910"/>
        <v>6.6033313808343597E-2</v>
      </c>
      <c r="T1378" s="13">
        <f t="shared" si="1911"/>
        <v>9.2678427848032874E-2</v>
      </c>
      <c r="U1378" s="13">
        <f t="shared" si="1912"/>
        <v>6.8098770149415039E-2</v>
      </c>
      <c r="V1378" s="13">
        <f t="shared" si="1913"/>
        <v>2.0276305795333557E-2</v>
      </c>
      <c r="W1378" s="13">
        <f t="shared" si="1914"/>
        <v>4.2043299605055671E-2</v>
      </c>
      <c r="X1378" s="13">
        <f t="shared" si="1915"/>
        <v>5.99116420255024E-2</v>
      </c>
      <c r="Y1378" s="13">
        <f t="shared" si="1916"/>
        <v>4.2687002256125525E-2</v>
      </c>
      <c r="Z1378" s="13">
        <f t="shared" si="1917"/>
        <v>1.6679330899120676E-2</v>
      </c>
      <c r="AA1378" s="13">
        <f t="shared" si="1918"/>
        <v>3.2346883474056329E-2</v>
      </c>
      <c r="AB1378" s="13">
        <f t="shared" si="1919"/>
        <v>3.1365792693139154E-2</v>
      </c>
      <c r="AC1378" s="13">
        <f t="shared" si="1920"/>
        <v>3.5021689971257374E-3</v>
      </c>
      <c r="AD1378" s="13">
        <f t="shared" si="1921"/>
        <v>2.0384056791829565E-2</v>
      </c>
      <c r="AE1378" s="13">
        <f t="shared" si="1922"/>
        <v>2.9047251881076205E-2</v>
      </c>
      <c r="AF1378" s="13">
        <f t="shared" si="1923"/>
        <v>2.0696146269099835E-2</v>
      </c>
      <c r="AG1378" s="13">
        <f t="shared" si="1924"/>
        <v>9.8306596471529444E-3</v>
      </c>
      <c r="AH1378" s="13">
        <f t="shared" si="1925"/>
        <v>5.9420056908001092E-3</v>
      </c>
      <c r="AI1378" s="13">
        <f t="shared" si="1926"/>
        <v>1.152356571405533E-2</v>
      </c>
      <c r="AJ1378" s="13">
        <f t="shared" si="1927"/>
        <v>1.1174052472867178E-2</v>
      </c>
      <c r="AK1378" s="13">
        <f t="shared" si="1928"/>
        <v>7.2234267161536397E-3</v>
      </c>
      <c r="AL1378" s="13">
        <f t="shared" si="1929"/>
        <v>3.8713758794468964E-4</v>
      </c>
      <c r="AM1378" s="13">
        <f t="shared" si="1930"/>
        <v>7.906320868166462E-3</v>
      </c>
      <c r="AN1378" s="13">
        <f t="shared" si="1931"/>
        <v>1.1266495970629972E-2</v>
      </c>
      <c r="AO1378" s="13">
        <f t="shared" si="1932"/>
        <v>8.0273703516954772E-3</v>
      </c>
      <c r="AP1378" s="13">
        <f t="shared" si="1933"/>
        <v>3.8129971040544355E-3</v>
      </c>
      <c r="AQ1378" s="13">
        <f t="shared" si="1934"/>
        <v>1.3583788599391743E-3</v>
      </c>
      <c r="AR1378" s="13">
        <f t="shared" si="1935"/>
        <v>1.6934699284064092E-3</v>
      </c>
      <c r="AS1378" s="13">
        <f t="shared" si="1936"/>
        <v>3.284212944289541E-3</v>
      </c>
      <c r="AT1378" s="13">
        <f t="shared" si="1937"/>
        <v>3.184601770162191E-3</v>
      </c>
      <c r="AU1378" s="13">
        <f t="shared" si="1938"/>
        <v>2.0586745554271734E-3</v>
      </c>
      <c r="AV1378" s="13">
        <f t="shared" si="1939"/>
        <v>9.9811716606267118E-4</v>
      </c>
      <c r="AW1378" s="13">
        <f t="shared" si="1940"/>
        <v>2.9718787628989589E-5</v>
      </c>
      <c r="AX1378" s="13">
        <f t="shared" si="1941"/>
        <v>2.5555065865438195E-3</v>
      </c>
      <c r="AY1378" s="13">
        <f t="shared" si="1942"/>
        <v>3.6415932442280573E-3</v>
      </c>
      <c r="AZ1378" s="13">
        <f t="shared" si="1943"/>
        <v>2.5946325918773049E-3</v>
      </c>
      <c r="BA1378" s="13">
        <f t="shared" si="1944"/>
        <v>1.2324492486912389E-3</v>
      </c>
      <c r="BB1378" s="13">
        <f t="shared" si="1945"/>
        <v>4.3905960578620901E-4</v>
      </c>
      <c r="BC1378" s="13">
        <f t="shared" si="1946"/>
        <v>1.2513186251708193E-4</v>
      </c>
      <c r="BD1378" s="13">
        <f t="shared" si="1947"/>
        <v>4.0219870579741394E-4</v>
      </c>
      <c r="BE1378" s="13">
        <f t="shared" si="1948"/>
        <v>7.7999979426819112E-4</v>
      </c>
      <c r="BF1378" s="13">
        <f t="shared" si="1949"/>
        <v>7.5634216407059946E-4</v>
      </c>
      <c r="BG1378" s="13">
        <f t="shared" si="1950"/>
        <v>4.8893471797874645E-4</v>
      </c>
      <c r="BH1378" s="13">
        <f t="shared" si="1951"/>
        <v>2.3705258988705727E-4</v>
      </c>
      <c r="BI1378" s="13">
        <f t="shared" si="1952"/>
        <v>9.1945085191686579E-5</v>
      </c>
      <c r="BJ1378" s="14">
        <f t="shared" si="1953"/>
        <v>0.49234784924510572</v>
      </c>
      <c r="BK1378" s="14">
        <f t="shared" si="1954"/>
        <v>0.22400274110105139</v>
      </c>
      <c r="BL1378" s="14">
        <f t="shared" si="1955"/>
        <v>0.26604790238371046</v>
      </c>
      <c r="BM1378" s="14">
        <f t="shared" si="1956"/>
        <v>0.64879644482552989</v>
      </c>
      <c r="BN1378" s="14">
        <f t="shared" si="1957"/>
        <v>0.34666950434685923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1.375</v>
      </c>
      <c r="F1379" s="10">
        <f>VLOOKUP(B1379,home!$B$2:$E$405,3,FALSE)</f>
        <v>1.4544999999999999</v>
      </c>
      <c r="G1379" s="10">
        <f>VLOOKUP(C1379,away!$B$2:$E$405,4,FALSE)</f>
        <v>1.5868</v>
      </c>
      <c r="H1379" s="10">
        <f>VLOOKUP(A1379,away!$A$2:$E$405,3,FALSE)</f>
        <v>1.0101</v>
      </c>
      <c r="I1379" s="10">
        <f>VLOOKUP(C1379,away!$B$2:$E$405,3,FALSE)</f>
        <v>0.18</v>
      </c>
      <c r="J1379" s="10">
        <f>VLOOKUP(B1379,home!$B$2:$E$405,4,FALSE)</f>
        <v>0.66</v>
      </c>
      <c r="K1379" s="12">
        <f t="shared" si="1902"/>
        <v>3.1735008249999996</v>
      </c>
      <c r="L1379" s="12">
        <f t="shared" si="1903"/>
        <v>0.11999987999999999</v>
      </c>
      <c r="M1379" s="13">
        <f t="shared" si="1904"/>
        <v>3.7123662664988191E-2</v>
      </c>
      <c r="N1379" s="13">
        <f t="shared" si="1905"/>
        <v>0.1178119740943617</v>
      </c>
      <c r="O1379" s="13">
        <f t="shared" si="1906"/>
        <v>4.4548350649590623E-3</v>
      </c>
      <c r="P1379" s="13">
        <f t="shared" si="1907"/>
        <v>1.4137422753886509E-2</v>
      </c>
      <c r="Q1379" s="13">
        <f t="shared" si="1908"/>
        <v>0.18693819849166773</v>
      </c>
      <c r="R1379" s="13">
        <f t="shared" si="1909"/>
        <v>2.6728983660743977E-4</v>
      </c>
      <c r="S1379" s="13">
        <f t="shared" si="1910"/>
        <v>1.3459523372312948E-3</v>
      </c>
      <c r="T1379" s="13">
        <f t="shared" si="1911"/>
        <v>2.2432561386416305E-2</v>
      </c>
      <c r="U1379" s="13">
        <f t="shared" si="1912"/>
        <v>8.4824451698782522E-4</v>
      </c>
      <c r="V1379" s="13">
        <f t="shared" si="1913"/>
        <v>5.6951687749777861E-5</v>
      </c>
      <c r="W1379" s="13">
        <f t="shared" si="1914"/>
        <v>0.19774950904577376</v>
      </c>
      <c r="X1379" s="13">
        <f t="shared" si="1915"/>
        <v>2.3729917355551761E-2</v>
      </c>
      <c r="Y1379" s="13">
        <f t="shared" si="1916"/>
        <v>1.4237936175380641E-3</v>
      </c>
      <c r="Z1379" s="13">
        <f t="shared" si="1917"/>
        <v>1.0691582772704128E-5</v>
      </c>
      <c r="AA1379" s="13">
        <f t="shared" si="1918"/>
        <v>3.3929746749732328E-5</v>
      </c>
      <c r="AB1379" s="13">
        <f t="shared" si="1919"/>
        <v>5.3838039651158308E-5</v>
      </c>
      <c r="AC1379" s="13">
        <f t="shared" si="1920"/>
        <v>1.3555203549212573E-6</v>
      </c>
      <c r="AD1379" s="13">
        <f t="shared" si="1921"/>
        <v>0.15688955752502701</v>
      </c>
      <c r="AE1379" s="13">
        <f t="shared" si="1922"/>
        <v>1.8826728076256332E-2</v>
      </c>
      <c r="AF1379" s="13">
        <f t="shared" si="1923"/>
        <v>1.1296025549716953E-3</v>
      </c>
      <c r="AG1379" s="13">
        <f t="shared" si="1924"/>
        <v>4.5184057014765609E-5</v>
      </c>
      <c r="AH1379" s="13">
        <f t="shared" si="1925"/>
        <v>3.2074716243364051E-7</v>
      </c>
      <c r="AI1379" s="13">
        <f t="shared" si="1926"/>
        <v>1.0178913845995671E-6</v>
      </c>
      <c r="AJ1379" s="13">
        <f t="shared" si="1927"/>
        <v>1.615139574393559E-6</v>
      </c>
      <c r="AK1379" s="13">
        <f t="shared" si="1928"/>
        <v>1.7085489239427029E-6</v>
      </c>
      <c r="AL1379" s="13">
        <f t="shared" si="1929"/>
        <v>2.0648355181929311E-8</v>
      </c>
      <c r="AM1379" s="13">
        <f t="shared" si="1930"/>
        <v>9.9577828047911557E-2</v>
      </c>
      <c r="AN1379" s="13">
        <f t="shared" si="1931"/>
        <v>1.1949327416410018E-2</v>
      </c>
      <c r="AO1379" s="13">
        <f t="shared" si="1932"/>
        <v>7.1695892802495611E-4</v>
      </c>
      <c r="AP1379" s="13">
        <f t="shared" si="1933"/>
        <v>2.8678328442641122E-5</v>
      </c>
      <c r="AQ1379" s="13">
        <f t="shared" si="1934"/>
        <v>8.6034899292938E-7</v>
      </c>
      <c r="AR1379" s="13">
        <f t="shared" si="1935"/>
        <v>7.6979242004754828E-9</v>
      </c>
      <c r="AS1379" s="13">
        <f t="shared" si="1936"/>
        <v>2.4429368800996404E-8</v>
      </c>
      <c r="AT1379" s="13">
        <f t="shared" si="1937"/>
        <v>3.8763311022095673E-8</v>
      </c>
      <c r="AU1379" s="13">
        <f t="shared" si="1938"/>
        <v>4.1005133169450736E-8</v>
      </c>
      <c r="AV1379" s="13">
        <f t="shared" si="1939"/>
        <v>3.2532455985621691E-8</v>
      </c>
      <c r="AW1379" s="13">
        <f t="shared" si="1940"/>
        <v>2.1842502225724456E-10</v>
      </c>
      <c r="AX1379" s="13">
        <f t="shared" si="1941"/>
        <v>5.2668386576959214E-2</v>
      </c>
      <c r="AY1379" s="13">
        <f t="shared" si="1942"/>
        <v>6.3202000690287148E-3</v>
      </c>
      <c r="AZ1379" s="13">
        <f t="shared" si="1943"/>
        <v>3.7921162492971872E-4</v>
      </c>
      <c r="BA1379" s="13">
        <f t="shared" si="1944"/>
        <v>1.516844982872375E-5</v>
      </c>
      <c r="BB1379" s="13">
        <f t="shared" si="1945"/>
        <v>4.550530398082175E-7</v>
      </c>
      <c r="BC1379" s="13">
        <f t="shared" si="1946"/>
        <v>1.0921262034124276E-8</v>
      </c>
      <c r="BD1379" s="13">
        <f t="shared" si="1947"/>
        <v>1.5395833005102542E-10</v>
      </c>
      <c r="BE1379" s="13">
        <f t="shared" si="1948"/>
        <v>4.8858688743255139E-10</v>
      </c>
      <c r="BF1379" s="13">
        <f t="shared" si="1949"/>
        <v>7.7526544517569195E-10</v>
      </c>
      <c r="BG1379" s="13">
        <f t="shared" si="1950"/>
        <v>8.2010184328635023E-10</v>
      </c>
      <c r="BH1379" s="13">
        <f t="shared" si="1951"/>
        <v>6.5064846906331332E-10</v>
      </c>
      <c r="BI1379" s="13">
        <f t="shared" si="1952"/>
        <v>4.1296669067148207E-10</v>
      </c>
      <c r="BJ1379" s="14">
        <f t="shared" si="1953"/>
        <v>0.89863411196940945</v>
      </c>
      <c r="BK1379" s="14">
        <f t="shared" si="1954"/>
        <v>5.898556568159459E-2</v>
      </c>
      <c r="BL1379" s="14">
        <f t="shared" si="1955"/>
        <v>5.6629472617214325E-3</v>
      </c>
      <c r="BM1379" s="14">
        <f t="shared" si="1956"/>
        <v>0.59623973373842354</v>
      </c>
      <c r="BN1379" s="14">
        <f t="shared" si="1957"/>
        <v>0.36073338290647067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1.375</v>
      </c>
      <c r="F1380" s="10">
        <f>VLOOKUP(B1380,home!$B$2:$E$405,3,FALSE)</f>
        <v>0.90910000000000002</v>
      </c>
      <c r="G1380" s="10">
        <f>VLOOKUP(C1380,away!$B$2:$E$405,4,FALSE)</f>
        <v>1.1240000000000001</v>
      </c>
      <c r="H1380" s="10">
        <f>VLOOKUP(A1380,away!$A$2:$E$405,3,FALSE)</f>
        <v>1.0101</v>
      </c>
      <c r="I1380" s="10">
        <f>VLOOKUP(C1380,away!$B$2:$E$405,3,FALSE)</f>
        <v>0.9</v>
      </c>
      <c r="J1380" s="10">
        <f>VLOOKUP(B1380,home!$B$2:$E$405,4,FALSE)</f>
        <v>1.155</v>
      </c>
      <c r="K1380" s="12">
        <f t="shared" si="1902"/>
        <v>1.4050140500000001</v>
      </c>
      <c r="L1380" s="12">
        <f t="shared" si="1903"/>
        <v>1.0499989500000002</v>
      </c>
      <c r="M1380" s="13">
        <f t="shared" si="1904"/>
        <v>8.586207922688148E-2</v>
      </c>
      <c r="N1380" s="13">
        <f t="shared" si="1905"/>
        <v>0.12063742767598162</v>
      </c>
      <c r="O1380" s="13">
        <f t="shared" si="1906"/>
        <v>9.0155093033042366E-2</v>
      </c>
      <c r="P1380" s="13">
        <f t="shared" si="1907"/>
        <v>0.12666917239048164</v>
      </c>
      <c r="Q1380" s="13">
        <f t="shared" si="1908"/>
        <v>8.4748640420306554E-2</v>
      </c>
      <c r="R1380" s="13">
        <f t="shared" si="1909"/>
        <v>4.7331376510923409E-2</v>
      </c>
      <c r="S1380" s="13">
        <f t="shared" si="1910"/>
        <v>4.6717594596364653E-2</v>
      </c>
      <c r="T1380" s="13">
        <f t="shared" si="1911"/>
        <v>8.898598345524944E-2</v>
      </c>
      <c r="U1380" s="13">
        <f t="shared" si="1912"/>
        <v>6.6501249003687368E-2</v>
      </c>
      <c r="V1380" s="13">
        <f t="shared" si="1913"/>
        <v>7.6578613009756257E-3</v>
      </c>
      <c r="W1380" s="13">
        <f t="shared" si="1914"/>
        <v>3.9691010169642875E-2</v>
      </c>
      <c r="X1380" s="13">
        <f t="shared" si="1915"/>
        <v>4.1675519002564346E-2</v>
      </c>
      <c r="Y1380" s="13">
        <f t="shared" si="1916"/>
        <v>2.1879625596698808E-2</v>
      </c>
      <c r="Z1380" s="13">
        <f t="shared" si="1917"/>
        <v>1.656596521284142E-2</v>
      </c>
      <c r="AA1380" s="13">
        <f t="shared" si="1918"/>
        <v>2.3275413875853433E-2</v>
      </c>
      <c r="AB1380" s="13">
        <f t="shared" si="1919"/>
        <v>1.6351141757569524E-2</v>
      </c>
      <c r="AC1380" s="13">
        <f t="shared" si="1920"/>
        <v>7.0608509746814267E-4</v>
      </c>
      <c r="AD1380" s="13">
        <f t="shared" si="1921"/>
        <v>1.3941606736760289E-2</v>
      </c>
      <c r="AE1380" s="13">
        <f t="shared" si="1922"/>
        <v>1.463867243491123E-2</v>
      </c>
      <c r="AF1380" s="13">
        <f t="shared" si="1923"/>
        <v>7.6852953430253685E-3</v>
      </c>
      <c r="AG1380" s="13">
        <f t="shared" si="1924"/>
        <v>2.6898506802055097E-3</v>
      </c>
      <c r="AH1380" s="13">
        <f t="shared" si="1925"/>
        <v>4.3485615198050045E-3</v>
      </c>
      <c r="AI1380" s="13">
        <f t="shared" si="1926"/>
        <v>6.1097900326153838E-3</v>
      </c>
      <c r="AJ1380" s="13">
        <f t="shared" si="1927"/>
        <v>4.2921704191872887E-3</v>
      </c>
      <c r="AK1380" s="13">
        <f t="shared" si="1928"/>
        <v>2.0101865813175104E-3</v>
      </c>
      <c r="AL1380" s="13">
        <f t="shared" si="1929"/>
        <v>4.1666456595912837E-5</v>
      </c>
      <c r="AM1380" s="13">
        <f t="shared" si="1930"/>
        <v>3.9176306689445673E-3</v>
      </c>
      <c r="AN1380" s="13">
        <f t="shared" si="1931"/>
        <v>4.113508088879593E-3</v>
      </c>
      <c r="AO1380" s="13">
        <f t="shared" si="1932"/>
        <v>2.1595895870700401E-3</v>
      </c>
      <c r="AP1380" s="13">
        <f t="shared" si="1933"/>
        <v>7.5585559961815877E-4</v>
      </c>
      <c r="AQ1380" s="13">
        <f t="shared" si="1934"/>
        <v>1.9841189648767179E-4</v>
      </c>
      <c r="AR1380" s="13">
        <f t="shared" si="1935"/>
        <v>9.1319700596113223E-4</v>
      </c>
      <c r="AS1380" s="13">
        <f t="shared" si="1936"/>
        <v>1.2830546237933246E-3</v>
      </c>
      <c r="AT1380" s="13">
        <f t="shared" si="1937"/>
        <v>9.0135488667354312E-4</v>
      </c>
      <c r="AU1380" s="13">
        <f t="shared" si="1938"/>
        <v>4.2213875993749533E-4</v>
      </c>
      <c r="AV1380" s="13">
        <f t="shared" si="1939"/>
        <v>1.482777221904396E-4</v>
      </c>
      <c r="AW1380" s="13">
        <f t="shared" si="1940"/>
        <v>1.7074720363462933E-6</v>
      </c>
      <c r="AX1380" s="13">
        <f t="shared" si="1941"/>
        <v>9.1738768876300277E-4</v>
      </c>
      <c r="AY1380" s="13">
        <f t="shared" si="1942"/>
        <v>9.6325610994407967E-4</v>
      </c>
      <c r="AZ1380" s="13">
        <f t="shared" si="1943"/>
        <v>5.0570895201118419E-4</v>
      </c>
      <c r="BA1380" s="13">
        <f t="shared" si="1944"/>
        <v>1.7699795620578133E-4</v>
      </c>
      <c r="BB1380" s="13">
        <f t="shared" si="1945"/>
        <v>4.6461917042054091E-5</v>
      </c>
      <c r="BC1380" s="13">
        <f t="shared" si="1946"/>
        <v>9.756992821828787E-6</v>
      </c>
      <c r="BD1380" s="13">
        <f t="shared" si="1947"/>
        <v>1.5980931623372206E-4</v>
      </c>
      <c r="BE1380" s="13">
        <f t="shared" si="1948"/>
        <v>2.2453433462927259E-4</v>
      </c>
      <c r="BF1380" s="13">
        <f t="shared" si="1949"/>
        <v>1.5773694743076485E-4</v>
      </c>
      <c r="BG1380" s="13">
        <f t="shared" si="1950"/>
        <v>7.387420911477868E-5</v>
      </c>
      <c r="BH1380" s="13">
        <f t="shared" si="1951"/>
        <v>2.5948575434725538E-5</v>
      </c>
      <c r="BI1380" s="13">
        <f t="shared" si="1952"/>
        <v>7.2916226126548404E-6</v>
      </c>
      <c r="BJ1380" s="14">
        <f t="shared" si="1953"/>
        <v>0.45033819697313404</v>
      </c>
      <c r="BK1380" s="14">
        <f t="shared" si="1954"/>
        <v>0.26861771517871158</v>
      </c>
      <c r="BL1380" s="14">
        <f t="shared" si="1955"/>
        <v>0.26469220073801314</v>
      </c>
      <c r="BM1380" s="14">
        <f t="shared" si="1956"/>
        <v>0.44384874020717535</v>
      </c>
      <c r="BN1380" s="14">
        <f t="shared" si="1957"/>
        <v>0.55540378925761713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1.375</v>
      </c>
      <c r="F1381" s="10">
        <f>VLOOKUP(B1381,home!$B$2:$E$405,3,FALSE)</f>
        <v>0.84850000000000003</v>
      </c>
      <c r="G1381" s="10">
        <f>VLOOKUP(C1381,away!$B$2:$E$405,4,FALSE)</f>
        <v>1.0909</v>
      </c>
      <c r="H1381" s="10">
        <f>VLOOKUP(A1381,away!$A$2:$E$405,3,FALSE)</f>
        <v>1.0101</v>
      </c>
      <c r="I1381" s="10">
        <f>VLOOKUP(C1381,away!$B$2:$E$405,3,FALSE)</f>
        <v>0.69299999999999995</v>
      </c>
      <c r="J1381" s="10">
        <f>VLOOKUP(B1381,home!$B$2:$E$405,4,FALSE)</f>
        <v>0.74250000000000005</v>
      </c>
      <c r="K1381" s="12">
        <f t="shared" si="1902"/>
        <v>1.27273939375</v>
      </c>
      <c r="L1381" s="12">
        <f t="shared" si="1903"/>
        <v>0.51974948025000001</v>
      </c>
      <c r="M1381" s="13">
        <f t="shared" si="1904"/>
        <v>0.16654514352984159</v>
      </c>
      <c r="N1381" s="13">
        <f t="shared" si="1905"/>
        <v>0.21196856500817732</v>
      </c>
      <c r="O1381" s="13">
        <f t="shared" si="1906"/>
        <v>8.6561751787796834E-2</v>
      </c>
      <c r="P1381" s="13">
        <f t="shared" si="1907"/>
        <v>0.11017055149233851</v>
      </c>
      <c r="Q1381" s="13">
        <f t="shared" si="1908"/>
        <v>0.13489037146128258</v>
      </c>
      <c r="R1381" s="13">
        <f t="shared" si="1909"/>
        <v>2.249521275061845E-2</v>
      </c>
      <c r="S1381" s="13">
        <f t="shared" si="1910"/>
        <v>1.8219610249324385E-2</v>
      </c>
      <c r="T1381" s="13">
        <f t="shared" si="1911"/>
        <v>7.0109200457731058E-2</v>
      </c>
      <c r="U1381" s="13">
        <f t="shared" si="1912"/>
        <v>2.8630543438499394E-2</v>
      </c>
      <c r="V1381" s="13">
        <f t="shared" si="1913"/>
        <v>1.3391527676991329E-3</v>
      </c>
      <c r="W1381" s="13">
        <f t="shared" si="1914"/>
        <v>5.7226763198781679E-2</v>
      </c>
      <c r="X1381" s="13">
        <f t="shared" si="1915"/>
        <v>2.9743580428956608E-2</v>
      </c>
      <c r="Y1381" s="13">
        <f t="shared" si="1916"/>
        <v>7.7296052343621326E-3</v>
      </c>
      <c r="Z1381" s="13">
        <f t="shared" si="1917"/>
        <v>3.8972917117490384E-3</v>
      </c>
      <c r="AA1381" s="13">
        <f t="shared" si="1918"/>
        <v>4.9602366904783705E-3</v>
      </c>
      <c r="AB1381" s="13">
        <f t="shared" si="1919"/>
        <v>3.1565443191479748E-3</v>
      </c>
      <c r="AC1381" s="13">
        <f t="shared" si="1920"/>
        <v>5.5366069156599838E-5</v>
      </c>
      <c r="AD1381" s="13">
        <f t="shared" si="1921"/>
        <v>1.8208688974973051E-2</v>
      </c>
      <c r="AE1381" s="13">
        <f t="shared" si="1922"/>
        <v>9.4639566307761491E-3</v>
      </c>
      <c r="AF1381" s="13">
        <f t="shared" si="1923"/>
        <v>2.4594432699772215E-3</v>
      </c>
      <c r="AG1381" s="13">
        <f t="shared" si="1924"/>
        <v>4.2609812042500718E-4</v>
      </c>
      <c r="AH1381" s="13">
        <f t="shared" si="1925"/>
        <v>5.0640383539104876E-4</v>
      </c>
      <c r="AI1381" s="13">
        <f t="shared" si="1926"/>
        <v>6.4452011044827812E-4</v>
      </c>
      <c r="AJ1381" s="13">
        <f t="shared" si="1927"/>
        <v>4.1015306731581239E-4</v>
      </c>
      <c r="AK1381" s="13">
        <f t="shared" si="1928"/>
        <v>1.7400598874674328E-4</v>
      </c>
      <c r="AL1381" s="13">
        <f t="shared" si="1929"/>
        <v>1.4649986769149144E-6</v>
      </c>
      <c r="AM1381" s="13">
        <f t="shared" si="1930"/>
        <v>4.6349831533979025E-3</v>
      </c>
      <c r="AN1381" s="13">
        <f t="shared" si="1931"/>
        <v>2.4090300849460657E-3</v>
      </c>
      <c r="AO1381" s="13">
        <f t="shared" si="1932"/>
        <v>6.2604606727866539E-4</v>
      </c>
      <c r="AP1381" s="13">
        <f t="shared" si="1933"/>
        <v>1.0846237269354765E-4</v>
      </c>
      <c r="AQ1381" s="13">
        <f t="shared" si="1934"/>
        <v>1.4093315458538291E-5</v>
      </c>
      <c r="AR1381" s="13">
        <f t="shared" si="1935"/>
        <v>5.2640626048220857E-5</v>
      </c>
      <c r="AS1381" s="13">
        <f t="shared" si="1936"/>
        <v>6.6997798483233074E-5</v>
      </c>
      <c r="AT1381" s="13">
        <f t="shared" si="1937"/>
        <v>4.2635368712067376E-5</v>
      </c>
      <c r="AU1381" s="13">
        <f t="shared" si="1938"/>
        <v>1.8087904442301446E-5</v>
      </c>
      <c r="AV1381" s="13">
        <f t="shared" si="1939"/>
        <v>5.7552971335256672E-6</v>
      </c>
      <c r="AW1381" s="13">
        <f t="shared" si="1940"/>
        <v>2.6919580139467062E-8</v>
      </c>
      <c r="AX1381" s="13">
        <f t="shared" si="1941"/>
        <v>9.8318760811618431E-4</v>
      </c>
      <c r="AY1381" s="13">
        <f t="shared" si="1942"/>
        <v>5.1101124830662745E-4</v>
      </c>
      <c r="AZ1381" s="13">
        <f t="shared" si="1943"/>
        <v>1.3279891535463662E-4</v>
      </c>
      <c r="BA1381" s="13">
        <f t="shared" si="1944"/>
        <v>2.3007389077778715E-5</v>
      </c>
      <c r="BB1381" s="13">
        <f t="shared" si="1945"/>
        <v>2.9895196287712527E-6</v>
      </c>
      <c r="BC1381" s="13">
        <f t="shared" si="1946"/>
        <v>3.107602546502065E-7</v>
      </c>
      <c r="BD1381" s="13">
        <f t="shared" si="1947"/>
        <v>4.5599896714328972E-6</v>
      </c>
      <c r="BE1381" s="13">
        <f t="shared" si="1948"/>
        <v>5.8036784899257674E-6</v>
      </c>
      <c r="BF1381" s="13">
        <f t="shared" si="1949"/>
        <v>3.6932851213940194E-6</v>
      </c>
      <c r="BG1381" s="13">
        <f t="shared" si="1950"/>
        <v>1.5668631554496394E-6</v>
      </c>
      <c r="BH1381" s="13">
        <f t="shared" si="1951"/>
        <v>4.9855211563904647E-7</v>
      </c>
      <c r="BI1381" s="13">
        <f t="shared" si="1952"/>
        <v>1.2690538348224399E-7</v>
      </c>
      <c r="BJ1381" s="14">
        <f t="shared" si="1953"/>
        <v>0.55167219321995642</v>
      </c>
      <c r="BK1381" s="14">
        <f t="shared" si="1954"/>
        <v>0.29684230035534376</v>
      </c>
      <c r="BL1381" s="14">
        <f t="shared" si="1955"/>
        <v>0.14774173825719963</v>
      </c>
      <c r="BM1381" s="14">
        <f t="shared" si="1956"/>
        <v>0.2670109431854667</v>
      </c>
      <c r="BN1381" s="14">
        <f t="shared" si="1957"/>
        <v>0.73263159603005534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1.375</v>
      </c>
      <c r="F1382" s="10">
        <f>VLOOKUP(B1382,home!$B$2:$E$405,3,FALSE)</f>
        <v>1.3332999999999999</v>
      </c>
      <c r="G1382" s="10">
        <f>VLOOKUP(C1382,away!$B$2:$E$405,4,FALSE)</f>
        <v>0.48480000000000001</v>
      </c>
      <c r="H1382" s="10">
        <f>VLOOKUP(A1382,away!$A$2:$E$405,3,FALSE)</f>
        <v>1.0101</v>
      </c>
      <c r="I1382" s="10">
        <f>VLOOKUP(C1382,away!$B$2:$E$405,3,FALSE)</f>
        <v>0.57750000000000001</v>
      </c>
      <c r="J1382" s="10">
        <f>VLOOKUP(B1382,home!$B$2:$E$405,4,FALSE)</f>
        <v>1.5674999999999999</v>
      </c>
      <c r="K1382" s="12">
        <f t="shared" si="1902"/>
        <v>0.88877777999999996</v>
      </c>
      <c r="L1382" s="12">
        <f t="shared" si="1903"/>
        <v>0.914374085625</v>
      </c>
      <c r="M1382" s="13">
        <f t="shared" si="1904"/>
        <v>0.16477870853681698</v>
      </c>
      <c r="N1382" s="13">
        <f t="shared" si="1905"/>
        <v>0.14645165476461924</v>
      </c>
      <c r="O1382" s="13">
        <f t="shared" si="1906"/>
        <v>0.1506693809488204</v>
      </c>
      <c r="P1382" s="13">
        <f t="shared" si="1907"/>
        <v>0.13391159791366689</v>
      </c>
      <c r="Q1382" s="13">
        <f t="shared" si="1908"/>
        <v>6.5081488299512352E-2</v>
      </c>
      <c r="R1382" s="13">
        <f t="shared" si="1909"/>
        <v>6.8884088718381212E-2</v>
      </c>
      <c r="S1382" s="13">
        <f t="shared" si="1910"/>
        <v>2.7206664342476202E-2</v>
      </c>
      <c r="T1382" s="13">
        <f t="shared" si="1911"/>
        <v>5.950882635498074E-2</v>
      </c>
      <c r="U1382" s="13">
        <f t="shared" si="1912"/>
        <v>6.1222647448445897E-2</v>
      </c>
      <c r="V1382" s="13">
        <f t="shared" si="1913"/>
        <v>2.4566873342861E-3</v>
      </c>
      <c r="W1382" s="13">
        <f t="shared" si="1914"/>
        <v>1.9280993563312185E-2</v>
      </c>
      <c r="X1382" s="13">
        <f t="shared" si="1915"/>
        <v>1.7630040859395089E-2</v>
      </c>
      <c r="Y1382" s="13">
        <f t="shared" si="1916"/>
        <v>8.0602262451703859E-3</v>
      </c>
      <c r="Z1382" s="13">
        <f t="shared" si="1917"/>
        <v>2.0995275211993736E-2</v>
      </c>
      <c r="AA1382" s="13">
        <f t="shared" si="1918"/>
        <v>1.866013409340482E-2</v>
      </c>
      <c r="AB1382" s="13">
        <f t="shared" si="1919"/>
        <v>8.2923562770193249E-3</v>
      </c>
      <c r="AC1382" s="13">
        <f t="shared" si="1920"/>
        <v>1.2478058050921278E-4</v>
      </c>
      <c r="AD1382" s="13">
        <f t="shared" si="1921"/>
        <v>4.2841296638487236E-3</v>
      </c>
      <c r="AE1382" s="13">
        <f t="shared" si="1922"/>
        <v>3.9172971440806156E-3</v>
      </c>
      <c r="AF1382" s="13">
        <f t="shared" si="1923"/>
        <v>1.790937497120068E-3</v>
      </c>
      <c r="AG1382" s="13">
        <f t="shared" si="1924"/>
        <v>5.4586227878022952E-4</v>
      </c>
      <c r="AH1382" s="13">
        <f t="shared" si="1925"/>
        <v>4.7993838936029997E-3</v>
      </c>
      <c r="AI1382" s="13">
        <f t="shared" si="1926"/>
        <v>4.2655857623242303E-3</v>
      </c>
      <c r="AJ1382" s="13">
        <f t="shared" si="1927"/>
        <v>1.8955789221190684E-3</v>
      </c>
      <c r="AK1382" s="13">
        <f t="shared" si="1928"/>
        <v>5.6158280873859273E-4</v>
      </c>
      <c r="AL1382" s="13">
        <f t="shared" si="1929"/>
        <v>4.0562441769229377E-6</v>
      </c>
      <c r="AM1382" s="13">
        <f t="shared" si="1930"/>
        <v>7.6152785037352302E-4</v>
      </c>
      <c r="AN1382" s="13">
        <f t="shared" si="1931"/>
        <v>6.9632133186326199E-4</v>
      </c>
      <c r="AO1382" s="13">
        <f t="shared" si="1932"/>
        <v>3.183490905618261E-4</v>
      </c>
      <c r="AP1382" s="13">
        <f t="shared" si="1933"/>
        <v>9.7030052864006695E-5</v>
      </c>
      <c r="AQ1382" s="13">
        <f t="shared" si="1934"/>
        <v>2.218044146641788E-5</v>
      </c>
      <c r="AR1382" s="13">
        <f t="shared" si="1935"/>
        <v>8.7768645185531925E-4</v>
      </c>
      <c r="AS1382" s="13">
        <f t="shared" si="1936"/>
        <v>7.8006821621604753E-4</v>
      </c>
      <c r="AT1382" s="13">
        <f t="shared" si="1937"/>
        <v>3.4665364872852933E-4</v>
      </c>
      <c r="AU1382" s="13">
        <f t="shared" si="1938"/>
        <v>1.0269935344861403E-4</v>
      </c>
      <c r="AV1382" s="13">
        <f t="shared" si="1939"/>
        <v>2.2819225841373634E-5</v>
      </c>
      <c r="AW1382" s="13">
        <f t="shared" si="1940"/>
        <v>9.1566937136985383E-8</v>
      </c>
      <c r="AX1382" s="13">
        <f t="shared" si="1941"/>
        <v>1.1280483871052529E-4</v>
      </c>
      <c r="AY1382" s="13">
        <f t="shared" si="1942"/>
        <v>1.0314582125001216E-4</v>
      </c>
      <c r="AZ1382" s="13">
        <f t="shared" si="1943"/>
        <v>4.7156932995759773E-5</v>
      </c>
      <c r="BA1382" s="13">
        <f t="shared" si="1944"/>
        <v>1.4373025829625747E-5</v>
      </c>
      <c r="BB1382" s="13">
        <f t="shared" si="1945"/>
        <v>3.285580587657137E-6</v>
      </c>
      <c r="BC1382" s="13">
        <f t="shared" si="1946"/>
        <v>6.0084994911724912E-7</v>
      </c>
      <c r="BD1382" s="13">
        <f t="shared" si="1947"/>
        <v>1.3375562448010965E-4</v>
      </c>
      <c r="BE1382" s="13">
        <f t="shared" si="1948"/>
        <v>1.188790269879455E-4</v>
      </c>
      <c r="BF1382" s="13">
        <f t="shared" si="1949"/>
        <v>5.2828518847453143E-5</v>
      </c>
      <c r="BG1382" s="13">
        <f t="shared" si="1950"/>
        <v>1.565093790064252E-5</v>
      </c>
      <c r="BH1382" s="13">
        <f t="shared" si="1951"/>
        <v>3.4775514605627302E-6</v>
      </c>
      <c r="BI1382" s="13">
        <f t="shared" si="1952"/>
        <v>6.1815409339094021E-7</v>
      </c>
      <c r="BJ1382" s="14">
        <f t="shared" si="1953"/>
        <v>0.3287282324872714</v>
      </c>
      <c r="BK1382" s="14">
        <f t="shared" si="1954"/>
        <v>0.32858564077318236</v>
      </c>
      <c r="BL1382" s="14">
        <f t="shared" si="1955"/>
        <v>0.32170587558271652</v>
      </c>
      <c r="BM1382" s="14">
        <f t="shared" si="1956"/>
        <v>0.27013505061903403</v>
      </c>
      <c r="BN1382" s="14">
        <f t="shared" si="1957"/>
        <v>0.72977691918181709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1.6315999999999999</v>
      </c>
      <c r="F1383" s="10">
        <f>VLOOKUP(B1383,home!$B$2:$E$405,3,FALSE)</f>
        <v>1.0726</v>
      </c>
      <c r="G1383" s="10">
        <f>VLOOKUP(C1383,away!$B$2:$E$405,4,FALSE)</f>
        <v>1.0726</v>
      </c>
      <c r="H1383" s="10">
        <f>VLOOKUP(A1383,away!$A$2:$E$405,3,FALSE)</f>
        <v>1.3368</v>
      </c>
      <c r="I1383" s="10">
        <f>VLOOKUP(C1383,away!$B$2:$E$405,3,FALSE)</f>
        <v>0.74809999999999999</v>
      </c>
      <c r="J1383" s="10">
        <f>VLOOKUP(B1383,home!$B$2:$E$405,4,FALSE)</f>
        <v>1.0286</v>
      </c>
      <c r="K1383" s="12">
        <f t="shared" si="1902"/>
        <v>1.8771080920159999</v>
      </c>
      <c r="L1383" s="12">
        <f t="shared" si="1903"/>
        <v>1.028661798288</v>
      </c>
      <c r="M1383" s="13">
        <f t="shared" si="1904"/>
        <v>5.4706656259942178E-2</v>
      </c>
      <c r="N1383" s="13">
        <f t="shared" si="1905"/>
        <v>0.10269030715267523</v>
      </c>
      <c r="O1383" s="13">
        <f t="shared" si="1906"/>
        <v>5.6274647406675586E-2</v>
      </c>
      <c r="P1383" s="13">
        <f t="shared" si="1907"/>
        <v>0.10563359602241795</v>
      </c>
      <c r="Q1383" s="13">
        <f t="shared" si="1908"/>
        <v>9.6380403263947603E-2</v>
      </c>
      <c r="R1383" s="13">
        <f t="shared" si="1909"/>
        <v>2.8943789999687018E-2</v>
      </c>
      <c r="S1383" s="13">
        <f t="shared" si="1910"/>
        <v>5.0992225496323859E-2</v>
      </c>
      <c r="T1383" s="13">
        <f t="shared" si="1911"/>
        <v>9.914283894121495E-2</v>
      </c>
      <c r="U1383" s="13">
        <f t="shared" si="1912"/>
        <v>5.4330622422024286E-2</v>
      </c>
      <c r="V1383" s="13">
        <f t="shared" si="1913"/>
        <v>1.0940151866567214E-2</v>
      </c>
      <c r="W1383" s="13">
        <f t="shared" si="1914"/>
        <v>6.0305478292840435E-2</v>
      </c>
      <c r="X1383" s="13">
        <f t="shared" si="1915"/>
        <v>6.2033941747331185E-2</v>
      </c>
      <c r="Y1383" s="13">
        <f t="shared" si="1916"/>
        <v>3.1905973036351364E-2</v>
      </c>
      <c r="Z1383" s="13">
        <f t="shared" si="1917"/>
        <v>9.9244570234494293E-3</v>
      </c>
      <c r="AA1383" s="13">
        <f t="shared" si="1918"/>
        <v>1.8629278587581947E-2</v>
      </c>
      <c r="AB1383" s="13">
        <f t="shared" si="1919"/>
        <v>1.7484584792585238E-2</v>
      </c>
      <c r="AC1383" s="13">
        <f t="shared" si="1920"/>
        <v>1.320277619881539E-3</v>
      </c>
      <c r="AD1383" s="13">
        <f t="shared" si="1921"/>
        <v>2.8299975324096522E-2</v>
      </c>
      <c r="AE1383" s="13">
        <f t="shared" si="1922"/>
        <v>2.9111103508391151E-2</v>
      </c>
      <c r="AF1383" s="13">
        <f t="shared" si="1923"/>
        <v>1.4972740042544872E-2</v>
      </c>
      <c r="AG1383" s="13">
        <f t="shared" si="1924"/>
        <v>5.133961899154319E-3</v>
      </c>
      <c r="AH1383" s="13">
        <f t="shared" si="1925"/>
        <v>2.5522274521933646E-3</v>
      </c>
      <c r="AI1383" s="13">
        <f t="shared" si="1926"/>
        <v>4.7908068031775435E-3</v>
      </c>
      <c r="AJ1383" s="13">
        <f t="shared" si="1927"/>
        <v>4.4964311087649358E-3</v>
      </c>
      <c r="AK1383" s="13">
        <f t="shared" si="1928"/>
        <v>2.8134290731517114E-3</v>
      </c>
      <c r="AL1383" s="13">
        <f t="shared" si="1929"/>
        <v>1.0197345790854102E-4</v>
      </c>
      <c r="AM1383" s="13">
        <f t="shared" si="1930"/>
        <v>1.0624422536942929E-2</v>
      </c>
      <c r="AN1383" s="13">
        <f t="shared" si="1931"/>
        <v>1.0928937592623268E-2</v>
      </c>
      <c r="AO1383" s="13">
        <f t="shared" si="1932"/>
        <v>5.6210902987025874E-3</v>
      </c>
      <c r="AP1383" s="13">
        <f t="shared" si="1933"/>
        <v>1.9274002850008787E-3</v>
      </c>
      <c r="AQ1383" s="13">
        <f t="shared" si="1934"/>
        <v>4.9566076079745171E-4</v>
      </c>
      <c r="AR1383" s="13">
        <f t="shared" si="1935"/>
        <v>5.250757761226456E-4</v>
      </c>
      <c r="AS1383" s="13">
        <f t="shared" si="1936"/>
        <v>9.8562398828139957E-4</v>
      </c>
      <c r="AT1383" s="13">
        <f t="shared" si="1937"/>
        <v>9.2506138204404931E-4</v>
      </c>
      <c r="AU1383" s="13">
        <f t="shared" si="1938"/>
        <v>5.7881340194879637E-4</v>
      </c>
      <c r="AV1383" s="13">
        <f t="shared" si="1939"/>
        <v>2.7162383014134897E-4</v>
      </c>
      <c r="AW1383" s="13">
        <f t="shared" si="1940"/>
        <v>5.4694863041370145E-6</v>
      </c>
      <c r="AX1383" s="13">
        <f t="shared" si="1941"/>
        <v>3.3238649195154574E-3</v>
      </c>
      <c r="AY1383" s="13">
        <f t="shared" si="1942"/>
        <v>3.4191328653751683E-3</v>
      </c>
      <c r="AZ1383" s="13">
        <f t="shared" si="1943"/>
        <v>1.7585656809412113E-3</v>
      </c>
      <c r="BA1383" s="13">
        <f t="shared" si="1944"/>
        <v>6.0298977858818271E-4</v>
      </c>
      <c r="BB1383" s="13">
        <f t="shared" si="1945"/>
        <v>1.550681374979507E-4</v>
      </c>
      <c r="BC1383" s="13">
        <f t="shared" si="1946"/>
        <v>3.1902533835162572E-5</v>
      </c>
      <c r="BD1383" s="13">
        <f t="shared" si="1947"/>
        <v>9.0020898683964616E-5</v>
      </c>
      <c r="BE1383" s="13">
        <f t="shared" si="1948"/>
        <v>1.6897895737022245E-4</v>
      </c>
      <c r="BF1383" s="13">
        <f t="shared" si="1949"/>
        <v>1.5859588413003566E-4</v>
      </c>
      <c r="BG1383" s="13">
        <f t="shared" si="1950"/>
        <v>9.9233872486973934E-5</v>
      </c>
      <c r="BH1383" s="13">
        <f t="shared" si="1951"/>
        <v>4.6568176261845701E-5</v>
      </c>
      <c r="BI1383" s="13">
        <f t="shared" si="1952"/>
        <v>1.7482700098307573E-5</v>
      </c>
      <c r="BJ1383" s="14">
        <f t="shared" si="1953"/>
        <v>0.56886575859836785</v>
      </c>
      <c r="BK1383" s="14">
        <f t="shared" si="1954"/>
        <v>0.22711401358841646</v>
      </c>
      <c r="BL1383" s="14">
        <f t="shared" si="1955"/>
        <v>0.19418289651341117</v>
      </c>
      <c r="BM1383" s="14">
        <f t="shared" si="1956"/>
        <v>0.55204406223922819</v>
      </c>
      <c r="BN1383" s="14">
        <f t="shared" si="1957"/>
        <v>0.44462940010534552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1.6315999999999999</v>
      </c>
      <c r="F1384" s="10">
        <f>VLOOKUP(B1384,home!$B$2:$E$405,3,FALSE)</f>
        <v>0.3831</v>
      </c>
      <c r="G1384" s="10">
        <f>VLOOKUP(C1384,away!$B$2:$E$405,4,FALSE)</f>
        <v>0.47670000000000001</v>
      </c>
      <c r="H1384" s="10">
        <f>VLOOKUP(A1384,away!$A$2:$E$405,3,FALSE)</f>
        <v>1.3368</v>
      </c>
      <c r="I1384" s="10">
        <f>VLOOKUP(C1384,away!$B$2:$E$405,3,FALSE)</f>
        <v>1.2467999999999999</v>
      </c>
      <c r="J1384" s="10">
        <f>VLOOKUP(B1384,home!$B$2:$E$405,4,FALSE)</f>
        <v>1.4026000000000001</v>
      </c>
      <c r="K1384" s="12">
        <f t="shared" si="1902"/>
        <v>0.29796894313199995</v>
      </c>
      <c r="L1384" s="12">
        <f t="shared" si="1903"/>
        <v>2.3377446138239999</v>
      </c>
      <c r="M1384" s="13">
        <f t="shared" si="1904"/>
        <v>7.1667812093091934E-2</v>
      </c>
      <c r="N1384" s="13">
        <f t="shared" si="1905"/>
        <v>2.1354782225961367E-2</v>
      </c>
      <c r="O1384" s="13">
        <f t="shared" si="1906"/>
        <v>0.1675410417051762</v>
      </c>
      <c r="P1384" s="13">
        <f t="shared" si="1907"/>
        <v>4.9922027128125671E-2</v>
      </c>
      <c r="Q1384" s="13">
        <f t="shared" si="1908"/>
        <v>3.1815309453418626E-3</v>
      </c>
      <c r="R1384" s="13">
        <f t="shared" si="1909"/>
        <v>0.19583408392036894</v>
      </c>
      <c r="S1384" s="13">
        <f t="shared" si="1910"/>
        <v>8.6936126546743719E-3</v>
      </c>
      <c r="T1384" s="13">
        <f t="shared" si="1911"/>
        <v>7.437606831187318E-3</v>
      </c>
      <c r="U1384" s="13">
        <f t="shared" si="1912"/>
        <v>5.8352475014975716E-2</v>
      </c>
      <c r="V1384" s="13">
        <f t="shared" si="1913"/>
        <v>6.7286175250447125E-4</v>
      </c>
      <c r="W1384" s="13">
        <f t="shared" si="1914"/>
        <v>3.1599913777508926E-4</v>
      </c>
      <c r="X1384" s="13">
        <f t="shared" si="1915"/>
        <v>7.3872528230674306E-4</v>
      </c>
      <c r="Y1384" s="13">
        <f t="shared" si="1916"/>
        <v>8.6347552490410135E-4</v>
      </c>
      <c r="Z1384" s="13">
        <f t="shared" si="1917"/>
        <v>0.15260335829599986</v>
      </c>
      <c r="AA1384" s="13">
        <f t="shared" si="1918"/>
        <v>4.547106138985299E-2</v>
      </c>
      <c r="AB1384" s="13">
        <f t="shared" si="1919"/>
        <v>6.7744820527123918E-3</v>
      </c>
      <c r="AC1384" s="13">
        <f t="shared" si="1920"/>
        <v>2.9293679478430219E-5</v>
      </c>
      <c r="AD1384" s="13">
        <f t="shared" si="1921"/>
        <v>2.3539482278366642E-5</v>
      </c>
      <c r="AE1384" s="13">
        <f t="shared" si="1922"/>
        <v>5.5029297908457117E-5</v>
      </c>
      <c r="AF1384" s="13">
        <f t="shared" si="1923"/>
        <v>6.4322222394005974E-5</v>
      </c>
      <c r="AG1384" s="13">
        <f t="shared" si="1924"/>
        <v>5.012297631692564E-5</v>
      </c>
      <c r="AH1384" s="13">
        <f t="shared" si="1925"/>
        <v>8.9186919726981964E-2</v>
      </c>
      <c r="AI1384" s="13">
        <f t="shared" si="1926"/>
        <v>2.657493221224733E-2</v>
      </c>
      <c r="AJ1384" s="13">
        <f t="shared" si="1927"/>
        <v>3.9592522325439389E-3</v>
      </c>
      <c r="AK1384" s="13">
        <f t="shared" si="1928"/>
        <v>3.9324473444137637E-4</v>
      </c>
      <c r="AL1384" s="13">
        <f t="shared" si="1929"/>
        <v>8.1621013333307668E-7</v>
      </c>
      <c r="AM1384" s="13">
        <f t="shared" si="1930"/>
        <v>1.4028069312718705E-6</v>
      </c>
      <c r="AN1384" s="13">
        <f t="shared" si="1931"/>
        <v>3.279404347815789E-6</v>
      </c>
      <c r="AO1384" s="13">
        <f t="shared" si="1932"/>
        <v>3.8332049253286852E-6</v>
      </c>
      <c r="AP1384" s="13">
        <f t="shared" si="1933"/>
        <v>2.9870180559569197E-6</v>
      </c>
      <c r="AQ1384" s="13">
        <f t="shared" si="1934"/>
        <v>1.745721342927082E-6</v>
      </c>
      <c r="AR1384" s="13">
        <f t="shared" si="1935"/>
        <v>4.1699248243061079E-2</v>
      </c>
      <c r="AS1384" s="13">
        <f t="shared" si="1936"/>
        <v>1.2425080928383816E-2</v>
      </c>
      <c r="AT1384" s="13">
        <f t="shared" si="1937"/>
        <v>1.8511441162800471E-3</v>
      </c>
      <c r="AU1384" s="13">
        <f t="shared" si="1938"/>
        <v>1.8386115197099528E-4</v>
      </c>
      <c r="AV1384" s="13">
        <f t="shared" si="1939"/>
        <v>1.369622828395737E-5</v>
      </c>
      <c r="AW1384" s="13">
        <f t="shared" si="1940"/>
        <v>1.5793105885362599E-8</v>
      </c>
      <c r="AX1384" s="13">
        <f t="shared" si="1941"/>
        <v>6.9665483121553914E-8</v>
      </c>
      <c r="AY1384" s="13">
        <f t="shared" si="1942"/>
        <v>1.6286010793685942E-7</v>
      </c>
      <c r="AZ1384" s="13">
        <f t="shared" si="1943"/>
        <v>1.9036267006809424E-7</v>
      </c>
      <c r="BA1384" s="13">
        <f t="shared" si="1944"/>
        <v>1.4833976887494747E-7</v>
      </c>
      <c r="BB1384" s="13">
        <f t="shared" si="1945"/>
        <v>8.6695123925826406E-8</v>
      </c>
      <c r="BC1384" s="13">
        <f t="shared" si="1946"/>
        <v>4.0534211800480951E-8</v>
      </c>
      <c r="BD1384" s="13">
        <f t="shared" si="1947"/>
        <v>1.6247032163454328E-2</v>
      </c>
      <c r="BE1384" s="13">
        <f t="shared" si="1948"/>
        <v>4.8411110027760966E-3</v>
      </c>
      <c r="BF1384" s="13">
        <f t="shared" si="1949"/>
        <v>7.2125036454094495E-4</v>
      </c>
      <c r="BG1384" s="13">
        <f t="shared" si="1950"/>
        <v>7.1636736285278382E-5</v>
      </c>
      <c r="BH1384" s="13">
        <f t="shared" si="1951"/>
        <v>5.3363806500875461E-6</v>
      </c>
      <c r="BI1384" s="13">
        <f t="shared" si="1952"/>
        <v>3.1801514049132827E-7</v>
      </c>
      <c r="BJ1384" s="14">
        <f t="shared" si="1953"/>
        <v>3.4099080539343248E-2</v>
      </c>
      <c r="BK1384" s="14">
        <f t="shared" si="1954"/>
        <v>0.13098658637811614</v>
      </c>
      <c r="BL1384" s="14">
        <f t="shared" si="1955"/>
        <v>0.67214720832012786</v>
      </c>
      <c r="BM1384" s="14">
        <f t="shared" si="1956"/>
        <v>0.48033480844851911</v>
      </c>
      <c r="BN1384" s="14">
        <f t="shared" si="1957"/>
        <v>0.50950127801806588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1.6315999999999999</v>
      </c>
      <c r="F1385" s="10">
        <f>VLOOKUP(B1385,home!$B$2:$E$405,3,FALSE)</f>
        <v>0.8427</v>
      </c>
      <c r="G1385" s="10">
        <f>VLOOKUP(C1385,away!$B$2:$E$405,4,FALSE)</f>
        <v>1.1492</v>
      </c>
      <c r="H1385" s="10">
        <f>VLOOKUP(A1385,away!$A$2:$E$405,3,FALSE)</f>
        <v>1.3368</v>
      </c>
      <c r="I1385" s="10">
        <f>VLOOKUP(C1385,away!$B$2:$E$405,3,FALSE)</f>
        <v>0.93510000000000004</v>
      </c>
      <c r="J1385" s="10">
        <f>VLOOKUP(B1385,home!$B$2:$E$405,4,FALSE)</f>
        <v>0.74809999999999999</v>
      </c>
      <c r="K1385" s="12">
        <f t="shared" si="1902"/>
        <v>1.580091758544</v>
      </c>
      <c r="L1385" s="12">
        <f t="shared" si="1903"/>
        <v>0.935156180808</v>
      </c>
      <c r="M1385" s="13">
        <f t="shared" si="1904"/>
        <v>8.0842865593925103E-2</v>
      </c>
      <c r="N1385" s="13">
        <f t="shared" si="1905"/>
        <v>0.12773914566204134</v>
      </c>
      <c r="O1385" s="13">
        <f t="shared" si="1906"/>
        <v>7.5600705434389459E-2</v>
      </c>
      <c r="P1385" s="13">
        <f t="shared" si="1907"/>
        <v>0.11945605159699137</v>
      </c>
      <c r="Q1385" s="13">
        <f t="shared" si="1908"/>
        <v>0.10091978565202155</v>
      </c>
      <c r="R1385" s="13">
        <f t="shared" si="1909"/>
        <v>3.5349233480207125E-2</v>
      </c>
      <c r="S1385" s="13">
        <f t="shared" si="1910"/>
        <v>4.4128038257637413E-2</v>
      </c>
      <c r="T1385" s="13">
        <f t="shared" si="1911"/>
        <v>9.4375761318306453E-2</v>
      </c>
      <c r="U1385" s="13">
        <f t="shared" si="1912"/>
        <v>5.585503249292291E-2</v>
      </c>
      <c r="V1385" s="13">
        <f t="shared" si="1913"/>
        <v>7.2450029741186368E-3</v>
      </c>
      <c r="W1385" s="13">
        <f t="shared" si="1914"/>
        <v>5.315417386092873E-2</v>
      </c>
      <c r="X1385" s="13">
        <f t="shared" si="1915"/>
        <v>4.9707454221790535E-2</v>
      </c>
      <c r="Y1385" s="13">
        <f t="shared" si="1916"/>
        <v>2.3242116523869063E-2</v>
      </c>
      <c r="Z1385" s="13">
        <f t="shared" si="1917"/>
        <v>1.1019018058613597E-2</v>
      </c>
      <c r="AA1385" s="13">
        <f t="shared" si="1918"/>
        <v>1.7411059621662849E-2</v>
      </c>
      <c r="AB1385" s="13">
        <f t="shared" si="1919"/>
        <v>1.3755535907853843E-2</v>
      </c>
      <c r="AC1385" s="13">
        <f t="shared" si="1920"/>
        <v>6.6909077469177016E-4</v>
      </c>
      <c r="AD1385" s="13">
        <f t="shared" si="1921"/>
        <v>2.0997118012467109E-2</v>
      </c>
      <c r="AE1385" s="13">
        <f t="shared" si="1922"/>
        <v>1.9635584688513605E-2</v>
      </c>
      <c r="AF1385" s="13">
        <f t="shared" si="1923"/>
        <v>9.1811691926212118E-3</v>
      </c>
      <c r="AG1385" s="13">
        <f t="shared" si="1924"/>
        <v>2.8619423725079079E-3</v>
      </c>
      <c r="AH1385" s="13">
        <f t="shared" si="1925"/>
        <v>2.5761257109868678E-3</v>
      </c>
      <c r="AI1385" s="13">
        <f t="shared" si="1926"/>
        <v>4.0705150049036515E-3</v>
      </c>
      <c r="AJ1385" s="13">
        <f t="shared" si="1927"/>
        <v>3.215893606138975E-3</v>
      </c>
      <c r="AK1385" s="13">
        <f t="shared" si="1928"/>
        <v>1.6938023278048457E-3</v>
      </c>
      <c r="AL1385" s="13">
        <f t="shared" si="1929"/>
        <v>3.9546812952487477E-5</v>
      </c>
      <c r="AM1385" s="13">
        <f t="shared" si="1930"/>
        <v>6.635474624935008E-3</v>
      </c>
      <c r="AN1385" s="13">
        <f t="shared" si="1931"/>
        <v>6.205205108102619E-3</v>
      </c>
      <c r="AO1385" s="13">
        <f t="shared" si="1932"/>
        <v>2.9014179550117683E-3</v>
      </c>
      <c r="AP1385" s="13">
        <f t="shared" si="1933"/>
        <v>9.0442631124552128E-4</v>
      </c>
      <c r="AQ1385" s="13">
        <f t="shared" si="1934"/>
        <v>2.1144496376165721E-4</v>
      </c>
      <c r="AR1385" s="13">
        <f t="shared" si="1935"/>
        <v>4.8181597623355474E-4</v>
      </c>
      <c r="AS1385" s="13">
        <f t="shared" si="1936"/>
        <v>7.6131345318147141E-4</v>
      </c>
      <c r="AT1385" s="13">
        <f t="shared" si="1937"/>
        <v>6.0147255652035837E-4</v>
      </c>
      <c r="AU1385" s="13">
        <f t="shared" si="1938"/>
        <v>3.1679394318273602E-4</v>
      </c>
      <c r="AV1385" s="13">
        <f t="shared" si="1939"/>
        <v>1.2514087469492441E-4</v>
      </c>
      <c r="AW1385" s="13">
        <f t="shared" si="1940"/>
        <v>1.6232127507282527E-6</v>
      </c>
      <c r="AX1385" s="13">
        <f t="shared" si="1941"/>
        <v>1.7474431281479395E-3</v>
      </c>
      <c r="AY1385" s="13">
        <f t="shared" si="1942"/>
        <v>1.6341322418980115E-3</v>
      </c>
      <c r="AZ1385" s="13">
        <f t="shared" si="1943"/>
        <v>7.6408443313427947E-4</v>
      </c>
      <c r="BA1385" s="13">
        <f t="shared" si="1944"/>
        <v>2.3817942676823291E-4</v>
      </c>
      <c r="BB1385" s="13">
        <f t="shared" si="1945"/>
        <v>5.5683740770904831E-5</v>
      </c>
      <c r="BC1385" s="13">
        <f t="shared" si="1946"/>
        <v>1.041459887048442E-5</v>
      </c>
      <c r="BD1385" s="13">
        <f t="shared" si="1947"/>
        <v>7.5095531364474826E-5</v>
      </c>
      <c r="BE1385" s="13">
        <f t="shared" si="1948"/>
        <v>1.1865783021248911E-4</v>
      </c>
      <c r="BF1385" s="13">
        <f t="shared" si="1949"/>
        <v>9.374512980273367E-5</v>
      </c>
      <c r="BG1385" s="13">
        <f t="shared" si="1950"/>
        <v>4.9375302334978979E-5</v>
      </c>
      <c r="BH1385" s="13">
        <f t="shared" si="1951"/>
        <v>1.9504377073779659E-5</v>
      </c>
      <c r="BI1385" s="13">
        <f t="shared" si="1952"/>
        <v>6.1637410939627536E-6</v>
      </c>
      <c r="BJ1385" s="14">
        <f t="shared" si="1953"/>
        <v>0.52312215803771378</v>
      </c>
      <c r="BK1385" s="14">
        <f t="shared" si="1954"/>
        <v>0.25401472825221483</v>
      </c>
      <c r="BL1385" s="14">
        <f t="shared" si="1955"/>
        <v>0.21217698230256596</v>
      </c>
      <c r="BM1385" s="14">
        <f t="shared" si="1956"/>
        <v>0.45879259020238511</v>
      </c>
      <c r="BN1385" s="14">
        <f t="shared" si="1957"/>
        <v>0.5399077874195759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1.2514000000000001</v>
      </c>
      <c r="F1386" s="10">
        <f>VLOOKUP(B1386,home!$B$2:$E$405,3,FALSE)</f>
        <v>0.61109999999999998</v>
      </c>
      <c r="G1386" s="10">
        <f>VLOOKUP(C1386,away!$B$2:$E$405,4,FALSE)</f>
        <v>1.1099000000000001</v>
      </c>
      <c r="H1386" s="10">
        <f>VLOOKUP(A1386,away!$A$2:$E$405,3,FALSE)</f>
        <v>0.95709999999999995</v>
      </c>
      <c r="I1386" s="10">
        <f>VLOOKUP(C1386,away!$B$2:$E$405,3,FALSE)</f>
        <v>1.0448</v>
      </c>
      <c r="J1386" s="10">
        <f>VLOOKUP(B1386,home!$B$2:$E$405,4,FALSE)</f>
        <v>1.8438000000000001</v>
      </c>
      <c r="K1386" s="12">
        <f t="shared" si="1902"/>
        <v>0.84877442634600009</v>
      </c>
      <c r="L1386" s="12">
        <f t="shared" si="1903"/>
        <v>1.843759583904</v>
      </c>
      <c r="M1386" s="13">
        <f t="shared" si="1904"/>
        <v>6.7709146130457601E-2</v>
      </c>
      <c r="N1386" s="13">
        <f t="shared" si="1905"/>
        <v>5.7469791665256634E-2</v>
      </c>
      <c r="O1386" s="13">
        <f t="shared" si="1906"/>
        <v>0.12483938709598762</v>
      </c>
      <c r="P1386" s="13">
        <f t="shared" si="1907"/>
        <v>0.10596047916778312</v>
      </c>
      <c r="Q1386" s="13">
        <f t="shared" si="1908"/>
        <v>2.4389444726451166E-2</v>
      </c>
      <c r="R1386" s="13">
        <f t="shared" si="1909"/>
        <v>0.1150869082034643</v>
      </c>
      <c r="S1386" s="13">
        <f t="shared" si="1910"/>
        <v>4.1455341660318494E-2</v>
      </c>
      <c r="T1386" s="13">
        <f t="shared" si="1911"/>
        <v>4.4968272460491204E-2</v>
      </c>
      <c r="U1386" s="13">
        <f t="shared" si="1912"/>
        <v>9.7682824490330167E-2</v>
      </c>
      <c r="V1386" s="13">
        <f t="shared" si="1913"/>
        <v>7.2083284286587924E-3</v>
      </c>
      <c r="W1386" s="13">
        <f t="shared" si="1914"/>
        <v>6.9003789855303565E-3</v>
      </c>
      <c r="X1386" s="13">
        <f t="shared" si="1915"/>
        <v>1.2722639887141354E-2</v>
      </c>
      <c r="Y1386" s="13">
        <f t="shared" si="1916"/>
        <v>1.1728744612238093E-2</v>
      </c>
      <c r="Z1386" s="13">
        <f t="shared" si="1917"/>
        <v>7.0730863327339036E-2</v>
      </c>
      <c r="AA1386" s="13">
        <f t="shared" si="1918"/>
        <v>6.0034547945619514E-2</v>
      </c>
      <c r="AB1386" s="13">
        <f t="shared" si="1919"/>
        <v>2.5477894496742318E-2</v>
      </c>
      <c r="AC1386" s="13">
        <f t="shared" si="1920"/>
        <v>7.0503578352232776E-4</v>
      </c>
      <c r="AD1386" s="13">
        <f t="shared" si="1921"/>
        <v>1.46421630375338E-3</v>
      </c>
      <c r="AE1386" s="13">
        <f t="shared" si="1922"/>
        <v>2.6996628429537847E-3</v>
      </c>
      <c r="AF1386" s="13">
        <f t="shared" si="1923"/>
        <v>2.4887646200027805E-3</v>
      </c>
      <c r="AG1386" s="13">
        <f t="shared" si="1924"/>
        <v>1.5295612067371073E-3</v>
      </c>
      <c r="AH1386" s="13">
        <f t="shared" si="1925"/>
        <v>3.2602676784396351E-2</v>
      </c>
      <c r="AI1386" s="13">
        <f t="shared" si="1926"/>
        <v>2.7672318285020061E-2</v>
      </c>
      <c r="AJ1386" s="13">
        <f t="shared" si="1927"/>
        <v>1.1743778039015915E-2</v>
      </c>
      <c r="AK1386" s="13">
        <f t="shared" si="1928"/>
        <v>3.3226061560668297E-3</v>
      </c>
      <c r="AL1386" s="13">
        <f t="shared" si="1929"/>
        <v>4.4133434681642994E-5</v>
      </c>
      <c r="AM1386" s="13">
        <f t="shared" si="1930"/>
        <v>2.4855787065294731E-4</v>
      </c>
      <c r="AN1386" s="13">
        <f t="shared" si="1931"/>
        <v>4.582809561711423E-4</v>
      </c>
      <c r="AO1386" s="13">
        <f t="shared" si="1932"/>
        <v>4.2247995253061641E-4</v>
      </c>
      <c r="AP1386" s="13">
        <f t="shared" si="1933"/>
        <v>2.5965048716187692E-4</v>
      </c>
      <c r="AQ1386" s="13">
        <f t="shared" si="1934"/>
        <v>1.1968326854251334E-4</v>
      </c>
      <c r="AR1386" s="13">
        <f t="shared" si="1935"/>
        <v>1.2022299556431037E-2</v>
      </c>
      <c r="AS1386" s="13">
        <f t="shared" si="1936"/>
        <v>1.0204220409369523E-2</v>
      </c>
      <c r="AT1386" s="13">
        <f t="shared" si="1937"/>
        <v>4.3305406621353812E-3</v>
      </c>
      <c r="AU1386" s="13">
        <f t="shared" si="1938"/>
        <v>1.2252173887573286E-3</v>
      </c>
      <c r="AV1386" s="13">
        <f t="shared" si="1939"/>
        <v>2.5998329657291139E-4</v>
      </c>
      <c r="AW1386" s="13">
        <f t="shared" si="1940"/>
        <v>1.9184999998115952E-6</v>
      </c>
      <c r="AX1386" s="13">
        <f t="shared" si="1941"/>
        <v>3.5161594012873087E-5</v>
      </c>
      <c r="AY1386" s="13">
        <f t="shared" si="1942"/>
        <v>6.4829525946576247E-5</v>
      </c>
      <c r="AZ1386" s="13">
        <f t="shared" si="1943"/>
        <v>5.9765029891976516E-5</v>
      </c>
      <c r="BA1386" s="13">
        <f t="shared" si="1944"/>
        <v>3.673078221521357E-5</v>
      </c>
      <c r="BB1386" s="13">
        <f t="shared" si="1945"/>
        <v>1.6930682933397664E-5</v>
      </c>
      <c r="BC1386" s="13">
        <f t="shared" si="1946"/>
        <v>6.2432217840983634E-6</v>
      </c>
      <c r="BD1386" s="13">
        <f t="shared" si="1947"/>
        <v>3.6943716712890835E-3</v>
      </c>
      <c r="BE1386" s="13">
        <f t="shared" si="1948"/>
        <v>3.1356881960073052E-3</v>
      </c>
      <c r="BF1386" s="13">
        <f t="shared" si="1949"/>
        <v>1.3307459748830121E-3</v>
      </c>
      <c r="BG1386" s="13">
        <f t="shared" si="1950"/>
        <v>3.7650105048119247E-4</v>
      </c>
      <c r="BH1386" s="13">
        <f t="shared" si="1951"/>
        <v>7.9891115785210112E-5</v>
      </c>
      <c r="BI1386" s="13">
        <f t="shared" si="1952"/>
        <v>1.3561907194146725E-5</v>
      </c>
      <c r="BJ1386" s="14">
        <f t="shared" si="1953"/>
        <v>0.1680897906823991</v>
      </c>
      <c r="BK1386" s="14">
        <f t="shared" si="1954"/>
        <v>0.22314729413136855</v>
      </c>
      <c r="BL1386" s="14">
        <f t="shared" si="1955"/>
        <v>0.5351359627255492</v>
      </c>
      <c r="BM1386" s="14">
        <f t="shared" si="1956"/>
        <v>0.50158584285130858</v>
      </c>
      <c r="BN1386" s="14">
        <f t="shared" si="1957"/>
        <v>0.4954551569894004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1.3216000000000001</v>
      </c>
      <c r="F1393" s="10">
        <f>VLOOKUP(B1393,home!$B$2:$E$405,3,FALSE)</f>
        <v>1.2611000000000001</v>
      </c>
      <c r="G1393" s="10">
        <f>VLOOKUP(C1393,away!$B$2:$E$405,4,FALSE)</f>
        <v>1.177</v>
      </c>
      <c r="H1393" s="10">
        <f>VLOOKUP(A1393,away!$A$2:$E$405,3,FALSE)</f>
        <v>1.1162000000000001</v>
      </c>
      <c r="I1393" s="10">
        <f>VLOOKUP(C1393,away!$B$2:$E$405,3,FALSE)</f>
        <v>1.1448</v>
      </c>
      <c r="J1393" s="10">
        <f>VLOOKUP(B1393,home!$B$2:$E$405,4,FALSE)</f>
        <v>0.64700000000000002</v>
      </c>
      <c r="K1393" s="12">
        <f t="shared" si="1902"/>
        <v>1.9616703075200004</v>
      </c>
      <c r="L1393" s="12">
        <f t="shared" si="1903"/>
        <v>0.82675326672000005</v>
      </c>
      <c r="M1393" s="13">
        <f t="shared" si="1904"/>
        <v>6.1518116258433564E-2</v>
      </c>
      <c r="N1393" s="13">
        <f t="shared" si="1905"/>
        <v>0.12067826203873248</v>
      </c>
      <c r="O1393" s="13">
        <f t="shared" si="1906"/>
        <v>5.0860303579120698E-2</v>
      </c>
      <c r="P1393" s="13">
        <f t="shared" si="1907"/>
        <v>9.9771147362614263E-2</v>
      </c>
      <c r="Q1393" s="13">
        <f t="shared" si="1908"/>
        <v>0.11836548170224981</v>
      </c>
      <c r="R1393" s="13">
        <f t="shared" si="1909"/>
        <v>2.1024461065204472E-2</v>
      </c>
      <c r="S1393" s="13">
        <f t="shared" si="1910"/>
        <v>4.0452644080628257E-2</v>
      </c>
      <c r="T1393" s="13">
        <f t="shared" si="1911"/>
        <v>9.7859048664221432E-2</v>
      </c>
      <c r="U1393" s="13">
        <f t="shared" si="1912"/>
        <v>4.1243061003221927E-2</v>
      </c>
      <c r="V1393" s="13">
        <f t="shared" si="1913"/>
        <v>7.2896443794806514E-3</v>
      </c>
      <c r="W1393" s="13">
        <f t="shared" si="1914"/>
        <v>7.7398016963535099E-2</v>
      </c>
      <c r="X1393" s="13">
        <f t="shared" si="1915"/>
        <v>6.3989063362252629E-2</v>
      </c>
      <c r="Y1393" s="13">
        <f t="shared" si="1916"/>
        <v>2.6451583584547713E-2</v>
      </c>
      <c r="Z1393" s="13">
        <f t="shared" si="1917"/>
        <v>5.7940139555617502E-3</v>
      </c>
      <c r="AA1393" s="13">
        <f t="shared" si="1918"/>
        <v>1.1365945137981991E-2</v>
      </c>
      <c r="AB1393" s="13">
        <f t="shared" si="1919"/>
        <v>1.1148118547040295E-2</v>
      </c>
      <c r="AC1393" s="13">
        <f t="shared" si="1920"/>
        <v>7.389044762754251E-4</v>
      </c>
      <c r="AD1393" s="13">
        <f t="shared" si="1921"/>
        <v>3.7957347934574046E-2</v>
      </c>
      <c r="AE1393" s="13">
        <f t="shared" si="1922"/>
        <v>3.1381361400936746E-2</v>
      </c>
      <c r="AF1393" s="13">
        <f t="shared" si="1923"/>
        <v>1.2972321526172682E-2</v>
      </c>
      <c r="AG1393" s="13">
        <f t="shared" si="1924"/>
        <v>3.5749697329018146E-3</v>
      </c>
      <c r="AH1393" s="13">
        <f t="shared" si="1925"/>
        <v>1.1975549912954862E-3</v>
      </c>
      <c r="AI1393" s="13">
        <f t="shared" si="1926"/>
        <v>2.3492080680467277E-3</v>
      </c>
      <c r="AJ1393" s="13">
        <f t="shared" si="1927"/>
        <v>2.3041858566368459E-3</v>
      </c>
      <c r="AK1393" s="13">
        <f t="shared" si="1928"/>
        <v>1.5066843259906788E-3</v>
      </c>
      <c r="AL1393" s="13">
        <f t="shared" si="1929"/>
        <v>4.7934723540410242E-5</v>
      </c>
      <c r="AM1393" s="13">
        <f t="shared" si="1930"/>
        <v>1.4891960479091894E-2</v>
      </c>
      <c r="AN1393" s="13">
        <f t="shared" si="1931"/>
        <v>1.231197697395436E-2</v>
      </c>
      <c r="AO1393" s="13">
        <f t="shared" si="1932"/>
        <v>5.0894835914990933E-3</v>
      </c>
      <c r="AP1393" s="13">
        <f t="shared" si="1933"/>
        <v>1.4025823950632381E-3</v>
      </c>
      <c r="AQ1393" s="13">
        <f t="shared" si="1934"/>
        <v>2.8989739424062339E-4</v>
      </c>
      <c r="AR1393" s="13">
        <f t="shared" si="1935"/>
        <v>1.9801650022607697E-4</v>
      </c>
      <c r="AS1393" s="13">
        <f t="shared" si="1936"/>
        <v>3.8844308889252261E-4</v>
      </c>
      <c r="AT1393" s="13">
        <f t="shared" si="1937"/>
        <v>3.8099863682090695E-4</v>
      </c>
      <c r="AU1393" s="13">
        <f t="shared" si="1938"/>
        <v>2.4913123768572314E-4</v>
      </c>
      <c r="AV1393" s="13">
        <f t="shared" si="1939"/>
        <v>1.2217833791094775E-4</v>
      </c>
      <c r="AW1393" s="13">
        <f t="shared" si="1940"/>
        <v>2.1594823773561555E-6</v>
      </c>
      <c r="AX1393" s="13">
        <f t="shared" si="1941"/>
        <v>4.8688527820993123E-3</v>
      </c>
      <c r="AY1393" s="13">
        <f t="shared" si="1942"/>
        <v>4.0253399427793669E-3</v>
      </c>
      <c r="AZ1393" s="13">
        <f t="shared" si="1943"/>
        <v>1.6639814736756698E-3</v>
      </c>
      <c r="BA1393" s="13">
        <f t="shared" si="1944"/>
        <v>4.5856737304097333E-4</v>
      </c>
      <c r="BB1393" s="13">
        <f t="shared" si="1945"/>
        <v>9.478051841820837E-5</v>
      </c>
      <c r="BC1393" s="13">
        <f t="shared" si="1946"/>
        <v>1.5672020644733788E-5</v>
      </c>
      <c r="BD1393" s="13">
        <f t="shared" si="1947"/>
        <v>2.7285131404395114E-5</v>
      </c>
      <c r="BE1393" s="13">
        <f t="shared" si="1948"/>
        <v>5.3524432112783378E-5</v>
      </c>
      <c r="BF1393" s="13">
        <f t="shared" si="1949"/>
        <v>5.2498644601258585E-5</v>
      </c>
      <c r="BG1393" s="13">
        <f t="shared" si="1950"/>
        <v>3.4328344099778043E-5</v>
      </c>
      <c r="BH1393" s="13">
        <f t="shared" si="1951"/>
        <v>1.6835223331716002E-5</v>
      </c>
      <c r="BI1393" s="13">
        <f t="shared" si="1952"/>
        <v>6.6050315460590384E-6</v>
      </c>
      <c r="BJ1393" s="14">
        <f t="shared" si="1953"/>
        <v>0.63574055185463174</v>
      </c>
      <c r="BK1393" s="14">
        <f t="shared" si="1954"/>
        <v>0.21384373122375197</v>
      </c>
      <c r="BL1393" s="14">
        <f t="shared" si="1955"/>
        <v>0.14452936718317128</v>
      </c>
      <c r="BM1393" s="14">
        <f t="shared" si="1956"/>
        <v>0.5236667117503595</v>
      </c>
      <c r="BN1393" s="14">
        <f t="shared" si="1957"/>
        <v>0.47221777200635529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1.3216000000000001</v>
      </c>
      <c r="F1394" s="10">
        <f>VLOOKUP(B1394,home!$B$2:$E$405,3,FALSE)</f>
        <v>0.63049999999999995</v>
      </c>
      <c r="G1394" s="10">
        <f>VLOOKUP(C1394,away!$B$2:$E$405,4,FALSE)</f>
        <v>1.0752999999999999</v>
      </c>
      <c r="H1394" s="10">
        <f>VLOOKUP(A1394,away!$A$2:$E$405,3,FALSE)</f>
        <v>1.1162000000000001</v>
      </c>
      <c r="I1394" s="10">
        <f>VLOOKUP(C1394,away!$B$2:$E$405,3,FALSE)</f>
        <v>0.75439999999999996</v>
      </c>
      <c r="J1394" s="10">
        <f>VLOOKUP(B1394,home!$B$2:$E$405,4,FALSE)</f>
        <v>1.3438000000000001</v>
      </c>
      <c r="K1394" s="12">
        <f t="shared" si="1902"/>
        <v>0.89601394063999995</v>
      </c>
      <c r="L1394" s="12">
        <f t="shared" si="1903"/>
        <v>1.131561948064</v>
      </c>
      <c r="M1394" s="13">
        <f t="shared" si="1904"/>
        <v>0.13165427926535747</v>
      </c>
      <c r="N1394" s="13">
        <f t="shared" si="1905"/>
        <v>0.11796406956667199</v>
      </c>
      <c r="O1394" s="13">
        <f t="shared" si="1906"/>
        <v>0.14897497271646978</v>
      </c>
      <c r="P1394" s="13">
        <f t="shared" si="1907"/>
        <v>0.13348365236042056</v>
      </c>
      <c r="Q1394" s="13">
        <f t="shared" si="1908"/>
        <v>5.2848725413182425E-2</v>
      </c>
      <c r="R1394" s="13">
        <f t="shared" si="1909"/>
        <v>8.4287205169914947E-2</v>
      </c>
      <c r="S1394" s="13">
        <f t="shared" si="1910"/>
        <v>3.3834611276790619E-2</v>
      </c>
      <c r="T1394" s="13">
        <f t="shared" si="1911"/>
        <v>5.9801606681240127E-2</v>
      </c>
      <c r="U1394" s="13">
        <f t="shared" si="1912"/>
        <v>7.5522510849827668E-2</v>
      </c>
      <c r="V1394" s="13">
        <f t="shared" si="1913"/>
        <v>3.8116391866323527E-3</v>
      </c>
      <c r="W1394" s="13">
        <f t="shared" si="1914"/>
        <v>1.5784398238422301E-2</v>
      </c>
      <c r="X1394" s="13">
        <f t="shared" si="1915"/>
        <v>1.7861024419687108E-2</v>
      </c>
      <c r="Y1394" s="13">
        <f t="shared" si="1916"/>
        <v>1.0105427793379916E-2</v>
      </c>
      <c r="Z1394" s="13">
        <f t="shared" si="1917"/>
        <v>3.1792064692979648E-2</v>
      </c>
      <c r="AA1394" s="13">
        <f t="shared" si="1918"/>
        <v>2.8486133166638505E-2</v>
      </c>
      <c r="AB1394" s="13">
        <f t="shared" si="1919"/>
        <v>1.2761986216117783E-2</v>
      </c>
      <c r="AC1394" s="13">
        <f t="shared" si="1920"/>
        <v>2.4153768631320378E-4</v>
      </c>
      <c r="AD1394" s="13">
        <f t="shared" si="1921"/>
        <v>3.5357602165599594E-3</v>
      </c>
      <c r="AE1394" s="13">
        <f t="shared" si="1922"/>
        <v>4.000931718537778E-3</v>
      </c>
      <c r="AF1394" s="13">
        <f t="shared" si="1923"/>
        <v>2.263651044749829E-3</v>
      </c>
      <c r="AG1394" s="13">
        <f t="shared" si="1924"/>
        <v>8.5382046197807454E-4</v>
      </c>
      <c r="AH1394" s="13">
        <f t="shared" si="1925"/>
        <v>8.9936726642411979E-3</v>
      </c>
      <c r="AI1394" s="13">
        <f t="shared" si="1926"/>
        <v>8.0584560847130025E-3</v>
      </c>
      <c r="AJ1394" s="13">
        <f t="shared" si="1927"/>
        <v>3.6102444959690413E-3</v>
      </c>
      <c r="AK1394" s="13">
        <f t="shared" si="1928"/>
        <v>1.0782764658356972E-3</v>
      </c>
      <c r="AL1394" s="13">
        <f t="shared" si="1929"/>
        <v>9.7957568053789094E-6</v>
      </c>
      <c r="AM1394" s="13">
        <f t="shared" si="1930"/>
        <v>6.3361808895960592E-4</v>
      </c>
      <c r="AN1394" s="13">
        <f t="shared" si="1931"/>
        <v>7.1697811907172043E-4</v>
      </c>
      <c r="AO1394" s="13">
        <f t="shared" si="1932"/>
        <v>4.0565257856802948E-4</v>
      </c>
      <c r="AP1394" s="13">
        <f t="shared" si="1933"/>
        <v>1.53007007347208E-4</v>
      </c>
      <c r="AQ1394" s="13">
        <f t="shared" si="1934"/>
        <v>4.3284226825312392E-5</v>
      </c>
      <c r="AR1394" s="13">
        <f t="shared" si="1935"/>
        <v>2.0353795520397437E-3</v>
      </c>
      <c r="AS1394" s="13">
        <f t="shared" si="1936"/>
        <v>1.8237284531212085E-3</v>
      </c>
      <c r="AT1394" s="13">
        <f t="shared" si="1937"/>
        <v>8.170430589692127E-4</v>
      </c>
      <c r="AU1394" s="13">
        <f t="shared" si="1938"/>
        <v>2.4402732364652141E-4</v>
      </c>
      <c r="AV1394" s="13">
        <f t="shared" si="1939"/>
        <v>5.4662970971088064E-5</v>
      </c>
      <c r="AW1394" s="13">
        <f t="shared" si="1940"/>
        <v>2.7588532196108973E-7</v>
      </c>
      <c r="AX1394" s="13">
        <f t="shared" si="1941"/>
        <v>9.4621773458247049E-5</v>
      </c>
      <c r="AY1394" s="13">
        <f t="shared" si="1942"/>
        <v>1.0707039830368453E-4</v>
      </c>
      <c r="AZ1394" s="13">
        <f t="shared" si="1943"/>
        <v>6.0578394242252859E-5</v>
      </c>
      <c r="BA1394" s="13">
        <f t="shared" si="1944"/>
        <v>2.2849401933117534E-5</v>
      </c>
      <c r="BB1394" s="13">
        <f t="shared" si="1945"/>
        <v>6.4638784408839557E-6</v>
      </c>
      <c r="BC1394" s="13">
        <f t="shared" si="1946"/>
        <v>1.4628557761231085E-6</v>
      </c>
      <c r="BD1394" s="13">
        <f t="shared" si="1947"/>
        <v>3.8385967515928705E-4</v>
      </c>
      <c r="BE1394" s="13">
        <f t="shared" si="1948"/>
        <v>3.4394362019226314E-4</v>
      </c>
      <c r="BF1394" s="13">
        <f t="shared" si="1949"/>
        <v>1.5408913924322854E-4</v>
      </c>
      <c r="BG1394" s="13">
        <f t="shared" si="1950"/>
        <v>4.6022005621050304E-5</v>
      </c>
      <c r="BH1394" s="13">
        <f t="shared" si="1951"/>
        <v>1.0309089653168375E-5</v>
      </c>
      <c r="BI1394" s="13">
        <f t="shared" si="1952"/>
        <v>1.8474176089092897E-6</v>
      </c>
      <c r="BJ1394" s="14">
        <f t="shared" si="1953"/>
        <v>0.28726500227733576</v>
      </c>
      <c r="BK1394" s="14">
        <f t="shared" si="1954"/>
        <v>0.30314258593062327</v>
      </c>
      <c r="BL1394" s="14">
        <f t="shared" si="1955"/>
        <v>0.3776883701359533</v>
      </c>
      <c r="BM1394" s="14">
        <f t="shared" si="1956"/>
        <v>0.33056832403189312</v>
      </c>
      <c r="BN1394" s="14">
        <f t="shared" si="1957"/>
        <v>0.6692129044920172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1.3216000000000001</v>
      </c>
      <c r="F1395" s="10">
        <f>VLOOKUP(B1395,home!$B$2:$E$405,3,FALSE)</f>
        <v>1.1947000000000001</v>
      </c>
      <c r="G1395" s="10">
        <f>VLOOKUP(C1395,away!$B$2:$E$405,4,FALSE)</f>
        <v>0.83630000000000004</v>
      </c>
      <c r="H1395" s="10">
        <f>VLOOKUP(A1395,away!$A$2:$E$405,3,FALSE)</f>
        <v>1.1162000000000001</v>
      </c>
      <c r="I1395" s="10">
        <f>VLOOKUP(C1395,away!$B$2:$E$405,3,FALSE)</f>
        <v>0.75439999999999996</v>
      </c>
      <c r="J1395" s="10">
        <f>VLOOKUP(B1395,home!$B$2:$E$405,4,FALSE)</f>
        <v>0.80159999999999998</v>
      </c>
      <c r="K1395" s="12">
        <f t="shared" si="1902"/>
        <v>1.3204470493760003</v>
      </c>
      <c r="L1395" s="12">
        <f t="shared" si="1903"/>
        <v>0.67499632204799997</v>
      </c>
      <c r="M1395" s="13">
        <f t="shared" si="1904"/>
        <v>0.13595336296600316</v>
      </c>
      <c r="N1395" s="13">
        <f t="shared" si="1905"/>
        <v>0.17951921698120329</v>
      </c>
      <c r="O1395" s="13">
        <f t="shared" si="1906"/>
        <v>9.17680199721089E-2</v>
      </c>
      <c r="P1395" s="13">
        <f t="shared" si="1907"/>
        <v>0.12117481119924907</v>
      </c>
      <c r="Q1395" s="13">
        <f t="shared" si="1908"/>
        <v>0.11852281018455993</v>
      </c>
      <c r="R1395" s="13">
        <f t="shared" si="1909"/>
        <v>3.0971537981400458E-2</v>
      </c>
      <c r="S1395" s="13">
        <f t="shared" si="1910"/>
        <v>2.700068344915714E-2</v>
      </c>
      <c r="T1395" s="13">
        <f t="shared" si="1911"/>
        <v>8.0002460953371185E-2</v>
      </c>
      <c r="U1395" s="13">
        <f t="shared" si="1912"/>
        <v>4.0896275942176964E-2</v>
      </c>
      <c r="V1395" s="13">
        <f t="shared" si="1913"/>
        <v>2.673958389376725E-3</v>
      </c>
      <c r="W1395" s="13">
        <f t="shared" si="1914"/>
        <v>5.2167698330651331E-2</v>
      </c>
      <c r="X1395" s="13">
        <f t="shared" si="1915"/>
        <v>3.5213004502899235E-2</v>
      </c>
      <c r="Y1395" s="13">
        <f t="shared" si="1916"/>
        <v>1.1884324263858324E-2</v>
      </c>
      <c r="Z1395" s="13">
        <f t="shared" si="1917"/>
        <v>6.9685580752050832E-3</v>
      </c>
      <c r="AA1395" s="13">
        <f t="shared" si="1918"/>
        <v>9.2016119488098538E-3</v>
      </c>
      <c r="AB1395" s="13">
        <f t="shared" si="1919"/>
        <v>6.0751206736544602E-3</v>
      </c>
      <c r="AC1395" s="13">
        <f t="shared" si="1920"/>
        <v>1.489556767475829E-4</v>
      </c>
      <c r="AD1395" s="13">
        <f t="shared" si="1921"/>
        <v>1.722117083336145E-2</v>
      </c>
      <c r="AE1395" s="13">
        <f t="shared" si="1922"/>
        <v>1.1624226973879269E-2</v>
      </c>
      <c r="AF1395" s="13">
        <f t="shared" si="1923"/>
        <v>3.9231552270098296E-3</v>
      </c>
      <c r="AG1395" s="13">
        <f t="shared" si="1924"/>
        <v>8.8270511635167397E-4</v>
      </c>
      <c r="AH1395" s="13">
        <f t="shared" si="1925"/>
        <v>1.17593776768533E-3</v>
      </c>
      <c r="AI1395" s="13">
        <f t="shared" si="1926"/>
        <v>1.5527635555898948E-3</v>
      </c>
      <c r="AJ1395" s="13">
        <f t="shared" si="1927"/>
        <v>1.0251710276786318E-3</v>
      </c>
      <c r="AK1395" s="13">
        <f t="shared" si="1928"/>
        <v>4.5122801953467062E-4</v>
      </c>
      <c r="AL1395" s="13">
        <f t="shared" si="1929"/>
        <v>5.310549327553825E-6</v>
      </c>
      <c r="AM1395" s="13">
        <f t="shared" si="1930"/>
        <v>4.5479288427424302E-3</v>
      </c>
      <c r="AN1395" s="13">
        <f t="shared" si="1931"/>
        <v>3.0698352417871571E-3</v>
      </c>
      <c r="AO1395" s="13">
        <f t="shared" si="1932"/>
        <v>1.0360637487498319E-3</v>
      </c>
      <c r="AP1395" s="13">
        <f t="shared" si="1933"/>
        <v>2.3311307327113326E-4</v>
      </c>
      <c r="AQ1395" s="13">
        <f t="shared" si="1934"/>
        <v>3.9337616769830209E-5</v>
      </c>
      <c r="AR1395" s="13">
        <f t="shared" si="1935"/>
        <v>1.587507336289867E-4</v>
      </c>
      <c r="AS1395" s="13">
        <f t="shared" si="1936"/>
        <v>2.0962193780667089E-4</v>
      </c>
      <c r="AT1395" s="13">
        <f t="shared" si="1937"/>
        <v>1.3839733463064902E-4</v>
      </c>
      <c r="AU1395" s="13">
        <f t="shared" si="1938"/>
        <v>6.0915450718181177E-5</v>
      </c>
      <c r="AV1395" s="13">
        <f t="shared" si="1939"/>
        <v>2.0108906790557859E-5</v>
      </c>
      <c r="AW1395" s="13">
        <f t="shared" si="1940"/>
        <v>1.3147989340113124E-7</v>
      </c>
      <c r="AX1395" s="13">
        <f t="shared" si="1941"/>
        <v>1.0008832035285425E-3</v>
      </c>
      <c r="AY1395" s="13">
        <f t="shared" si="1942"/>
        <v>6.7559248118138589E-4</v>
      </c>
      <c r="AZ1395" s="13">
        <f t="shared" si="1943"/>
        <v>2.2801122000035907E-4</v>
      </c>
      <c r="BA1395" s="13">
        <f t="shared" si="1944"/>
        <v>5.1302244961973257E-5</v>
      </c>
      <c r="BB1395" s="13">
        <f t="shared" si="1945"/>
        <v>8.6572066655343683E-6</v>
      </c>
      <c r="BC1395" s="13">
        <f t="shared" si="1946"/>
        <v>1.1687165316890262E-6</v>
      </c>
      <c r="BD1395" s="13">
        <f t="shared" si="1947"/>
        <v>1.7859360220331292E-5</v>
      </c>
      <c r="BE1395" s="13">
        <f t="shared" si="1948"/>
        <v>2.3582339506679574E-5</v>
      </c>
      <c r="BF1395" s="13">
        <f t="shared" si="1949"/>
        <v>1.5569615309489063E-5</v>
      </c>
      <c r="BG1395" s="13">
        <f t="shared" si="1950"/>
        <v>6.8529508651114147E-6</v>
      </c>
      <c r="BH1395" s="13">
        <f t="shared" si="1951"/>
        <v>2.2622396873387676E-6</v>
      </c>
      <c r="BI1395" s="13">
        <f t="shared" si="1952"/>
        <v>5.9743354402555193E-7</v>
      </c>
      <c r="BJ1395" s="14">
        <f t="shared" si="1953"/>
        <v>0.52185266696333543</v>
      </c>
      <c r="BK1395" s="14">
        <f t="shared" si="1954"/>
        <v>0.28763267471104265</v>
      </c>
      <c r="BL1395" s="14">
        <f t="shared" si="1955"/>
        <v>0.18377218519134711</v>
      </c>
      <c r="BM1395" s="14">
        <f t="shared" si="1956"/>
        <v>0.32164086465511743</v>
      </c>
      <c r="BN1395" s="14">
        <f t="shared" si="1957"/>
        <v>0.6779097592845249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1.3216000000000001</v>
      </c>
      <c r="F1396" s="10">
        <f>VLOOKUP(B1396,home!$B$2:$E$405,3,FALSE)</f>
        <v>1.2344999999999999</v>
      </c>
      <c r="G1396" s="10">
        <f>VLOOKUP(C1396,away!$B$2:$E$405,4,FALSE)</f>
        <v>0.79869999999999997</v>
      </c>
      <c r="H1396" s="10">
        <f>VLOOKUP(A1396,away!$A$2:$E$405,3,FALSE)</f>
        <v>1.1162000000000001</v>
      </c>
      <c r="I1396" s="10">
        <f>VLOOKUP(C1396,away!$B$2:$E$405,3,FALSE)</f>
        <v>0.7964</v>
      </c>
      <c r="J1396" s="10">
        <f>VLOOKUP(B1396,home!$B$2:$E$405,4,FALSE)</f>
        <v>0.66010000000000002</v>
      </c>
      <c r="K1396" s="12">
        <f t="shared" si="1902"/>
        <v>1.30309119024</v>
      </c>
      <c r="L1396" s="12">
        <f t="shared" si="1903"/>
        <v>0.58679040296800011</v>
      </c>
      <c r="M1396" s="13">
        <f t="shared" si="1904"/>
        <v>0.1510896978236847</v>
      </c>
      <c r="N1396" s="13">
        <f t="shared" si="1905"/>
        <v>0.19688365417006723</v>
      </c>
      <c r="O1396" s="13">
        <f t="shared" si="1906"/>
        <v>8.8657984670273304E-2</v>
      </c>
      <c r="P1396" s="13">
        <f t="shared" si="1907"/>
        <v>0.11552943876826613</v>
      </c>
      <c r="Q1396" s="13">
        <f t="shared" si="1908"/>
        <v>0.12827867762563674</v>
      </c>
      <c r="R1396" s="13">
        <f t="shared" si="1909"/>
        <v>2.6011827275500218E-2</v>
      </c>
      <c r="S1396" s="13">
        <f t="shared" si="1910"/>
        <v>2.208464808382567E-2</v>
      </c>
      <c r="T1396" s="13">
        <f t="shared" si="1911"/>
        <v>7.5272696936149575E-2</v>
      </c>
      <c r="U1396" s="13">
        <f t="shared" si="1912"/>
        <v>3.3895782964748877E-2</v>
      </c>
      <c r="V1396" s="13">
        <f t="shared" si="1913"/>
        <v>1.8763151479405387E-3</v>
      </c>
      <c r="W1396" s="13">
        <f t="shared" si="1914"/>
        <v>5.5719604903201429E-2</v>
      </c>
      <c r="X1396" s="13">
        <f t="shared" si="1915"/>
        <v>3.2695729414367318E-2</v>
      </c>
      <c r="Y1396" s="13">
        <f t="shared" si="1916"/>
        <v>9.5927701191946442E-3</v>
      </c>
      <c r="Z1396" s="13">
        <f t="shared" si="1917"/>
        <v>5.08783020297493E-3</v>
      </c>
      <c r="AA1396" s="13">
        <f t="shared" si="1918"/>
        <v>6.6299067149336232E-3</v>
      </c>
      <c r="AB1396" s="13">
        <f t="shared" si="1919"/>
        <v>4.3196865161715123E-3</v>
      </c>
      <c r="AC1396" s="13">
        <f t="shared" si="1920"/>
        <v>8.9669265640023865E-5</v>
      </c>
      <c r="AD1396" s="13">
        <f t="shared" si="1921"/>
        <v>1.8151931568253826E-2</v>
      </c>
      <c r="AE1396" s="13">
        <f t="shared" si="1922"/>
        <v>1.0651379239583224E-2</v>
      </c>
      <c r="AF1396" s="13">
        <f t="shared" si="1923"/>
        <v>3.1250635580800145E-3</v>
      </c>
      <c r="AG1396" s="13">
        <f t="shared" si="1924"/>
        <v>6.1125243484879462E-4</v>
      </c>
      <c r="AH1396" s="13">
        <f t="shared" si="1925"/>
        <v>7.4637248375910518E-4</v>
      </c>
      <c r="AI1396" s="13">
        <f t="shared" si="1926"/>
        <v>9.7259140822403755E-4</v>
      </c>
      <c r="AJ1396" s="13">
        <f t="shared" si="1927"/>
        <v>6.3368764787992958E-4</v>
      </c>
      <c r="AK1396" s="13">
        <f t="shared" si="1928"/>
        <v>2.7525093043874785E-4</v>
      </c>
      <c r="AL1396" s="13">
        <f t="shared" si="1929"/>
        <v>2.7425933292271307E-6</v>
      </c>
      <c r="AM1396" s="13">
        <f t="shared" si="1930"/>
        <v>4.7307244224861749E-3</v>
      </c>
      <c r="AN1396" s="13">
        <f t="shared" si="1931"/>
        <v>2.775943690201222E-3</v>
      </c>
      <c r="AO1396" s="13">
        <f t="shared" si="1932"/>
        <v>8.144485582948259E-4</v>
      </c>
      <c r="AP1396" s="13">
        <f t="shared" si="1933"/>
        <v>1.5930353257284256E-4</v>
      </c>
      <c r="AQ1396" s="13">
        <f t="shared" si="1934"/>
        <v>2.336944601816105E-5</v>
      </c>
      <c r="AR1396" s="13">
        <f t="shared" si="1935"/>
        <v>8.7592842101846517E-5</v>
      </c>
      <c r="AS1396" s="13">
        <f t="shared" si="1936"/>
        <v>1.1414146087099957E-4</v>
      </c>
      <c r="AT1396" s="13">
        <f t="shared" si="1937"/>
        <v>7.4368366051061631E-5</v>
      </c>
      <c r="AU1396" s="13">
        <f t="shared" si="1938"/>
        <v>3.2302920877893976E-5</v>
      </c>
      <c r="AV1396" s="13">
        <f t="shared" si="1939"/>
        <v>1.0523412903750854E-5</v>
      </c>
      <c r="AW1396" s="13">
        <f t="shared" si="1940"/>
        <v>5.8252789321537056E-8</v>
      </c>
      <c r="AX1396" s="13">
        <f t="shared" si="1941"/>
        <v>1.0274275530658247E-3</v>
      </c>
      <c r="AY1396" s="13">
        <f t="shared" si="1942"/>
        <v>6.0288462788392165E-4</v>
      </c>
      <c r="AZ1396" s="13">
        <f t="shared" si="1943"/>
        <v>1.7688345686960952E-4</v>
      </c>
      <c r="BA1396" s="13">
        <f t="shared" si="1944"/>
        <v>3.4597838311630353E-5</v>
      </c>
      <c r="BB1396" s="13">
        <f t="shared" si="1945"/>
        <v>5.0754198711758215E-6</v>
      </c>
      <c r="BC1396" s="13">
        <f t="shared" si="1946"/>
        <v>5.9564153428781127E-7</v>
      </c>
      <c r="BD1396" s="13">
        <f t="shared" si="1947"/>
        <v>8.56643985234248E-6</v>
      </c>
      <c r="BE1396" s="13">
        <f t="shared" si="1948"/>
        <v>1.1162852303308334E-5</v>
      </c>
      <c r="BF1396" s="13">
        <f t="shared" si="1949"/>
        <v>7.273107247195693E-6</v>
      </c>
      <c r="BG1396" s="13">
        <f t="shared" si="1950"/>
        <v>3.1591739931638024E-6</v>
      </c>
      <c r="BH1396" s="13">
        <f t="shared" si="1951"/>
        <v>1.0291729497317683E-6</v>
      </c>
      <c r="BI1396" s="13">
        <f t="shared" si="1952"/>
        <v>2.6822124080575592E-7</v>
      </c>
      <c r="BJ1396" s="14">
        <f t="shared" si="1953"/>
        <v>0.54133401415649252</v>
      </c>
      <c r="BK1396" s="14">
        <f t="shared" si="1954"/>
        <v>0.2912753963105702</v>
      </c>
      <c r="BL1396" s="14">
        <f t="shared" si="1955"/>
        <v>0.16249347858232147</v>
      </c>
      <c r="BM1396" s="14">
        <f t="shared" si="1956"/>
        <v>0.29313661254383611</v>
      </c>
      <c r="BN1396" s="14">
        <f t="shared" si="1957"/>
        <v>0.7064512803334283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1.3216000000000001</v>
      </c>
      <c r="F1397" s="10">
        <f>VLOOKUP(B1397,home!$B$2:$E$405,3,FALSE)</f>
        <v>0.88280000000000003</v>
      </c>
      <c r="G1397" s="10">
        <f>VLOOKUP(C1397,away!$B$2:$E$405,4,FALSE)</f>
        <v>1.2344999999999999</v>
      </c>
      <c r="H1397" s="10">
        <f>VLOOKUP(A1397,away!$A$2:$E$405,3,FALSE)</f>
        <v>1.1162000000000001</v>
      </c>
      <c r="I1397" s="10">
        <f>VLOOKUP(C1397,away!$B$2:$E$405,3,FALSE)</f>
        <v>0.75439999999999996</v>
      </c>
      <c r="J1397" s="10">
        <f>VLOOKUP(B1397,home!$B$2:$E$405,4,FALSE)</f>
        <v>1.4932000000000001</v>
      </c>
      <c r="K1397" s="12">
        <f t="shared" si="1902"/>
        <v>1.4403016185599999</v>
      </c>
      <c r="L1397" s="12">
        <f t="shared" si="1903"/>
        <v>1.2573659032960001</v>
      </c>
      <c r="M1397" s="13">
        <f t="shared" si="1904"/>
        <v>6.7362451085851344E-2</v>
      </c>
      <c r="N1397" s="13">
        <f t="shared" si="1905"/>
        <v>9.7022247329120515E-2</v>
      </c>
      <c r="O1397" s="13">
        <f t="shared" si="1906"/>
        <v>8.4699249157794101E-2</v>
      </c>
      <c r="P1397" s="13">
        <f t="shared" si="1907"/>
        <v>0.12199246565278754</v>
      </c>
      <c r="Q1397" s="13">
        <f t="shared" si="1908"/>
        <v>6.9870649932230466E-2</v>
      </c>
      <c r="R1397" s="13">
        <f t="shared" si="1909"/>
        <v>5.324897396289139E-2</v>
      </c>
      <c r="S1397" s="13">
        <f t="shared" si="1910"/>
        <v>5.5231666292396737E-2</v>
      </c>
      <c r="T1397" s="13">
        <f t="shared" si="1911"/>
        <v>8.7852972865917575E-2</v>
      </c>
      <c r="U1397" s="13">
        <f t="shared" si="1912"/>
        <v>7.6694583385411755E-2</v>
      </c>
      <c r="V1397" s="13">
        <f t="shared" si="1913"/>
        <v>1.1113753606234259E-2</v>
      </c>
      <c r="W1397" s="13">
        <f t="shared" si="1914"/>
        <v>3.35449367290769E-2</v>
      </c>
      <c r="X1397" s="13">
        <f t="shared" si="1915"/>
        <v>4.2178259671362947E-2</v>
      </c>
      <c r="Y1397" s="13">
        <f t="shared" si="1916"/>
        <v>2.6516752785568271E-2</v>
      </c>
      <c r="Z1397" s="13">
        <f t="shared" si="1917"/>
        <v>2.2317814748812042E-2</v>
      </c>
      <c r="AA1397" s="13">
        <f t="shared" si="1918"/>
        <v>3.2144384705436221E-2</v>
      </c>
      <c r="AB1397" s="13">
        <f t="shared" si="1919"/>
        <v>2.3148804659427556E-2</v>
      </c>
      <c r="AC1397" s="13">
        <f t="shared" si="1920"/>
        <v>1.2579283629337505E-3</v>
      </c>
      <c r="AD1397" s="13">
        <f t="shared" si="1921"/>
        <v>1.2078706666345567E-2</v>
      </c>
      <c r="AE1397" s="13">
        <f t="shared" si="1922"/>
        <v>1.5187353918177013E-2</v>
      </c>
      <c r="AF1397" s="13">
        <f t="shared" si="1923"/>
        <v>9.5480304890023463E-3</v>
      </c>
      <c r="AG1397" s="13">
        <f t="shared" si="1924"/>
        <v>4.0017893268340619E-3</v>
      </c>
      <c r="AH1397" s="13">
        <f t="shared" si="1925"/>
        <v>7.0154148253082117E-3</v>
      </c>
      <c r="AI1397" s="13">
        <f t="shared" si="1926"/>
        <v>1.0104313327761237E-2</v>
      </c>
      <c r="AJ1397" s="13">
        <f t="shared" si="1927"/>
        <v>7.2766294202059462E-3</v>
      </c>
      <c r="AK1397" s="13">
        <f t="shared" si="1928"/>
        <v>3.4935137105279795E-3</v>
      </c>
      <c r="AL1397" s="13">
        <f t="shared" si="1929"/>
        <v>9.1123633499194049E-5</v>
      </c>
      <c r="AM1397" s="13">
        <f t="shared" si="1930"/>
        <v>3.4793961523297921E-3</v>
      </c>
      <c r="AN1397" s="13">
        <f t="shared" si="1931"/>
        <v>4.3748740859987766E-3</v>
      </c>
      <c r="AO1397" s="13">
        <f t="shared" si="1932"/>
        <v>2.7504087534740576E-3</v>
      </c>
      <c r="AP1397" s="13">
        <f t="shared" si="1933"/>
        <v>1.1527567289150449E-3</v>
      </c>
      <c r="AQ1397" s="13">
        <f t="shared" si="1934"/>
        <v>3.6235925143320193E-4</v>
      </c>
      <c r="AR1397" s="13">
        <f t="shared" si="1935"/>
        <v>1.7641886797639616E-3</v>
      </c>
      <c r="AS1397" s="13">
        <f t="shared" si="1936"/>
        <v>2.5409638109092632E-3</v>
      </c>
      <c r="AT1397" s="13">
        <f t="shared" si="1937"/>
        <v>1.8298771447774992E-3</v>
      </c>
      <c r="AU1397" s="13">
        <f t="shared" si="1938"/>
        <v>8.7852500446299454E-4</v>
      </c>
      <c r="AV1397" s="13">
        <f t="shared" si="1939"/>
        <v>3.1633524646837067E-4</v>
      </c>
      <c r="AW1397" s="13">
        <f t="shared" si="1940"/>
        <v>4.583989939093369E-6</v>
      </c>
      <c r="AX1397" s="13">
        <f t="shared" si="1941"/>
        <v>8.3522998496867297E-4</v>
      </c>
      <c r="AY1397" s="13">
        <f t="shared" si="1942"/>
        <v>1.0501897045100401E-3</v>
      </c>
      <c r="AZ1397" s="13">
        <f t="shared" si="1943"/>
        <v>6.6023636322171326E-4</v>
      </c>
      <c r="BA1397" s="13">
        <f t="shared" si="1944"/>
        <v>2.7671956374371185E-4</v>
      </c>
      <c r="BB1397" s="13">
        <f t="shared" si="1945"/>
        <v>8.6984436056571825E-5</v>
      </c>
      <c r="BC1397" s="13">
        <f t="shared" si="1946"/>
        <v>2.1874252802992913E-5</v>
      </c>
      <c r="BD1397" s="13">
        <f t="shared" si="1947"/>
        <v>3.6970511548599811E-4</v>
      </c>
      <c r="BE1397" s="13">
        <f t="shared" si="1948"/>
        <v>5.3248687622439478E-4</v>
      </c>
      <c r="BF1397" s="13">
        <f t="shared" si="1949"/>
        <v>3.8347085484397719E-4</v>
      </c>
      <c r="BG1397" s="13">
        <f t="shared" si="1950"/>
        <v>1.8410456430078905E-4</v>
      </c>
      <c r="BH1397" s="13">
        <f t="shared" si="1951"/>
        <v>6.6291525486677534E-5</v>
      </c>
      <c r="BI1397" s="13">
        <f t="shared" si="1952"/>
        <v>1.9095958291054605E-5</v>
      </c>
      <c r="BJ1397" s="14">
        <f t="shared" si="1953"/>
        <v>0.41285272899109016</v>
      </c>
      <c r="BK1397" s="14">
        <f t="shared" si="1954"/>
        <v>0.25809957833821284</v>
      </c>
      <c r="BL1397" s="14">
        <f t="shared" si="1955"/>
        <v>0.30671091193577932</v>
      </c>
      <c r="BM1397" s="14">
        <f t="shared" si="1956"/>
        <v>0.50473939117864819</v>
      </c>
      <c r="BN1397" s="14">
        <f t="shared" si="1957"/>
        <v>0.49419603712067539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1.3216000000000001</v>
      </c>
      <c r="F1398" s="10">
        <f>VLOOKUP(B1398,home!$B$2:$E$405,3,FALSE)</f>
        <v>1.8915999999999999</v>
      </c>
      <c r="G1398" s="10">
        <f>VLOOKUP(C1398,away!$B$2:$E$405,4,FALSE)</f>
        <v>0.96679999999999999</v>
      </c>
      <c r="H1398" s="10">
        <f>VLOOKUP(A1398,away!$A$2:$E$405,3,FALSE)</f>
        <v>1.1162000000000001</v>
      </c>
      <c r="I1398" s="10">
        <f>VLOOKUP(C1398,away!$B$2:$E$405,3,FALSE)</f>
        <v>0.99539999999999995</v>
      </c>
      <c r="J1398" s="10">
        <f>VLOOKUP(B1398,home!$B$2:$E$405,4,FALSE)</f>
        <v>0.54749999999999999</v>
      </c>
      <c r="K1398" s="12">
        <f t="shared" si="1902"/>
        <v>2.416940599808</v>
      </c>
      <c r="L1398" s="12">
        <f t="shared" si="1903"/>
        <v>0.60830835029999997</v>
      </c>
      <c r="M1398" s="13">
        <f t="shared" si="1904"/>
        <v>4.8545734299749253E-2</v>
      </c>
      <c r="N1398" s="13">
        <f t="shared" si="1905"/>
        <v>0.11733215617655576</v>
      </c>
      <c r="O1398" s="13">
        <f t="shared" si="1906"/>
        <v>2.9530775545982595E-2</v>
      </c>
      <c r="P1398" s="13">
        <f t="shared" si="1907"/>
        <v>7.1374130360902593E-2</v>
      </c>
      <c r="Q1398" s="13">
        <f t="shared" si="1908"/>
        <v>0.14179242596306535</v>
      </c>
      <c r="R1398" s="13">
        <f t="shared" si="1909"/>
        <v>8.9819086777281273E-3</v>
      </c>
      <c r="S1398" s="13">
        <f t="shared" si="1910"/>
        <v>2.6234367232557395E-2</v>
      </c>
      <c r="T1398" s="13">
        <f t="shared" si="1911"/>
        <v>8.6253516722627155E-2</v>
      </c>
      <c r="U1398" s="13">
        <f t="shared" si="1912"/>
        <v>2.1708739746968898E-2</v>
      </c>
      <c r="V1398" s="13">
        <f t="shared" si="1913"/>
        <v>4.2856612402068549E-3</v>
      </c>
      <c r="W1398" s="13">
        <f t="shared" si="1914"/>
        <v>0.11423462368513417</v>
      </c>
      <c r="X1398" s="13">
        <f t="shared" si="1915"/>
        <v>6.9489875481045266E-2</v>
      </c>
      <c r="Y1398" s="13">
        <f t="shared" si="1916"/>
        <v>2.1135635758213533E-2</v>
      </c>
      <c r="Z1398" s="13">
        <f t="shared" si="1917"/>
        <v>1.8212566834313504E-3</v>
      </c>
      <c r="AA1398" s="13">
        <f t="shared" si="1918"/>
        <v>4.4018692208568962E-3</v>
      </c>
      <c r="AB1398" s="13">
        <f t="shared" si="1919"/>
        <v>5.319528217467122E-3</v>
      </c>
      <c r="AC1398" s="13">
        <f t="shared" si="1920"/>
        <v>3.93810790553295E-4</v>
      </c>
      <c r="AD1398" s="13">
        <f t="shared" si="1921"/>
        <v>6.9024574972097325E-2</v>
      </c>
      <c r="AE1398" s="13">
        <f t="shared" si="1922"/>
        <v>4.1988225331435189E-2</v>
      </c>
      <c r="AF1398" s="13">
        <f t="shared" si="1923"/>
        <v>1.2770894041695005E-2</v>
      </c>
      <c r="AG1398" s="13">
        <f t="shared" si="1924"/>
        <v>2.5895471621198629E-3</v>
      </c>
      <c r="AH1398" s="13">
        <f t="shared" si="1925"/>
        <v>2.7697141214274342E-4</v>
      </c>
      <c r="AI1398" s="13">
        <f t="shared" si="1926"/>
        <v>6.6942345099395111E-4</v>
      </c>
      <c r="AJ1398" s="13">
        <f t="shared" si="1927"/>
        <v>8.089783585854309E-4</v>
      </c>
      <c r="AK1398" s="13">
        <f t="shared" si="1928"/>
        <v>6.5175087974372078E-4</v>
      </c>
      <c r="AL1398" s="13">
        <f t="shared" si="1929"/>
        <v>2.3159936178059753E-5</v>
      </c>
      <c r="AM1398" s="13">
        <f t="shared" si="1930"/>
        <v>3.3365659526910625E-2</v>
      </c>
      <c r="AN1398" s="13">
        <f t="shared" si="1931"/>
        <v>2.0296609303486479E-2</v>
      </c>
      <c r="AO1398" s="13">
        <f t="shared" si="1932"/>
        <v>6.1732984610437464E-3</v>
      </c>
      <c r="AP1398" s="13">
        <f t="shared" si="1933"/>
        <v>1.2517563342490168E-3</v>
      </c>
      <c r="AQ1398" s="13">
        <f t="shared" si="1934"/>
        <v>1.9036345766614864E-4</v>
      </c>
      <c r="AR1398" s="13">
        <f t="shared" si="1935"/>
        <v>3.3696804560162732E-5</v>
      </c>
      <c r="AS1398" s="13">
        <f t="shared" si="1936"/>
        <v>8.1443175025252659E-5</v>
      </c>
      <c r="AT1398" s="13">
        <f t="shared" si="1937"/>
        <v>9.8421658147901058E-5</v>
      </c>
      <c r="AU1398" s="13">
        <f t="shared" si="1938"/>
        <v>7.9293100492695289E-5</v>
      </c>
      <c r="AV1398" s="13">
        <f t="shared" si="1939"/>
        <v>4.7911678466362738E-5</v>
      </c>
      <c r="AW1398" s="13">
        <f t="shared" si="1940"/>
        <v>9.4585510605337664E-7</v>
      </c>
      <c r="AX1398" s="13">
        <f t="shared" si="1941"/>
        <v>1.3440469524993488E-2</v>
      </c>
      <c r="AY1398" s="13">
        <f t="shared" si="1942"/>
        <v>8.1759498440062122E-3</v>
      </c>
      <c r="AZ1398" s="13">
        <f t="shared" si="1943"/>
        <v>2.4867492808714805E-3</v>
      </c>
      <c r="BA1398" s="13">
        <f t="shared" si="1944"/>
        <v>5.0423678421888062E-4</v>
      </c>
      <c r="BB1398" s="13">
        <f t="shared" si="1945"/>
        <v>7.6682861592191061E-5</v>
      </c>
      <c r="BC1398" s="13">
        <f t="shared" si="1946"/>
        <v>9.3293650062857943E-6</v>
      </c>
      <c r="BD1398" s="13">
        <f t="shared" si="1947"/>
        <v>3.4163412653956837E-6</v>
      </c>
      <c r="BE1398" s="13">
        <f t="shared" si="1948"/>
        <v>8.257093907134265E-6</v>
      </c>
      <c r="BF1398" s="13">
        <f t="shared" si="1949"/>
        <v>9.9784527502900395E-6</v>
      </c>
      <c r="BG1398" s="13">
        <f t="shared" si="1950"/>
        <v>8.0391091918139299E-6</v>
      </c>
      <c r="BH1398" s="13">
        <f t="shared" si="1951"/>
        <v>4.8575123479961909E-6</v>
      </c>
      <c r="BI1398" s="13">
        <f t="shared" si="1952"/>
        <v>2.3480637615881354E-6</v>
      </c>
      <c r="BJ1398" s="14">
        <f t="shared" si="1953"/>
        <v>0.76258258003803292</v>
      </c>
      <c r="BK1398" s="14">
        <f t="shared" si="1954"/>
        <v>0.15903281370415365</v>
      </c>
      <c r="BL1398" s="14">
        <f t="shared" si="1955"/>
        <v>7.2727608500386051E-2</v>
      </c>
      <c r="BM1398" s="14">
        <f t="shared" si="1956"/>
        <v>0.57043212391312037</v>
      </c>
      <c r="BN1398" s="14">
        <f t="shared" si="1957"/>
        <v>0.41755713102398373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1.8169999999999999</v>
      </c>
      <c r="F1402" s="10">
        <f>VLOOKUP(B1402,home!$B$2:$E$405,3,FALSE)</f>
        <v>0.82550000000000001</v>
      </c>
      <c r="G1402" s="10">
        <f>VLOOKUP(C1402,away!$B$2:$E$405,4,FALSE)</f>
        <v>1.0613999999999999</v>
      </c>
      <c r="H1402" s="10">
        <f>VLOOKUP(A1402,away!$A$2:$E$405,3,FALSE)</f>
        <v>1.2277</v>
      </c>
      <c r="I1402" s="10">
        <f>VLOOKUP(C1402,away!$B$2:$E$405,3,FALSE)</f>
        <v>0.69820000000000004</v>
      </c>
      <c r="J1402" s="10">
        <f>VLOOKUP(B1402,home!$B$2:$E$405,4,FALSE)</f>
        <v>0.75639999999999996</v>
      </c>
      <c r="K1402" s="12">
        <f t="shared" si="1902"/>
        <v>1.5920294168999998</v>
      </c>
      <c r="L1402" s="12">
        <f t="shared" si="1903"/>
        <v>0.64837105789600002</v>
      </c>
      <c r="M1402" s="13">
        <f t="shared" si="1904"/>
        <v>0.10641587896720039</v>
      </c>
      <c r="N1402" s="13">
        <f t="shared" si="1905"/>
        <v>0.16941720974105298</v>
      </c>
      <c r="O1402" s="13">
        <f t="shared" si="1906"/>
        <v>6.8996976022896422E-2</v>
      </c>
      <c r="P1402" s="13">
        <f t="shared" si="1907"/>
        <v>0.10984521550559505</v>
      </c>
      <c r="Q1402" s="13">
        <f t="shared" si="1908"/>
        <v>0.13485859081843679</v>
      </c>
      <c r="R1402" s="13">
        <f t="shared" si="1909"/>
        <v>2.2367821167795145E-2</v>
      </c>
      <c r="S1402" s="13">
        <f t="shared" si="1910"/>
        <v>2.8346266286983363E-2</v>
      </c>
      <c r="T1402" s="13">
        <f t="shared" si="1911"/>
        <v>8.7438407195313664E-2</v>
      </c>
      <c r="U1402" s="13">
        <f t="shared" si="1912"/>
        <v>3.5610229291088376E-2</v>
      </c>
      <c r="V1402" s="13">
        <f t="shared" si="1913"/>
        <v>3.2510830351970936E-3</v>
      </c>
      <c r="W1402" s="13">
        <f t="shared" si="1914"/>
        <v>7.156628123487721E-2</v>
      </c>
      <c r="X1402" s="13">
        <f t="shared" si="1915"/>
        <v>4.6401505473939994E-2</v>
      </c>
      <c r="Y1402" s="13">
        <f t="shared" si="1916"/>
        <v>1.5042696596052752E-2</v>
      </c>
      <c r="Z1402" s="13">
        <f t="shared" si="1917"/>
        <v>4.8342159577972939E-3</v>
      </c>
      <c r="AA1402" s="13">
        <f t="shared" si="1918"/>
        <v>7.696214012460699E-3</v>
      </c>
      <c r="AB1402" s="13">
        <f t="shared" si="1919"/>
        <v>6.126299553297708E-3</v>
      </c>
      <c r="AC1402" s="13">
        <f t="shared" si="1920"/>
        <v>2.0974073611812634E-4</v>
      </c>
      <c r="AD1402" s="13">
        <f t="shared" si="1921"/>
        <v>2.8483906246015739E-2</v>
      </c>
      <c r="AE1402" s="13">
        <f t="shared" si="1922"/>
        <v>1.8468140425739708E-2</v>
      </c>
      <c r="AF1402" s="13">
        <f t="shared" si="1923"/>
        <v>5.9871038726043678E-3</v>
      </c>
      <c r="AG1402" s="13">
        <f t="shared" si="1924"/>
        <v>1.2939549572045775E-3</v>
      </c>
      <c r="AH1402" s="13">
        <f t="shared" si="1925"/>
        <v>7.83591428663689E-4</v>
      </c>
      <c r="AI1402" s="13">
        <f t="shared" si="1926"/>
        <v>1.2475006052632906E-3</v>
      </c>
      <c r="AJ1402" s="13">
        <f t="shared" si="1927"/>
        <v>9.9302883058985684E-4</v>
      </c>
      <c r="AK1402" s="13">
        <f t="shared" si="1928"/>
        <v>5.2697703670961959E-4</v>
      </c>
      <c r="AL1402" s="13">
        <f t="shared" si="1929"/>
        <v>8.6599919421043696E-6</v>
      </c>
      <c r="AM1402" s="13">
        <f t="shared" si="1930"/>
        <v>9.0694433303757371E-3</v>
      </c>
      <c r="AN1402" s="13">
        <f t="shared" si="1931"/>
        <v>5.8803645666435393E-3</v>
      </c>
      <c r="AO1402" s="13">
        <f t="shared" si="1932"/>
        <v>1.9063290974444121E-3</v>
      </c>
      <c r="AP1402" s="13">
        <f t="shared" si="1933"/>
        <v>4.1200287120265349E-4</v>
      </c>
      <c r="AQ1402" s="13">
        <f t="shared" si="1934"/>
        <v>6.6782684364463467E-5</v>
      </c>
      <c r="AR1402" s="13">
        <f t="shared" si="1935"/>
        <v>1.0161160071218285E-4</v>
      </c>
      <c r="AS1402" s="13">
        <f t="shared" si="1936"/>
        <v>1.6176865743209204E-4</v>
      </c>
      <c r="AT1402" s="13">
        <f t="shared" si="1937"/>
        <v>1.2877023068215467E-4</v>
      </c>
      <c r="AU1402" s="13">
        <f t="shared" si="1938"/>
        <v>6.8335331755663077E-5</v>
      </c>
      <c r="AV1402" s="13">
        <f t="shared" si="1939"/>
        <v>2.7197964592159078E-5</v>
      </c>
      <c r="AW1402" s="13">
        <f t="shared" si="1940"/>
        <v>2.4830741906957559E-7</v>
      </c>
      <c r="AX1402" s="13">
        <f t="shared" si="1941"/>
        <v>2.4064700961442804E-3</v>
      </c>
      <c r="AY1402" s="13">
        <f t="shared" si="1942"/>
        <v>1.5602855620321563E-3</v>
      </c>
      <c r="AZ1402" s="13">
        <f t="shared" si="1943"/>
        <v>5.0582200023732195E-4</v>
      </c>
      <c r="BA1402" s="13">
        <f t="shared" si="1944"/>
        <v>1.0932011513364774E-4</v>
      </c>
      <c r="BB1402" s="13">
        <f t="shared" si="1945"/>
        <v>1.7719999674628925E-5</v>
      </c>
      <c r="BC1402" s="13">
        <f t="shared" si="1946"/>
        <v>2.2978269869911871E-6</v>
      </c>
      <c r="BD1402" s="13">
        <f t="shared" si="1947"/>
        <v>1.0980336841377319E-5</v>
      </c>
      <c r="BE1402" s="13">
        <f t="shared" si="1948"/>
        <v>1.7481019258943518E-5</v>
      </c>
      <c r="BF1402" s="13">
        <f t="shared" si="1949"/>
        <v>1.391514844881676E-5</v>
      </c>
      <c r="BG1402" s="13">
        <f t="shared" si="1950"/>
        <v>7.3844418903488955E-6</v>
      </c>
      <c r="BH1402" s="13">
        <f t="shared" si="1951"/>
        <v>2.9390621792060209E-6</v>
      </c>
      <c r="BI1402" s="13">
        <f t="shared" si="1952"/>
        <v>9.3581468947884067E-7</v>
      </c>
      <c r="BJ1402" s="14">
        <f t="shared" si="1953"/>
        <v>0.60089463471147742</v>
      </c>
      <c r="BK1402" s="14">
        <f t="shared" si="1954"/>
        <v>0.2496371300850683</v>
      </c>
      <c r="BL1402" s="14">
        <f t="shared" si="1955"/>
        <v>0.14488995755724726</v>
      </c>
      <c r="BM1402" s="14">
        <f t="shared" si="1956"/>
        <v>0.38679420883400051</v>
      </c>
      <c r="BN1402" s="14">
        <f t="shared" si="1957"/>
        <v>0.61190169222297686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1.8169999999999999</v>
      </c>
      <c r="F1403" s="10">
        <f>VLOOKUP(B1403,home!$B$2:$E$405,3,FALSE)</f>
        <v>1.6903999999999999</v>
      </c>
      <c r="G1403" s="10">
        <f>VLOOKUP(C1403,away!$B$2:$E$405,4,FALSE)</f>
        <v>0.9042</v>
      </c>
      <c r="H1403" s="10">
        <f>VLOOKUP(A1403,away!$A$2:$E$405,3,FALSE)</f>
        <v>1.2277</v>
      </c>
      <c r="I1403" s="10">
        <f>VLOOKUP(C1403,away!$B$2:$E$405,3,FALSE)</f>
        <v>0.93089999999999995</v>
      </c>
      <c r="J1403" s="10">
        <f>VLOOKUP(B1403,home!$B$2:$E$405,4,FALSE)</f>
        <v>0.87270000000000003</v>
      </c>
      <c r="K1403" s="12">
        <f t="shared" si="1902"/>
        <v>2.7772112385599996</v>
      </c>
      <c r="L1403" s="12">
        <f t="shared" si="1903"/>
        <v>0.99737909711099992</v>
      </c>
      <c r="M1403" s="13">
        <f t="shared" si="1904"/>
        <v>2.2946489074745873E-2</v>
      </c>
      <c r="N1403" s="13">
        <f t="shared" si="1905"/>
        <v>6.3727247343878482E-2</v>
      </c>
      <c r="O1403" s="13">
        <f t="shared" si="1906"/>
        <v>2.2886348555237461E-2</v>
      </c>
      <c r="P1403" s="13">
        <f t="shared" si="1907"/>
        <v>6.3560224417206879E-2</v>
      </c>
      <c r="Q1403" s="13">
        <f t="shared" si="1908"/>
        <v>8.8492013762956123E-2</v>
      </c>
      <c r="R1403" s="13">
        <f t="shared" si="1909"/>
        <v>1.1413182829095187E-2</v>
      </c>
      <c r="S1403" s="13">
        <f t="shared" si="1910"/>
        <v>4.4014381838612976E-2</v>
      </c>
      <c r="T1403" s="13">
        <f t="shared" si="1911"/>
        <v>8.8260084788431337E-2</v>
      </c>
      <c r="U1403" s="13">
        <f t="shared" si="1912"/>
        <v>3.169681962070317E-2</v>
      </c>
      <c r="V1403" s="13">
        <f t="shared" si="1913"/>
        <v>1.3546318219528019E-2</v>
      </c>
      <c r="W1403" s="13">
        <f t="shared" si="1914"/>
        <v>8.1920338381762631E-2</v>
      </c>
      <c r="X1403" s="13">
        <f t="shared" si="1915"/>
        <v>8.1705633130229993E-2</v>
      </c>
      <c r="Y1403" s="13">
        <f t="shared" si="1916"/>
        <v>4.0745745300155699E-2</v>
      </c>
      <c r="Z1403" s="13">
        <f t="shared" si="1917"/>
        <v>3.7944233284152419E-3</v>
      </c>
      <c r="AA1403" s="13">
        <f t="shared" si="1918"/>
        <v>1.053791511152905E-2</v>
      </c>
      <c r="AB1403" s="13">
        <f t="shared" si="1919"/>
        <v>1.4633008139364868E-2</v>
      </c>
      <c r="AC1403" s="13">
        <f t="shared" si="1920"/>
        <v>2.3451491403964236E-3</v>
      </c>
      <c r="AD1403" s="13">
        <f t="shared" si="1921"/>
        <v>5.6877521105117325E-2</v>
      </c>
      <c r="AE1403" s="13">
        <f t="shared" si="1922"/>
        <v>5.6728450645733751E-2</v>
      </c>
      <c r="AF1403" s="13">
        <f t="shared" si="1923"/>
        <v>2.8289885442773922E-2</v>
      </c>
      <c r="AG1403" s="13">
        <f t="shared" si="1924"/>
        <v>9.4052468000958254E-3</v>
      </c>
      <c r="AH1403" s="13">
        <f t="shared" si="1925"/>
        <v>9.4611962833792719E-4</v>
      </c>
      <c r="AI1403" s="13">
        <f t="shared" si="1926"/>
        <v>2.6275740648423014E-3</v>
      </c>
      <c r="AJ1403" s="13">
        <f t="shared" si="1927"/>
        <v>3.6486641115144108E-3</v>
      </c>
      <c r="AK1403" s="13">
        <f t="shared" si="1928"/>
        <v>3.3777036587427857E-3</v>
      </c>
      <c r="AL1403" s="13">
        <f t="shared" si="1929"/>
        <v>2.5983618699989267E-4</v>
      </c>
      <c r="AM1403" s="13">
        <f t="shared" si="1930"/>
        <v>3.1592178166913079E-2</v>
      </c>
      <c r="AN1403" s="13">
        <f t="shared" si="1931"/>
        <v>3.1509378135885606E-2</v>
      </c>
      <c r="AO1403" s="13">
        <f t="shared" si="1932"/>
        <v>1.5713397557849333E-2</v>
      </c>
      <c r="AP1403" s="13">
        <f t="shared" si="1933"/>
        <v>5.2240714229313196E-3</v>
      </c>
      <c r="AQ1403" s="13">
        <f t="shared" si="1934"/>
        <v>1.302594909761654E-3</v>
      </c>
      <c r="AR1403" s="13">
        <f t="shared" si="1935"/>
        <v>1.8872798813413541E-4</v>
      </c>
      <c r="AS1403" s="13">
        <f t="shared" si="1936"/>
        <v>5.2413748967693912E-4</v>
      </c>
      <c r="AT1403" s="13">
        <f t="shared" si="1937"/>
        <v>7.2782026344071066E-4</v>
      </c>
      <c r="AU1403" s="13">
        <f t="shared" si="1938"/>
        <v>6.737702050930804E-4</v>
      </c>
      <c r="AV1403" s="13">
        <f t="shared" si="1939"/>
        <v>4.6780054644784475E-4</v>
      </c>
      <c r="AW1403" s="13">
        <f t="shared" si="1940"/>
        <v>1.999246341204695E-5</v>
      </c>
      <c r="AX1403" s="13">
        <f t="shared" si="1941"/>
        <v>1.4623025375956812E-2</v>
      </c>
      <c r="AY1403" s="13">
        <f t="shared" si="1942"/>
        <v>1.4584699846503043E-2</v>
      </c>
      <c r="AZ1403" s="13">
        <f t="shared" si="1943"/>
        <v>7.2732373822700716E-3</v>
      </c>
      <c r="BA1403" s="13">
        <f t="shared" si="1944"/>
        <v>2.4180583111341656E-3</v>
      </c>
      <c r="BB1403" s="13">
        <f t="shared" si="1945"/>
        <v>6.0293020378018576E-4</v>
      </c>
      <c r="BC1403" s="13">
        <f t="shared" si="1946"/>
        <v>1.2026999645344663E-4</v>
      </c>
      <c r="BD1403" s="13">
        <f t="shared" si="1947"/>
        <v>3.1372225067466567E-5</v>
      </c>
      <c r="BE1403" s="13">
        <f t="shared" si="1948"/>
        <v>8.7127296036001886E-5</v>
      </c>
      <c r="BF1403" s="13">
        <f t="shared" si="1949"/>
        <v>1.2098545286826429E-4</v>
      </c>
      <c r="BG1403" s="13">
        <f t="shared" si="1950"/>
        <v>1.1200071980267157E-4</v>
      </c>
      <c r="BH1403" s="13">
        <f t="shared" si="1951"/>
        <v>7.7762414440697247E-5</v>
      </c>
      <c r="BI1403" s="13">
        <f t="shared" si="1952"/>
        <v>4.3192530264452962E-5</v>
      </c>
      <c r="BJ1403" s="14">
        <f t="shared" si="1953"/>
        <v>0.72111600801057374</v>
      </c>
      <c r="BK1403" s="14">
        <f t="shared" si="1954"/>
        <v>0.1612570987239931</v>
      </c>
      <c r="BL1403" s="14">
        <f t="shared" si="1955"/>
        <v>0.10482203285063944</v>
      </c>
      <c r="BM1403" s="14">
        <f t="shared" si="1956"/>
        <v>0.70339934954741035</v>
      </c>
      <c r="BN1403" s="14">
        <f t="shared" si="1957"/>
        <v>0.27302550598312003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1.5815999999999999</v>
      </c>
      <c r="F1404" s="10">
        <f>VLOOKUP(B1404,home!$B$2:$E$405,3,FALSE)</f>
        <v>0.56200000000000006</v>
      </c>
      <c r="G1404" s="10">
        <f>VLOOKUP(C1404,away!$B$2:$E$405,4,FALSE)</f>
        <v>0.63229999999999997</v>
      </c>
      <c r="H1404" s="10">
        <f>VLOOKUP(A1404,away!$A$2:$E$405,3,FALSE)</f>
        <v>1.1631</v>
      </c>
      <c r="I1404" s="10">
        <f>VLOOKUP(C1404,away!$B$2:$E$405,3,FALSE)</f>
        <v>0.85980000000000001</v>
      </c>
      <c r="J1404" s="10">
        <f>VLOOKUP(B1404,home!$B$2:$E$405,4,FALSE)</f>
        <v>1.7195</v>
      </c>
      <c r="K1404" s="12">
        <f t="shared" si="1902"/>
        <v>0.56202567215999999</v>
      </c>
      <c r="L1404" s="12">
        <f t="shared" si="1903"/>
        <v>1.7195573969100002</v>
      </c>
      <c r="M1404" s="13">
        <f t="shared" si="1904"/>
        <v>0.10212241185154863</v>
      </c>
      <c r="N1404" s="13">
        <f t="shared" si="1905"/>
        <v>5.7395417163466966E-2</v>
      </c>
      <c r="O1404" s="13">
        <f t="shared" si="1906"/>
        <v>0.17560534868961994</v>
      </c>
      <c r="P1404" s="13">
        <f t="shared" si="1907"/>
        <v>9.8694714132174802E-2</v>
      </c>
      <c r="Q1404" s="13">
        <f t="shared" si="1908"/>
        <v>1.6128848955100559E-2</v>
      </c>
      <c r="R1404" s="13">
        <f t="shared" si="1909"/>
        <v>0.15098173813809793</v>
      </c>
      <c r="S1404" s="13">
        <f t="shared" si="1910"/>
        <v>2.3845516427361959E-2</v>
      </c>
      <c r="T1404" s="13">
        <f t="shared" si="1911"/>
        <v>2.7734481524387292E-2</v>
      </c>
      <c r="U1404" s="13">
        <f t="shared" si="1912"/>
        <v>8.4855612860949586E-2</v>
      </c>
      <c r="V1404" s="13">
        <f t="shared" si="1913"/>
        <v>2.5605723611098453E-3</v>
      </c>
      <c r="W1404" s="13">
        <f t="shared" si="1914"/>
        <v>3.0216090583858354E-3</v>
      </c>
      <c r="X1404" s="13">
        <f t="shared" si="1915"/>
        <v>5.1958302069176239E-3</v>
      </c>
      <c r="Y1404" s="13">
        <f t="shared" si="1916"/>
        <v>4.4672641326968096E-3</v>
      </c>
      <c r="Z1404" s="13">
        <f t="shared" si="1917"/>
        <v>8.6540588204564978E-2</v>
      </c>
      <c r="AA1404" s="13">
        <f t="shared" si="1918"/>
        <v>4.8638032254792393E-2</v>
      </c>
      <c r="AB1404" s="13">
        <f t="shared" si="1919"/>
        <v>1.3667911385269725E-2</v>
      </c>
      <c r="AC1404" s="13">
        <f t="shared" si="1920"/>
        <v>1.5466423616801545E-4</v>
      </c>
      <c r="AD1404" s="13">
        <f t="shared" si="1921"/>
        <v>4.2455546551101089E-4</v>
      </c>
      <c r="AE1404" s="13">
        <f t="shared" si="1922"/>
        <v>7.3004749111802727E-4</v>
      </c>
      <c r="AF1404" s="13">
        <f t="shared" si="1923"/>
        <v>6.276792817237959E-4</v>
      </c>
      <c r="AG1404" s="13">
        <f t="shared" si="1924"/>
        <v>3.5977685059176967E-4</v>
      </c>
      <c r="AH1404" s="13">
        <f t="shared" si="1925"/>
        <v>3.7202877145025522E-2</v>
      </c>
      <c r="AI1404" s="13">
        <f t="shared" si="1926"/>
        <v>2.0908972033718869E-2</v>
      </c>
      <c r="AJ1404" s="13">
        <f t="shared" si="1927"/>
        <v>5.8756895307127436E-3</v>
      </c>
      <c r="AK1404" s="13">
        <f t="shared" si="1928"/>
        <v>1.1007627859674352E-3</v>
      </c>
      <c r="AL1404" s="13">
        <f t="shared" si="1929"/>
        <v>5.9789197291042947E-6</v>
      </c>
      <c r="AM1404" s="13">
        <f t="shared" si="1930"/>
        <v>4.7722214174605542E-5</v>
      </c>
      <c r="AN1404" s="13">
        <f t="shared" si="1931"/>
        <v>8.2061086380866218E-5</v>
      </c>
      <c r="AO1404" s="13">
        <f t="shared" si="1932"/>
        <v>7.0554374042344518E-5</v>
      </c>
      <c r="AP1404" s="13">
        <f t="shared" si="1933"/>
        <v>4.0440765256289468E-5</v>
      </c>
      <c r="AQ1404" s="13">
        <f t="shared" si="1934"/>
        <v>1.7385054258288381E-5</v>
      </c>
      <c r="AR1404" s="13">
        <f t="shared" si="1935"/>
        <v>1.2794496516212521E-2</v>
      </c>
      <c r="AS1404" s="13">
        <f t="shared" si="1936"/>
        <v>7.1908355044731191E-3</v>
      </c>
      <c r="AT1404" s="13">
        <f t="shared" si="1937"/>
        <v>2.0207170788967485E-3</v>
      </c>
      <c r="AU1404" s="13">
        <f t="shared" si="1938"/>
        <v>3.7856495817071233E-4</v>
      </c>
      <c r="AV1404" s="13">
        <f t="shared" si="1939"/>
        <v>5.3190806268029213E-5</v>
      </c>
      <c r="AW1404" s="13">
        <f t="shared" si="1940"/>
        <v>1.6050665807841053E-7</v>
      </c>
      <c r="AX1404" s="13">
        <f t="shared" si="1941"/>
        <v>4.4701849164076896E-6</v>
      </c>
      <c r="AY1404" s="13">
        <f t="shared" si="1942"/>
        <v>7.6867395385643532E-6</v>
      </c>
      <c r="AZ1404" s="13">
        <f t="shared" si="1943"/>
        <v>6.6088949158294501E-6</v>
      </c>
      <c r="BA1404" s="13">
        <f t="shared" si="1944"/>
        <v>3.7881247126384744E-6</v>
      </c>
      <c r="BB1404" s="13">
        <f t="shared" si="1945"/>
        <v>1.628474467508765E-6</v>
      </c>
      <c r="BC1404" s="13">
        <f t="shared" si="1946"/>
        <v>5.6005106325675398E-7</v>
      </c>
      <c r="BD1404" s="13">
        <f t="shared" si="1947"/>
        <v>3.6668118540320836E-3</v>
      </c>
      <c r="BE1404" s="13">
        <f t="shared" si="1948"/>
        <v>2.0608423969466372E-3</v>
      </c>
      <c r="BF1404" s="13">
        <f t="shared" si="1949"/>
        <v>5.7912316667987961E-4</v>
      </c>
      <c r="BG1404" s="13">
        <f t="shared" si="1950"/>
        <v>1.0849402900556236E-4</v>
      </c>
      <c r="BH1404" s="13">
        <f t="shared" si="1951"/>
        <v>1.5244107394299428E-5</v>
      </c>
      <c r="BI1404" s="13">
        <f t="shared" si="1952"/>
        <v>1.7135159409520733E-6</v>
      </c>
      <c r="BJ1404" s="14">
        <f t="shared" si="1953"/>
        <v>0.11636841609362628</v>
      </c>
      <c r="BK1404" s="14">
        <f t="shared" si="1954"/>
        <v>0.22739154466763095</v>
      </c>
      <c r="BL1404" s="14">
        <f t="shared" si="1955"/>
        <v>0.56770697875817444</v>
      </c>
      <c r="BM1404" s="14">
        <f t="shared" si="1956"/>
        <v>0.3970715225611075</v>
      </c>
      <c r="BN1404" s="14">
        <f t="shared" si="1957"/>
        <v>0.60092847893000878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1.5815999999999999</v>
      </c>
      <c r="F1405" s="10">
        <f>VLOOKUP(B1405,home!$B$2:$E$405,3,FALSE)</f>
        <v>1.0274000000000001</v>
      </c>
      <c r="G1405" s="10">
        <f>VLOOKUP(C1405,away!$B$2:$E$405,4,FALSE)</f>
        <v>0.98350000000000004</v>
      </c>
      <c r="H1405" s="10">
        <f>VLOOKUP(A1405,away!$A$2:$E$405,3,FALSE)</f>
        <v>1.1631</v>
      </c>
      <c r="I1405" s="10">
        <f>VLOOKUP(C1405,away!$B$2:$E$405,3,FALSE)</f>
        <v>1.5285</v>
      </c>
      <c r="J1405" s="10">
        <f>VLOOKUP(B1405,home!$B$2:$E$405,4,FALSE)</f>
        <v>1.6121000000000001</v>
      </c>
      <c r="K1405" s="12">
        <f t="shared" si="1902"/>
        <v>1.59812439864</v>
      </c>
      <c r="L1405" s="12">
        <f t="shared" si="1903"/>
        <v>2.8659887200350003</v>
      </c>
      <c r="M1405" s="13">
        <f t="shared" si="1904"/>
        <v>1.151490358570577E-2</v>
      </c>
      <c r="N1405" s="13">
        <f t="shared" si="1905"/>
        <v>1.8402248368303613E-2</v>
      </c>
      <c r="O1405" s="13">
        <f t="shared" si="1906"/>
        <v>3.3001583788923317E-2</v>
      </c>
      <c r="P1405" s="13">
        <f t="shared" si="1907"/>
        <v>5.2740636246840646E-2</v>
      </c>
      <c r="Q1405" s="13">
        <f t="shared" si="1908"/>
        <v>1.4704541053609566E-2</v>
      </c>
      <c r="R1405" s="13">
        <f t="shared" si="1909"/>
        <v>4.7291083441172076E-2</v>
      </c>
      <c r="S1405" s="13">
        <f t="shared" si="1910"/>
        <v>6.0390751234220462E-2</v>
      </c>
      <c r="T1405" s="13">
        <f t="shared" si="1911"/>
        <v>4.2143048792936594E-2</v>
      </c>
      <c r="U1405" s="13">
        <f t="shared" si="1912"/>
        <v>7.5577034285457187E-2</v>
      </c>
      <c r="V1405" s="13">
        <f t="shared" si="1913"/>
        <v>3.0733567925071752E-2</v>
      </c>
      <c r="W1405" s="13">
        <f t="shared" si="1914"/>
        <v>7.8332286095256602E-3</v>
      </c>
      <c r="X1405" s="13">
        <f t="shared" si="1915"/>
        <v>2.2449944836355994E-2</v>
      </c>
      <c r="Y1405" s="13">
        <f t="shared" si="1916"/>
        <v>3.2170644333202145E-2</v>
      </c>
      <c r="Z1405" s="13">
        <f t="shared" si="1917"/>
        <v>4.5178570566877727E-2</v>
      </c>
      <c r="AA1405" s="13">
        <f t="shared" si="1918"/>
        <v>7.2200975918606275E-2</v>
      </c>
      <c r="AB1405" s="13">
        <f t="shared" si="1919"/>
        <v>5.7693070610571884E-2</v>
      </c>
      <c r="AC1405" s="13">
        <f t="shared" si="1920"/>
        <v>8.7978804731152997E-3</v>
      </c>
      <c r="AD1405" s="13">
        <f t="shared" si="1921"/>
        <v>3.1296184402519593E-3</v>
      </c>
      <c r="AE1405" s="13">
        <f t="shared" si="1922"/>
        <v>8.9694511477756474E-3</v>
      </c>
      <c r="AF1405" s="13">
        <f t="shared" si="1923"/>
        <v>1.2853172907214997E-2</v>
      </c>
      <c r="AG1405" s="13">
        <f t="shared" si="1924"/>
        <v>1.2279016189579219E-2</v>
      </c>
      <c r="AH1405" s="13">
        <f t="shared" si="1925"/>
        <v>3.237031840799421E-2</v>
      </c>
      <c r="AI1405" s="13">
        <f t="shared" si="1926"/>
        <v>5.1731795639561075E-2</v>
      </c>
      <c r="AJ1405" s="13">
        <f t="shared" si="1927"/>
        <v>4.1336922398520451E-2</v>
      </c>
      <c r="AK1405" s="13">
        <f t="shared" si="1928"/>
        <v>2.2020514749921286E-2</v>
      </c>
      <c r="AL1405" s="13">
        <f t="shared" si="1929"/>
        <v>1.6118443730671196E-3</v>
      </c>
      <c r="AM1405" s="13">
        <f t="shared" si="1930"/>
        <v>1.0003039175600636E-3</v>
      </c>
      <c r="AN1405" s="13">
        <f t="shared" si="1931"/>
        <v>2.8668597443339636E-3</v>
      </c>
      <c r="AO1405" s="13">
        <f t="shared" si="1932"/>
        <v>4.1081938445917824E-3</v>
      </c>
      <c r="AP1405" s="13">
        <f t="shared" si="1933"/>
        <v>3.9246790727724239E-3</v>
      </c>
      <c r="AQ1405" s="13">
        <f t="shared" si="1934"/>
        <v>2.8120214880807981E-3</v>
      </c>
      <c r="AR1405" s="13">
        <f t="shared" si="1935"/>
        <v>1.8554593484250537E-2</v>
      </c>
      <c r="AS1405" s="13">
        <f t="shared" si="1936"/>
        <v>2.9652548554027554E-2</v>
      </c>
      <c r="AT1405" s="13">
        <f t="shared" si="1937"/>
        <v>2.369423066302434E-2</v>
      </c>
      <c r="AU1405" s="13">
        <f t="shared" si="1938"/>
        <v>1.2622109376527742E-2</v>
      </c>
      <c r="AV1405" s="13">
        <f t="shared" si="1939"/>
        <v>5.0429252392329245E-3</v>
      </c>
      <c r="AW1405" s="13">
        <f t="shared" si="1940"/>
        <v>2.0507166872363907E-4</v>
      </c>
      <c r="AX1405" s="13">
        <f t="shared" si="1941"/>
        <v>2.6643501611798567E-4</v>
      </c>
      <c r="AY1405" s="13">
        <f t="shared" si="1942"/>
        <v>7.6359975081649037E-4</v>
      </c>
      <c r="AZ1405" s="13">
        <f t="shared" si="1943"/>
        <v>1.0942341362307993E-3</v>
      </c>
      <c r="BA1405" s="13">
        <f t="shared" si="1944"/>
        <v>1.0453542305049043E-3</v>
      </c>
      <c r="BB1405" s="13">
        <f t="shared" si="1945"/>
        <v>7.4899335826698096E-4</v>
      </c>
      <c r="BC1405" s="13">
        <f t="shared" si="1946"/>
        <v>4.2932130323485994E-4</v>
      </c>
      <c r="BD1405" s="13">
        <f t="shared" si="1947"/>
        <v>8.862875938449491E-3</v>
      </c>
      <c r="BE1405" s="13">
        <f t="shared" si="1948"/>
        <v>1.4163978279355519E-2</v>
      </c>
      <c r="BF1405" s="13">
        <f t="shared" si="1949"/>
        <v>1.1317899635022529E-2</v>
      </c>
      <c r="BG1405" s="13">
        <f t="shared" si="1950"/>
        <v>6.0291371826960852E-3</v>
      </c>
      <c r="BH1405" s="13">
        <f t="shared" si="1951"/>
        <v>2.4088278086035609E-3</v>
      </c>
      <c r="BI1405" s="13">
        <f t="shared" si="1952"/>
        <v>7.6992129861037516E-4</v>
      </c>
      <c r="BJ1405" s="14">
        <f t="shared" si="1953"/>
        <v>0.19399491054126641</v>
      </c>
      <c r="BK1405" s="14">
        <f t="shared" si="1954"/>
        <v>0.16655318358883756</v>
      </c>
      <c r="BL1405" s="14">
        <f t="shared" si="1955"/>
        <v>0.5663423467005283</v>
      </c>
      <c r="BM1405" s="14">
        <f t="shared" si="1956"/>
        <v>0.79385548683086227</v>
      </c>
      <c r="BN1405" s="14">
        <f t="shared" si="1957"/>
        <v>0.17765499648455499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1.5815999999999999</v>
      </c>
      <c r="F1406" s="10">
        <f>VLOOKUP(B1406,home!$B$2:$E$405,3,FALSE)</f>
        <v>0.7903</v>
      </c>
      <c r="G1406" s="10">
        <f>VLOOKUP(C1406,away!$B$2:$E$405,4,FALSE)</f>
        <v>1.2645</v>
      </c>
      <c r="H1406" s="10">
        <f>VLOOKUP(A1406,away!$A$2:$E$405,3,FALSE)</f>
        <v>1.1631</v>
      </c>
      <c r="I1406" s="10">
        <f>VLOOKUP(C1406,away!$B$2:$E$405,3,FALSE)</f>
        <v>0.85980000000000001</v>
      </c>
      <c r="J1406" s="10">
        <f>VLOOKUP(B1406,home!$B$2:$E$405,4,FALSE)</f>
        <v>0.96719999999999995</v>
      </c>
      <c r="K1406" s="12">
        <f t="shared" si="1902"/>
        <v>1.5805472079599998</v>
      </c>
      <c r="L1406" s="12">
        <f t="shared" si="1903"/>
        <v>0.96723228513600001</v>
      </c>
      <c r="M1406" s="13">
        <f t="shared" si="1904"/>
        <v>7.8255239518862554E-2</v>
      </c>
      <c r="N1406" s="13">
        <f t="shared" si="1905"/>
        <v>0.12368610032977927</v>
      </c>
      <c r="O1406" s="13">
        <f t="shared" si="1906"/>
        <v>7.5690994143694443E-2</v>
      </c>
      <c r="P1406" s="13">
        <f t="shared" si="1907"/>
        <v>0.11963318946153295</v>
      </c>
      <c r="Q1406" s="13">
        <f t="shared" si="1908"/>
        <v>9.7745860269846524E-2</v>
      </c>
      <c r="R1406" s="13">
        <f t="shared" si="1909"/>
        <v>3.6605386614910584E-2</v>
      </c>
      <c r="S1406" s="13">
        <f t="shared" si="1910"/>
        <v>4.5722497652343361E-2</v>
      </c>
      <c r="T1406" s="13">
        <f t="shared" si="1911"/>
        <v>9.4542951791387803E-2</v>
      </c>
      <c r="U1406" s="13">
        <f t="shared" si="1912"/>
        <v>5.7856541610493278E-2</v>
      </c>
      <c r="V1406" s="13">
        <f t="shared" si="1913"/>
        <v>7.766506197367175E-3</v>
      </c>
      <c r="W1406" s="13">
        <f t="shared" si="1914"/>
        <v>5.1497315513051395E-2</v>
      </c>
      <c r="X1406" s="13">
        <f t="shared" si="1915"/>
        <v>4.9809866162058278E-2</v>
      </c>
      <c r="Y1406" s="13">
        <f t="shared" si="1916"/>
        <v>2.4088855335122977E-2</v>
      </c>
      <c r="Z1406" s="13">
        <f t="shared" si="1917"/>
        <v>1.1801970581275573E-2</v>
      </c>
      <c r="AA1406" s="13">
        <f t="shared" si="1918"/>
        <v>1.8653571650661165E-2</v>
      </c>
      <c r="AB1406" s="13">
        <f t="shared" si="1919"/>
        <v>1.4741425295467155E-2</v>
      </c>
      <c r="AC1406" s="13">
        <f t="shared" si="1920"/>
        <v>7.4206844892781942E-4</v>
      </c>
      <c r="AD1406" s="13">
        <f t="shared" si="1921"/>
        <v>2.0348484562897153E-2</v>
      </c>
      <c r="AE1406" s="13">
        <f t="shared" si="1922"/>
        <v>1.9681711222825631E-2</v>
      </c>
      <c r="AF1406" s="13">
        <f t="shared" si="1923"/>
        <v>9.5183932607202475E-3</v>
      </c>
      <c r="AG1406" s="13">
        <f t="shared" si="1924"/>
        <v>3.0688324214631821E-3</v>
      </c>
      <c r="AH1406" s="13">
        <f t="shared" si="1925"/>
        <v>2.8538117436087544E-3</v>
      </c>
      <c r="AI1406" s="13">
        <f t="shared" si="1926"/>
        <v>4.5105841834042759E-3</v>
      </c>
      <c r="AJ1406" s="13">
        <f t="shared" si="1927"/>
        <v>3.5645956186740823E-3</v>
      </c>
      <c r="AK1406" s="13">
        <f t="shared" si="1928"/>
        <v>1.8780038842005895E-3</v>
      </c>
      <c r="AL1406" s="13">
        <f t="shared" si="1929"/>
        <v>4.5377672288695352E-5</v>
      </c>
      <c r="AM1406" s="13">
        <f t="shared" si="1930"/>
        <v>6.4323480924208462E-3</v>
      </c>
      <c r="AN1406" s="13">
        <f t="shared" si="1931"/>
        <v>6.2215747442224056E-3</v>
      </c>
      <c r="AO1406" s="13">
        <f t="shared" si="1932"/>
        <v>3.0088539784993312E-3</v>
      </c>
      <c r="AP1406" s="13">
        <f t="shared" si="1933"/>
        <v>9.7008690308815113E-4</v>
      </c>
      <c r="AQ1406" s="13">
        <f t="shared" si="1934"/>
        <v>2.3457484301361441E-4</v>
      </c>
      <c r="AR1406" s="13">
        <f t="shared" si="1935"/>
        <v>5.5205977082372964E-4</v>
      </c>
      <c r="AS1406" s="13">
        <f t="shared" si="1936"/>
        <v>8.7255652940248336E-4</v>
      </c>
      <c r="AT1406" s="13">
        <f t="shared" si="1937"/>
        <v>6.8955839316718138E-4</v>
      </c>
      <c r="AU1406" s="13">
        <f t="shared" si="1938"/>
        <v>3.6329319768192405E-4</v>
      </c>
      <c r="AV1406" s="13">
        <f t="shared" si="1939"/>
        <v>1.4355051231675639E-4</v>
      </c>
      <c r="AW1406" s="13">
        <f t="shared" si="1940"/>
        <v>1.9269833842628422E-6</v>
      </c>
      <c r="AX1406" s="13">
        <f t="shared" si="1941"/>
        <v>1.6944383030171035E-3</v>
      </c>
      <c r="AY1406" s="13">
        <f t="shared" si="1942"/>
        <v>1.6389154318491989E-3</v>
      </c>
      <c r="AZ1406" s="13">
        <f t="shared" si="1943"/>
        <v>7.9260595914607749E-4</v>
      </c>
      <c r="BA1406" s="13">
        <f t="shared" si="1944"/>
        <v>2.555446910257572E-4</v>
      </c>
      <c r="BB1406" s="13">
        <f t="shared" si="1945"/>
        <v>6.1792768863804052E-5</v>
      </c>
      <c r="BC1406" s="13">
        <f t="shared" si="1946"/>
        <v>1.1953592206603574E-5</v>
      </c>
      <c r="BD1406" s="13">
        <f t="shared" si="1947"/>
        <v>8.8995005610915389E-5</v>
      </c>
      <c r="BE1406" s="13">
        <f t="shared" si="1948"/>
        <v>1.4066080764071686E-4</v>
      </c>
      <c r="BF1406" s="13">
        <f t="shared" si="1949"/>
        <v>1.1116052339296684E-4</v>
      </c>
      <c r="BG1406" s="13">
        <f t="shared" si="1950"/>
        <v>5.8564818294708649E-5</v>
      </c>
      <c r="BH1406" s="13">
        <f t="shared" si="1951"/>
        <v>2.3141115010096628E-5</v>
      </c>
      <c r="BI1406" s="13">
        <f t="shared" si="1952"/>
        <v>7.3151249436578897E-6</v>
      </c>
      <c r="BJ1406" s="14">
        <f t="shared" si="1953"/>
        <v>0.5153110601765053</v>
      </c>
      <c r="BK1406" s="14">
        <f t="shared" si="1954"/>
        <v>0.25380379438317174</v>
      </c>
      <c r="BL1406" s="14">
        <f t="shared" si="1955"/>
        <v>0.21940577054339944</v>
      </c>
      <c r="BM1406" s="14">
        <f t="shared" si="1956"/>
        <v>0.46706883689726075</v>
      </c>
      <c r="BN1406" s="14">
        <f t="shared" si="1957"/>
        <v>0.53161677033862631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1.5815999999999999</v>
      </c>
      <c r="F1407" s="10">
        <f>VLOOKUP(B1407,home!$B$2:$E$405,3,FALSE)</f>
        <v>0.94840000000000002</v>
      </c>
      <c r="G1407" s="10">
        <f>VLOOKUP(C1407,away!$B$2:$E$405,4,FALSE)</f>
        <v>0.77280000000000004</v>
      </c>
      <c r="H1407" s="10">
        <f>VLOOKUP(A1407,away!$A$2:$E$405,3,FALSE)</f>
        <v>1.1631</v>
      </c>
      <c r="I1407" s="10">
        <f>VLOOKUP(C1407,away!$B$2:$E$405,3,FALSE)</f>
        <v>1.3373999999999999</v>
      </c>
      <c r="J1407" s="10">
        <f>VLOOKUP(B1407,home!$B$2:$E$405,4,FALSE)</f>
        <v>0.96719999999999995</v>
      </c>
      <c r="K1407" s="12">
        <f t="shared" si="1902"/>
        <v>1.159191839232</v>
      </c>
      <c r="L1407" s="12">
        <f t="shared" si="1903"/>
        <v>1.504508557968</v>
      </c>
      <c r="M1407" s="13">
        <f t="shared" si="1904"/>
        <v>6.9689863848989841E-2</v>
      </c>
      <c r="N1407" s="13">
        <f t="shared" si="1905"/>
        <v>8.0783921450938198E-2</v>
      </c>
      <c r="O1407" s="13">
        <f t="shared" si="1906"/>
        <v>0.10484899656442995</v>
      </c>
      <c r="P1407" s="13">
        <f t="shared" si="1907"/>
        <v>0.12154010116915119</v>
      </c>
      <c r="Q1407" s="13">
        <f t="shared" si="1908"/>
        <v>4.6822031243543241E-2</v>
      </c>
      <c r="R1407" s="13">
        <f t="shared" si="1909"/>
        <v>7.8873106312771168E-2</v>
      </c>
      <c r="S1407" s="13">
        <f t="shared" si="1910"/>
        <v>5.2991910789985129E-2</v>
      </c>
      <c r="T1407" s="13">
        <f t="shared" si="1911"/>
        <v>7.0444146707355881E-2</v>
      </c>
      <c r="U1407" s="13">
        <f t="shared" si="1912"/>
        <v>9.1429061172642268E-2</v>
      </c>
      <c r="V1407" s="13">
        <f t="shared" si="1913"/>
        <v>1.0268737394895096E-2</v>
      </c>
      <c r="W1407" s="13">
        <f t="shared" si="1914"/>
        <v>1.8091905504593692E-2</v>
      </c>
      <c r="X1407" s="13">
        <f t="shared" si="1915"/>
        <v>2.7219426661609574E-2</v>
      </c>
      <c r="Y1407" s="13">
        <f t="shared" si="1916"/>
        <v>2.047593017768698E-2</v>
      </c>
      <c r="Z1407" s="13">
        <f t="shared" si="1917"/>
        <v>3.9555087813694698E-2</v>
      </c>
      <c r="AA1407" s="13">
        <f t="shared" si="1918"/>
        <v>4.5851934993740018E-2</v>
      </c>
      <c r="AB1407" s="13">
        <f t="shared" si="1919"/>
        <v>2.6575594428869805E-2</v>
      </c>
      <c r="AC1407" s="13">
        <f t="shared" si="1920"/>
        <v>1.1193013884338056E-3</v>
      </c>
      <c r="AD1407" s="13">
        <f t="shared" si="1921"/>
        <v>5.2429973042703738E-3</v>
      </c>
      <c r="AE1407" s="13">
        <f t="shared" si="1922"/>
        <v>7.8881343136779306E-3</v>
      </c>
      <c r="AF1407" s="13">
        <f t="shared" si="1923"/>
        <v>5.9338827906647434E-3</v>
      </c>
      <c r="AG1407" s="13">
        <f t="shared" si="1924"/>
        <v>2.9758591468447143E-3</v>
      </c>
      <c r="AH1407" s="13">
        <f t="shared" si="1925"/>
        <v>1.4877742031719848E-2</v>
      </c>
      <c r="AI1407" s="13">
        <f t="shared" si="1926"/>
        <v>1.7246157149368561E-2</v>
      </c>
      <c r="AJ1407" s="13">
        <f t="shared" si="1927"/>
        <v>9.9958023128303274E-3</v>
      </c>
      <c r="AK1407" s="13">
        <f t="shared" si="1928"/>
        <v>3.8623508225364232E-3</v>
      </c>
      <c r="AL1407" s="13">
        <f t="shared" si="1929"/>
        <v>7.8083093566547662E-5</v>
      </c>
      <c r="AM1407" s="13">
        <f t="shared" si="1930"/>
        <v>1.2155279376451183E-3</v>
      </c>
      <c r="AN1407" s="13">
        <f t="shared" si="1931"/>
        <v>1.8287721846362737E-3</v>
      </c>
      <c r="AO1407" s="13">
        <f t="shared" si="1932"/>
        <v>1.375701701179555E-3</v>
      </c>
      <c r="AP1407" s="13">
        <f t="shared" si="1933"/>
        <v>6.899183275452588E-4</v>
      </c>
      <c r="AQ1407" s="13">
        <f t="shared" si="1934"/>
        <v>2.5949700702270281E-4</v>
      </c>
      <c r="AR1407" s="13">
        <f t="shared" si="1935"/>
        <v>4.4767380419925432E-3</v>
      </c>
      <c r="AS1407" s="13">
        <f t="shared" si="1936"/>
        <v>5.1893982046571979E-3</v>
      </c>
      <c r="AT1407" s="13">
        <f t="shared" si="1937"/>
        <v>3.0077540246819089E-3</v>
      </c>
      <c r="AU1407" s="13">
        <f t="shared" si="1938"/>
        <v>1.1621879732761577E-3</v>
      </c>
      <c r="AV1407" s="13">
        <f t="shared" si="1939"/>
        <v>3.3679970356882477E-4</v>
      </c>
      <c r="AW1407" s="13">
        <f t="shared" si="1940"/>
        <v>3.782722546058079E-6</v>
      </c>
      <c r="AX1407" s="13">
        <f t="shared" si="1941"/>
        <v>2.3483834427945411E-4</v>
      </c>
      <c r="AY1407" s="13">
        <f t="shared" si="1942"/>
        <v>3.5331629870747418E-4</v>
      </c>
      <c r="AZ1407" s="13">
        <f t="shared" si="1943"/>
        <v>2.6578369753748666E-4</v>
      </c>
      <c r="BA1407" s="13">
        <f t="shared" si="1944"/>
        <v>1.3329128250450903E-4</v>
      </c>
      <c r="BB1407" s="13">
        <f t="shared" si="1945"/>
        <v>5.0134468807641021E-5</v>
      </c>
      <c r="BC1407" s="13">
        <f t="shared" si="1946"/>
        <v>1.5085547474055123E-5</v>
      </c>
      <c r="BD1407" s="13">
        <f t="shared" si="1947"/>
        <v>1.1225484493264479E-3</v>
      </c>
      <c r="BE1407" s="13">
        <f t="shared" si="1948"/>
        <v>1.3012490016017545E-3</v>
      </c>
      <c r="BF1407" s="13">
        <f t="shared" si="1949"/>
        <v>7.5419861173277097E-4</v>
      </c>
      <c r="BG1407" s="13">
        <f t="shared" si="1950"/>
        <v>2.9142029196024404E-4</v>
      </c>
      <c r="BH1407" s="13">
        <f t="shared" si="1951"/>
        <v>8.445300605673038E-5</v>
      </c>
      <c r="BI1407" s="13">
        <f t="shared" si="1952"/>
        <v>1.95794470839145E-5</v>
      </c>
      <c r="BJ1407" s="14">
        <f t="shared" si="1953"/>
        <v>0.29230010209852492</v>
      </c>
      <c r="BK1407" s="14">
        <f t="shared" si="1954"/>
        <v>0.25604131398372915</v>
      </c>
      <c r="BL1407" s="14">
        <f t="shared" si="1955"/>
        <v>0.41130707254484689</v>
      </c>
      <c r="BM1407" s="14">
        <f t="shared" si="1956"/>
        <v>0.49629602227481062</v>
      </c>
      <c r="BN1407" s="14">
        <f t="shared" si="1957"/>
        <v>0.50255802058982357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1.2279</v>
      </c>
      <c r="F1408" s="10">
        <f>VLOOKUP(B1408,home!$B$2:$E$405,3,FALSE)</f>
        <v>0.99539999999999995</v>
      </c>
      <c r="G1408" s="10">
        <f>VLOOKUP(C1408,away!$B$2:$E$405,4,FALSE)</f>
        <v>1.2216</v>
      </c>
      <c r="H1408" s="10">
        <f>VLOOKUP(A1408,away!$A$2:$E$405,3,FALSE)</f>
        <v>0.89710000000000001</v>
      </c>
      <c r="I1408" s="10">
        <f>VLOOKUP(C1408,away!$B$2:$E$405,3,FALSE)</f>
        <v>1.1147</v>
      </c>
      <c r="J1408" s="10">
        <f>VLOOKUP(B1408,home!$B$2:$E$405,4,FALSE)</f>
        <v>1.2385999999999999</v>
      </c>
      <c r="K1408" s="12">
        <f t="shared" si="1902"/>
        <v>1.493102627856</v>
      </c>
      <c r="L1408" s="12">
        <f t="shared" si="1903"/>
        <v>1.2385967424819999</v>
      </c>
      <c r="M1408" s="13">
        <f t="shared" si="1904"/>
        <v>6.5108552060552452E-2</v>
      </c>
      <c r="N1408" s="13">
        <f t="shared" si="1905"/>
        <v>9.7213750177510036E-2</v>
      </c>
      <c r="O1408" s="13">
        <f t="shared" si="1906"/>
        <v>8.0643240489919957E-2</v>
      </c>
      <c r="P1408" s="13">
        <f t="shared" si="1907"/>
        <v>0.12040863429432286</v>
      </c>
      <c r="Q1408" s="13">
        <f t="shared" si="1908"/>
        <v>7.2575052926888484E-2</v>
      </c>
      <c r="R1408" s="13">
        <f t="shared" si="1909"/>
        <v>4.99422274870037E-2</v>
      </c>
      <c r="S1408" s="13">
        <f t="shared" si="1910"/>
        <v>5.5669488699196912E-2</v>
      </c>
      <c r="T1408" s="13">
        <f t="shared" si="1911"/>
        <v>8.9891224140702788E-2</v>
      </c>
      <c r="U1408" s="13">
        <f t="shared" si="1912"/>
        <v>7.4568871101827375E-2</v>
      </c>
      <c r="V1408" s="13">
        <f t="shared" si="1913"/>
        <v>1.1439164789663739E-2</v>
      </c>
      <c r="W1408" s="13">
        <f t="shared" si="1914"/>
        <v>3.6120667413975155E-2</v>
      </c>
      <c r="X1408" s="13">
        <f t="shared" si="1915"/>
        <v>4.4738940995225344E-2</v>
      </c>
      <c r="Y1408" s="13">
        <f t="shared" si="1916"/>
        <v>2.7706753289390262E-2</v>
      </c>
      <c r="Z1408" s="13">
        <f t="shared" si="1917"/>
        <v>2.0619426759232593E-2</v>
      </c>
      <c r="AA1408" s="13">
        <f t="shared" si="1918"/>
        <v>3.0786920279094507E-2</v>
      </c>
      <c r="AB1408" s="13">
        <f t="shared" si="1919"/>
        <v>2.29840157861546E-2</v>
      </c>
      <c r="AC1408" s="13">
        <f t="shared" si="1920"/>
        <v>1.3221901791316592E-3</v>
      </c>
      <c r="AD1408" s="13">
        <f t="shared" si="1921"/>
        <v>1.3482965858929727E-2</v>
      </c>
      <c r="AE1408" s="13">
        <f t="shared" si="1922"/>
        <v>1.6699957591866377E-2</v>
      </c>
      <c r="AF1408" s="13">
        <f t="shared" si="1923"/>
        <v>1.0342256536436622E-2</v>
      </c>
      <c r="AG1408" s="13">
        <f t="shared" si="1924"/>
        <v>4.2699617519811901E-3</v>
      </c>
      <c r="AH1408" s="13">
        <f t="shared" si="1925"/>
        <v>6.3847887039579186E-3</v>
      </c>
      <c r="AI1408" s="13">
        <f t="shared" si="1926"/>
        <v>9.5331447921848736E-3</v>
      </c>
      <c r="AJ1408" s="13">
        <f t="shared" si="1927"/>
        <v>7.1169817704714892E-3</v>
      </c>
      <c r="AK1408" s="13">
        <f t="shared" si="1928"/>
        <v>3.5421280612980754E-3</v>
      </c>
      <c r="AL1408" s="13">
        <f t="shared" si="1929"/>
        <v>9.7807804786410535E-5</v>
      </c>
      <c r="AM1408" s="13">
        <f t="shared" si="1930"/>
        <v>4.0262903510521362E-3</v>
      </c>
      <c r="AN1408" s="13">
        <f t="shared" si="1931"/>
        <v>4.9869501130998832E-3</v>
      </c>
      <c r="AO1408" s="13">
        <f t="shared" si="1932"/>
        <v>3.0884100825028789E-3</v>
      </c>
      <c r="AP1408" s="13">
        <f t="shared" si="1933"/>
        <v>1.2750982225455433E-3</v>
      </c>
      <c r="AQ1408" s="13">
        <f t="shared" si="1934"/>
        <v>3.9483312619737463E-4</v>
      </c>
      <c r="AR1408" s="13">
        <f t="shared" si="1935"/>
        <v>1.58163569803163E-3</v>
      </c>
      <c r="AS1408" s="13">
        <f t="shared" si="1936"/>
        <v>2.3615444170418855E-3</v>
      </c>
      <c r="AT1408" s="13">
        <f t="shared" si="1937"/>
        <v>1.7630140874419528E-3</v>
      </c>
      <c r="AU1408" s="13">
        <f t="shared" si="1938"/>
        <v>8.7745365563557571E-4</v>
      </c>
      <c r="AV1408" s="13">
        <f t="shared" si="1939"/>
        <v>3.2753208976283308E-4</v>
      </c>
      <c r="AW1408" s="13">
        <f t="shared" si="1940"/>
        <v>5.0244740108559305E-6</v>
      </c>
      <c r="AX1408" s="13">
        <f t="shared" si="1941"/>
        <v>1.0019441172778667E-3</v>
      </c>
      <c r="AY1408" s="13">
        <f t="shared" si="1942"/>
        <v>1.2410047198093686E-3</v>
      </c>
      <c r="AZ1408" s="13">
        <f t="shared" si="1943"/>
        <v>7.6855220168033566E-4</v>
      </c>
      <c r="BA1408" s="13">
        <f t="shared" si="1944"/>
        <v>3.1730875114287758E-4</v>
      </c>
      <c r="BB1408" s="13">
        <f t="shared" si="1945"/>
        <v>9.8254396381649954E-5</v>
      </c>
      <c r="BC1408" s="13">
        <f t="shared" si="1946"/>
        <v>2.4339515058569371E-5</v>
      </c>
      <c r="BD1408" s="13">
        <f t="shared" si="1947"/>
        <v>3.2650147056253662E-4</v>
      </c>
      <c r="BE1408" s="13">
        <f t="shared" si="1948"/>
        <v>4.8750020369577182E-4</v>
      </c>
      <c r="BF1408" s="13">
        <f t="shared" si="1949"/>
        <v>3.6394391760924616E-4</v>
      </c>
      <c r="BG1408" s="13">
        <f t="shared" si="1950"/>
        <v>1.8113520659152432E-4</v>
      </c>
      <c r="BH1408" s="13">
        <f t="shared" si="1951"/>
        <v>6.7613363239761123E-5</v>
      </c>
      <c r="BI1408" s="13">
        <f t="shared" si="1952"/>
        <v>2.0190738066293894E-5</v>
      </c>
      <c r="BJ1408" s="14">
        <f t="shared" si="1953"/>
        <v>0.43026451627965451</v>
      </c>
      <c r="BK1408" s="14">
        <f t="shared" si="1954"/>
        <v>0.25528684254746337</v>
      </c>
      <c r="BL1408" s="14">
        <f t="shared" si="1955"/>
        <v>0.29386038331959141</v>
      </c>
      <c r="BM1408" s="14">
        <f t="shared" si="1956"/>
        <v>0.51290373122394606</v>
      </c>
      <c r="BN1408" s="14">
        <f t="shared" si="1957"/>
        <v>0.48589145743619749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1.2279</v>
      </c>
      <c r="F1409" s="10">
        <f>VLOOKUP(B1409,home!$B$2:$E$405,3,FALSE)</f>
        <v>2.4432</v>
      </c>
      <c r="G1409" s="10">
        <f>VLOOKUP(C1409,away!$B$2:$E$405,4,FALSE)</f>
        <v>1.6288</v>
      </c>
      <c r="H1409" s="10">
        <f>VLOOKUP(A1409,away!$A$2:$E$405,3,FALSE)</f>
        <v>0.89710000000000001</v>
      </c>
      <c r="I1409" s="10">
        <f>VLOOKUP(C1409,away!$B$2:$E$405,3,FALSE)</f>
        <v>0.99080000000000001</v>
      </c>
      <c r="J1409" s="10">
        <f>VLOOKUP(B1409,home!$B$2:$E$405,4,FALSE)</f>
        <v>0.97540000000000004</v>
      </c>
      <c r="K1409" s="12">
        <f t="shared" si="1902"/>
        <v>4.8864086000639997</v>
      </c>
      <c r="L1409" s="12">
        <f t="shared" si="1903"/>
        <v>0.86698105167200001</v>
      </c>
      <c r="M1409" s="13">
        <f t="shared" si="1904"/>
        <v>3.1720105420755735E-3</v>
      </c>
      <c r="N1409" s="13">
        <f t="shared" si="1905"/>
        <v>1.5499739592291751E-2</v>
      </c>
      <c r="O1409" s="13">
        <f t="shared" si="1906"/>
        <v>2.7500730356833517E-3</v>
      </c>
      <c r="P1409" s="13">
        <f t="shared" si="1907"/>
        <v>1.3437980532367239E-2</v>
      </c>
      <c r="Q1409" s="13">
        <f t="shared" si="1908"/>
        <v>3.7869030421263446E-2</v>
      </c>
      <c r="R1409" s="13">
        <f t="shared" si="1909"/>
        <v>1.1921306063257806E-3</v>
      </c>
      <c r="S1409" s="13">
        <f t="shared" si="1910"/>
        <v>1.4232244690942975E-2</v>
      </c>
      <c r="T1409" s="13">
        <f t="shared" si="1911"/>
        <v>3.2831731820425945E-2</v>
      </c>
      <c r="U1409" s="13">
        <f t="shared" si="1912"/>
        <v>5.8252372471498046E-3</v>
      </c>
      <c r="V1409" s="13">
        <f t="shared" si="1913"/>
        <v>6.6993131381109083E-3</v>
      </c>
      <c r="W1409" s="13">
        <f t="shared" si="1914"/>
        <v>6.1681185308848981E-2</v>
      </c>
      <c r="X1409" s="13">
        <f t="shared" si="1915"/>
        <v>5.3476418907441405E-2</v>
      </c>
      <c r="Y1409" s="13">
        <f t="shared" si="1916"/>
        <v>2.3181520952012983E-2</v>
      </c>
      <c r="Z1409" s="13">
        <f t="shared" si="1917"/>
        <v>3.4451821560090154E-4</v>
      </c>
      <c r="AA1409" s="13">
        <f t="shared" si="1918"/>
        <v>1.6834567715909485E-3</v>
      </c>
      <c r="AB1409" s="13">
        <f t="shared" si="1919"/>
        <v>4.1130288232689941E-3</v>
      </c>
      <c r="AC1409" s="13">
        <f t="shared" si="1920"/>
        <v>1.7738205456762793E-3</v>
      </c>
      <c r="AD1409" s="13">
        <f t="shared" si="1921"/>
        <v>7.5349868588825225E-2</v>
      </c>
      <c r="AE1409" s="13">
        <f t="shared" si="1922"/>
        <v>6.5326908312486692E-2</v>
      </c>
      <c r="AF1409" s="13">
        <f t="shared" si="1923"/>
        <v>2.8318595835620013E-2</v>
      </c>
      <c r="AG1409" s="13">
        <f t="shared" si="1924"/>
        <v>8.1838953331467221E-3</v>
      </c>
      <c r="AH1409" s="13">
        <f t="shared" si="1925"/>
        <v>7.4672691220457614E-5</v>
      </c>
      <c r="AI1409" s="13">
        <f t="shared" si="1926"/>
        <v>3.6488128056956758E-4</v>
      </c>
      <c r="AJ1409" s="13">
        <f t="shared" si="1927"/>
        <v>8.9147951368875021E-4</v>
      </c>
      <c r="AK1409" s="13">
        <f t="shared" si="1928"/>
        <v>1.4520443874898605E-3</v>
      </c>
      <c r="AL1409" s="13">
        <f t="shared" si="1929"/>
        <v>3.0058621362731862E-4</v>
      </c>
      <c r="AM1409" s="13">
        <f t="shared" si="1930"/>
        <v>7.3638049177225551E-2</v>
      </c>
      <c r="AN1409" s="13">
        <f t="shared" si="1931"/>
        <v>6.3842793318745469E-2</v>
      </c>
      <c r="AO1409" s="13">
        <f t="shared" si="1932"/>
        <v>2.7675246046582037E-2</v>
      </c>
      <c r="AP1409" s="13">
        <f t="shared" si="1933"/>
        <v>7.9979713075823532E-3</v>
      </c>
      <c r="AQ1409" s="13">
        <f t="shared" si="1934"/>
        <v>1.7335223938725575E-3</v>
      </c>
      <c r="AR1409" s="13">
        <f t="shared" si="1935"/>
        <v>1.2947961673098174E-5</v>
      </c>
      <c r="AS1409" s="13">
        <f t="shared" si="1936"/>
        <v>6.3269031272725966E-5</v>
      </c>
      <c r="AT1409" s="13">
        <f t="shared" si="1937"/>
        <v>1.5457916926438317E-4</v>
      </c>
      <c r="AU1409" s="13">
        <f t="shared" si="1938"/>
        <v>2.5177899402807689E-4</v>
      </c>
      <c r="AV1409" s="13">
        <f t="shared" si="1939"/>
        <v>3.0757376043356437E-4</v>
      </c>
      <c r="AW1409" s="13">
        <f t="shared" si="1940"/>
        <v>3.5372515260540485E-5</v>
      </c>
      <c r="AX1409" s="13">
        <f t="shared" si="1941"/>
        <v>5.997093279858845E-2</v>
      </c>
      <c r="AY1409" s="13">
        <f t="shared" si="1942"/>
        <v>5.1993662387471058E-2</v>
      </c>
      <c r="AZ1409" s="13">
        <f t="shared" si="1943"/>
        <v>2.2538760048484281E-2</v>
      </c>
      <c r="BA1409" s="13">
        <f t="shared" si="1944"/>
        <v>6.5135592967392551E-3</v>
      </c>
      <c r="BB1409" s="13">
        <f t="shared" si="1945"/>
        <v>1.4117831223037329E-3</v>
      </c>
      <c r="BC1409" s="13">
        <f t="shared" si="1946"/>
        <v>2.4479784322153404E-4</v>
      </c>
      <c r="BD1409" s="13">
        <f t="shared" si="1947"/>
        <v>1.8709395713918999E-6</v>
      </c>
      <c r="BE1409" s="13">
        <f t="shared" si="1948"/>
        <v>9.1421752118494337E-6</v>
      </c>
      <c r="BF1409" s="13">
        <f t="shared" si="1949"/>
        <v>2.2336201789236495E-5</v>
      </c>
      <c r="BG1409" s="13">
        <f t="shared" si="1950"/>
        <v>3.6381269505230039E-5</v>
      </c>
      <c r="BH1409" s="13">
        <f t="shared" si="1951"/>
        <v>4.444343704790055E-5</v>
      </c>
      <c r="BI1409" s="13">
        <f t="shared" si="1952"/>
        <v>4.3433758601452843E-5</v>
      </c>
      <c r="BJ1409" s="14">
        <f t="shared" si="1953"/>
        <v>0.71927997281317946</v>
      </c>
      <c r="BK1409" s="14">
        <f t="shared" si="1954"/>
        <v>9.1609618050271346E-2</v>
      </c>
      <c r="BL1409" s="14">
        <f t="shared" si="1955"/>
        <v>1.9294761055386418E-2</v>
      </c>
      <c r="BM1409" s="14">
        <f t="shared" si="1956"/>
        <v>0.70464961553222061</v>
      </c>
      <c r="BN1409" s="14">
        <f t="shared" si="1957"/>
        <v>7.3920964730007144E-2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1.5390999999999999</v>
      </c>
      <c r="F1410" s="10">
        <f>VLOOKUP(B1410,home!$B$2:$E$405,3,FALSE)</f>
        <v>0.79410000000000003</v>
      </c>
      <c r="G1410" s="10">
        <f>VLOOKUP(C1410,away!$B$2:$E$405,4,FALSE)</f>
        <v>0.64970000000000006</v>
      </c>
      <c r="H1410" s="10">
        <f>VLOOKUP(A1410,away!$A$2:$E$405,3,FALSE)</f>
        <v>1.1406000000000001</v>
      </c>
      <c r="I1410" s="10">
        <f>VLOOKUP(C1410,away!$B$2:$E$405,3,FALSE)</f>
        <v>1.6438999999999999</v>
      </c>
      <c r="J1410" s="10">
        <f>VLOOKUP(B1410,home!$B$2:$E$405,4,FALSE)</f>
        <v>1.0716000000000001</v>
      </c>
      <c r="K1410" s="12">
        <f t="shared" si="1902"/>
        <v>0.79406289170700006</v>
      </c>
      <c r="L1410" s="12">
        <f t="shared" si="1903"/>
        <v>2.009284655544</v>
      </c>
      <c r="M1410" s="13">
        <f t="shared" si="1904"/>
        <v>6.0606838408356761E-2</v>
      </c>
      <c r="N1410" s="13">
        <f t="shared" si="1905"/>
        <v>4.8125641363758645E-2</v>
      </c>
      <c r="O1410" s="13">
        <f t="shared" si="1906"/>
        <v>0.12177639043494598</v>
      </c>
      <c r="P1410" s="13">
        <f t="shared" si="1907"/>
        <v>9.6698112730413871E-2</v>
      </c>
      <c r="Q1410" s="13">
        <f t="shared" si="1908"/>
        <v>1.91073929732801E-2</v>
      </c>
      <c r="R1410" s="13">
        <f t="shared" si="1909"/>
        <v>0.12234171635423607</v>
      </c>
      <c r="S1410" s="13">
        <f t="shared" si="1910"/>
        <v>3.8570420645529561E-2</v>
      </c>
      <c r="T1410" s="13">
        <f t="shared" si="1911"/>
        <v>3.8392191508660953E-2</v>
      </c>
      <c r="U1410" s="13">
        <f t="shared" si="1912"/>
        <v>9.714701706464228E-2</v>
      </c>
      <c r="V1410" s="13">
        <f t="shared" si="1913"/>
        <v>6.8376715337907668E-3</v>
      </c>
      <c r="W1410" s="13">
        <f t="shared" si="1914"/>
        <v>5.0574905724482706E-3</v>
      </c>
      <c r="X1410" s="13">
        <f t="shared" si="1915"/>
        <v>1.0161938202778751E-2</v>
      </c>
      <c r="Y1410" s="13">
        <f t="shared" si="1916"/>
        <v>1.0209113250714861E-2</v>
      </c>
      <c r="Z1410" s="13">
        <f t="shared" si="1917"/>
        <v>8.1939777801161004E-2</v>
      </c>
      <c r="AA1410" s="13">
        <f t="shared" si="1918"/>
        <v>6.5065336906618962E-2</v>
      </c>
      <c r="AB1410" s="13">
        <f t="shared" si="1919"/>
        <v>2.5832984786980019E-2</v>
      </c>
      <c r="AC1410" s="13">
        <f t="shared" si="1920"/>
        <v>6.8184336758860843E-4</v>
      </c>
      <c r="AD1410" s="13">
        <f t="shared" si="1921"/>
        <v>1.003991397184791E-3</v>
      </c>
      <c r="AE1410" s="13">
        <f t="shared" si="1922"/>
        <v>2.0173045086615822E-3</v>
      </c>
      <c r="AF1410" s="13">
        <f t="shared" si="1923"/>
        <v>2.0266694974067231E-3</v>
      </c>
      <c r="AG1410" s="13">
        <f t="shared" si="1924"/>
        <v>1.3573853076661333E-3</v>
      </c>
      <c r="AH1410" s="13">
        <f t="shared" si="1925"/>
        <v>4.1160084553639432E-2</v>
      </c>
      <c r="AI1410" s="13">
        <f t="shared" si="1926"/>
        <v>3.2683695763567555E-2</v>
      </c>
      <c r="AJ1410" s="13">
        <f t="shared" si="1927"/>
        <v>1.2976454984845138E-2</v>
      </c>
      <c r="AK1410" s="13">
        <f t="shared" si="1928"/>
        <v>3.4347071231239494E-3</v>
      </c>
      <c r="AL1410" s="13">
        <f t="shared" si="1929"/>
        <v>4.3515199640888794E-5</v>
      </c>
      <c r="AM1410" s="13">
        <f t="shared" si="1930"/>
        <v>1.5944646241950134E-4</v>
      </c>
      <c r="AN1410" s="13">
        <f t="shared" si="1931"/>
        <v>3.2037333032027709E-4</v>
      </c>
      <c r="AO1410" s="13">
        <f t="shared" si="1932"/>
        <v>3.2186060832903112E-4</v>
      </c>
      <c r="AP1410" s="13">
        <f t="shared" si="1933"/>
        <v>2.1556986051319324E-4</v>
      </c>
      <c r="AQ1410" s="13">
        <f t="shared" si="1934"/>
        <v>1.0828530323172992E-4</v>
      </c>
      <c r="AR1410" s="13">
        <f t="shared" si="1935"/>
        <v>1.6540465262904258E-2</v>
      </c>
      <c r="AS1410" s="13">
        <f t="shared" si="1936"/>
        <v>1.313416967684094E-2</v>
      </c>
      <c r="AT1410" s="13">
        <f t="shared" si="1937"/>
        <v>5.2146783768813555E-3</v>
      </c>
      <c r="AU1410" s="13">
        <f t="shared" si="1938"/>
        <v>1.3802608637561251E-3</v>
      </c>
      <c r="AV1410" s="13">
        <f t="shared" si="1939"/>
        <v>2.740034831960475E-4</v>
      </c>
      <c r="AW1410" s="13">
        <f t="shared" si="1940"/>
        <v>1.9285675194354762E-6</v>
      </c>
      <c r="AX1410" s="13">
        <f t="shared" si="1941"/>
        <v>2.1101753170213449E-5</v>
      </c>
      <c r="AY1410" s="13">
        <f t="shared" si="1942"/>
        <v>4.2399428849986845E-5</v>
      </c>
      <c r="AZ1410" s="13">
        <f t="shared" si="1943"/>
        <v>4.2596260896054086E-5</v>
      </c>
      <c r="BA1410" s="13">
        <f t="shared" si="1944"/>
        <v>2.8529337800663466E-5</v>
      </c>
      <c r="BB1410" s="13">
        <f t="shared" si="1945"/>
        <v>1.4330890168926132E-5</v>
      </c>
      <c r="BC1410" s="13">
        <f t="shared" si="1946"/>
        <v>5.758967543341926E-6</v>
      </c>
      <c r="BD1410" s="13">
        <f t="shared" si="1947"/>
        <v>5.5390838413853479E-3</v>
      </c>
      <c r="BE1410" s="13">
        <f t="shared" si="1948"/>
        <v>4.3983809324979672E-3</v>
      </c>
      <c r="BF1410" s="13">
        <f t="shared" si="1949"/>
        <v>1.7462955410441332E-3</v>
      </c>
      <c r="BG1410" s="13">
        <f t="shared" si="1950"/>
        <v>4.622228290321817E-4</v>
      </c>
      <c r="BH1410" s="13">
        <f t="shared" si="1951"/>
        <v>9.1758499058571105E-5</v>
      </c>
      <c r="BI1410" s="13">
        <f t="shared" si="1952"/>
        <v>1.4572403820228608E-5</v>
      </c>
      <c r="BJ1410" s="14">
        <f t="shared" si="1953"/>
        <v>0.13873937078580376</v>
      </c>
      <c r="BK1410" s="14">
        <f t="shared" si="1954"/>
        <v>0.20348080131417046</v>
      </c>
      <c r="BL1410" s="14">
        <f t="shared" si="1955"/>
        <v>0.57121427968301675</v>
      </c>
      <c r="BM1410" s="14">
        <f t="shared" si="1956"/>
        <v>0.52667766645782954</v>
      </c>
      <c r="BN1410" s="14">
        <f t="shared" si="1957"/>
        <v>0.4686560922649915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1.5390999999999999</v>
      </c>
      <c r="F1411" s="10">
        <f>VLOOKUP(B1411,home!$B$2:$E$405,3,FALSE)</f>
        <v>1.0106999999999999</v>
      </c>
      <c r="G1411" s="10">
        <f>VLOOKUP(C1411,away!$B$2:$E$405,4,FALSE)</f>
        <v>0.72189999999999999</v>
      </c>
      <c r="H1411" s="10">
        <f>VLOOKUP(A1411,away!$A$2:$E$405,3,FALSE)</f>
        <v>1.1406000000000001</v>
      </c>
      <c r="I1411" s="10">
        <f>VLOOKUP(C1411,away!$B$2:$E$405,3,FALSE)</f>
        <v>0.97409999999999997</v>
      </c>
      <c r="J1411" s="10">
        <f>VLOOKUP(B1411,home!$B$2:$E$405,4,FALSE)</f>
        <v>1.0716000000000001</v>
      </c>
      <c r="K1411" s="12">
        <f t="shared" si="1902"/>
        <v>1.1229648063029998</v>
      </c>
      <c r="L1411" s="12">
        <f t="shared" si="1903"/>
        <v>1.1906102457360002</v>
      </c>
      <c r="M1411" s="13">
        <f t="shared" si="1904"/>
        <v>9.8907020993502445E-2</v>
      </c>
      <c r="N1411" s="13">
        <f t="shared" si="1905"/>
        <v>0.1110691036719752</v>
      </c>
      <c r="O1411" s="13">
        <f t="shared" si="1906"/>
        <v>0.11775971257008967</v>
      </c>
      <c r="P1411" s="13">
        <f t="shared" si="1907"/>
        <v>0.13224001281656766</v>
      </c>
      <c r="Q1411" s="13">
        <f t="shared" si="1908"/>
        <v>6.2363347245623736E-2</v>
      </c>
      <c r="R1411" s="13">
        <f t="shared" si="1909"/>
        <v>7.0102960160437613E-2</v>
      </c>
      <c r="S1411" s="13">
        <f t="shared" si="1910"/>
        <v>4.4201667419734546E-2</v>
      </c>
      <c r="T1411" s="13">
        <f t="shared" si="1911"/>
        <v>7.4250440189031597E-2</v>
      </c>
      <c r="U1411" s="13">
        <f t="shared" si="1912"/>
        <v>7.8723157077832728E-2</v>
      </c>
      <c r="V1411" s="13">
        <f t="shared" si="1913"/>
        <v>6.5664690909650178E-3</v>
      </c>
      <c r="W1411" s="13">
        <f t="shared" si="1914"/>
        <v>2.3343948053362849E-2</v>
      </c>
      <c r="X1411" s="13">
        <f t="shared" si="1915"/>
        <v>2.7793543728262766E-2</v>
      </c>
      <c r="Y1411" s="13">
        <f t="shared" si="1916"/>
        <v>1.65456389640906E-2</v>
      </c>
      <c r="Z1411" s="13">
        <f t="shared" si="1917"/>
        <v>2.7821767541146559E-2</v>
      </c>
      <c r="AA1411" s="13">
        <f t="shared" si="1918"/>
        <v>3.1242865797850728E-2</v>
      </c>
      <c r="AB1411" s="13">
        <f t="shared" si="1919"/>
        <v>1.7542319369517036E-2</v>
      </c>
      <c r="AC1411" s="13">
        <f t="shared" si="1920"/>
        <v>5.4871607446720983E-4</v>
      </c>
      <c r="AD1411" s="13">
        <f t="shared" si="1921"/>
        <v>6.5536080260229761E-3</v>
      </c>
      <c r="AE1411" s="13">
        <f t="shared" si="1922"/>
        <v>7.8027928623206396E-3</v>
      </c>
      <c r="AF1411" s="13">
        <f t="shared" si="1923"/>
        <v>4.6450425636173432E-3</v>
      </c>
      <c r="AG1411" s="13">
        <f t="shared" si="1924"/>
        <v>1.8434784227075419E-3</v>
      </c>
      <c r="AH1411" s="13">
        <f t="shared" si="1925"/>
        <v>8.2812203722435907E-3</v>
      </c>
      <c r="AI1411" s="13">
        <f t="shared" si="1926"/>
        <v>9.2995190312689796E-3</v>
      </c>
      <c r="AJ1411" s="13">
        <f t="shared" si="1927"/>
        <v>5.2215162938300166E-3</v>
      </c>
      <c r="AK1411" s="13">
        <f t="shared" si="1928"/>
        <v>1.9545263445029265E-3</v>
      </c>
      <c r="AL1411" s="13">
        <f t="shared" si="1929"/>
        <v>2.9345629861794128E-5</v>
      </c>
      <c r="AM1411" s="13">
        <f t="shared" si="1930"/>
        <v>1.4718942335057348E-3</v>
      </c>
      <c r="AN1411" s="13">
        <f t="shared" si="1931"/>
        <v>1.7524523550516648E-3</v>
      </c>
      <c r="AO1411" s="13">
        <f t="shared" si="1932"/>
        <v>1.0432438645443475E-3</v>
      </c>
      <c r="AP1411" s="13">
        <f t="shared" si="1933"/>
        <v>4.1403227797590677E-4</v>
      </c>
      <c r="AQ1411" s="13">
        <f t="shared" si="1934"/>
        <v>1.2323776805588251E-4</v>
      </c>
      <c r="AR1411" s="13">
        <f t="shared" si="1935"/>
        <v>1.9719411644781846E-3</v>
      </c>
      <c r="AS1411" s="13">
        <f t="shared" si="1936"/>
        <v>2.2144205278091566E-3</v>
      </c>
      <c r="AT1411" s="13">
        <f t="shared" si="1937"/>
        <v>1.2433581595422984E-3</v>
      </c>
      <c r="AU1411" s="13">
        <f t="shared" si="1938"/>
        <v>4.6541581826522365E-4</v>
      </c>
      <c r="AV1411" s="13">
        <f t="shared" si="1939"/>
        <v>1.3066139605213978E-4</v>
      </c>
      <c r="AW1411" s="13">
        <f t="shared" si="1940"/>
        <v>1.0898750131558297E-6</v>
      </c>
      <c r="AX1411" s="13">
        <f t="shared" si="1941"/>
        <v>2.7548090380454513E-4</v>
      </c>
      <c r="AY1411" s="13">
        <f t="shared" si="1942"/>
        <v>3.2799038657430491E-4</v>
      </c>
      <c r="AZ1411" s="13">
        <f t="shared" si="1943"/>
        <v>1.9525435737913948E-4</v>
      </c>
      <c r="BA1411" s="13">
        <f t="shared" si="1944"/>
        <v>7.7490612806734033E-5</v>
      </c>
      <c r="BB1411" s="13">
        <f t="shared" si="1945"/>
        <v>2.3065279389014701E-5</v>
      </c>
      <c r="BC1411" s="13">
        <f t="shared" si="1946"/>
        <v>5.4923515922648645E-6</v>
      </c>
      <c r="BD1411" s="13">
        <f t="shared" si="1947"/>
        <v>3.9130222573605073E-4</v>
      </c>
      <c r="BE1411" s="13">
        <f t="shared" si="1948"/>
        <v>4.3941862812961686E-4</v>
      </c>
      <c r="BF1411" s="13">
        <f t="shared" si="1949"/>
        <v>2.4672582731175263E-4</v>
      </c>
      <c r="BG1411" s="13">
        <f t="shared" si="1950"/>
        <v>9.2354806959029861E-5</v>
      </c>
      <c r="BH1411" s="13">
        <f t="shared" si="1951"/>
        <v>2.5927799476974481E-5</v>
      </c>
      <c r="BI1411" s="13">
        <f t="shared" si="1952"/>
        <v>5.8232012635047313E-6</v>
      </c>
      <c r="BJ1411" s="14">
        <f t="shared" si="1953"/>
        <v>0.34192057811769483</v>
      </c>
      <c r="BK1411" s="14">
        <f t="shared" si="1954"/>
        <v>0.28282122241167301</v>
      </c>
      <c r="BL1411" s="14">
        <f t="shared" si="1955"/>
        <v>0.34735514657259725</v>
      </c>
      <c r="BM1411" s="14">
        <f t="shared" si="1956"/>
        <v>0.40714965667335423</v>
      </c>
      <c r="BN1411" s="14">
        <f t="shared" si="1957"/>
        <v>0.59244215745819628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1.5390999999999999</v>
      </c>
      <c r="F1412" s="10">
        <f>VLOOKUP(B1412,home!$B$2:$E$405,3,FALSE)</f>
        <v>1.4851000000000001</v>
      </c>
      <c r="G1412" s="10">
        <f>VLOOKUP(C1412,away!$B$2:$E$405,4,FALSE)</f>
        <v>1.137</v>
      </c>
      <c r="H1412" s="10">
        <f>VLOOKUP(A1412,away!$A$2:$E$405,3,FALSE)</f>
        <v>1.1406000000000001</v>
      </c>
      <c r="I1412" s="10">
        <f>VLOOKUP(C1412,away!$B$2:$E$405,3,FALSE)</f>
        <v>1.2055</v>
      </c>
      <c r="J1412" s="10">
        <f>VLOOKUP(B1412,home!$B$2:$E$405,4,FALSE)</f>
        <v>0.87670000000000003</v>
      </c>
      <c r="K1412" s="12">
        <f t="shared" si="1902"/>
        <v>2.5988606951700004</v>
      </c>
      <c r="L1412" s="12">
        <f t="shared" si="1903"/>
        <v>1.2054566261100002</v>
      </c>
      <c r="M1412" s="13">
        <f t="shared" si="1904"/>
        <v>2.2274398234419325E-2</v>
      </c>
      <c r="N1412" s="13">
        <f t="shared" si="1905"/>
        <v>5.7888058079996446E-2</v>
      </c>
      <c r="O1412" s="13">
        <f t="shared" si="1906"/>
        <v>2.6850820944293662E-2</v>
      </c>
      <c r="P1412" s="13">
        <f t="shared" si="1907"/>
        <v>6.978154318517224E-2</v>
      </c>
      <c r="Q1412" s="13">
        <f t="shared" si="1908"/>
        <v>7.5221499431910477E-2</v>
      </c>
      <c r="R1412" s="13">
        <f t="shared" si="1909"/>
        <v>1.6183750011895988E-2</v>
      </c>
      <c r="S1412" s="13">
        <f t="shared" si="1910"/>
        <v>5.4653146159741851E-2</v>
      </c>
      <c r="T1412" s="13">
        <f t="shared" si="1911"/>
        <v>9.0676254916126089E-2</v>
      </c>
      <c r="U1412" s="13">
        <f t="shared" si="1912"/>
        <v>4.2059311806373512E-2</v>
      </c>
      <c r="V1412" s="13">
        <f t="shared" si="1913"/>
        <v>1.9024236997784119E-2</v>
      </c>
      <c r="W1412" s="13">
        <f t="shared" si="1914"/>
        <v>6.5163399435114872E-2</v>
      </c>
      <c r="X1412" s="13">
        <f t="shared" si="1915"/>
        <v>7.8551651628911867E-2</v>
      </c>
      <c r="Y1412" s="13">
        <f t="shared" si="1916"/>
        <v>4.7345304473978111E-2</v>
      </c>
      <c r="Z1412" s="13">
        <f t="shared" si="1917"/>
        <v>6.5029362290492717E-3</v>
      </c>
      <c r="AA1412" s="13">
        <f t="shared" si="1918"/>
        <v>1.6900225368873173E-2</v>
      </c>
      <c r="AB1412" s="13">
        <f t="shared" si="1919"/>
        <v>2.1960665725339713E-2</v>
      </c>
      <c r="AC1412" s="13">
        <f t="shared" si="1920"/>
        <v>3.7249620664680082E-3</v>
      </c>
      <c r="AD1412" s="13">
        <f t="shared" si="1921"/>
        <v>4.2337649388895754E-2</v>
      </c>
      <c r="AE1412" s="13">
        <f t="shared" si="1922"/>
        <v>5.1036199989766384E-2</v>
      </c>
      <c r="AF1412" s="13">
        <f t="shared" si="1923"/>
        <v>3.0760962724569515E-2</v>
      </c>
      <c r="AG1412" s="13">
        <f t="shared" si="1924"/>
        <v>1.2360335447285016E-2</v>
      </c>
      <c r="AH1412" s="13">
        <f t="shared" si="1925"/>
        <v>1.9597518916195551E-3</v>
      </c>
      <c r="AI1412" s="13">
        <f t="shared" si="1926"/>
        <v>5.0931221634151211E-3</v>
      </c>
      <c r="AJ1412" s="13">
        <f t="shared" si="1927"/>
        <v>6.6181575030993811E-3</v>
      </c>
      <c r="AK1412" s="13">
        <f t="shared" si="1928"/>
        <v>5.7332231364164692E-3</v>
      </c>
      <c r="AL1412" s="13">
        <f t="shared" si="1929"/>
        <v>4.667845094063289E-4</v>
      </c>
      <c r="AM1412" s="13">
        <f t="shared" si="1930"/>
        <v>2.2005930584537869E-2</v>
      </c>
      <c r="AN1412" s="13">
        <f t="shared" si="1931"/>
        <v>2.6527194836847883E-2</v>
      </c>
      <c r="AO1412" s="13">
        <f t="shared" si="1932"/>
        <v>1.5988691394094638E-2</v>
      </c>
      <c r="AP1412" s="13">
        <f t="shared" si="1933"/>
        <v>6.4245579946131063E-3</v>
      </c>
      <c r="AQ1412" s="13">
        <f t="shared" si="1934"/>
        <v>1.9361315011085854E-3</v>
      </c>
      <c r="AR1412" s="13">
        <f t="shared" si="1935"/>
        <v>4.7247918065687974E-4</v>
      </c>
      <c r="AS1412" s="13">
        <f t="shared" si="1936"/>
        <v>1.2279075718952908E-3</v>
      </c>
      <c r="AT1412" s="13">
        <f t="shared" si="1937"/>
        <v>1.5955803629501518E-3</v>
      </c>
      <c r="AU1412" s="13">
        <f t="shared" si="1938"/>
        <v>1.3822303637520774E-3</v>
      </c>
      <c r="AV1412" s="13">
        <f t="shared" si="1939"/>
        <v>8.9805604100645143E-4</v>
      </c>
      <c r="AW1412" s="13">
        <f t="shared" si="1940"/>
        <v>4.0620804829263673E-5</v>
      </c>
      <c r="AX1412" s="13">
        <f t="shared" si="1941"/>
        <v>9.5317246761324765E-3</v>
      </c>
      <c r="AY1412" s="13">
        <f t="shared" si="1942"/>
        <v>1.1490080669100088E-2</v>
      </c>
      <c r="AZ1412" s="13">
        <f t="shared" si="1943"/>
        <v>6.925396938552565E-3</v>
      </c>
      <c r="BA1412" s="13">
        <f t="shared" si="1944"/>
        <v>2.7827552093400332E-3</v>
      </c>
      <c r="BB1412" s="13">
        <f t="shared" si="1945"/>
        <v>8.3862267648526583E-4</v>
      </c>
      <c r="BC1412" s="13">
        <f t="shared" si="1946"/>
        <v>2.0218465243505325E-4</v>
      </c>
      <c r="BD1412" s="13">
        <f t="shared" si="1947"/>
        <v>9.4925526503643136E-5</v>
      </c>
      <c r="BE1412" s="13">
        <f t="shared" si="1948"/>
        <v>2.4669821979863632E-4</v>
      </c>
      <c r="BF1412" s="13">
        <f t="shared" si="1949"/>
        <v>3.2056715350154287E-4</v>
      </c>
      <c r="BG1412" s="13">
        <f t="shared" si="1950"/>
        <v>2.7770312513256259E-4</v>
      </c>
      <c r="BH1412" s="13">
        <f t="shared" si="1951"/>
        <v>1.8042793420822327E-4</v>
      </c>
      <c r="BI1412" s="13">
        <f t="shared" si="1952"/>
        <v>9.3781413304894028E-5</v>
      </c>
      <c r="BJ1412" s="14">
        <f t="shared" si="1953"/>
        <v>0.65599458664980204</v>
      </c>
      <c r="BK1412" s="14">
        <f t="shared" si="1954"/>
        <v>0.18141515182209195</v>
      </c>
      <c r="BL1412" s="14">
        <f t="shared" si="1955"/>
        <v>0.15014938544403691</v>
      </c>
      <c r="BM1412" s="14">
        <f t="shared" si="1956"/>
        <v>0.71441253039302099</v>
      </c>
      <c r="BN1412" s="14">
        <f t="shared" si="1957"/>
        <v>0.26820006988768813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1.5390999999999999</v>
      </c>
      <c r="F1413" s="10">
        <f>VLOOKUP(B1413,home!$B$2:$E$405,3,FALSE)</f>
        <v>0.97460000000000002</v>
      </c>
      <c r="G1413" s="10">
        <f>VLOOKUP(C1413,away!$B$2:$E$405,4,FALSE)</f>
        <v>0.97460000000000002</v>
      </c>
      <c r="H1413" s="10">
        <f>VLOOKUP(A1413,away!$A$2:$E$405,3,FALSE)</f>
        <v>1.1406000000000001</v>
      </c>
      <c r="I1413" s="10">
        <f>VLOOKUP(C1413,away!$B$2:$E$405,3,FALSE)</f>
        <v>1.5343</v>
      </c>
      <c r="J1413" s="10">
        <f>VLOOKUP(B1413,home!$B$2:$E$405,4,FALSE)</f>
        <v>0.98629999999999995</v>
      </c>
      <c r="K1413" s="12">
        <f t="shared" si="1902"/>
        <v>1.4619066857560001</v>
      </c>
      <c r="L1413" s="12">
        <f t="shared" si="1903"/>
        <v>1.726047270654</v>
      </c>
      <c r="M1413" s="13">
        <f t="shared" si="1904"/>
        <v>4.1256196619281975E-2</v>
      </c>
      <c r="N1413" s="13">
        <f t="shared" si="1905"/>
        <v>6.0312709666592412E-2</v>
      </c>
      <c r="O1413" s="13">
        <f t="shared" si="1906"/>
        <v>7.1210145572276451E-2</v>
      </c>
      <c r="P1413" s="13">
        <f t="shared" si="1907"/>
        <v>0.10410258790576897</v>
      </c>
      <c r="Q1413" s="13">
        <f t="shared" si="1908"/>
        <v>4.4085776748826001E-2</v>
      </c>
      <c r="R1413" s="13">
        <f t="shared" si="1909"/>
        <v>6.1456038703950895E-2</v>
      </c>
      <c r="S1413" s="13">
        <f t="shared" si="1910"/>
        <v>6.5671036697147259E-2</v>
      </c>
      <c r="T1413" s="13">
        <f t="shared" si="1911"/>
        <v>7.6094134631972704E-2</v>
      </c>
      <c r="U1413" s="13">
        <f t="shared" si="1912"/>
        <v>8.984299386138532E-2</v>
      </c>
      <c r="V1413" s="13">
        <f t="shared" si="1913"/>
        <v>1.8412115918585985E-2</v>
      </c>
      <c r="W1413" s="13">
        <f t="shared" si="1914"/>
        <v>2.1483097258618387E-2</v>
      </c>
      <c r="X1413" s="13">
        <f t="shared" si="1915"/>
        <v>3.7080841388432699E-2</v>
      </c>
      <c r="Y1413" s="13">
        <f t="shared" si="1916"/>
        <v>3.2001642536029072E-2</v>
      </c>
      <c r="Z1413" s="13">
        <f t="shared" si="1917"/>
        <v>3.5358675956720355E-2</v>
      </c>
      <c r="AA1413" s="13">
        <f t="shared" si="1918"/>
        <v>5.1691084780609423E-2</v>
      </c>
      <c r="AB1413" s="13">
        <f t="shared" si="1919"/>
        <v>3.7783771217376583E-2</v>
      </c>
      <c r="AC1413" s="13">
        <f t="shared" si="1920"/>
        <v>2.903728822899371E-3</v>
      </c>
      <c r="AD1413" s="13">
        <f t="shared" si="1921"/>
        <v>7.851570878280147E-3</v>
      </c>
      <c r="AE1413" s="13">
        <f t="shared" si="1922"/>
        <v>1.355218248480188E-2</v>
      </c>
      <c r="AF1413" s="13">
        <f t="shared" si="1923"/>
        <v>1.1695853794648615E-2</v>
      </c>
      <c r="AG1413" s="13">
        <f t="shared" si="1924"/>
        <v>6.7291988400738261E-3</v>
      </c>
      <c r="AH1413" s="13">
        <f t="shared" si="1925"/>
        <v>1.5257686532259089E-2</v>
      </c>
      <c r="AI1413" s="13">
        <f t="shared" si="1926"/>
        <v>2.2305313950678841E-2</v>
      </c>
      <c r="AJ1413" s="13">
        <f t="shared" si="1927"/>
        <v>1.6304143796191994E-2</v>
      </c>
      <c r="AK1413" s="13">
        <f t="shared" si="1928"/>
        <v>7.9450456070600979E-3</v>
      </c>
      <c r="AL1413" s="13">
        <f t="shared" si="1929"/>
        <v>2.93081485751032E-4</v>
      </c>
      <c r="AM1413" s="13">
        <f t="shared" si="1930"/>
        <v>2.2956527921289722E-3</v>
      </c>
      <c r="AN1413" s="13">
        <f t="shared" si="1931"/>
        <v>3.9624052362234466E-3</v>
      </c>
      <c r="AO1413" s="13">
        <f t="shared" si="1932"/>
        <v>3.4196493716042997E-3</v>
      </c>
      <c r="AP1413" s="13">
        <f t="shared" si="1933"/>
        <v>1.9674921548170901E-3</v>
      </c>
      <c r="AQ1413" s="13">
        <f t="shared" si="1934"/>
        <v>8.4899611596379843E-4</v>
      </c>
      <c r="AR1413" s="13">
        <f t="shared" si="1935"/>
        <v>5.2670976391000143E-3</v>
      </c>
      <c r="AS1413" s="13">
        <f t="shared" si="1936"/>
        <v>7.7000052531299547E-3</v>
      </c>
      <c r="AT1413" s="13">
        <f t="shared" si="1937"/>
        <v>5.6283445799535032E-3</v>
      </c>
      <c r="AU1413" s="13">
        <f t="shared" si="1938"/>
        <v>2.7427048570575247E-3</v>
      </c>
      <c r="AV1413" s="13">
        <f t="shared" si="1939"/>
        <v>1.0023946418969616E-3</v>
      </c>
      <c r="AW1413" s="13">
        <f t="shared" si="1940"/>
        <v>2.0542732994017982E-5</v>
      </c>
      <c r="AX1413" s="13">
        <f t="shared" si="1941"/>
        <v>5.5933836083129566E-4</v>
      </c>
      <c r="AY1413" s="13">
        <f t="shared" si="1942"/>
        <v>9.6544445108494011E-4</v>
      </c>
      <c r="AZ1413" s="13">
        <f t="shared" si="1943"/>
        <v>8.3320137988160512E-4</v>
      </c>
      <c r="BA1413" s="13">
        <f t="shared" si="1944"/>
        <v>4.793816558832639E-4</v>
      </c>
      <c r="BB1413" s="13">
        <f t="shared" si="1945"/>
        <v>2.0685884968472558E-4</v>
      </c>
      <c r="BC1413" s="13">
        <f t="shared" si="1946"/>
        <v>7.1409630581789266E-5</v>
      </c>
      <c r="BD1413" s="13">
        <f t="shared" si="1947"/>
        <v>1.515209917372786E-3</v>
      </c>
      <c r="BE1413" s="13">
        <f t="shared" si="1948"/>
        <v>2.2150955085310721E-3</v>
      </c>
      <c r="BF1413" s="13">
        <f t="shared" si="1949"/>
        <v>1.6191314667548312E-3</v>
      </c>
      <c r="BG1413" s="13">
        <f t="shared" si="1950"/>
        <v>7.8900637212226895E-4</v>
      </c>
      <c r="BH1413" s="13">
        <f t="shared" si="1951"/>
        <v>2.8836342262740766E-4</v>
      </c>
      <c r="BI1413" s="13">
        <f t="shared" si="1952"/>
        <v>8.4312083093298073E-5</v>
      </c>
      <c r="BJ1413" s="14">
        <f t="shared" si="1953"/>
        <v>0.32649683822696085</v>
      </c>
      <c r="BK1413" s="14">
        <f t="shared" si="1954"/>
        <v>0.23360419190051954</v>
      </c>
      <c r="BL1413" s="14">
        <f t="shared" si="1955"/>
        <v>0.40264788976342825</v>
      </c>
      <c r="BM1413" s="14">
        <f t="shared" si="1956"/>
        <v>0.61473923891284188</v>
      </c>
      <c r="BN1413" s="14">
        <f t="shared" si="1957"/>
        <v>0.38242345521669674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1.5216000000000001</v>
      </c>
      <c r="F1414" s="10">
        <f>VLOOKUP(B1414,home!$B$2:$E$405,3,FALSE)</f>
        <v>1.0077</v>
      </c>
      <c r="G1414" s="10">
        <f>VLOOKUP(C1414,away!$B$2:$E$405,4,FALSE)</f>
        <v>0.79800000000000004</v>
      </c>
      <c r="H1414" s="10">
        <f>VLOOKUP(A1414,away!$A$2:$E$405,3,FALSE)</f>
        <v>1.1121000000000001</v>
      </c>
      <c r="I1414" s="10">
        <f>VLOOKUP(C1414,away!$B$2:$E$405,3,FALSE)</f>
        <v>0.70650000000000002</v>
      </c>
      <c r="J1414" s="10">
        <f>VLOOKUP(B1414,home!$B$2:$E$405,4,FALSE)</f>
        <v>1.3188</v>
      </c>
      <c r="K1414" s="12">
        <f t="shared" si="1902"/>
        <v>1.2235864233600002</v>
      </c>
      <c r="L1414" s="12">
        <f t="shared" si="1903"/>
        <v>1.0361793796200001</v>
      </c>
      <c r="M1414" s="13">
        <f t="shared" si="1904"/>
        <v>0.10437492618927396</v>
      </c>
      <c r="N1414" s="13">
        <f t="shared" si="1905"/>
        <v>0.12771174262439774</v>
      </c>
      <c r="O1414" s="13">
        <f t="shared" si="1906"/>
        <v>0.10815114626668518</v>
      </c>
      <c r="P1414" s="13">
        <f t="shared" si="1907"/>
        <v>0.13233227424273755</v>
      </c>
      <c r="Q1414" s="13">
        <f t="shared" si="1908"/>
        <v>7.8133177189429887E-2</v>
      </c>
      <c r="R1414" s="13">
        <f t="shared" si="1909"/>
        <v>5.6031993821902867E-2</v>
      </c>
      <c r="S1414" s="13">
        <f t="shared" si="1910"/>
        <v>4.1944534587021111E-2</v>
      </c>
      <c r="T1414" s="13">
        <f t="shared" si="1911"/>
        <v>8.0959987067882988E-2</v>
      </c>
      <c r="U1414" s="13">
        <f t="shared" si="1912"/>
        <v>6.8559986914271759E-2</v>
      </c>
      <c r="V1414" s="13">
        <f t="shared" si="1913"/>
        <v>5.9088431980601252E-3</v>
      </c>
      <c r="W1414" s="13">
        <f t="shared" si="1914"/>
        <v>3.1867564940989232E-2</v>
      </c>
      <c r="X1414" s="13">
        <f t="shared" si="1915"/>
        <v>3.302051367055428E-2</v>
      </c>
      <c r="Y1414" s="13">
        <f t="shared" si="1916"/>
        <v>1.7107587684944334E-2</v>
      </c>
      <c r="Z1414" s="13">
        <f t="shared" si="1917"/>
        <v>1.9353065532416999E-2</v>
      </c>
      <c r="AA1414" s="13">
        <f t="shared" si="1918"/>
        <v>2.3680148235861811E-2</v>
      </c>
      <c r="AB1414" s="13">
        <f t="shared" si="1919"/>
        <v>1.4487353942276392E-2</v>
      </c>
      <c r="AC1414" s="13">
        <f t="shared" si="1920"/>
        <v>4.6822228233548032E-4</v>
      </c>
      <c r="AD1414" s="13">
        <f t="shared" si="1921"/>
        <v>9.7481799518343796E-3</v>
      </c>
      <c r="AE1414" s="13">
        <f t="shared" si="1922"/>
        <v>1.0100863054915869E-2</v>
      </c>
      <c r="AF1414" s="13">
        <f t="shared" si="1923"/>
        <v>5.2331530069346524E-3</v>
      </c>
      <c r="AG1414" s="13">
        <f t="shared" si="1924"/>
        <v>1.807495078727362E-3</v>
      </c>
      <c r="AH1414" s="13">
        <f t="shared" si="1925"/>
        <v>5.0133118592812628E-3</v>
      </c>
      <c r="AI1414" s="13">
        <f t="shared" si="1926"/>
        <v>6.1342203270862324E-3</v>
      </c>
      <c r="AJ1414" s="13">
        <f t="shared" si="1927"/>
        <v>3.7528743550608282E-3</v>
      </c>
      <c r="AK1414" s="13">
        <f t="shared" si="1928"/>
        <v>1.5306553698094495E-3</v>
      </c>
      <c r="AL1414" s="13">
        <f t="shared" si="1929"/>
        <v>2.3745518865409904E-5</v>
      </c>
      <c r="AM1414" s="13">
        <f t="shared" si="1930"/>
        <v>2.385548128306937E-3</v>
      </c>
      <c r="AN1414" s="13">
        <f t="shared" si="1931"/>
        <v>2.4718557796427343E-3</v>
      </c>
      <c r="AO1414" s="13">
        <f t="shared" si="1932"/>
        <v>1.2806429941301599E-3</v>
      </c>
      <c r="AP1414" s="13">
        <f t="shared" si="1933"/>
        <v>4.4232528772416289E-4</v>
      </c>
      <c r="AQ1414" s="13">
        <f t="shared" si="1934"/>
        <v>1.1458208555606528E-4</v>
      </c>
      <c r="AR1414" s="13">
        <f t="shared" si="1935"/>
        <v>1.03893807443833E-3</v>
      </c>
      <c r="AS1414" s="13">
        <f t="shared" si="1936"/>
        <v>1.2712305225945216E-3</v>
      </c>
      <c r="AT1414" s="13">
        <f t="shared" si="1937"/>
        <v>7.7773020420374758E-4</v>
      </c>
      <c r="AU1414" s="13">
        <f t="shared" si="1938"/>
        <v>3.1720670630023547E-4</v>
      </c>
      <c r="AV1414" s="13">
        <f t="shared" si="1939"/>
        <v>9.7032454806927717E-5</v>
      </c>
      <c r="AW1414" s="13">
        <f t="shared" si="1940"/>
        <v>8.3627431448304356E-7</v>
      </c>
      <c r="AX1414" s="13">
        <f t="shared" si="1941"/>
        <v>4.8648738367803798E-4</v>
      </c>
      <c r="AY1414" s="13">
        <f t="shared" si="1942"/>
        <v>5.0408819541246624E-4</v>
      </c>
      <c r="AZ1414" s="13">
        <f t="shared" si="1943"/>
        <v>2.6116289679812735E-4</v>
      </c>
      <c r="BA1414" s="13">
        <f t="shared" si="1944"/>
        <v>9.0203869461348571E-5</v>
      </c>
      <c r="BB1414" s="13">
        <f t="shared" si="1945"/>
        <v>2.3366847374445907E-5</v>
      </c>
      <c r="BC1414" s="13">
        <f t="shared" si="1946"/>
        <v>4.8424490832257189E-6</v>
      </c>
      <c r="BD1414" s="13">
        <f t="shared" si="1947"/>
        <v>1.7942103490585097E-4</v>
      </c>
      <c r="BE1414" s="13">
        <f t="shared" si="1948"/>
        <v>2.1953714237599991E-4</v>
      </c>
      <c r="BF1414" s="13">
        <f t="shared" si="1949"/>
        <v>1.3431133341726246E-4</v>
      </c>
      <c r="BG1414" s="13">
        <f t="shared" si="1950"/>
        <v>5.4780508024246911E-5</v>
      </c>
      <c r="BH1414" s="13">
        <f t="shared" si="1951"/>
        <v>1.6757171470808004E-5</v>
      </c>
      <c r="BI1414" s="13">
        <f t="shared" si="1952"/>
        <v>4.1007695011192394E-6</v>
      </c>
      <c r="BJ1414" s="14">
        <f t="shared" si="1953"/>
        <v>0.40375537018777841</v>
      </c>
      <c r="BK1414" s="14">
        <f t="shared" si="1954"/>
        <v>0.28555663421370614</v>
      </c>
      <c r="BL1414" s="14">
        <f t="shared" si="1955"/>
        <v>0.29145273701427488</v>
      </c>
      <c r="BM1414" s="14">
        <f t="shared" si="1956"/>
        <v>0.3928792946926512</v>
      </c>
      <c r="BN1414" s="14">
        <f t="shared" si="1957"/>
        <v>0.60673526033442715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1.5216000000000001</v>
      </c>
      <c r="F1415" s="10">
        <f>VLOOKUP(B1415,home!$B$2:$E$405,3,FALSE)</f>
        <v>0.84499999999999997</v>
      </c>
      <c r="G1415" s="10">
        <f>VLOOKUP(C1415,away!$B$2:$E$405,4,FALSE)</f>
        <v>0.61339999999999995</v>
      </c>
      <c r="H1415" s="10">
        <f>VLOOKUP(A1415,away!$A$2:$E$405,3,FALSE)</f>
        <v>1.1121000000000001</v>
      </c>
      <c r="I1415" s="10">
        <f>VLOOKUP(C1415,away!$B$2:$E$405,3,FALSE)</f>
        <v>1.6186</v>
      </c>
      <c r="J1415" s="10">
        <f>VLOOKUP(B1415,home!$B$2:$E$405,4,FALSE)</f>
        <v>1.413</v>
      </c>
      <c r="K1415" s="12">
        <f t="shared" si="1902"/>
        <v>0.78868027679999997</v>
      </c>
      <c r="L1415" s="12">
        <f t="shared" si="1903"/>
        <v>2.5434636697800004</v>
      </c>
      <c r="M1415" s="13">
        <f t="shared" si="1904"/>
        <v>3.571644876532911E-2</v>
      </c>
      <c r="N1415" s="13">
        <f t="shared" si="1905"/>
        <v>2.816885869855278E-2</v>
      </c>
      <c r="O1415" s="13">
        <f t="shared" si="1906"/>
        <v>9.084348984817335E-2</v>
      </c>
      <c r="P1415" s="13">
        <f t="shared" si="1907"/>
        <v>7.1646468718935333E-2</v>
      </c>
      <c r="Q1415" s="13">
        <f t="shared" si="1908"/>
        <v>1.1108111637757346E-2</v>
      </c>
      <c r="R1415" s="13">
        <f t="shared" si="1909"/>
        <v>0.11552855803242863</v>
      </c>
      <c r="S1415" s="13">
        <f t="shared" si="1910"/>
        <v>3.5930339222836789E-2</v>
      </c>
      <c r="T1415" s="13">
        <f t="shared" si="1911"/>
        <v>2.825307839049623E-2</v>
      </c>
      <c r="U1415" s="13">
        <f t="shared" si="1912"/>
        <v>9.1115095127320661E-2</v>
      </c>
      <c r="V1415" s="13">
        <f t="shared" si="1913"/>
        <v>8.0083920688872393E-3</v>
      </c>
      <c r="W1415" s="13">
        <f t="shared" si="1914"/>
        <v>2.9202495203972554E-3</v>
      </c>
      <c r="X1415" s="13">
        <f t="shared" si="1915"/>
        <v>7.4275485618228894E-3</v>
      </c>
      <c r="Y1415" s="13">
        <f t="shared" si="1916"/>
        <v>9.4458499612616077E-3</v>
      </c>
      <c r="Z1415" s="13">
        <f t="shared" si="1917"/>
        <v>9.7947563392517548E-2</v>
      </c>
      <c r="AA1415" s="13">
        <f t="shared" si="1918"/>
        <v>7.7249311408296273E-2</v>
      </c>
      <c r="AB1415" s="13">
        <f t="shared" si="1919"/>
        <v>3.0462504152052247E-2</v>
      </c>
      <c r="AC1415" s="13">
        <f t="shared" si="1920"/>
        <v>1.0040419605095857E-3</v>
      </c>
      <c r="AD1415" s="13">
        <f t="shared" si="1921"/>
        <v>5.7578580001799347E-4</v>
      </c>
      <c r="AE1415" s="13">
        <f t="shared" si="1922"/>
        <v>1.464490263920979E-3</v>
      </c>
      <c r="AF1415" s="13">
        <f t="shared" si="1923"/>
        <v>1.8624388905147677E-3</v>
      </c>
      <c r="AG1415" s="13">
        <f t="shared" si="1924"/>
        <v>1.5790152184032278E-3</v>
      </c>
      <c r="AH1415" s="13">
        <f t="shared" si="1925"/>
        <v>6.2281517258085485E-2</v>
      </c>
      <c r="AI1415" s="13">
        <f t="shared" si="1926"/>
        <v>4.9120204270630831E-2</v>
      </c>
      <c r="AJ1415" s="13">
        <f t="shared" si="1927"/>
        <v>1.9370068150316829E-2</v>
      </c>
      <c r="AK1415" s="13">
        <f t="shared" si="1928"/>
        <v>5.0922635701422482E-3</v>
      </c>
      <c r="AL1415" s="13">
        <f t="shared" si="1929"/>
        <v>8.0563508862593062E-5</v>
      </c>
      <c r="AM1415" s="13">
        <f t="shared" si="1930"/>
        <v>9.0822180827140132E-5</v>
      </c>
      <c r="AN1415" s="13">
        <f t="shared" si="1931"/>
        <v>2.3100291734402063E-4</v>
      </c>
      <c r="AO1415" s="13">
        <f t="shared" si="1932"/>
        <v>2.937737639388545E-4</v>
      </c>
      <c r="AP1415" s="13">
        <f t="shared" si="1933"/>
        <v>2.4906763190433415E-4</v>
      </c>
      <c r="AQ1415" s="13">
        <f t="shared" si="1934"/>
        <v>1.5837361826670301E-4</v>
      </c>
      <c r="AR1415" s="13">
        <f t="shared" si="1935"/>
        <v>3.1682155288943303E-2</v>
      </c>
      <c r="AS1415" s="13">
        <f t="shared" si="1936"/>
        <v>2.4987091002904385E-2</v>
      </c>
      <c r="AT1415" s="13">
        <f t="shared" si="1937"/>
        <v>9.8534129242987094E-3</v>
      </c>
      <c r="AU1415" s="13">
        <f t="shared" si="1938"/>
        <v>2.5903974775202013E-3</v>
      </c>
      <c r="AV1415" s="13">
        <f t="shared" si="1939"/>
        <v>5.1074884989816345E-4</v>
      </c>
      <c r="AW1415" s="13">
        <f t="shared" si="1940"/>
        <v>4.4891321608149962E-6</v>
      </c>
      <c r="AX1415" s="13">
        <f t="shared" si="1941"/>
        <v>1.1938277119054751E-5</v>
      </c>
      <c r="AY1415" s="13">
        <f t="shared" si="1942"/>
        <v>3.0364574132081608E-5</v>
      </c>
      <c r="AZ1415" s="13">
        <f t="shared" si="1943"/>
        <v>3.8615595576645587E-5</v>
      </c>
      <c r="BA1415" s="13">
        <f t="shared" si="1944"/>
        <v>3.2739121478705112E-5</v>
      </c>
      <c r="BB1415" s="13">
        <f t="shared" si="1945"/>
        <v>2.0817691515400135E-5</v>
      </c>
      <c r="BC1415" s="13">
        <f t="shared" si="1946"/>
        <v>1.0589808411621521E-5</v>
      </c>
      <c r="BD1415" s="13">
        <f t="shared" si="1947"/>
        <v>1.3430401826292591E-2</v>
      </c>
      <c r="BE1415" s="13">
        <f t="shared" si="1948"/>
        <v>1.0592293029895665E-2</v>
      </c>
      <c r="BF1415" s="13">
        <f t="shared" si="1949"/>
        <v>4.1769662993824111E-3</v>
      </c>
      <c r="BG1415" s="13">
        <f t="shared" si="1950"/>
        <v>1.0980969790603974E-3</v>
      </c>
      <c r="BH1415" s="13">
        <f t="shared" si="1951"/>
        <v>2.1651185734964943E-4</v>
      </c>
      <c r="BI1415" s="13">
        <f t="shared" si="1952"/>
        <v>3.4151726317000737E-5</v>
      </c>
      <c r="BJ1415" s="14">
        <f t="shared" si="1953"/>
        <v>9.3973532123659637E-2</v>
      </c>
      <c r="BK1415" s="14">
        <f t="shared" si="1954"/>
        <v>0.1524166188194927</v>
      </c>
      <c r="BL1415" s="14">
        <f t="shared" si="1955"/>
        <v>0.64023523907930913</v>
      </c>
      <c r="BM1415" s="14">
        <f t="shared" si="1956"/>
        <v>0.63153514227183105</v>
      </c>
      <c r="BN1415" s="14">
        <f t="shared" si="1957"/>
        <v>0.35301193570117656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1.5216000000000001</v>
      </c>
      <c r="F1416" s="10">
        <f>VLOOKUP(B1416,home!$B$2:$E$405,3,FALSE)</f>
        <v>0.92010000000000003</v>
      </c>
      <c r="G1416" s="10">
        <f>VLOOKUP(C1416,away!$B$2:$E$405,4,FALSE)</f>
        <v>0.92010000000000003</v>
      </c>
      <c r="H1416" s="10">
        <f>VLOOKUP(A1416,away!$A$2:$E$405,3,FALSE)</f>
        <v>1.1121000000000001</v>
      </c>
      <c r="I1416" s="10">
        <f>VLOOKUP(C1416,away!$B$2:$E$405,3,FALSE)</f>
        <v>1.1989000000000001</v>
      </c>
      <c r="J1416" s="10">
        <f>VLOOKUP(B1416,home!$B$2:$E$405,4,FALSE)</f>
        <v>1.139</v>
      </c>
      <c r="K1416" s="12">
        <f t="shared" si="1902"/>
        <v>1.288162229616</v>
      </c>
      <c r="L1416" s="12">
        <f t="shared" si="1903"/>
        <v>1.5186249299100003</v>
      </c>
      <c r="M1416" s="13">
        <f t="shared" si="1904"/>
        <v>6.0398732490027897E-2</v>
      </c>
      <c r="N1416" s="13">
        <f t="shared" si="1905"/>
        <v>7.7803365910334682E-2</v>
      </c>
      <c r="O1416" s="13">
        <f t="shared" si="1906"/>
        <v>9.1723020894321453E-2</v>
      </c>
      <c r="P1416" s="13">
        <f t="shared" si="1907"/>
        <v>0.11815413110234409</v>
      </c>
      <c r="Q1416" s="13">
        <f t="shared" si="1908"/>
        <v>5.0111678651343104E-2</v>
      </c>
      <c r="R1416" s="13">
        <f t="shared" si="1909"/>
        <v>6.9646433088386223E-2</v>
      </c>
      <c r="S1416" s="13">
        <f t="shared" si="1910"/>
        <v>5.7784319806938191E-2</v>
      </c>
      <c r="T1416" s="13">
        <f t="shared" si="1911"/>
        <v>7.6100844479568372E-2</v>
      </c>
      <c r="U1416" s="13">
        <f t="shared" si="1912"/>
        <v>8.971590453193716E-2</v>
      </c>
      <c r="V1416" s="13">
        <f t="shared" si="1913"/>
        <v>1.2559969420726945E-2</v>
      </c>
      <c r="W1416" s="13">
        <f t="shared" si="1914"/>
        <v>2.1517323900438218E-2</v>
      </c>
      <c r="X1416" s="13">
        <f t="shared" si="1915"/>
        <v>3.2676744500153759E-2</v>
      </c>
      <c r="Y1416" s="13">
        <f t="shared" si="1916"/>
        <v>2.4811859413116501E-2</v>
      </c>
      <c r="Z1416" s="13">
        <f t="shared" si="1917"/>
        <v>3.5255603189110696E-2</v>
      </c>
      <c r="AA1416" s="13">
        <f t="shared" si="1918"/>
        <v>4.5414936410541791E-2</v>
      </c>
      <c r="AB1416" s="13">
        <f t="shared" si="1919"/>
        <v>2.9250902872236192E-2</v>
      </c>
      <c r="AC1416" s="13">
        <f t="shared" si="1920"/>
        <v>1.535640952629906E-3</v>
      </c>
      <c r="AD1416" s="13">
        <f t="shared" si="1921"/>
        <v>6.9294509827395366E-3</v>
      </c>
      <c r="AE1416" s="13">
        <f t="shared" si="1922"/>
        <v>1.052323701297761E-2</v>
      </c>
      <c r="AF1416" s="13">
        <f t="shared" si="1923"/>
        <v>7.9904250356297238E-3</v>
      </c>
      <c r="AG1416" s="13">
        <f t="shared" si="1924"/>
        <v>4.0448195532281012E-3</v>
      </c>
      <c r="AH1416" s="13">
        <f t="shared" si="1925"/>
        <v>1.3385009480499503E-2</v>
      </c>
      <c r="AI1416" s="13">
        <f t="shared" si="1926"/>
        <v>1.724206365583154E-2</v>
      </c>
      <c r="AJ1416" s="13">
        <f t="shared" si="1927"/>
        <v>1.1105287581038478E-2</v>
      </c>
      <c r="AK1416" s="13">
        <f t="shared" si="1928"/>
        <v>4.7684706703058017E-3</v>
      </c>
      <c r="AL1416" s="13">
        <f t="shared" si="1929"/>
        <v>1.2016300009151311E-4</v>
      </c>
      <c r="AM1416" s="13">
        <f t="shared" si="1930"/>
        <v>1.7852514055881087E-3</v>
      </c>
      <c r="AN1416" s="13">
        <f t="shared" si="1931"/>
        <v>2.7111272906829706E-3</v>
      </c>
      <c r="AO1416" s="13">
        <f t="shared" si="1932"/>
        <v>2.058592745895258E-3</v>
      </c>
      <c r="AP1416" s="13">
        <f t="shared" si="1933"/>
        <v>1.0420767548161407E-3</v>
      </c>
      <c r="AQ1416" s="13">
        <f t="shared" si="1934"/>
        <v>3.9563093468587558E-4</v>
      </c>
      <c r="AR1416" s="13">
        <f t="shared" si="1935"/>
        <v>4.0653618168336476E-3</v>
      </c>
      <c r="AS1416" s="13">
        <f t="shared" si="1936"/>
        <v>5.2368455421681849E-3</v>
      </c>
      <c r="AT1416" s="13">
        <f t="shared" si="1937"/>
        <v>3.3729533148769901E-3</v>
      </c>
      <c r="AU1416" s="13">
        <f t="shared" si="1938"/>
        <v>1.4483036874942076E-3</v>
      </c>
      <c r="AV1416" s="13">
        <f t="shared" si="1939"/>
        <v>4.6641252681090326E-4</v>
      </c>
      <c r="AW1416" s="13">
        <f t="shared" si="1940"/>
        <v>6.5296416557930813E-6</v>
      </c>
      <c r="AX1416" s="13">
        <f t="shared" si="1941"/>
        <v>3.8328223850791235E-4</v>
      </c>
      <c r="AY1416" s="13">
        <f t="shared" si="1942"/>
        <v>5.8206196258982635E-4</v>
      </c>
      <c r="AZ1416" s="13">
        <f t="shared" si="1943"/>
        <v>4.4196690357062622E-4</v>
      </c>
      <c r="BA1416" s="13">
        <f t="shared" si="1944"/>
        <v>2.2372731931916075E-4</v>
      </c>
      <c r="BB1416" s="13">
        <f t="shared" si="1945"/>
        <v>8.493947115500319E-5</v>
      </c>
      <c r="BC1416" s="13">
        <f t="shared" si="1946"/>
        <v>2.5798239685871834E-5</v>
      </c>
      <c r="BD1416" s="13">
        <f t="shared" si="1947"/>
        <v>1.0289599673579646E-3</v>
      </c>
      <c r="BE1416" s="13">
        <f t="shared" si="1948"/>
        <v>1.3254673657374424E-3</v>
      </c>
      <c r="BF1416" s="13">
        <f t="shared" si="1949"/>
        <v>8.537084985657951E-4</v>
      </c>
      <c r="BG1416" s="13">
        <f t="shared" si="1950"/>
        <v>3.6657168098488084E-4</v>
      </c>
      <c r="BH1416" s="13">
        <f t="shared" si="1951"/>
        <v>1.180509484728923E-4</v>
      </c>
      <c r="BI1416" s="13">
        <f t="shared" si="1952"/>
        <v>3.0413754598624897E-5</v>
      </c>
      <c r="BJ1416" s="14">
        <f t="shared" si="1953"/>
        <v>0.32224420470602638</v>
      </c>
      <c r="BK1416" s="14">
        <f t="shared" si="1954"/>
        <v>0.25113501873534833</v>
      </c>
      <c r="BL1416" s="14">
        <f t="shared" si="1955"/>
        <v>0.39056507828899961</v>
      </c>
      <c r="BM1416" s="14">
        <f t="shared" si="1956"/>
        <v>0.53078701046179377</v>
      </c>
      <c r="BN1416" s="14">
        <f t="shared" si="1957"/>
        <v>0.46783736213675742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1.7670999999999999</v>
      </c>
      <c r="F1417" s="10">
        <f>VLOOKUP(B1417,home!$B$2:$E$405,3,FALSE)</f>
        <v>1.1317999999999999</v>
      </c>
      <c r="G1417" s="10">
        <f>VLOOKUP(C1417,away!$B$2:$E$405,4,FALSE)</f>
        <v>1.0509999999999999</v>
      </c>
      <c r="H1417" s="10">
        <f>VLOOKUP(A1417,away!$A$2:$E$405,3,FALSE)</f>
        <v>1.5205</v>
      </c>
      <c r="I1417" s="10">
        <f>VLOOKUP(C1417,away!$B$2:$E$405,3,FALSE)</f>
        <v>0.75160000000000005</v>
      </c>
      <c r="J1417" s="10">
        <f>VLOOKUP(B1417,home!$B$2:$E$405,4,FALSE)</f>
        <v>0.52610000000000001</v>
      </c>
      <c r="K1417" s="12">
        <f t="shared" si="1902"/>
        <v>2.1020039727799995</v>
      </c>
      <c r="L1417" s="12">
        <f t="shared" si="1903"/>
        <v>0.60123118358000005</v>
      </c>
      <c r="M1417" s="13">
        <f t="shared" si="1904"/>
        <v>6.6988443713228207E-2</v>
      </c>
      <c r="N1417" s="13">
        <f t="shared" si="1905"/>
        <v>0.14080997481555507</v>
      </c>
      <c r="O1417" s="13">
        <f t="shared" si="1906"/>
        <v>4.0275541299886405E-2</v>
      </c>
      <c r="P1417" s="13">
        <f t="shared" si="1907"/>
        <v>8.4659347818226177E-2</v>
      </c>
      <c r="Q1417" s="13">
        <f t="shared" si="1908"/>
        <v>0.14799156323467422</v>
      </c>
      <c r="R1417" s="13">
        <f t="shared" si="1909"/>
        <v>1.2107455682527937E-2</v>
      </c>
      <c r="S1417" s="13">
        <f t="shared" si="1910"/>
        <v>2.6747916415589486E-2</v>
      </c>
      <c r="T1417" s="13">
        <f t="shared" si="1911"/>
        <v>8.8977142723437611E-2</v>
      </c>
      <c r="U1417" s="13">
        <f t="shared" si="1912"/>
        <v>2.5449919944931506E-2</v>
      </c>
      <c r="V1417" s="13">
        <f t="shared" si="1913"/>
        <v>3.7559731428937816E-3</v>
      </c>
      <c r="W1417" s="13">
        <f t="shared" si="1914"/>
        <v>0.10369295128573591</v>
      </c>
      <c r="X1417" s="13">
        <f t="shared" si="1915"/>
        <v>6.2343435830426293E-2</v>
      </c>
      <c r="Y1417" s="13">
        <f t="shared" si="1916"/>
        <v>1.8741408856385488E-2</v>
      </c>
      <c r="Z1417" s="13">
        <f t="shared" si="1917"/>
        <v>2.4264599700495569E-3</v>
      </c>
      <c r="AA1417" s="13">
        <f t="shared" si="1918"/>
        <v>5.1004284968358075E-3</v>
      </c>
      <c r="AB1417" s="13">
        <f t="shared" si="1919"/>
        <v>5.360560481614594E-3</v>
      </c>
      <c r="AC1417" s="13">
        <f t="shared" si="1920"/>
        <v>2.966726601208621E-4</v>
      </c>
      <c r="AD1417" s="13">
        <f t="shared" si="1921"/>
        <v>5.4490748887974984E-2</v>
      </c>
      <c r="AE1417" s="13">
        <f t="shared" si="1922"/>
        <v>3.2761537448077777E-2</v>
      </c>
      <c r="AF1417" s="13">
        <f t="shared" si="1923"/>
        <v>9.8486289679041456E-3</v>
      </c>
      <c r="AG1417" s="13">
        <f t="shared" si="1924"/>
        <v>1.9737676170044284E-3</v>
      </c>
      <c r="AH1417" s="13">
        <f t="shared" si="1925"/>
        <v>3.6471584992559653E-4</v>
      </c>
      <c r="AI1417" s="13">
        <f t="shared" si="1926"/>
        <v>7.6663416547943807E-4</v>
      </c>
      <c r="AJ1417" s="13">
        <f t="shared" si="1927"/>
        <v>8.0573403075332925E-4</v>
      </c>
      <c r="AK1417" s="13">
        <f t="shared" si="1928"/>
        <v>5.6455204454918017E-4</v>
      </c>
      <c r="AL1417" s="13">
        <f t="shared" si="1929"/>
        <v>1.4997281637919753E-5</v>
      </c>
      <c r="AM1417" s="13">
        <f t="shared" si="1930"/>
        <v>2.2907954128456139E-2</v>
      </c>
      <c r="AN1417" s="13">
        <f t="shared" si="1931"/>
        <v>1.3772976374048035E-2</v>
      </c>
      <c r="AO1417" s="13">
        <f t="shared" si="1932"/>
        <v>4.1403714433941377E-3</v>
      </c>
      <c r="AP1417" s="13">
        <f t="shared" si="1933"/>
        <v>8.2977347445756374E-4</v>
      </c>
      <c r="AQ1417" s="13">
        <f t="shared" si="1934"/>
        <v>1.2472142203785247E-4</v>
      </c>
      <c r="AR1417" s="13">
        <f t="shared" si="1935"/>
        <v>4.385570842423043E-5</v>
      </c>
      <c r="AS1417" s="13">
        <f t="shared" si="1936"/>
        <v>9.2184873336813658E-5</v>
      </c>
      <c r="AT1417" s="13">
        <f t="shared" si="1937"/>
        <v>9.6886484992101689E-5</v>
      </c>
      <c r="AU1417" s="13">
        <f t="shared" si="1938"/>
        <v>6.7885258787362516E-5</v>
      </c>
      <c r="AV1417" s="13">
        <f t="shared" si="1939"/>
        <v>3.5673770916058613E-5</v>
      </c>
      <c r="AW1417" s="13">
        <f t="shared" si="1940"/>
        <v>5.2648387797049289E-7</v>
      </c>
      <c r="AX1417" s="13">
        <f t="shared" si="1941"/>
        <v>8.0254350977127988E-3</v>
      </c>
      <c r="AY1417" s="13">
        <f t="shared" si="1942"/>
        <v>4.8251418425423395E-3</v>
      </c>
      <c r="AZ1417" s="13">
        <f t="shared" si="1943"/>
        <v>1.4505128704665564E-3</v>
      </c>
      <c r="BA1417" s="13">
        <f t="shared" si="1944"/>
        <v>2.906978566362104E-4</v>
      </c>
      <c r="BB1417" s="13">
        <f t="shared" si="1945"/>
        <v>4.3694154102389478E-5</v>
      </c>
      <c r="BC1417" s="13">
        <f t="shared" si="1946"/>
        <v>5.2540575973013096E-6</v>
      </c>
      <c r="BD1417" s="13">
        <f t="shared" si="1947"/>
        <v>4.3945699137732401E-6</v>
      </c>
      <c r="BE1417" s="13">
        <f t="shared" si="1948"/>
        <v>9.23740341741081E-6</v>
      </c>
      <c r="BF1417" s="13">
        <f t="shared" si="1949"/>
        <v>9.7085293407845342E-6</v>
      </c>
      <c r="BG1417" s="13">
        <f t="shared" si="1950"/>
        <v>6.8024557480600941E-6</v>
      </c>
      <c r="BH1417" s="13">
        <f t="shared" si="1951"/>
        <v>3.5746972517706167E-6</v>
      </c>
      <c r="BI1417" s="13">
        <f t="shared" si="1952"/>
        <v>1.5028055649415158E-6</v>
      </c>
      <c r="BJ1417" s="14">
        <f t="shared" si="1953"/>
        <v>0.71804769238862753</v>
      </c>
      <c r="BK1417" s="14">
        <f t="shared" si="1954"/>
        <v>0.18728849287423879</v>
      </c>
      <c r="BL1417" s="14">
        <f t="shared" si="1955"/>
        <v>9.1167248554197111E-2</v>
      </c>
      <c r="BM1417" s="14">
        <f t="shared" si="1956"/>
        <v>0.50127295186435028</v>
      </c>
      <c r="BN1417" s="14">
        <f t="shared" si="1957"/>
        <v>0.49283232656409803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1.7670999999999999</v>
      </c>
      <c r="F1418" s="10">
        <f>VLOOKUP(B1418,home!$B$2:$E$405,3,FALSE)</f>
        <v>1.4552</v>
      </c>
      <c r="G1418" s="10">
        <f>VLOOKUP(C1418,away!$B$2:$E$405,4,FALSE)</f>
        <v>0.64670000000000005</v>
      </c>
      <c r="H1418" s="10">
        <f>VLOOKUP(A1418,away!$A$2:$E$405,3,FALSE)</f>
        <v>1.5205</v>
      </c>
      <c r="I1418" s="10">
        <f>VLOOKUP(C1418,away!$B$2:$E$405,3,FALSE)</f>
        <v>0.9395</v>
      </c>
      <c r="J1418" s="10">
        <f>VLOOKUP(B1418,home!$B$2:$E$405,4,FALSE)</f>
        <v>0.84560000000000002</v>
      </c>
      <c r="K1418" s="12">
        <f t="shared" si="1902"/>
        <v>1.6629786510640001</v>
      </c>
      <c r="L1418" s="12">
        <f t="shared" si="1903"/>
        <v>1.2079478446</v>
      </c>
      <c r="M1418" s="13">
        <f t="shared" si="1904"/>
        <v>5.6646419597718829E-2</v>
      </c>
      <c r="N1418" s="13">
        <f t="shared" si="1905"/>
        <v>9.4201786450219802E-2</v>
      </c>
      <c r="O1418" s="13">
        <f t="shared" si="1906"/>
        <v>6.8425920457371656E-2</v>
      </c>
      <c r="P1418" s="13">
        <f t="shared" si="1907"/>
        <v>0.1137908449000125</v>
      </c>
      <c r="Q1418" s="13">
        <f t="shared" si="1908"/>
        <v>7.8327779879402787E-2</v>
      </c>
      <c r="R1418" s="13">
        <f t="shared" si="1909"/>
        <v>4.1327471565626592E-2</v>
      </c>
      <c r="S1418" s="13">
        <f t="shared" si="1910"/>
        <v>5.7145519853739099E-2</v>
      </c>
      <c r="T1418" s="13">
        <f t="shared" si="1911"/>
        <v>9.4615872877627835E-2</v>
      </c>
      <c r="U1418" s="13">
        <f t="shared" si="1912"/>
        <v>6.8726702916091537E-2</v>
      </c>
      <c r="V1418" s="13">
        <f t="shared" si="1913"/>
        <v>1.2754825915617624E-2</v>
      </c>
      <c r="W1418" s="13">
        <f t="shared" si="1914"/>
        <v>4.3419141908229042E-2</v>
      </c>
      <c r="X1418" s="13">
        <f t="shared" si="1915"/>
        <v>5.2448058882426804E-2</v>
      </c>
      <c r="Y1418" s="13">
        <f t="shared" si="1916"/>
        <v>3.1677259840240689E-2</v>
      </c>
      <c r="Z1418" s="13">
        <f t="shared" si="1917"/>
        <v>1.6640476733488809E-2</v>
      </c>
      <c r="AA1418" s="13">
        <f t="shared" si="1918"/>
        <v>2.7672757551319097E-2</v>
      </c>
      <c r="AB1418" s="13">
        <f t="shared" si="1919"/>
        <v>2.3009602511956884E-2</v>
      </c>
      <c r="AC1418" s="13">
        <f t="shared" si="1920"/>
        <v>1.6013615995038471E-3</v>
      </c>
      <c r="AD1418" s="13">
        <f t="shared" si="1921"/>
        <v>1.8051276510225787E-2</v>
      </c>
      <c r="AE1418" s="13">
        <f t="shared" si="1922"/>
        <v>2.1805000552805851E-2</v>
      </c>
      <c r="AF1418" s="13">
        <f t="shared" si="1923"/>
        <v>1.3169651709631825E-2</v>
      </c>
      <c r="AG1418" s="13">
        <f t="shared" si="1924"/>
        <v>5.3027507989274886E-3</v>
      </c>
      <c r="AH1418" s="13">
        <f t="shared" si="1925"/>
        <v>5.0252070008335635E-3</v>
      </c>
      <c r="AI1418" s="13">
        <f t="shared" si="1926"/>
        <v>8.3568119595635697E-3</v>
      </c>
      <c r="AJ1418" s="13">
        <f t="shared" si="1927"/>
        <v>6.9485999398552663E-3</v>
      </c>
      <c r="AK1418" s="13">
        <f t="shared" si="1928"/>
        <v>3.8517911182546333E-3</v>
      </c>
      <c r="AL1418" s="13">
        <f t="shared" si="1929"/>
        <v>1.2867206131793462E-4</v>
      </c>
      <c r="AM1418" s="13">
        <f t="shared" si="1930"/>
        <v>6.0037774921917111E-3</v>
      </c>
      <c r="AN1418" s="13">
        <f t="shared" si="1931"/>
        <v>7.2522500811509705E-3</v>
      </c>
      <c r="AO1418" s="13">
        <f t="shared" si="1932"/>
        <v>4.3801699270132471E-3</v>
      </c>
      <c r="AP1418" s="13">
        <f t="shared" si="1933"/>
        <v>1.7636722741057969E-3</v>
      </c>
      <c r="AQ1418" s="13">
        <f t="shared" si="1934"/>
        <v>5.3260603052171951E-4</v>
      </c>
      <c r="AR1418" s="13">
        <f t="shared" si="1935"/>
        <v>1.2140375930651474E-3</v>
      </c>
      <c r="AS1418" s="13">
        <f t="shared" si="1936"/>
        <v>2.0189185988564642E-3</v>
      </c>
      <c r="AT1418" s="13">
        <f t="shared" si="1937"/>
        <v>1.6787092640671724E-3</v>
      </c>
      <c r="AU1418" s="13">
        <f t="shared" si="1938"/>
        <v>9.3055255582902199E-4</v>
      </c>
      <c r="AV1418" s="13">
        <f t="shared" si="1939"/>
        <v>3.8687225850917627E-4</v>
      </c>
      <c r="AW1418" s="13">
        <f t="shared" si="1940"/>
        <v>7.1798705590327481E-6</v>
      </c>
      <c r="AX1418" s="13">
        <f t="shared" si="1941"/>
        <v>1.6640256325422288E-3</v>
      </c>
      <c r="AY1418" s="13">
        <f t="shared" si="1942"/>
        <v>2.0100561761885369E-3</v>
      </c>
      <c r="AZ1418" s="13">
        <f t="shared" si="1943"/>
        <v>1.2140215127759311E-3</v>
      </c>
      <c r="BA1418" s="13">
        <f t="shared" si="1944"/>
        <v>4.8882488988523907E-4</v>
      </c>
      <c r="BB1418" s="13">
        <f t="shared" si="1945"/>
        <v>1.4761874303092674E-4</v>
      </c>
      <c r="BC1418" s="13">
        <f t="shared" si="1946"/>
        <v>3.5663148493353858E-5</v>
      </c>
      <c r="BD1418" s="13">
        <f t="shared" si="1947"/>
        <v>2.4441568230106921E-4</v>
      </c>
      <c r="BE1418" s="13">
        <f t="shared" si="1948"/>
        <v>4.064580616519193E-4</v>
      </c>
      <c r="BF1418" s="13">
        <f t="shared" si="1949"/>
        <v>3.3796553953999853E-4</v>
      </c>
      <c r="BG1418" s="13">
        <f t="shared" si="1950"/>
        <v>1.8734315901678119E-4</v>
      </c>
      <c r="BH1418" s="13">
        <f t="shared" si="1951"/>
        <v>7.7886918466948837E-5</v>
      </c>
      <c r="BI1418" s="13">
        <f t="shared" si="1952"/>
        <v>2.5904856521539669E-5</v>
      </c>
      <c r="BJ1418" s="14">
        <f t="shared" si="1953"/>
        <v>0.47851126531763766</v>
      </c>
      <c r="BK1418" s="14">
        <f t="shared" si="1954"/>
        <v>0.24407770010409843</v>
      </c>
      <c r="BL1418" s="14">
        <f t="shared" si="1955"/>
        <v>0.26085392950869801</v>
      </c>
      <c r="BM1418" s="14">
        <f t="shared" si="1956"/>
        <v>0.54536027250794139</v>
      </c>
      <c r="BN1418" s="14">
        <f t="shared" si="1957"/>
        <v>0.45272022285035224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1.6325000000000001</v>
      </c>
      <c r="F1419" s="10">
        <f>VLOOKUP(B1419,home!$B$2:$E$405,3,FALSE)</f>
        <v>1.0449999999999999</v>
      </c>
      <c r="G1419" s="10">
        <f>VLOOKUP(C1419,away!$B$2:$E$405,4,FALSE)</f>
        <v>0.90080000000000005</v>
      </c>
      <c r="H1419" s="10">
        <f>VLOOKUP(A1419,away!$A$2:$E$405,3,FALSE)</f>
        <v>1.1474</v>
      </c>
      <c r="I1419" s="10">
        <f>VLOOKUP(C1419,away!$B$2:$E$405,3,FALSE)</f>
        <v>1.1791</v>
      </c>
      <c r="J1419" s="10">
        <f>VLOOKUP(B1419,home!$B$2:$E$405,4,FALSE)</f>
        <v>1.1791</v>
      </c>
      <c r="K1419" s="12">
        <f t="shared" si="1902"/>
        <v>1.5367310200000002</v>
      </c>
      <c r="L1419" s="12">
        <f t="shared" si="1903"/>
        <v>1.5952036117940001</v>
      </c>
      <c r="M1419" s="13">
        <f t="shared" si="1904"/>
        <v>4.3633301172977638E-2</v>
      </c>
      <c r="N1419" s="13">
        <f t="shared" si="1905"/>
        <v>6.7052647417517125E-2</v>
      </c>
      <c r="O1419" s="13">
        <f t="shared" si="1906"/>
        <v>6.9603999625629284E-2</v>
      </c>
      <c r="P1419" s="13">
        <f t="shared" si="1907"/>
        <v>0.10696262534077292</v>
      </c>
      <c r="Q1419" s="13">
        <f t="shared" si="1908"/>
        <v>5.1520941629810746E-2</v>
      </c>
      <c r="R1419" s="13">
        <f t="shared" si="1909"/>
        <v>5.5516275799056047E-2</v>
      </c>
      <c r="S1419" s="13">
        <f t="shared" si="1910"/>
        <v>6.5552014815670467E-2</v>
      </c>
      <c r="T1419" s="13">
        <f t="shared" si="1911"/>
        <v>8.2186392170901942E-2</v>
      </c>
      <c r="U1419" s="13">
        <f t="shared" si="1912"/>
        <v>8.5313583135284712E-2</v>
      </c>
      <c r="V1419" s="13">
        <f t="shared" si="1913"/>
        <v>1.7854903919128869E-2</v>
      </c>
      <c r="W1419" s="13">
        <f t="shared" si="1914"/>
        <v>2.6391276394046512E-2</v>
      </c>
      <c r="X1419" s="13">
        <f t="shared" si="1915"/>
        <v>4.2099459423636715E-2</v>
      </c>
      <c r="Y1419" s="13">
        <f t="shared" si="1916"/>
        <v>3.3578604863580129E-2</v>
      </c>
      <c r="Z1419" s="13">
        <f t="shared" si="1917"/>
        <v>2.9519921222668683E-2</v>
      </c>
      <c r="AA1419" s="13">
        <f t="shared" si="1918"/>
        <v>4.5364178650831297E-2</v>
      </c>
      <c r="AB1419" s="13">
        <f t="shared" si="1919"/>
        <v>3.4856270264777119E-2</v>
      </c>
      <c r="AC1419" s="13">
        <f t="shared" si="1920"/>
        <v>2.73559320956793E-3</v>
      </c>
      <c r="AD1419" s="13">
        <f t="shared" si="1921"/>
        <v>1.0139073273031254E-2</v>
      </c>
      <c r="AE1419" s="13">
        <f t="shared" si="1922"/>
        <v>1.6173886305383463E-2</v>
      </c>
      <c r="AF1419" s="13">
        <f t="shared" si="1923"/>
        <v>1.2900320925546613E-2</v>
      </c>
      <c r="AG1419" s="13">
        <f t="shared" si="1924"/>
        <v>6.859546177911225E-3</v>
      </c>
      <c r="AH1419" s="13">
        <f t="shared" si="1925"/>
        <v>1.1772571238568863E-2</v>
      </c>
      <c r="AI1419" s="13">
        <f t="shared" si="1926"/>
        <v>1.8091275407468594E-2</v>
      </c>
      <c r="AJ1419" s="13">
        <f t="shared" si="1927"/>
        <v>1.390071205501007E-2</v>
      </c>
      <c r="AK1419" s="13">
        <f t="shared" si="1928"/>
        <v>7.1205518050073075E-3</v>
      </c>
      <c r="AL1419" s="13">
        <f t="shared" si="1929"/>
        <v>2.6824120448717221E-4</v>
      </c>
      <c r="AM1419" s="13">
        <f t="shared" si="1930"/>
        <v>3.1162056825440104E-3</v>
      </c>
      <c r="AN1419" s="13">
        <f t="shared" si="1931"/>
        <v>4.9709825598871918E-3</v>
      </c>
      <c r="AO1419" s="13">
        <f t="shared" si="1932"/>
        <v>3.9648646668485167E-3</v>
      </c>
      <c r="AP1419" s="13">
        <f t="shared" si="1933"/>
        <v>2.1082554789437231E-3</v>
      </c>
      <c r="AQ1419" s="13">
        <f t="shared" si="1934"/>
        <v>8.4077418864887947E-4</v>
      </c>
      <c r="AR1419" s="13">
        <f t="shared" si="1935"/>
        <v>3.7559296319734396E-3</v>
      </c>
      <c r="AS1419" s="13">
        <f t="shared" si="1936"/>
        <v>5.7718535743907689E-3</v>
      </c>
      <c r="AT1419" s="13">
        <f t="shared" si="1937"/>
        <v>4.4348932153320877E-3</v>
      </c>
      <c r="AU1419" s="13">
        <f t="shared" si="1938"/>
        <v>2.2717459914627864E-3</v>
      </c>
      <c r="AV1419" s="13">
        <f t="shared" si="1939"/>
        <v>8.7276563366037966E-4</v>
      </c>
      <c r="AW1419" s="13">
        <f t="shared" si="1940"/>
        <v>1.826572740264931E-5</v>
      </c>
      <c r="AX1419" s="13">
        <f t="shared" si="1941"/>
        <v>7.98128322844276E-4</v>
      </c>
      <c r="AY1419" s="13">
        <f t="shared" si="1942"/>
        <v>1.2731771832762764E-3</v>
      </c>
      <c r="AZ1419" s="13">
        <f t="shared" si="1943"/>
        <v>1.0154884206080141E-3</v>
      </c>
      <c r="BA1419" s="13">
        <f t="shared" si="1944"/>
        <v>5.3997026542962963E-4</v>
      </c>
      <c r="BB1419" s="13">
        <f t="shared" si="1945"/>
        <v>2.1534062941867761E-4</v>
      </c>
      <c r="BC1419" s="13">
        <f t="shared" si="1946"/>
        <v>6.8702429962933496E-5</v>
      </c>
      <c r="BD1419" s="13">
        <f t="shared" si="1947"/>
        <v>9.985787524280235E-4</v>
      </c>
      <c r="BE1419" s="13">
        <f t="shared" si="1948"/>
        <v>1.5345469447690442E-3</v>
      </c>
      <c r="BF1419" s="13">
        <f t="shared" si="1949"/>
        <v>1.1790929458364088E-3</v>
      </c>
      <c r="BG1419" s="13">
        <f t="shared" si="1950"/>
        <v>6.0398290177666319E-4</v>
      </c>
      <c r="BH1419" s="13">
        <f t="shared" si="1951"/>
        <v>2.3203981517745282E-4</v>
      </c>
      <c r="BI1419" s="13">
        <f t="shared" si="1952"/>
        <v>7.1316556371651691E-5</v>
      </c>
      <c r="BJ1419" s="14">
        <f t="shared" si="1953"/>
        <v>0.36781403840977783</v>
      </c>
      <c r="BK1419" s="14">
        <f t="shared" si="1954"/>
        <v>0.23827985684588127</v>
      </c>
      <c r="BL1419" s="14">
        <f t="shared" si="1955"/>
        <v>0.36326616394481204</v>
      </c>
      <c r="BM1419" s="14">
        <f t="shared" si="1956"/>
        <v>0.60333527798150244</v>
      </c>
      <c r="BN1419" s="14">
        <f t="shared" si="1957"/>
        <v>0.39428979098576372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1.6325000000000001</v>
      </c>
      <c r="F1420" s="10">
        <f>VLOOKUP(B1420,home!$B$2:$E$405,3,FALSE)</f>
        <v>1.2251000000000001</v>
      </c>
      <c r="G1420" s="10">
        <f>VLOOKUP(C1420,away!$B$2:$E$405,4,FALSE)</f>
        <v>1.081</v>
      </c>
      <c r="H1420" s="10">
        <f>VLOOKUP(A1420,away!$A$2:$E$405,3,FALSE)</f>
        <v>1.1474</v>
      </c>
      <c r="I1420" s="10">
        <f>VLOOKUP(C1420,away!$B$2:$E$405,3,FALSE)</f>
        <v>1.0766</v>
      </c>
      <c r="J1420" s="10">
        <f>VLOOKUP(B1420,home!$B$2:$E$405,4,FALSE)</f>
        <v>1.1791</v>
      </c>
      <c r="K1420" s="12">
        <f t="shared" si="1902"/>
        <v>2.1619737857499999</v>
      </c>
      <c r="L1420" s="12">
        <f t="shared" si="1903"/>
        <v>1.4565314294439999</v>
      </c>
      <c r="M1420" s="13">
        <f t="shared" si="1904"/>
        <v>2.6822740766797623E-2</v>
      </c>
      <c r="N1420" s="13">
        <f t="shared" si="1905"/>
        <v>5.7990062399784319E-2</v>
      </c>
      <c r="O1420" s="13">
        <f t="shared" si="1906"/>
        <v>3.9068164950669594E-2</v>
      </c>
      <c r="P1420" s="13">
        <f t="shared" si="1907"/>
        <v>8.446434848070461E-2</v>
      </c>
      <c r="Q1420" s="13">
        <f t="shared" si="1908"/>
        <v>6.2686497371170213E-2</v>
      </c>
      <c r="R1420" s="13">
        <f t="shared" si="1909"/>
        <v>2.8452005070676384E-2</v>
      </c>
      <c r="S1420" s="13">
        <f t="shared" si="1910"/>
        <v>6.6494194481245633E-2</v>
      </c>
      <c r="T1420" s="13">
        <f t="shared" si="1911"/>
        <v>9.1304853622868096E-2</v>
      </c>
      <c r="U1420" s="13">
        <f t="shared" si="1912"/>
        <v>6.1512489114828421E-2</v>
      </c>
      <c r="V1420" s="13">
        <f t="shared" si="1913"/>
        <v>2.3265452514664105E-2</v>
      </c>
      <c r="W1420" s="13">
        <f t="shared" si="1914"/>
        <v>4.5175521345652107E-2</v>
      </c>
      <c r="X1420" s="13">
        <f t="shared" si="1915"/>
        <v>6.57995666814606E-2</v>
      </c>
      <c r="Y1420" s="13">
        <f t="shared" si="1916"/>
        <v>4.7919568457671799E-2</v>
      </c>
      <c r="Z1420" s="13">
        <f t="shared" si="1917"/>
        <v>1.3813746538713402E-2</v>
      </c>
      <c r="AA1420" s="13">
        <f t="shared" si="1918"/>
        <v>2.9864957899693172E-2</v>
      </c>
      <c r="AB1420" s="13">
        <f t="shared" si="1919"/>
        <v>3.2283628045832007E-2</v>
      </c>
      <c r="AC1420" s="13">
        <f t="shared" si="1920"/>
        <v>4.5789068169917483E-3</v>
      </c>
      <c r="AD1420" s="13">
        <f t="shared" si="1921"/>
        <v>2.441707322672235E-2</v>
      </c>
      <c r="AE1420" s="13">
        <f t="shared" si="1922"/>
        <v>3.5564234569756728E-2</v>
      </c>
      <c r="AF1420" s="13">
        <f t="shared" si="1923"/>
        <v>2.5900212707484743E-2</v>
      </c>
      <c r="AG1420" s="13">
        <f t="shared" si="1924"/>
        <v>1.25748246125788E-2</v>
      </c>
      <c r="AH1420" s="13">
        <f t="shared" si="1925"/>
        <v>5.0300389980023341E-3</v>
      </c>
      <c r="AI1420" s="13">
        <f t="shared" si="1926"/>
        <v>1.0874812454981243E-2</v>
      </c>
      <c r="AJ1420" s="13">
        <f t="shared" si="1927"/>
        <v>1.1755529726308524E-2</v>
      </c>
      <c r="AK1420" s="13">
        <f t="shared" si="1928"/>
        <v>8.4717157019613028E-3</v>
      </c>
      <c r="AL1420" s="13">
        <f t="shared" si="1929"/>
        <v>5.767559466254193E-4</v>
      </c>
      <c r="AM1420" s="13">
        <f t="shared" si="1930"/>
        <v>1.055781444818237E-2</v>
      </c>
      <c r="AN1420" s="13">
        <f t="shared" si="1931"/>
        <v>1.5377788570015583E-2</v>
      </c>
      <c r="AO1420" s="13">
        <f t="shared" si="1932"/>
        <v>1.1199116183786202E-2</v>
      </c>
      <c r="AP1420" s="13">
        <f t="shared" si="1933"/>
        <v>5.4372882345598492E-3</v>
      </c>
      <c r="AQ1420" s="13">
        <f t="shared" si="1934"/>
        <v>1.9798953011456251E-3</v>
      </c>
      <c r="AR1420" s="13">
        <f t="shared" si="1935"/>
        <v>1.4652819783838812E-3</v>
      </c>
      <c r="AS1420" s="13">
        <f t="shared" si="1936"/>
        <v>3.1679012259978497E-3</v>
      </c>
      <c r="AT1420" s="13">
        <f t="shared" si="1937"/>
        <v>3.4244597032263182E-3</v>
      </c>
      <c r="AU1420" s="13">
        <f t="shared" si="1938"/>
        <v>2.4678640362441754E-3</v>
      </c>
      <c r="AV1420" s="13">
        <f t="shared" si="1939"/>
        <v>1.3338643382887737E-3</v>
      </c>
      <c r="AW1420" s="13">
        <f t="shared" si="1940"/>
        <v>5.0449848266634937E-5</v>
      </c>
      <c r="AX1420" s="13">
        <f t="shared" si="1941"/>
        <v>3.8042863452971499E-3</v>
      </c>
      <c r="AY1420" s="13">
        <f t="shared" si="1942"/>
        <v>5.541062628529948E-3</v>
      </c>
      <c r="AZ1420" s="13">
        <f t="shared" si="1943"/>
        <v>4.035365935485727E-3</v>
      </c>
      <c r="BA1420" s="13">
        <f t="shared" si="1944"/>
        <v>1.9592124381142165E-3</v>
      </c>
      <c r="BB1420" s="13">
        <f t="shared" si="1945"/>
        <v>7.1341362326774089E-4</v>
      </c>
      <c r="BC1420" s="13">
        <f t="shared" si="1946"/>
        <v>2.0782187289659722E-4</v>
      </c>
      <c r="BD1420" s="13">
        <f t="shared" si="1947"/>
        <v>3.5570487575233397E-4</v>
      </c>
      <c r="BE1420" s="13">
        <f t="shared" si="1948"/>
        <v>7.690246168400069E-4</v>
      </c>
      <c r="BF1420" s="13">
        <f t="shared" si="1949"/>
        <v>8.313055311022664E-4</v>
      </c>
      <c r="BG1420" s="13">
        <f t="shared" si="1950"/>
        <v>5.9908692206402721E-4</v>
      </c>
      <c r="BH1420" s="13">
        <f t="shared" si="1951"/>
        <v>3.2380255522201999E-4</v>
      </c>
      <c r="BI1420" s="13">
        <f t="shared" si="1952"/>
        <v>1.4001052722977469E-4</v>
      </c>
      <c r="BJ1420" s="14">
        <f t="shared" si="1953"/>
        <v>0.53014548057643074</v>
      </c>
      <c r="BK1420" s="14">
        <f t="shared" si="1954"/>
        <v>0.21174346163555907</v>
      </c>
      <c r="BL1420" s="14">
        <f t="shared" si="1955"/>
        <v>0.2421916482733045</v>
      </c>
      <c r="BM1420" s="14">
        <f t="shared" si="1956"/>
        <v>0.69291990520394164</v>
      </c>
      <c r="BN1420" s="14">
        <f t="shared" si="1957"/>
        <v>0.2994838190398027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1.6325000000000001</v>
      </c>
      <c r="F1421" s="10">
        <f>VLOOKUP(B1421,home!$B$2:$E$405,3,FALSE)</f>
        <v>1.1891</v>
      </c>
      <c r="G1421" s="10">
        <f>VLOOKUP(C1421,away!$B$2:$E$405,4,FALSE)</f>
        <v>0.64859999999999995</v>
      </c>
      <c r="H1421" s="10">
        <f>VLOOKUP(A1421,away!$A$2:$E$405,3,FALSE)</f>
        <v>1.1474</v>
      </c>
      <c r="I1421" s="10">
        <f>VLOOKUP(C1421,away!$B$2:$E$405,3,FALSE)</f>
        <v>0.51270000000000004</v>
      </c>
      <c r="J1421" s="10">
        <f>VLOOKUP(B1421,home!$B$2:$E$405,4,FALSE)</f>
        <v>1.1278999999999999</v>
      </c>
      <c r="K1421" s="12">
        <f t="shared" si="1902"/>
        <v>1.2590660494500001</v>
      </c>
      <c r="L1421" s="12">
        <f t="shared" si="1903"/>
        <v>0.66351196624199993</v>
      </c>
      <c r="M1421" s="13">
        <f t="shared" si="1904"/>
        <v>0.14622949385005626</v>
      </c>
      <c r="N1421" s="13">
        <f t="shared" si="1905"/>
        <v>0.18411259113486339</v>
      </c>
      <c r="O1421" s="13">
        <f t="shared" si="1906"/>
        <v>9.7025018987023245E-2</v>
      </c>
      <c r="P1421" s="13">
        <f t="shared" si="1907"/>
        <v>0.12216090735380258</v>
      </c>
      <c r="Q1421" s="13">
        <f t="shared" si="1908"/>
        <v>0.1159049563870878</v>
      </c>
      <c r="R1421" s="13">
        <f t="shared" si="1909"/>
        <v>3.2188630561373582E-2</v>
      </c>
      <c r="S1421" s="13">
        <f t="shared" si="1910"/>
        <v>2.5513470115691377E-2</v>
      </c>
      <c r="T1421" s="13">
        <f t="shared" si="1911"/>
        <v>7.6904325509589852E-2</v>
      </c>
      <c r="U1421" s="13">
        <f t="shared" si="1912"/>
        <v>4.0527611918114166E-2</v>
      </c>
      <c r="V1421" s="13">
        <f t="shared" si="1913"/>
        <v>2.3682322727534792E-3</v>
      </c>
      <c r="W1421" s="13">
        <f t="shared" si="1914"/>
        <v>4.8643998516655053E-2</v>
      </c>
      <c r="X1421" s="13">
        <f t="shared" si="1915"/>
        <v>3.2275875101658719E-2</v>
      </c>
      <c r="Y1421" s="13">
        <f t="shared" si="1916"/>
        <v>1.070771467544139E-2</v>
      </c>
      <c r="Z1421" s="13">
        <f t="shared" si="1917"/>
        <v>7.1191805181381072E-3</v>
      </c>
      <c r="AA1421" s="13">
        <f t="shared" si="1918"/>
        <v>8.963518490293549E-3</v>
      </c>
      <c r="AB1421" s="13">
        <f t="shared" si="1919"/>
        <v>5.6428309073729655E-3</v>
      </c>
      <c r="AC1421" s="13">
        <f t="shared" si="1920"/>
        <v>1.2365212535405862E-4</v>
      </c>
      <c r="AD1421" s="13">
        <f t="shared" si="1921"/>
        <v>1.5311501760454139E-2</v>
      </c>
      <c r="AE1421" s="13">
        <f t="shared" si="1922"/>
        <v>1.0159364639196767E-2</v>
      </c>
      <c r="AF1421" s="13">
        <f t="shared" si="1923"/>
        <v>3.3704300037614458E-3</v>
      </c>
      <c r="AG1421" s="13">
        <f t="shared" si="1924"/>
        <v>7.4544021295892967E-4</v>
      </c>
      <c r="AH1421" s="13">
        <f t="shared" si="1925"/>
        <v>1.1809153659053885E-3</v>
      </c>
      <c r="AI1421" s="13">
        <f t="shared" si="1926"/>
        <v>1.4868504444852987E-3</v>
      </c>
      <c r="AJ1421" s="13">
        <f t="shared" si="1927"/>
        <v>9.3602145763054098E-4</v>
      </c>
      <c r="AK1421" s="13">
        <f t="shared" si="1928"/>
        <v>3.9283761295310526E-4</v>
      </c>
      <c r="AL1421" s="13">
        <f t="shared" si="1929"/>
        <v>4.1319860807196908E-6</v>
      </c>
      <c r="AM1421" s="13">
        <f t="shared" si="1930"/>
        <v>3.8556384065363434E-3</v>
      </c>
      <c r="AN1421" s="13">
        <f t="shared" si="1931"/>
        <v>2.5582622202390999E-3</v>
      </c>
      <c r="AO1421" s="13">
        <f t="shared" si="1932"/>
        <v>8.4871879795673469E-4</v>
      </c>
      <c r="AP1421" s="13">
        <f t="shared" si="1933"/>
        <v>1.8771169280627328E-4</v>
      </c>
      <c r="AQ1421" s="13">
        <f t="shared" si="1934"/>
        <v>3.1137238595126156E-5</v>
      </c>
      <c r="AR1421" s="13">
        <f t="shared" si="1935"/>
        <v>1.5671029527945508E-4</v>
      </c>
      <c r="AS1421" s="13">
        <f t="shared" si="1936"/>
        <v>1.9730861238564649E-4</v>
      </c>
      <c r="AT1421" s="13">
        <f t="shared" si="1937"/>
        <v>1.2421228755942867E-4</v>
      </c>
      <c r="AU1421" s="13">
        <f t="shared" si="1938"/>
        <v>5.2130491396865741E-5</v>
      </c>
      <c r="AV1421" s="13">
        <f t="shared" si="1939"/>
        <v>1.6408932964734744E-5</v>
      </c>
      <c r="AW1421" s="13">
        <f t="shared" si="1940"/>
        <v>9.5885651212437472E-8</v>
      </c>
      <c r="AX1421" s="13">
        <f t="shared" si="1941"/>
        <v>8.0908390277090051E-4</v>
      </c>
      <c r="AY1421" s="13">
        <f t="shared" si="1942"/>
        <v>5.3683685118227121E-4</v>
      </c>
      <c r="AZ1421" s="13">
        <f t="shared" si="1943"/>
        <v>1.780988373395563E-4</v>
      </c>
      <c r="BA1421" s="13">
        <f t="shared" si="1944"/>
        <v>3.939023658286105E-5</v>
      </c>
      <c r="BB1421" s="13">
        <f t="shared" si="1945"/>
        <v>6.5339733314579216E-6</v>
      </c>
      <c r="BC1421" s="13">
        <f t="shared" si="1946"/>
        <v>8.6707389850568756E-7</v>
      </c>
      <c r="BD1421" s="13">
        <f t="shared" si="1947"/>
        <v>1.7329859358539268E-5</v>
      </c>
      <c r="BE1421" s="13">
        <f t="shared" si="1948"/>
        <v>2.1819437560080144E-5</v>
      </c>
      <c r="BF1421" s="13">
        <f t="shared" si="1949"/>
        <v>1.373605652499553E-5</v>
      </c>
      <c r="BG1421" s="13">
        <f t="shared" si="1950"/>
        <v>5.7648674746493389E-6</v>
      </c>
      <c r="BH1421" s="13">
        <f t="shared" si="1951"/>
        <v>1.8145872292273855E-6</v>
      </c>
      <c r="BI1421" s="13">
        <f t="shared" si="1952"/>
        <v>4.5693703481714931E-7</v>
      </c>
      <c r="BJ1421" s="14">
        <f t="shared" si="1953"/>
        <v>0.50718847717290672</v>
      </c>
      <c r="BK1421" s="14">
        <f t="shared" si="1954"/>
        <v>0.29693672455492071</v>
      </c>
      <c r="BL1421" s="14">
        <f t="shared" si="1955"/>
        <v>0.18895192810992029</v>
      </c>
      <c r="BM1421" s="14">
        <f t="shared" si="1956"/>
        <v>0.30203797111614783</v>
      </c>
      <c r="BN1421" s="14">
        <f t="shared" si="1957"/>
        <v>0.69762159827420678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1.375</v>
      </c>
      <c r="F1422" s="10">
        <f>VLOOKUP(B1422,home!$B$2:$E$405,3,FALSE)</f>
        <v>0.66669999999999996</v>
      </c>
      <c r="G1422" s="10">
        <f>VLOOKUP(C1422,away!$B$2:$E$405,4,FALSE)</f>
        <v>0.60609999999999997</v>
      </c>
      <c r="H1422" s="10">
        <f>VLOOKUP(A1422,away!$A$2:$E$405,3,FALSE)</f>
        <v>1.0101</v>
      </c>
      <c r="I1422" s="10">
        <f>VLOOKUP(C1422,away!$B$2:$E$405,3,FALSE)</f>
        <v>1.2375</v>
      </c>
      <c r="J1422" s="10">
        <f>VLOOKUP(B1422,home!$B$2:$E$405,4,FALSE)</f>
        <v>0.82499999999999996</v>
      </c>
      <c r="K1422" s="12">
        <f t="shared" si="1902"/>
        <v>0.55561944624999993</v>
      </c>
      <c r="L1422" s="12">
        <f t="shared" si="1903"/>
        <v>1.0312489687499999</v>
      </c>
      <c r="M1422" s="13">
        <f t="shared" si="1904"/>
        <v>0.20456522309699796</v>
      </c>
      <c r="N1422" s="13">
        <f t="shared" si="1905"/>
        <v>0.11366041597916168</v>
      </c>
      <c r="O1422" s="13">
        <f t="shared" si="1906"/>
        <v>0.2109576753608928</v>
      </c>
      <c r="P1422" s="13">
        <f t="shared" si="1907"/>
        <v>0.1172121867662065</v>
      </c>
      <c r="Q1422" s="13">
        <f t="shared" si="1908"/>
        <v>3.1575968693443236E-2</v>
      </c>
      <c r="R1422" s="13">
        <f t="shared" si="1909"/>
        <v>0.10877494258290898</v>
      </c>
      <c r="S1422" s="13">
        <f t="shared" si="1910"/>
        <v>1.6790117741569455E-2</v>
      </c>
      <c r="T1422" s="13">
        <f t="shared" si="1911"/>
        <v>3.2562685152395618E-2</v>
      </c>
      <c r="U1422" s="13">
        <f t="shared" si="1912"/>
        <v>6.0437473363791419E-2</v>
      </c>
      <c r="V1422" s="13">
        <f t="shared" si="1913"/>
        <v>1.0689372137958246E-3</v>
      </c>
      <c r="W1422" s="13">
        <f t="shared" si="1914"/>
        <v>5.8480740800860879E-3</v>
      </c>
      <c r="X1422" s="13">
        <f t="shared" si="1915"/>
        <v>6.0308203642623825E-3</v>
      </c>
      <c r="Y1422" s="13">
        <f t="shared" si="1916"/>
        <v>3.10963864068104E-3</v>
      </c>
      <c r="Z1422" s="13">
        <f t="shared" si="1917"/>
        <v>3.7391349121488442E-2</v>
      </c>
      <c r="AA1422" s="13">
        <f t="shared" si="1918"/>
        <v>2.077536069342183E-2</v>
      </c>
      <c r="AB1422" s="13">
        <f t="shared" si="1919"/>
        <v>5.7715972020615262E-3</v>
      </c>
      <c r="AC1422" s="13">
        <f t="shared" si="1920"/>
        <v>3.8280110142846462E-5</v>
      </c>
      <c r="AD1422" s="13">
        <f t="shared" si="1921"/>
        <v>8.1232592050160249E-4</v>
      </c>
      <c r="AE1422" s="13">
        <f t="shared" si="1922"/>
        <v>8.3771026780617207E-4</v>
      </c>
      <c r="AF1422" s="13">
        <f t="shared" si="1923"/>
        <v>4.3194392489320055E-4</v>
      </c>
      <c r="AG1422" s="13">
        <f t="shared" si="1924"/>
        <v>1.4848057570131349E-4</v>
      </c>
      <c r="AH1422" s="13">
        <f t="shared" si="1925"/>
        <v>9.6399475554265444E-3</v>
      </c>
      <c r="AI1422" s="13">
        <f t="shared" si="1926"/>
        <v>5.3561423226251362E-3</v>
      </c>
      <c r="AJ1422" s="13">
        <f t="shared" si="1927"/>
        <v>1.4879884156665834E-3</v>
      </c>
      <c r="AK1422" s="13">
        <f t="shared" si="1928"/>
        <v>2.7558509984636063E-4</v>
      </c>
      <c r="AL1422" s="13">
        <f t="shared" si="1929"/>
        <v>8.7735253364483044E-7</v>
      </c>
      <c r="AM1422" s="13">
        <f t="shared" si="1930"/>
        <v>9.02688156247244E-5</v>
      </c>
      <c r="AN1422" s="13">
        <f t="shared" si="1931"/>
        <v>9.3089623023280918E-5</v>
      </c>
      <c r="AO1422" s="13">
        <f t="shared" si="1932"/>
        <v>4.7999288872042347E-5</v>
      </c>
      <c r="AP1422" s="13">
        <f t="shared" si="1933"/>
        <v>1.6499739050009005E-5</v>
      </c>
      <c r="AQ1422" s="13">
        <f t="shared" si="1934"/>
        <v>4.2538347199914725E-6</v>
      </c>
      <c r="AR1422" s="13">
        <f t="shared" si="1935"/>
        <v>1.9882371950675419E-3</v>
      </c>
      <c r="AS1422" s="13">
        <f t="shared" si="1936"/>
        <v>1.1047032493370806E-3</v>
      </c>
      <c r="AT1422" s="13">
        <f t="shared" si="1937"/>
        <v>3.068973038336222E-4</v>
      </c>
      <c r="AU1422" s="13">
        <f t="shared" si="1938"/>
        <v>5.6839370003885043E-5</v>
      </c>
      <c r="AV1422" s="13">
        <f t="shared" si="1939"/>
        <v>7.8952648216893677E-6</v>
      </c>
      <c r="AW1422" s="13">
        <f t="shared" si="1940"/>
        <v>1.3964088686958598E-8</v>
      </c>
      <c r="AX1422" s="13">
        <f t="shared" si="1941"/>
        <v>8.3591848918421124E-6</v>
      </c>
      <c r="AY1422" s="13">
        <f t="shared" si="1942"/>
        <v>8.6204007993027572E-6</v>
      </c>
      <c r="AZ1422" s="13">
        <f t="shared" si="1943"/>
        <v>4.4448897172463217E-6</v>
      </c>
      <c r="BA1422" s="13">
        <f t="shared" si="1944"/>
        <v>1.5279293123725825E-6</v>
      </c>
      <c r="BB1422" s="13">
        <f t="shared" si="1945"/>
        <v>3.9391888192678056E-7</v>
      </c>
      <c r="BC1422" s="13">
        <f t="shared" si="1946"/>
        <v>8.124568815162912E-8</v>
      </c>
      <c r="BD1422" s="13">
        <f t="shared" si="1947"/>
        <v>3.417279261739657E-4</v>
      </c>
      <c r="BE1422" s="13">
        <f t="shared" si="1948"/>
        <v>1.8987068110893967E-4</v>
      </c>
      <c r="BF1422" s="13">
        <f t="shared" si="1949"/>
        <v>5.2747921348429694E-5</v>
      </c>
      <c r="BG1422" s="13">
        <f t="shared" si="1950"/>
        <v>9.7692569501510189E-6</v>
      </c>
      <c r="BH1422" s="13">
        <f t="shared" si="1951"/>
        <v>1.3569972842292181E-6</v>
      </c>
      <c r="BI1422" s="13">
        <f t="shared" si="1952"/>
        <v>1.5079481592523845E-7</v>
      </c>
      <c r="BJ1422" s="14">
        <f t="shared" si="1953"/>
        <v>0.19529360246951324</v>
      </c>
      <c r="BK1422" s="14">
        <f t="shared" si="1954"/>
        <v>0.3396842426820455</v>
      </c>
      <c r="BL1422" s="14">
        <f t="shared" si="1955"/>
        <v>0.42753690855738669</v>
      </c>
      <c r="BM1422" s="14">
        <f t="shared" si="1956"/>
        <v>0.21315108391411208</v>
      </c>
      <c r="BN1422" s="14">
        <f t="shared" si="1957"/>
        <v>0.78674641247961119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1.375</v>
      </c>
      <c r="F1423" s="10">
        <f>VLOOKUP(B1423,home!$B$2:$E$405,3,FALSE)</f>
        <v>0.79339999999999999</v>
      </c>
      <c r="G1423" s="10">
        <f>VLOOKUP(C1423,away!$B$2:$E$405,4,FALSE)</f>
        <v>0.84850000000000003</v>
      </c>
      <c r="H1423" s="10">
        <f>VLOOKUP(A1423,away!$A$2:$E$405,3,FALSE)</f>
        <v>1.0101</v>
      </c>
      <c r="I1423" s="10">
        <f>VLOOKUP(C1423,away!$B$2:$E$405,3,FALSE)</f>
        <v>0.66</v>
      </c>
      <c r="J1423" s="10">
        <f>VLOOKUP(B1423,home!$B$2:$E$405,4,FALSE)</f>
        <v>1.35</v>
      </c>
      <c r="K1423" s="12">
        <f t="shared" si="1902"/>
        <v>0.92564986249999992</v>
      </c>
      <c r="L1423" s="12">
        <f t="shared" si="1903"/>
        <v>0.89999910000000005</v>
      </c>
      <c r="M1423" s="13">
        <f t="shared" si="1904"/>
        <v>0.16111305386564853</v>
      </c>
      <c r="N1423" s="13">
        <f t="shared" si="1905"/>
        <v>0.14913427615769265</v>
      </c>
      <c r="O1423" s="13">
        <f t="shared" si="1906"/>
        <v>0.14500160347733521</v>
      </c>
      <c r="P1423" s="13">
        <f t="shared" si="1907"/>
        <v>0.13422071432107482</v>
      </c>
      <c r="Q1423" s="13">
        <f t="shared" si="1908"/>
        <v>6.9023061109702605E-2</v>
      </c>
      <c r="R1423" s="13">
        <f t="shared" si="1909"/>
        <v>6.5250656314079267E-2</v>
      </c>
      <c r="S1423" s="13">
        <f t="shared" si="1910"/>
        <v>2.795428384077801E-2</v>
      </c>
      <c r="T1423" s="13">
        <f t="shared" si="1911"/>
        <v>6.2120692877977349E-2</v>
      </c>
      <c r="U1423" s="13">
        <f t="shared" si="1912"/>
        <v>6.0399261045162224E-2</v>
      </c>
      <c r="V1423" s="13">
        <f t="shared" si="1913"/>
        <v>2.5875853117623155E-3</v>
      </c>
      <c r="W1423" s="13">
        <f t="shared" si="1914"/>
        <v>2.1297062341841776E-2</v>
      </c>
      <c r="X1423" s="13">
        <f t="shared" si="1915"/>
        <v>1.916733694030149E-2</v>
      </c>
      <c r="Y1423" s="13">
        <f t="shared" si="1916"/>
        <v>8.625292997834046E-3</v>
      </c>
      <c r="Z1423" s="13">
        <f t="shared" si="1917"/>
        <v>1.9575177319026894E-2</v>
      </c>
      <c r="AA1423" s="13">
        <f t="shared" si="1918"/>
        <v>1.811976019377036E-2</v>
      </c>
      <c r="AB1423" s="13">
        <f t="shared" si="1919"/>
        <v>8.3862767659482525E-3</v>
      </c>
      <c r="AC1423" s="13">
        <f t="shared" si="1920"/>
        <v>1.3472975209735224E-4</v>
      </c>
      <c r="AD1423" s="13">
        <f t="shared" si="1921"/>
        <v>4.9284057070949402E-3</v>
      </c>
      <c r="AE1423" s="13">
        <f t="shared" si="1922"/>
        <v>4.4355607008203096E-3</v>
      </c>
      <c r="AF1423" s="13">
        <f t="shared" si="1923"/>
        <v>1.9960003193668237E-3</v>
      </c>
      <c r="AG1423" s="13">
        <f t="shared" si="1924"/>
        <v>5.9879949700995154E-4</v>
      </c>
      <c r="AH1423" s="13">
        <f t="shared" si="1925"/>
        <v>4.4044104923661532E-3</v>
      </c>
      <c r="AI1423" s="13">
        <f t="shared" si="1926"/>
        <v>4.0769419666522866E-3</v>
      </c>
      <c r="AJ1423" s="13">
        <f t="shared" si="1927"/>
        <v>1.8869103854260842E-3</v>
      </c>
      <c r="AK1423" s="13">
        <f t="shared" si="1928"/>
        <v>5.8220611293982572E-4</v>
      </c>
      <c r="AL1423" s="13">
        <f t="shared" si="1929"/>
        <v>4.4896482644758834E-6</v>
      </c>
      <c r="AM1423" s="13">
        <f t="shared" si="1930"/>
        <v>9.1239561302332956E-4</v>
      </c>
      <c r="AN1423" s="13">
        <f t="shared" si="1931"/>
        <v>8.2115523056494491E-4</v>
      </c>
      <c r="AO1423" s="13">
        <f t="shared" si="1932"/>
        <v>3.6951948423437142E-4</v>
      </c>
      <c r="AP1423" s="13">
        <f t="shared" si="1933"/>
        <v>1.1085573441446619E-4</v>
      </c>
      <c r="AQ1423" s="13">
        <f t="shared" si="1934"/>
        <v>2.4942515300714645E-5</v>
      </c>
      <c r="AR1423" s="13">
        <f t="shared" si="1935"/>
        <v>7.9279309583201926E-4</v>
      </c>
      <c r="AS1423" s="13">
        <f t="shared" si="1936"/>
        <v>7.3384882014785788E-4</v>
      </c>
      <c r="AT1423" s="13">
        <f t="shared" si="1937"/>
        <v>3.396435297328259E-4</v>
      </c>
      <c r="AU1423" s="13">
        <f t="shared" si="1938"/>
        <v>1.0479699553206834E-4</v>
      </c>
      <c r="AV1423" s="13">
        <f t="shared" si="1939"/>
        <v>2.4251331126168035E-5</v>
      </c>
      <c r="AW1423" s="13">
        <f t="shared" si="1940"/>
        <v>1.0389595357107908E-7</v>
      </c>
      <c r="AX1423" s="13">
        <f t="shared" si="1941"/>
        <v>1.4075981229010796E-4</v>
      </c>
      <c r="AY1423" s="13">
        <f t="shared" si="1942"/>
        <v>1.2668370437726612E-4</v>
      </c>
      <c r="AZ1423" s="13">
        <f t="shared" si="1943"/>
        <v>5.7007609962102777E-5</v>
      </c>
      <c r="BA1423" s="13">
        <f t="shared" si="1944"/>
        <v>1.7102265886347847E-5</v>
      </c>
      <c r="BB1423" s="13">
        <f t="shared" si="1945"/>
        <v>3.848005976418441E-6</v>
      </c>
      <c r="BC1423" s="13">
        <f t="shared" si="1946"/>
        <v>6.9264038311424389E-7</v>
      </c>
      <c r="BD1423" s="13">
        <f t="shared" si="1947"/>
        <v>1.1891884545583849E-4</v>
      </c>
      <c r="BE1423" s="13">
        <f t="shared" si="1948"/>
        <v>1.1007721294485563E-4</v>
      </c>
      <c r="BF1423" s="13">
        <f t="shared" si="1949"/>
        <v>5.0946478513394412E-5</v>
      </c>
      <c r="BG1423" s="13">
        <f t="shared" si="1950"/>
        <v>1.5719533610260917E-5</v>
      </c>
      <c r="BH1423" s="13">
        <f t="shared" si="1951"/>
        <v>3.6376960312255357E-6</v>
      </c>
      <c r="BI1423" s="13">
        <f t="shared" si="1952"/>
        <v>6.7344656622414273E-7</v>
      </c>
      <c r="BJ1423" s="14">
        <f t="shared" si="1953"/>
        <v>0.34391145126605499</v>
      </c>
      <c r="BK1423" s="14">
        <f t="shared" si="1954"/>
        <v>0.32614154044400279</v>
      </c>
      <c r="BL1423" s="14">
        <f t="shared" si="1955"/>
        <v>0.3104033337391725</v>
      </c>
      <c r="BM1423" s="14">
        <f t="shared" si="1956"/>
        <v>0.27616155771430034</v>
      </c>
      <c r="BN1423" s="14">
        <f t="shared" si="1957"/>
        <v>0.72374336524553295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1.375</v>
      </c>
      <c r="F1424" s="10">
        <f>VLOOKUP(B1424,home!$B$2:$E$405,3,FALSE)</f>
        <v>0.85950000000000004</v>
      </c>
      <c r="G1424" s="10">
        <f>VLOOKUP(C1424,away!$B$2:$E$405,4,FALSE)</f>
        <v>1.2121</v>
      </c>
      <c r="H1424" s="10">
        <f>VLOOKUP(A1424,away!$A$2:$E$405,3,FALSE)</f>
        <v>1.0101</v>
      </c>
      <c r="I1424" s="10">
        <f>VLOOKUP(C1424,away!$B$2:$E$405,3,FALSE)</f>
        <v>1.4025000000000001</v>
      </c>
      <c r="J1424" s="10">
        <f>VLOOKUP(B1424,home!$B$2:$E$405,4,FALSE)</f>
        <v>0.99</v>
      </c>
      <c r="K1424" s="12">
        <f t="shared" si="1902"/>
        <v>1.43247493125</v>
      </c>
      <c r="L1424" s="12">
        <f t="shared" si="1903"/>
        <v>1.4024985975000002</v>
      </c>
      <c r="M1424" s="13">
        <f t="shared" si="1904"/>
        <v>5.8720080207222261E-2</v>
      </c>
      <c r="N1424" s="13">
        <f t="shared" si="1905"/>
        <v>8.4115042857835207E-2</v>
      </c>
      <c r="O1424" s="13">
        <f t="shared" si="1906"/>
        <v>8.2354830135716733E-2</v>
      </c>
      <c r="P1424" s="13">
        <f t="shared" si="1907"/>
        <v>0.11797122963676628</v>
      </c>
      <c r="Q1424" s="13">
        <f t="shared" si="1908"/>
        <v>6.0246345117434152E-2</v>
      </c>
      <c r="R1424" s="13">
        <f t="shared" si="1909"/>
        <v>5.7751266881346741E-2</v>
      </c>
      <c r="S1424" s="13">
        <f t="shared" si="1910"/>
        <v>5.9252350187946862E-2</v>
      </c>
      <c r="T1424" s="13">
        <f t="shared" si="1911"/>
        <v>8.4495414531702367E-2</v>
      </c>
      <c r="U1424" s="13">
        <f t="shared" si="1912"/>
        <v>8.2727242055457589E-2</v>
      </c>
      <c r="V1424" s="13">
        <f t="shared" si="1913"/>
        <v>1.3226731499064929E-2</v>
      </c>
      <c r="W1424" s="13">
        <f t="shared" si="1914"/>
        <v>2.8767126360053418E-2</v>
      </c>
      <c r="X1424" s="13">
        <f t="shared" si="1915"/>
        <v>4.0345854374080205E-2</v>
      </c>
      <c r="Y1424" s="13">
        <f t="shared" si="1916"/>
        <v>2.8292502087293371E-2</v>
      </c>
      <c r="Z1424" s="13">
        <f t="shared" si="1917"/>
        <v>2.6998690268312343E-2</v>
      </c>
      <c r="AA1424" s="13">
        <f t="shared" si="1918"/>
        <v>3.8674946985940768E-2</v>
      </c>
      <c r="AB1424" s="13">
        <f t="shared" si="1919"/>
        <v>2.7700446012391453E-2</v>
      </c>
      <c r="AC1424" s="13">
        <f t="shared" si="1920"/>
        <v>1.6608179151764452E-3</v>
      </c>
      <c r="AD1424" s="13">
        <f t="shared" si="1921"/>
        <v>1.0302046838719405E-2</v>
      </c>
      <c r="AE1424" s="13">
        <f t="shared" si="1922"/>
        <v>1.4448606242683274E-2</v>
      </c>
      <c r="AF1424" s="13">
        <f t="shared" si="1923"/>
        <v>1.0132074995596521E-2</v>
      </c>
      <c r="AG1424" s="13">
        <f t="shared" si="1924"/>
        <v>4.7367403236963142E-3</v>
      </c>
      <c r="AH1424" s="13">
        <f t="shared" si="1925"/>
        <v>9.4664063089112457E-3</v>
      </c>
      <c r="AI1424" s="13">
        <f t="shared" si="1926"/>
        <v>1.3560389726542204E-2</v>
      </c>
      <c r="AJ1424" s="13">
        <f t="shared" si="1927"/>
        <v>9.712459170625876E-3</v>
      </c>
      <c r="AK1424" s="13">
        <f t="shared" si="1928"/>
        <v>4.6376180942369113E-3</v>
      </c>
      <c r="AL1424" s="13">
        <f t="shared" si="1929"/>
        <v>1.3346625615272045E-4</v>
      </c>
      <c r="AM1424" s="13">
        <f t="shared" si="1930"/>
        <v>2.9514847674057677E-3</v>
      </c>
      <c r="AN1424" s="13">
        <f t="shared" si="1931"/>
        <v>4.1394532468292033E-3</v>
      </c>
      <c r="AO1424" s="13">
        <f t="shared" si="1932"/>
        <v>2.9027886865473904E-3</v>
      </c>
      <c r="AP1424" s="13">
        <f t="shared" si="1933"/>
        <v>1.3570523539071942E-3</v>
      </c>
      <c r="AQ1424" s="13">
        <f t="shared" si="1934"/>
        <v>4.7581600577222872E-4</v>
      </c>
      <c r="AR1424" s="13">
        <f t="shared" si="1935"/>
        <v>2.6553243143226327E-3</v>
      </c>
      <c r="AS1424" s="13">
        <f t="shared" si="1936"/>
        <v>3.8036855146057675E-3</v>
      </c>
      <c r="AT1424" s="13">
        <f t="shared" si="1937"/>
        <v>2.7243420730157591E-3</v>
      </c>
      <c r="AU1424" s="13">
        <f t="shared" si="1938"/>
        <v>1.3008505745815773E-3</v>
      </c>
      <c r="AV1424" s="13">
        <f t="shared" si="1939"/>
        <v>4.6585895934756741E-4</v>
      </c>
      <c r="AW1424" s="13">
        <f t="shared" si="1940"/>
        <v>7.448322002072065E-6</v>
      </c>
      <c r="AX1424" s="13">
        <f t="shared" si="1941"/>
        <v>7.0465465654583244E-4</v>
      </c>
      <c r="AY1424" s="13">
        <f t="shared" si="1942"/>
        <v>9.8827716752737421E-4</v>
      </c>
      <c r="AZ1424" s="13">
        <f t="shared" si="1943"/>
        <v>6.9302867069920759E-4</v>
      </c>
      <c r="BA1424" s="13">
        <f t="shared" si="1944"/>
        <v>3.2399057956097605E-4</v>
      </c>
      <c r="BB1424" s="13">
        <f t="shared" si="1945"/>
        <v>1.1359908335937034E-4</v>
      </c>
      <c r="BC1424" s="13">
        <f t="shared" si="1946"/>
        <v>3.1864511017760481E-5</v>
      </c>
      <c r="BD1424" s="13">
        <f t="shared" si="1947"/>
        <v>6.2068143779085727E-4</v>
      </c>
      <c r="BE1424" s="13">
        <f t="shared" si="1948"/>
        <v>8.8911059992760947E-4</v>
      </c>
      <c r="BF1424" s="13">
        <f t="shared" si="1949"/>
        <v>6.3681432275247436E-4</v>
      </c>
      <c r="BG1424" s="13">
        <f t="shared" si="1950"/>
        <v>3.0407351773462202E-4</v>
      </c>
      <c r="BH1424" s="13">
        <f t="shared" si="1951"/>
        <v>1.0889442285296218E-4</v>
      </c>
      <c r="BI1424" s="13">
        <f t="shared" si="1952"/>
        <v>3.1197706177961044E-5</v>
      </c>
      <c r="BJ1424" s="14">
        <f t="shared" si="1953"/>
        <v>0.38056376345826659</v>
      </c>
      <c r="BK1424" s="14">
        <f t="shared" si="1954"/>
        <v>0.25195295286985686</v>
      </c>
      <c r="BL1424" s="14">
        <f t="shared" si="1955"/>
        <v>0.3401264388142794</v>
      </c>
      <c r="BM1424" s="14">
        <f t="shared" si="1956"/>
        <v>0.53750222172886841</v>
      </c>
      <c r="BN1424" s="14">
        <f t="shared" si="1957"/>
        <v>0.46115879483632138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1.375</v>
      </c>
      <c r="F1425" s="10">
        <f>VLOOKUP(B1425,home!$B$2:$E$405,3,FALSE)</f>
        <v>0.84850000000000003</v>
      </c>
      <c r="G1425" s="10">
        <f>VLOOKUP(C1425,away!$B$2:$E$405,4,FALSE)</f>
        <v>0.8</v>
      </c>
      <c r="H1425" s="10">
        <f>VLOOKUP(A1425,away!$A$2:$E$405,3,FALSE)</f>
        <v>1.0101</v>
      </c>
      <c r="I1425" s="10">
        <f>VLOOKUP(C1425,away!$B$2:$E$405,3,FALSE)</f>
        <v>0.89100000000000001</v>
      </c>
      <c r="J1425" s="10">
        <f>VLOOKUP(B1425,home!$B$2:$E$405,4,FALSE)</f>
        <v>1.65</v>
      </c>
      <c r="K1425" s="12">
        <f t="shared" si="1902"/>
        <v>0.93335000000000012</v>
      </c>
      <c r="L1425" s="12">
        <f t="shared" si="1903"/>
        <v>1.484998515</v>
      </c>
      <c r="M1425" s="13">
        <f t="shared" si="1904"/>
        <v>8.9068591506108227E-2</v>
      </c>
      <c r="N1425" s="13">
        <f t="shared" si="1905"/>
        <v>8.3132169882226131E-2</v>
      </c>
      <c r="O1425" s="13">
        <f t="shared" si="1906"/>
        <v>0.13226672611971232</v>
      </c>
      <c r="P1425" s="13">
        <f t="shared" si="1907"/>
        <v>0.12345114882383351</v>
      </c>
      <c r="Q1425" s="13">
        <f t="shared" si="1908"/>
        <v>3.8795705379787881E-2</v>
      </c>
      <c r="R1425" s="13">
        <f t="shared" si="1909"/>
        <v>9.8207945935842297E-2</v>
      </c>
      <c r="S1425" s="13">
        <f t="shared" si="1910"/>
        <v>4.277654414485476E-2</v>
      </c>
      <c r="T1425" s="13">
        <f t="shared" si="1911"/>
        <v>5.7611564877362506E-2</v>
      </c>
      <c r="U1425" s="13">
        <f t="shared" si="1912"/>
        <v>9.1662386339218416E-2</v>
      </c>
      <c r="V1425" s="13">
        <f t="shared" si="1913"/>
        <v>6.5876988460986021E-3</v>
      </c>
      <c r="W1425" s="13">
        <f t="shared" si="1914"/>
        <v>1.2069990538741675E-2</v>
      </c>
      <c r="X1425" s="13">
        <f t="shared" si="1915"/>
        <v>1.7923918026095435E-2</v>
      </c>
      <c r="Y1425" s="13">
        <f t="shared" si="1916"/>
        <v>1.3308495825866733E-2</v>
      </c>
      <c r="Z1425" s="13">
        <f t="shared" si="1917"/>
        <v>4.8612884625308724E-2</v>
      </c>
      <c r="AA1425" s="13">
        <f t="shared" si="1918"/>
        <v>4.5372835865031901E-2</v>
      </c>
      <c r="AB1425" s="13">
        <f t="shared" si="1919"/>
        <v>2.1174368177313763E-2</v>
      </c>
      <c r="AC1425" s="13">
        <f t="shared" si="1920"/>
        <v>5.7066903222034065E-4</v>
      </c>
      <c r="AD1425" s="13">
        <f t="shared" si="1921"/>
        <v>2.8163814173336357E-3</v>
      </c>
      <c r="AE1425" s="13">
        <f t="shared" si="1922"/>
        <v>4.1823222224140442E-3</v>
      </c>
      <c r="AF1425" s="13">
        <f t="shared" si="1923"/>
        <v>3.1053711447681783E-3</v>
      </c>
      <c r="AG1425" s="13">
        <f t="shared" si="1924"/>
        <v>1.5371571795015325E-3</v>
      </c>
      <c r="AH1425" s="13">
        <f t="shared" si="1925"/>
        <v>1.8047515369612431E-2</v>
      </c>
      <c r="AI1425" s="13">
        <f t="shared" si="1926"/>
        <v>1.6844648470227763E-2</v>
      </c>
      <c r="AJ1425" s="13">
        <f t="shared" si="1927"/>
        <v>7.8609763248435431E-3</v>
      </c>
      <c r="AK1425" s="13">
        <f t="shared" si="1928"/>
        <v>2.4456807509309073E-3</v>
      </c>
      <c r="AL1425" s="13">
        <f t="shared" si="1929"/>
        <v>3.1638424470181488E-5</v>
      </c>
      <c r="AM1425" s="13">
        <f t="shared" si="1930"/>
        <v>5.2573391917366992E-4</v>
      </c>
      <c r="AN1425" s="13">
        <f t="shared" si="1931"/>
        <v>7.8071408925802985E-4</v>
      </c>
      <c r="AO1425" s="13">
        <f t="shared" si="1932"/>
        <v>5.7967963159387609E-4</v>
      </c>
      <c r="AP1425" s="13">
        <f t="shared" si="1933"/>
        <v>2.8694113069755117E-4</v>
      </c>
      <c r="AQ1425" s="13">
        <f t="shared" si="1934"/>
        <v>1.0652678824457102E-4</v>
      </c>
      <c r="AR1425" s="13">
        <f t="shared" si="1935"/>
        <v>5.3601067046628289E-3</v>
      </c>
      <c r="AS1425" s="13">
        <f t="shared" si="1936"/>
        <v>5.0028555927970515E-3</v>
      </c>
      <c r="AT1425" s="13">
        <f t="shared" si="1937"/>
        <v>2.3347076337685642E-3</v>
      </c>
      <c r="AU1425" s="13">
        <f t="shared" si="1938"/>
        <v>7.2636645665929663E-4</v>
      </c>
      <c r="AV1425" s="13">
        <f t="shared" si="1939"/>
        <v>1.6948853308073862E-4</v>
      </c>
      <c r="AW1425" s="13">
        <f t="shared" si="1940"/>
        <v>1.2180998754177186E-6</v>
      </c>
      <c r="AX1425" s="13">
        <f t="shared" si="1941"/>
        <v>8.1782292243457458E-5</v>
      </c>
      <c r="AY1425" s="13">
        <f t="shared" si="1942"/>
        <v>1.2144658253483033E-4</v>
      </c>
      <c r="AZ1425" s="13">
        <f t="shared" si="1943"/>
        <v>9.0173997358024028E-5</v>
      </c>
      <c r="BA1425" s="13">
        <f t="shared" si="1944"/>
        <v>4.4636084056093219E-5</v>
      </c>
      <c r="BB1425" s="13">
        <f t="shared" si="1945"/>
        <v>1.657112963467839E-5</v>
      </c>
      <c r="BC1425" s="13">
        <f t="shared" si="1946"/>
        <v>4.9216205798739811E-6</v>
      </c>
      <c r="BD1425" s="13">
        <f t="shared" si="1947"/>
        <v>1.3266250827776427E-3</v>
      </c>
      <c r="BE1425" s="13">
        <f t="shared" si="1948"/>
        <v>1.238205521010513E-3</v>
      </c>
      <c r="BF1425" s="13">
        <f t="shared" si="1949"/>
        <v>5.7783956151758115E-4</v>
      </c>
      <c r="BG1425" s="13">
        <f t="shared" si="1950"/>
        <v>1.7977551824747815E-4</v>
      </c>
      <c r="BH1425" s="13">
        <f t="shared" si="1951"/>
        <v>4.1948369989070935E-5</v>
      </c>
      <c r="BI1425" s="13">
        <f t="shared" si="1952"/>
        <v>7.8305022258598746E-6</v>
      </c>
      <c r="BJ1425" s="14">
        <f t="shared" si="1953"/>
        <v>0.23712220375947243</v>
      </c>
      <c r="BK1425" s="14">
        <f t="shared" si="1954"/>
        <v>0.2626077373601205</v>
      </c>
      <c r="BL1425" s="14">
        <f t="shared" si="1955"/>
        <v>0.45084883282946997</v>
      </c>
      <c r="BM1425" s="14">
        <f t="shared" si="1956"/>
        <v>0.43414914244420172</v>
      </c>
      <c r="BN1425" s="14">
        <f t="shared" si="1957"/>
        <v>0.56492228764751029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1.6315999999999999</v>
      </c>
      <c r="F1426" s="10">
        <f>VLOOKUP(B1426,home!$B$2:$E$405,3,FALSE)</f>
        <v>0.6895</v>
      </c>
      <c r="G1426" s="10">
        <f>VLOOKUP(C1426,away!$B$2:$E$405,4,FALSE)</f>
        <v>0.81720000000000004</v>
      </c>
      <c r="H1426" s="10">
        <f>VLOOKUP(A1426,away!$A$2:$E$405,3,FALSE)</f>
        <v>1.3368</v>
      </c>
      <c r="I1426" s="10">
        <f>VLOOKUP(C1426,away!$B$2:$E$405,3,FALSE)</f>
        <v>1.2467999999999999</v>
      </c>
      <c r="J1426" s="10">
        <f>VLOOKUP(B1426,home!$B$2:$E$405,4,FALSE)</f>
        <v>0.93510000000000004</v>
      </c>
      <c r="K1426" s="12">
        <f t="shared" si="1902"/>
        <v>0.91934035704000006</v>
      </c>
      <c r="L1426" s="12">
        <f t="shared" si="1903"/>
        <v>1.558551966624</v>
      </c>
      <c r="M1426" s="13">
        <f t="shared" si="1904"/>
        <v>8.3919915344072296E-2</v>
      </c>
      <c r="N1426" s="13">
        <f t="shared" si="1905"/>
        <v>7.7150964935186014E-2</v>
      </c>
      <c r="O1426" s="13">
        <f t="shared" si="1906"/>
        <v>0.13079354909842347</v>
      </c>
      <c r="P1426" s="13">
        <f t="shared" si="1907"/>
        <v>0.12024378812667341</v>
      </c>
      <c r="Q1426" s="13">
        <f t="shared" si="1908"/>
        <v>3.5463997824747212E-2</v>
      </c>
      <c r="R1426" s="13">
        <f t="shared" si="1909"/>
        <v>0.10192427158454032</v>
      </c>
      <c r="S1426" s="13">
        <f t="shared" si="1910"/>
        <v>4.3072518971724663E-2</v>
      </c>
      <c r="T1426" s="13">
        <f t="shared" si="1911"/>
        <v>5.527248355410902E-2</v>
      </c>
      <c r="U1426" s="13">
        <f t="shared" si="1912"/>
        <v>9.3703096229573235E-2</v>
      </c>
      <c r="V1426" s="13">
        <f t="shared" si="1913"/>
        <v>6.8573351206768071E-3</v>
      </c>
      <c r="W1426" s="13">
        <f t="shared" si="1914"/>
        <v>1.0867828140756297E-2</v>
      </c>
      <c r="X1426" s="13">
        <f t="shared" si="1915"/>
        <v>1.6938074921707374E-2</v>
      </c>
      <c r="Y1426" s="13">
        <f t="shared" si="1916"/>
        <v>1.3199434990025844E-2</v>
      </c>
      <c r="Z1426" s="13">
        <f t="shared" si="1917"/>
        <v>5.2951424641601345E-2</v>
      </c>
      <c r="AA1426" s="13">
        <f t="shared" si="1918"/>
        <v>4.8680381635786439E-2</v>
      </c>
      <c r="AB1426" s="13">
        <f t="shared" si="1919"/>
        <v>2.237691971694368E-2</v>
      </c>
      <c r="AC1426" s="13">
        <f t="shared" si="1920"/>
        <v>6.1409138401742082E-4</v>
      </c>
      <c r="AD1426" s="13">
        <f t="shared" si="1921"/>
        <v>2.4978082507930628E-3</v>
      </c>
      <c r="AE1426" s="13">
        <f t="shared" si="1922"/>
        <v>3.8929639615231815E-3</v>
      </c>
      <c r="AF1426" s="13">
        <f t="shared" si="1923"/>
        <v>3.033693319114157E-3</v>
      </c>
      <c r="AG1426" s="13">
        <f t="shared" si="1924"/>
        <v>1.5760562295464868E-3</v>
      </c>
      <c r="AH1426" s="13">
        <f t="shared" si="1925"/>
        <v>2.0631886752677579E-2</v>
      </c>
      <c r="AI1426" s="13">
        <f t="shared" si="1926"/>
        <v>1.8967726133615453E-2</v>
      </c>
      <c r="AJ1426" s="13">
        <f t="shared" si="1927"/>
        <v>8.7188980579574835E-3</v>
      </c>
      <c r="AK1426" s="13">
        <f t="shared" si="1928"/>
        <v>2.6718782845326656E-3</v>
      </c>
      <c r="AL1426" s="13">
        <f t="shared" si="1929"/>
        <v>3.5195781105097186E-5</v>
      </c>
      <c r="AM1426" s="13">
        <f t="shared" si="1930"/>
        <v>4.5926718582031071E-4</v>
      </c>
      <c r="AN1426" s="13">
        <f t="shared" si="1931"/>
        <v>7.1579177566611523E-4</v>
      </c>
      <c r="AO1426" s="13">
        <f t="shared" si="1932"/>
        <v>5.5779933982885461E-4</v>
      </c>
      <c r="AP1426" s="13">
        <f t="shared" si="1933"/>
        <v>2.8978641935727682E-4</v>
      </c>
      <c r="AQ1426" s="13">
        <f t="shared" si="1934"/>
        <v>1.1291179844755273E-4</v>
      </c>
      <c r="AR1426" s="13">
        <f t="shared" si="1935"/>
        <v>6.4311735347098546E-3</v>
      </c>
      <c r="AS1426" s="13">
        <f t="shared" si="1936"/>
        <v>5.9124373735863576E-3</v>
      </c>
      <c r="AT1426" s="13">
        <f t="shared" si="1937"/>
        <v>2.7177711430047603E-3</v>
      </c>
      <c r="AU1426" s="13">
        <f t="shared" si="1938"/>
        <v>8.3285223098766858E-4</v>
      </c>
      <c r="AV1426" s="13">
        <f t="shared" si="1939"/>
        <v>1.9141866684944093E-4</v>
      </c>
      <c r="AW1426" s="13">
        <f t="shared" si="1940"/>
        <v>1.400830922090207E-6</v>
      </c>
      <c r="AX1426" s="13">
        <f t="shared" si="1941"/>
        <v>7.0370476431466712E-5</v>
      </c>
      <c r="AY1426" s="13">
        <f t="shared" si="1942"/>
        <v>1.0967604443453029E-4</v>
      </c>
      <c r="AZ1426" s="13">
        <f t="shared" si="1943"/>
        <v>8.5467907372489211E-5</v>
      </c>
      <c r="BA1426" s="13">
        <f t="shared" si="1944"/>
        <v>4.440205837287698E-5</v>
      </c>
      <c r="BB1426" s="13">
        <f t="shared" si="1945"/>
        <v>1.7300728849800267E-5</v>
      </c>
      <c r="BC1426" s="13">
        <f t="shared" si="1946"/>
        <v>5.392816994576953E-6</v>
      </c>
      <c r="BD1426" s="13">
        <f t="shared" si="1947"/>
        <v>1.6705530267037115E-3</v>
      </c>
      <c r="BE1426" s="13">
        <f t="shared" si="1948"/>
        <v>1.5358068160240431E-3</v>
      </c>
      <c r="BF1426" s="13">
        <f t="shared" si="1949"/>
        <v>7.0596459329400453E-4</v>
      </c>
      <c r="BG1426" s="13">
        <f t="shared" si="1950"/>
        <v>2.1634058041883621E-4</v>
      </c>
      <c r="BH1426" s="13">
        <f t="shared" si="1951"/>
        <v>4.9722656611123426E-5</v>
      </c>
      <c r="BI1426" s="13">
        <f t="shared" si="1952"/>
        <v>9.1424089763695108E-6</v>
      </c>
      <c r="BJ1426" s="14">
        <f t="shared" si="1953"/>
        <v>0.22236147267908454</v>
      </c>
      <c r="BK1426" s="14">
        <f t="shared" si="1954"/>
        <v>0.25485252077270421</v>
      </c>
      <c r="BL1426" s="14">
        <f t="shared" si="1955"/>
        <v>0.46874179052521664</v>
      </c>
      <c r="BM1426" s="14">
        <f t="shared" si="1956"/>
        <v>0.44930244649145151</v>
      </c>
      <c r="BN1426" s="14">
        <f t="shared" si="1957"/>
        <v>0.54949648691364272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1.6315999999999999</v>
      </c>
      <c r="F1427" s="10">
        <f>VLOOKUP(B1427,home!$B$2:$E$405,3,FALSE)</f>
        <v>1.1492</v>
      </c>
      <c r="G1427" s="10">
        <f>VLOOKUP(C1427,away!$B$2:$E$405,4,FALSE)</f>
        <v>0.7661</v>
      </c>
      <c r="H1427" s="10">
        <f>VLOOKUP(A1427,away!$A$2:$E$405,3,FALSE)</f>
        <v>1.3368</v>
      </c>
      <c r="I1427" s="10">
        <f>VLOOKUP(C1427,away!$B$2:$E$405,3,FALSE)</f>
        <v>1.3090999999999999</v>
      </c>
      <c r="J1427" s="10">
        <f>VLOOKUP(B1427,home!$B$2:$E$405,4,FALSE)</f>
        <v>1.0286</v>
      </c>
      <c r="K1427" s="12">
        <f t="shared" si="1902"/>
        <v>1.4364640989919999</v>
      </c>
      <c r="L1427" s="12">
        <f t="shared" si="1903"/>
        <v>1.8000550195679998</v>
      </c>
      <c r="M1427" s="13">
        <f t="shared" si="1904"/>
        <v>3.9300457515457118E-2</v>
      </c>
      <c r="N1427" s="13">
        <f t="shared" si="1905"/>
        <v>5.6453696294914472E-2</v>
      </c>
      <c r="O1427" s="13">
        <f t="shared" si="1906"/>
        <v>7.074298582201749E-2</v>
      </c>
      <c r="P1427" s="13">
        <f t="shared" si="1907"/>
        <v>0.10161975938882818</v>
      </c>
      <c r="Q1427" s="13">
        <f t="shared" si="1908"/>
        <v>4.0546853991521171E-2</v>
      </c>
      <c r="R1427" s="13">
        <f t="shared" si="1909"/>
        <v>6.3670633364075233E-2</v>
      </c>
      <c r="S1427" s="13">
        <f t="shared" si="1910"/>
        <v>6.5689919094337731E-2</v>
      </c>
      <c r="T1427" s="13">
        <f t="shared" si="1911"/>
        <v>7.2986568055128459E-2</v>
      </c>
      <c r="U1427" s="13">
        <f t="shared" si="1912"/>
        <v>9.1460578987576299E-2</v>
      </c>
      <c r="V1427" s="13">
        <f t="shared" si="1913"/>
        <v>1.8872818945944881E-2</v>
      </c>
      <c r="W1427" s="13">
        <f t="shared" si="1914"/>
        <v>1.9414700028630206E-2</v>
      </c>
      <c r="X1427" s="13">
        <f t="shared" si="1915"/>
        <v>3.4947528239942786E-2</v>
      </c>
      <c r="Y1427" s="13">
        <f t="shared" si="1916"/>
        <v>3.1453736814901732E-2</v>
      </c>
      <c r="Z1427" s="13">
        <f t="shared" si="1917"/>
        <v>3.8203547728692465E-2</v>
      </c>
      <c r="AA1427" s="13">
        <f t="shared" si="1918"/>
        <v>5.4878024766394078E-2</v>
      </c>
      <c r="AB1427" s="13">
        <f t="shared" si="1919"/>
        <v>3.9415156200259469E-2</v>
      </c>
      <c r="AC1427" s="13">
        <f t="shared" si="1920"/>
        <v>3.0499824962621838E-3</v>
      </c>
      <c r="AD1427" s="13">
        <f t="shared" si="1921"/>
        <v>6.9721298959565603E-3</v>
      </c>
      <c r="AE1427" s="13">
        <f t="shared" si="1922"/>
        <v>1.2550217416296722E-2</v>
      </c>
      <c r="AF1427" s="13">
        <f t="shared" si="1923"/>
        <v>1.1295540928437327E-2</v>
      </c>
      <c r="AG1427" s="13">
        <f t="shared" si="1924"/>
        <v>6.7775317156564645E-3</v>
      </c>
      <c r="AH1427" s="13">
        <f t="shared" si="1925"/>
        <v>1.719212196358463E-2</v>
      </c>
      <c r="AI1427" s="13">
        <f t="shared" si="1926"/>
        <v>2.4695865986181165E-2</v>
      </c>
      <c r="AJ1427" s="13">
        <f t="shared" si="1927"/>
        <v>1.7737362441333455E-2</v>
      </c>
      <c r="AK1427" s="13">
        <f t="shared" si="1928"/>
        <v>8.4930281192615309E-3</v>
      </c>
      <c r="AL1427" s="13">
        <f t="shared" si="1929"/>
        <v>3.1545534785532698E-4</v>
      </c>
      <c r="AM1427" s="13">
        <f t="shared" si="1930"/>
        <v>2.0030428578100843E-3</v>
      </c>
      <c r="AN1427" s="13">
        <f t="shared" si="1931"/>
        <v>3.6055873506108732E-3</v>
      </c>
      <c r="AO1427" s="13">
        <f t="shared" si="1932"/>
        <v>3.2451278044789947E-3</v>
      </c>
      <c r="AP1427" s="13">
        <f t="shared" si="1933"/>
        <v>1.9471361978640324E-3</v>
      </c>
      <c r="AQ1427" s="13">
        <f t="shared" si="1934"/>
        <v>8.7623807168692527E-4</v>
      </c>
      <c r="AR1427" s="13">
        <f t="shared" si="1935"/>
        <v>6.1893530875151547E-3</v>
      </c>
      <c r="AS1427" s="13">
        <f t="shared" si="1936"/>
        <v>8.8907835062008098E-3</v>
      </c>
      <c r="AT1427" s="13">
        <f t="shared" si="1937"/>
        <v>6.3856456592838408E-3</v>
      </c>
      <c r="AU1427" s="13">
        <f t="shared" si="1938"/>
        <v>3.0575835794817785E-3</v>
      </c>
      <c r="AV1427" s="13">
        <f t="shared" si="1939"/>
        <v>1.0980272603982567E-3</v>
      </c>
      <c r="AW1427" s="13">
        <f t="shared" si="1940"/>
        <v>2.265770664542052E-5</v>
      </c>
      <c r="AX1427" s="13">
        <f t="shared" si="1941"/>
        <v>4.7954985899775375E-4</v>
      </c>
      <c r="AY1427" s="13">
        <f t="shared" si="1942"/>
        <v>8.6321613082203299E-4</v>
      </c>
      <c r="AZ1427" s="13">
        <f t="shared" si="1943"/>
        <v>7.7691826462913418E-4</v>
      </c>
      <c r="BA1427" s="13">
        <f t="shared" si="1944"/>
        <v>4.6616520734657745E-4</v>
      </c>
      <c r="BB1427" s="13">
        <f t="shared" si="1945"/>
        <v>2.0978075535804102E-4</v>
      </c>
      <c r="BC1427" s="13">
        <f t="shared" si="1946"/>
        <v>7.5523380338201677E-5</v>
      </c>
      <c r="BD1427" s="13">
        <f t="shared" si="1947"/>
        <v>1.8568626821767256E-3</v>
      </c>
      <c r="BE1427" s="13">
        <f t="shared" si="1948"/>
        <v>2.6673165797048582E-3</v>
      </c>
      <c r="BF1427" s="13">
        <f t="shared" si="1949"/>
        <v>1.9157522536960815E-3</v>
      </c>
      <c r="BG1427" s="13">
        <f t="shared" si="1950"/>
        <v>9.1730311166581143E-4</v>
      </c>
      <c r="BH1427" s="13">
        <f t="shared" si="1951"/>
        <v>3.2941824695039687E-4</v>
      </c>
      <c r="BI1427" s="13">
        <f t="shared" si="1952"/>
        <v>9.4639497059425154E-5</v>
      </c>
      <c r="BJ1427" s="14">
        <f t="shared" si="1953"/>
        <v>0.30794678926132857</v>
      </c>
      <c r="BK1427" s="14">
        <f t="shared" si="1954"/>
        <v>0.22971160891950745</v>
      </c>
      <c r="BL1427" s="14">
        <f t="shared" si="1955"/>
        <v>0.42168844311481651</v>
      </c>
      <c r="BM1427" s="14">
        <f t="shared" si="1956"/>
        <v>0.62437544422335478</v>
      </c>
      <c r="BN1427" s="14">
        <f t="shared" si="1957"/>
        <v>0.37233438637681371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1.6315999999999999</v>
      </c>
      <c r="F1428" s="10">
        <f>VLOOKUP(B1428,home!$B$2:$E$405,3,FALSE)</f>
        <v>1.3024</v>
      </c>
      <c r="G1428" s="10">
        <f>VLOOKUP(C1428,away!$B$2:$E$405,4,FALSE)</f>
        <v>1.6855</v>
      </c>
      <c r="H1428" s="10">
        <f>VLOOKUP(A1428,away!$A$2:$E$405,3,FALSE)</f>
        <v>1.3368</v>
      </c>
      <c r="I1428" s="10">
        <f>VLOOKUP(C1428,away!$B$2:$E$405,3,FALSE)</f>
        <v>0.74809999999999999</v>
      </c>
      <c r="J1428" s="10">
        <f>VLOOKUP(B1428,home!$B$2:$E$405,4,FALSE)</f>
        <v>1.2156</v>
      </c>
      <c r="K1428" s="12">
        <f t="shared" si="1902"/>
        <v>3.58168048832</v>
      </c>
      <c r="L1428" s="12">
        <f t="shared" si="1903"/>
        <v>1.2156730332479999</v>
      </c>
      <c r="M1428" s="13">
        <f t="shared" si="1904"/>
        <v>8.2515557424757777E-3</v>
      </c>
      <c r="N1428" s="13">
        <f t="shared" si="1905"/>
        <v>2.955443620111035E-2</v>
      </c>
      <c r="O1428" s="13">
        <f t="shared" si="1906"/>
        <v>1.0031193798470481E-2</v>
      </c>
      <c r="P1428" s="13">
        <f t="shared" si="1907"/>
        <v>3.5928531102538311E-2</v>
      </c>
      <c r="Q1428" s="13">
        <f t="shared" si="1908"/>
        <v>5.2927273742407598E-2</v>
      </c>
      <c r="R1428" s="13">
        <f t="shared" si="1909"/>
        <v>6.0973258960425689E-3</v>
      </c>
      <c r="S1428" s="13">
        <f t="shared" si="1910"/>
        <v>3.9109574832695622E-2</v>
      </c>
      <c r="T1428" s="13">
        <f t="shared" si="1911"/>
        <v>6.4342259411979866E-2</v>
      </c>
      <c r="U1428" s="13">
        <f t="shared" si="1912"/>
        <v>2.1838673192783931E-2</v>
      </c>
      <c r="V1428" s="13">
        <f t="shared" si="1913"/>
        <v>1.8921005385558107E-2</v>
      </c>
      <c r="W1428" s="13">
        <f t="shared" si="1914"/>
        <v>6.3189527887717589E-2</v>
      </c>
      <c r="X1428" s="13">
        <f t="shared" si="1915"/>
        <v>7.6817805036770728E-2</v>
      </c>
      <c r="Y1428" s="13">
        <f t="shared" si="1916"/>
        <v>4.6692667028252283E-2</v>
      </c>
      <c r="Z1428" s="13">
        <f t="shared" si="1917"/>
        <v>2.4707848889145493E-3</v>
      </c>
      <c r="AA1428" s="13">
        <f t="shared" si="1918"/>
        <v>8.8495620274611411E-3</v>
      </c>
      <c r="AB1428" s="13">
        <f t="shared" si="1919"/>
        <v>1.5848151821967575E-2</v>
      </c>
      <c r="AC1428" s="13">
        <f t="shared" si="1920"/>
        <v>5.1490587934448122E-3</v>
      </c>
      <c r="AD1428" s="13">
        <f t="shared" si="1921"/>
        <v>5.6581174775397647E-2</v>
      </c>
      <c r="AE1428" s="13">
        <f t="shared" si="1922"/>
        <v>6.8784208363942875E-2</v>
      </c>
      <c r="AF1428" s="13">
        <f t="shared" si="1923"/>
        <v>4.1809553610678445E-2</v>
      </c>
      <c r="AG1428" s="13">
        <f t="shared" si="1924"/>
        <v>1.6942248952212777E-2</v>
      </c>
      <c r="AH1428" s="13">
        <f t="shared" si="1925"/>
        <v>7.5091664010251799E-4</v>
      </c>
      <c r="AI1428" s="13">
        <f t="shared" si="1926"/>
        <v>2.6895434782100006E-3</v>
      </c>
      <c r="AJ1428" s="13">
        <f t="shared" si="1927"/>
        <v>4.8165426991965332E-3</v>
      </c>
      <c r="AK1428" s="13">
        <f t="shared" si="1928"/>
        <v>5.7504390022907904E-3</v>
      </c>
      <c r="AL1428" s="13">
        <f t="shared" si="1929"/>
        <v>8.9679146470177736E-4</v>
      </c>
      <c r="AM1428" s="13">
        <f t="shared" si="1930"/>
        <v>4.0531137939853093E-2</v>
      </c>
      <c r="AN1428" s="13">
        <f t="shared" si="1931"/>
        <v>4.9272611400334294E-2</v>
      </c>
      <c r="AO1428" s="13">
        <f t="shared" si="1932"/>
        <v>2.9949692478547191E-2</v>
      </c>
      <c r="AP1428" s="13">
        <f t="shared" si="1933"/>
        <v>1.213634450008009E-2</v>
      </c>
      <c r="AQ1428" s="13">
        <f t="shared" si="1934"/>
        <v>3.6884566827387602E-3</v>
      </c>
      <c r="AR1428" s="13">
        <f t="shared" si="1935"/>
        <v>1.8257382191796503E-4</v>
      </c>
      <c r="AS1428" s="13">
        <f t="shared" si="1936"/>
        <v>6.5392109564158581E-4</v>
      </c>
      <c r="AT1428" s="13">
        <f t="shared" si="1937"/>
        <v>1.1710682145801522E-3</v>
      </c>
      <c r="AU1428" s="13">
        <f t="shared" si="1938"/>
        <v>1.3981307248844901E-3</v>
      </c>
      <c r="AV1428" s="13">
        <f t="shared" si="1939"/>
        <v>1.251914384359869E-3</v>
      </c>
      <c r="AW1428" s="13">
        <f t="shared" si="1940"/>
        <v>1.0846574148358838E-4</v>
      </c>
      <c r="AX1428" s="13">
        <f t="shared" si="1941"/>
        <v>2.4194930988096396E-2</v>
      </c>
      <c r="AY1428" s="13">
        <f t="shared" si="1942"/>
        <v>2.9413125143525169E-2</v>
      </c>
      <c r="AZ1428" s="13">
        <f t="shared" si="1943"/>
        <v>1.787837153026613E-2</v>
      </c>
      <c r="BA1428" s="13">
        <f t="shared" si="1944"/>
        <v>7.2447513825777705E-3</v>
      </c>
      <c r="BB1428" s="13">
        <f t="shared" si="1945"/>
        <v>2.2018122220964892E-3</v>
      </c>
      <c r="BC1428" s="13">
        <f t="shared" si="1946"/>
        <v>5.353367485357119E-4</v>
      </c>
      <c r="BD1428" s="13">
        <f t="shared" si="1947"/>
        <v>3.6991678647115438E-5</v>
      </c>
      <c r="BE1428" s="13">
        <f t="shared" si="1948"/>
        <v>1.3249237364057695E-4</v>
      </c>
      <c r="BF1428" s="13">
        <f t="shared" si="1949"/>
        <v>2.3727267475982876E-4</v>
      </c>
      <c r="BG1428" s="13">
        <f t="shared" si="1950"/>
        <v>2.8327830319959204E-4</v>
      </c>
      <c r="BH1428" s="13">
        <f t="shared" si="1951"/>
        <v>2.536530928335939E-4</v>
      </c>
      <c r="BI1428" s="13">
        <f t="shared" si="1952"/>
        <v>1.8170086668082094E-4</v>
      </c>
      <c r="BJ1428" s="14">
        <f t="shared" si="1953"/>
        <v>0.73468772602712107</v>
      </c>
      <c r="BK1428" s="14">
        <f t="shared" si="1954"/>
        <v>0.13766964246493957</v>
      </c>
      <c r="BL1428" s="14">
        <f t="shared" si="1955"/>
        <v>8.2455345787671122E-2</v>
      </c>
      <c r="BM1428" s="14">
        <f t="shared" si="1956"/>
        <v>0.7851885232835597</v>
      </c>
      <c r="BN1428" s="14">
        <f t="shared" si="1957"/>
        <v>0.14279031648304508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1.2514000000000001</v>
      </c>
      <c r="F1429" s="10">
        <f>VLOOKUP(B1429,home!$B$2:$E$405,3,FALSE)</f>
        <v>0.79910000000000003</v>
      </c>
      <c r="G1429" s="10">
        <f>VLOOKUP(C1429,away!$B$2:$E$405,4,FALSE)</f>
        <v>1.1987000000000001</v>
      </c>
      <c r="H1429" s="10">
        <f>VLOOKUP(A1429,away!$A$2:$E$405,3,FALSE)</f>
        <v>0.95709999999999995</v>
      </c>
      <c r="I1429" s="10">
        <f>VLOOKUP(C1429,away!$B$2:$E$405,3,FALSE)</f>
        <v>0.81259999999999999</v>
      </c>
      <c r="J1429" s="10">
        <f>VLOOKUP(B1429,home!$B$2:$E$405,4,FALSE)</f>
        <v>0.67610000000000003</v>
      </c>
      <c r="K1429" s="12">
        <f t="shared" si="1902"/>
        <v>1.1986924961380001</v>
      </c>
      <c r="L1429" s="12">
        <f t="shared" si="1903"/>
        <v>0.52582964890600004</v>
      </c>
      <c r="M1429" s="13">
        <f t="shared" si="1904"/>
        <v>0.17825821299444913</v>
      </c>
      <c r="N1429" s="13">
        <f t="shared" si="1905"/>
        <v>0.21367678229141551</v>
      </c>
      <c r="O1429" s="13">
        <f t="shared" si="1906"/>
        <v>9.3733453553482157E-2</v>
      </c>
      <c r="P1429" s="13">
        <f t="shared" si="1907"/>
        <v>0.11235758741165881</v>
      </c>
      <c r="Q1429" s="13">
        <f t="shared" si="1908"/>
        <v>0.12806637776581647</v>
      </c>
      <c r="R1429" s="13">
        <f t="shared" si="1909"/>
        <v>2.464391448638718E-2</v>
      </c>
      <c r="S1429" s="13">
        <f t="shared" si="1910"/>
        <v>1.7704973079363338E-2</v>
      </c>
      <c r="T1429" s="13">
        <f t="shared" si="1911"/>
        <v>6.7341098457262452E-2</v>
      </c>
      <c r="U1429" s="13">
        <f t="shared" si="1912"/>
        <v>2.9540475370298871E-2</v>
      </c>
      <c r="V1429" s="13">
        <f t="shared" si="1913"/>
        <v>1.2399541260766341E-3</v>
      </c>
      <c r="W1429" s="13">
        <f t="shared" si="1914"/>
        <v>5.1170735345152846E-2</v>
      </c>
      <c r="X1429" s="13">
        <f t="shared" si="1915"/>
        <v>2.6907089800803568E-2</v>
      </c>
      <c r="Y1429" s="13">
        <f t="shared" si="1916"/>
        <v>7.0742727915193739E-3</v>
      </c>
      <c r="Z1429" s="13">
        <f t="shared" si="1917"/>
        <v>4.3195003006821541E-3</v>
      </c>
      <c r="AA1429" s="13">
        <f t="shared" si="1918"/>
        <v>5.1777525974935328E-3</v>
      </c>
      <c r="AB1429" s="13">
        <f t="shared" si="1919"/>
        <v>3.1032665927372698E-3</v>
      </c>
      <c r="AC1429" s="13">
        <f t="shared" si="1920"/>
        <v>4.8847067046302377E-5</v>
      </c>
      <c r="AD1429" s="13">
        <f t="shared" si="1921"/>
        <v>1.5334494120024574E-2</v>
      </c>
      <c r="AE1429" s="13">
        <f t="shared" si="1922"/>
        <v>8.0633316592836433E-3</v>
      </c>
      <c r="AF1429" s="13">
        <f t="shared" si="1923"/>
        <v>2.1199694277068758E-3</v>
      </c>
      <c r="AG1429" s="13">
        <f t="shared" si="1924"/>
        <v>3.715809266208535E-4</v>
      </c>
      <c r="AH1429" s="13">
        <f t="shared" si="1925"/>
        <v>5.6783033163926462E-4</v>
      </c>
      <c r="AI1429" s="13">
        <f t="shared" si="1926"/>
        <v>6.8065395761553844E-4</v>
      </c>
      <c r="AJ1429" s="13">
        <f t="shared" si="1927"/>
        <v>4.0794739573018932E-4</v>
      </c>
      <c r="AK1429" s="13">
        <f t="shared" si="1928"/>
        <v>1.630011606936056E-4</v>
      </c>
      <c r="AL1429" s="13">
        <f t="shared" si="1929"/>
        <v>1.2315479917054877E-6</v>
      </c>
      <c r="AM1429" s="13">
        <f t="shared" si="1930"/>
        <v>3.6762686067491426E-3</v>
      </c>
      <c r="AN1429" s="13">
        <f t="shared" si="1931"/>
        <v>1.9330910307710514E-3</v>
      </c>
      <c r="AO1429" s="13">
        <f t="shared" si="1932"/>
        <v>5.0823828900683967E-4</v>
      </c>
      <c r="AP1429" s="13">
        <f t="shared" si="1933"/>
        <v>8.9082253689684235E-5</v>
      </c>
      <c r="AQ1429" s="13">
        <f t="shared" si="1934"/>
        <v>1.171052254535047E-5</v>
      </c>
      <c r="AR1429" s="13">
        <f t="shared" si="1935"/>
        <v>5.9716404784810436E-5</v>
      </c>
      <c r="AS1429" s="13">
        <f t="shared" si="1936"/>
        <v>7.1581606311891635E-5</v>
      </c>
      <c r="AT1429" s="13">
        <f t="shared" si="1937"/>
        <v>4.2902167173784517E-5</v>
      </c>
      <c r="AU1429" s="13">
        <f t="shared" si="1938"/>
        <v>1.7142168619757835E-5</v>
      </c>
      <c r="AV1429" s="13">
        <f t="shared" si="1939"/>
        <v>5.1370472230090065E-6</v>
      </c>
      <c r="AW1429" s="13">
        <f t="shared" si="1940"/>
        <v>2.156262829278928E-8</v>
      </c>
      <c r="AX1429" s="13">
        <f t="shared" si="1941"/>
        <v>7.3445259878298253E-4</v>
      </c>
      <c r="AY1429" s="13">
        <f t="shared" si="1942"/>
        <v>3.8619695215615497E-4</v>
      </c>
      <c r="AZ1429" s="13">
        <f t="shared" si="1943"/>
        <v>1.0153690388041909E-4</v>
      </c>
      <c r="BA1429" s="13">
        <f t="shared" si="1944"/>
        <v>1.7797038172814352E-5</v>
      </c>
      <c r="BB1429" s="13">
        <f t="shared" si="1945"/>
        <v>2.3395525834944123E-6</v>
      </c>
      <c r="BC1429" s="13">
        <f t="shared" si="1946"/>
        <v>2.460412227151985E-7</v>
      </c>
      <c r="BD1429" s="13">
        <f t="shared" si="1947"/>
        <v>5.2334426936542376E-6</v>
      </c>
      <c r="BE1429" s="13">
        <f t="shared" si="1948"/>
        <v>6.2732884858515766E-6</v>
      </c>
      <c r="BF1429" s="13">
        <f t="shared" si="1949"/>
        <v>3.7598719170496021E-6</v>
      </c>
      <c r="BG1429" s="13">
        <f t="shared" si="1950"/>
        <v>1.5023100844691175E-6</v>
      </c>
      <c r="BH1429" s="13">
        <f t="shared" si="1951"/>
        <v>4.5020195628139435E-7</v>
      </c>
      <c r="BI1429" s="13">
        <f t="shared" si="1952"/>
        <v>1.079307413482309E-7</v>
      </c>
      <c r="BJ1429" s="14">
        <f t="shared" si="1953"/>
        <v>0.52758669237516675</v>
      </c>
      <c r="BK1429" s="14">
        <f t="shared" si="1954"/>
        <v>0.30999700317874207</v>
      </c>
      <c r="BL1429" s="14">
        <f t="shared" si="1955"/>
        <v>0.15823210188606954</v>
      </c>
      <c r="BM1429" s="14">
        <f t="shared" si="1956"/>
        <v>0.24901279384792341</v>
      </c>
      <c r="BN1429" s="14">
        <f t="shared" si="1957"/>
        <v>0.75073632850320926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1.2514000000000001</v>
      </c>
      <c r="F1430" s="10">
        <f>VLOOKUP(B1430,home!$B$2:$E$405,3,FALSE)</f>
        <v>1.0341</v>
      </c>
      <c r="G1430" s="10">
        <f>VLOOKUP(C1430,away!$B$2:$E$405,4,FALSE)</f>
        <v>0.97670000000000001</v>
      </c>
      <c r="H1430" s="10">
        <f>VLOOKUP(A1430,away!$A$2:$E$405,3,FALSE)</f>
        <v>0.95709999999999995</v>
      </c>
      <c r="I1430" s="10">
        <f>VLOOKUP(C1430,away!$B$2:$E$405,3,FALSE)</f>
        <v>0.81259999999999999</v>
      </c>
      <c r="J1430" s="10">
        <f>VLOOKUP(B1430,home!$B$2:$E$405,4,FALSE)</f>
        <v>1.2907</v>
      </c>
      <c r="K1430" s="12">
        <f t="shared" si="1902"/>
        <v>1.263920845158</v>
      </c>
      <c r="L1430" s="12">
        <f t="shared" si="1903"/>
        <v>1.0038283210219998</v>
      </c>
      <c r="M1430" s="13">
        <f t="shared" si="1904"/>
        <v>0.1035449805313248</v>
      </c>
      <c r="N1430" s="13">
        <f t="shared" si="1905"/>
        <v>0.13087265930502068</v>
      </c>
      <c r="O1430" s="13">
        <f t="shared" si="1906"/>
        <v>0.10394138395701542</v>
      </c>
      <c r="P1430" s="13">
        <f t="shared" si="1907"/>
        <v>0.13137368185784309</v>
      </c>
      <c r="Q1430" s="13">
        <f t="shared" si="1908"/>
        <v>8.2706341078438397E-2</v>
      </c>
      <c r="R1430" s="13">
        <f t="shared" si="1909"/>
        <v>5.2169652471136904E-2</v>
      </c>
      <c r="S1430" s="13">
        <f t="shared" si="1910"/>
        <v>4.1670403037220409E-2</v>
      </c>
      <c r="T1430" s="13">
        <f t="shared" si="1911"/>
        <v>8.3022967502641667E-2</v>
      </c>
      <c r="U1430" s="13">
        <f t="shared" si="1912"/>
        <v>6.593831124291849E-2</v>
      </c>
      <c r="V1430" s="13">
        <f t="shared" si="1913"/>
        <v>5.8744134872152493E-3</v>
      </c>
      <c r="W1430" s="13">
        <f t="shared" si="1914"/>
        <v>3.4844756171928538E-2</v>
      </c>
      <c r="X1430" s="13">
        <f t="shared" si="1915"/>
        <v>3.4978153084487991E-2</v>
      </c>
      <c r="Y1430" s="13">
        <f t="shared" si="1916"/>
        <v>1.755603034162603E-2</v>
      </c>
      <c r="Z1430" s="13">
        <f t="shared" si="1917"/>
        <v>1.7456458216134198E-2</v>
      </c>
      <c r="AA1430" s="13">
        <f t="shared" si="1918"/>
        <v>2.2063581422001644E-2</v>
      </c>
      <c r="AB1430" s="13">
        <f t="shared" si="1919"/>
        <v>1.3943310239054339E-2</v>
      </c>
      <c r="AC1430" s="13">
        <f t="shared" si="1920"/>
        <v>4.6582613457622459E-4</v>
      </c>
      <c r="AD1430" s="13">
        <f t="shared" si="1921"/>
        <v>1.1010253417537096E-2</v>
      </c>
      <c r="AE1430" s="13">
        <f t="shared" si="1922"/>
        <v>1.1052404202152998E-2</v>
      </c>
      <c r="AF1430" s="13">
        <f t="shared" si="1923"/>
        <v>5.5473581767518688E-3</v>
      </c>
      <c r="AG1430" s="13">
        <f t="shared" si="1924"/>
        <v>1.8561984148921641E-3</v>
      </c>
      <c r="AH1430" s="13">
        <f t="shared" si="1925"/>
        <v>4.3808217855231708E-3</v>
      </c>
      <c r="AI1430" s="13">
        <f t="shared" si="1926"/>
        <v>5.5370119736450245E-3</v>
      </c>
      <c r="AJ1430" s="13">
        <f t="shared" si="1927"/>
        <v>3.4991724266896936E-3</v>
      </c>
      <c r="AK1430" s="13">
        <f t="shared" si="1928"/>
        <v>1.4742256569650685E-3</v>
      </c>
      <c r="AL1430" s="13">
        <f t="shared" si="1929"/>
        <v>2.3640854087126741E-5</v>
      </c>
      <c r="AM1430" s="13">
        <f t="shared" si="1930"/>
        <v>2.7832177609794471E-3</v>
      </c>
      <c r="AN1430" s="13">
        <f t="shared" si="1931"/>
        <v>2.7938728120426078E-3</v>
      </c>
      <c r="AO1430" s="13">
        <f t="shared" si="1932"/>
        <v>1.402284327030872E-3</v>
      </c>
      <c r="AP1430" s="13">
        <f t="shared" si="1933"/>
        <v>4.6921757386628844E-4</v>
      </c>
      <c r="AQ1430" s="13">
        <f t="shared" si="1934"/>
        <v>1.1775347234205312E-4</v>
      </c>
      <c r="AR1430" s="13">
        <f t="shared" si="1935"/>
        <v>8.7951859553166492E-4</v>
      </c>
      <c r="AS1430" s="13">
        <f t="shared" si="1936"/>
        <v>1.111641886596559E-3</v>
      </c>
      <c r="AT1430" s="13">
        <f t="shared" si="1937"/>
        <v>7.0251367641007854E-4</v>
      </c>
      <c r="AU1430" s="13">
        <f t="shared" si="1938"/>
        <v>2.9597389320775992E-4</v>
      </c>
      <c r="AV1430" s="13">
        <f t="shared" si="1939"/>
        <v>9.3521893311963939E-5</v>
      </c>
      <c r="AW1430" s="13">
        <f t="shared" si="1940"/>
        <v>8.3318219873383094E-7</v>
      </c>
      <c r="AX1430" s="13">
        <f t="shared" si="1941"/>
        <v>5.8629449078598217E-4</v>
      </c>
      <c r="AY1430" s="13">
        <f t="shared" si="1942"/>
        <v>5.8853901431014087E-4</v>
      </c>
      <c r="AZ1430" s="13">
        <f t="shared" si="1943"/>
        <v>2.9539606529544566E-4</v>
      </c>
      <c r="BA1430" s="13">
        <f t="shared" si="1944"/>
        <v>9.8842312087344113E-5</v>
      </c>
      <c r="BB1430" s="13">
        <f t="shared" si="1945"/>
        <v>2.4805178047142785E-5</v>
      </c>
      <c r="BC1430" s="13">
        <f t="shared" si="1946"/>
        <v>4.980028046343023E-6</v>
      </c>
      <c r="BD1430" s="13">
        <f t="shared" si="1947"/>
        <v>1.4714761251002974E-4</v>
      </c>
      <c r="BE1430" s="13">
        <f t="shared" si="1948"/>
        <v>1.8598293476665865E-4</v>
      </c>
      <c r="BF1430" s="13">
        <f t="shared" si="1949"/>
        <v>1.1753385404762024E-4</v>
      </c>
      <c r="BG1430" s="13">
        <f t="shared" si="1950"/>
        <v>4.9517829380848376E-5</v>
      </c>
      <c r="BH1430" s="13">
        <f t="shared" si="1951"/>
        <v>1.564665419035789E-5</v>
      </c>
      <c r="BI1430" s="13">
        <f t="shared" si="1952"/>
        <v>3.9552264776344184E-6</v>
      </c>
      <c r="BJ1430" s="14">
        <f t="shared" si="1953"/>
        <v>0.42261232473031107</v>
      </c>
      <c r="BK1430" s="14">
        <f t="shared" si="1954"/>
        <v>0.28354148491657705</v>
      </c>
      <c r="BL1430" s="14">
        <f t="shared" si="1955"/>
        <v>0.2765504252313809</v>
      </c>
      <c r="BM1430" s="14">
        <f t="shared" si="1956"/>
        <v>0.39496428806151251</v>
      </c>
      <c r="BN1430" s="14">
        <f t="shared" si="1957"/>
        <v>0.60460869920077931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1.2514000000000001</v>
      </c>
      <c r="F1431" s="10">
        <f>VLOOKUP(B1431,home!$B$2:$E$405,3,FALSE)</f>
        <v>1.4206000000000001</v>
      </c>
      <c r="G1431" s="10">
        <f>VLOOKUP(C1431,away!$B$2:$E$405,4,FALSE)</f>
        <v>0.84350000000000003</v>
      </c>
      <c r="H1431" s="10">
        <f>VLOOKUP(A1431,away!$A$2:$E$405,3,FALSE)</f>
        <v>0.95709999999999995</v>
      </c>
      <c r="I1431" s="10">
        <f>VLOOKUP(C1431,away!$B$2:$E$405,3,FALSE)</f>
        <v>0.87070000000000003</v>
      </c>
      <c r="J1431" s="10">
        <f>VLOOKUP(B1431,home!$B$2:$E$405,4,FALSE)</f>
        <v>1.5092000000000001</v>
      </c>
      <c r="K1431" s="12">
        <f t="shared" si="1902"/>
        <v>1.4995227115400003</v>
      </c>
      <c r="L1431" s="12">
        <f t="shared" si="1903"/>
        <v>1.2576872471240002</v>
      </c>
      <c r="M1431" s="13">
        <f t="shared" si="1904"/>
        <v>6.3468601580880371E-2</v>
      </c>
      <c r="N1431" s="13">
        <f t="shared" si="1905"/>
        <v>9.5172609540213685E-2</v>
      </c>
      <c r="O1431" s="13">
        <f t="shared" si="1906"/>
        <v>7.9823650801067389E-2</v>
      </c>
      <c r="P1431" s="13">
        <f t="shared" si="1907"/>
        <v>0.1196973772942387</v>
      </c>
      <c r="Q1431" s="13">
        <f t="shared" si="1908"/>
        <v>7.1356744761039481E-2</v>
      </c>
      <c r="R1431" s="13">
        <f t="shared" si="1909"/>
        <v>5.0196593815690985E-2</v>
      </c>
      <c r="S1431" s="13">
        <f t="shared" si="1910"/>
        <v>5.6435236377712396E-2</v>
      </c>
      <c r="T1431" s="13">
        <f t="shared" si="1911"/>
        <v>8.9744467882241649E-2</v>
      </c>
      <c r="U1431" s="13">
        <f t="shared" si="1912"/>
        <v>7.5270932468576968E-2</v>
      </c>
      <c r="V1431" s="13">
        <f t="shared" si="1913"/>
        <v>1.1825882077707794E-2</v>
      </c>
      <c r="W1431" s="13">
        <f t="shared" si="1914"/>
        <v>3.5667019796913876E-2</v>
      </c>
      <c r="X1431" s="13">
        <f t="shared" si="1915"/>
        <v>4.4857955941497822E-2</v>
      </c>
      <c r="Y1431" s="13">
        <f t="shared" si="1916"/>
        <v>2.820863955983605E-2</v>
      </c>
      <c r="Z1431" s="13">
        <f t="shared" si="1917"/>
        <v>2.1043871963686012E-2</v>
      </c>
      <c r="AA1431" s="13">
        <f t="shared" si="1918"/>
        <v>3.155576394828704E-2</v>
      </c>
      <c r="AB1431" s="13">
        <f t="shared" si="1919"/>
        <v>2.3659292360225789E-2</v>
      </c>
      <c r="AC1431" s="13">
        <f t="shared" si="1920"/>
        <v>1.3939245485508956E-3</v>
      </c>
      <c r="AD1431" s="13">
        <f t="shared" si="1921"/>
        <v>1.3370876559604793E-2</v>
      </c>
      <c r="AE1431" s="13">
        <f t="shared" si="1922"/>
        <v>1.6816380931884173E-2</v>
      </c>
      <c r="AF1431" s="13">
        <f t="shared" si="1923"/>
        <v>1.0574873920404971E-2</v>
      </c>
      <c r="AG1431" s="13">
        <f t="shared" si="1924"/>
        <v>4.4332946898791728E-3</v>
      </c>
      <c r="AH1431" s="13">
        <f t="shared" si="1925"/>
        <v>6.616652349709545E-3</v>
      </c>
      <c r="AI1431" s="13">
        <f t="shared" si="1926"/>
        <v>9.921820472753971E-3</v>
      </c>
      <c r="AJ1431" s="13">
        <f t="shared" si="1927"/>
        <v>7.4389975693585622E-3</v>
      </c>
      <c r="AK1431" s="13">
        <f t="shared" si="1928"/>
        <v>3.7183152687813407E-3</v>
      </c>
      <c r="AL1431" s="13">
        <f t="shared" si="1929"/>
        <v>1.0515379791059412E-4</v>
      </c>
      <c r="AM1431" s="13">
        <f t="shared" si="1930"/>
        <v>4.0099866148650418E-3</v>
      </c>
      <c r="AN1431" s="13">
        <f t="shared" si="1931"/>
        <v>5.0433090266537028E-3</v>
      </c>
      <c r="AO1431" s="13">
        <f t="shared" si="1932"/>
        <v>3.1714527230638592E-3</v>
      </c>
      <c r="AP1431" s="13">
        <f t="shared" si="1933"/>
        <v>1.3295652148847003E-3</v>
      </c>
      <c r="AQ1431" s="13">
        <f t="shared" si="1934"/>
        <v>4.1804430374504193E-4</v>
      </c>
      <c r="AR1431" s="13">
        <f t="shared" si="1935"/>
        <v>1.6643358557765471E-3</v>
      </c>
      <c r="AS1431" s="13">
        <f t="shared" si="1936"/>
        <v>2.4957094153672948E-3</v>
      </c>
      <c r="AT1431" s="13">
        <f t="shared" si="1937"/>
        <v>1.8711864748737377E-3</v>
      </c>
      <c r="AU1431" s="13">
        <f t="shared" si="1938"/>
        <v>9.3529553886654725E-4</v>
      </c>
      <c r="AV1431" s="13">
        <f t="shared" si="1939"/>
        <v>3.5062422563310775E-4</v>
      </c>
      <c r="AW1431" s="13">
        <f t="shared" si="1940"/>
        <v>5.5086878957634055E-6</v>
      </c>
      <c r="AX1431" s="13">
        <f t="shared" si="1941"/>
        <v>1.0021776669935894E-3</v>
      </c>
      <c r="AY1431" s="13">
        <f t="shared" si="1942"/>
        <v>1.2604260711303204E-3</v>
      </c>
      <c r="AZ1431" s="13">
        <f t="shared" si="1943"/>
        <v>7.9261089780160619E-4</v>
      </c>
      <c r="BA1431" s="13">
        <f t="shared" si="1944"/>
        <v>3.3228553936552824E-4</v>
      </c>
      <c r="BB1431" s="13">
        <f t="shared" si="1945"/>
        <v>1.0447782131593617E-4</v>
      </c>
      <c r="BC1431" s="13">
        <f t="shared" si="1946"/>
        <v>2.6280084695270561E-5</v>
      </c>
      <c r="BD1431" s="13">
        <f t="shared" si="1947"/>
        <v>3.4886899679022903E-4</v>
      </c>
      <c r="BE1431" s="13">
        <f t="shared" si="1948"/>
        <v>5.2313698403912395E-4</v>
      </c>
      <c r="BF1431" s="13">
        <f t="shared" si="1949"/>
        <v>3.9222789440660258E-4</v>
      </c>
      <c r="BG1431" s="13">
        <f t="shared" si="1950"/>
        <v>1.9605154525407121E-4</v>
      </c>
      <c r="BH1431" s="13">
        <f t="shared" si="1951"/>
        <v>7.3495936185248004E-5</v>
      </c>
      <c r="BI1431" s="13">
        <f t="shared" si="1952"/>
        <v>2.204176510313478E-5</v>
      </c>
      <c r="BJ1431" s="14">
        <f t="shared" si="1953"/>
        <v>0.42769347954803028</v>
      </c>
      <c r="BK1431" s="14">
        <f t="shared" si="1954"/>
        <v>0.25418660174813107</v>
      </c>
      <c r="BL1431" s="14">
        <f t="shared" si="1955"/>
        <v>0.29707499368674722</v>
      </c>
      <c r="BM1431" s="14">
        <f t="shared" si="1956"/>
        <v>0.51902845177022927</v>
      </c>
      <c r="BN1431" s="14">
        <f t="shared" si="1957"/>
        <v>0.47971557779313057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1.2514000000000001</v>
      </c>
      <c r="F1432" s="10">
        <f>VLOOKUP(B1432,home!$B$2:$E$405,3,FALSE)</f>
        <v>0.66590000000000005</v>
      </c>
      <c r="G1432" s="10">
        <f>VLOOKUP(C1432,away!$B$2:$E$405,4,FALSE)</f>
        <v>0.70509999999999995</v>
      </c>
      <c r="H1432" s="10">
        <f>VLOOKUP(A1432,away!$A$2:$E$405,3,FALSE)</f>
        <v>0.95709999999999995</v>
      </c>
      <c r="I1432" s="10">
        <f>VLOOKUP(C1432,away!$B$2:$E$405,3,FALSE)</f>
        <v>1.1677</v>
      </c>
      <c r="J1432" s="10">
        <f>VLOOKUP(B1432,home!$B$2:$E$405,4,FALSE)</f>
        <v>0.81259999999999999</v>
      </c>
      <c r="K1432" s="12">
        <f t="shared" ref="K1432:K1487" si="1958">E1432*F1432*G1432</f>
        <v>0.58756494902599998</v>
      </c>
      <c r="L1432" s="12">
        <f t="shared" ref="L1432:L1487" si="1959">H1432*I1432*J1432</f>
        <v>0.90816636744199986</v>
      </c>
      <c r="M1432" s="13">
        <f t="shared" ref="M1432:M1487" si="1960">_xlfn.POISSON.DIST(0,K1432,FALSE) * _xlfn.POISSON.DIST(0,L1432,FALSE)</f>
        <v>0.22408466798509716</v>
      </c>
      <c r="N1432" s="13">
        <f t="shared" ref="N1432:N1487" si="1961">_xlfn.POISSON.DIST(1,K1432,FALSE) * _xlfn.POISSON.DIST(0,L1432,FALSE)</f>
        <v>0.13166429652217174</v>
      </c>
      <c r="O1432" s="13">
        <f t="shared" ref="O1432:O1487" si="1962">_xlfn.POISSON.DIST(0,K1432,FALSE) * _xlfn.POISSON.DIST(1,L1432,FALSE)</f>
        <v>0.20350615892347229</v>
      </c>
      <c r="P1432" s="13">
        <f t="shared" ref="P1432:P1487" si="1963">_xlfn.POISSON.DIST(1,K1432,FALSE) * _xlfn.POISSON.DIST(1,L1432,FALSE)</f>
        <v>0.11957308589434705</v>
      </c>
      <c r="Q1432" s="13">
        <f t="shared" ref="Q1432:Q1487" si="1964">_xlfn.POISSON.DIST(2,K1432,FALSE) * _xlfn.POISSON.DIST(0,L1432,FALSE)</f>
        <v>3.8680662837296993E-2</v>
      </c>
      <c r="R1432" s="13">
        <f t="shared" ref="R1432:R1487" si="1965">_xlfn.POISSON.DIST(0,K1432,FALSE) * _xlfn.POISSON.DIST(2,L1432,FALSE)</f>
        <v>9.2408724550802054E-2</v>
      </c>
      <c r="S1432" s="13">
        <f t="shared" ref="S1432:S1487" si="1966">_xlfn.POISSON.DIST(2,K1432,FALSE) * _xlfn.POISSON.DIST(2,L1432,FALSE)</f>
        <v>1.5951250702310175E-2</v>
      </c>
      <c r="T1432" s="13">
        <f t="shared" ref="T1432:T1487" si="1967">_xlfn.POISSON.DIST(2,K1432,FALSE) * _xlfn.POISSON.DIST(1,L1432,FALSE)</f>
        <v>3.5128477059196771E-2</v>
      </c>
      <c r="U1432" s="13">
        <f t="shared" ref="U1432:U1487" si="1968">_xlfn.POISSON.DIST(1,K1432,FALSE) * _xlfn.POISSON.DIST(2,L1432,FALSE)</f>
        <v>5.4296127530249684E-2</v>
      </c>
      <c r="V1432" s="13">
        <f t="shared" ref="V1432:V1487" si="1969">_xlfn.POISSON.DIST(3,K1432,FALSE) * _xlfn.POISSON.DIST(3,L1432,FALSE)</f>
        <v>9.4574385035394403E-4</v>
      </c>
      <c r="W1432" s="13">
        <f t="shared" ref="W1432:W1487" si="1970">_xlfn.POISSON.DIST(3,K1432,FALSE) * _xlfn.POISSON.DIST(0,L1432,FALSE)</f>
        <v>7.5758005627627667E-3</v>
      </c>
      <c r="X1432" s="13">
        <f t="shared" ref="X1432:X1487" si="1971">_xlfn.POISSON.DIST(3,K1432,FALSE) * _xlfn.POISSON.DIST(1,L1432,FALSE)</f>
        <v>6.8800872775493203E-3</v>
      </c>
      <c r="Y1432" s="13">
        <f t="shared" ref="Y1432:Y1487" si="1972">_xlfn.POISSON.DIST(3,K1432,FALSE) * _xlfn.POISSON.DIST(2,L1432,FALSE)</f>
        <v>3.1241319352679417E-3</v>
      </c>
      <c r="Z1432" s="13">
        <f t="shared" ref="Z1432:Z1487" si="1973">_xlfn.POISSON.DIST(0,K1432,FALSE) * _xlfn.POISSON.DIST(3,L1432,FALSE)</f>
        <v>2.797416523175009E-2</v>
      </c>
      <c r="AA1432" s="13">
        <f t="shared" ref="AA1432:AA1487" si="1974">_xlfn.POISSON.DIST(1,K1432,FALSE) * _xlfn.POISSON.DIST(3,L1432,FALSE)</f>
        <v>1.6436638968438142E-2</v>
      </c>
      <c r="AB1432" s="13">
        <f t="shared" ref="AB1432:AB1487" si="1975">_xlfn.POISSON.DIST(2,K1432,FALSE) * _xlfn.POISSON.DIST(3,L1432,FALSE)</f>
        <v>4.8287964688245614E-3</v>
      </c>
      <c r="AC1432" s="13">
        <f t="shared" ref="AC1432:AC1487" si="1976">_xlfn.POISSON.DIST(4,K1432,FALSE) * _xlfn.POISSON.DIST(4,L1432,FALSE)</f>
        <v>3.1540954940506973E-5</v>
      </c>
      <c r="AD1432" s="13">
        <f t="shared" ref="AD1432:AD1487" si="1977">_xlfn.POISSON.DIST(4,K1432,FALSE) * _xlfn.POISSON.DIST(0,L1432,FALSE)</f>
        <v>1.1128187178727118E-3</v>
      </c>
      <c r="AE1432" s="13">
        <f t="shared" ref="AE1432:AE1487" si="1978">_xlfn.POISSON.DIST(4,K1432,FALSE) * _xlfn.POISSON.DIST(1,L1432,FALSE)</f>
        <v>1.0106245326319244E-3</v>
      </c>
      <c r="AF1432" s="13">
        <f t="shared" ref="AF1432:AF1487" si="1979">_xlfn.POISSON.DIST(4,K1432,FALSE) * _xlfn.POISSON.DIST(2,L1432,FALSE)</f>
        <v>4.5890760532405167E-4</v>
      </c>
      <c r="AG1432" s="13">
        <f t="shared" ref="AG1432:AG1487" si="1980">_xlfn.POISSON.DIST(4,K1432,FALSE) * _xlfn.POISSON.DIST(3,L1432,FALSE)</f>
        <v>1.3892148430621703E-4</v>
      </c>
      <c r="AH1432" s="13">
        <f t="shared" ref="AH1432:AH1487" si="1981">_xlfn.POISSON.DIST(0,K1432,FALSE) * _xlfn.POISSON.DIST(4,L1432,FALSE)</f>
        <v>6.3512990051851912E-3</v>
      </c>
      <c r="AI1432" s="13">
        <f t="shared" ref="AI1432:AI1487" si="1982">_xlfn.POISSON.DIST(1,K1432,FALSE) * _xlfn.POISSON.DIST(4,L1432,FALSE)</f>
        <v>3.7318006762305216E-3</v>
      </c>
      <c r="AJ1432" s="13">
        <f t="shared" ref="AJ1432:AJ1487" si="1983">_xlfn.POISSON.DIST(2,K1432,FALSE) * _xlfn.POISSON.DIST(4,L1432,FALSE)</f>
        <v>1.0963376370522894E-3</v>
      </c>
      <c r="AK1432" s="13">
        <f t="shared" ref="AK1432:AK1487" si="1984">_xlfn.POISSON.DIST(3,K1432,FALSE) * _xlfn.POISSON.DIST(4,L1432,FALSE)</f>
        <v>2.1472318927663787E-4</v>
      </c>
      <c r="AL1432" s="13">
        <f t="shared" ref="AL1432:AL1487" si="1985">_xlfn.POISSON.DIST(5,K1432,FALSE) * _xlfn.POISSON.DIST(5,L1432,FALSE)</f>
        <v>6.7321862726311902E-7</v>
      </c>
      <c r="AM1432" s="13">
        <f t="shared" ref="AM1432:AM1487" si="1986">_xlfn.POISSON.DIST(5,K1432,FALSE) * _xlfn.POISSON.DIST(0,L1432,FALSE)</f>
        <v>1.3077065464841176E-4</v>
      </c>
      <c r="AN1432" s="13">
        <f t="shared" ref="AN1432:AN1487" si="1987">_xlfn.POISSON.DIST(5,K1432,FALSE) * _xlfn.POISSON.DIST(1,L1432,FALSE)</f>
        <v>1.1876151040006037E-4</v>
      </c>
      <c r="AO1432" s="13">
        <f t="shared" ref="AO1432:AO1487" si="1988">_xlfn.POISSON.DIST(5,K1432,FALSE) * _xlfn.POISSON.DIST(2,L1432,FALSE)</f>
        <v>5.3927604745974049E-5</v>
      </c>
      <c r="AP1432" s="13">
        <f t="shared" ref="AP1432:AP1487" si="1989">_xlfn.POISSON.DIST(5,K1432,FALSE) * _xlfn.POISSON.DIST(3,L1432,FALSE)</f>
        <v>1.6325078968999739E-5</v>
      </c>
      <c r="AQ1432" s="13">
        <f t="shared" ref="AQ1432:AQ1487" si="1990">_xlfn.POISSON.DIST(5,K1432,FALSE) * _xlfn.POISSON.DIST(4,L1432,FALSE)</f>
        <v>3.7064719163700693E-6</v>
      </c>
      <c r="AR1432" s="13">
        <f t="shared" ref="AR1432:AR1487" si="1991">_xlfn.POISSON.DIST(0,K1432,FALSE) * _xlfn.POISSON.DIST(5,L1432,FALSE)</f>
        <v>1.153607229215405E-3</v>
      </c>
      <c r="AS1432" s="13">
        <f t="shared" ref="AS1432:AS1487" si="1992">_xlfn.POISSON.DIST(1,K1432,FALSE) * _xlfn.POISSON.DIST(5,L1432,FALSE)</f>
        <v>6.7781917282997448E-4</v>
      </c>
      <c r="AT1432" s="13">
        <f t="shared" ref="AT1432:AT1487" si="1993">_xlfn.POISSON.DIST(2,K1432,FALSE) * _xlfn.POISSON.DIST(5,L1432,FALSE)</f>
        <v>1.9913139386634472E-4</v>
      </c>
      <c r="AU1432" s="13">
        <f t="shared" ref="AU1432:AU1487" si="1994">_xlfn.POISSON.DIST(3,K1432,FALSE) * _xlfn.POISSON.DIST(5,L1432,FALSE)</f>
        <v>3.9000875762185053E-5</v>
      </c>
      <c r="AV1432" s="13">
        <f t="shared" ref="AV1432:AV1487" si="1995">_xlfn.POISSON.DIST(4,K1432,FALSE) * _xlfn.POISSON.DIST(5,L1432,FALSE)</f>
        <v>5.7288868947944047E-6</v>
      </c>
      <c r="AW1432" s="13">
        <f t="shared" ref="AW1432:AW1487" si="1996">_xlfn.POISSON.DIST(6,K1432,FALSE) * _xlfn.POISSON.DIST(6,L1432,FALSE)</f>
        <v>9.9787218657657906E-9</v>
      </c>
      <c r="AX1432" s="13">
        <f t="shared" ref="AX1432:AX1487" si="1997">_xlfn.POISSON.DIST(6,K1432,FALSE) * _xlfn.POISSON.DIST(0,L1432,FALSE)</f>
        <v>1.280604217209844E-5</v>
      </c>
      <c r="AY1432" s="13">
        <f t="shared" ref="AY1432:AY1487" si="1998">_xlfn.POISSON.DIST(6,K1432,FALSE) * _xlfn.POISSON.DIST(1,L1432,FALSE)</f>
        <v>1.1630016800743699E-5</v>
      </c>
      <c r="AZ1432" s="13">
        <f t="shared" ref="AZ1432:AZ1487" si="1999">_xlfn.POISSON.DIST(6,K1432,FALSE) * _xlfn.POISSON.DIST(2,L1432,FALSE)</f>
        <v>5.2809950556104154E-6</v>
      </c>
      <c r="BA1432" s="13">
        <f t="shared" ref="BA1432:BA1487" si="2000">_xlfn.POISSON.DIST(6,K1432,FALSE) * _xlfn.POISSON.DIST(3,L1432,FALSE)</f>
        <v>1.5986740320442914E-6</v>
      </c>
      <c r="BB1432" s="13">
        <f t="shared" ref="BB1432:BB1487" si="2001">_xlfn.POISSON.DIST(6,K1432,FALSE) * _xlfn.POISSON.DIST(4,L1432,FALSE)</f>
        <v>3.6296549710137978E-7</v>
      </c>
      <c r="BC1432" s="13">
        <f t="shared" ref="BC1432:BC1487" si="2002">_xlfn.POISSON.DIST(6,K1432,FALSE) * _xlfn.POISSON.DIST(5,L1432,FALSE)</f>
        <v>6.5926611401867989E-8</v>
      </c>
      <c r="BD1432" s="13">
        <f t="shared" ref="BD1432:BD1487" si="2003">_xlfn.POISSON.DIST(0,K1432,FALSE) * _xlfn.POISSON.DIST(6,L1432,FALSE)</f>
        <v>1.7461121446856403E-4</v>
      </c>
      <c r="BE1432" s="13">
        <f t="shared" ref="BE1432:BE1487" si="2004">_xlfn.POISSON.DIST(1,K1432,FALSE) * _xlfn.POISSON.DIST(6,L1432,FALSE)</f>
        <v>1.0259542932858979E-4</v>
      </c>
      <c r="BF1432" s="13">
        <f t="shared" ref="BF1432:BF1487" si="2005">_xlfn.POISSON.DIST(2,K1432,FALSE) * _xlfn.POISSON.DIST(6,L1432,FALSE)</f>
        <v>3.0140739101876719E-5</v>
      </c>
      <c r="BG1432" s="13">
        <f t="shared" ref="BG1432:BG1487" si="2006">_xlfn.POISSON.DIST(3,K1432,FALSE) * _xlfn.POISSON.DIST(6,L1432,FALSE)</f>
        <v>5.9032139446667194E-6</v>
      </c>
      <c r="BH1432" s="13">
        <f t="shared" ref="BH1432:BH1487" si="2007">_xlfn.POISSON.DIST(4,K1432,FALSE) * _xlfn.POISSON.DIST(6,L1432,FALSE)</f>
        <v>8.671304001219183E-7</v>
      </c>
      <c r="BI1432" s="13">
        <f t="shared" ref="BI1432:BI1487" si="2008">_xlfn.POISSON.DIST(5,K1432,FALSE) * _xlfn.POISSON.DIST(6,L1432,FALSE)</f>
        <v>1.0189908586930602E-7</v>
      </c>
      <c r="BJ1432" s="14">
        <f t="shared" ref="BJ1432:BJ1487" si="2009">SUM(N1432,Q1432,T1432,W1432,X1432,Y1432,AD1432,AE1432,AF1432,AG1432,AM1432,AN1432,AO1432,AP1432,AQ1432,AX1432,AY1432,AZ1432,BA1432,BB1432,BC1432)</f>
        <v>0.22612996447522929</v>
      </c>
      <c r="BK1432" s="14">
        <f t="shared" ref="BK1432:BK1487" si="2010">SUM(M1432,P1432,S1432,V1432,AC1432,AL1432,AY1432)</f>
        <v>0.3605985926224769</v>
      </c>
      <c r="BL1432" s="14">
        <f t="shared" ref="BL1432:BL1487" si="2011">SUM(O1432,R1432,U1432,AA1432,AB1432,AH1432,AI1432,AJ1432,AK1432,AR1432,AS1432,AT1432,AU1432,AV1432,BD1432,BE1432,BF1432,BG1432,BH1432,BI1432)</f>
        <v>0.38526011413442995</v>
      </c>
      <c r="BM1432" s="14">
        <f t="shared" ref="BM1432:BM1487" si="2012">SUM(S1432:BI1432)</f>
        <v>0.19003361971261984</v>
      </c>
      <c r="BN1432" s="14">
        <f t="shared" ref="BN1432:BN1487" si="2013">SUM(M1432:R1432)</f>
        <v>0.8099175967131873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1.2514000000000001</v>
      </c>
      <c r="F1433" s="10">
        <f>VLOOKUP(B1433,home!$B$2:$E$405,3,FALSE)</f>
        <v>1.0654999999999999</v>
      </c>
      <c r="G1433" s="10">
        <f>VLOOKUP(C1433,away!$B$2:$E$405,4,FALSE)</f>
        <v>0.98709999999999998</v>
      </c>
      <c r="H1433" s="10">
        <f>VLOOKUP(A1433,away!$A$2:$E$405,3,FALSE)</f>
        <v>0.95709999999999995</v>
      </c>
      <c r="I1433" s="10">
        <f>VLOOKUP(C1433,away!$B$2:$E$405,3,FALSE)</f>
        <v>1.4750000000000001</v>
      </c>
      <c r="J1433" s="10">
        <f>VLOOKUP(B1433,home!$B$2:$E$405,4,FALSE)</f>
        <v>0.81259999999999999</v>
      </c>
      <c r="K1433" s="12">
        <f t="shared" si="1958"/>
        <v>1.31616626957</v>
      </c>
      <c r="L1433" s="12">
        <f t="shared" si="1959"/>
        <v>1.1471657035</v>
      </c>
      <c r="M1433" s="13">
        <f t="shared" si="1960"/>
        <v>8.5150757736484367E-2</v>
      </c>
      <c r="N1433" s="13">
        <f t="shared" si="1961"/>
        <v>0.11207255516108743</v>
      </c>
      <c r="O1433" s="13">
        <f t="shared" si="1962"/>
        <v>9.7682028902332158E-2</v>
      </c>
      <c r="P1433" s="13">
        <f t="shared" si="1963"/>
        <v>0.12856579158441142</v>
      </c>
      <c r="Q1433" s="13">
        <f t="shared" si="1964"/>
        <v>7.3753058423773291E-2</v>
      </c>
      <c r="R1433" s="13">
        <f t="shared" si="1965"/>
        <v>5.6028736702525624E-2</v>
      </c>
      <c r="S1433" s="13">
        <f t="shared" si="1966"/>
        <v>4.8529112379948072E-2</v>
      </c>
      <c r="T1433" s="13">
        <f t="shared" si="1967"/>
        <v>8.4606979151984479E-2</v>
      </c>
      <c r="U1433" s="13">
        <f t="shared" si="1968"/>
        <v>7.3743133374482878E-2</v>
      </c>
      <c r="V1433" s="13">
        <f t="shared" si="1969"/>
        <v>8.1413560735879419E-3</v>
      </c>
      <c r="W1433" s="13">
        <f t="shared" si="1970"/>
        <v>3.2357095924998636E-2</v>
      </c>
      <c r="X1433" s="13">
        <f t="shared" si="1971"/>
        <v>3.7118950710018042E-2</v>
      </c>
      <c r="Y1433" s="13">
        <f t="shared" si="1972"/>
        <v>2.1290793602219842E-2</v>
      </c>
      <c r="Z1433" s="13">
        <f t="shared" si="1973"/>
        <v>2.142474838518969E-2</v>
      </c>
      <c r="AA1433" s="13">
        <f t="shared" si="1974"/>
        <v>2.8198531158610991E-2</v>
      </c>
      <c r="AB1433" s="13">
        <f t="shared" si="1975"/>
        <v>1.8556977781191229E-2</v>
      </c>
      <c r="AC1433" s="13">
        <f t="shared" si="1976"/>
        <v>7.682696519643778E-4</v>
      </c>
      <c r="AD1433" s="13">
        <f t="shared" si="1977"/>
        <v>1.0646829559431028E-2</v>
      </c>
      <c r="AE1433" s="13">
        <f t="shared" si="1978"/>
        <v>1.2213677721589291E-2</v>
      </c>
      <c r="AF1433" s="13">
        <f t="shared" si="1979"/>
        <v>7.0055560979046302E-3</v>
      </c>
      <c r="AG1433" s="13">
        <f t="shared" si="1980"/>
        <v>2.6788445631538266E-3</v>
      </c>
      <c r="AH1433" s="13">
        <f t="shared" si="1981"/>
        <v>6.144434138401658E-3</v>
      </c>
      <c r="AI1433" s="13">
        <f t="shared" si="1982"/>
        <v>8.0870969585586667E-3</v>
      </c>
      <c r="AJ1433" s="13">
        <f t="shared" si="1983"/>
        <v>5.321982117798529E-3</v>
      </c>
      <c r="AK1433" s="13">
        <f t="shared" si="1984"/>
        <v>2.3348711169003783E-3</v>
      </c>
      <c r="AL1433" s="13">
        <f t="shared" si="1985"/>
        <v>4.6399209393181594E-5</v>
      </c>
      <c r="AM1433" s="13">
        <f t="shared" si="1986"/>
        <v>2.8025995887967893E-3</v>
      </c>
      <c r="AN1433" s="13">
        <f t="shared" si="1987"/>
        <v>3.2150461289108794E-3</v>
      </c>
      <c r="AO1433" s="13">
        <f t="shared" si="1988"/>
        <v>1.844095327128501E-3</v>
      </c>
      <c r="AP1433" s="13">
        <f t="shared" si="1989"/>
        <v>7.0516097108880977E-4</v>
      </c>
      <c r="AQ1433" s="13">
        <f t="shared" si="1990"/>
        <v>2.022341203699595E-4</v>
      </c>
      <c r="AR1433" s="13">
        <f t="shared" si="1991"/>
        <v>1.409736822197789E-3</v>
      </c>
      <c r="AS1433" s="13">
        <f t="shared" si="1992"/>
        <v>1.8554480543475299E-3</v>
      </c>
      <c r="AT1433" s="13">
        <f t="shared" si="1993"/>
        <v>1.2210390720357523E-3</v>
      </c>
      <c r="AU1433" s="13">
        <f t="shared" si="1994"/>
        <v>5.3569681348016995E-4</v>
      </c>
      <c r="AV1433" s="13">
        <f t="shared" si="1995"/>
        <v>1.7626651915468288E-4</v>
      </c>
      <c r="AW1433" s="13">
        <f t="shared" si="1996"/>
        <v>1.9460096562519376E-6</v>
      </c>
      <c r="AX1433" s="13">
        <f t="shared" si="1997"/>
        <v>6.1478117431418039E-4</v>
      </c>
      <c r="AY1433" s="13">
        <f t="shared" si="1998"/>
        <v>7.0525587833068293E-4</v>
      </c>
      <c r="AZ1433" s="13">
        <f t="shared" si="1999"/>
        <v>4.0452267790636428E-4</v>
      </c>
      <c r="BA1433" s="13">
        <f t="shared" si="2000"/>
        <v>1.5468484746071942E-4</v>
      </c>
      <c r="BB1433" s="13">
        <f t="shared" si="2001"/>
        <v>4.4362287964516619E-5</v>
      </c>
      <c r="BC1433" s="13">
        <f t="shared" si="2002"/>
        <v>1.0178179056336843E-5</v>
      </c>
      <c r="BD1433" s="13">
        <f t="shared" si="2003"/>
        <v>2.6953362223106363E-4</v>
      </c>
      <c r="BE1433" s="13">
        <f t="shared" si="2004"/>
        <v>3.5475106209554858E-4</v>
      </c>
      <c r="BF1433" s="13">
        <f t="shared" si="2005"/>
        <v>2.3345569101214692E-4</v>
      </c>
      <c r="BG1433" s="13">
        <f t="shared" si="2006"/>
        <v>1.0242216864978128E-4</v>
      </c>
      <c r="BH1433" s="13">
        <f t="shared" si="2007"/>
        <v>3.3701150908263013E-5</v>
      </c>
      <c r="BI1433" s="13">
        <f t="shared" si="2008"/>
        <v>8.8712636142288315E-6</v>
      </c>
      <c r="BJ1433" s="14">
        <f t="shared" si="2009"/>
        <v>0.40444726209748821</v>
      </c>
      <c r="BK1433" s="14">
        <f t="shared" si="2010"/>
        <v>0.27190694251412006</v>
      </c>
      <c r="BL1433" s="14">
        <f t="shared" si="2011"/>
        <v>0.30229871449052914</v>
      </c>
      <c r="BM1433" s="14">
        <f t="shared" si="2012"/>
        <v>0.44612142910803843</v>
      </c>
      <c r="BN1433" s="14">
        <f t="shared" si="2013"/>
        <v>0.55325292851061425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1.2514000000000001</v>
      </c>
      <c r="F1434" s="10">
        <f>VLOOKUP(B1434,home!$B$2:$E$405,3,FALSE)</f>
        <v>1.0341</v>
      </c>
      <c r="G1434" s="10">
        <f>VLOOKUP(C1434,away!$B$2:$E$405,4,FALSE)</f>
        <v>1.1752</v>
      </c>
      <c r="H1434" s="10">
        <f>VLOOKUP(A1434,away!$A$2:$E$405,3,FALSE)</f>
        <v>0.95709999999999995</v>
      </c>
      <c r="I1434" s="10">
        <f>VLOOKUP(C1434,away!$B$2:$E$405,3,FALSE)</f>
        <v>0.98340000000000005</v>
      </c>
      <c r="J1434" s="10">
        <f>VLOOKUP(B1434,home!$B$2:$E$405,4,FALSE)</f>
        <v>1.1063000000000001</v>
      </c>
      <c r="K1434" s="12">
        <f t="shared" si="1958"/>
        <v>1.520794284048</v>
      </c>
      <c r="L1434" s="12">
        <f t="shared" si="1959"/>
        <v>1.0412629904820001</v>
      </c>
      <c r="M1434" s="13">
        <f t="shared" si="1960"/>
        <v>7.7145866849071362E-2</v>
      </c>
      <c r="N1434" s="13">
        <f t="shared" si="1961"/>
        <v>0.11732299334199579</v>
      </c>
      <c r="O1434" s="13">
        <f t="shared" si="1962"/>
        <v>8.0329136018590236E-2</v>
      </c>
      <c r="P1434" s="13">
        <f t="shared" si="1963"/>
        <v>0.12216409089958633</v>
      </c>
      <c r="Q1434" s="13">
        <f t="shared" si="1964"/>
        <v>8.9212068830954422E-2</v>
      </c>
      <c r="R1434" s="13">
        <f t="shared" si="1965"/>
        <v>4.1821878196776303E-2</v>
      </c>
      <c r="S1434" s="13">
        <f t="shared" si="1966"/>
        <v>4.8363138930436575E-2</v>
      </c>
      <c r="T1434" s="13">
        <f t="shared" si="1967"/>
        <v>9.2893225578005625E-2</v>
      </c>
      <c r="U1434" s="13">
        <f t="shared" si="1968"/>
        <v>6.360247330980906E-2</v>
      </c>
      <c r="V1434" s="13">
        <f t="shared" si="1969"/>
        <v>8.5094771211443321E-3</v>
      </c>
      <c r="W1434" s="13">
        <f t="shared" si="1970"/>
        <v>4.5224401448737399E-2</v>
      </c>
      <c r="X1434" s="13">
        <f t="shared" si="1971"/>
        <v>4.70904954952708E-2</v>
      </c>
      <c r="Y1434" s="13">
        <f t="shared" si="1972"/>
        <v>2.4516795081342413E-2</v>
      </c>
      <c r="Z1434" s="13">
        <f t="shared" si="1973"/>
        <v>1.4515857986249754E-2</v>
      </c>
      <c r="AA1434" s="13">
        <f t="shared" si="1974"/>
        <v>2.2075633853541131E-2</v>
      </c>
      <c r="AB1434" s="13">
        <f t="shared" si="1975"/>
        <v>1.6786248890600947E-2</v>
      </c>
      <c r="AC1434" s="13">
        <f t="shared" si="1976"/>
        <v>8.421972062427639E-4</v>
      </c>
      <c r="AD1434" s="13">
        <f t="shared" si="1977"/>
        <v>1.7194252805682986E-2</v>
      </c>
      <c r="AE1434" s="13">
        <f t="shared" si="1978"/>
        <v>1.7903739095548987E-2</v>
      </c>
      <c r="AF1434" s="13">
        <f t="shared" si="1979"/>
        <v>9.3212504557204177E-3</v>
      </c>
      <c r="AG1434" s="13">
        <f t="shared" si="1980"/>
        <v>3.2352910415183833E-3</v>
      </c>
      <c r="AH1434" s="13">
        <f t="shared" si="1981"/>
        <v>3.7787064240436094E-3</v>
      </c>
      <c r="AI1434" s="13">
        <f t="shared" si="1982"/>
        <v>5.746635130780978E-3</v>
      </c>
      <c r="AJ1434" s="13">
        <f t="shared" si="1983"/>
        <v>4.3697249297005736E-3</v>
      </c>
      <c r="AK1434" s="13">
        <f t="shared" si="1984"/>
        <v>2.2151508986502266E-3</v>
      </c>
      <c r="AL1434" s="13">
        <f t="shared" si="1985"/>
        <v>5.3346347775237767E-5</v>
      </c>
      <c r="AM1434" s="13">
        <f t="shared" si="1986"/>
        <v>5.2297842770717912E-3</v>
      </c>
      <c r="AN1434" s="13">
        <f t="shared" si="1987"/>
        <v>5.4455808159195179E-3</v>
      </c>
      <c r="AO1434" s="13">
        <f t="shared" si="1988"/>
        <v>2.8351408826478835E-3</v>
      </c>
      <c r="AP1434" s="13">
        <f t="shared" si="1989"/>
        <v>9.8404242463457107E-4</v>
      </c>
      <c r="AQ1434" s="13">
        <f t="shared" si="1990"/>
        <v>2.5616173945903787E-4</v>
      </c>
      <c r="AR1434" s="13">
        <f t="shared" si="1991"/>
        <v>7.869254302506391E-4</v>
      </c>
      <c r="AS1434" s="13">
        <f t="shared" si="1992"/>
        <v>1.1967516962971846E-3</v>
      </c>
      <c r="AT1434" s="13">
        <f t="shared" si="1993"/>
        <v>9.100065695767537E-4</v>
      </c>
      <c r="AU1434" s="13">
        <f t="shared" si="1994"/>
        <v>4.6131092981948512E-4</v>
      </c>
      <c r="AV1434" s="13">
        <f t="shared" si="1995"/>
        <v>1.753897563095853E-4</v>
      </c>
      <c r="AW1434" s="13">
        <f t="shared" si="1996"/>
        <v>2.3465677369645892E-6</v>
      </c>
      <c r="AX1434" s="13">
        <f t="shared" si="1997"/>
        <v>1.3255710058958136E-3</v>
      </c>
      <c r="AY1434" s="13">
        <f t="shared" si="1998"/>
        <v>1.3802680296953077E-3</v>
      </c>
      <c r="AZ1434" s="13">
        <f t="shared" si="1999"/>
        <v>7.1861100813361701E-4</v>
      </c>
      <c r="BA1434" s="13">
        <f t="shared" si="2000"/>
        <v>2.4942101577416506E-4</v>
      </c>
      <c r="BB1434" s="13">
        <f t="shared" si="2001"/>
        <v>6.4928218193516287E-5</v>
      </c>
      <c r="BC1434" s="13">
        <f t="shared" si="2002"/>
        <v>1.352147012856972E-5</v>
      </c>
      <c r="BD1434" s="13">
        <f t="shared" si="2003"/>
        <v>1.3656605446485243E-4</v>
      </c>
      <c r="BE1434" s="13">
        <f t="shared" si="2004"/>
        <v>2.0768887502513539E-4</v>
      </c>
      <c r="BF1434" s="13">
        <f t="shared" si="2005"/>
        <v>1.5792602699929274E-4</v>
      </c>
      <c r="BG1434" s="13">
        <f t="shared" si="2006"/>
        <v>8.0057666387644823E-5</v>
      </c>
      <c r="BH1434" s="13">
        <f t="shared" si="2007"/>
        <v>3.0437810359137995E-5</v>
      </c>
      <c r="BI1434" s="13">
        <f t="shared" si="2008"/>
        <v>9.2579296026228076E-6</v>
      </c>
      <c r="BJ1434" s="14">
        <f t="shared" si="2009"/>
        <v>0.48241754406233095</v>
      </c>
      <c r="BK1434" s="14">
        <f t="shared" si="2010"/>
        <v>0.25845838538395194</v>
      </c>
      <c r="BL1434" s="14">
        <f t="shared" si="2011"/>
        <v>0.24487790639758544</v>
      </c>
      <c r="BM1434" s="14">
        <f t="shared" si="2012"/>
        <v>0.47089573823118519</v>
      </c>
      <c r="BN1434" s="14">
        <f t="shared" si="2013"/>
        <v>0.52799603413697449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1.3216000000000001</v>
      </c>
      <c r="F1439" s="10">
        <f>VLOOKUP(B1439,home!$B$2:$E$405,3,FALSE)</f>
        <v>0.75670000000000004</v>
      </c>
      <c r="G1439" s="10">
        <f>VLOOKUP(C1439,away!$B$2:$E$405,4,FALSE)</f>
        <v>1.5530999999999999</v>
      </c>
      <c r="H1439" s="10">
        <f>VLOOKUP(A1439,away!$A$2:$E$405,3,FALSE)</f>
        <v>1.1162000000000001</v>
      </c>
      <c r="I1439" s="10">
        <f>VLOOKUP(C1439,away!$B$2:$E$405,3,FALSE)</f>
        <v>0.89590000000000003</v>
      </c>
      <c r="J1439" s="10">
        <f>VLOOKUP(B1439,home!$B$2:$E$405,4,FALSE)</f>
        <v>0.99019999999999997</v>
      </c>
      <c r="K1439" s="12">
        <f t="shared" si="1958"/>
        <v>1.5531849856319999</v>
      </c>
      <c r="L1439" s="12">
        <f t="shared" si="1959"/>
        <v>0.99020354491599993</v>
      </c>
      <c r="M1439" s="13">
        <f t="shared" si="1960"/>
        <v>7.8599610852282883E-2</v>
      </c>
      <c r="N1439" s="13">
        <f t="shared" si="1961"/>
        <v>0.12207973545228377</v>
      </c>
      <c r="O1439" s="13">
        <f t="shared" si="1962"/>
        <v>7.7829613294948599E-2</v>
      </c>
      <c r="P1439" s="13">
        <f t="shared" si="1963"/>
        <v>0.12088378680725885</v>
      </c>
      <c r="Q1439" s="13">
        <f t="shared" si="1964"/>
        <v>9.4806206077206884E-2</v>
      </c>
      <c r="R1439" s="13">
        <f t="shared" si="1965"/>
        <v>3.8533579492049767E-2</v>
      </c>
      <c r="S1439" s="13">
        <f t="shared" si="1966"/>
        <v>4.6478887600110777E-2</v>
      </c>
      <c r="T1439" s="13">
        <f t="shared" si="1967"/>
        <v>9.3877441337687065E-2</v>
      </c>
      <c r="U1439" s="13">
        <f t="shared" si="1968"/>
        <v>5.9849777109708846E-2</v>
      </c>
      <c r="V1439" s="13">
        <f t="shared" si="1969"/>
        <v>7.9425668040373175E-3</v>
      </c>
      <c r="W1439" s="13">
        <f t="shared" si="1970"/>
        <v>4.908385860795033E-2</v>
      </c>
      <c r="X1439" s="13">
        <f t="shared" si="1971"/>
        <v>4.8603010791748127E-2</v>
      </c>
      <c r="Y1439" s="13">
        <f t="shared" si="1972"/>
        <v>2.4063436789789797E-2</v>
      </c>
      <c r="Z1439" s="13">
        <f t="shared" si="1973"/>
        <v>1.2718695670443389E-2</v>
      </c>
      <c r="AA1439" s="13">
        <f t="shared" si="1974"/>
        <v>1.9754487152155394E-2</v>
      </c>
      <c r="AB1439" s="13">
        <f t="shared" si="1975"/>
        <v>1.5341186421794004E-2</v>
      </c>
      <c r="AC1439" s="13">
        <f t="shared" si="1976"/>
        <v>7.6346398365610669E-4</v>
      </c>
      <c r="AD1439" s="13">
        <f t="shared" si="1977"/>
        <v>1.9059078056688113E-2</v>
      </c>
      <c r="AE1439" s="13">
        <f t="shared" si="1978"/>
        <v>1.8872366654563315E-2</v>
      </c>
      <c r="AF1439" s="13">
        <f t="shared" si="1979"/>
        <v>9.3437421811515507E-3</v>
      </c>
      <c r="AG1439" s="13">
        <f t="shared" si="1980"/>
        <v>3.0840688768524749E-3</v>
      </c>
      <c r="AH1439" s="13">
        <f t="shared" si="1981"/>
        <v>3.1485243848952053E-3</v>
      </c>
      <c r="AI1439" s="13">
        <f t="shared" si="1982"/>
        <v>4.8902408015154605E-3</v>
      </c>
      <c r="AJ1439" s="13">
        <f t="shared" si="1983"/>
        <v>3.797724294519406E-3</v>
      </c>
      <c r="AK1439" s="13">
        <f t="shared" si="1984"/>
        <v>1.9661894512724735E-3</v>
      </c>
      <c r="AL1439" s="13">
        <f t="shared" si="1985"/>
        <v>4.696736608976469E-5</v>
      </c>
      <c r="AM1439" s="13">
        <f t="shared" si="1986"/>
        <v>5.9204547755272521E-3</v>
      </c>
      <c r="AN1439" s="13">
        <f t="shared" si="1987"/>
        <v>5.8624553062419449E-3</v>
      </c>
      <c r="AO1439" s="13">
        <f t="shared" si="1988"/>
        <v>2.9025120130761937E-3</v>
      </c>
      <c r="AP1439" s="13">
        <f t="shared" si="1989"/>
        <v>9.5802589483644088E-4</v>
      </c>
      <c r="AQ1439" s="13">
        <f t="shared" si="1990"/>
        <v>2.3716015929709164E-4</v>
      </c>
      <c r="AR1439" s="13">
        <f t="shared" si="1991"/>
        <v>6.2353600143554022E-4</v>
      </c>
      <c r="AS1439" s="13">
        <f t="shared" si="1992"/>
        <v>9.6846675543069431E-4</v>
      </c>
      <c r="AT1439" s="13">
        <f t="shared" si="1993"/>
        <v>7.5210401180934644E-4</v>
      </c>
      <c r="AU1439" s="13">
        <f t="shared" si="1994"/>
        <v>3.8938555292528971E-4</v>
      </c>
      <c r="AV1439" s="13">
        <f t="shared" si="1995"/>
        <v>1.5119694860639361E-4</v>
      </c>
      <c r="AW1439" s="13">
        <f t="shared" si="1996"/>
        <v>2.0065101707422537E-6</v>
      </c>
      <c r="AX1439" s="13">
        <f t="shared" si="1997"/>
        <v>1.5325935775770349E-3</v>
      </c>
      <c r="AY1439" s="13">
        <f t="shared" si="1998"/>
        <v>1.5175795934322745E-3</v>
      </c>
      <c r="AZ1439" s="13">
        <f t="shared" si="1999"/>
        <v>7.5135634655440996E-4</v>
      </c>
      <c r="BA1439" s="13">
        <f t="shared" si="2000"/>
        <v>2.4799857261777051E-4</v>
      </c>
      <c r="BB1439" s="13">
        <f t="shared" si="2001"/>
        <v>6.1392266435056076E-5</v>
      </c>
      <c r="BC1439" s="13">
        <f t="shared" si="2002"/>
        <v>1.2158167970884021E-5</v>
      </c>
      <c r="BD1439" s="13">
        <f t="shared" si="2003"/>
        <v>1.0290459316736996E-4</v>
      </c>
      <c r="BE1439" s="13">
        <f t="shared" si="2004"/>
        <v>1.5982986906012831E-4</v>
      </c>
      <c r="BF1439" s="13">
        <f t="shared" si="2005"/>
        <v>1.2412267643985994E-4</v>
      </c>
      <c r="BG1439" s="13">
        <f t="shared" si="2006"/>
        <v>6.4261825807616408E-5</v>
      </c>
      <c r="BH1439" s="13">
        <f t="shared" si="2007"/>
        <v>2.4952625748422192E-5</v>
      </c>
      <c r="BI1439" s="13">
        <f t="shared" si="2008"/>
        <v>7.7512087329087506E-6</v>
      </c>
      <c r="BJ1439" s="14">
        <f t="shared" si="2009"/>
        <v>0.5028766314994878</v>
      </c>
      <c r="BK1439" s="14">
        <f t="shared" si="2010"/>
        <v>0.25623286300686804</v>
      </c>
      <c r="BL1439" s="14">
        <f t="shared" si="2011"/>
        <v>0.22847983447202269</v>
      </c>
      <c r="BM1439" s="14">
        <f t="shared" si="2012"/>
        <v>0.46605991958952953</v>
      </c>
      <c r="BN1439" s="14">
        <f t="shared" si="2013"/>
        <v>0.53273253197603077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1.8169999999999999</v>
      </c>
      <c r="F1445" s="10">
        <f>VLOOKUP(B1445,home!$B$2:$E$405,3,FALSE)</f>
        <v>1.258</v>
      </c>
      <c r="G1445" s="10">
        <f>VLOOKUP(C1445,away!$B$2:$E$405,4,FALSE)</f>
        <v>1.1007</v>
      </c>
      <c r="H1445" s="10">
        <f>VLOOKUP(A1445,away!$A$2:$E$405,3,FALSE)</f>
        <v>1.2277</v>
      </c>
      <c r="I1445" s="10">
        <f>VLOOKUP(C1445,away!$B$2:$E$405,3,FALSE)</f>
        <v>0.98909999999999998</v>
      </c>
      <c r="J1445" s="10">
        <f>VLOOKUP(B1445,home!$B$2:$E$405,4,FALSE)</f>
        <v>0.64</v>
      </c>
      <c r="K1445" s="12">
        <f t="shared" si="1958"/>
        <v>2.5159646501999999</v>
      </c>
      <c r="L1445" s="12">
        <f t="shared" si="1959"/>
        <v>0.77716356480000004</v>
      </c>
      <c r="M1445" s="13">
        <f t="shared" si="1960"/>
        <v>3.7137493433845883E-2</v>
      </c>
      <c r="N1445" s="13">
        <f t="shared" si="1961"/>
        <v>9.3436620676590837E-2</v>
      </c>
      <c r="O1445" s="13">
        <f t="shared" si="1962"/>
        <v>2.8861906784784258E-2</v>
      </c>
      <c r="P1445" s="13">
        <f t="shared" si="1963"/>
        <v>7.2615537207884731E-2</v>
      </c>
      <c r="Q1445" s="13">
        <f t="shared" si="1964"/>
        <v>0.1175416173282245</v>
      </c>
      <c r="R1445" s="13">
        <f t="shared" si="1965"/>
        <v>1.1215211181894121E-2</v>
      </c>
      <c r="S1445" s="13">
        <f t="shared" si="1966"/>
        <v>3.5496581462765339E-2</v>
      </c>
      <c r="T1445" s="13">
        <f t="shared" si="1967"/>
        <v>9.1349062335160408E-2</v>
      </c>
      <c r="U1445" s="13">
        <f t="shared" si="1968"/>
        <v>2.8217074878173366E-2</v>
      </c>
      <c r="V1445" s="13">
        <f t="shared" si="1969"/>
        <v>7.7118928537325731E-3</v>
      </c>
      <c r="W1445" s="13">
        <f t="shared" si="1970"/>
        <v>9.857685137504954E-2</v>
      </c>
      <c r="X1445" s="13">
        <f t="shared" si="1971"/>
        <v>7.6610337221393279E-2</v>
      </c>
      <c r="Y1445" s="13">
        <f t="shared" si="1972"/>
        <v>2.9769381387754066E-2</v>
      </c>
      <c r="Z1445" s="13">
        <f t="shared" si="1973"/>
        <v>2.9053511673685518E-3</v>
      </c>
      <c r="AA1445" s="13">
        <f t="shared" si="1974"/>
        <v>7.3097608335165789E-3</v>
      </c>
      <c r="AB1445" s="13">
        <f t="shared" si="1975"/>
        <v>9.1955499292721028E-3</v>
      </c>
      <c r="AC1445" s="13">
        <f t="shared" si="1976"/>
        <v>9.4244924516275646E-4</v>
      </c>
      <c r="AD1445" s="13">
        <f t="shared" si="1977"/>
        <v>6.2003968346910972E-2</v>
      </c>
      <c r="AE1445" s="13">
        <f t="shared" si="1978"/>
        <v>4.81872250722317E-2</v>
      </c>
      <c r="AF1445" s="13">
        <f t="shared" si="1979"/>
        <v>1.8724677807477764E-2</v>
      </c>
      <c r="AG1445" s="13">
        <f t="shared" si="1980"/>
        <v>4.8507124515302881E-3</v>
      </c>
      <c r="AH1445" s="13">
        <f t="shared" si="1981"/>
        <v>5.6448326755699626E-4</v>
      </c>
      <c r="AI1445" s="13">
        <f t="shared" si="1982"/>
        <v>1.4202199468027908E-3</v>
      </c>
      <c r="AJ1445" s="13">
        <f t="shared" si="1983"/>
        <v>1.7866115908323737E-3</v>
      </c>
      <c r="AK1445" s="13">
        <f t="shared" si="1984"/>
        <v>1.4983505353906128E-3</v>
      </c>
      <c r="AL1445" s="13">
        <f t="shared" si="1985"/>
        <v>7.3711445658621971E-5</v>
      </c>
      <c r="AM1445" s="13">
        <f t="shared" si="1986"/>
        <v>3.1199958506589534E-2</v>
      </c>
      <c r="AN1445" s="13">
        <f t="shared" si="1987"/>
        <v>2.4247470974593208E-2</v>
      </c>
      <c r="AO1445" s="13">
        <f t="shared" si="1988"/>
        <v>9.4221254899996935E-3</v>
      </c>
      <c r="AP1445" s="13">
        <f t="shared" si="1989"/>
        <v>2.4408442112670362E-3</v>
      </c>
      <c r="AQ1445" s="13">
        <f t="shared" si="1990"/>
        <v>4.742337970874335E-4</v>
      </c>
      <c r="AR1445" s="13">
        <f t="shared" si="1991"/>
        <v>8.7739165696909516E-5</v>
      </c>
      <c r="AS1445" s="13">
        <f t="shared" si="1992"/>
        <v>2.2074863933146477E-4</v>
      </c>
      <c r="AT1445" s="13">
        <f t="shared" si="1993"/>
        <v>2.7769788656885743E-4</v>
      </c>
      <c r="AU1445" s="13">
        <f t="shared" si="1994"/>
        <v>2.3289268868083155E-4</v>
      </c>
      <c r="AV1445" s="13">
        <f t="shared" si="1995"/>
        <v>1.4648744300275145E-4</v>
      </c>
      <c r="AW1445" s="13">
        <f t="shared" si="1996"/>
        <v>4.0035881455888393E-6</v>
      </c>
      <c r="AX1445" s="13">
        <f t="shared" si="1997"/>
        <v>1.3082998781714341E-2</v>
      </c>
      <c r="AY1445" s="13">
        <f t="shared" si="1998"/>
        <v>1.0167629971471175E-2</v>
      </c>
      <c r="AZ1445" s="13">
        <f t="shared" si="1999"/>
        <v>3.9509557770979302E-3</v>
      </c>
      <c r="BA1445" s="13">
        <f t="shared" si="2000"/>
        <v>1.0235129586988606E-3</v>
      </c>
      <c r="BB1445" s="13">
        <f t="shared" si="2001"/>
        <v>1.9885924490035039E-4</v>
      </c>
      <c r="BC1445" s="13">
        <f t="shared" si="2002"/>
        <v>3.0909231932038521E-5</v>
      </c>
      <c r="BD1445" s="13">
        <f t="shared" si="2003"/>
        <v>1.1364613797598006E-5</v>
      </c>
      <c r="BE1445" s="13">
        <f t="shared" si="2004"/>
        <v>2.8592966577931758E-5</v>
      </c>
      <c r="BF1445" s="13">
        <f t="shared" si="2005"/>
        <v>3.5969446577213191E-5</v>
      </c>
      <c r="BG1445" s="13">
        <f t="shared" si="2006"/>
        <v>3.0165952025175257E-5</v>
      </c>
      <c r="BH1445" s="13">
        <f t="shared" si="2007"/>
        <v>1.8974117233742511E-5</v>
      </c>
      <c r="BI1445" s="13">
        <f t="shared" si="2008"/>
        <v>9.5476416457693508E-6</v>
      </c>
      <c r="BJ1445" s="14">
        <f t="shared" si="2009"/>
        <v>0.73728995294767496</v>
      </c>
      <c r="BK1445" s="14">
        <f t="shared" si="2010"/>
        <v>0.16414529562052108</v>
      </c>
      <c r="BL1445" s="14">
        <f t="shared" si="2011"/>
        <v>9.1169349509361439E-2</v>
      </c>
      <c r="BM1445" s="14">
        <f t="shared" si="2012"/>
        <v>0.62453793624837595</v>
      </c>
      <c r="BN1445" s="14">
        <f t="shared" si="2013"/>
        <v>0.36080838661322434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1.8169999999999999</v>
      </c>
      <c r="F1446" s="10">
        <f>VLOOKUP(B1446,home!$B$2:$E$405,3,FALSE)</f>
        <v>0.70760000000000001</v>
      </c>
      <c r="G1446" s="10">
        <f>VLOOKUP(C1446,away!$B$2:$E$405,4,FALSE)</f>
        <v>1.258</v>
      </c>
      <c r="H1446" s="10">
        <f>VLOOKUP(A1446,away!$A$2:$E$405,3,FALSE)</f>
        <v>1.2277</v>
      </c>
      <c r="I1446" s="10">
        <f>VLOOKUP(C1446,away!$B$2:$E$405,3,FALSE)</f>
        <v>0.98909999999999998</v>
      </c>
      <c r="J1446" s="10">
        <f>VLOOKUP(B1446,home!$B$2:$E$405,4,FALSE)</f>
        <v>1.3382000000000001</v>
      </c>
      <c r="K1446" s="12">
        <f t="shared" si="1958"/>
        <v>1.6174221735999998</v>
      </c>
      <c r="L1446" s="12">
        <f t="shared" si="1959"/>
        <v>1.625000441274</v>
      </c>
      <c r="M1446" s="13">
        <f t="shared" si="1960"/>
        <v>3.9069130899124629E-2</v>
      </c>
      <c r="N1446" s="13">
        <f t="shared" si="1961"/>
        <v>6.3191278619525074E-2</v>
      </c>
      <c r="O1446" s="13">
        <f t="shared" si="1962"/>
        <v>6.3487354951269198E-2</v>
      </c>
      <c r="P1446" s="13">
        <f t="shared" si="1963"/>
        <v>0.10268585564139653</v>
      </c>
      <c r="Q1446" s="13">
        <f t="shared" si="1964"/>
        <v>5.1103487608677736E-2</v>
      </c>
      <c r="R1446" s="13">
        <f t="shared" si="1965"/>
        <v>5.1583489905565778E-2</v>
      </c>
      <c r="S1446" s="13">
        <f t="shared" si="1966"/>
        <v>6.7472610128127955E-2</v>
      </c>
      <c r="T1446" s="13">
        <f t="shared" si="1967"/>
        <v>8.3043189914741702E-2</v>
      </c>
      <c r="U1446" s="13">
        <f t="shared" si="1968"/>
        <v>8.3432280364933845E-2</v>
      </c>
      <c r="V1446" s="13">
        <f t="shared" si="1969"/>
        <v>1.9704339302368971E-2</v>
      </c>
      <c r="W1446" s="13">
        <f t="shared" si="1970"/>
        <v>2.7551971335522729E-2</v>
      </c>
      <c r="X1446" s="13">
        <f t="shared" si="1971"/>
        <v>4.4771965578193032E-2</v>
      </c>
      <c r="Y1446" s="13">
        <f t="shared" si="1972"/>
        <v>3.6377231910634023E-2</v>
      </c>
      <c r="Z1446" s="13">
        <f t="shared" si="1973"/>
        <v>2.7941064619665765E-2</v>
      </c>
      <c r="AA1446" s="13">
        <f t="shared" si="1974"/>
        <v>4.5192497469837847E-2</v>
      </c>
      <c r="AB1446" s="13">
        <f t="shared" si="1975"/>
        <v>3.6547673744038819E-2</v>
      </c>
      <c r="AC1446" s="13">
        <f t="shared" si="1976"/>
        <v>3.2368216520102643E-3</v>
      </c>
      <c r="AD1446" s="13">
        <f t="shared" si="1977"/>
        <v>1.1140792341116522E-2</v>
      </c>
      <c r="AE1446" s="13">
        <f t="shared" si="1978"/>
        <v>1.8103792470456348E-2</v>
      </c>
      <c r="AF1446" s="13">
        <f t="shared" si="1979"/>
        <v>1.4709335376612247E-2</v>
      </c>
      <c r="AG1446" s="13">
        <f t="shared" si="1980"/>
        <v>7.9675588259473847E-3</v>
      </c>
      <c r="AH1446" s="13">
        <f t="shared" si="1981"/>
        <v>1.1351060584155557E-2</v>
      </c>
      <c r="AI1446" s="13">
        <f t="shared" si="1982"/>
        <v>1.8359457082690163E-2</v>
      </c>
      <c r="AJ1446" s="13">
        <f t="shared" si="1983"/>
        <v>1.4847496490400323E-2</v>
      </c>
      <c r="AK1446" s="13">
        <f t="shared" si="1984"/>
        <v>8.0048900153405524E-3</v>
      </c>
      <c r="AL1446" s="13">
        <f t="shared" si="1985"/>
        <v>3.4029505468494511E-4</v>
      </c>
      <c r="AM1446" s="13">
        <f t="shared" si="1986"/>
        <v>3.603872912798982E-3</v>
      </c>
      <c r="AN1446" s="13">
        <f t="shared" si="1987"/>
        <v>5.8562950735937614E-3</v>
      </c>
      <c r="AO1446" s="13">
        <f t="shared" si="1988"/>
        <v>4.7582410394103091E-3</v>
      </c>
      <c r="AP1446" s="13">
        <f t="shared" si="1989"/>
        <v>2.5773812629099357E-3</v>
      </c>
      <c r="AQ1446" s="13">
        <f t="shared" si="1990"/>
        <v>1.0470614223899964E-3</v>
      </c>
      <c r="AR1446" s="13">
        <f t="shared" si="1991"/>
        <v>3.6890956916361354E-3</v>
      </c>
      <c r="AS1446" s="13">
        <f t="shared" si="1992"/>
        <v>5.9668251721845126E-3</v>
      </c>
      <c r="AT1446" s="13">
        <f t="shared" si="1993"/>
        <v>4.8254376697429349E-3</v>
      </c>
      <c r="AU1446" s="13">
        <f t="shared" si="1994"/>
        <v>2.6015899614556452E-3</v>
      </c>
      <c r="AV1446" s="13">
        <f t="shared" si="1995"/>
        <v>1.0519673225683828E-3</v>
      </c>
      <c r="AW1446" s="13">
        <f t="shared" si="1996"/>
        <v>2.4844485813196178E-5</v>
      </c>
      <c r="AX1446" s="13">
        <f t="shared" si="1997"/>
        <v>9.7149732666624905E-4</v>
      </c>
      <c r="AY1446" s="13">
        <f t="shared" si="1998"/>
        <v>1.578683584529166E-3</v>
      </c>
      <c r="AZ1446" s="13">
        <f t="shared" si="1999"/>
        <v>1.282680760745958E-3</v>
      </c>
      <c r="BA1446" s="13">
        <f t="shared" si="2000"/>
        <v>6.9478560074195039E-4</v>
      </c>
      <c r="BB1446" s="13">
        <f t="shared" si="2001"/>
        <v>2.8225672694912274E-4</v>
      </c>
      <c r="BC1446" s="13">
        <f t="shared" si="2002"/>
        <v>9.1733461168975821E-5</v>
      </c>
      <c r="BD1446" s="13">
        <f t="shared" si="2003"/>
        <v>9.9913035446845544E-4</v>
      </c>
      <c r="BE1446" s="13">
        <f t="shared" si="2004"/>
        <v>1.6160155896341075E-3</v>
      </c>
      <c r="BF1446" s="13">
        <f t="shared" si="2005"/>
        <v>1.3068897237787421E-3</v>
      </c>
      <c r="BG1446" s="13">
        <f t="shared" si="2006"/>
        <v>7.0459747256323881E-4</v>
      </c>
      <c r="BH1446" s="13">
        <f t="shared" si="2007"/>
        <v>2.8490789389657513E-4</v>
      </c>
      <c r="BI1446" s="13">
        <f t="shared" si="2008"/>
        <v>9.21632690043993E-5</v>
      </c>
      <c r="BJ1446" s="14">
        <f t="shared" si="2009"/>
        <v>0.38070509315333118</v>
      </c>
      <c r="BK1446" s="14">
        <f t="shared" si="2010"/>
        <v>0.23408773626224244</v>
      </c>
      <c r="BL1446" s="14">
        <f t="shared" si="2011"/>
        <v>0.35594482072916522</v>
      </c>
      <c r="BM1446" s="14">
        <f t="shared" si="2012"/>
        <v>0.62600427804012981</v>
      </c>
      <c r="BN1446" s="14">
        <f t="shared" si="2013"/>
        <v>0.37112059762555893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1.8169999999999999</v>
      </c>
      <c r="F1447" s="10">
        <f>VLOOKUP(B1447,home!$B$2:$E$405,3,FALSE)</f>
        <v>1.1399999999999999</v>
      </c>
      <c r="G1447" s="10">
        <f>VLOOKUP(C1447,away!$B$2:$E$405,4,FALSE)</f>
        <v>1.1007</v>
      </c>
      <c r="H1447" s="10">
        <f>VLOOKUP(A1447,away!$A$2:$E$405,3,FALSE)</f>
        <v>1.2277</v>
      </c>
      <c r="I1447" s="10">
        <f>VLOOKUP(C1447,away!$B$2:$E$405,3,FALSE)</f>
        <v>0.8145</v>
      </c>
      <c r="J1447" s="10">
        <f>VLOOKUP(B1447,home!$B$2:$E$405,4,FALSE)</f>
        <v>0.87270000000000003</v>
      </c>
      <c r="K1447" s="12">
        <f t="shared" si="1958"/>
        <v>2.2799679659999996</v>
      </c>
      <c r="L1447" s="12">
        <f t="shared" si="1959"/>
        <v>0.8726665319550001</v>
      </c>
      <c r="M1447" s="13">
        <f t="shared" si="1960"/>
        <v>4.2739381605232191E-2</v>
      </c>
      <c r="N1447" s="13">
        <f t="shared" si="1961"/>
        <v>9.7444420946579027E-2</v>
      </c>
      <c r="O1447" s="13">
        <f t="shared" si="1962"/>
        <v>3.7297227923339296E-2</v>
      </c>
      <c r="P1447" s="13">
        <f t="shared" si="1963"/>
        <v>8.5036484885814292E-2</v>
      </c>
      <c r="Q1447" s="13">
        <f t="shared" si="1964"/>
        <v>0.11108507911180981</v>
      </c>
      <c r="R1447" s="13">
        <f t="shared" si="1965"/>
        <v>1.6274021271697848E-2</v>
      </c>
      <c r="S1447" s="13">
        <f t="shared" si="1966"/>
        <v>4.2298247483592948E-2</v>
      </c>
      <c r="T1447" s="13">
        <f t="shared" si="1967"/>
        <v>9.6940230740449884E-2</v>
      </c>
      <c r="U1447" s="13">
        <f t="shared" si="1968"/>
        <v>3.7104247177473668E-2</v>
      </c>
      <c r="V1447" s="13">
        <f t="shared" si="1969"/>
        <v>9.3509757348962698E-3</v>
      </c>
      <c r="W1447" s="13">
        <f t="shared" si="1970"/>
        <v>8.442347395850068E-2</v>
      </c>
      <c r="X1447" s="13">
        <f t="shared" si="1971"/>
        <v>7.3673540234958049E-2</v>
      </c>
      <c r="Y1447" s="13">
        <f t="shared" si="1972"/>
        <v>3.2146216426844003E-2</v>
      </c>
      <c r="Z1447" s="13">
        <f t="shared" si="1973"/>
        <v>4.7339312347114866E-3</v>
      </c>
      <c r="AA1447" s="13">
        <f t="shared" si="1974"/>
        <v>1.0793211568389015E-2</v>
      </c>
      <c r="AB1447" s="13">
        <f t="shared" si="1975"/>
        <v>1.2304088313093788E-2</v>
      </c>
      <c r="AC1447" s="13">
        <f t="shared" si="1976"/>
        <v>1.1628240701001054E-3</v>
      </c>
      <c r="AD1447" s="13">
        <f t="shared" si="1977"/>
        <v>4.8120704050954186E-2</v>
      </c>
      <c r="AE1447" s="13">
        <f t="shared" si="1978"/>
        <v>4.1993327919379111E-2</v>
      </c>
      <c r="AF1447" s="13">
        <f t="shared" si="1979"/>
        <v>1.8323085920326825E-2</v>
      </c>
      <c r="AG1447" s="13">
        <f t="shared" si="1980"/>
        <v>5.3299812816017004E-3</v>
      </c>
      <c r="AH1447" s="13">
        <f t="shared" si="1981"/>
        <v>1.032785838277281E-3</v>
      </c>
      <c r="AI1447" s="13">
        <f t="shared" si="1982"/>
        <v>2.3547186270106569E-3</v>
      </c>
      <c r="AJ1447" s="13">
        <f t="shared" si="1983"/>
        <v>2.6843415192639004E-3</v>
      </c>
      <c r="AK1447" s="13">
        <f t="shared" si="1984"/>
        <v>2.040070891241821E-3</v>
      </c>
      <c r="AL1447" s="13">
        <f t="shared" si="1985"/>
        <v>9.2544597275898255E-5</v>
      </c>
      <c r="AM1447" s="13">
        <f t="shared" si="1986"/>
        <v>2.1942732747508385E-2</v>
      </c>
      <c r="AN1447" s="13">
        <f t="shared" si="1987"/>
        <v>1.9148688488383553E-2</v>
      </c>
      <c r="AO1447" s="13">
        <f t="shared" si="1988"/>
        <v>8.3552097873221542E-3</v>
      </c>
      <c r="AP1447" s="13">
        <f t="shared" si="1989"/>
        <v>2.4304373162862994E-3</v>
      </c>
      <c r="AQ1447" s="13">
        <f t="shared" si="1990"/>
        <v>5.3024032598439558E-4</v>
      </c>
      <c r="AR1447" s="13">
        <f t="shared" si="1991"/>
        <v>1.8025552714833452E-4</v>
      </c>
      <c r="AS1447" s="13">
        <f t="shared" si="1992"/>
        <v>4.1097682759264596E-4</v>
      </c>
      <c r="AT1447" s="13">
        <f t="shared" si="1993"/>
        <v>4.6850700083976891E-4</v>
      </c>
      <c r="AU1447" s="13">
        <f t="shared" si="1994"/>
        <v>3.560603179204693E-4</v>
      </c>
      <c r="AV1447" s="13">
        <f t="shared" si="1995"/>
        <v>2.0295152970561142E-4</v>
      </c>
      <c r="AW1447" s="13">
        <f t="shared" si="1996"/>
        <v>5.1147644110925912E-6</v>
      </c>
      <c r="AX1447" s="13">
        <f t="shared" si="1997"/>
        <v>8.3381212918030457E-3</v>
      </c>
      <c r="AY1447" s="13">
        <f t="shared" si="1998"/>
        <v>7.2763993907379084E-3</v>
      </c>
      <c r="AZ1447" s="13">
        <f t="shared" si="1999"/>
        <v>3.1749351107173631E-3</v>
      </c>
      <c r="BA1447" s="13">
        <f t="shared" si="2000"/>
        <v>9.2355320408396178E-4</v>
      </c>
      <c r="BB1447" s="13">
        <f t="shared" si="2001"/>
        <v>2.0148849292096982E-4</v>
      </c>
      <c r="BC1447" s="13">
        <f t="shared" si="2002"/>
        <v>3.5166452869236471E-5</v>
      </c>
      <c r="BD1447" s="13">
        <f t="shared" si="2003"/>
        <v>2.6217160957042904E-5</v>
      </c>
      <c r="BE1447" s="13">
        <f t="shared" si="2004"/>
        <v>5.9774287141523707E-5</v>
      </c>
      <c r="BF1447" s="13">
        <f t="shared" si="2005"/>
        <v>6.8141729936579899E-5</v>
      </c>
      <c r="BG1447" s="13">
        <f t="shared" si="2006"/>
        <v>5.1786987134408444E-5</v>
      </c>
      <c r="BH1447" s="13">
        <f t="shared" si="2007"/>
        <v>2.9518167930526345E-5</v>
      </c>
      <c r="BI1447" s="13">
        <f t="shared" si="2008"/>
        <v>1.346009545932171E-5</v>
      </c>
      <c r="BJ1447" s="14">
        <f t="shared" si="2009"/>
        <v>0.68183703320002054</v>
      </c>
      <c r="BK1447" s="14">
        <f t="shared" si="2010"/>
        <v>0.18795685776764962</v>
      </c>
      <c r="BL1447" s="14">
        <f t="shared" si="2011"/>
        <v>0.12375236276155349</v>
      </c>
      <c r="BM1447" s="14">
        <f t="shared" si="2012"/>
        <v>0.60113228459313583</v>
      </c>
      <c r="BN1447" s="14">
        <f t="shared" si="2013"/>
        <v>0.38987661574447247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1.8169999999999999</v>
      </c>
      <c r="F1448" s="10">
        <f>VLOOKUP(B1448,home!$B$2:$E$405,3,FALSE)</f>
        <v>0.70760000000000001</v>
      </c>
      <c r="G1448" s="10">
        <f>VLOOKUP(C1448,away!$B$2:$E$405,4,FALSE)</f>
        <v>1.0221</v>
      </c>
      <c r="H1448" s="10">
        <f>VLOOKUP(A1448,away!$A$2:$E$405,3,FALSE)</f>
        <v>1.2277</v>
      </c>
      <c r="I1448" s="10">
        <f>VLOOKUP(C1448,away!$B$2:$E$405,3,FALSE)</f>
        <v>0.75639999999999996</v>
      </c>
      <c r="J1448" s="10">
        <f>VLOOKUP(B1448,home!$B$2:$E$405,4,FALSE)</f>
        <v>0.93089999999999995</v>
      </c>
      <c r="K1448" s="12">
        <f t="shared" si="1958"/>
        <v>1.31412337332</v>
      </c>
      <c r="L1448" s="12">
        <f t="shared" si="1959"/>
        <v>0.86446378945199998</v>
      </c>
      <c r="M1448" s="13">
        <f t="shared" si="1960"/>
        <v>0.11320135279801062</v>
      </c>
      <c r="N1448" s="13">
        <f t="shared" si="1961"/>
        <v>0.14876054360330912</v>
      </c>
      <c r="O1448" s="13">
        <f t="shared" si="1962"/>
        <v>9.7858470410861015E-2</v>
      </c>
      <c r="P1448" s="13">
        <f t="shared" si="1963"/>
        <v>0.12859810324425608</v>
      </c>
      <c r="Q1448" s="13">
        <f t="shared" si="1964"/>
        <v>9.7744853688448777E-2</v>
      </c>
      <c r="R1448" s="13">
        <f t="shared" si="1965"/>
        <v>4.2297552080674657E-2</v>
      </c>
      <c r="S1448" s="13">
        <f t="shared" si="1966"/>
        <v>3.6522249401755767E-2</v>
      </c>
      <c r="T1448" s="13">
        <f t="shared" si="1967"/>
        <v>8.449688661894772E-2</v>
      </c>
      <c r="U1448" s="13">
        <f t="shared" si="1968"/>
        <v>5.5584201823434563E-2</v>
      </c>
      <c r="V1448" s="13">
        <f t="shared" si="1969"/>
        <v>4.6099684649331986E-3</v>
      </c>
      <c r="W1448" s="13">
        <f t="shared" si="1970"/>
        <v>4.2816265617911388E-2</v>
      </c>
      <c r="X1448" s="13">
        <f t="shared" si="1971"/>
        <v>3.7013111226243053E-2</v>
      </c>
      <c r="Y1448" s="13">
        <f t="shared" si="1972"/>
        <v>1.5998247195023213E-2</v>
      </c>
      <c r="Z1448" s="13">
        <f t="shared" si="1973"/>
        <v>1.2188234052067782E-2</v>
      </c>
      <c r="AA1448" s="13">
        <f t="shared" si="1974"/>
        <v>1.6016843247317003E-2</v>
      </c>
      <c r="AB1448" s="13">
        <f t="shared" si="1975"/>
        <v>1.0524054039050944E-2</v>
      </c>
      <c r="AC1448" s="13">
        <f t="shared" si="1976"/>
        <v>3.2731123897435793E-4</v>
      </c>
      <c r="AD1448" s="13">
        <f t="shared" si="1977"/>
        <v>1.4066463851693708E-2</v>
      </c>
      <c r="AE1448" s="13">
        <f t="shared" si="1978"/>
        <v>1.2159948645424717E-2</v>
      </c>
      <c r="AF1448" s="13">
        <f t="shared" si="1979"/>
        <v>5.2559176427827824E-3</v>
      </c>
      <c r="AG1448" s="13">
        <f t="shared" si="1980"/>
        <v>1.5145168275092092E-3</v>
      </c>
      <c r="AH1448" s="13">
        <f t="shared" si="1981"/>
        <v>2.6340717488446044E-3</v>
      </c>
      <c r="AI1448" s="13">
        <f t="shared" si="1982"/>
        <v>3.4614952521585833E-3</v>
      </c>
      <c r="AJ1448" s="13">
        <f t="shared" si="1983"/>
        <v>2.2744159087489009E-3</v>
      </c>
      <c r="AK1448" s="13">
        <f t="shared" si="1984"/>
        <v>9.9628770211259289E-4</v>
      </c>
      <c r="AL1448" s="13">
        <f t="shared" si="1985"/>
        <v>1.4873180739362893E-5</v>
      </c>
      <c r="AM1448" s="13">
        <f t="shared" si="1986"/>
        <v>3.6970137854943162E-3</v>
      </c>
      <c r="AN1448" s="13">
        <f t="shared" si="1987"/>
        <v>3.1959345466646997E-3</v>
      </c>
      <c r="AO1448" s="13">
        <f t="shared" si="1988"/>
        <v>1.381384844525163E-3</v>
      </c>
      <c r="AP1448" s="13">
        <f t="shared" si="1989"/>
        <v>3.9805239246326141E-4</v>
      </c>
      <c r="AQ1448" s="13">
        <f t="shared" si="1990"/>
        <v>8.6025469897306413E-5</v>
      </c>
      <c r="AR1448" s="13">
        <f t="shared" si="1991"/>
        <v>4.5541192913893281E-4</v>
      </c>
      <c r="AS1448" s="13">
        <f t="shared" si="1992"/>
        <v>5.9846746057022311E-4</v>
      </c>
      <c r="AT1448" s="13">
        <f t="shared" si="1993"/>
        <v>3.9323003905339794E-4</v>
      </c>
      <c r="AU1448" s="13">
        <f t="shared" si="1994"/>
        <v>1.7225092847053552E-4</v>
      </c>
      <c r="AV1448" s="13">
        <f t="shared" si="1995"/>
        <v>5.6589742794800538E-5</v>
      </c>
      <c r="AW1448" s="13">
        <f t="shared" si="1996"/>
        <v>4.6933646821339051E-7</v>
      </c>
      <c r="AX1448" s="13">
        <f t="shared" si="1997"/>
        <v>8.0972203783405449E-4</v>
      </c>
      <c r="AY1448" s="13">
        <f t="shared" si="1998"/>
        <v>6.9997538122882231E-4</v>
      </c>
      <c r="AZ1448" s="13">
        <f t="shared" si="1999"/>
        <v>3.0255168529008799E-4</v>
      </c>
      <c r="BA1448" s="13">
        <f t="shared" si="2000"/>
        <v>8.7181658790319474E-5</v>
      </c>
      <c r="BB1448" s="13">
        <f t="shared" si="2001"/>
        <v>1.8841346782147707E-5</v>
      </c>
      <c r="BC1448" s="13">
        <f t="shared" si="2002"/>
        <v>3.2575324075349315E-6</v>
      </c>
      <c r="BD1448" s="13">
        <f t="shared" si="2003"/>
        <v>6.5614520337514584E-5</v>
      </c>
      <c r="BE1448" s="13">
        <f t="shared" si="2004"/>
        <v>8.6225574804708397E-5</v>
      </c>
      <c r="BF1448" s="13">
        <f t="shared" si="2005"/>
        <v>5.6655521614409711E-5</v>
      </c>
      <c r="BG1448" s="13">
        <f t="shared" si="2006"/>
        <v>2.4817448393710755E-5</v>
      </c>
      <c r="BH1448" s="13">
        <f t="shared" si="2007"/>
        <v>8.1532972500845469E-6</v>
      </c>
      <c r="BI1448" s="13">
        <f t="shared" si="2008"/>
        <v>2.1428876971923574E-6</v>
      </c>
      <c r="BJ1448" s="14">
        <f t="shared" si="2009"/>
        <v>0.47050669559867148</v>
      </c>
      <c r="BK1448" s="14">
        <f t="shared" si="2010"/>
        <v>0.2839738337098982</v>
      </c>
      <c r="BL1448" s="14">
        <f t="shared" si="2011"/>
        <v>0.23356695156332838</v>
      </c>
      <c r="BM1448" s="14">
        <f t="shared" si="2012"/>
        <v>0.37107533305364493</v>
      </c>
      <c r="BN1448" s="14">
        <f t="shared" si="2013"/>
        <v>0.62846087582556032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1.8169999999999999</v>
      </c>
      <c r="F1449" s="10">
        <f>VLOOKUP(B1449,home!$B$2:$E$405,3,FALSE)</f>
        <v>1.2972999999999999</v>
      </c>
      <c r="G1449" s="10">
        <f>VLOOKUP(C1449,away!$B$2:$E$405,4,FALSE)</f>
        <v>0.98280000000000001</v>
      </c>
      <c r="H1449" s="10">
        <f>VLOOKUP(A1449,away!$A$2:$E$405,3,FALSE)</f>
        <v>1.2277</v>
      </c>
      <c r="I1449" s="10">
        <f>VLOOKUP(C1449,away!$B$2:$E$405,3,FALSE)</f>
        <v>1.3963000000000001</v>
      </c>
      <c r="J1449" s="10">
        <f>VLOOKUP(B1449,home!$B$2:$E$405,4,FALSE)</f>
        <v>0.69820000000000004</v>
      </c>
      <c r="K1449" s="12">
        <f t="shared" si="1958"/>
        <v>2.3166503614799998</v>
      </c>
      <c r="L1449" s="12">
        <f t="shared" si="1959"/>
        <v>1.1968806294820002</v>
      </c>
      <c r="M1449" s="13">
        <f t="shared" si="1960"/>
        <v>2.9791534858915066E-2</v>
      </c>
      <c r="N1449" s="13">
        <f t="shared" si="1961"/>
        <v>6.9016569999949595E-2</v>
      </c>
      <c r="O1449" s="13">
        <f t="shared" si="1962"/>
        <v>3.5656910995173215E-2</v>
      </c>
      <c r="P1449" s="13">
        <f t="shared" si="1963"/>
        <v>8.2604595746228193E-2</v>
      </c>
      <c r="Q1449" s="13">
        <f t="shared" si="1964"/>
        <v>7.9943630919246486E-2</v>
      </c>
      <c r="R1449" s="13">
        <f t="shared" si="1965"/>
        <v>2.1338533038643286E-2</v>
      </c>
      <c r="S1449" s="13">
        <f t="shared" si="1966"/>
        <v>5.7260554640036092E-2</v>
      </c>
      <c r="T1449" s="13">
        <f t="shared" si="1967"/>
        <v>9.5682983297704416E-2</v>
      </c>
      <c r="U1449" s="13">
        <f t="shared" si="1968"/>
        <v>4.943392027742588E-2</v>
      </c>
      <c r="V1449" s="13">
        <f t="shared" si="1969"/>
        <v>1.7641047628107816E-2</v>
      </c>
      <c r="W1449" s="13">
        <f t="shared" si="1970"/>
        <v>6.1733813822365369E-2</v>
      </c>
      <c r="X1449" s="13">
        <f t="shared" si="1971"/>
        <v>7.3888005948037253E-2</v>
      </c>
      <c r="Y1449" s="13">
        <f t="shared" si="1972"/>
        <v>4.4217561535128305E-2</v>
      </c>
      <c r="Z1449" s="13">
        <f t="shared" si="1973"/>
        <v>8.5132256185046114E-3</v>
      </c>
      <c r="AA1449" s="13">
        <f t="shared" si="1974"/>
        <v>1.97221672064695E-2</v>
      </c>
      <c r="AB1449" s="13">
        <f t="shared" si="1975"/>
        <v>2.2844682894018288E-2</v>
      </c>
      <c r="AC1449" s="13">
        <f t="shared" si="1976"/>
        <v>3.0571427730244384E-3</v>
      </c>
      <c r="AD1449" s="13">
        <f t="shared" si="1977"/>
        <v>3.5753915526780436E-2</v>
      </c>
      <c r="AE1449" s="13">
        <f t="shared" si="1978"/>
        <v>4.2793168922139226E-2</v>
      </c>
      <c r="AF1449" s="13">
        <f t="shared" si="1979"/>
        <v>2.5609157478529782E-2</v>
      </c>
      <c r="AG1449" s="13">
        <f t="shared" si="1980"/>
        <v>1.0217034841135465E-2</v>
      </c>
      <c r="AH1449" s="13">
        <f t="shared" si="1981"/>
        <v>2.5473287092995242E-3</v>
      </c>
      <c r="AI1449" s="13">
        <f t="shared" si="1982"/>
        <v>5.901269975207124E-3</v>
      </c>
      <c r="AJ1449" s="13">
        <f t="shared" si="1983"/>
        <v>6.8355896106273286E-3</v>
      </c>
      <c r="AK1449" s="13">
        <f t="shared" si="1984"/>
        <v>5.2785570474629118E-3</v>
      </c>
      <c r="AL1449" s="13">
        <f t="shared" si="1985"/>
        <v>3.3906818712110267E-4</v>
      </c>
      <c r="AM1449" s="13">
        <f t="shared" si="1986"/>
        <v>1.6565864265888245E-2</v>
      </c>
      <c r="AN1449" s="13">
        <f t="shared" si="1987"/>
        <v>1.9827362050469692E-2</v>
      </c>
      <c r="AO1449" s="13">
        <f t="shared" si="1988"/>
        <v>1.1865492785966845E-2</v>
      </c>
      <c r="AP1449" s="13">
        <f t="shared" si="1989"/>
        <v>4.7338594915940432E-3</v>
      </c>
      <c r="AQ1449" s="13">
        <f t="shared" si="1990"/>
        <v>1.4164661820446061E-3</v>
      </c>
      <c r="AR1449" s="13">
        <f t="shared" si="1991"/>
        <v>6.0976967781679707E-4</v>
      </c>
      <c r="AS1449" s="13">
        <f t="shared" si="1992"/>
        <v>1.4126231445338259E-3</v>
      </c>
      <c r="AT1449" s="13">
        <f t="shared" si="1993"/>
        <v>1.6362769592096513E-3</v>
      </c>
      <c r="AU1449" s="13">
        <f t="shared" si="1994"/>
        <v>1.2635605363448114E-3</v>
      </c>
      <c r="AV1449" s="13">
        <f t="shared" si="1995"/>
        <v>7.318069933187674E-4</v>
      </c>
      <c r="AW1449" s="13">
        <f t="shared" si="1996"/>
        <v>2.611535146568998E-5</v>
      </c>
      <c r="AX1449" s="13">
        <f t="shared" si="1997"/>
        <v>6.3962192399664424E-3</v>
      </c>
      <c r="AY1449" s="13">
        <f t="shared" si="1998"/>
        <v>7.6555109102359161E-3</v>
      </c>
      <c r="AZ1449" s="13">
        <f t="shared" si="1999"/>
        <v>4.5813663586247418E-3</v>
      </c>
      <c r="BA1449" s="13">
        <f t="shared" si="2000"/>
        <v>1.8277828837328133E-3</v>
      </c>
      <c r="BB1449" s="13">
        <f t="shared" si="2001"/>
        <v>5.4690948210963926E-4</v>
      </c>
      <c r="BC1449" s="13">
        <f t="shared" si="2002"/>
        <v>1.3091707304341193E-4</v>
      </c>
      <c r="BD1449" s="13">
        <f t="shared" si="2003"/>
        <v>1.2163691930406743E-4</v>
      </c>
      <c r="BE1449" s="13">
        <f t="shared" si="2004"/>
        <v>2.8179021307508137E-4</v>
      </c>
      <c r="BF1449" s="13">
        <f t="shared" si="2005"/>
        <v>3.2640469949095678E-4</v>
      </c>
      <c r="BG1449" s="13">
        <f t="shared" si="2006"/>
        <v>2.5205518835483195E-4</v>
      </c>
      <c r="BH1449" s="13">
        <f t="shared" si="2007"/>
        <v>1.4598093580378273E-4</v>
      </c>
      <c r="BI1449" s="13">
        <f t="shared" si="2008"/>
        <v>6.7637357539804339E-5</v>
      </c>
      <c r="BJ1449" s="14">
        <f t="shared" si="2009"/>
        <v>0.6144035930146925</v>
      </c>
      <c r="BK1449" s="14">
        <f t="shared" si="2010"/>
        <v>0.19834945474366861</v>
      </c>
      <c r="BL1449" s="14">
        <f t="shared" si="2011"/>
        <v>0.17640850237911943</v>
      </c>
      <c r="BM1449" s="14">
        <f t="shared" si="2012"/>
        <v>0.67169360463905914</v>
      </c>
      <c r="BN1449" s="14">
        <f t="shared" si="2013"/>
        <v>0.31835177555815586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1.8169999999999999</v>
      </c>
      <c r="F1450" s="10">
        <f>VLOOKUP(B1450,home!$B$2:$E$405,3,FALSE)</f>
        <v>1.2972999999999999</v>
      </c>
      <c r="G1450" s="10">
        <f>VLOOKUP(C1450,away!$B$2:$E$405,4,FALSE)</f>
        <v>0.82550000000000001</v>
      </c>
      <c r="H1450" s="10">
        <f>VLOOKUP(A1450,away!$A$2:$E$405,3,FALSE)</f>
        <v>1.2277</v>
      </c>
      <c r="I1450" s="10">
        <f>VLOOKUP(C1450,away!$B$2:$E$405,3,FALSE)</f>
        <v>1.0472999999999999</v>
      </c>
      <c r="J1450" s="10">
        <f>VLOOKUP(B1450,home!$B$2:$E$405,4,FALSE)</f>
        <v>0.98909999999999998</v>
      </c>
      <c r="K1450" s="12">
        <f t="shared" si="1958"/>
        <v>1.9458637295499996</v>
      </c>
      <c r="L1450" s="12">
        <f t="shared" si="1959"/>
        <v>1.2717553147109999</v>
      </c>
      <c r="M1450" s="13">
        <f t="shared" si="1960"/>
        <v>4.005030282747598E-2</v>
      </c>
      <c r="N1450" s="13">
        <f t="shared" si="1961"/>
        <v>7.7932431629479298E-2</v>
      </c>
      <c r="O1450" s="13">
        <f t="shared" si="1962"/>
        <v>5.0934185476627571E-2</v>
      </c>
      <c r="P1450" s="13">
        <f t="shared" si="1963"/>
        <v>9.9110984113141939E-2</v>
      </c>
      <c r="Q1450" s="13">
        <f t="shared" si="1964"/>
        <v>7.582294603171949E-2</v>
      </c>
      <c r="R1450" s="13">
        <f t="shared" si="1965"/>
        <v>3.2387910540188462E-2</v>
      </c>
      <c r="S1450" s="13">
        <f t="shared" si="1966"/>
        <v>6.1316559915850041E-2</v>
      </c>
      <c r="T1450" s="13">
        <f t="shared" si="1967"/>
        <v>9.6428234592884604E-2</v>
      </c>
      <c r="U1450" s="13">
        <f t="shared" si="1968"/>
        <v>6.3022460396062865E-2</v>
      </c>
      <c r="V1450" s="13">
        <f t="shared" si="1969"/>
        <v>1.6859754876735182E-2</v>
      </c>
      <c r="W1450" s="13">
        <f t="shared" si="1970"/>
        <v>4.9180373516916683E-2</v>
      </c>
      <c r="X1450" s="13">
        <f t="shared" si="1971"/>
        <v>6.2545401399610914E-2</v>
      </c>
      <c r="Y1450" s="13">
        <f t="shared" si="1972"/>
        <v>3.9771223320343996E-2</v>
      </c>
      <c r="Z1450" s="13">
        <f t="shared" si="1973"/>
        <v>1.3729832453956366E-2</v>
      </c>
      <c r="AA1450" s="13">
        <f t="shared" si="1974"/>
        <v>2.6716382984952155E-2</v>
      </c>
      <c r="AB1450" s="13">
        <f t="shared" si="1975"/>
        <v>2.5993220317592589E-2</v>
      </c>
      <c r="AC1450" s="13">
        <f t="shared" si="1976"/>
        <v>2.6076377389355333E-3</v>
      </c>
      <c r="AD1450" s="13">
        <f t="shared" si="1977"/>
        <v>2.3924576258072372E-2</v>
      </c>
      <c r="AE1450" s="13">
        <f t="shared" si="1978"/>
        <v>3.042620700841215E-2</v>
      </c>
      <c r="AF1450" s="13">
        <f t="shared" si="1979"/>
        <v>1.9347345234722611E-2</v>
      </c>
      <c r="AG1450" s="13">
        <f t="shared" si="1980"/>
        <v>8.2016963759356746E-3</v>
      </c>
      <c r="AH1450" s="13">
        <f t="shared" si="1981"/>
        <v>4.3652468483526413E-3</v>
      </c>
      <c r="AI1450" s="13">
        <f t="shared" si="1982"/>
        <v>8.4941755127418521E-3</v>
      </c>
      <c r="AJ1450" s="13">
        <f t="shared" si="1983"/>
        <v>8.2642540213380741E-3</v>
      </c>
      <c r="AK1450" s="13">
        <f t="shared" si="1984"/>
        <v>5.3603707173031628E-3</v>
      </c>
      <c r="AL1450" s="13">
        <f t="shared" si="1985"/>
        <v>2.5812093719218142E-4</v>
      </c>
      <c r="AM1450" s="13">
        <f t="shared" si="1986"/>
        <v>9.3107930370872217E-3</v>
      </c>
      <c r="AN1450" s="13">
        <f t="shared" si="1987"/>
        <v>1.1841050529089849E-2</v>
      </c>
      <c r="AO1450" s="13">
        <f t="shared" si="1988"/>
        <v>7.5294594710657555E-3</v>
      </c>
      <c r="AP1450" s="13">
        <f t="shared" si="1989"/>
        <v>3.1918766997429838E-3</v>
      </c>
      <c r="AQ1450" s="13">
        <f t="shared" si="1990"/>
        <v>1.0148215392000858E-3</v>
      </c>
      <c r="AR1450" s="13">
        <f t="shared" si="1991"/>
        <v>1.1103051758835835E-3</v>
      </c>
      <c r="AS1450" s="13">
        <f t="shared" si="1992"/>
        <v>2.160502570483498E-3</v>
      </c>
      <c r="AT1450" s="13">
        <f t="shared" si="1993"/>
        <v>2.102021794751691E-3</v>
      </c>
      <c r="AU1450" s="13">
        <f t="shared" si="1994"/>
        <v>1.3634159897103033E-3</v>
      </c>
      <c r="AV1450" s="13">
        <f t="shared" si="1995"/>
        <v>6.6325543066644832E-4</v>
      </c>
      <c r="AW1450" s="13">
        <f t="shared" si="1996"/>
        <v>1.7743394833246318E-5</v>
      </c>
      <c r="AX1450" s="13">
        <f t="shared" si="1997"/>
        <v>3.0195890773691164E-3</v>
      </c>
      <c r="AY1450" s="13">
        <f t="shared" si="1998"/>
        <v>3.8401784573874587E-3</v>
      </c>
      <c r="AZ1450" s="13">
        <f t="shared" si="1999"/>
        <v>2.4418836813105949E-3</v>
      </c>
      <c r="BA1450" s="13">
        <f t="shared" si="2000"/>
        <v>1.0351595165376036E-3</v>
      </c>
      <c r="BB1450" s="13">
        <f t="shared" si="2001"/>
        <v>3.2911740418259145E-4</v>
      </c>
      <c r="BC1450" s="13">
        <f t="shared" si="2002"/>
        <v>8.3711361586619843E-5</v>
      </c>
      <c r="BD1450" s="13">
        <f t="shared" si="2003"/>
        <v>2.3533941806351289E-4</v>
      </c>
      <c r="BE1450" s="13">
        <f t="shared" si="2004"/>
        <v>4.5793843774319371E-4</v>
      </c>
      <c r="BF1450" s="13">
        <f t="shared" si="2005"/>
        <v>4.4554289818563578E-4</v>
      </c>
      <c r="BG1450" s="13">
        <f t="shared" si="2006"/>
        <v>2.8898858851267236E-4</v>
      </c>
      <c r="BH1450" s="13">
        <f t="shared" si="2007"/>
        <v>1.4058310316016463E-4</v>
      </c>
      <c r="BI1450" s="13">
        <f t="shared" si="2008"/>
        <v>5.4711112285390098E-5</v>
      </c>
      <c r="BJ1450" s="14">
        <f t="shared" si="2009"/>
        <v>0.52721807614265759</v>
      </c>
      <c r="BK1450" s="14">
        <f t="shared" si="2010"/>
        <v>0.22404353886671832</v>
      </c>
      <c r="BL1450" s="14">
        <f t="shared" si="2011"/>
        <v>0.23456081133460549</v>
      </c>
      <c r="BM1450" s="14">
        <f t="shared" si="2012"/>
        <v>0.61949106311675117</v>
      </c>
      <c r="BN1450" s="14">
        <f t="shared" si="2013"/>
        <v>0.37623876061863276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1.5815999999999999</v>
      </c>
      <c r="F1451" s="10">
        <f>VLOOKUP(B1451,home!$B$2:$E$405,3,FALSE)</f>
        <v>1.1855</v>
      </c>
      <c r="G1451" s="10">
        <f>VLOOKUP(C1451,away!$B$2:$E$405,4,FALSE)</f>
        <v>0.47420000000000001</v>
      </c>
      <c r="H1451" s="10">
        <f>VLOOKUP(A1451,away!$A$2:$E$405,3,FALSE)</f>
        <v>1.1631</v>
      </c>
      <c r="I1451" s="10">
        <f>VLOOKUP(C1451,away!$B$2:$E$405,3,FALSE)</f>
        <v>0.64480000000000004</v>
      </c>
      <c r="J1451" s="10">
        <f>VLOOKUP(B1451,home!$B$2:$E$405,4,FALSE)</f>
        <v>0.32240000000000002</v>
      </c>
      <c r="K1451" s="12">
        <f t="shared" si="1958"/>
        <v>0.88911874055999995</v>
      </c>
      <c r="L1451" s="12">
        <f t="shared" si="1959"/>
        <v>0.24178932211200005</v>
      </c>
      <c r="M1451" s="13">
        <f t="shared" si="1960"/>
        <v>0.32274005512300613</v>
      </c>
      <c r="N1451" s="13">
        <f t="shared" si="1961"/>
        <v>0.2869542313392322</v>
      </c>
      <c r="O1451" s="13">
        <f t="shared" si="1962"/>
        <v>7.8035099146581202E-2</v>
      </c>
      <c r="P1451" s="13">
        <f t="shared" si="1963"/>
        <v>6.9382469072683001E-2</v>
      </c>
      <c r="Q1451" s="13">
        <f t="shared" si="1964"/>
        <v>0.12756819238335049</v>
      </c>
      <c r="R1451" s="13">
        <f t="shared" si="1965"/>
        <v>9.4340268617972914E-3</v>
      </c>
      <c r="S1451" s="13">
        <f t="shared" si="1966"/>
        <v>3.728950697479336E-3</v>
      </c>
      <c r="T1451" s="13">
        <f t="shared" si="1967"/>
        <v>3.0844626759423531E-2</v>
      </c>
      <c r="U1451" s="13">
        <f t="shared" si="1968"/>
        <v>8.3879700817704166E-3</v>
      </c>
      <c r="V1451" s="13">
        <f t="shared" si="1969"/>
        <v>8.9071961004796277E-5</v>
      </c>
      <c r="W1451" s="13">
        <f t="shared" si="1970"/>
        <v>3.7807756849133463E-2</v>
      </c>
      <c r="X1451" s="13">
        <f t="shared" si="1971"/>
        <v>9.1415118991273088E-3</v>
      </c>
      <c r="Y1451" s="13">
        <f t="shared" si="1972"/>
        <v>1.1051599825843872E-3</v>
      </c>
      <c r="Z1451" s="13">
        <f t="shared" si="1973"/>
        <v>7.6034898656678898E-4</v>
      </c>
      <c r="AA1451" s="13">
        <f t="shared" si="1974"/>
        <v>6.7604053332233566E-4</v>
      </c>
      <c r="AB1451" s="13">
        <f t="shared" si="1975"/>
        <v>3.0054015377753288E-4</v>
      </c>
      <c r="AC1451" s="13">
        <f t="shared" si="1976"/>
        <v>1.196789893592364E-6</v>
      </c>
      <c r="AD1451" s="13">
        <f t="shared" si="1977"/>
        <v>8.403896288275061E-3</v>
      </c>
      <c r="AE1451" s="13">
        <f t="shared" si="1978"/>
        <v>2.0319723866415807E-3</v>
      </c>
      <c r="AF1451" s="13">
        <f t="shared" si="1979"/>
        <v>2.4565461295818534E-4</v>
      </c>
      <c r="AG1451" s="13">
        <f t="shared" si="1980"/>
        <v>1.9798887446948463E-5</v>
      </c>
      <c r="AH1451" s="13">
        <f t="shared" si="1981"/>
        <v>4.5961066507632527E-5</v>
      </c>
      <c r="AI1451" s="13">
        <f t="shared" si="1982"/>
        <v>4.0864845568060625E-5</v>
      </c>
      <c r="AJ1451" s="13">
        <f t="shared" si="1983"/>
        <v>1.8166850012326481E-5</v>
      </c>
      <c r="AK1451" s="13">
        <f t="shared" si="1984"/>
        <v>5.3841622676340479E-6</v>
      </c>
      <c r="AL1451" s="13">
        <f t="shared" si="1985"/>
        <v>1.0291407770507342E-8</v>
      </c>
      <c r="AM1451" s="13">
        <f t="shared" si="1986"/>
        <v>1.4944123367255967E-3</v>
      </c>
      <c r="AN1451" s="13">
        <f t="shared" si="1987"/>
        <v>3.6133294585269208E-4</v>
      </c>
      <c r="AO1451" s="13">
        <f t="shared" si="1988"/>
        <v>4.3683224017227221E-5</v>
      </c>
      <c r="AP1451" s="13">
        <f t="shared" si="1989"/>
        <v>3.5207123742640039E-6</v>
      </c>
      <c r="AQ1451" s="13">
        <f t="shared" si="1990"/>
        <v>2.1281766458115589E-7</v>
      </c>
      <c r="AR1451" s="13">
        <f t="shared" si="1991"/>
        <v>2.2225790228850046E-6</v>
      </c>
      <c r="AS1451" s="13">
        <f t="shared" si="1992"/>
        <v>1.9761366616225907E-6</v>
      </c>
      <c r="AT1451" s="13">
        <f t="shared" si="1993"/>
        <v>8.7851006987816028E-7</v>
      </c>
      <c r="AU1451" s="13">
        <f t="shared" si="1994"/>
        <v>2.6036658896644919E-7</v>
      </c>
      <c r="AV1451" s="13">
        <f t="shared" si="1995"/>
        <v>5.7874203416438098E-8</v>
      </c>
      <c r="AW1451" s="13">
        <f t="shared" si="1996"/>
        <v>6.1456690231834701E-11</v>
      </c>
      <c r="AX1451" s="13">
        <f t="shared" si="1997"/>
        <v>2.2145166911779809E-4</v>
      </c>
      <c r="AY1451" s="13">
        <f t="shared" si="1998"/>
        <v>5.3544648956563347E-5</v>
      </c>
      <c r="AZ1451" s="13">
        <f t="shared" si="1999"/>
        <v>6.4732621869662318E-6</v>
      </c>
      <c r="BA1451" s="13">
        <f t="shared" si="2000"/>
        <v>5.2172189201326943E-7</v>
      </c>
      <c r="BB1451" s="13">
        <f t="shared" si="2001"/>
        <v>3.1536695650219626E-8</v>
      </c>
      <c r="BC1451" s="13">
        <f t="shared" si="2002"/>
        <v>1.5250472525838134E-9</v>
      </c>
      <c r="BD1451" s="13">
        <f t="shared" si="2003"/>
        <v>8.9565979213952753E-8</v>
      </c>
      <c r="BE1451" s="13">
        <f t="shared" si="2004"/>
        <v>7.9634790635732814E-8</v>
      </c>
      <c r="BF1451" s="13">
        <f t="shared" si="2005"/>
        <v>3.5402392377401016E-8</v>
      </c>
      <c r="BG1451" s="13">
        <f t="shared" si="2006"/>
        <v>1.0492310174468581E-8</v>
      </c>
      <c r="BH1451" s="13">
        <f t="shared" si="2007"/>
        <v>2.3322274019720932E-9</v>
      </c>
      <c r="BI1451" s="13">
        <f t="shared" si="2008"/>
        <v>4.1472541806818988E-10</v>
      </c>
      <c r="BJ1451" s="14">
        <f t="shared" si="2009"/>
        <v>0.50630798778870389</v>
      </c>
      <c r="BK1451" s="14">
        <f t="shared" si="2010"/>
        <v>0.39599529858443122</v>
      </c>
      <c r="BL1451" s="14">
        <f t="shared" si="2011"/>
        <v>9.6949667010576446E-2</v>
      </c>
      <c r="BM1451" s="14">
        <f t="shared" si="2012"/>
        <v>0.10584568385612796</v>
      </c>
      <c r="BN1451" s="14">
        <f t="shared" si="2013"/>
        <v>0.89411407392665032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1.5815999999999999</v>
      </c>
      <c r="F1452" s="10">
        <f>VLOOKUP(B1452,home!$B$2:$E$405,3,FALSE)</f>
        <v>1.0839000000000001</v>
      </c>
      <c r="G1452" s="10">
        <f>VLOOKUP(C1452,away!$B$2:$E$405,4,FALSE)</f>
        <v>0.86939999999999995</v>
      </c>
      <c r="H1452" s="10">
        <f>VLOOKUP(A1452,away!$A$2:$E$405,3,FALSE)</f>
        <v>1.1631</v>
      </c>
      <c r="I1452" s="10">
        <f>VLOOKUP(C1452,away!$B$2:$E$405,3,FALSE)</f>
        <v>0.75229999999999997</v>
      </c>
      <c r="J1452" s="10">
        <f>VLOOKUP(B1452,home!$B$2:$E$405,4,FALSE)</f>
        <v>1.2282</v>
      </c>
      <c r="K1452" s="12">
        <f t="shared" si="1958"/>
        <v>1.4904091510559998</v>
      </c>
      <c r="L1452" s="12">
        <f t="shared" si="1959"/>
        <v>1.074675159666</v>
      </c>
      <c r="M1452" s="13">
        <f t="shared" si="1960"/>
        <v>7.6912696603486042E-2</v>
      </c>
      <c r="N1452" s="13">
        <f t="shared" si="1961"/>
        <v>0.11463138685022931</v>
      </c>
      <c r="O1452" s="13">
        <f t="shared" si="1962"/>
        <v>8.2656164502693974E-2</v>
      </c>
      <c r="P1452" s="13">
        <f t="shared" si="1963"/>
        <v>0.12319150396600517</v>
      </c>
      <c r="Q1452" s="13">
        <f t="shared" si="1964"/>
        <v>8.5423833979911101E-2</v>
      </c>
      <c r="R1452" s="13">
        <f t="shared" si="1965"/>
        <v>4.44142633921559E-2</v>
      </c>
      <c r="S1452" s="13">
        <f t="shared" si="1966"/>
        <v>4.9329133288763212E-2</v>
      </c>
      <c r="T1452" s="13">
        <f t="shared" si="1967"/>
        <v>9.1802872421642825E-2</v>
      </c>
      <c r="U1452" s="13">
        <f t="shared" si="1968"/>
        <v>6.6195424597080638E-2</v>
      </c>
      <c r="V1452" s="13">
        <f t="shared" si="1969"/>
        <v>8.7789726209692599E-3</v>
      </c>
      <c r="W1452" s="13">
        <f t="shared" si="1970"/>
        <v>4.2438821293982659E-2</v>
      </c>
      <c r="X1452" s="13">
        <f t="shared" si="1971"/>
        <v>4.5607947050147653E-2</v>
      </c>
      <c r="Y1452" s="13">
        <f t="shared" si="1972"/>
        <v>2.4506863889077947E-2</v>
      </c>
      <c r="Z1452" s="13">
        <f t="shared" si="1973"/>
        <v>1.5910301867470979E-2</v>
      </c>
      <c r="AA1452" s="13">
        <f t="shared" si="1974"/>
        <v>2.3712859499342105E-2</v>
      </c>
      <c r="AB1452" s="13">
        <f t="shared" si="1975"/>
        <v>1.7670931397762338E-2</v>
      </c>
      <c r="AC1452" s="13">
        <f t="shared" si="1976"/>
        <v>8.7883315126524141E-4</v>
      </c>
      <c r="AD1452" s="13">
        <f t="shared" si="1977"/>
        <v>1.5812801904145492E-2</v>
      </c>
      <c r="AE1452" s="13">
        <f t="shared" si="1978"/>
        <v>1.6993625411104385E-2</v>
      </c>
      <c r="AF1452" s="13">
        <f t="shared" si="1979"/>
        <v>9.1313135509913986E-3</v>
      </c>
      <c r="AG1452" s="13">
        <f t="shared" si="1980"/>
        <v>3.2710652827906642E-3</v>
      </c>
      <c r="AH1452" s="13">
        <f t="shared" si="1981"/>
        <v>4.2746015499396566E-3</v>
      </c>
      <c r="AI1452" s="13">
        <f t="shared" si="1982"/>
        <v>6.3709052671482242E-3</v>
      </c>
      <c r="AJ1452" s="13">
        <f t="shared" si="1983"/>
        <v>4.7476277553342924E-3</v>
      </c>
      <c r="AK1452" s="13">
        <f t="shared" si="1984"/>
        <v>2.3586359507858949E-3</v>
      </c>
      <c r="AL1452" s="13">
        <f t="shared" si="1985"/>
        <v>5.6305282441308599E-5</v>
      </c>
      <c r="AM1452" s="13">
        <f t="shared" si="1986"/>
        <v>4.7135089323548391E-3</v>
      </c>
      <c r="AN1452" s="13">
        <f t="shared" si="1987"/>
        <v>5.065490964465554E-3</v>
      </c>
      <c r="AO1452" s="13">
        <f t="shared" si="1988"/>
        <v>2.7218786555118493E-3</v>
      </c>
      <c r="AP1452" s="13">
        <f t="shared" si="1989"/>
        <v>9.7504512623455841E-4</v>
      </c>
      <c r="AQ1452" s="13">
        <f t="shared" si="1990"/>
        <v>2.6196419417941972E-4</v>
      </c>
      <c r="AR1452" s="13">
        <f t="shared" si="1991"/>
        <v>9.1876162063798657E-4</v>
      </c>
      <c r="AS1452" s="13">
        <f t="shared" si="1992"/>
        <v>1.369330727037896E-3</v>
      </c>
      <c r="AT1452" s="13">
        <f t="shared" si="1993"/>
        <v>1.0204315231997229E-3</v>
      </c>
      <c r="AU1452" s="13">
        <f t="shared" si="1994"/>
        <v>5.0695349340096005E-4</v>
      </c>
      <c r="AV1452" s="13">
        <f t="shared" si="1995"/>
        <v>1.8889203143114951E-4</v>
      </c>
      <c r="AW1452" s="13">
        <f t="shared" si="1996"/>
        <v>2.5051247610344047E-6</v>
      </c>
      <c r="AX1452" s="13">
        <f t="shared" si="1997"/>
        <v>1.1708428077276409E-3</v>
      </c>
      <c r="AY1452" s="13">
        <f t="shared" si="1998"/>
        <v>1.2582756813384901E-3</v>
      </c>
      <c r="AZ1452" s="13">
        <f t="shared" si="1999"/>
        <v>6.7611880937314334E-4</v>
      </c>
      <c r="BA1452" s="13">
        <f t="shared" si="2000"/>
        <v>2.4220269647208962E-4</v>
      </c>
      <c r="BB1452" s="13">
        <f t="shared" si="2001"/>
        <v>6.5072305375669647E-5</v>
      </c>
      <c r="BC1452" s="13">
        <f t="shared" si="2002"/>
        <v>1.39863180338865E-5</v>
      </c>
      <c r="BD1452" s="13">
        <f t="shared" si="2003"/>
        <v>1.6456171522568683E-4</v>
      </c>
      <c r="BE1452" s="13">
        <f t="shared" si="2004"/>
        <v>2.4526428628583507E-4</v>
      </c>
      <c r="BF1452" s="13">
        <f t="shared" si="2005"/>
        <v>1.8277206835381362E-4</v>
      </c>
      <c r="BG1452" s="13">
        <f t="shared" si="2006"/>
        <v>9.0801721077318854E-5</v>
      </c>
      <c r="BH1452" s="13">
        <f t="shared" si="2007"/>
        <v>3.3832929006317611E-5</v>
      </c>
      <c r="BI1452" s="13">
        <f t="shared" si="2008"/>
        <v>1.0084981399608756E-5</v>
      </c>
      <c r="BJ1452" s="14">
        <f t="shared" si="2009"/>
        <v>0.4667849181250906</v>
      </c>
      <c r="BK1452" s="14">
        <f t="shared" si="2010"/>
        <v>0.26040572059426875</v>
      </c>
      <c r="BL1452" s="14">
        <f t="shared" si="2011"/>
        <v>0.25713310100929931</v>
      </c>
      <c r="BM1452" s="14">
        <f t="shared" si="2012"/>
        <v>0.47174842174507065</v>
      </c>
      <c r="BN1452" s="14">
        <f t="shared" si="2013"/>
        <v>0.52722984929448147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1.5815999999999999</v>
      </c>
      <c r="F1453" s="10">
        <f>VLOOKUP(B1453,home!$B$2:$E$405,3,FALSE)</f>
        <v>0.72260000000000002</v>
      </c>
      <c r="G1453" s="10">
        <f>VLOOKUP(C1453,away!$B$2:$E$405,4,FALSE)</f>
        <v>0.54190000000000005</v>
      </c>
      <c r="H1453" s="10">
        <f>VLOOKUP(A1453,away!$A$2:$E$405,3,FALSE)</f>
        <v>1.1631</v>
      </c>
      <c r="I1453" s="10">
        <f>VLOOKUP(C1453,away!$B$2:$E$405,3,FALSE)</f>
        <v>1.2282</v>
      </c>
      <c r="J1453" s="10">
        <f>VLOOKUP(B1453,home!$B$2:$E$405,4,FALSE)</f>
        <v>1.2282</v>
      </c>
      <c r="K1453" s="12">
        <f t="shared" si="1958"/>
        <v>0.61931808830400004</v>
      </c>
      <c r="L1453" s="12">
        <f t="shared" si="1959"/>
        <v>1.7545075516439999</v>
      </c>
      <c r="M1453" s="13">
        <f t="shared" si="1960"/>
        <v>9.3123785875306966E-2</v>
      </c>
      <c r="N1453" s="13">
        <f t="shared" si="1961"/>
        <v>5.7673245043926145E-2</v>
      </c>
      <c r="O1453" s="13">
        <f t="shared" si="1962"/>
        <v>0.16338638555590487</v>
      </c>
      <c r="P1453" s="13">
        <f t="shared" si="1963"/>
        <v>0.10118814395738329</v>
      </c>
      <c r="Q1453" s="13">
        <f t="shared" si="1964"/>
        <v>1.785904193344624E-2</v>
      </c>
      <c r="R1453" s="13">
        <f t="shared" si="1965"/>
        <v>0.14333132364682669</v>
      </c>
      <c r="S1453" s="13">
        <f t="shared" si="1966"/>
        <v>2.7487715359989329E-2</v>
      </c>
      <c r="T1453" s="13">
        <f t="shared" si="1967"/>
        <v>3.1333823937358278E-2</v>
      </c>
      <c r="U1453" s="13">
        <f t="shared" si="1968"/>
        <v>8.8767681355034614E-2</v>
      </c>
      <c r="V1453" s="13">
        <f t="shared" si="1969"/>
        <v>3.3186781953867075E-3</v>
      </c>
      <c r="W1453" s="13">
        <f t="shared" si="1970"/>
        <v>3.686809236387634E-3</v>
      </c>
      <c r="X1453" s="13">
        <f t="shared" si="1971"/>
        <v>6.4685346467129512E-3</v>
      </c>
      <c r="Y1453" s="13">
        <f t="shared" si="1972"/>
        <v>5.6745464428643649E-3</v>
      </c>
      <c r="Z1453" s="13">
        <f t="shared" si="1973"/>
        <v>8.3825296575162522E-2</v>
      </c>
      <c r="AA1453" s="13">
        <f t="shared" si="1974"/>
        <v>5.1914522426445495E-2</v>
      </c>
      <c r="AB1453" s="13">
        <f t="shared" si="1975"/>
        <v>1.6075801392180677E-2</v>
      </c>
      <c r="AC1453" s="13">
        <f t="shared" si="1976"/>
        <v>2.2537937261852658E-4</v>
      </c>
      <c r="AD1453" s="13">
        <f t="shared" si="1977"/>
        <v>5.7082691205527969E-4</v>
      </c>
      <c r="AE1453" s="13">
        <f t="shared" si="1978"/>
        <v>1.0015201278826135E-3</v>
      </c>
      <c r="AF1453" s="13">
        <f t="shared" si="1979"/>
        <v>8.7858731374675515E-4</v>
      </c>
      <c r="AG1453" s="13">
        <f t="shared" si="1980"/>
        <v>5.1382935891576597E-4</v>
      </c>
      <c r="AH1453" s="13">
        <f t="shared" si="1981"/>
        <v>3.6768028964980139E-2</v>
      </c>
      <c r="AI1453" s="13">
        <f t="shared" si="1982"/>
        <v>2.2771105409297596E-2</v>
      </c>
      <c r="AJ1453" s="13">
        <f t="shared" si="1983"/>
        <v>7.05127873532753E-3</v>
      </c>
      <c r="AK1453" s="13">
        <f t="shared" si="1984"/>
        <v>1.4556614888205648E-3</v>
      </c>
      <c r="AL1453" s="13">
        <f t="shared" si="1985"/>
        <v>9.7958733903216251E-6</v>
      </c>
      <c r="AM1453" s="13">
        <f t="shared" si="1986"/>
        <v>7.0704686385310289E-5</v>
      </c>
      <c r="AN1453" s="13">
        <f t="shared" si="1987"/>
        <v>1.240519061996476E-4</v>
      </c>
      <c r="AO1453" s="13">
        <f t="shared" si="1988"/>
        <v>1.0882500311155746E-4</v>
      </c>
      <c r="AP1453" s="13">
        <f t="shared" si="1989"/>
        <v>6.364476325563643E-5</v>
      </c>
      <c r="AQ1453" s="13">
        <f t="shared" si="1990"/>
        <v>2.7916304438652163E-5</v>
      </c>
      <c r="AR1453" s="13">
        <f t="shared" si="1991"/>
        <v>1.2901956895624593E-2</v>
      </c>
      <c r="AS1453" s="13">
        <f t="shared" si="1992"/>
        <v>7.9904152799788325E-3</v>
      </c>
      <c r="AT1453" s="13">
        <f t="shared" si="1993"/>
        <v>2.4743043579757806E-3</v>
      </c>
      <c r="AU1453" s="13">
        <f t="shared" si="1994"/>
        <v>5.107938149546057E-4</v>
      </c>
      <c r="AV1453" s="13">
        <f t="shared" si="1995"/>
        <v>7.9085962248798362E-5</v>
      </c>
      <c r="AW1453" s="13">
        <f t="shared" si="1996"/>
        <v>2.9567163912564857E-7</v>
      </c>
      <c r="AX1453" s="13">
        <f t="shared" si="1997"/>
        <v>7.2981152010473712E-6</v>
      </c>
      <c r="AY1453" s="13">
        <f t="shared" si="1998"/>
        <v>1.2804598233005478E-5</v>
      </c>
      <c r="AZ1453" s="13">
        <f t="shared" si="1999"/>
        <v>1.1232882147787769E-5</v>
      </c>
      <c r="BA1453" s="13">
        <f t="shared" si="2000"/>
        <v>6.5693921850069025E-6</v>
      </c>
      <c r="BB1453" s="13">
        <f t="shared" si="2001"/>
        <v>2.8815120495764214E-6</v>
      </c>
      <c r="BC1453" s="13">
        <f t="shared" si="2002"/>
        <v>1.0111269302270021E-6</v>
      </c>
      <c r="BD1453" s="13">
        <f t="shared" si="2003"/>
        <v>3.7727634673931213E-3</v>
      </c>
      <c r="BE1453" s="13">
        <f t="shared" si="2004"/>
        <v>2.3365406582490783E-3</v>
      </c>
      <c r="BF1453" s="13">
        <f t="shared" si="2005"/>
        <v>7.2353094685569444E-4</v>
      </c>
      <c r="BG1453" s="13">
        <f t="shared" si="2006"/>
        <v>1.493652676118173E-4</v>
      </c>
      <c r="BH1453" s="13">
        <f t="shared" si="2007"/>
        <v>2.3126152999091507E-5</v>
      </c>
      <c r="BI1453" s="13">
        <f t="shared" si="2008"/>
        <v>2.8644889730446344E-6</v>
      </c>
      <c r="BJ1453" s="14">
        <f t="shared" si="2009"/>
        <v>0.12609770524343353</v>
      </c>
      <c r="BK1453" s="14">
        <f t="shared" si="2010"/>
        <v>0.22536630323230811</v>
      </c>
      <c r="BL1453" s="14">
        <f t="shared" si="2011"/>
        <v>0.56248653626768241</v>
      </c>
      <c r="BM1453" s="14">
        <f t="shared" si="2012"/>
        <v>0.42120140637919878</v>
      </c>
      <c r="BN1453" s="14">
        <f t="shared" si="2013"/>
        <v>0.57656192601279421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1.2279</v>
      </c>
      <c r="F1454" s="10">
        <f>VLOOKUP(B1454,home!$B$2:$E$405,3,FALSE)</f>
        <v>0.61080000000000001</v>
      </c>
      <c r="G1454" s="10">
        <f>VLOOKUP(C1454,away!$B$2:$E$405,4,FALSE)</f>
        <v>0.72389999999999999</v>
      </c>
      <c r="H1454" s="10">
        <f>VLOOKUP(A1454,away!$A$2:$E$405,3,FALSE)</f>
        <v>0.89710000000000001</v>
      </c>
      <c r="I1454" s="10">
        <f>VLOOKUP(C1454,away!$B$2:$E$405,3,FALSE)</f>
        <v>0.61929999999999996</v>
      </c>
      <c r="J1454" s="10">
        <f>VLOOKUP(B1454,home!$B$2:$E$405,4,FALSE)</f>
        <v>0.97540000000000004</v>
      </c>
      <c r="K1454" s="12">
        <f t="shared" si="1958"/>
        <v>0.54292595554799994</v>
      </c>
      <c r="L1454" s="12">
        <f t="shared" si="1959"/>
        <v>0.54190690886199999</v>
      </c>
      <c r="M1454" s="13">
        <f t="shared" si="1960"/>
        <v>0.33795826602884937</v>
      </c>
      <c r="N1454" s="13">
        <f t="shared" si="1961"/>
        <v>0.1834863145190582</v>
      </c>
      <c r="O1454" s="13">
        <f t="shared" si="1962"/>
        <v>0.18314191926805523</v>
      </c>
      <c r="P1454" s="13">
        <f t="shared" si="1963"/>
        <v>9.9432501519503544E-2</v>
      </c>
      <c r="Q1454" s="13">
        <f t="shared" si="1964"/>
        <v>4.9809741320120261E-2</v>
      </c>
      <c r="R1454" s="13">
        <f t="shared" si="1965"/>
        <v>4.9622935676802871E-2</v>
      </c>
      <c r="S1454" s="13">
        <f t="shared" si="1966"/>
        <v>7.313641470143903E-3</v>
      </c>
      <c r="T1454" s="13">
        <f t="shared" si="1967"/>
        <v>2.6992242950002208E-2</v>
      </c>
      <c r="U1454" s="13">
        <f t="shared" si="1968"/>
        <v>2.6941579769425135E-2</v>
      </c>
      <c r="V1454" s="13">
        <f t="shared" si="1969"/>
        <v>2.3908726796301142E-4</v>
      </c>
      <c r="W1454" s="13">
        <f t="shared" si="1970"/>
        <v>9.014333800608329E-3</v>
      </c>
      <c r="X1454" s="13">
        <f t="shared" si="1971"/>
        <v>4.8849297653379047E-3</v>
      </c>
      <c r="Y1454" s="13">
        <f t="shared" si="1972"/>
        <v>1.3235885945711192E-3</v>
      </c>
      <c r="Z1454" s="13">
        <f t="shared" si="1973"/>
        <v>8.9636705604247031E-3</v>
      </c>
      <c r="AA1454" s="13">
        <f t="shared" si="1974"/>
        <v>4.8666094042360579E-3</v>
      </c>
      <c r="AB1454" s="13">
        <f t="shared" si="1975"/>
        <v>1.3211042805368722E-3</v>
      </c>
      <c r="AC1454" s="13">
        <f t="shared" si="1976"/>
        <v>4.3964461600483399E-6</v>
      </c>
      <c r="AD1454" s="13">
        <f t="shared" si="1977"/>
        <v>1.2235289480809779E-3</v>
      </c>
      <c r="AE1454" s="13">
        <f t="shared" si="1978"/>
        <v>6.6303879015773722E-4</v>
      </c>
      <c r="AF1454" s="13">
        <f t="shared" si="1979"/>
        <v>1.7965265061498979E-4</v>
      </c>
      <c r="AG1454" s="13">
        <f t="shared" si="1980"/>
        <v>3.245167085454467E-5</v>
      </c>
      <c r="AH1454" s="13">
        <f t="shared" si="1981"/>
        <v>1.2143687513642653E-3</v>
      </c>
      <c r="AI1454" s="13">
        <f t="shared" si="1982"/>
        <v>6.5931231472207534E-4</v>
      </c>
      <c r="AJ1454" s="13">
        <f t="shared" si="1983"/>
        <v>1.7897888423752317E-4</v>
      </c>
      <c r="AK1454" s="13">
        <f t="shared" si="1984"/>
        <v>3.2390760582524045E-5</v>
      </c>
      <c r="AL1454" s="13">
        <f t="shared" si="1985"/>
        <v>5.1740073663664223E-8</v>
      </c>
      <c r="AM1454" s="13">
        <f t="shared" si="1986"/>
        <v>1.3285712465550085E-4</v>
      </c>
      <c r="AN1454" s="13">
        <f t="shared" si="1987"/>
        <v>7.1996193742355878E-5</v>
      </c>
      <c r="AO1454" s="13">
        <f t="shared" si="1988"/>
        <v>1.9507617400374869E-5</v>
      </c>
      <c r="AP1454" s="13">
        <f t="shared" si="1989"/>
        <v>3.5237708815665704E-6</v>
      </c>
      <c r="AQ1454" s="13">
        <f t="shared" si="1990"/>
        <v>4.7738894649191619E-7</v>
      </c>
      <c r="AR1454" s="13">
        <f t="shared" si="1991"/>
        <v>1.3161496325408319E-4</v>
      </c>
      <c r="AS1454" s="13">
        <f t="shared" si="1992"/>
        <v>7.1457179689138017E-5</v>
      </c>
      <c r="AT1454" s="13">
        <f t="shared" si="1993"/>
        <v>1.9397978781745192E-5</v>
      </c>
      <c r="AU1454" s="13">
        <f t="shared" si="1994"/>
        <v>3.5105553885929458E-6</v>
      </c>
      <c r="AV1454" s="13">
        <f t="shared" si="1995"/>
        <v>4.7649290971400131E-7</v>
      </c>
      <c r="AW1454" s="13">
        <f t="shared" si="1996"/>
        <v>4.228534071211115E-10</v>
      </c>
      <c r="AX1454" s="13">
        <f t="shared" si="1997"/>
        <v>1.2021930225824581E-5</v>
      </c>
      <c r="AY1454" s="13">
        <f t="shared" si="1998"/>
        <v>6.5147670472312445E-6</v>
      </c>
      <c r="AZ1454" s="13">
        <f t="shared" si="1999"/>
        <v>1.7651986362605511E-6</v>
      </c>
      <c r="BA1454" s="13">
        <f t="shared" si="2000"/>
        <v>3.1885777883445781E-7</v>
      </c>
      <c r="BB1454" s="13">
        <f t="shared" si="2001"/>
        <v>4.3197808323696062E-8</v>
      </c>
      <c r="BC1454" s="13">
        <f t="shared" si="2002"/>
        <v>4.681838155661463E-9</v>
      </c>
      <c r="BD1454" s="13">
        <f t="shared" si="2003"/>
        <v>1.1887176316167648E-5</v>
      </c>
      <c r="BE1454" s="13">
        <f t="shared" si="2004"/>
        <v>6.453856560222874E-6</v>
      </c>
      <c r="BF1454" s="13">
        <f t="shared" si="2005"/>
        <v>1.7519831199643656E-6</v>
      </c>
      <c r="BG1454" s="13">
        <f t="shared" si="2006"/>
        <v>3.170657031702065E-7</v>
      </c>
      <c r="BH1454" s="13">
        <f t="shared" si="2007"/>
        <v>4.3035799966295717E-8</v>
      </c>
      <c r="BI1454" s="13">
        <f t="shared" si="2008"/>
        <v>4.6730505638947387E-9</v>
      </c>
      <c r="BJ1454" s="14">
        <f t="shared" si="2009"/>
        <v>0.27785885373836711</v>
      </c>
      <c r="BK1454" s="14">
        <f t="shared" si="2010"/>
        <v>0.44495445923974081</v>
      </c>
      <c r="BL1454" s="14">
        <f t="shared" si="2011"/>
        <v>0.26822611407053598</v>
      </c>
      <c r="BM1454" s="14">
        <f t="shared" si="2012"/>
        <v>9.6544904932485257E-2</v>
      </c>
      <c r="BN1454" s="14">
        <f t="shared" si="2013"/>
        <v>0.90345167833238949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1.2279</v>
      </c>
      <c r="F1455" s="10">
        <f>VLOOKUP(B1455,home!$B$2:$E$405,3,FALSE)</f>
        <v>0.63339999999999996</v>
      </c>
      <c r="G1455" s="10">
        <f>VLOOKUP(C1455,away!$B$2:$E$405,4,FALSE)</f>
        <v>0.90490000000000004</v>
      </c>
      <c r="H1455" s="10">
        <f>VLOOKUP(A1455,away!$A$2:$E$405,3,FALSE)</f>
        <v>0.89710000000000001</v>
      </c>
      <c r="I1455" s="10">
        <f>VLOOKUP(C1455,away!$B$2:$E$405,3,FALSE)</f>
        <v>0.74309999999999998</v>
      </c>
      <c r="J1455" s="10">
        <f>VLOOKUP(B1455,home!$B$2:$E$405,4,FALSE)</f>
        <v>0.86699999999999999</v>
      </c>
      <c r="K1455" s="12">
        <f t="shared" si="1958"/>
        <v>0.70378765811400001</v>
      </c>
      <c r="L1455" s="12">
        <f t="shared" si="1959"/>
        <v>0.57797255367</v>
      </c>
      <c r="M1455" s="13">
        <f t="shared" si="1960"/>
        <v>0.27754832639574478</v>
      </c>
      <c r="N1455" s="13">
        <f t="shared" si="1961"/>
        <v>0.19533508664752128</v>
      </c>
      <c r="O1455" s="13">
        <f t="shared" si="1962"/>
        <v>0.16041531497378325</v>
      </c>
      <c r="P1455" s="13">
        <f t="shared" si="1963"/>
        <v>0.11289831885101859</v>
      </c>
      <c r="Q1455" s="13">
        <f t="shared" si="1964"/>
        <v>6.8737211589577144E-2</v>
      </c>
      <c r="R1455" s="13">
        <f t="shared" si="1965"/>
        <v>4.6357824621587454E-2</v>
      </c>
      <c r="S1455" s="13">
        <f t="shared" si="1966"/>
        <v>1.1480910878572748E-2</v>
      </c>
      <c r="T1455" s="13">
        <f t="shared" si="1967"/>
        <v>3.9728221714583012E-2</v>
      </c>
      <c r="U1455" s="13">
        <f t="shared" si="1968"/>
        <v>3.2626064825686564E-2</v>
      </c>
      <c r="V1455" s="13">
        <f t="shared" si="1969"/>
        <v>5.188988382277337E-4</v>
      </c>
      <c r="W1455" s="13">
        <f t="shared" si="1970"/>
        <v>1.612546705663833E-2</v>
      </c>
      <c r="X1455" s="13">
        <f t="shared" si="1971"/>
        <v>9.3200773738467135E-3</v>
      </c>
      <c r="Y1455" s="13">
        <f t="shared" si="1972"/>
        <v>2.6933744600820867E-3</v>
      </c>
      <c r="Z1455" s="13">
        <f t="shared" si="1973"/>
        <v>8.9311834263749688E-3</v>
      </c>
      <c r="AA1455" s="13">
        <f t="shared" si="1974"/>
        <v>6.2856566678350084E-3</v>
      </c>
      <c r="AB1455" s="13">
        <f t="shared" si="1975"/>
        <v>2.2118837929821248E-3</v>
      </c>
      <c r="AC1455" s="13">
        <f t="shared" si="1976"/>
        <v>1.3192028405110739E-5</v>
      </c>
      <c r="AD1455" s="13">
        <f t="shared" si="1977"/>
        <v>2.8372261739464865E-3</v>
      </c>
      <c r="AE1455" s="13">
        <f t="shared" si="1978"/>
        <v>1.6398388570952143E-3</v>
      </c>
      <c r="AF1455" s="13">
        <f t="shared" si="1979"/>
        <v>4.738909259213077E-4</v>
      </c>
      <c r="AG1455" s="13">
        <f t="shared" si="1980"/>
        <v>9.1298649538593002E-5</v>
      </c>
      <c r="AH1455" s="13">
        <f t="shared" si="1981"/>
        <v>1.2904947230592799E-3</v>
      </c>
      <c r="AI1455" s="13">
        <f t="shared" si="1982"/>
        <v>9.0823425895036544E-4</v>
      </c>
      <c r="AJ1455" s="13">
        <f t="shared" si="1983"/>
        <v>3.1960203106279101E-4</v>
      </c>
      <c r="AK1455" s="13">
        <f t="shared" si="1984"/>
        <v>7.4977321656719838E-5</v>
      </c>
      <c r="AL1455" s="13">
        <f t="shared" si="1985"/>
        <v>2.1464482939065151E-7</v>
      </c>
      <c r="AM1455" s="13">
        <f t="shared" si="1986"/>
        <v>3.9936095290030854E-4</v>
      </c>
      <c r="AN1455" s="13">
        <f t="shared" si="1987"/>
        <v>2.308196697838759E-4</v>
      </c>
      <c r="AO1455" s="13">
        <f t="shared" si="1988"/>
        <v>6.6703716991126465E-5</v>
      </c>
      <c r="AP1455" s="13">
        <f t="shared" si="1989"/>
        <v>1.2850972549547444E-5</v>
      </c>
      <c r="AQ1455" s="13">
        <f t="shared" si="1990"/>
        <v>1.856877355401251E-6</v>
      </c>
      <c r="AR1455" s="13">
        <f t="shared" si="1991"/>
        <v>1.4917410611684634E-4</v>
      </c>
      <c r="AS1455" s="13">
        <f t="shared" si="1992"/>
        <v>1.049868947952246E-4</v>
      </c>
      <c r="AT1455" s="13">
        <f t="shared" si="1993"/>
        <v>3.6944240410296004E-5</v>
      </c>
      <c r="AU1455" s="13">
        <f t="shared" si="1994"/>
        <v>8.6669668130542753E-6</v>
      </c>
      <c r="AV1455" s="13">
        <f t="shared" si="1995"/>
        <v>1.5249260690778066E-6</v>
      </c>
      <c r="AW1455" s="13">
        <f t="shared" si="1996"/>
        <v>2.4253074033147896E-9</v>
      </c>
      <c r="AX1455" s="13">
        <f t="shared" si="1997"/>
        <v>4.6844218297313915E-5</v>
      </c>
      <c r="AY1455" s="13">
        <f t="shared" si="1998"/>
        <v>2.7074672473973461E-5</v>
      </c>
      <c r="AZ1455" s="13">
        <f t="shared" si="1999"/>
        <v>7.8242087947806509E-6</v>
      </c>
      <c r="BA1455" s="13">
        <f t="shared" si="2000"/>
        <v>1.5073926458555484E-6</v>
      </c>
      <c r="BB1455" s="13">
        <f t="shared" si="2001"/>
        <v>2.1780789422712728E-7</v>
      </c>
      <c r="BC1455" s="13">
        <f t="shared" si="2002"/>
        <v>2.517739696718761E-8</v>
      </c>
      <c r="BD1455" s="13">
        <f t="shared" si="2003"/>
        <v>1.4369756508965541E-5</v>
      </c>
      <c r="BE1455" s="13">
        <f t="shared" si="2004"/>
        <v>1.0113257281113265E-5</v>
      </c>
      <c r="BF1455" s="13">
        <f t="shared" si="2005"/>
        <v>3.5587928288895319E-6</v>
      </c>
      <c r="BG1455" s="13">
        <f t="shared" si="2006"/>
        <v>8.3487815691902027E-7</v>
      </c>
      <c r="BH1455" s="13">
        <f t="shared" si="2007"/>
        <v>1.4689423571714245E-7</v>
      </c>
      <c r="BI1455" s="13">
        <f t="shared" si="2008"/>
        <v>2.0676470029162723E-8</v>
      </c>
      <c r="BJ1455" s="14">
        <f t="shared" si="2009"/>
        <v>0.33777677911583365</v>
      </c>
      <c r="BK1455" s="14">
        <f t="shared" si="2010"/>
        <v>0.40248693630927235</v>
      </c>
      <c r="BL1455" s="14">
        <f t="shared" si="2011"/>
        <v>0.25082039460628974</v>
      </c>
      <c r="BM1455" s="14">
        <f t="shared" si="2012"/>
        <v>0.13869613813137147</v>
      </c>
      <c r="BN1455" s="14">
        <f t="shared" si="2013"/>
        <v>0.86129208307923244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1.2279</v>
      </c>
      <c r="F1456" s="10">
        <f>VLOOKUP(B1456,home!$B$2:$E$405,3,FALSE)</f>
        <v>0.63339999999999996</v>
      </c>
      <c r="G1456" s="10">
        <f>VLOOKUP(C1456,away!$B$2:$E$405,4,FALSE)</f>
        <v>0.40720000000000001</v>
      </c>
      <c r="H1456" s="10">
        <f>VLOOKUP(A1456,away!$A$2:$E$405,3,FALSE)</f>
        <v>0.89710000000000001</v>
      </c>
      <c r="I1456" s="10">
        <f>VLOOKUP(C1456,away!$B$2:$E$405,3,FALSE)</f>
        <v>1.3934</v>
      </c>
      <c r="J1456" s="10">
        <f>VLOOKUP(B1456,home!$B$2:$E$405,4,FALSE)</f>
        <v>0.74309999999999998</v>
      </c>
      <c r="K1456" s="12">
        <f t="shared" si="1958"/>
        <v>0.31670055739199998</v>
      </c>
      <c r="L1456" s="12">
        <f t="shared" si="1959"/>
        <v>0.928889222934</v>
      </c>
      <c r="M1456" s="13">
        <f t="shared" si="1960"/>
        <v>0.28777113631706314</v>
      </c>
      <c r="N1456" s="13">
        <f t="shared" si="1961"/>
        <v>9.1137279272943086E-2</v>
      </c>
      <c r="O1456" s="13">
        <f t="shared" si="1962"/>
        <v>0.26730750719639096</v>
      </c>
      <c r="P1456" s="13">
        <f t="shared" si="1963"/>
        <v>8.4656436524163048E-2</v>
      </c>
      <c r="Q1456" s="13">
        <f t="shared" si="1964"/>
        <v>1.4431613572465717E-2</v>
      </c>
      <c r="R1456" s="13">
        <f t="shared" si="1965"/>
        <v>0.12414953132204008</v>
      </c>
      <c r="S1456" s="13">
        <f t="shared" si="1966"/>
        <v>6.2260520084556356E-3</v>
      </c>
      <c r="T1456" s="13">
        <f t="shared" si="1967"/>
        <v>1.3405370317011448E-2</v>
      </c>
      <c r="U1456" s="13">
        <f t="shared" si="1968"/>
        <v>3.9318225769645651E-2</v>
      </c>
      <c r="V1456" s="13">
        <f t="shared" si="1969"/>
        <v>2.0350870309091606E-4</v>
      </c>
      <c r="W1456" s="13">
        <f t="shared" si="1970"/>
        <v>1.523500020821948E-3</v>
      </c>
      <c r="X1456" s="13">
        <f t="shared" si="1971"/>
        <v>1.4151627504812323E-3</v>
      </c>
      <c r="Y1456" s="13">
        <f t="shared" si="1972"/>
        <v>6.5726471380982685E-4</v>
      </c>
      <c r="Z1456" s="13">
        <f t="shared" si="1973"/>
        <v>3.8440387225783378E-2</v>
      </c>
      <c r="AA1456" s="13">
        <f t="shared" si="1974"/>
        <v>1.2174092060769909E-2</v>
      </c>
      <c r="AB1456" s="13">
        <f t="shared" si="1975"/>
        <v>1.9277708706936757E-3</v>
      </c>
      <c r="AC1456" s="13">
        <f t="shared" si="1976"/>
        <v>3.7417585172503407E-6</v>
      </c>
      <c r="AD1456" s="13">
        <f t="shared" si="1977"/>
        <v>1.2062332644525864E-4</v>
      </c>
      <c r="AE1456" s="13">
        <f t="shared" si="1978"/>
        <v>1.1204570796945052E-4</v>
      </c>
      <c r="AF1456" s="13">
        <f t="shared" si="1979"/>
        <v>5.2039025304416387E-5</v>
      </c>
      <c r="AG1456" s="13">
        <f t="shared" si="1980"/>
        <v>1.6112829925754037E-5</v>
      </c>
      <c r="AH1456" s="13">
        <f t="shared" si="1981"/>
        <v>8.9267153548599921E-3</v>
      </c>
      <c r="AI1456" s="13">
        <f t="shared" si="1982"/>
        <v>2.8270957285638841E-3</v>
      </c>
      <c r="AJ1456" s="13">
        <f t="shared" si="1983"/>
        <v>4.4767139651836211E-4</v>
      </c>
      <c r="AK1456" s="13">
        <f t="shared" si="1984"/>
        <v>4.7259260268606766E-5</v>
      </c>
      <c r="AL1456" s="13">
        <f t="shared" si="1985"/>
        <v>4.4029981110453422E-8</v>
      </c>
      <c r="AM1456" s="13">
        <f t="shared" si="1986"/>
        <v>7.6402949439381198E-6</v>
      </c>
      <c r="AN1456" s="13">
        <f t="shared" si="1987"/>
        <v>7.0969876334612496E-6</v>
      </c>
      <c r="AO1456" s="13">
        <f t="shared" si="1988"/>
        <v>3.2961576640090133E-6</v>
      </c>
      <c r="AP1456" s="13">
        <f t="shared" si="1989"/>
        <v>1.0205884437297605E-6</v>
      </c>
      <c r="AQ1456" s="13">
        <f t="shared" si="1990"/>
        <v>2.3700340160788933E-7</v>
      </c>
      <c r="AR1456" s="13">
        <f t="shared" si="1991"/>
        <v>1.6583859378657814E-3</v>
      </c>
      <c r="AS1456" s="13">
        <f t="shared" si="1992"/>
        <v>5.252117508931475E-4</v>
      </c>
      <c r="AT1456" s="13">
        <f t="shared" si="1993"/>
        <v>8.3167427128344018E-5</v>
      </c>
      <c r="AU1456" s="13">
        <f t="shared" si="1994"/>
        <v>8.7797235094683622E-6</v>
      </c>
      <c r="AV1456" s="13">
        <f t="shared" si="1995"/>
        <v>6.9513583229906921E-7</v>
      </c>
      <c r="AW1456" s="13">
        <f t="shared" si="1996"/>
        <v>3.5979800444714447E-10</v>
      </c>
      <c r="AX1456" s="13">
        <f t="shared" si="1997"/>
        <v>4.0328094456407982E-7</v>
      </c>
      <c r="AY1456" s="13">
        <f t="shared" si="1998"/>
        <v>3.7460332322021762E-7</v>
      </c>
      <c r="AZ1456" s="13">
        <f t="shared" si="1999"/>
        <v>1.7398249490726098E-7</v>
      </c>
      <c r="BA1456" s="13">
        <f t="shared" si="2000"/>
        <v>5.3870154832841434E-8</v>
      </c>
      <c r="BB1456" s="13">
        <f t="shared" si="2001"/>
        <v>1.2509851565503081E-8</v>
      </c>
      <c r="BC1456" s="13">
        <f t="shared" si="2002"/>
        <v>2.3240532599399687E-9</v>
      </c>
      <c r="BD1456" s="13">
        <f t="shared" si="2003"/>
        <v>2.5674280419146973E-4</v>
      </c>
      <c r="BE1456" s="13">
        <f t="shared" si="2004"/>
        <v>8.1310589193823551E-5</v>
      </c>
      <c r="BF1456" s="13">
        <f t="shared" si="2005"/>
        <v>1.2875554459777922E-5</v>
      </c>
      <c r="BG1456" s="13">
        <f t="shared" si="2006"/>
        <v>1.3592317580475728E-6</v>
      </c>
      <c r="BH1456" s="13">
        <f t="shared" si="2007"/>
        <v>1.0761736384964359E-7</v>
      </c>
      <c r="BI1456" s="13">
        <f t="shared" si="2008"/>
        <v>6.8164958232479621E-9</v>
      </c>
      <c r="BJ1456" s="14">
        <f t="shared" si="2009"/>
        <v>0.12289132314008723</v>
      </c>
      <c r="BK1456" s="14">
        <f t="shared" si="2010"/>
        <v>0.37886129394459434</v>
      </c>
      <c r="BL1456" s="14">
        <f t="shared" si="2011"/>
        <v>0.45975451154844293</v>
      </c>
      <c r="BM1456" s="14">
        <f t="shared" si="2012"/>
        <v>0.13049363741031658</v>
      </c>
      <c r="BN1456" s="14">
        <f t="shared" si="2013"/>
        <v>0.86945350420506595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1.5390999999999999</v>
      </c>
      <c r="F1457" s="10">
        <f>VLOOKUP(B1457,home!$B$2:$E$405,3,FALSE)</f>
        <v>0.36099999999999999</v>
      </c>
      <c r="G1457" s="10">
        <f>VLOOKUP(C1457,away!$B$2:$E$405,4,FALSE)</f>
        <v>0.89339999999999997</v>
      </c>
      <c r="H1457" s="10">
        <f>VLOOKUP(A1457,away!$A$2:$E$405,3,FALSE)</f>
        <v>1.1406000000000001</v>
      </c>
      <c r="I1457" s="10">
        <f>VLOOKUP(C1457,away!$B$2:$E$405,3,FALSE)</f>
        <v>1.0959000000000001</v>
      </c>
      <c r="J1457" s="10">
        <f>VLOOKUP(B1457,home!$B$2:$E$405,4,FALSE)</f>
        <v>0.77929999999999999</v>
      </c>
      <c r="K1457" s="12">
        <f t="shared" si="1958"/>
        <v>0.49638653033999991</v>
      </c>
      <c r="L1457" s="12">
        <f t="shared" si="1959"/>
        <v>0.97411217272200012</v>
      </c>
      <c r="M1457" s="13">
        <f t="shared" si="1960"/>
        <v>0.22981084923025652</v>
      </c>
      <c r="N1457" s="13">
        <f t="shared" si="1961"/>
        <v>0.11407501008389585</v>
      </c>
      <c r="O1457" s="13">
        <f t="shared" si="1962"/>
        <v>0.22386154565877311</v>
      </c>
      <c r="P1457" s="13">
        <f t="shared" si="1963"/>
        <v>0.11112185592610785</v>
      </c>
      <c r="Q1457" s="13">
        <f t="shared" si="1964"/>
        <v>2.8312649227022781E-2</v>
      </c>
      <c r="R1457" s="13">
        <f t="shared" si="1965"/>
        <v>0.10903312831528636</v>
      </c>
      <c r="S1457" s="13">
        <f t="shared" si="1966"/>
        <v>1.3432858920523223E-2</v>
      </c>
      <c r="T1457" s="13">
        <f t="shared" si="1967"/>
        <v>2.7579696254051017E-2</v>
      </c>
      <c r="U1457" s="13">
        <f t="shared" si="1968"/>
        <v>5.4122576256540988E-2</v>
      </c>
      <c r="V1457" s="13">
        <f t="shared" si="1969"/>
        <v>7.2169700460753743E-4</v>
      </c>
      <c r="W1457" s="13">
        <f t="shared" si="1970"/>
        <v>4.6846725715117736E-3</v>
      </c>
      <c r="X1457" s="13">
        <f t="shared" si="1971"/>
        <v>4.5633965771264924E-3</v>
      </c>
      <c r="Y1457" s="13">
        <f t="shared" si="1972"/>
        <v>2.2226300773684131E-3</v>
      </c>
      <c r="Z1457" s="13">
        <f t="shared" si="1973"/>
        <v>3.540349917396008E-2</v>
      </c>
      <c r="AA1457" s="13">
        <f t="shared" si="1974"/>
        <v>1.7573820116857097E-2</v>
      </c>
      <c r="AB1457" s="13">
        <f t="shared" si="1975"/>
        <v>4.3617037963129927E-3</v>
      </c>
      <c r="AC1457" s="13">
        <f t="shared" si="1976"/>
        <v>2.1810412464456405E-5</v>
      </c>
      <c r="AD1457" s="13">
        <f t="shared" si="1977"/>
        <v>5.8135209088792364E-4</v>
      </c>
      <c r="AE1457" s="13">
        <f t="shared" si="1978"/>
        <v>5.6630214837131293E-4</v>
      </c>
      <c r="AF1457" s="13">
        <f t="shared" si="1979"/>
        <v>2.7582090808355803E-4</v>
      </c>
      <c r="AG1457" s="13">
        <f t="shared" si="1980"/>
        <v>8.9560168018476617E-5</v>
      </c>
      <c r="AH1457" s="13">
        <f t="shared" si="1981"/>
        <v>8.6217448755769449E-3</v>
      </c>
      <c r="AI1457" s="13">
        <f t="shared" si="1982"/>
        <v>4.2797180242643137E-3</v>
      </c>
      <c r="AJ1457" s="13">
        <f t="shared" si="1983"/>
        <v>1.0621971904490612E-3</v>
      </c>
      <c r="AK1457" s="13">
        <f t="shared" si="1984"/>
        <v>1.7575345930130186E-4</v>
      </c>
      <c r="AL1457" s="13">
        <f t="shared" si="1985"/>
        <v>4.2184492502109858E-7</v>
      </c>
      <c r="AM1457" s="13">
        <f t="shared" si="1986"/>
        <v>5.7715069460352149E-5</v>
      </c>
      <c r="AN1457" s="13">
        <f t="shared" si="1987"/>
        <v>5.6220951710824779E-5</v>
      </c>
      <c r="AO1457" s="13">
        <f t="shared" si="1988"/>
        <v>2.7382756711765087E-5</v>
      </c>
      <c r="AP1457" s="13">
        <f t="shared" si="1989"/>
        <v>8.8912922118718075E-6</v>
      </c>
      <c r="AQ1457" s="13">
        <f t="shared" si="1990"/>
        <v>2.1652789937031608E-6</v>
      </c>
      <c r="AR1457" s="13">
        <f t="shared" si="1991"/>
        <v>1.6797093266806065E-3</v>
      </c>
      <c r="AS1457" s="13">
        <f t="shared" si="1992"/>
        <v>8.3378508465072358E-4</v>
      </c>
      <c r="AT1457" s="13">
        <f t="shared" si="1993"/>
        <v>2.0693984260950792E-4</v>
      </c>
      <c r="AU1457" s="13">
        <f t="shared" si="1994"/>
        <v>3.424071682067977E-5</v>
      </c>
      <c r="AV1457" s="13">
        <f t="shared" si="1995"/>
        <v>4.2491576547429265E-6</v>
      </c>
      <c r="AW1457" s="13">
        <f t="shared" si="1996"/>
        <v>5.6660354396240331E-9</v>
      </c>
      <c r="AX1457" s="13">
        <f t="shared" si="1997"/>
        <v>4.7748305129593785E-6</v>
      </c>
      <c r="AY1457" s="13">
        <f t="shared" si="1998"/>
        <v>4.6512205253581622E-6</v>
      </c>
      <c r="AZ1457" s="13">
        <f t="shared" si="1999"/>
        <v>2.2654052658829013E-6</v>
      </c>
      <c r="BA1457" s="13">
        <f t="shared" si="2000"/>
        <v>7.3558628188168453E-7</v>
      </c>
      <c r="BB1457" s="13">
        <f t="shared" si="2001"/>
        <v>1.7913588781706628E-7</v>
      </c>
      <c r="BC1457" s="13">
        <f t="shared" si="2002"/>
        <v>3.4899689778793397E-8</v>
      </c>
      <c r="BD1457" s="13">
        <f t="shared" si="2003"/>
        <v>2.7270421695904212E-4</v>
      </c>
      <c r="BE1457" s="13">
        <f t="shared" si="2004"/>
        <v>1.3536670006538548E-4</v>
      </c>
      <c r="BF1457" s="13">
        <f t="shared" si="2005"/>
        <v>3.3597103284516069E-5</v>
      </c>
      <c r="BG1457" s="13">
        <f t="shared" si="2006"/>
        <v>5.5590498429585158E-6</v>
      </c>
      <c r="BH1457" s="13">
        <f t="shared" si="2007"/>
        <v>6.8985936588332475E-7</v>
      </c>
      <c r="BI1457" s="13">
        <f t="shared" si="2008"/>
        <v>6.8487379410675237E-8</v>
      </c>
      <c r="BJ1457" s="14">
        <f t="shared" si="2009"/>
        <v>0.18311610653358978</v>
      </c>
      <c r="BK1457" s="14">
        <f t="shared" si="2010"/>
        <v>0.35511414455940998</v>
      </c>
      <c r="BL1457" s="14">
        <f t="shared" si="2011"/>
        <v>0.4262990972386756</v>
      </c>
      <c r="BM1457" s="14">
        <f t="shared" si="2012"/>
        <v>0.18371316350980305</v>
      </c>
      <c r="BN1457" s="14">
        <f t="shared" si="2013"/>
        <v>0.81621503844134258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1.5390999999999999</v>
      </c>
      <c r="F1458" s="10">
        <f>VLOOKUP(B1458,home!$B$2:$E$405,3,FALSE)</f>
        <v>1.1137999999999999</v>
      </c>
      <c r="G1458" s="10">
        <f>VLOOKUP(C1458,away!$B$2:$E$405,4,FALSE)</f>
        <v>1.137</v>
      </c>
      <c r="H1458" s="10">
        <f>VLOOKUP(A1458,away!$A$2:$E$405,3,FALSE)</f>
        <v>1.1406000000000001</v>
      </c>
      <c r="I1458" s="10">
        <f>VLOOKUP(C1458,away!$B$2:$E$405,3,FALSE)</f>
        <v>0.98629999999999995</v>
      </c>
      <c r="J1458" s="10">
        <f>VLOOKUP(B1458,home!$B$2:$E$405,4,FALSE)</f>
        <v>0.75149999999999995</v>
      </c>
      <c r="K1458" s="12">
        <f t="shared" si="1958"/>
        <v>1.9491017724599997</v>
      </c>
      <c r="L1458" s="12">
        <f t="shared" si="1959"/>
        <v>0.84541779566999986</v>
      </c>
      <c r="M1458" s="13">
        <f t="shared" si="1960"/>
        <v>6.1144242920186637E-2</v>
      </c>
      <c r="N1458" s="13">
        <f t="shared" si="1961"/>
        <v>0.11917635225146057</v>
      </c>
      <c r="O1458" s="13">
        <f t="shared" si="1962"/>
        <v>5.169243106749518E-2</v>
      </c>
      <c r="P1458" s="13">
        <f t="shared" si="1963"/>
        <v>0.10075380901642123</v>
      </c>
      <c r="Q1458" s="13">
        <f t="shared" si="1964"/>
        <v>0.11614341970431956</v>
      </c>
      <c r="R1458" s="13">
        <f t="shared" si="1965"/>
        <v>2.1850850562952596E-2</v>
      </c>
      <c r="S1458" s="13">
        <f t="shared" si="1966"/>
        <v>4.1505665727876909E-2</v>
      </c>
      <c r="T1458" s="13">
        <f t="shared" si="1967"/>
        <v>9.818971386800146E-2</v>
      </c>
      <c r="U1458" s="13">
        <f t="shared" si="1968"/>
        <v>4.2589531562009494E-2</v>
      </c>
      <c r="V1458" s="13">
        <f t="shared" si="1969"/>
        <v>7.5992507736621449E-3</v>
      </c>
      <c r="W1458" s="13">
        <f t="shared" si="1970"/>
        <v>7.5458448401751643E-2</v>
      </c>
      <c r="X1458" s="13">
        <f t="shared" si="1971"/>
        <v>6.379391511248729E-2</v>
      </c>
      <c r="Y1458" s="13">
        <f t="shared" si="1972"/>
        <v>2.6966255545779048E-2</v>
      </c>
      <c r="Z1458" s="13">
        <f t="shared" si="1973"/>
        <v>6.1576993054819869E-3</v>
      </c>
      <c r="AA1458" s="13">
        <f t="shared" si="1974"/>
        <v>1.200198263059065E-2</v>
      </c>
      <c r="AB1458" s="13">
        <f t="shared" si="1975"/>
        <v>1.1696542809159185E-2</v>
      </c>
      <c r="AC1458" s="13">
        <f t="shared" si="1976"/>
        <v>7.8263036770779496E-4</v>
      </c>
      <c r="AD1458" s="13">
        <f t="shared" si="1977"/>
        <v>3.6769048881733879E-2</v>
      </c>
      <c r="AE1458" s="13">
        <f t="shared" si="1978"/>
        <v>3.1085208254477931E-2</v>
      </c>
      <c r="AF1458" s="13">
        <f t="shared" si="1979"/>
        <v>1.3139994120221807E-2</v>
      </c>
      <c r="AG1458" s="13">
        <f t="shared" si="1980"/>
        <v>3.7029282880782269E-3</v>
      </c>
      <c r="AH1458" s="13">
        <f t="shared" si="1981"/>
        <v>1.3014571433098174E-3</v>
      </c>
      <c r="AI1458" s="13">
        <f t="shared" si="1982"/>
        <v>2.536672424805893E-3</v>
      </c>
      <c r="AJ1458" s="13">
        <f t="shared" si="1983"/>
        <v>2.472116359669786E-3</v>
      </c>
      <c r="AK1458" s="13">
        <f t="shared" si="1984"/>
        <v>1.6061354594532474E-3</v>
      </c>
      <c r="AL1458" s="13">
        <f t="shared" si="1985"/>
        <v>5.1584899465620495E-5</v>
      </c>
      <c r="AM1458" s="13">
        <f t="shared" si="1986"/>
        <v>1.433332366941116E-2</v>
      </c>
      <c r="AN1458" s="13">
        <f t="shared" si="1987"/>
        <v>1.2117646901218217E-2</v>
      </c>
      <c r="AO1458" s="13">
        <f t="shared" si="1988"/>
        <v>5.1222371659676545E-3</v>
      </c>
      <c r="AP1458" s="13">
        <f t="shared" si="1989"/>
        <v>1.4434768179171073E-3</v>
      </c>
      <c r="AQ1458" s="13">
        <f t="shared" si="1990"/>
        <v>3.0508524737605662E-4</v>
      </c>
      <c r="AR1458" s="13">
        <f t="shared" si="1991"/>
        <v>2.2005500585119226E-4</v>
      </c>
      <c r="AS1458" s="13">
        <f t="shared" si="1992"/>
        <v>4.2890960194325446E-4</v>
      </c>
      <c r="AT1458" s="13">
        <f t="shared" si="1993"/>
        <v>4.1799423268635519E-4</v>
      </c>
      <c r="AU1458" s="13">
        <f t="shared" si="1994"/>
        <v>2.7157109993567748E-4</v>
      </c>
      <c r="AV1458" s="13">
        <f t="shared" si="1995"/>
        <v>1.3232992805838515E-4</v>
      </c>
      <c r="AW1458" s="13">
        <f t="shared" si="1996"/>
        <v>2.3611631104986298E-6</v>
      </c>
      <c r="AX1458" s="13">
        <f t="shared" si="1997"/>
        <v>4.6561844282153667E-3</v>
      </c>
      <c r="AY1458" s="13">
        <f t="shared" si="1998"/>
        <v>3.936421175534814E-3</v>
      </c>
      <c r="AZ1458" s="13">
        <f t="shared" si="1999"/>
        <v>1.663960256524676E-3</v>
      </c>
      <c r="BA1458" s="13">
        <f t="shared" si="2000"/>
        <v>4.6891387071785969E-4</v>
      </c>
      <c r="BB1458" s="13">
        <f t="shared" si="2001"/>
        <v>9.9107032735345045E-5</v>
      </c>
      <c r="BC1458" s="13">
        <f t="shared" si="2002"/>
        <v>1.675736983010199E-5</v>
      </c>
      <c r="BD1458" s="13">
        <f t="shared" si="2003"/>
        <v>3.1006402995477301E-5</v>
      </c>
      <c r="BE1458" s="13">
        <f t="shared" si="2004"/>
        <v>6.0434635036093858E-5</v>
      </c>
      <c r="BF1458" s="13">
        <f t="shared" si="2005"/>
        <v>5.8896627133411879E-5</v>
      </c>
      <c r="BG1458" s="13">
        <f t="shared" si="2006"/>
        <v>3.8265173445882935E-5</v>
      </c>
      <c r="BH1458" s="13">
        <f t="shared" si="2007"/>
        <v>1.8645679346714932E-5</v>
      </c>
      <c r="BI1458" s="13">
        <f t="shared" si="2008"/>
        <v>7.2684653326805698E-6</v>
      </c>
      <c r="BJ1458" s="14">
        <f t="shared" si="2009"/>
        <v>0.62858839836375979</v>
      </c>
      <c r="BK1458" s="14">
        <f t="shared" si="2010"/>
        <v>0.21577360488085515</v>
      </c>
      <c r="BL1458" s="14">
        <f t="shared" si="2011"/>
        <v>0.14943309687121098</v>
      </c>
      <c r="BM1458" s="14">
        <f t="shared" si="2012"/>
        <v>0.52525763388604785</v>
      </c>
      <c r="BN1458" s="14">
        <f t="shared" si="2013"/>
        <v>0.47076110552283579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1.5390999999999999</v>
      </c>
      <c r="F1459" s="10">
        <f>VLOOKUP(B1459,home!$B$2:$E$405,3,FALSE)</f>
        <v>0.73089999999999999</v>
      </c>
      <c r="G1459" s="10">
        <f>VLOOKUP(C1459,away!$B$2:$E$405,4,FALSE)</f>
        <v>1.0558000000000001</v>
      </c>
      <c r="H1459" s="10">
        <f>VLOOKUP(A1459,away!$A$2:$E$405,3,FALSE)</f>
        <v>1.1406000000000001</v>
      </c>
      <c r="I1459" s="10">
        <f>VLOOKUP(C1459,away!$B$2:$E$405,3,FALSE)</f>
        <v>0.87670000000000003</v>
      </c>
      <c r="J1459" s="10">
        <f>VLOOKUP(B1459,home!$B$2:$E$405,4,FALSE)</f>
        <v>0.98629999999999995</v>
      </c>
      <c r="K1459" s="12">
        <f t="shared" si="1958"/>
        <v>1.1876991830020001</v>
      </c>
      <c r="L1459" s="12">
        <f t="shared" si="1959"/>
        <v>0.98626451292600004</v>
      </c>
      <c r="M1459" s="13">
        <f t="shared" si="1960"/>
        <v>0.11372594728748567</v>
      </c>
      <c r="N1459" s="13">
        <f t="shared" si="1961"/>
        <v>0.13507221467947525</v>
      </c>
      <c r="O1459" s="13">
        <f t="shared" si="1962"/>
        <v>0.11216386600854002</v>
      </c>
      <c r="P1459" s="13">
        <f t="shared" si="1963"/>
        <v>0.13321693202068879</v>
      </c>
      <c r="Q1459" s="13">
        <f t="shared" si="1964"/>
        <v>8.0212579510541782E-2</v>
      </c>
      <c r="R1459" s="13">
        <f t="shared" si="1965"/>
        <v>5.5311620338404921E-2</v>
      </c>
      <c r="S1459" s="13">
        <f t="shared" si="1966"/>
        <v>3.9012097503446468E-2</v>
      </c>
      <c r="T1459" s="13">
        <f t="shared" si="1967"/>
        <v>7.9110820661502546E-2</v>
      </c>
      <c r="U1459" s="13">
        <f t="shared" si="1968"/>
        <v>6.5693566286440325E-2</v>
      </c>
      <c r="V1459" s="13">
        <f t="shared" si="1969"/>
        <v>5.0775786148467257E-3</v>
      </c>
      <c r="W1459" s="13">
        <f t="shared" si="1970"/>
        <v>3.1756138383717804E-2</v>
      </c>
      <c r="X1459" s="13">
        <f t="shared" si="1971"/>
        <v>3.1319952355428095E-2</v>
      </c>
      <c r="Y1459" s="13">
        <f t="shared" si="1972"/>
        <v>1.5444878777345909E-2</v>
      </c>
      <c r="Z1459" s="13">
        <f t="shared" si="1973"/>
        <v>1.8183962764068255E-2</v>
      </c>
      <c r="AA1459" s="13">
        <f t="shared" si="1974"/>
        <v>2.1597077718622657E-2</v>
      </c>
      <c r="AB1459" s="13">
        <f t="shared" si="1975"/>
        <v>1.2825415780819419E-2</v>
      </c>
      <c r="AC1459" s="13">
        <f t="shared" si="1976"/>
        <v>3.7173764062711626E-4</v>
      </c>
      <c r="AD1459" s="13">
        <f t="shared" si="1977"/>
        <v>9.429184903410024E-3</v>
      </c>
      <c r="AE1459" s="13">
        <f t="shared" si="1978"/>
        <v>9.2996704560508823E-3</v>
      </c>
      <c r="AF1459" s="13">
        <f t="shared" si="1979"/>
        <v>4.5859674763546673E-3</v>
      </c>
      <c r="AG1459" s="13">
        <f t="shared" si="1980"/>
        <v>1.5076589931204711E-3</v>
      </c>
      <c r="AH1459" s="13">
        <f t="shared" si="1981"/>
        <v>4.4835492946420745E-3</v>
      </c>
      <c r="AI1459" s="13">
        <f t="shared" si="1982"/>
        <v>5.3251078341955858E-3</v>
      </c>
      <c r="AJ1459" s="13">
        <f t="shared" si="1983"/>
        <v>3.1623131120358246E-3</v>
      </c>
      <c r="AK1459" s="13">
        <f t="shared" si="1984"/>
        <v>1.25195889985382E-3</v>
      </c>
      <c r="AL1459" s="13">
        <f t="shared" si="1985"/>
        <v>1.741792411744655E-5</v>
      </c>
      <c r="AM1459" s="13">
        <f t="shared" si="1986"/>
        <v>2.2398070412309756E-3</v>
      </c>
      <c r="AN1459" s="13">
        <f t="shared" si="1987"/>
        <v>2.2090422005678939E-3</v>
      </c>
      <c r="AO1459" s="13">
        <f t="shared" si="1988"/>
        <v>1.0893499649880364E-3</v>
      </c>
      <c r="AP1459" s="13">
        <f t="shared" si="1989"/>
        <v>3.5812907087496031E-4</v>
      </c>
      <c r="AQ1459" s="13">
        <f t="shared" si="1990"/>
        <v>8.8302498412783412E-5</v>
      </c>
      <c r="AR1459" s="13">
        <f t="shared" si="1991"/>
        <v>8.8439311225197554E-4</v>
      </c>
      <c r="AS1459" s="13">
        <f t="shared" si="1992"/>
        <v>1.0503929768742675E-3</v>
      </c>
      <c r="AT1459" s="13">
        <f t="shared" si="1993"/>
        <v>6.2377544023230333E-4</v>
      </c>
      <c r="AU1459" s="13">
        <f t="shared" si="1994"/>
        <v>2.4695252691353975E-4</v>
      </c>
      <c r="AV1459" s="13">
        <f t="shared" si="1995"/>
        <v>7.3326328613872668E-5</v>
      </c>
      <c r="AW1459" s="13">
        <f t="shared" si="1996"/>
        <v>5.6675290918385272E-7</v>
      </c>
      <c r="AX1459" s="13">
        <f t="shared" si="1997"/>
        <v>4.4336949882535937E-4</v>
      </c>
      <c r="AY1459" s="13">
        <f t="shared" si="1998"/>
        <v>4.3727960280523785E-4</v>
      </c>
      <c r="AZ1459" s="13">
        <f t="shared" si="1999"/>
        <v>2.156366772365913E-4</v>
      </c>
      <c r="BA1459" s="13">
        <f t="shared" si="2000"/>
        <v>7.0891600814575943E-5</v>
      </c>
      <c r="BB1459" s="13">
        <f t="shared" si="2001"/>
        <v>1.7479467536983039E-5</v>
      </c>
      <c r="BC1459" s="13">
        <f t="shared" si="2002"/>
        <v>3.4478757073136823E-6</v>
      </c>
      <c r="BD1459" s="13">
        <f t="shared" si="2003"/>
        <v>1.4537425701505061E-4</v>
      </c>
      <c r="BE1459" s="13">
        <f t="shared" si="2004"/>
        <v>1.7266088628629838E-4</v>
      </c>
      <c r="BF1459" s="13">
        <f t="shared" si="2005"/>
        <v>1.0253459678931895E-4</v>
      </c>
      <c r="BG1459" s="13">
        <f t="shared" si="2006"/>
        <v>4.0593418945371195E-5</v>
      </c>
      <c r="BH1459" s="13">
        <f t="shared" si="2007"/>
        <v>1.2053192629168821E-5</v>
      </c>
      <c r="BI1459" s="13">
        <f t="shared" si="2008"/>
        <v>2.8631134076459073E-6</v>
      </c>
      <c r="BJ1459" s="14">
        <f t="shared" si="2009"/>
        <v>0.40491180169594826</v>
      </c>
      <c r="BK1459" s="14">
        <f t="shared" si="2010"/>
        <v>0.29185899059401743</v>
      </c>
      <c r="BL1459" s="14">
        <f t="shared" si="2011"/>
        <v>0.28516939512351336</v>
      </c>
      <c r="BM1459" s="14">
        <f t="shared" si="2012"/>
        <v>0.36998427748251483</v>
      </c>
      <c r="BN1459" s="14">
        <f t="shared" si="2013"/>
        <v>0.62970315984513636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1.5390999999999999</v>
      </c>
      <c r="F1460" s="10">
        <f>VLOOKUP(B1460,home!$B$2:$E$405,3,FALSE)</f>
        <v>1.0209999999999999</v>
      </c>
      <c r="G1460" s="10">
        <f>VLOOKUP(C1460,away!$B$2:$E$405,4,FALSE)</f>
        <v>0.92820000000000003</v>
      </c>
      <c r="H1460" s="10">
        <f>VLOOKUP(A1460,away!$A$2:$E$405,3,FALSE)</f>
        <v>1.1406000000000001</v>
      </c>
      <c r="I1460" s="10">
        <f>VLOOKUP(C1460,away!$B$2:$E$405,3,FALSE)</f>
        <v>0.75149999999999995</v>
      </c>
      <c r="J1460" s="10">
        <f>VLOOKUP(B1460,home!$B$2:$E$405,4,FALSE)</f>
        <v>0.75149999999999995</v>
      </c>
      <c r="K1460" s="12">
        <f t="shared" si="1958"/>
        <v>1.4585930650199999</v>
      </c>
      <c r="L1460" s="12">
        <f t="shared" si="1959"/>
        <v>0.64415641634999998</v>
      </c>
      <c r="M1460" s="13">
        <f t="shared" si="1960"/>
        <v>0.12212019902467777</v>
      </c>
      <c r="N1460" s="13">
        <f t="shared" si="1961"/>
        <v>0.17812367539625712</v>
      </c>
      <c r="O1460" s="13">
        <f t="shared" si="1962"/>
        <v>7.8664509767685201E-2</v>
      </c>
      <c r="P1460" s="13">
        <f t="shared" si="1963"/>
        <v>0.11473950841034365</v>
      </c>
      <c r="Q1460" s="13">
        <f t="shared" si="1964"/>
        <v>0.12990497882442714</v>
      </c>
      <c r="R1460" s="13">
        <f t="shared" si="1965"/>
        <v>2.5336124352940831E-2</v>
      </c>
      <c r="S1460" s="13">
        <f t="shared" si="1966"/>
        <v>2.6951222843132901E-2</v>
      </c>
      <c r="T1460" s="13">
        <f t="shared" si="1967"/>
        <v>8.3679125625565634E-2</v>
      </c>
      <c r="U1460" s="13">
        <f t="shared" si="1968"/>
        <v>3.6955095275683816E-2</v>
      </c>
      <c r="V1460" s="13">
        <f t="shared" si="1969"/>
        <v>2.8135941153571474E-3</v>
      </c>
      <c r="W1460" s="13">
        <f t="shared" si="1970"/>
        <v>6.3159500408293115E-2</v>
      </c>
      <c r="X1460" s="13">
        <f t="shared" si="1971"/>
        <v>4.0684597441462453E-2</v>
      </c>
      <c r="Y1460" s="13">
        <f t="shared" si="1972"/>
        <v>1.3103622244267414E-2</v>
      </c>
      <c r="Z1460" s="13">
        <f t="shared" si="1973"/>
        <v>5.440142355796109E-3</v>
      </c>
      <c r="AA1460" s="13">
        <f t="shared" si="1974"/>
        <v>7.9349539128857685E-3</v>
      </c>
      <c r="AB1460" s="13">
        <f t="shared" si="1975"/>
        <v>5.7869343742942489E-3</v>
      </c>
      <c r="AC1460" s="13">
        <f t="shared" si="1976"/>
        <v>1.6522164650106225E-4</v>
      </c>
      <c r="AD1460" s="13">
        <f t="shared" si="1977"/>
        <v>2.3031002321416048E-2</v>
      </c>
      <c r="AE1460" s="13">
        <f t="shared" si="1978"/>
        <v>1.4835567920311894E-2</v>
      </c>
      <c r="AF1460" s="13">
        <f t="shared" si="1979"/>
        <v>4.7782131330325649E-3</v>
      </c>
      <c r="AG1460" s="13">
        <f t="shared" si="1980"/>
        <v>1.0259722161102543E-3</v>
      </c>
      <c r="AH1460" s="13">
        <f t="shared" si="1981"/>
        <v>8.76075651085867E-4</v>
      </c>
      <c r="AI1460" s="13">
        <f t="shared" si="1982"/>
        <v>1.2778378691067265E-3</v>
      </c>
      <c r="AJ1460" s="13">
        <f t="shared" si="1983"/>
        <v>9.3192272704950313E-4</v>
      </c>
      <c r="AK1460" s="13">
        <f t="shared" si="1984"/>
        <v>4.5309867560297708E-4</v>
      </c>
      <c r="AL1460" s="13">
        <f t="shared" si="1985"/>
        <v>6.2094397649805965E-6</v>
      </c>
      <c r="AM1460" s="13">
        <f t="shared" si="1986"/>
        <v>6.7185720532953958E-3</v>
      </c>
      <c r="AN1460" s="13">
        <f t="shared" si="1987"/>
        <v>4.327811296840023E-3</v>
      </c>
      <c r="AO1460" s="13">
        <f t="shared" si="1988"/>
        <v>1.3938937078057574E-3</v>
      </c>
      <c r="AP1460" s="13">
        <f t="shared" si="1989"/>
        <v>2.9929519186432357E-4</v>
      </c>
      <c r="AQ1460" s="13">
        <f t="shared" si="1990"/>
        <v>4.8198229555527082E-5</v>
      </c>
      <c r="AR1460" s="13">
        <f t="shared" si="1991"/>
        <v>1.1286595037099303E-4</v>
      </c>
      <c r="AS1460" s="13">
        <f t="shared" si="1992"/>
        <v>1.6462549248802188E-4</v>
      </c>
      <c r="AT1460" s="13">
        <f t="shared" si="1993"/>
        <v>1.2006080083426544E-4</v>
      </c>
      <c r="AU1460" s="13">
        <f t="shared" si="1994"/>
        <v>5.8373283825868988E-5</v>
      </c>
      <c r="AV1460" s="13">
        <f t="shared" si="1995"/>
        <v>2.1285716742714157E-5</v>
      </c>
      <c r="AW1460" s="13">
        <f t="shared" si="1996"/>
        <v>1.6205983754523413E-7</v>
      </c>
      <c r="AX1460" s="13">
        <f t="shared" si="1997"/>
        <v>1.6332771006289752E-3</v>
      </c>
      <c r="AY1460" s="13">
        <f t="shared" si="1998"/>
        <v>1.052085924047679E-3</v>
      </c>
      <c r="AZ1460" s="13">
        <f t="shared" si="1999"/>
        <v>3.388539492634155E-4</v>
      </c>
      <c r="BA1460" s="13">
        <f t="shared" si="2000"/>
        <v>7.2758315207855487E-5</v>
      </c>
      <c r="BB1460" s="13">
        <f t="shared" si="2001"/>
        <v>1.1716933895988973E-5</v>
      </c>
      <c r="BC1460" s="13">
        <f t="shared" si="2002"/>
        <v>1.5095076298100203E-6</v>
      </c>
      <c r="BD1460" s="13">
        <f t="shared" si="2003"/>
        <v>1.2117221019819299E-5</v>
      </c>
      <c r="BE1460" s="13">
        <f t="shared" si="2004"/>
        <v>1.7674094546822994E-5</v>
      </c>
      <c r="BF1460" s="13">
        <f t="shared" si="2005"/>
        <v>1.2889655868251914E-5</v>
      </c>
      <c r="BG1460" s="13">
        <f t="shared" si="2006"/>
        <v>6.2669208866421948E-6</v>
      </c>
      <c r="BH1460" s="13">
        <f t="shared" si="2007"/>
        <v>2.2852218360713237E-6</v>
      </c>
      <c r="BI1460" s="13">
        <f t="shared" si="2008"/>
        <v>6.6664174442518091E-7</v>
      </c>
      <c r="BJ1460" s="14">
        <f t="shared" si="2009"/>
        <v>0.56822422774117831</v>
      </c>
      <c r="BK1460" s="14">
        <f t="shared" si="2010"/>
        <v>0.26784804140382518</v>
      </c>
      <c r="BL1460" s="14">
        <f t="shared" si="2011"/>
        <v>0.15874566360649883</v>
      </c>
      <c r="BM1460" s="14">
        <f t="shared" si="2012"/>
        <v>0.35031715546675668</v>
      </c>
      <c r="BN1460" s="14">
        <f t="shared" si="2013"/>
        <v>0.64888899577633175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1.5216000000000001</v>
      </c>
      <c r="F1461" s="10">
        <f>VLOOKUP(B1461,home!$B$2:$E$405,3,FALSE)</f>
        <v>1.4083000000000001</v>
      </c>
      <c r="G1461" s="10">
        <f>VLOOKUP(C1461,away!$B$2:$E$405,4,FALSE)</f>
        <v>0.74480000000000002</v>
      </c>
      <c r="H1461" s="10">
        <f>VLOOKUP(A1461,away!$A$2:$E$405,3,FALSE)</f>
        <v>1.1121000000000001</v>
      </c>
      <c r="I1461" s="10">
        <f>VLOOKUP(C1461,away!$B$2:$E$405,3,FALSE)</f>
        <v>0.95909999999999995</v>
      </c>
      <c r="J1461" s="10">
        <f>VLOOKUP(B1461,home!$B$2:$E$405,4,FALSE)</f>
        <v>1.0277000000000001</v>
      </c>
      <c r="K1461" s="12">
        <f t="shared" si="1958"/>
        <v>1.5960090397440001</v>
      </c>
      <c r="L1461" s="12">
        <f t="shared" si="1959"/>
        <v>1.0961603485470002</v>
      </c>
      <c r="M1461" s="13">
        <f t="shared" si="1960"/>
        <v>6.7733838873446472E-2</v>
      </c>
      <c r="N1461" s="13">
        <f t="shared" si="1961"/>
        <v>0.10810381913858413</v>
      </c>
      <c r="O1461" s="13">
        <f t="shared" si="1962"/>
        <v>7.424714842794343E-2</v>
      </c>
      <c r="P1461" s="13">
        <f t="shared" si="1963"/>
        <v>0.11849912006621224</v>
      </c>
      <c r="Q1461" s="13">
        <f t="shared" si="1964"/>
        <v>8.6267336288015375E-2</v>
      </c>
      <c r="R1461" s="13">
        <f t="shared" si="1965"/>
        <v>4.0693390049697666E-2</v>
      </c>
      <c r="S1461" s="13">
        <f t="shared" si="1966"/>
        <v>5.1828014217172376E-2</v>
      </c>
      <c r="T1461" s="13">
        <f t="shared" si="1967"/>
        <v>9.4562833413692204E-2</v>
      </c>
      <c r="U1461" s="13">
        <f t="shared" si="1968"/>
        <v>6.4947018377146018E-2</v>
      </c>
      <c r="V1461" s="13">
        <f t="shared" si="1969"/>
        <v>1.0074685434868003E-2</v>
      </c>
      <c r="W1461" s="13">
        <f t="shared" si="1970"/>
        <v>4.5894482850102718E-2</v>
      </c>
      <c r="X1461" s="13">
        <f t="shared" si="1971"/>
        <v>5.0307712317352912E-2</v>
      </c>
      <c r="Y1461" s="13">
        <f t="shared" si="1972"/>
        <v>2.7572659734195891E-2</v>
      </c>
      <c r="Z1461" s="13">
        <f t="shared" si="1973"/>
        <v>1.4868826873478543E-2</v>
      </c>
      <c r="AA1461" s="13">
        <f t="shared" si="1974"/>
        <v>2.3730782100460271E-2</v>
      </c>
      <c r="AB1461" s="13">
        <f t="shared" si="1975"/>
        <v>1.8937271376264855E-2</v>
      </c>
      <c r="AC1461" s="13">
        <f t="shared" si="1976"/>
        <v>1.1015924414884317E-3</v>
      </c>
      <c r="AD1461" s="13">
        <f t="shared" si="1977"/>
        <v>1.831200237578498E-2</v>
      </c>
      <c r="AE1461" s="13">
        <f t="shared" si="1978"/>
        <v>2.0072890906833958E-2</v>
      </c>
      <c r="AF1461" s="13">
        <f t="shared" si="1979"/>
        <v>1.100155354639051E-2</v>
      </c>
      <c r="AG1461" s="13">
        <f t="shared" si="1980"/>
        <v>4.0198222566566362E-3</v>
      </c>
      <c r="AH1461" s="13">
        <f t="shared" si="1981"/>
        <v>4.0746546120293096E-3</v>
      </c>
      <c r="AI1461" s="13">
        <f t="shared" si="1982"/>
        <v>6.5031855946333598E-3</v>
      </c>
      <c r="AJ1461" s="13">
        <f t="shared" si="1983"/>
        <v>5.1895714980839018E-3</v>
      </c>
      <c r="AK1461" s="13">
        <f t="shared" si="1984"/>
        <v>2.7608676744465734E-3</v>
      </c>
      <c r="AL1461" s="13">
        <f t="shared" si="1985"/>
        <v>7.7088638210431624E-5</v>
      </c>
      <c r="AM1461" s="13">
        <f t="shared" si="1986"/>
        <v>5.8452242655132871E-3</v>
      </c>
      <c r="AN1461" s="13">
        <f t="shared" si="1987"/>
        <v>6.4073030682204272E-3</v>
      </c>
      <c r="AO1461" s="13">
        <f t="shared" si="1988"/>
        <v>3.5117157822533835E-3</v>
      </c>
      <c r="AP1461" s="13">
        <f t="shared" si="1989"/>
        <v>1.2831345319576236E-3</v>
      </c>
      <c r="AQ1461" s="13">
        <f t="shared" si="1990"/>
        <v>3.5163029894584011E-4</v>
      </c>
      <c r="AR1461" s="13">
        <f t="shared" si="1991"/>
        <v>8.9329496394613829E-4</v>
      </c>
      <c r="AS1461" s="13">
        <f t="shared" si="1992"/>
        <v>1.4257068376158273E-3</v>
      </c>
      <c r="AT1461" s="13">
        <f t="shared" si="1993"/>
        <v>1.1377205004298461E-3</v>
      </c>
      <c r="AU1461" s="13">
        <f t="shared" si="1994"/>
        <v>6.052707344627006E-4</v>
      </c>
      <c r="AV1461" s="13">
        <f t="shared" si="1995"/>
        <v>2.4150439092374013E-4</v>
      </c>
      <c r="AW1461" s="13">
        <f t="shared" si="1996"/>
        <v>3.7462547634861706E-6</v>
      </c>
      <c r="AX1461" s="13">
        <f t="shared" si="1997"/>
        <v>1.5548384611816983E-3</v>
      </c>
      <c r="AY1461" s="13">
        <f t="shared" si="1998"/>
        <v>1.7043522695432117E-3</v>
      </c>
      <c r="AZ1461" s="13">
        <f t="shared" si="1999"/>
        <v>9.3412168891467877E-4</v>
      </c>
      <c r="BA1461" s="13">
        <f t="shared" si="2000"/>
        <v>3.4131571870200901E-4</v>
      </c>
      <c r="BB1461" s="13">
        <f t="shared" si="2001"/>
        <v>9.3534189294240983E-5</v>
      </c>
      <c r="BC1461" s="13">
        <f t="shared" si="2002"/>
        <v>2.0505693907567268E-5</v>
      </c>
      <c r="BD1461" s="13">
        <f t="shared" si="2003"/>
        <v>1.6319908650574641E-4</v>
      </c>
      <c r="BE1461" s="13">
        <f t="shared" si="2004"/>
        <v>2.6046721734113431E-4</v>
      </c>
      <c r="BF1461" s="13">
        <f t="shared" si="2005"/>
        <v>2.0785401671670782E-4</v>
      </c>
      <c r="BG1461" s="13">
        <f t="shared" si="2006"/>
        <v>1.1057896320898874E-4</v>
      </c>
      <c r="BH1461" s="13">
        <f t="shared" si="2007"/>
        <v>4.4121256221766304E-5</v>
      </c>
      <c r="BI1461" s="13">
        <f t="shared" si="2008"/>
        <v>1.4083584754960047E-5</v>
      </c>
      <c r="BJ1461" s="14">
        <f t="shared" si="2009"/>
        <v>0.48816278879604313</v>
      </c>
      <c r="BK1461" s="14">
        <f t="shared" si="2010"/>
        <v>0.25101869194094117</v>
      </c>
      <c r="BL1461" s="14">
        <f t="shared" si="2011"/>
        <v>0.24618769126283299</v>
      </c>
      <c r="BM1461" s="14">
        <f t="shared" si="2012"/>
        <v>0.50299274001461691</v>
      </c>
      <c r="BN1461" s="14">
        <f t="shared" si="2013"/>
        <v>0.49554465284389937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1.5216000000000001</v>
      </c>
      <c r="F1462" s="10">
        <f>VLOOKUP(B1462,home!$B$2:$E$405,3,FALSE)</f>
        <v>0.70099999999999996</v>
      </c>
      <c r="G1462" s="10">
        <f>VLOOKUP(C1462,away!$B$2:$E$405,4,FALSE)</f>
        <v>0.89190000000000003</v>
      </c>
      <c r="H1462" s="10">
        <f>VLOOKUP(A1462,away!$A$2:$E$405,3,FALSE)</f>
        <v>1.1121000000000001</v>
      </c>
      <c r="I1462" s="10">
        <f>VLOOKUP(C1462,away!$B$2:$E$405,3,FALSE)</f>
        <v>1.2846</v>
      </c>
      <c r="J1462" s="10">
        <f>VLOOKUP(B1462,home!$B$2:$E$405,4,FALSE)</f>
        <v>0.65939999999999999</v>
      </c>
      <c r="K1462" s="12">
        <f t="shared" si="1958"/>
        <v>0.95133764304000012</v>
      </c>
      <c r="L1462" s="12">
        <f t="shared" si="1959"/>
        <v>0.942021253404</v>
      </c>
      <c r="M1462" s="13">
        <f t="shared" si="1960"/>
        <v>0.15056522553159266</v>
      </c>
      <c r="N1462" s="13">
        <f t="shared" si="1961"/>
        <v>0.14323836678101143</v>
      </c>
      <c r="O1462" s="13">
        <f t="shared" si="1962"/>
        <v>0.14183564247432687</v>
      </c>
      <c r="P1462" s="13">
        <f t="shared" si="1963"/>
        <v>0.13493358581059026</v>
      </c>
      <c r="Q1462" s="13">
        <f t="shared" si="1964"/>
        <v>6.8134025123173222E-2</v>
      </c>
      <c r="R1462" s="13">
        <f t="shared" si="1965"/>
        <v>6.6806094850513503E-2</v>
      </c>
      <c r="S1462" s="13">
        <f t="shared" si="1966"/>
        <v>3.0231204641412344E-2</v>
      </c>
      <c r="T1462" s="13">
        <f t="shared" si="1967"/>
        <v>6.4183699745991266E-2</v>
      </c>
      <c r="U1462" s="13">
        <f t="shared" si="1968"/>
        <v>6.3555152815794214E-2</v>
      </c>
      <c r="V1462" s="13">
        <f t="shared" si="1969"/>
        <v>3.0102899341371042E-3</v>
      </c>
      <c r="W1462" s="13">
        <f t="shared" si="1970"/>
        <v>2.1606154290502586E-2</v>
      </c>
      <c r="X1462" s="13">
        <f t="shared" si="1971"/>
        <v>2.0353456545979458E-2</v>
      </c>
      <c r="Y1462" s="13">
        <f t="shared" si="1972"/>
        <v>9.5866943232737097E-3</v>
      </c>
      <c r="Z1462" s="13">
        <f t="shared" si="1973"/>
        <v>2.0977587068702414E-2</v>
      </c>
      <c r="AA1462" s="13">
        <f t="shared" si="1974"/>
        <v>1.9956768238605743E-2</v>
      </c>
      <c r="AB1462" s="13">
        <f t="shared" si="1975"/>
        <v>9.49281242940536E-3</v>
      </c>
      <c r="AC1462" s="13">
        <f t="shared" si="1976"/>
        <v>1.6861015454786046E-4</v>
      </c>
      <c r="AD1462" s="13">
        <f t="shared" si="1977"/>
        <v>5.1386869744713291E-3</v>
      </c>
      <c r="AE1462" s="13">
        <f t="shared" si="1978"/>
        <v>4.8407523445422899E-3</v>
      </c>
      <c r="AF1462" s="13">
        <f t="shared" si="1979"/>
        <v>2.28004579551204E-3</v>
      </c>
      <c r="AG1462" s="13">
        <f t="shared" si="1980"/>
        <v>7.1595053270225744E-4</v>
      </c>
      <c r="AH1462" s="13">
        <f t="shared" si="1981"/>
        <v>4.9403332159626461E-3</v>
      </c>
      <c r="AI1462" s="13">
        <f t="shared" si="1982"/>
        <v>4.6999249575061285E-3</v>
      </c>
      <c r="AJ1462" s="13">
        <f t="shared" si="1983"/>
        <v>2.235607765769376E-3</v>
      </c>
      <c r="AK1462" s="13">
        <f t="shared" si="1984"/>
        <v>7.0893927421631958E-4</v>
      </c>
      <c r="AL1462" s="13">
        <f t="shared" si="1985"/>
        <v>6.0442038131698122E-6</v>
      </c>
      <c r="AM1462" s="13">
        <f t="shared" si="1986"/>
        <v>9.7772527092278121E-4</v>
      </c>
      <c r="AN1462" s="13">
        <f t="shared" si="1987"/>
        <v>9.2103798519944371E-4</v>
      </c>
      <c r="AO1462" s="13">
        <f t="shared" si="1988"/>
        <v>4.3381867862513741E-4</v>
      </c>
      <c r="AP1462" s="13">
        <f t="shared" si="1989"/>
        <v>1.3622213846283969E-4</v>
      </c>
      <c r="AQ1462" s="13">
        <f t="shared" si="1990"/>
        <v>3.2081037404034358E-5</v>
      </c>
      <c r="AR1462" s="13">
        <f t="shared" si="1991"/>
        <v>9.3077977766690956E-4</v>
      </c>
      <c r="AS1462" s="13">
        <f t="shared" si="1992"/>
        <v>8.8548583987493315E-4</v>
      </c>
      <c r="AT1462" s="13">
        <f t="shared" si="1993"/>
        <v>4.211980059259569E-4</v>
      </c>
      <c r="AU1462" s="13">
        <f t="shared" si="1994"/>
        <v>1.3356717273691593E-4</v>
      </c>
      <c r="AV1462" s="13">
        <f t="shared" si="1995"/>
        <v>3.1766869824763541E-5</v>
      </c>
      <c r="AW1462" s="13">
        <f t="shared" si="1996"/>
        <v>1.5046378497380435E-7</v>
      </c>
      <c r="AX1462" s="13">
        <f t="shared" si="1997"/>
        <v>1.550244757967206E-4</v>
      </c>
      <c r="AY1462" s="13">
        <f t="shared" si="1998"/>
        <v>1.460363509983248E-4</v>
      </c>
      <c r="AZ1462" s="13">
        <f t="shared" si="1999"/>
        <v>6.8784673204994203E-5</v>
      </c>
      <c r="BA1462" s="13">
        <f t="shared" si="2000"/>
        <v>2.1598874689184397E-5</v>
      </c>
      <c r="BB1462" s="13">
        <f t="shared" si="2001"/>
        <v>5.0866497517053517E-6</v>
      </c>
      <c r="BC1462" s="13">
        <f t="shared" si="2002"/>
        <v>9.5834643494572445E-7</v>
      </c>
      <c r="BD1462" s="13">
        <f t="shared" si="2003"/>
        <v>1.461357221334797E-4</v>
      </c>
      <c r="BE1462" s="13">
        <f t="shared" si="2004"/>
        <v>1.3902441345841298E-4</v>
      </c>
      <c r="BF1462" s="13">
        <f t="shared" si="2005"/>
        <v>6.6129578912272534E-5</v>
      </c>
      <c r="BG1462" s="13">
        <f t="shared" si="2006"/>
        <v>2.0970519245876348E-5</v>
      </c>
      <c r="BH1462" s="13">
        <f t="shared" si="2007"/>
        <v>4.9875110881742411E-6</v>
      </c>
      <c r="BI1462" s="13">
        <f t="shared" si="2008"/>
        <v>9.4896140865191014E-7</v>
      </c>
      <c r="BJ1462" s="14">
        <f t="shared" si="2009"/>
        <v>0.34297620693864961</v>
      </c>
      <c r="BK1462" s="14">
        <f t="shared" si="2010"/>
        <v>0.3190609966270917</v>
      </c>
      <c r="BL1462" s="14">
        <f t="shared" si="2011"/>
        <v>0.31701227039437657</v>
      </c>
      <c r="BM1462" s="14">
        <f t="shared" si="2012"/>
        <v>0.29436823457039901</v>
      </c>
      <c r="BN1462" s="14">
        <f t="shared" si="2013"/>
        <v>0.70551294057120795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1.5216000000000001</v>
      </c>
      <c r="F1463" s="10">
        <f>VLOOKUP(B1463,home!$B$2:$E$405,3,FALSE)</f>
        <v>1.0077</v>
      </c>
      <c r="G1463" s="10">
        <f>VLOOKUP(C1463,away!$B$2:$E$405,4,FALSE)</f>
        <v>1.4897</v>
      </c>
      <c r="H1463" s="10">
        <f>VLOOKUP(A1463,away!$A$2:$E$405,3,FALSE)</f>
        <v>1.1121000000000001</v>
      </c>
      <c r="I1463" s="10">
        <f>VLOOKUP(C1463,away!$B$2:$E$405,3,FALSE)</f>
        <v>0.59950000000000003</v>
      </c>
      <c r="J1463" s="10">
        <f>VLOOKUP(B1463,home!$B$2:$E$405,4,FALSE)</f>
        <v>1.0190999999999999</v>
      </c>
      <c r="K1463" s="12">
        <f t="shared" si="1958"/>
        <v>2.2841813219040001</v>
      </c>
      <c r="L1463" s="12">
        <f t="shared" si="1959"/>
        <v>0.67943799544499994</v>
      </c>
      <c r="M1463" s="13">
        <f t="shared" si="1960"/>
        <v>5.1631707057567582E-2</v>
      </c>
      <c r="N1463" s="13">
        <f t="shared" si="1961"/>
        <v>0.11793618087891482</v>
      </c>
      <c r="O1463" s="13">
        <f t="shared" si="1962"/>
        <v>3.5080543544597172E-2</v>
      </c>
      <c r="P1463" s="13">
        <f t="shared" si="1963"/>
        <v>8.0130322326808806E-2</v>
      </c>
      <c r="Q1463" s="13">
        <f t="shared" si="1964"/>
        <v>0.13469381077015449</v>
      </c>
      <c r="R1463" s="13">
        <f t="shared" si="1965"/>
        <v>1.1917527092531067E-2</v>
      </c>
      <c r="S1463" s="13">
        <f t="shared" si="1966"/>
        <v>3.1089755317595964E-2</v>
      </c>
      <c r="T1463" s="13">
        <f t="shared" si="1967"/>
        <v>9.1516092788521894E-2</v>
      </c>
      <c r="U1463" s="13">
        <f t="shared" si="1968"/>
        <v>2.7221792788044347E-2</v>
      </c>
      <c r="V1463" s="13">
        <f t="shared" si="1969"/>
        <v>5.3611159512311664E-3</v>
      </c>
      <c r="W1463" s="13">
        <f t="shared" si="1970"/>
        <v>0.10255502891241959</v>
      </c>
      <c r="X1463" s="13">
        <f t="shared" si="1971"/>
        <v>6.9679783267058371E-2</v>
      </c>
      <c r="Y1463" s="13">
        <f t="shared" si="1972"/>
        <v>2.367154613300609E-2</v>
      </c>
      <c r="Z1463" s="13">
        <f t="shared" si="1973"/>
        <v>2.6990735728035955E-3</v>
      </c>
      <c r="AA1463" s="13">
        <f t="shared" si="1974"/>
        <v>6.1651734414426692E-3</v>
      </c>
      <c r="AB1463" s="13">
        <f t="shared" si="1975"/>
        <v>7.0411870106209763E-3</v>
      </c>
      <c r="AC1463" s="13">
        <f t="shared" si="1976"/>
        <v>5.2001470327691973E-4</v>
      </c>
      <c r="AD1463" s="13">
        <f t="shared" si="1977"/>
        <v>5.8563570377268392E-2</v>
      </c>
      <c r="AE1463" s="13">
        <f t="shared" si="1978"/>
        <v>3.9790314863233409E-2</v>
      </c>
      <c r="AF1463" s="13">
        <f t="shared" si="1979"/>
        <v>1.3517525884400347E-2</v>
      </c>
      <c r="AG1463" s="13">
        <f t="shared" si="1980"/>
        <v>3.0614402300909575E-3</v>
      </c>
      <c r="AH1463" s="13">
        <f t="shared" si="1981"/>
        <v>4.5846328446606213E-4</v>
      </c>
      <c r="AI1463" s="13">
        <f t="shared" si="1982"/>
        <v>1.0472132711561394E-3</v>
      </c>
      <c r="AJ1463" s="13">
        <f t="shared" si="1983"/>
        <v>1.1960124970124217E-3</v>
      </c>
      <c r="AK1463" s="13">
        <f t="shared" si="1984"/>
        <v>9.1063646881317918E-4</v>
      </c>
      <c r="AL1463" s="13">
        <f t="shared" si="1985"/>
        <v>3.2281671990275258E-5</v>
      </c>
      <c r="AM1463" s="13">
        <f t="shared" si="1986"/>
        <v>2.675396271995336E-2</v>
      </c>
      <c r="AN1463" s="13">
        <f t="shared" si="1987"/>
        <v>1.8177658800655368E-2</v>
      </c>
      <c r="AO1463" s="13">
        <f t="shared" si="1988"/>
        <v>6.1752960287002213E-3</v>
      </c>
      <c r="AP1463" s="13">
        <f t="shared" si="1989"/>
        <v>1.3985769183398492E-3</v>
      </c>
      <c r="AQ1463" s="13">
        <f t="shared" si="1990"/>
        <v>2.3756157446811808E-4</v>
      </c>
      <c r="AR1463" s="13">
        <f t="shared" si="1991"/>
        <v>6.2299474996550442E-5</v>
      </c>
      <c r="AS1463" s="13">
        <f t="shared" si="1992"/>
        <v>1.4230329715154578E-4</v>
      </c>
      <c r="AT1463" s="13">
        <f t="shared" si="1993"/>
        <v>1.6252326669945782E-4</v>
      </c>
      <c r="AU1463" s="13">
        <f t="shared" si="1994"/>
        <v>1.2374420338990801E-4</v>
      </c>
      <c r="AV1463" s="13">
        <f t="shared" si="1995"/>
        <v>7.0663549519279389E-5</v>
      </c>
      <c r="AW1463" s="13">
        <f t="shared" si="1996"/>
        <v>1.39166250161453E-6</v>
      </c>
      <c r="AX1463" s="13">
        <f t="shared" si="1997"/>
        <v>1.0185150321972234E-2</v>
      </c>
      <c r="AY1463" s="13">
        <f t="shared" si="1998"/>
        <v>6.9201781180668097E-3</v>
      </c>
      <c r="AZ1463" s="13">
        <f t="shared" si="1999"/>
        <v>2.3509159743308325E-3</v>
      </c>
      <c r="BA1463" s="13">
        <f t="shared" si="2000"/>
        <v>5.3243387901965667E-4</v>
      </c>
      <c r="BB1463" s="13">
        <f t="shared" si="2001"/>
        <v>9.0438951867030255E-5</v>
      </c>
      <c r="BC1463" s="13">
        <f t="shared" si="2002"/>
        <v>1.228953203333638E-5</v>
      </c>
      <c r="BD1463" s="13">
        <f t="shared" si="2003"/>
        <v>7.0547717348220175E-6</v>
      </c>
      <c r="BE1463" s="13">
        <f t="shared" si="2004"/>
        <v>1.6114377826976732E-5</v>
      </c>
      <c r="BF1463" s="13">
        <f t="shared" si="2005"/>
        <v>1.8404080423242114E-5</v>
      </c>
      <c r="BG1463" s="13">
        <f t="shared" si="2006"/>
        <v>1.4012752249862903E-5</v>
      </c>
      <c r="BH1463" s="13">
        <f t="shared" si="2007"/>
        <v>8.0019167394012762E-6</v>
      </c>
      <c r="BI1463" s="13">
        <f t="shared" si="2008"/>
        <v>3.6555657511142687E-6</v>
      </c>
      <c r="BJ1463" s="14">
        <f t="shared" si="2009"/>
        <v>0.72781975692447487</v>
      </c>
      <c r="BK1463" s="14">
        <f t="shared" si="2010"/>
        <v>0.17568537514653754</v>
      </c>
      <c r="BL1463" s="14">
        <f t="shared" si="2011"/>
        <v>9.1667326655166206E-2</v>
      </c>
      <c r="BM1463" s="14">
        <f t="shared" si="2012"/>
        <v>0.55956265417284323</v>
      </c>
      <c r="BN1463" s="14">
        <f t="shared" si="2013"/>
        <v>0.43139009167057391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1.7670999999999999</v>
      </c>
      <c r="F1464" s="10">
        <f>VLOOKUP(B1464,home!$B$2:$E$405,3,FALSE)</f>
        <v>0.63660000000000005</v>
      </c>
      <c r="G1464" s="10">
        <f>VLOOKUP(C1464,away!$B$2:$E$405,4,FALSE)</f>
        <v>0.88929999999999998</v>
      </c>
      <c r="H1464" s="10">
        <f>VLOOKUP(A1464,away!$A$2:$E$405,3,FALSE)</f>
        <v>1.5205</v>
      </c>
      <c r="I1464" s="10">
        <f>VLOOKUP(C1464,away!$B$2:$E$405,3,FALSE)</f>
        <v>0.84560000000000002</v>
      </c>
      <c r="J1464" s="10">
        <f>VLOOKUP(B1464,home!$B$2:$E$405,4,FALSE)</f>
        <v>1.4798</v>
      </c>
      <c r="K1464" s="12">
        <f t="shared" si="1958"/>
        <v>1.0004054602980001</v>
      </c>
      <c r="L1464" s="12">
        <f t="shared" si="1959"/>
        <v>1.9026303570399998</v>
      </c>
      <c r="M1464" s="13">
        <f t="shared" si="1960"/>
        <v>5.4856432906722895E-2</v>
      </c>
      <c r="N1464" s="13">
        <f t="shared" si="1961"/>
        <v>5.4878675012356479E-2</v>
      </c>
      <c r="O1464" s="13">
        <f t="shared" si="1962"/>
        <v>0.104371514527259</v>
      </c>
      <c r="P1464" s="13">
        <f t="shared" si="1963"/>
        <v>0.10441383303264193</v>
      </c>
      <c r="Q1464" s="13">
        <f t="shared" si="1964"/>
        <v>2.7450463068140418E-2</v>
      </c>
      <c r="R1464" s="13">
        <f t="shared" si="1965"/>
        <v>9.9290205974902151E-2</v>
      </c>
      <c r="S1464" s="13">
        <f t="shared" si="1966"/>
        <v>4.9685369385512435E-2</v>
      </c>
      <c r="T1464" s="13">
        <f t="shared" si="1967"/>
        <v>5.222808434824934E-2</v>
      </c>
      <c r="U1464" s="13">
        <f t="shared" si="1968"/>
        <v>9.9330464211405234E-2</v>
      </c>
      <c r="V1464" s="13">
        <f t="shared" si="1969"/>
        <v>1.0507913492024543E-2</v>
      </c>
      <c r="W1464" s="13">
        <f t="shared" si="1970"/>
        <v>9.1538643803587578E-3</v>
      </c>
      <c r="X1464" s="13">
        <f t="shared" si="1971"/>
        <v>1.741642025429772E-2</v>
      </c>
      <c r="Y1464" s="13">
        <f t="shared" si="1972"/>
        <v>1.6568504943396581E-2</v>
      </c>
      <c r="Z1464" s="13">
        <f t="shared" si="1973"/>
        <v>6.2970853348201059E-2</v>
      </c>
      <c r="AA1464" s="13">
        <f t="shared" si="1974"/>
        <v>6.2996385529164936E-2</v>
      </c>
      <c r="AB1464" s="13">
        <f t="shared" si="1975"/>
        <v>3.1510964031207261E-2</v>
      </c>
      <c r="AC1464" s="13">
        <f t="shared" si="1976"/>
        <v>1.2500488396950088E-3</v>
      </c>
      <c r="AD1464" s="13">
        <f t="shared" si="1977"/>
        <v>2.2893939772345674E-3</v>
      </c>
      <c r="AE1464" s="13">
        <f t="shared" si="1978"/>
        <v>4.3558704803110309E-3</v>
      </c>
      <c r="AF1464" s="13">
        <f t="shared" si="1979"/>
        <v>4.1438057035870857E-3</v>
      </c>
      <c r="AG1464" s="13">
        <f t="shared" si="1980"/>
        <v>2.6280435084400943E-3</v>
      </c>
      <c r="AH1464" s="13">
        <f t="shared" si="1981"/>
        <v>2.9952564297250336E-2</v>
      </c>
      <c r="AI1464" s="13">
        <f t="shared" si="1982"/>
        <v>2.9964708872896165E-2</v>
      </c>
      <c r="AJ1464" s="13">
        <f t="shared" si="1983"/>
        <v>1.4988429186342628E-2</v>
      </c>
      <c r="AK1464" s="13">
        <f t="shared" si="1984"/>
        <v>4.9981687997690261E-3</v>
      </c>
      <c r="AL1464" s="13">
        <f t="shared" si="1985"/>
        <v>9.5173808368109421E-5</v>
      </c>
      <c r="AM1464" s="13">
        <f t="shared" si="1986"/>
        <v>4.5806444711976347E-4</v>
      </c>
      <c r="AN1464" s="13">
        <f t="shared" si="1987"/>
        <v>8.7152732257080577E-4</v>
      </c>
      <c r="AO1464" s="13">
        <f t="shared" si="1988"/>
        <v>8.2909717045650361E-4</v>
      </c>
      <c r="AP1464" s="13">
        <f t="shared" si="1989"/>
        <v>5.2582181514883699E-4</v>
      </c>
      <c r="AQ1464" s="13">
        <f t="shared" si="1990"/>
        <v>2.5011113697401331E-4</v>
      </c>
      <c r="AR1464" s="13">
        <f t="shared" si="1991"/>
        <v>1.1397731620628187E-2</v>
      </c>
      <c r="AS1464" s="13">
        <f t="shared" si="1992"/>
        <v>1.1402352948287613E-2</v>
      </c>
      <c r="AT1464" s="13">
        <f t="shared" si="1993"/>
        <v>5.7034880748559639E-3</v>
      </c>
      <c r="AU1464" s="13">
        <f t="shared" si="1994"/>
        <v>1.9019335376101452E-3</v>
      </c>
      <c r="AV1464" s="13">
        <f t="shared" si="1995"/>
        <v>4.7567617403727018E-4</v>
      </c>
      <c r="AW1464" s="13">
        <f t="shared" si="1996"/>
        <v>5.0320554994717551E-6</v>
      </c>
      <c r="AX1464" s="13">
        <f t="shared" si="1997"/>
        <v>7.637502901116596E-5</v>
      </c>
      <c r="AY1464" s="13">
        <f t="shared" si="1998"/>
        <v>1.4531344871645505E-4</v>
      </c>
      <c r="AZ1464" s="13">
        <f t="shared" si="1999"/>
        <v>1.3823888940705129E-4</v>
      </c>
      <c r="BA1464" s="13">
        <f t="shared" si="2000"/>
        <v>8.7672502503116995E-5</v>
      </c>
      <c r="BB1464" s="13">
        <f t="shared" si="2001"/>
        <v>4.1702091185023977E-5</v>
      </c>
      <c r="BC1464" s="13">
        <f t="shared" si="2002"/>
        <v>1.5868732928135353E-5</v>
      </c>
      <c r="BD1464" s="13">
        <f t="shared" si="2003"/>
        <v>3.6142783638003131E-3</v>
      </c>
      <c r="BE1464" s="13">
        <f t="shared" si="2004"/>
        <v>3.6157438101827545E-3</v>
      </c>
      <c r="BF1464" s="13">
        <f t="shared" si="2005"/>
        <v>1.8086049253727616E-3</v>
      </c>
      <c r="BG1464" s="13">
        <f t="shared" si="2006"/>
        <v>6.0311274762158936E-4</v>
      </c>
      <c r="BH1464" s="13">
        <f t="shared" si="2007"/>
        <v>1.508393214739919E-4</v>
      </c>
      <c r="BI1464" s="13">
        <f t="shared" si="2008"/>
        <v>3.0180096166045385E-5</v>
      </c>
      <c r="BJ1464" s="14">
        <f t="shared" si="2009"/>
        <v>0.19455291826239299</v>
      </c>
      <c r="BK1464" s="14">
        <f t="shared" si="2010"/>
        <v>0.22095408491368138</v>
      </c>
      <c r="BL1464" s="14">
        <f t="shared" si="2011"/>
        <v>0.51810734705023342</v>
      </c>
      <c r="BM1464" s="14">
        <f t="shared" si="2012"/>
        <v>0.55118379765926873</v>
      </c>
      <c r="BN1464" s="14">
        <f t="shared" si="2013"/>
        <v>0.44526112452202293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1.7670999999999999</v>
      </c>
      <c r="F1465" s="10">
        <f>VLOOKUP(B1465,home!$B$2:$E$405,3,FALSE)</f>
        <v>0.70740000000000003</v>
      </c>
      <c r="G1465" s="10">
        <f>VLOOKUP(C1465,away!$B$2:$E$405,4,FALSE)</f>
        <v>0.56589999999999996</v>
      </c>
      <c r="H1465" s="10">
        <f>VLOOKUP(A1465,away!$A$2:$E$405,3,FALSE)</f>
        <v>1.5205</v>
      </c>
      <c r="I1465" s="10">
        <f>VLOOKUP(C1465,away!$B$2:$E$405,3,FALSE)</f>
        <v>1.3153999999999999</v>
      </c>
      <c r="J1465" s="10">
        <f>VLOOKUP(B1465,home!$B$2:$E$405,4,FALSE)</f>
        <v>0.90429999999999999</v>
      </c>
      <c r="K1465" s="12">
        <f t="shared" si="1958"/>
        <v>0.70740133698599994</v>
      </c>
      <c r="L1465" s="12">
        <f t="shared" si="1959"/>
        <v>1.80865941251</v>
      </c>
      <c r="M1465" s="13">
        <f t="shared" si="1960"/>
        <v>8.0777182390303626E-2</v>
      </c>
      <c r="N1465" s="13">
        <f t="shared" si="1961"/>
        <v>5.7141886820862763E-2</v>
      </c>
      <c r="O1465" s="13">
        <f t="shared" si="1962"/>
        <v>0.14609841124625966</v>
      </c>
      <c r="P1465" s="13">
        <f t="shared" si="1963"/>
        <v>0.10335021144713455</v>
      </c>
      <c r="Q1465" s="13">
        <f t="shared" si="1964"/>
        <v>2.02111235674905E-2</v>
      </c>
      <c r="R1465" s="13">
        <f t="shared" si="1965"/>
        <v>0.13212113332665221</v>
      </c>
      <c r="S1465" s="13">
        <f t="shared" si="1966"/>
        <v>3.3057807570450681E-2</v>
      </c>
      <c r="T1465" s="13">
        <f t="shared" si="1967"/>
        <v>3.6555038877744375E-2</v>
      </c>
      <c r="U1465" s="13">
        <f t="shared" si="1968"/>
        <v>9.3462666359379332E-2</v>
      </c>
      <c r="V1465" s="13">
        <f t="shared" si="1969"/>
        <v>4.6995276268826892E-3</v>
      </c>
      <c r="W1465" s="13">
        <f t="shared" si="1970"/>
        <v>4.7657919445440108E-3</v>
      </c>
      <c r="X1465" s="13">
        <f t="shared" si="1971"/>
        <v>8.6196944585638612E-3</v>
      </c>
      <c r="Y1465" s="13">
        <f t="shared" si="1972"/>
        <v>7.7950457577209082E-3</v>
      </c>
      <c r="Z1465" s="13">
        <f t="shared" si="1973"/>
        <v>7.9654043794246066E-2</v>
      </c>
      <c r="AA1465" s="13">
        <f t="shared" si="1974"/>
        <v>5.6347377076391064E-2</v>
      </c>
      <c r="AB1465" s="13">
        <f t="shared" si="1975"/>
        <v>1.9930104939746656E-2</v>
      </c>
      <c r="AC1465" s="13">
        <f t="shared" si="1976"/>
        <v>3.7580010187248633E-4</v>
      </c>
      <c r="AD1465" s="13">
        <f t="shared" si="1977"/>
        <v>8.4283189834188552E-4</v>
      </c>
      <c r="AE1465" s="13">
        <f t="shared" si="1978"/>
        <v>1.5243958460997224E-3</v>
      </c>
      <c r="AF1465" s="13">
        <f t="shared" si="1979"/>
        <v>1.3785564477197044E-3</v>
      </c>
      <c r="AG1465" s="13">
        <f t="shared" si="1980"/>
        <v>8.3111303161486445E-4</v>
      </c>
      <c r="AH1465" s="13">
        <f t="shared" si="1981"/>
        <v>3.6016759013236713E-2</v>
      </c>
      <c r="AI1465" s="13">
        <f t="shared" si="1982"/>
        <v>2.5478303479866217E-2</v>
      </c>
      <c r="AJ1465" s="13">
        <f t="shared" si="1983"/>
        <v>9.0116929728962063E-3</v>
      </c>
      <c r="AK1465" s="13">
        <f t="shared" si="1984"/>
        <v>2.1249612191780393E-3</v>
      </c>
      <c r="AL1465" s="13">
        <f t="shared" si="1985"/>
        <v>1.9232668850820603E-5</v>
      </c>
      <c r="AM1465" s="13">
        <f t="shared" si="1986"/>
        <v>1.1924408234829967E-4</v>
      </c>
      <c r="AN1465" s="13">
        <f t="shared" si="1987"/>
        <v>2.1567193192536973E-4</v>
      </c>
      <c r="AO1465" s="13">
        <f t="shared" si="1988"/>
        <v>1.9503853484551797E-4</v>
      </c>
      <c r="AP1465" s="13">
        <f t="shared" si="1989"/>
        <v>1.1758609395016859E-4</v>
      </c>
      <c r="AQ1465" s="13">
        <f t="shared" si="1990"/>
        <v>5.3168298900814381E-5</v>
      </c>
      <c r="AR1465" s="13">
        <f t="shared" si="1991"/>
        <v>1.3028410039478994E-2</v>
      </c>
      <c r="AS1465" s="13">
        <f t="shared" si="1992"/>
        <v>9.2163146807292644E-3</v>
      </c>
      <c r="AT1465" s="13">
        <f t="shared" si="1993"/>
        <v>3.2598166636157899E-3</v>
      </c>
      <c r="AU1465" s="13">
        <f t="shared" si="1994"/>
        <v>7.6866622205701719E-4</v>
      </c>
      <c r="AV1465" s="13">
        <f t="shared" si="1995"/>
        <v>1.3593887829477786E-4</v>
      </c>
      <c r="AW1465" s="13">
        <f t="shared" si="1996"/>
        <v>6.8353337112946711E-7</v>
      </c>
      <c r="AX1465" s="13">
        <f t="shared" si="1997"/>
        <v>1.4058903880142639E-5</v>
      </c>
      <c r="AY1465" s="13">
        <f t="shared" si="1998"/>
        <v>2.5427768832393341E-5</v>
      </c>
      <c r="AZ1465" s="13">
        <f t="shared" si="1999"/>
        <v>2.2995086718918314E-5</v>
      </c>
      <c r="BA1465" s="13">
        <f t="shared" si="2000"/>
        <v>1.386342667855177E-5</v>
      </c>
      <c r="BB1465" s="13">
        <f t="shared" si="2001"/>
        <v>6.2685542879512242E-6</v>
      </c>
      <c r="BC1465" s="13">
        <f t="shared" si="2002"/>
        <v>2.2675359431465807E-6</v>
      </c>
      <c r="BD1465" s="13">
        <f t="shared" si="2003"/>
        <v>3.9273260746572423E-3</v>
      </c>
      <c r="BE1465" s="13">
        <f t="shared" si="2004"/>
        <v>2.7781957159925125E-3</v>
      </c>
      <c r="BF1465" s="13">
        <f t="shared" si="2005"/>
        <v>9.8264968195094031E-4</v>
      </c>
      <c r="BG1465" s="13">
        <f t="shared" si="2006"/>
        <v>2.3170923293365427E-4</v>
      </c>
      <c r="BH1465" s="13">
        <f t="shared" si="2007"/>
        <v>4.097785529231688E-5</v>
      </c>
      <c r="BI1465" s="13">
        <f t="shared" si="2008"/>
        <v>5.7975579241207602E-6</v>
      </c>
      <c r="BJ1465" s="14">
        <f t="shared" si="2009"/>
        <v>0.14045106886901387</v>
      </c>
      <c r="BK1465" s="14">
        <f t="shared" si="2010"/>
        <v>0.22230518957432724</v>
      </c>
      <c r="BL1465" s="14">
        <f t="shared" si="2011"/>
        <v>0.55496721223653267</v>
      </c>
      <c r="BM1465" s="14">
        <f t="shared" si="2012"/>
        <v>0.45765282143995539</v>
      </c>
      <c r="BN1465" s="14">
        <f t="shared" si="2013"/>
        <v>0.53969994879870331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1.7670999999999999</v>
      </c>
      <c r="F1466" s="10">
        <f>VLOOKUP(B1466,home!$B$2:$E$405,3,FALSE)</f>
        <v>0.88929999999999998</v>
      </c>
      <c r="G1466" s="10">
        <f>VLOOKUP(C1466,away!$B$2:$E$405,4,FALSE)</f>
        <v>1.0509999999999999</v>
      </c>
      <c r="H1466" s="10">
        <f>VLOOKUP(A1466,away!$A$2:$E$405,3,FALSE)</f>
        <v>1.5205</v>
      </c>
      <c r="I1466" s="10">
        <f>VLOOKUP(C1466,away!$B$2:$E$405,3,FALSE)</f>
        <v>1.0335000000000001</v>
      </c>
      <c r="J1466" s="10">
        <f>VLOOKUP(B1466,home!$B$2:$E$405,4,FALSE)</f>
        <v>1.0335000000000001</v>
      </c>
      <c r="K1466" s="12">
        <f t="shared" si="1958"/>
        <v>1.6516276135299996</v>
      </c>
      <c r="L1466" s="12">
        <f t="shared" si="1959"/>
        <v>1.6240798811250003</v>
      </c>
      <c r="M1466" s="13">
        <f t="shared" si="1960"/>
        <v>3.7790123458836963E-2</v>
      </c>
      <c r="N1466" s="13">
        <f t="shared" si="1961"/>
        <v>6.2415211423322951E-2</v>
      </c>
      <c r="O1466" s="13">
        <f t="shared" si="1962"/>
        <v>6.1374179214727015E-2</v>
      </c>
      <c r="P1466" s="13">
        <f t="shared" si="1963"/>
        <v>0.1013672891487821</v>
      </c>
      <c r="Q1466" s="13">
        <f t="shared" si="1964"/>
        <v>5.1543343345536632E-2</v>
      </c>
      <c r="R1466" s="13">
        <f t="shared" si="1965"/>
        <v>4.9838284841599169E-2</v>
      </c>
      <c r="S1466" s="13">
        <f t="shared" si="1966"/>
        <v>6.7976275074658324E-2</v>
      </c>
      <c r="T1466" s="13">
        <f t="shared" si="1967"/>
        <v>8.3710506933404205E-2</v>
      </c>
      <c r="U1466" s="13">
        <f t="shared" si="1968"/>
        <v>8.2314287455358806E-2</v>
      </c>
      <c r="V1466" s="13">
        <f t="shared" si="1969"/>
        <v>2.0259763663309838E-2</v>
      </c>
      <c r="W1466" s="13">
        <f t="shared" si="1970"/>
        <v>2.8376803054382019E-2</v>
      </c>
      <c r="X1466" s="13">
        <f t="shared" si="1971"/>
        <v>4.6086194931268289E-2</v>
      </c>
      <c r="Y1466" s="13">
        <f t="shared" si="1972"/>
        <v>3.742383099273891E-2</v>
      </c>
      <c r="Z1466" s="13">
        <f t="shared" si="1973"/>
        <v>2.6980451907006094E-2</v>
      </c>
      <c r="AA1466" s="13">
        <f t="shared" si="1974"/>
        <v>4.4561659395129412E-2</v>
      </c>
      <c r="AB1466" s="13">
        <f t="shared" si="1975"/>
        <v>3.6799633580857138E-2</v>
      </c>
      <c r="AC1466" s="13">
        <f t="shared" si="1976"/>
        <v>3.3965179479727254E-3</v>
      </c>
      <c r="AD1466" s="13">
        <f t="shared" si="1977"/>
        <v>1.1716977877079945E-2</v>
      </c>
      <c r="AE1466" s="13">
        <f t="shared" si="1978"/>
        <v>1.9029308037752254E-2</v>
      </c>
      <c r="AF1466" s="13">
        <f t="shared" si="1979"/>
        <v>1.545255816792185E-2</v>
      </c>
      <c r="AG1466" s="13">
        <f t="shared" si="1980"/>
        <v>8.3653962774785564E-3</v>
      </c>
      <c r="AH1466" s="13">
        <f t="shared" si="1981"/>
        <v>1.0954602281457317E-2</v>
      </c>
      <c r="AI1466" s="13">
        <f t="shared" si="1982"/>
        <v>1.8092923623293639E-2</v>
      </c>
      <c r="AJ1466" s="13">
        <f t="shared" si="1983"/>
        <v>1.4941386132860515E-2</v>
      </c>
      <c r="AK1466" s="13">
        <f t="shared" si="1984"/>
        <v>8.2258686404822132E-3</v>
      </c>
      <c r="AL1466" s="13">
        <f t="shared" si="1985"/>
        <v>3.6442941744416836E-4</v>
      </c>
      <c r="AM1466" s="13">
        <f t="shared" si="1986"/>
        <v>3.8704168417810661E-3</v>
      </c>
      <c r="AN1466" s="13">
        <f t="shared" si="1987"/>
        <v>6.2858661243039926E-3</v>
      </c>
      <c r="AO1466" s="13">
        <f t="shared" si="1988"/>
        <v>5.1043743539636484E-3</v>
      </c>
      <c r="AP1466" s="13">
        <f t="shared" si="1989"/>
        <v>2.7633038980009275E-3</v>
      </c>
      <c r="AQ1466" s="13">
        <f t="shared" si="1990"/>
        <v>1.1219565665443996E-3</v>
      </c>
      <c r="AR1466" s="13">
        <f t="shared" si="1991"/>
        <v>3.5582298342081704E-3</v>
      </c>
      <c r="AS1466" s="13">
        <f t="shared" si="1992"/>
        <v>5.8768706494644876E-3</v>
      </c>
      <c r="AT1466" s="13">
        <f t="shared" si="1993"/>
        <v>4.8532009228997655E-3</v>
      </c>
      <c r="AU1466" s="13">
        <f t="shared" si="1994"/>
        <v>2.671893552756844E-3</v>
      </c>
      <c r="AV1466" s="13">
        <f t="shared" si="1995"/>
        <v>1.1032432930364947E-3</v>
      </c>
      <c r="AW1466" s="13">
        <f t="shared" si="1996"/>
        <v>2.7153789543732384E-5</v>
      </c>
      <c r="AX1466" s="13">
        <f t="shared" si="1997"/>
        <v>1.0654145552928644E-3</v>
      </c>
      <c r="AY1466" s="13">
        <f t="shared" si="1998"/>
        <v>1.73031834430888E-3</v>
      </c>
      <c r="AZ1466" s="13">
        <f t="shared" si="1999"/>
        <v>1.4050876054667869E-3</v>
      </c>
      <c r="BA1466" s="13">
        <f t="shared" si="2000"/>
        <v>7.6065817041890359E-4</v>
      </c>
      <c r="BB1466" s="13">
        <f t="shared" si="2001"/>
        <v>3.0884240774767344E-4</v>
      </c>
      <c r="BC1466" s="13">
        <f t="shared" si="2002"/>
        <v>1.0031694817224006E-4</v>
      </c>
      <c r="BD1466" s="13">
        <f t="shared" si="2003"/>
        <v>9.631415810260383E-4</v>
      </c>
      <c r="BE1466" s="13">
        <f t="shared" si="2004"/>
        <v>1.5907512309615466E-3</v>
      </c>
      <c r="BF1466" s="13">
        <f t="shared" si="2005"/>
        <v>1.3136643296564644E-3</v>
      </c>
      <c r="BG1466" s="13">
        <f t="shared" si="2006"/>
        <v>7.2322809392333094E-4</v>
      </c>
      <c r="BH1466" s="13">
        <f t="shared" si="2007"/>
        <v>2.9862587270111039E-4</v>
      </c>
      <c r="BI1466" s="13">
        <f t="shared" si="2008"/>
        <v>9.8643747493529582E-5</v>
      </c>
      <c r="BJ1466" s="14">
        <f t="shared" si="2009"/>
        <v>0.38863668685688707</v>
      </c>
      <c r="BK1466" s="14">
        <f t="shared" si="2010"/>
        <v>0.23288471705531294</v>
      </c>
      <c r="BL1466" s="14">
        <f t="shared" si="2011"/>
        <v>0.35015431827389293</v>
      </c>
      <c r="BM1466" s="14">
        <f t="shared" si="2012"/>
        <v>0.6326245781055293</v>
      </c>
      <c r="BN1466" s="14">
        <f t="shared" si="2013"/>
        <v>0.3643284314328048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1.6325000000000001</v>
      </c>
      <c r="F1467" s="10">
        <f>VLOOKUP(B1467,home!$B$2:$E$405,3,FALSE)</f>
        <v>1.117</v>
      </c>
      <c r="G1467" s="10">
        <f>VLOOKUP(C1467,away!$B$2:$E$405,4,FALSE)</f>
        <v>1.2971999999999999</v>
      </c>
      <c r="H1467" s="10">
        <f>VLOOKUP(A1467,away!$A$2:$E$405,3,FALSE)</f>
        <v>1.1474</v>
      </c>
      <c r="I1467" s="10">
        <f>VLOOKUP(C1467,away!$B$2:$E$405,3,FALSE)</f>
        <v>0.66649999999999998</v>
      </c>
      <c r="J1467" s="10">
        <f>VLOOKUP(B1467,home!$B$2:$E$405,4,FALSE)</f>
        <v>0.92279999999999995</v>
      </c>
      <c r="K1467" s="12">
        <f t="shared" si="1958"/>
        <v>2.3654474429999999</v>
      </c>
      <c r="L1467" s="12">
        <f t="shared" si="1959"/>
        <v>0.70570400987999993</v>
      </c>
      <c r="M1467" s="13">
        <f t="shared" si="1960"/>
        <v>4.6367733846768372E-2</v>
      </c>
      <c r="N1467" s="13">
        <f t="shared" si="1961"/>
        <v>0.10968043746554279</v>
      </c>
      <c r="O1467" s="13">
        <f t="shared" si="1962"/>
        <v>3.2721895704713032E-2</v>
      </c>
      <c r="P1467" s="13">
        <f t="shared" si="1963"/>
        <v>7.7401924524826124E-2</v>
      </c>
      <c r="Q1467" s="13">
        <f t="shared" si="1964"/>
        <v>0.12972165517499482</v>
      </c>
      <c r="R1467" s="13">
        <f t="shared" si="1965"/>
        <v>1.1545986504845568E-2</v>
      </c>
      <c r="S1467" s="13">
        <f t="shared" si="1966"/>
        <v>3.2301869334101778E-2</v>
      </c>
      <c r="T1467" s="13">
        <f t="shared" si="1967"/>
        <v>9.1545092225264482E-2</v>
      </c>
      <c r="U1467" s="13">
        <f t="shared" si="1968"/>
        <v>2.7311424254799453E-2</v>
      </c>
      <c r="V1467" s="13">
        <f t="shared" si="1969"/>
        <v>5.991299563977568E-3</v>
      </c>
      <c r="W1467" s="13">
        <f t="shared" si="1970"/>
        <v>0.10228325251180641</v>
      </c>
      <c r="X1467" s="13">
        <f t="shared" si="1971"/>
        <v>7.2181701441150353E-2</v>
      </c>
      <c r="Y1467" s="13">
        <f t="shared" si="1972"/>
        <v>2.5469458073490388E-2</v>
      </c>
      <c r="Z1467" s="13">
        <f t="shared" si="1973"/>
        <v>2.7160163248299606E-3</v>
      </c>
      <c r="AA1467" s="13">
        <f t="shared" si="1974"/>
        <v>6.4245938707152873E-3</v>
      </c>
      <c r="AB1467" s="13">
        <f t="shared" si="1975"/>
        <v>7.5985195718984763E-3</v>
      </c>
      <c r="AC1467" s="13">
        <f t="shared" si="1976"/>
        <v>6.2508192414192118E-4</v>
      </c>
      <c r="AD1467" s="13">
        <f t="shared" si="1977"/>
        <v>6.0486414528943946E-2</v>
      </c>
      <c r="AE1467" s="13">
        <f t="shared" si="1978"/>
        <v>4.268550527633963E-2</v>
      </c>
      <c r="AF1467" s="13">
        <f t="shared" si="1979"/>
        <v>1.5061666118633386E-2</v>
      </c>
      <c r="AG1467" s="13">
        <f t="shared" si="1980"/>
        <v>3.5430260584644381E-3</v>
      </c>
      <c r="AH1467" s="13">
        <f t="shared" si="1981"/>
        <v>4.7917590283301086E-4</v>
      </c>
      <c r="AI1467" s="13">
        <f t="shared" si="1982"/>
        <v>1.1334654141035619E-3</v>
      </c>
      <c r="AJ1467" s="13">
        <f t="shared" si="1983"/>
        <v>1.3405764327601036E-3</v>
      </c>
      <c r="AK1467" s="13">
        <f t="shared" si="1984"/>
        <v>1.0570210316728161E-3</v>
      </c>
      <c r="AL1467" s="13">
        <f t="shared" si="1985"/>
        <v>4.1738113899770081E-5</v>
      </c>
      <c r="AM1467" s="13">
        <f t="shared" si="1986"/>
        <v>2.8615486916745682E-2</v>
      </c>
      <c r="AN1467" s="13">
        <f t="shared" si="1987"/>
        <v>2.0194063861816103E-2</v>
      </c>
      <c r="AO1467" s="13">
        <f t="shared" si="1988"/>
        <v>7.1255159215282112E-3</v>
      </c>
      <c r="AP1467" s="13">
        <f t="shared" si="1989"/>
        <v>1.6761683860954137E-3</v>
      </c>
      <c r="AQ1467" s="13">
        <f t="shared" si="1990"/>
        <v>2.9571968782540531E-4</v>
      </c>
      <c r="AR1467" s="13">
        <f t="shared" si="1991"/>
        <v>6.7631271213425013E-5</v>
      </c>
      <c r="AS1467" s="13">
        <f t="shared" si="1992"/>
        <v>1.599782175586357E-4</v>
      </c>
      <c r="AT1467" s="13">
        <f t="shared" si="1993"/>
        <v>1.8921003282988631E-4</v>
      </c>
      <c r="AU1467" s="13">
        <f t="shared" si="1994"/>
        <v>1.491887961158002E-4</v>
      </c>
      <c r="AV1467" s="13">
        <f t="shared" si="1995"/>
        <v>8.8224564074091975E-5</v>
      </c>
      <c r="AW1467" s="13">
        <f t="shared" si="1996"/>
        <v>1.9353798151933821E-6</v>
      </c>
      <c r="AX1467" s="13">
        <f t="shared" si="1997"/>
        <v>1.1281405059569351E-2</v>
      </c>
      <c r="AY1467" s="13">
        <f t="shared" si="1998"/>
        <v>7.961332787618609E-3</v>
      </c>
      <c r="AZ1467" s="13">
        <f t="shared" si="1999"/>
        <v>2.8091722361057855E-3</v>
      </c>
      <c r="BA1467" s="13">
        <f t="shared" si="2000"/>
        <v>6.6081470382113952E-4</v>
      </c>
      <c r="BB1467" s="13">
        <f t="shared" si="2001"/>
        <v>1.1658489656856067E-4</v>
      </c>
      <c r="BC1467" s="13">
        <f t="shared" si="2002"/>
        <v>1.6454885799975666E-5</v>
      </c>
      <c r="BD1467" s="13">
        <f t="shared" si="2003"/>
        <v>7.9546098814326371E-6</v>
      </c>
      <c r="BE1467" s="13">
        <f t="shared" si="2004"/>
        <v>1.8816211604097364E-5</v>
      </c>
      <c r="BF1467" s="13">
        <f t="shared" si="2005"/>
        <v>2.2254379812929525E-5</v>
      </c>
      <c r="BG1467" s="13">
        <f t="shared" si="2006"/>
        <v>1.7547188608014985E-5</v>
      </c>
      <c r="BH1467" s="13">
        <f t="shared" si="2007"/>
        <v>1.0376738106166944E-5</v>
      </c>
      <c r="BI1467" s="13">
        <f t="shared" si="2008"/>
        <v>4.9091257239826492E-6</v>
      </c>
      <c r="BJ1467" s="14">
        <f t="shared" si="2009"/>
        <v>0.73341092821812481</v>
      </c>
      <c r="BK1467" s="14">
        <f t="shared" si="2010"/>
        <v>0.17069098009533412</v>
      </c>
      <c r="BL1467" s="14">
        <f t="shared" si="2011"/>
        <v>9.034874982386977E-2</v>
      </c>
      <c r="BM1467" s="14">
        <f t="shared" si="2012"/>
        <v>0.58176764383266455</v>
      </c>
      <c r="BN1467" s="14">
        <f t="shared" si="2013"/>
        <v>0.40743963322169069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1.6325000000000001</v>
      </c>
      <c r="F1468" s="10">
        <f>VLOOKUP(B1468,home!$B$2:$E$405,3,FALSE)</f>
        <v>1.153</v>
      </c>
      <c r="G1468" s="10">
        <f>VLOOKUP(C1468,away!$B$2:$E$405,4,FALSE)</f>
        <v>0.54449999999999998</v>
      </c>
      <c r="H1468" s="10">
        <f>VLOOKUP(A1468,away!$A$2:$E$405,3,FALSE)</f>
        <v>1.1474</v>
      </c>
      <c r="I1468" s="10">
        <f>VLOOKUP(C1468,away!$B$2:$E$405,3,FALSE)</f>
        <v>1.0167999999999999</v>
      </c>
      <c r="J1468" s="10">
        <f>VLOOKUP(B1468,home!$B$2:$E$405,4,FALSE)</f>
        <v>0.87150000000000005</v>
      </c>
      <c r="K1468" s="12">
        <f t="shared" si="1958"/>
        <v>1.02489737625</v>
      </c>
      <c r="L1468" s="12">
        <f t="shared" si="1959"/>
        <v>1.01675841288</v>
      </c>
      <c r="M1468" s="13">
        <f t="shared" si="1960"/>
        <v>0.12981358889983127</v>
      </c>
      <c r="N1468" s="13">
        <f t="shared" si="1961"/>
        <v>0.13304560666503318</v>
      </c>
      <c r="O1468" s="13">
        <f t="shared" si="1962"/>
        <v>0.13198905862004923</v>
      </c>
      <c r="P1468" s="13">
        <f t="shared" si="1963"/>
        <v>0.13527523987339587</v>
      </c>
      <c r="Q1468" s="13">
        <f t="shared" si="1964"/>
        <v>6.817904659629101E-2</v>
      </c>
      <c r="R1468" s="13">
        <f t="shared" si="1965"/>
        <v>6.710049288002326E-2</v>
      </c>
      <c r="S1468" s="13">
        <f t="shared" si="1966"/>
        <v>3.5241669762564785E-2</v>
      </c>
      <c r="T1468" s="13">
        <f t="shared" si="1967"/>
        <v>6.9321619208916413E-2</v>
      </c>
      <c r="U1468" s="13">
        <f t="shared" si="1968"/>
        <v>6.8771119097817648E-2</v>
      </c>
      <c r="V1468" s="13">
        <f t="shared" si="1969"/>
        <v>4.0804881754530429E-3</v>
      </c>
      <c r="W1468" s="13">
        <f t="shared" si="1970"/>
        <v>2.3292175323921714E-2</v>
      </c>
      <c r="X1468" s="13">
        <f t="shared" si="1971"/>
        <v>2.3682515214873343E-2</v>
      </c>
      <c r="Y1468" s="13">
        <f t="shared" si="1972"/>
        <v>1.2039698291440536E-2</v>
      </c>
      <c r="Z1468" s="13">
        <f t="shared" si="1973"/>
        <v>2.2741663548052734E-2</v>
      </c>
      <c r="AA1468" s="13">
        <f t="shared" si="1974"/>
        <v>2.330787130195951E-2</v>
      </c>
      <c r="AB1468" s="13">
        <f t="shared" si="1975"/>
        <v>1.1944088071675487E-2</v>
      </c>
      <c r="AC1468" s="13">
        <f t="shared" si="1976"/>
        <v>2.6576041721299487E-4</v>
      </c>
      <c r="AD1468" s="13">
        <f t="shared" si="1977"/>
        <v>5.9680223441605888E-3</v>
      </c>
      <c r="AE1468" s="13">
        <f t="shared" si="1978"/>
        <v>6.0680369266810979E-3</v>
      </c>
      <c r="AF1468" s="13">
        <f t="shared" si="1979"/>
        <v>3.084863797434753E-3</v>
      </c>
      <c r="AG1468" s="13">
        <f t="shared" si="1980"/>
        <v>1.0455204062102433E-3</v>
      </c>
      <c r="AH1468" s="13">
        <f t="shared" si="1981"/>
        <v>5.7806944338422601E-3</v>
      </c>
      <c r="AI1468" s="13">
        <f t="shared" si="1982"/>
        <v>5.9246185581479111E-3</v>
      </c>
      <c r="AJ1468" s="13">
        <f t="shared" si="1983"/>
        <v>3.0360630077639261E-3</v>
      </c>
      <c r="AK1468" s="13">
        <f t="shared" si="1984"/>
        <v>1.0372176702623105E-3</v>
      </c>
      <c r="AL1468" s="13">
        <f t="shared" si="1985"/>
        <v>1.107767052495023E-5</v>
      </c>
      <c r="AM1468" s="13">
        <f t="shared" si="1986"/>
        <v>1.2233220883863128E-3</v>
      </c>
      <c r="AN1468" s="13">
        <f t="shared" si="1987"/>
        <v>1.2438230250287144E-3</v>
      </c>
      <c r="AO1468" s="13">
        <f t="shared" si="1988"/>
        <v>6.3233376241589811E-4</v>
      </c>
      <c r="AP1468" s="13">
        <f t="shared" si="1989"/>
        <v>2.1431022422814254E-4</v>
      </c>
      <c r="AQ1468" s="13">
        <f t="shared" si="1990"/>
        <v>5.4475430862540771E-5</v>
      </c>
      <c r="AR1468" s="13">
        <f t="shared" si="1991"/>
        <v>1.175513939579542E-3</v>
      </c>
      <c r="AS1468" s="13">
        <f t="shared" si="1992"/>
        <v>1.2047811524203735E-3</v>
      </c>
      <c r="AT1468" s="13">
        <f t="shared" si="1993"/>
        <v>6.1738852103554605E-4</v>
      </c>
      <c r="AU1468" s="13">
        <f t="shared" si="1994"/>
        <v>2.1091995844539968E-4</v>
      </c>
      <c r="AV1468" s="13">
        <f t="shared" si="1995"/>
        <v>5.4042828002362287E-5</v>
      </c>
      <c r="AW1468" s="13">
        <f t="shared" si="1996"/>
        <v>3.2065949125827111E-7</v>
      </c>
      <c r="AX1468" s="13">
        <f t="shared" si="1997"/>
        <v>2.0896326644930039E-4</v>
      </c>
      <c r="AY1468" s="13">
        <f t="shared" si="1998"/>
        <v>2.1246515914521123E-4</v>
      </c>
      <c r="AZ1468" s="13">
        <f t="shared" si="1999"/>
        <v>1.0801286900239078E-4</v>
      </c>
      <c r="BA1468" s="13">
        <f t="shared" si="2000"/>
        <v>3.6607664419162074E-5</v>
      </c>
      <c r="BB1468" s="13">
        <f t="shared" si="2001"/>
        <v>9.3052876935177157E-6</v>
      </c>
      <c r="BC1468" s="13">
        <f t="shared" si="2002"/>
        <v>1.8922459093305748E-6</v>
      </c>
      <c r="BD1468" s="13">
        <f t="shared" si="2003"/>
        <v>1.9920228125420178E-4</v>
      </c>
      <c r="BE1468" s="13">
        <f t="shared" si="2004"/>
        <v>2.0416189540044597E-4</v>
      </c>
      <c r="BF1468" s="13">
        <f t="shared" si="2005"/>
        <v>1.0462249546307199E-4</v>
      </c>
      <c r="BG1468" s="13">
        <f t="shared" si="2006"/>
        <v>3.5742440365610009E-5</v>
      </c>
      <c r="BH1468" s="13">
        <f t="shared" si="2007"/>
        <v>9.1580833378714458E-6</v>
      </c>
      <c r="BI1468" s="13">
        <f t="shared" si="2008"/>
        <v>1.8772191168926578E-6</v>
      </c>
      <c r="BJ1468" s="14">
        <f t="shared" si="2009"/>
        <v>0.34967261579850351</v>
      </c>
      <c r="BK1468" s="14">
        <f t="shared" si="2010"/>
        <v>0.30490028995812807</v>
      </c>
      <c r="BL1468" s="14">
        <f t="shared" si="2011"/>
        <v>0.32270863445596282</v>
      </c>
      <c r="BM1468" s="14">
        <f t="shared" si="2012"/>
        <v>0.33440802572636935</v>
      </c>
      <c r="BN1468" s="14">
        <f t="shared" si="2013"/>
        <v>0.66540303353462393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1.6325000000000001</v>
      </c>
      <c r="F1469" s="10">
        <f>VLOOKUP(B1469,home!$B$2:$E$405,3,FALSE)</f>
        <v>0.61260000000000003</v>
      </c>
      <c r="G1469" s="10">
        <f>VLOOKUP(C1469,away!$B$2:$E$405,4,FALSE)</f>
        <v>1.123</v>
      </c>
      <c r="H1469" s="10">
        <f>VLOOKUP(A1469,away!$A$2:$E$405,3,FALSE)</f>
        <v>1.1474</v>
      </c>
      <c r="I1469" s="10">
        <f>VLOOKUP(C1469,away!$B$2:$E$405,3,FALSE)</f>
        <v>1.0651999999999999</v>
      </c>
      <c r="J1469" s="10">
        <f>VLOOKUP(B1469,home!$B$2:$E$405,4,FALSE)</f>
        <v>1.4866999999999999</v>
      </c>
      <c r="K1469" s="12">
        <f t="shared" si="1958"/>
        <v>1.1230780485000003</v>
      </c>
      <c r="L1469" s="12">
        <f t="shared" si="1959"/>
        <v>1.8170603206159999</v>
      </c>
      <c r="M1469" s="13">
        <f t="shared" si="1960"/>
        <v>5.2858414260258731E-2</v>
      </c>
      <c r="N1469" s="13">
        <f t="shared" si="1961"/>
        <v>5.9364124734215963E-2</v>
      </c>
      <c r="O1469" s="13">
        <f t="shared" si="1962"/>
        <v>9.6046927162999091E-2</v>
      </c>
      <c r="P1469" s="13">
        <f t="shared" si="1963"/>
        <v>0.10786819552264269</v>
      </c>
      <c r="Q1469" s="13">
        <f t="shared" si="1964"/>
        <v>3.3335272678706944E-2</v>
      </c>
      <c r="R1469" s="13">
        <f t="shared" si="1965"/>
        <v>8.726153013249037E-2</v>
      </c>
      <c r="S1469" s="13">
        <f t="shared" si="1966"/>
        <v>5.5031671722221849E-2</v>
      </c>
      <c r="T1469" s="13">
        <f t="shared" si="1967"/>
        <v>6.0572201261393031E-2</v>
      </c>
      <c r="U1469" s="13">
        <f t="shared" si="1968"/>
        <v>9.8001508970321255E-2</v>
      </c>
      <c r="V1469" s="13">
        <f t="shared" si="1969"/>
        <v>1.2478129248874443E-2</v>
      </c>
      <c r="W1469" s="13">
        <f t="shared" si="1970"/>
        <v>1.2479370995405853E-2</v>
      </c>
      <c r="X1469" s="13">
        <f t="shared" si="1971"/>
        <v>2.2675769861998173E-2</v>
      </c>
      <c r="Y1469" s="13">
        <f t="shared" si="1972"/>
        <v>2.0601620827828515E-2</v>
      </c>
      <c r="Z1469" s="13">
        <f t="shared" si="1973"/>
        <v>5.2853154639995209E-2</v>
      </c>
      <c r="AA1469" s="13">
        <f t="shared" si="1974"/>
        <v>5.9358217770154556E-2</v>
      </c>
      <c r="AB1469" s="13">
        <f t="shared" si="1975"/>
        <v>3.3331955687871617E-2</v>
      </c>
      <c r="AC1469" s="13">
        <f t="shared" si="1976"/>
        <v>1.5915078332504617E-3</v>
      </c>
      <c r="AD1469" s="13">
        <f t="shared" si="1977"/>
        <v>3.5038269060069785E-3</v>
      </c>
      <c r="AE1469" s="13">
        <f t="shared" si="1978"/>
        <v>6.3666648412120082E-3</v>
      </c>
      <c r="AF1469" s="13">
        <f t="shared" si="1979"/>
        <v>5.7843070288136535E-3</v>
      </c>
      <c r="AG1469" s="13">
        <f t="shared" si="1980"/>
        <v>3.5034782614391719E-3</v>
      </c>
      <c r="AH1469" s="13">
        <f t="shared" si="1981"/>
        <v>2.4009342528929174E-2</v>
      </c>
      <c r="AI1469" s="13">
        <f t="shared" si="1982"/>
        <v>2.6964365553157843E-2</v>
      </c>
      <c r="AJ1469" s="13">
        <f t="shared" si="1983"/>
        <v>1.5141543522240576E-2</v>
      </c>
      <c r="AK1469" s="13">
        <f t="shared" si="1984"/>
        <v>5.6683783834119202E-3</v>
      </c>
      <c r="AL1469" s="13">
        <f t="shared" si="1985"/>
        <v>1.2991163699131221E-4</v>
      </c>
      <c r="AM1469" s="13">
        <f t="shared" si="1986"/>
        <v>7.8701421677602221E-4</v>
      </c>
      <c r="AN1469" s="13">
        <f t="shared" si="1987"/>
        <v>1.4300523050643893E-3</v>
      </c>
      <c r="AO1469" s="13">
        <f t="shared" si="1988"/>
        <v>1.2992456499689746E-3</v>
      </c>
      <c r="AP1469" s="13">
        <f t="shared" si="1989"/>
        <v>7.8693590576385574E-4</v>
      </c>
      <c r="AQ1469" s="13">
        <f t="shared" si="1990"/>
        <v>3.5747750230787848E-4</v>
      </c>
      <c r="AR1469" s="13">
        <f t="shared" si="1991"/>
        <v>8.72528472667909E-3</v>
      </c>
      <c r="AS1469" s="13">
        <f t="shared" si="1992"/>
        <v>9.7991757434456109E-3</v>
      </c>
      <c r="AT1469" s="13">
        <f t="shared" si="1993"/>
        <v>5.5026195854287197E-3</v>
      </c>
      <c r="AU1469" s="13">
        <f t="shared" si="1994"/>
        <v>2.059957088547055E-3</v>
      </c>
      <c r="AV1469" s="13">
        <f t="shared" si="1995"/>
        <v>5.783731467497923E-4</v>
      </c>
      <c r="AW1469" s="13">
        <f t="shared" si="1996"/>
        <v>7.3641875059369934E-6</v>
      </c>
      <c r="AX1469" s="13">
        <f t="shared" si="1997"/>
        <v>1.4731306511976187E-4</v>
      </c>
      <c r="AY1469" s="13">
        <f t="shared" si="1998"/>
        <v>2.6767672533744018E-4</v>
      </c>
      <c r="AZ1469" s="13">
        <f t="shared" si="1999"/>
        <v>2.4319237818154504E-4</v>
      </c>
      <c r="BA1469" s="13">
        <f t="shared" si="2000"/>
        <v>1.4729840688997519E-4</v>
      </c>
      <c r="BB1469" s="13">
        <f t="shared" si="2001"/>
        <v>6.6912522612431072E-5</v>
      </c>
      <c r="BC1469" s="13">
        <f t="shared" si="2002"/>
        <v>2.431681795827389E-5</v>
      </c>
      <c r="BD1469" s="13">
        <f t="shared" si="2003"/>
        <v>2.6423947771542261E-3</v>
      </c>
      <c r="BE1469" s="13">
        <f t="shared" si="2004"/>
        <v>2.9676155696929619E-3</v>
      </c>
      <c r="BF1469" s="13">
        <f t="shared" si="2005"/>
        <v>1.6664319513544947E-3</v>
      </c>
      <c r="BG1469" s="13">
        <f t="shared" si="2006"/>
        <v>6.2384438129508418E-4</v>
      </c>
      <c r="BH1469" s="13">
        <f t="shared" si="2007"/>
        <v>1.7515648257814334E-4</v>
      </c>
      <c r="BI1469" s="13">
        <f t="shared" si="2008"/>
        <v>3.9342880127197106E-5</v>
      </c>
      <c r="BJ1469" s="14">
        <f t="shared" si="2009"/>
        <v>0.23374407289300089</v>
      </c>
      <c r="BK1469" s="14">
        <f t="shared" si="2010"/>
        <v>0.23022550694957694</v>
      </c>
      <c r="BL1469" s="14">
        <f t="shared" si="2011"/>
        <v>0.48056396604462881</v>
      </c>
      <c r="BM1469" s="14">
        <f t="shared" si="2012"/>
        <v>0.56039192349805644</v>
      </c>
      <c r="BN1469" s="14">
        <f t="shared" si="2013"/>
        <v>0.43673446449131381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1.6325000000000001</v>
      </c>
      <c r="F1470" s="10">
        <f>VLOOKUP(B1470,home!$B$2:$E$405,3,FALSE)</f>
        <v>0.86480000000000001</v>
      </c>
      <c r="G1470" s="10">
        <f>VLOOKUP(C1470,away!$B$2:$E$405,4,FALSE)</f>
        <v>0.8508</v>
      </c>
      <c r="H1470" s="10">
        <f>VLOOKUP(A1470,away!$A$2:$E$405,3,FALSE)</f>
        <v>1.1474</v>
      </c>
      <c r="I1470" s="10">
        <f>VLOOKUP(C1470,away!$B$2:$E$405,3,FALSE)</f>
        <v>0.96840000000000004</v>
      </c>
      <c r="J1470" s="10">
        <f>VLOOKUP(B1470,home!$B$2:$E$405,4,FALSE)</f>
        <v>1.3842000000000001</v>
      </c>
      <c r="K1470" s="12">
        <f t="shared" si="1958"/>
        <v>1.2011475288</v>
      </c>
      <c r="L1470" s="12">
        <f t="shared" si="1959"/>
        <v>1.5380429778720002</v>
      </c>
      <c r="M1470" s="13">
        <f t="shared" si="1960"/>
        <v>6.4622637319685428E-2</v>
      </c>
      <c r="N1470" s="13">
        <f t="shared" si="1961"/>
        <v>7.7621321121078821E-2</v>
      </c>
      <c r="O1470" s="13">
        <f t="shared" si="1962"/>
        <v>9.9392393541111235E-2</v>
      </c>
      <c r="P1470" s="13">
        <f t="shared" si="1963"/>
        <v>0.11938492788342285</v>
      </c>
      <c r="Q1470" s="13">
        <f t="shared" si="1964"/>
        <v>4.6617329023387541E-2</v>
      </c>
      <c r="R1470" s="13">
        <f t="shared" si="1965"/>
        <v>7.6434886469898253E-2</v>
      </c>
      <c r="S1470" s="13">
        <f t="shared" si="1966"/>
        <v>5.5138422064168767E-2</v>
      </c>
      <c r="T1470" s="13">
        <f t="shared" si="1967"/>
        <v>7.1699455551569799E-2</v>
      </c>
      <c r="U1470" s="13">
        <f t="shared" si="1968"/>
        <v>9.180957499742684E-2</v>
      </c>
      <c r="V1470" s="13">
        <f t="shared" si="1969"/>
        <v>1.1318181324623987E-2</v>
      </c>
      <c r="W1470" s="13">
        <f t="shared" si="1970"/>
        <v>1.8664763185232816E-2</v>
      </c>
      <c r="X1470" s="13">
        <f t="shared" si="1971"/>
        <v>2.8707207950691156E-2</v>
      </c>
      <c r="Y1470" s="13">
        <f t="shared" si="1972"/>
        <v>2.2076459801435896E-2</v>
      </c>
      <c r="Z1470" s="13">
        <f t="shared" si="1973"/>
        <v>3.9186713466490178E-2</v>
      </c>
      <c r="AA1470" s="13">
        <f t="shared" si="1974"/>
        <v>4.7069024042068357E-2</v>
      </c>
      <c r="AB1470" s="13">
        <f t="shared" si="1975"/>
        <v>2.8268420955579104E-2</v>
      </c>
      <c r="AC1470" s="13">
        <f t="shared" si="1976"/>
        <v>1.306837198673228E-3</v>
      </c>
      <c r="AD1470" s="13">
        <f t="shared" si="1977"/>
        <v>5.6047835438949051E-3</v>
      </c>
      <c r="AE1470" s="13">
        <f t="shared" si="1978"/>
        <v>8.6203979721801022E-3</v>
      </c>
      <c r="AF1470" s="13">
        <f t="shared" si="1979"/>
        <v>6.6292712837868186E-3</v>
      </c>
      <c r="AG1470" s="13">
        <f t="shared" si="1980"/>
        <v>3.3987013821456047E-3</v>
      </c>
      <c r="AH1470" s="13">
        <f t="shared" si="1981"/>
        <v>1.5067712368254351E-2</v>
      </c>
      <c r="AI1470" s="13">
        <f t="shared" si="1982"/>
        <v>1.8098545475797909E-2</v>
      </c>
      <c r="AJ1470" s="13">
        <f t="shared" si="1983"/>
        <v>1.0869511586564542E-2</v>
      </c>
      <c r="AK1470" s="13">
        <f t="shared" si="1984"/>
        <v>4.3519623271549871E-3</v>
      </c>
      <c r="AL1470" s="13">
        <f t="shared" si="1985"/>
        <v>9.6570905298816481E-5</v>
      </c>
      <c r="AM1470" s="13">
        <f t="shared" si="1986"/>
        <v>1.3464343806416535E-3</v>
      </c>
      <c r="AN1470" s="13">
        <f t="shared" si="1987"/>
        <v>2.0708739443113309E-3</v>
      </c>
      <c r="AO1470" s="13">
        <f t="shared" si="1988"/>
        <v>1.5925465640530673E-3</v>
      </c>
      <c r="AP1470" s="13">
        <f t="shared" si="1989"/>
        <v>8.164683532586671E-4</v>
      </c>
      <c r="AQ1470" s="13">
        <f t="shared" si="1990"/>
        <v>3.1394085434605231E-4</v>
      </c>
      <c r="AR1470" s="13">
        <f t="shared" si="1991"/>
        <v>4.6349578401177404E-3</v>
      </c>
      <c r="AS1470" s="13">
        <f t="shared" si="1992"/>
        <v>5.5672681557496096E-3</v>
      </c>
      <c r="AT1470" s="13">
        <f t="shared" si="1993"/>
        <v>3.3435551937227889E-3</v>
      </c>
      <c r="AU1470" s="13">
        <f t="shared" si="1994"/>
        <v>1.3387010194488441E-3</v>
      </c>
      <c r="AV1470" s="13">
        <f t="shared" si="1995"/>
        <v>4.0199435532825507E-4</v>
      </c>
      <c r="AW1470" s="13">
        <f t="shared" si="1996"/>
        <v>4.9557412777567328E-6</v>
      </c>
      <c r="AX1470" s="13">
        <f t="shared" si="1997"/>
        <v>2.6954438816651361E-4</v>
      </c>
      <c r="AY1470" s="13">
        <f t="shared" si="1998"/>
        <v>4.1457085344431095E-4</v>
      </c>
      <c r="AZ1470" s="13">
        <f t="shared" si="1999"/>
        <v>3.1881389498521234E-4</v>
      </c>
      <c r="BA1470" s="13">
        <f t="shared" si="2000"/>
        <v>1.6344982414334233E-4</v>
      </c>
      <c r="BB1470" s="13">
        <f t="shared" si="2001"/>
        <v>6.2848213564520295E-5</v>
      </c>
      <c r="BC1470" s="13">
        <f t="shared" si="2002"/>
        <v>1.9332650708942052E-5</v>
      </c>
      <c r="BD1470" s="13">
        <f t="shared" si="2003"/>
        <v>1.1881273931209741E-3</v>
      </c>
      <c r="BE1470" s="13">
        <f t="shared" si="2004"/>
        <v>1.4271162821468443E-3</v>
      </c>
      <c r="BF1470" s="13">
        <f t="shared" si="2005"/>
        <v>8.57088597805463E-4</v>
      </c>
      <c r="BG1470" s="13">
        <f t="shared" si="2006"/>
        <v>3.4316328373889621E-4</v>
      </c>
      <c r="BH1470" s="13">
        <f t="shared" si="2007"/>
        <v>1.0304743255946713E-4</v>
      </c>
      <c r="BI1470" s="13">
        <f t="shared" si="2008"/>
        <v>2.4755033793597707E-5</v>
      </c>
      <c r="BJ1470" s="14">
        <f t="shared" si="2009"/>
        <v>0.29702851473702707</v>
      </c>
      <c r="BK1470" s="14">
        <f t="shared" si="2010"/>
        <v>0.25228214754931744</v>
      </c>
      <c r="BL1470" s="14">
        <f t="shared" si="2011"/>
        <v>0.41059180635138814</v>
      </c>
      <c r="BM1470" s="14">
        <f t="shared" si="2012"/>
        <v>0.51460607163347205</v>
      </c>
      <c r="BN1470" s="14">
        <f t="shared" si="2013"/>
        <v>0.48407349535858418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1.6325000000000001</v>
      </c>
      <c r="F1471" s="10">
        <f>VLOOKUP(B1471,home!$B$2:$E$405,3,FALSE)</f>
        <v>0.75670000000000004</v>
      </c>
      <c r="G1471" s="10">
        <f>VLOOKUP(C1471,away!$B$2:$E$405,4,FALSE)</f>
        <v>0.64859999999999995</v>
      </c>
      <c r="H1471" s="10">
        <f>VLOOKUP(A1471,away!$A$2:$E$405,3,FALSE)</f>
        <v>1.1474</v>
      </c>
      <c r="I1471" s="10">
        <f>VLOOKUP(C1471,away!$B$2:$E$405,3,FALSE)</f>
        <v>1.2817000000000001</v>
      </c>
      <c r="J1471" s="10">
        <f>VLOOKUP(B1471,home!$B$2:$E$405,4,FALSE)</f>
        <v>1.1278999999999999</v>
      </c>
      <c r="K1471" s="12">
        <f t="shared" si="1958"/>
        <v>0.80122384965000004</v>
      </c>
      <c r="L1471" s="12">
        <f t="shared" si="1959"/>
        <v>1.658715207982</v>
      </c>
      <c r="M1471" s="13">
        <f t="shared" si="1960"/>
        <v>8.5440157734197872E-2</v>
      </c>
      <c r="N1471" s="13">
        <f t="shared" si="1961"/>
        <v>6.8456692094497243E-2</v>
      </c>
      <c r="O1471" s="13">
        <f t="shared" si="1962"/>
        <v>0.14172088900609492</v>
      </c>
      <c r="P1471" s="13">
        <f t="shared" si="1963"/>
        <v>0.11355015626528374</v>
      </c>
      <c r="Q1471" s="13">
        <f t="shared" si="1964"/>
        <v>2.7424567187128903E-2</v>
      </c>
      <c r="R1471" s="13">
        <f t="shared" si="1965"/>
        <v>0.11753729694156936</v>
      </c>
      <c r="S1471" s="13">
        <f t="shared" si="1966"/>
        <v>3.7727101429231122E-2</v>
      </c>
      <c r="T1471" s="13">
        <f t="shared" si="1967"/>
        <v>4.5489546665614847E-2</v>
      </c>
      <c r="U1471" s="13">
        <f t="shared" si="1968"/>
        <v>9.417368553297939E-2</v>
      </c>
      <c r="V1471" s="13">
        <f t="shared" si="1969"/>
        <v>5.5710444678882245E-3</v>
      </c>
      <c r="W1471" s="13">
        <f t="shared" si="1970"/>
        <v>7.3244057655521642E-3</v>
      </c>
      <c r="X1471" s="13">
        <f t="shared" si="1971"/>
        <v>1.2149103232752418E-2</v>
      </c>
      <c r="Y1471" s="13">
        <f t="shared" si="1972"/>
        <v>1.007595114775486E-2</v>
      </c>
      <c r="Z1471" s="13">
        <f t="shared" si="1973"/>
        <v>6.498696731402577E-2</v>
      </c>
      <c r="AA1471" s="13">
        <f t="shared" si="1974"/>
        <v>5.2069108128422449E-2</v>
      </c>
      <c r="AB1471" s="13">
        <f t="shared" si="1975"/>
        <v>2.085950563124837E-2</v>
      </c>
      <c r="AC1471" s="13">
        <f t="shared" si="1976"/>
        <v>4.6274564170510781E-4</v>
      </c>
      <c r="AD1471" s="13">
        <f t="shared" si="1977"/>
        <v>1.46712214596859E-3</v>
      </c>
      <c r="AE1471" s="13">
        <f t="shared" si="1978"/>
        <v>2.4335378154852877E-3</v>
      </c>
      <c r="AF1471" s="13">
        <f t="shared" si="1979"/>
        <v>2.0182730918723714E-3</v>
      </c>
      <c r="AG1471" s="13">
        <f t="shared" si="1980"/>
        <v>1.1159134237831848E-3</v>
      </c>
      <c r="AH1471" s="13">
        <f t="shared" si="1981"/>
        <v>2.6948717751100925E-2</v>
      </c>
      <c r="AI1471" s="13">
        <f t="shared" si="1982"/>
        <v>2.1591955379668376E-2</v>
      </c>
      <c r="AJ1471" s="13">
        <f t="shared" si="1983"/>
        <v>8.6499948053844616E-3</v>
      </c>
      <c r="AK1471" s="13">
        <f t="shared" si="1984"/>
        <v>2.3101940458075472E-3</v>
      </c>
      <c r="AL1471" s="13">
        <f t="shared" si="1985"/>
        <v>2.4599598746135093E-5</v>
      </c>
      <c r="AM1471" s="13">
        <f t="shared" si="1986"/>
        <v>2.3509865073994464E-4</v>
      </c>
      <c r="AN1471" s="13">
        <f t="shared" si="1987"/>
        <v>3.8996170735839487E-4</v>
      </c>
      <c r="AO1471" s="13">
        <f t="shared" si="1988"/>
        <v>3.2341770726299795E-4</v>
      </c>
      <c r="AP1471" s="13">
        <f t="shared" si="1989"/>
        <v>1.7881928985593508E-4</v>
      </c>
      <c r="AQ1471" s="13">
        <f t="shared" si="1990"/>
        <v>7.4152568891145228E-5</v>
      </c>
      <c r="AR1471" s="13">
        <f t="shared" si="1991"/>
        <v>8.9400495938731107E-3</v>
      </c>
      <c r="AS1471" s="13">
        <f t="shared" si="1992"/>
        <v>7.1629809516649337E-3</v>
      </c>
      <c r="AT1471" s="13">
        <f t="shared" si="1993"/>
        <v>2.8695755865312989E-3</v>
      </c>
      <c r="AU1471" s="13">
        <f t="shared" si="1994"/>
        <v>7.6639079943408809E-4</v>
      </c>
      <c r="AV1471" s="13">
        <f t="shared" si="1995"/>
        <v>1.5351264666473027E-4</v>
      </c>
      <c r="AW1471" s="13">
        <f t="shared" si="1996"/>
        <v>9.0813667970223817E-7</v>
      </c>
      <c r="AX1471" s="13">
        <f t="shared" si="1997"/>
        <v>3.1394440998896537E-5</v>
      </c>
      <c r="AY1471" s="13">
        <f t="shared" si="1998"/>
        <v>5.2074436730963293E-5</v>
      </c>
      <c r="AZ1471" s="13">
        <f t="shared" si="1999"/>
        <v>4.3188330076372654E-5</v>
      </c>
      <c r="BA1471" s="13">
        <f t="shared" si="2000"/>
        <v>2.3879046635008575E-5</v>
      </c>
      <c r="BB1471" s="13">
        <f t="shared" si="2001"/>
        <v>9.9021344514000335E-6</v>
      </c>
      <c r="BC1471" s="13">
        <f t="shared" si="2002"/>
        <v>3.2849642012039443E-6</v>
      </c>
      <c r="BD1471" s="13">
        <f t="shared" si="2003"/>
        <v>2.4714993702451074E-3</v>
      </c>
      <c r="BE1471" s="13">
        <f t="shared" si="2004"/>
        <v>1.9802242398353357E-3</v>
      </c>
      <c r="BF1471" s="13">
        <f t="shared" si="2005"/>
        <v>7.9330144430555627E-4</v>
      </c>
      <c r="BG1471" s="13">
        <f t="shared" si="2006"/>
        <v>2.1187067904646764E-4</v>
      </c>
      <c r="BH1471" s="13">
        <f t="shared" si="2007"/>
        <v>4.2438960273392591E-5</v>
      </c>
      <c r="BI1471" s="13">
        <f t="shared" si="2008"/>
        <v>6.8006214250782081E-6</v>
      </c>
      <c r="BJ1471" s="14">
        <f t="shared" si="2009"/>
        <v>0.17932028584761212</v>
      </c>
      <c r="BK1471" s="14">
        <f t="shared" si="2010"/>
        <v>0.24282787957378316</v>
      </c>
      <c r="BL1471" s="14">
        <f t="shared" si="2011"/>
        <v>0.51125999211557505</v>
      </c>
      <c r="BM1471" s="14">
        <f t="shared" si="2012"/>
        <v>0.44421419932217276</v>
      </c>
      <c r="BN1471" s="14">
        <f t="shared" si="2013"/>
        <v>0.55412975922877206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1.6325000000000001</v>
      </c>
      <c r="F1472" s="10">
        <f>VLOOKUP(B1472,home!$B$2:$E$405,3,FALSE)</f>
        <v>0.97289999999999999</v>
      </c>
      <c r="G1472" s="10">
        <f>VLOOKUP(C1472,away!$B$2:$E$405,4,FALSE)</f>
        <v>1.123</v>
      </c>
      <c r="H1472" s="10">
        <f>VLOOKUP(A1472,away!$A$2:$E$405,3,FALSE)</f>
        <v>1.1474</v>
      </c>
      <c r="I1472" s="10">
        <f>VLOOKUP(C1472,away!$B$2:$E$405,3,FALSE)</f>
        <v>0.92</v>
      </c>
      <c r="J1472" s="10">
        <f>VLOOKUP(B1472,home!$B$2:$E$405,4,FALSE)</f>
        <v>1.2817000000000001</v>
      </c>
      <c r="K1472" s="12">
        <f t="shared" si="1958"/>
        <v>1.78361513775</v>
      </c>
      <c r="L1472" s="12">
        <f t="shared" si="1959"/>
        <v>1.3529727736000001</v>
      </c>
      <c r="M1472" s="13">
        <f t="shared" si="1960"/>
        <v>4.343073488895674E-2</v>
      </c>
      <c r="N1472" s="13">
        <f t="shared" si="1961"/>
        <v>7.7463716191550305E-2</v>
      </c>
      <c r="O1472" s="13">
        <f t="shared" si="1962"/>
        <v>5.8760601842198092E-2</v>
      </c>
      <c r="P1472" s="13">
        <f t="shared" si="1963"/>
        <v>0.10480629894904506</v>
      </c>
      <c r="Q1472" s="13">
        <f t="shared" si="1964"/>
        <v>6.9082728412809463E-2</v>
      </c>
      <c r="R1472" s="13">
        <f t="shared" si="1965"/>
        <v>3.9750747226422023E-2</v>
      </c>
      <c r="S1472" s="13">
        <f t="shared" si="1966"/>
        <v>6.3229187391609348E-2</v>
      </c>
      <c r="T1472" s="13">
        <f t="shared" si="1967"/>
        <v>9.3467050668534363E-2</v>
      </c>
      <c r="U1472" s="13">
        <f t="shared" si="1968"/>
        <v>7.0900034489920147E-2</v>
      </c>
      <c r="V1472" s="13">
        <f t="shared" si="1969"/>
        <v>1.6953731378925238E-2</v>
      </c>
      <c r="W1472" s="13">
        <f t="shared" si="1970"/>
        <v>4.1072333384719675E-2</v>
      </c>
      <c r="X1472" s="13">
        <f t="shared" si="1971"/>
        <v>5.5569748817748059E-2</v>
      </c>
      <c r="Y1472" s="13">
        <f t="shared" si="1972"/>
        <v>3.759217859310196E-2</v>
      </c>
      <c r="Z1472" s="13">
        <f t="shared" si="1973"/>
        <v>1.7927226242534903E-2</v>
      </c>
      <c r="AA1472" s="13">
        <f t="shared" si="1974"/>
        <v>3.1975272104054306E-2</v>
      </c>
      <c r="AB1472" s="13">
        <f t="shared" si="1975"/>
        <v>2.8515789679233284E-2</v>
      </c>
      <c r="AC1472" s="13">
        <f t="shared" si="1976"/>
        <v>2.5570282251504836E-3</v>
      </c>
      <c r="AD1472" s="13">
        <f t="shared" si="1977"/>
        <v>1.8314308891925181E-2</v>
      </c>
      <c r="AE1472" s="13">
        <f t="shared" si="1978"/>
        <v>2.4778761298075155E-2</v>
      </c>
      <c r="AF1472" s="13">
        <f t="shared" si="1979"/>
        <v>1.6762494699914542E-2</v>
      </c>
      <c r="AG1472" s="13">
        <f t="shared" si="1980"/>
        <v>7.55973298219956E-3</v>
      </c>
      <c r="AH1472" s="13">
        <f t="shared" si="1981"/>
        <v>6.063762253079287E-3</v>
      </c>
      <c r="AI1472" s="13">
        <f t="shared" si="1982"/>
        <v>1.0815418146309262E-2</v>
      </c>
      <c r="AJ1472" s="13">
        <f t="shared" si="1983"/>
        <v>9.6452717634266244E-3</v>
      </c>
      <c r="AK1472" s="13">
        <f t="shared" si="1984"/>
        <v>5.7344842416534557E-3</v>
      </c>
      <c r="AL1472" s="13">
        <f t="shared" si="1985"/>
        <v>2.4682305309497413E-4</v>
      </c>
      <c r="AM1472" s="13">
        <f t="shared" si="1986"/>
        <v>6.533135715413434E-3</v>
      </c>
      <c r="AN1472" s="13">
        <f t="shared" si="1987"/>
        <v>8.8391547491881352E-3</v>
      </c>
      <c r="AO1472" s="13">
        <f t="shared" si="1988"/>
        <v>5.979567858644343E-3</v>
      </c>
      <c r="AP1472" s="13">
        <f t="shared" si="1989"/>
        <v>2.6967308368798164E-3</v>
      </c>
      <c r="AQ1472" s="13">
        <f t="shared" si="1990"/>
        <v>9.121508500064833E-4</v>
      </c>
      <c r="AR1472" s="13">
        <f t="shared" si="1991"/>
        <v>1.6408210467999352E-3</v>
      </c>
      <c r="AS1472" s="13">
        <f t="shared" si="1992"/>
        <v>2.9265932574111656E-3</v>
      </c>
      <c r="AT1472" s="13">
        <f t="shared" si="1993"/>
        <v>2.6099580179778192E-3</v>
      </c>
      <c r="AU1472" s="13">
        <f t="shared" si="1994"/>
        <v>1.5517202099190753E-3</v>
      </c>
      <c r="AV1472" s="13">
        <f t="shared" si="1995"/>
        <v>6.9191791399106774E-4</v>
      </c>
      <c r="AW1472" s="13">
        <f t="shared" si="1996"/>
        <v>1.6545253517103135E-5</v>
      </c>
      <c r="AX1472" s="13">
        <f t="shared" si="1997"/>
        <v>1.9420999598310958E-3</v>
      </c>
      <c r="AY1472" s="13">
        <f t="shared" si="1998"/>
        <v>2.6276083692611265E-3</v>
      </c>
      <c r="AZ1472" s="13">
        <f t="shared" si="1999"/>
        <v>1.7775412916468999E-3</v>
      </c>
      <c r="BA1472" s="13">
        <f t="shared" si="2000"/>
        <v>8.0165499051601096E-4</v>
      </c>
      <c r="BB1472" s="13">
        <f t="shared" si="2001"/>
        <v>2.7115434399718215E-4</v>
      </c>
      <c r="BC1472" s="13">
        <f t="shared" si="2002"/>
        <v>7.337288897431128E-5</v>
      </c>
      <c r="BD1472" s="13">
        <f t="shared" si="2003"/>
        <v>3.6999770044502729E-4</v>
      </c>
      <c r="BE1472" s="13">
        <f t="shared" si="2004"/>
        <v>6.5993349944644061E-4</v>
      </c>
      <c r="BF1472" s="13">
        <f t="shared" si="2005"/>
        <v>5.8853368976050145E-4</v>
      </c>
      <c r="BG1472" s="13">
        <f t="shared" si="2006"/>
        <v>3.4990586604423092E-4</v>
      </c>
      <c r="BH1472" s="13">
        <f t="shared" si="2007"/>
        <v>1.5602434986600354E-4</v>
      </c>
      <c r="BI1472" s="13">
        <f t="shared" si="2008"/>
        <v>5.5657478455721202E-5</v>
      </c>
      <c r="BJ1472" s="14">
        <f t="shared" si="2009"/>
        <v>0.47411722579493709</v>
      </c>
      <c r="BK1472" s="14">
        <f t="shared" si="2010"/>
        <v>0.23385141225604295</v>
      </c>
      <c r="BL1472" s="14">
        <f t="shared" si="2011"/>
        <v>0.27376244477641348</v>
      </c>
      <c r="BM1472" s="14">
        <f t="shared" si="2012"/>
        <v>0.60375241844320304</v>
      </c>
      <c r="BN1472" s="14">
        <f t="shared" si="2013"/>
        <v>0.39329482751098166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1.6325000000000001</v>
      </c>
      <c r="F1473" s="10">
        <f>VLOOKUP(B1473,home!$B$2:$E$405,3,FALSE)</f>
        <v>1.081</v>
      </c>
      <c r="G1473" s="10">
        <f>VLOOKUP(C1473,away!$B$2:$E$405,4,FALSE)</f>
        <v>0.75670000000000004</v>
      </c>
      <c r="H1473" s="10">
        <f>VLOOKUP(A1473,away!$A$2:$E$405,3,FALSE)</f>
        <v>1.1474</v>
      </c>
      <c r="I1473" s="10">
        <f>VLOOKUP(C1473,away!$B$2:$E$405,3,FALSE)</f>
        <v>1.0253000000000001</v>
      </c>
      <c r="J1473" s="10">
        <f>VLOOKUP(B1473,home!$B$2:$E$405,4,FALSE)</f>
        <v>1.0766</v>
      </c>
      <c r="K1473" s="12">
        <f t="shared" si="1958"/>
        <v>1.3353730827500001</v>
      </c>
      <c r="L1473" s="12">
        <f t="shared" si="1959"/>
        <v>1.2665436982520002</v>
      </c>
      <c r="M1473" s="13">
        <f t="shared" si="1960"/>
        <v>7.4131348385925194E-2</v>
      </c>
      <c r="N1473" s="13">
        <f t="shared" si="1961"/>
        <v>9.8993007222527157E-2</v>
      </c>
      <c r="O1473" s="13">
        <f t="shared" si="1962"/>
        <v>9.3890592141117113E-2</v>
      </c>
      <c r="P1473" s="13">
        <f t="shared" si="1963"/>
        <v>0.1253789694687065</v>
      </c>
      <c r="Q1473" s="13">
        <f t="shared" si="1964"/>
        <v>6.6096298612719567E-2</v>
      </c>
      <c r="R1473" s="13">
        <f t="shared" si="1965"/>
        <v>5.9458268900740331E-2</v>
      </c>
      <c r="S1473" s="13">
        <f t="shared" si="1966"/>
        <v>5.3013624894550915E-2</v>
      </c>
      <c r="T1473" s="13">
        <f t="shared" si="1967"/>
        <v>8.3713850485722385E-2</v>
      </c>
      <c r="U1473" s="13">
        <f t="shared" si="1968"/>
        <v>7.9398971836960069E-2</v>
      </c>
      <c r="V1473" s="13">
        <f t="shared" si="1969"/>
        <v>9.9624874583367686E-3</v>
      </c>
      <c r="W1473" s="13">
        <f t="shared" si="1970"/>
        <v>2.9421072678943973E-2</v>
      </c>
      <c r="X1473" s="13">
        <f t="shared" si="1971"/>
        <v>3.7263074197330576E-2</v>
      </c>
      <c r="Y1473" s="13">
        <f t="shared" si="1972"/>
        <v>2.3597655901062876E-2</v>
      </c>
      <c r="Z1473" s="13">
        <f t="shared" si="1973"/>
        <v>2.5102165261735178E-2</v>
      </c>
      <c r="AA1473" s="13">
        <f t="shared" si="1974"/>
        <v>3.3520755809263267E-2</v>
      </c>
      <c r="AB1473" s="13">
        <f t="shared" si="1975"/>
        <v>2.2381357510562937E-2</v>
      </c>
      <c r="AC1473" s="13">
        <f t="shared" si="1976"/>
        <v>1.0531023970187328E-3</v>
      </c>
      <c r="AD1473" s="13">
        <f t="shared" si="1977"/>
        <v>9.8220271302733031E-3</v>
      </c>
      <c r="AE1473" s="13">
        <f t="shared" si="1978"/>
        <v>1.2440026565907827E-2</v>
      </c>
      <c r="AF1473" s="13">
        <f t="shared" si="1979"/>
        <v>7.8779186265690148E-3</v>
      </c>
      <c r="AG1473" s="13">
        <f t="shared" si="1980"/>
        <v>3.3259093972743455E-3</v>
      </c>
      <c r="AH1473" s="13">
        <f t="shared" si="1981"/>
        <v>7.9482473061827409E-3</v>
      </c>
      <c r="AI1473" s="13">
        <f t="shared" si="1982"/>
        <v>1.0613875507716631E-2</v>
      </c>
      <c r="AJ1473" s="13">
        <f t="shared" si="1983"/>
        <v>7.0867418283321413E-3</v>
      </c>
      <c r="AK1473" s="13">
        <f t="shared" si="1984"/>
        <v>3.1544814273177556E-3</v>
      </c>
      <c r="AL1473" s="13">
        <f t="shared" si="1985"/>
        <v>7.1244835637335991E-5</v>
      </c>
      <c r="AM1473" s="13">
        <f t="shared" si="1986"/>
        <v>2.6232141295614393E-3</v>
      </c>
      <c r="AN1473" s="13">
        <f t="shared" si="1987"/>
        <v>3.3224153249616461E-3</v>
      </c>
      <c r="AO1473" s="13">
        <f t="shared" si="1988"/>
        <v>2.1039920964030221E-3</v>
      </c>
      <c r="AP1473" s="13">
        <f t="shared" si="1989"/>
        <v>8.8826597695708745E-4</v>
      </c>
      <c r="AQ1473" s="13">
        <f t="shared" si="1990"/>
        <v>2.8125691887166389E-4</v>
      </c>
      <c r="AR1473" s="13">
        <f t="shared" si="1991"/>
        <v>2.0133605075588375E-3</v>
      </c>
      <c r="AS1473" s="13">
        <f t="shared" si="1992"/>
        <v>2.6885874276659492E-3</v>
      </c>
      <c r="AT1473" s="13">
        <f t="shared" si="1993"/>
        <v>1.7951336407625862E-3</v>
      </c>
      <c r="AU1473" s="13">
        <f t="shared" si="1994"/>
        <v>7.9905771460445562E-4</v>
      </c>
      <c r="AV1473" s="13">
        <f t="shared" si="1995"/>
        <v>2.6676004091163037E-4</v>
      </c>
      <c r="AW1473" s="13">
        <f t="shared" si="1996"/>
        <v>3.3471385088269011E-6</v>
      </c>
      <c r="AX1473" s="13">
        <f t="shared" si="1997"/>
        <v>5.8382825648430287E-4</v>
      </c>
      <c r="AY1473" s="13">
        <f t="shared" si="1998"/>
        <v>7.3944399911164617E-4</v>
      </c>
      <c r="AZ1473" s="13">
        <f t="shared" si="1999"/>
        <v>4.6826906864255654E-4</v>
      </c>
      <c r="BA1473" s="13">
        <f t="shared" si="2000"/>
        <v>1.9769441265852106E-4</v>
      </c>
      <c r="BB1473" s="13">
        <f t="shared" si="2001"/>
        <v>6.2597153133070078E-5</v>
      </c>
      <c r="BC1473" s="13">
        <f t="shared" si="2002"/>
        <v>1.5856405965841071E-5</v>
      </c>
      <c r="BD1473" s="13">
        <f t="shared" si="2003"/>
        <v>4.2500151052634851E-4</v>
      </c>
      <c r="BE1473" s="13">
        <f t="shared" si="2004"/>
        <v>5.6753557728497664E-4</v>
      </c>
      <c r="BF1473" s="13">
        <f t="shared" si="2005"/>
        <v>3.7893586670467017E-4</v>
      </c>
      <c r="BG1473" s="13">
        <f t="shared" si="2006"/>
        <v>1.6867358549531953E-4</v>
      </c>
      <c r="BH1473" s="13">
        <f t="shared" si="2007"/>
        <v>5.6310541460345135E-5</v>
      </c>
      <c r="BI1473" s="13">
        <f t="shared" si="2008"/>
        <v>1.5039116268244554E-5</v>
      </c>
      <c r="BJ1473" s="14">
        <f t="shared" si="2009"/>
        <v>0.3838376745610817</v>
      </c>
      <c r="BK1473" s="14">
        <f t="shared" si="2010"/>
        <v>0.2643502214392871</v>
      </c>
      <c r="BL1473" s="14">
        <f t="shared" si="2011"/>
        <v>0.32662768779743634</v>
      </c>
      <c r="BM1473" s="14">
        <f t="shared" si="2012"/>
        <v>0.48123316746720174</v>
      </c>
      <c r="BN1473" s="14">
        <f t="shared" si="2013"/>
        <v>0.51794848473173594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1.6325000000000001</v>
      </c>
      <c r="F1474" s="10">
        <f>VLOOKUP(B1474,home!$B$2:$E$405,3,FALSE)</f>
        <v>1.0449999999999999</v>
      </c>
      <c r="G1474" s="10">
        <f>VLOOKUP(C1474,away!$B$2:$E$405,4,FALSE)</f>
        <v>1.0208999999999999</v>
      </c>
      <c r="H1474" s="10">
        <f>VLOOKUP(A1474,away!$A$2:$E$405,3,FALSE)</f>
        <v>1.1474</v>
      </c>
      <c r="I1474" s="10">
        <f>VLOOKUP(C1474,away!$B$2:$E$405,3,FALSE)</f>
        <v>1.0651999999999999</v>
      </c>
      <c r="J1474" s="10">
        <f>VLOOKUP(B1474,home!$B$2:$E$405,4,FALSE)</f>
        <v>1.1278999999999999</v>
      </c>
      <c r="K1474" s="12">
        <f t="shared" si="1958"/>
        <v>1.7416171162499998</v>
      </c>
      <c r="L1474" s="12">
        <f t="shared" si="1959"/>
        <v>1.3785312003919998</v>
      </c>
      <c r="M1474" s="13">
        <f t="shared" si="1960"/>
        <v>4.4150619662409497E-2</v>
      </c>
      <c r="N1474" s="13">
        <f t="shared" si="1961"/>
        <v>7.6893474897096151E-2</v>
      </c>
      <c r="O1474" s="13">
        <f t="shared" si="1962"/>
        <v>6.0863006721271991E-2</v>
      </c>
      <c r="P1474" s="13">
        <f t="shared" si="1963"/>
        <v>0.10600005425220606</v>
      </c>
      <c r="Q1474" s="13">
        <f t="shared" si="1964"/>
        <v>6.6959496004361199E-2</v>
      </c>
      <c r="R1474" s="13">
        <f t="shared" si="1965"/>
        <v>4.1950776857470728E-2</v>
      </c>
      <c r="S1474" s="13">
        <f t="shared" si="1966"/>
        <v>6.3623181211186638E-2</v>
      </c>
      <c r="T1474" s="13">
        <f t="shared" si="1967"/>
        <v>9.2305754404535353E-2</v>
      </c>
      <c r="U1474" s="13">
        <f t="shared" si="1968"/>
        <v>7.3062191014955383E-2</v>
      </c>
      <c r="V1474" s="13">
        <f t="shared" si="1969"/>
        <v>1.6972356879073097E-2</v>
      </c>
      <c r="W1474" s="13">
        <f t="shared" si="1970"/>
        <v>3.8872601445556307E-2</v>
      </c>
      <c r="X1474" s="13">
        <f t="shared" si="1971"/>
        <v>5.3587093933102528E-2</v>
      </c>
      <c r="Y1474" s="13">
        <f t="shared" si="1972"/>
        <v>3.6935740462559347E-2</v>
      </c>
      <c r="Z1474" s="13">
        <f t="shared" si="1973"/>
        <v>1.927681825956868E-2</v>
      </c>
      <c r="AA1474" s="13">
        <f t="shared" si="1974"/>
        <v>3.3572836627705341E-2</v>
      </c>
      <c r="AB1474" s="13">
        <f t="shared" si="1975"/>
        <v>2.9235513455938281E-2</v>
      </c>
      <c r="AC1474" s="13">
        <f t="shared" si="1976"/>
        <v>2.5467801524161138E-3</v>
      </c>
      <c r="AD1474" s="13">
        <f t="shared" si="1977"/>
        <v>1.692529700768635E-2</v>
      </c>
      <c r="AE1474" s="13">
        <f t="shared" si="1978"/>
        <v>2.3332050000996987E-2</v>
      </c>
      <c r="AF1474" s="13">
        <f t="shared" si="1979"/>
        <v>1.6081979447740272E-2</v>
      </c>
      <c r="AG1474" s="13">
        <f t="shared" si="1980"/>
        <v>7.389836810924289E-3</v>
      </c>
      <c r="AH1474" s="13">
        <f t="shared" si="1981"/>
        <v>6.6434238537754131E-3</v>
      </c>
      <c r="AI1474" s="13">
        <f t="shared" si="1982"/>
        <v>1.1570300694238792E-2</v>
      </c>
      <c r="AJ1474" s="13">
        <f t="shared" si="1983"/>
        <v>1.0075516864622772E-2</v>
      </c>
      <c r="AK1474" s="13">
        <f t="shared" si="1984"/>
        <v>5.8492308754975169E-3</v>
      </c>
      <c r="AL1474" s="13">
        <f t="shared" si="1985"/>
        <v>2.4457988258261851E-4</v>
      </c>
      <c r="AM1474" s="13">
        <f t="shared" si="1986"/>
        <v>5.8954773932402837E-3</v>
      </c>
      <c r="AN1474" s="13">
        <f t="shared" si="1987"/>
        <v>8.1270995277874271E-3</v>
      </c>
      <c r="AO1474" s="13">
        <f t="shared" si="1988"/>
        <v>5.6017301338730291E-3</v>
      </c>
      <c r="AP1474" s="13">
        <f t="shared" si="1989"/>
        <v>2.5740532552400081E-3</v>
      </c>
      <c r="AQ1474" s="13">
        <f t="shared" si="1990"/>
        <v>8.8710318095473631E-4</v>
      </c>
      <c r="AR1474" s="13">
        <f t="shared" si="1991"/>
        <v>1.8316334119715708E-3</v>
      </c>
      <c r="AS1474" s="13">
        <f t="shared" si="1992"/>
        <v>3.1900041009850747E-3</v>
      </c>
      <c r="AT1474" s="13">
        <f t="shared" si="1993"/>
        <v>2.7778828715916502E-3</v>
      </c>
      <c r="AU1474" s="13">
        <f t="shared" si="1994"/>
        <v>1.6126694520339061E-3</v>
      </c>
      <c r="AV1474" s="13">
        <f t="shared" si="1995"/>
        <v>7.021631801289402E-4</v>
      </c>
      <c r="AW1474" s="13">
        <f t="shared" si="1996"/>
        <v>1.6311260194830254E-5</v>
      </c>
      <c r="AX1474" s="13">
        <f t="shared" si="1997"/>
        <v>1.7112773894220345E-3</v>
      </c>
      <c r="AY1474" s="13">
        <f t="shared" si="1998"/>
        <v>2.3590492738436455E-3</v>
      </c>
      <c r="AZ1474" s="13">
        <f t="shared" si="1999"/>
        <v>1.6260115136277782E-3</v>
      </c>
      <c r="BA1474" s="13">
        <f t="shared" si="2000"/>
        <v>7.4716920124417118E-4</v>
      </c>
      <c r="BB1474" s="13">
        <f t="shared" si="2001"/>
        <v>2.5749901397176494E-4</v>
      </c>
      <c r="BC1474" s="13">
        <f t="shared" si="2002"/>
        <v>7.0994084966050598E-5</v>
      </c>
      <c r="BD1474" s="13">
        <f t="shared" si="2003"/>
        <v>4.2082730101387802E-4</v>
      </c>
      <c r="BE1474" s="13">
        <f t="shared" si="2004"/>
        <v>7.3292003043106074E-4</v>
      </c>
      <c r="BF1474" s="13">
        <f t="shared" si="2005"/>
        <v>6.3823303492060329E-4</v>
      </c>
      <c r="BG1474" s="13">
        <f t="shared" si="2006"/>
        <v>3.7051919259130215E-4</v>
      </c>
      <c r="BH1474" s="13">
        <f t="shared" si="2007"/>
        <v>1.6132564192903559E-4</v>
      </c>
      <c r="BI1474" s="13">
        <f t="shared" si="2008"/>
        <v>5.6193499854725342E-5</v>
      </c>
      <c r="BJ1474" s="14">
        <f t="shared" si="2009"/>
        <v>0.45914078838272976</v>
      </c>
      <c r="BK1474" s="14">
        <f t="shared" si="2010"/>
        <v>0.23589662131371766</v>
      </c>
      <c r="BL1474" s="14">
        <f t="shared" si="2011"/>
        <v>0.285317168682928</v>
      </c>
      <c r="BM1474" s="14">
        <f t="shared" si="2012"/>
        <v>0.60047123023047944</v>
      </c>
      <c r="BN1474" s="14">
        <f t="shared" si="2013"/>
        <v>0.3968174283948156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1.6325000000000001</v>
      </c>
      <c r="F1475" s="10">
        <f>VLOOKUP(B1475,home!$B$2:$E$405,3,FALSE)</f>
        <v>0.68459999999999999</v>
      </c>
      <c r="G1475" s="10">
        <f>VLOOKUP(C1475,away!$B$2:$E$405,4,FALSE)</f>
        <v>0.82879999999999998</v>
      </c>
      <c r="H1475" s="10">
        <f>VLOOKUP(A1475,away!$A$2:$E$405,3,FALSE)</f>
        <v>1.1474</v>
      </c>
      <c r="I1475" s="10">
        <f>VLOOKUP(C1475,away!$B$2:$E$405,3,FALSE)</f>
        <v>0.97409999999999997</v>
      </c>
      <c r="J1475" s="10">
        <f>VLOOKUP(B1475,home!$B$2:$E$405,4,FALSE)</f>
        <v>0.56389999999999996</v>
      </c>
      <c r="K1475" s="12">
        <f t="shared" si="1958"/>
        <v>0.92627475359999989</v>
      </c>
      <c r="L1475" s="12">
        <f t="shared" si="1959"/>
        <v>0.63026107152599997</v>
      </c>
      <c r="M1475" s="13">
        <f t="shared" si="1960"/>
        <v>0.21086528162571441</v>
      </c>
      <c r="N1475" s="13">
        <f t="shared" si="1961"/>
        <v>0.19531918678065319</v>
      </c>
      <c r="O1475" s="13">
        <f t="shared" si="1962"/>
        <v>0.13290017834505449</v>
      </c>
      <c r="P1475" s="13">
        <f t="shared" si="1963"/>
        <v>0.12310207994996139</v>
      </c>
      <c r="Q1475" s="13">
        <f t="shared" si="1964"/>
        <v>9.0459615804300925E-2</v>
      </c>
      <c r="R1475" s="13">
        <f t="shared" si="1965"/>
        <v>4.1880904404875269E-2</v>
      </c>
      <c r="S1475" s="13">
        <f t="shared" si="1966"/>
        <v>1.7966592190014039E-2</v>
      </c>
      <c r="T1475" s="13">
        <f t="shared" si="1967"/>
        <v>5.7013174386648983E-2</v>
      </c>
      <c r="U1475" s="13">
        <f t="shared" si="1968"/>
        <v>3.8793224408170991E-2</v>
      </c>
      <c r="V1475" s="13">
        <f t="shared" si="1969"/>
        <v>1.1654228030499746E-3</v>
      </c>
      <c r="W1475" s="13">
        <f t="shared" si="1970"/>
        <v>2.793015277995984E-2</v>
      </c>
      <c r="X1475" s="13">
        <f t="shared" si="1971"/>
        <v>1.7603288018982373E-2</v>
      </c>
      <c r="Y1475" s="13">
        <f t="shared" si="1972"/>
        <v>5.5473335846123132E-3</v>
      </c>
      <c r="Z1475" s="13">
        <f t="shared" si="1973"/>
        <v>8.7986345622315543E-3</v>
      </c>
      <c r="AA1475" s="13">
        <f t="shared" si="1974"/>
        <v>8.1499530611474757E-3</v>
      </c>
      <c r="AB1475" s="13">
        <f t="shared" si="1975"/>
        <v>3.7745478817829714E-3</v>
      </c>
      <c r="AC1475" s="13">
        <f t="shared" si="1976"/>
        <v>4.2522994412143779E-5</v>
      </c>
      <c r="AD1475" s="13">
        <f t="shared" si="1977"/>
        <v>6.4677488460669116E-3</v>
      </c>
      <c r="AE1475" s="13">
        <f t="shared" si="1978"/>
        <v>4.0763703180831815E-3</v>
      </c>
      <c r="AF1475" s="13">
        <f t="shared" si="1979"/>
        <v>1.2845887623059433E-3</v>
      </c>
      <c r="AG1475" s="13">
        <f t="shared" si="1980"/>
        <v>2.6987542993373405E-4</v>
      </c>
      <c r="AH1475" s="13">
        <f t="shared" si="1981"/>
        <v>1.3863592117894391E-3</v>
      </c>
      <c r="AI1475" s="13">
        <f t="shared" si="1982"/>
        <v>1.2841495373013528E-3</v>
      </c>
      <c r="AJ1475" s="13">
        <f t="shared" si="1983"/>
        <v>5.9473764812468209E-4</v>
      </c>
      <c r="AK1475" s="13">
        <f t="shared" si="1984"/>
        <v>1.8363015615777782E-4</v>
      </c>
      <c r="AL1475" s="13">
        <f t="shared" si="1985"/>
        <v>9.9298832268216079E-7</v>
      </c>
      <c r="AM1475" s="13">
        <f t="shared" si="1986"/>
        <v>1.1981824937474627E-3</v>
      </c>
      <c r="AN1475" s="13">
        <f t="shared" si="1987"/>
        <v>7.5516778239297067E-4</v>
      </c>
      <c r="AO1475" s="13">
        <f t="shared" si="1988"/>
        <v>2.3797642785645338E-4</v>
      </c>
      <c r="AP1475" s="13">
        <f t="shared" si="1989"/>
        <v>4.9995759472912726E-5</v>
      </c>
      <c r="AQ1475" s="13">
        <f t="shared" si="1990"/>
        <v>7.8775952342885325E-6</v>
      </c>
      <c r="AR1475" s="13">
        <f t="shared" si="1991"/>
        <v>1.7475364846847061E-4</v>
      </c>
      <c r="AS1475" s="13">
        <f t="shared" si="1992"/>
        <v>1.6186989267583359E-4</v>
      </c>
      <c r="AT1475" s="13">
        <f t="shared" si="1993"/>
        <v>7.4967997476783085E-5</v>
      </c>
      <c r="AU1475" s="13">
        <f t="shared" si="1994"/>
        <v>2.314698779689756E-5</v>
      </c>
      <c r="AV1475" s="13">
        <f t="shared" si="1995"/>
        <v>5.3601176045383721E-6</v>
      </c>
      <c r="AW1475" s="13">
        <f t="shared" si="1996"/>
        <v>1.6102820476152171E-8</v>
      </c>
      <c r="AX1475" s="13">
        <f t="shared" si="1997"/>
        <v>1.849743656939607E-4</v>
      </c>
      <c r="AY1475" s="13">
        <f t="shared" si="1998"/>
        <v>1.1658214192711783E-4</v>
      </c>
      <c r="AZ1475" s="13">
        <f t="shared" si="1999"/>
        <v>3.6738592845890739E-5</v>
      </c>
      <c r="BA1475" s="13">
        <f t="shared" si="2000"/>
        <v>7.71830163113618E-6</v>
      </c>
      <c r="BB1475" s="13">
        <f t="shared" si="2001"/>
        <v>1.2161362641001904E-6</v>
      </c>
      <c r="BC1475" s="13">
        <f t="shared" si="2002"/>
        <v>1.5329666898668257E-7</v>
      </c>
      <c r="BD1475" s="13">
        <f t="shared" si="2003"/>
        <v>1.8356736956136024E-5</v>
      </c>
      <c r="BE1475" s="13">
        <f t="shared" si="2004"/>
        <v>1.7003382000944907E-5</v>
      </c>
      <c r="BF1475" s="13">
        <f t="shared" si="2005"/>
        <v>7.8749017366459576E-6</v>
      </c>
      <c r="BG1475" s="13">
        <f t="shared" si="2006"/>
        <v>2.4314408885786487E-6</v>
      </c>
      <c r="BH1475" s="13">
        <f t="shared" si="2007"/>
        <v>5.6304557749028808E-7</v>
      </c>
      <c r="BI1475" s="13">
        <f t="shared" si="2008"/>
        <v>1.0430698071107728E-7</v>
      </c>
      <c r="BJ1475" s="14">
        <f t="shared" si="2009"/>
        <v>0.40856791760528266</v>
      </c>
      <c r="BK1475" s="14">
        <f t="shared" si="2010"/>
        <v>0.3532594746934018</v>
      </c>
      <c r="BL1475" s="14">
        <f t="shared" si="2011"/>
        <v>0.22943411711256748</v>
      </c>
      <c r="BM1475" s="14">
        <f t="shared" si="2012"/>
        <v>0.20541633102381715</v>
      </c>
      <c r="BN1475" s="14">
        <f t="shared" si="2013"/>
        <v>0.79452724691055965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1.375</v>
      </c>
      <c r="F1476" s="10">
        <f>VLOOKUP(B1476,home!$B$2:$E$405,3,FALSE)</f>
        <v>1.7576000000000001</v>
      </c>
      <c r="G1476" s="10">
        <f>VLOOKUP(C1476,away!$B$2:$E$405,4,FALSE)</f>
        <v>1.2121</v>
      </c>
      <c r="H1476" s="10">
        <f>VLOOKUP(A1476,away!$A$2:$E$405,3,FALSE)</f>
        <v>1.0101</v>
      </c>
      <c r="I1476" s="10">
        <f>VLOOKUP(C1476,away!$B$2:$E$405,3,FALSE)</f>
        <v>0.57750000000000001</v>
      </c>
      <c r="J1476" s="10">
        <f>VLOOKUP(B1476,home!$B$2:$E$405,4,FALSE)</f>
        <v>0.495</v>
      </c>
      <c r="K1476" s="12">
        <f t="shared" si="1958"/>
        <v>2.9292820700000002</v>
      </c>
      <c r="L1476" s="12">
        <f t="shared" si="1959"/>
        <v>0.28874971125000004</v>
      </c>
      <c r="M1476" s="13">
        <f t="shared" si="1960"/>
        <v>4.0033775996930157E-2</v>
      </c>
      <c r="N1476" s="13">
        <f t="shared" si="1961"/>
        <v>0.11727022222220387</v>
      </c>
      <c r="O1476" s="13">
        <f t="shared" si="1962"/>
        <v>1.1559741259360766E-2</v>
      </c>
      <c r="P1476" s="13">
        <f t="shared" si="1963"/>
        <v>3.3861742804884708E-2</v>
      </c>
      <c r="Q1476" s="13">
        <f t="shared" si="1964"/>
        <v>0.17175877965020875</v>
      </c>
      <c r="R1476" s="13">
        <f t="shared" si="1965"/>
        <v>1.6689359753825662E-3</v>
      </c>
      <c r="S1476" s="13">
        <f t="shared" si="1966"/>
        <v>7.1603139925652138E-3</v>
      </c>
      <c r="T1476" s="13">
        <f t="shared" si="1967"/>
        <v>4.9595298028650162E-2</v>
      </c>
      <c r="U1476" s="13">
        <f t="shared" si="1968"/>
        <v>4.8887842286661123E-3</v>
      </c>
      <c r="V1476" s="13">
        <f t="shared" si="1969"/>
        <v>6.7293374928946849E-4</v>
      </c>
      <c r="W1476" s="13">
        <f t="shared" si="1970"/>
        <v>0.16770997119814576</v>
      </c>
      <c r="X1476" s="13">
        <f t="shared" si="1971"/>
        <v>4.8426205757210419E-2</v>
      </c>
      <c r="Y1476" s="13">
        <f t="shared" si="1972"/>
        <v>6.9915264646637984E-3</v>
      </c>
      <c r="Z1476" s="13">
        <f t="shared" si="1973"/>
        <v>1.6063492699548441E-4</v>
      </c>
      <c r="AA1476" s="13">
        <f t="shared" si="1974"/>
        <v>4.7054501146363142E-4</v>
      </c>
      <c r="AB1476" s="13">
        <f t="shared" si="1975"/>
        <v>6.8917953260418021E-4</v>
      </c>
      <c r="AC1476" s="13">
        <f t="shared" si="1976"/>
        <v>3.5574194813827432E-5</v>
      </c>
      <c r="AD1476" s="13">
        <f t="shared" si="1977"/>
        <v>0.12281745289773623</v>
      </c>
      <c r="AE1476" s="13">
        <f t="shared" si="1978"/>
        <v>3.5463504060681821E-2</v>
      </c>
      <c r="AF1476" s="13">
        <f t="shared" si="1979"/>
        <v>5.120038278717539E-3</v>
      </c>
      <c r="AG1476" s="13">
        <f t="shared" si="1980"/>
        <v>4.9280319152287893E-4</v>
      </c>
      <c r="AH1476" s="13">
        <f t="shared" si="1981"/>
        <v>1.1595822196652739E-5</v>
      </c>
      <c r="AI1476" s="13">
        <f t="shared" si="1982"/>
        <v>3.3967434047562881E-5</v>
      </c>
      <c r="AJ1476" s="13">
        <f t="shared" si="1983"/>
        <v>4.9750097759716754E-5</v>
      </c>
      <c r="AK1476" s="13">
        <f t="shared" si="1984"/>
        <v>4.8577356449428485E-5</v>
      </c>
      <c r="AL1476" s="13">
        <f t="shared" si="1985"/>
        <v>1.2035879257245775E-6</v>
      </c>
      <c r="AM1476" s="13">
        <f t="shared" si="1986"/>
        <v>7.1953392531281635E-2</v>
      </c>
      <c r="AN1476" s="13">
        <f t="shared" si="1987"/>
        <v>2.0776521316865481E-2</v>
      </c>
      <c r="AO1476" s="13">
        <f t="shared" si="1988"/>
        <v>2.9996072655121887E-3</v>
      </c>
      <c r="AP1476" s="13">
        <f t="shared" si="1989"/>
        <v>2.8871191059334897E-4</v>
      </c>
      <c r="AQ1476" s="13">
        <f t="shared" si="1990"/>
        <v>2.0841370204566332E-5</v>
      </c>
      <c r="AR1476" s="13">
        <f t="shared" si="1991"/>
        <v>6.6965806219796445E-7</v>
      </c>
      <c r="AS1476" s="13">
        <f t="shared" si="1992"/>
        <v>1.9616173546274418E-6</v>
      </c>
      <c r="AT1476" s="13">
        <f t="shared" si="1993"/>
        <v>2.8730652725554998E-6</v>
      </c>
      <c r="AU1476" s="13">
        <f t="shared" si="1994"/>
        <v>2.8053395296121628E-6</v>
      </c>
      <c r="AV1476" s="13">
        <f t="shared" si="1995"/>
        <v>2.0544076960887857E-6</v>
      </c>
      <c r="AW1476" s="13">
        <f t="shared" si="1996"/>
        <v>2.827861097636065E-8</v>
      </c>
      <c r="AX1476" s="13">
        <f t="shared" si="1997"/>
        <v>3.5128630436259203E-2</v>
      </c>
      <c r="AY1476" s="13">
        <f t="shared" si="1998"/>
        <v>1.0143381895077809E-2</v>
      </c>
      <c r="AZ1476" s="13">
        <f t="shared" si="1999"/>
        <v>1.4644492966510974E-3</v>
      </c>
      <c r="BA1476" s="13">
        <f t="shared" si="2000"/>
        <v>1.4095310384942337E-4</v>
      </c>
      <c r="BB1476" s="13">
        <f t="shared" si="2001"/>
        <v>1.0175042009078065E-5</v>
      </c>
      <c r="BC1476" s="13">
        <f t="shared" si="2002"/>
        <v>5.8760808841558285E-7</v>
      </c>
      <c r="BD1476" s="13">
        <f t="shared" si="2003"/>
        <v>3.2227262015982776E-8</v>
      </c>
      <c r="BE1476" s="13">
        <f t="shared" si="2004"/>
        <v>9.4402740788610396E-8</v>
      </c>
      <c r="BF1476" s="13">
        <f t="shared" si="2005"/>
        <v>1.3826612797546711E-7</v>
      </c>
      <c r="BG1476" s="13">
        <f t="shared" si="2006"/>
        <v>1.3500682985562038E-7</v>
      </c>
      <c r="BH1476" s="13">
        <f t="shared" si="2007"/>
        <v>9.8868271505902391E-8</v>
      </c>
      <c r="BI1476" s="13">
        <f t="shared" si="2008"/>
        <v>5.7922611002826338E-8</v>
      </c>
      <c r="BJ1476" s="14">
        <f t="shared" si="2009"/>
        <v>0.86857305352613356</v>
      </c>
      <c r="BK1476" s="14">
        <f t="shared" si="2010"/>
        <v>9.19089262214869E-2</v>
      </c>
      <c r="BL1476" s="14">
        <f t="shared" si="2011"/>
        <v>1.9431997499688845E-2</v>
      </c>
      <c r="BM1476" s="14">
        <f t="shared" si="2012"/>
        <v>0.59377806064886685</v>
      </c>
      <c r="BN1476" s="14">
        <f t="shared" si="2013"/>
        <v>0.37615319790897089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1.2514000000000001</v>
      </c>
      <c r="F1477" s="10">
        <f>VLOOKUP(B1477,home!$B$2:$E$405,3,FALSE)</f>
        <v>1.3632</v>
      </c>
      <c r="G1477" s="10">
        <f>VLOOKUP(C1477,away!$B$2:$E$405,4,FALSE)</f>
        <v>0.70509999999999995</v>
      </c>
      <c r="H1477" s="10">
        <f>VLOOKUP(A1477,away!$A$2:$E$405,3,FALSE)</f>
        <v>0.95709999999999995</v>
      </c>
      <c r="I1477" s="10">
        <f>VLOOKUP(C1477,away!$B$2:$E$405,3,FALSE)</f>
        <v>0.92190000000000005</v>
      </c>
      <c r="J1477" s="10">
        <f>VLOOKUP(B1477,home!$B$2:$E$405,4,FALSE)</f>
        <v>0.79900000000000004</v>
      </c>
      <c r="K1477" s="12">
        <f t="shared" si="1958"/>
        <v>1.2028360692479998</v>
      </c>
      <c r="L1477" s="12">
        <f t="shared" si="1959"/>
        <v>0.70499804151000001</v>
      </c>
      <c r="M1477" s="13">
        <f t="shared" si="1960"/>
        <v>0.14840145989082404</v>
      </c>
      <c r="N1477" s="13">
        <f t="shared" si="1961"/>
        <v>0.17850262868574349</v>
      </c>
      <c r="O1477" s="13">
        <f t="shared" si="1962"/>
        <v>0.10462273858025575</v>
      </c>
      <c r="P1477" s="13">
        <f t="shared" si="1963"/>
        <v>0.12584400362783588</v>
      </c>
      <c r="Q1477" s="13">
        <f t="shared" si="1964"/>
        <v>0.1073547001193975</v>
      </c>
      <c r="R1477" s="13">
        <f t="shared" si="1965"/>
        <v>3.6879412898246505E-2</v>
      </c>
      <c r="S1477" s="13">
        <f t="shared" si="1966"/>
        <v>2.6678836685187474E-2</v>
      </c>
      <c r="T1477" s="13">
        <f t="shared" si="1967"/>
        <v>7.5684853331068586E-2</v>
      </c>
      <c r="U1477" s="13">
        <f t="shared" si="1968"/>
        <v>4.435988804670081E-2</v>
      </c>
      <c r="V1477" s="13">
        <f t="shared" si="1969"/>
        <v>2.5137306024610728E-3</v>
      </c>
      <c r="W1477" s="13">
        <f t="shared" si="1970"/>
        <v>4.304336850230462E-2</v>
      </c>
      <c r="X1477" s="13">
        <f t="shared" si="1971"/>
        <v>3.0345490494117975E-2</v>
      </c>
      <c r="Y1477" s="13">
        <f t="shared" si="1972"/>
        <v>1.0696755683506746E-2</v>
      </c>
      <c r="Z1477" s="13">
        <f t="shared" si="1973"/>
        <v>8.6666379551008088E-3</v>
      </c>
      <c r="AA1477" s="13">
        <f t="shared" si="1974"/>
        <v>1.0424544731508979E-2</v>
      </c>
      <c r="AB1477" s="13">
        <f t="shared" si="1975"/>
        <v>6.2695092042741049E-3</v>
      </c>
      <c r="AC1477" s="13">
        <f t="shared" si="1976"/>
        <v>1.3322726208700914E-4</v>
      </c>
      <c r="AD1477" s="13">
        <f t="shared" si="1977"/>
        <v>1.2943529044126318E-2</v>
      </c>
      <c r="AE1477" s="13">
        <f t="shared" si="1978"/>
        <v>9.1251626263368548E-3</v>
      </c>
      <c r="AF1477" s="13">
        <f t="shared" si="1979"/>
        <v>3.2166108900138651E-3</v>
      </c>
      <c r="AG1477" s="13">
        <f t="shared" si="1980"/>
        <v>7.5590145925317109E-4</v>
      </c>
      <c r="AH1477" s="13">
        <f t="shared" si="1981"/>
        <v>1.527490696205575E-3</v>
      </c>
      <c r="AI1477" s="13">
        <f t="shared" si="1982"/>
        <v>1.8373209048368044E-3</v>
      </c>
      <c r="AJ1477" s="13">
        <f t="shared" si="1983"/>
        <v>1.1049979275605405E-3</v>
      </c>
      <c r="AK1477" s="13">
        <f t="shared" si="1984"/>
        <v>4.430437879047021E-4</v>
      </c>
      <c r="AL1477" s="13">
        <f t="shared" si="1985"/>
        <v>4.5190531321561153E-6</v>
      </c>
      <c r="AM1477" s="13">
        <f t="shared" si="1986"/>
        <v>3.1137887195268406E-3</v>
      </c>
      <c r="AN1477" s="13">
        <f t="shared" si="1987"/>
        <v>2.1952149489423531E-3</v>
      </c>
      <c r="AO1477" s="13">
        <f t="shared" si="1988"/>
        <v>7.7381111984891672E-4</v>
      </c>
      <c r="AP1477" s="13">
        <f t="shared" si="1989"/>
        <v>1.8184510799738209E-4</v>
      </c>
      <c r="AQ1477" s="13">
        <f t="shared" si="1990"/>
        <v>3.2050111249082198E-5</v>
      </c>
      <c r="AR1477" s="13">
        <f t="shared" si="1991"/>
        <v>2.1537558984993543E-4</v>
      </c>
      <c r="AS1477" s="13">
        <f t="shared" si="1992"/>
        <v>2.5906152790706571E-4</v>
      </c>
      <c r="AT1477" s="13">
        <f t="shared" si="1993"/>
        <v>1.5580427496055801E-4</v>
      </c>
      <c r="AU1477" s="13">
        <f t="shared" si="1994"/>
        <v>6.2469000555197396E-5</v>
      </c>
      <c r="AV1477" s="13">
        <f t="shared" si="1995"/>
        <v>1.878499176941619E-5</v>
      </c>
      <c r="AW1477" s="13">
        <f t="shared" si="1996"/>
        <v>1.0644843969860444E-7</v>
      </c>
      <c r="AX1477" s="13">
        <f t="shared" si="1997"/>
        <v>6.242295639774044E-4</v>
      </c>
      <c r="AY1477" s="13">
        <f t="shared" si="1998"/>
        <v>4.400806200567113E-4</v>
      </c>
      <c r="AZ1477" s="13">
        <f t="shared" si="1999"/>
        <v>1.5512798762324392E-4</v>
      </c>
      <c r="BA1477" s="13">
        <f t="shared" si="2000"/>
        <v>3.6454975819258168E-5</v>
      </c>
      <c r="BB1477" s="13">
        <f t="shared" si="2001"/>
        <v>6.4251716389678535E-6</v>
      </c>
      <c r="BC1477" s="13">
        <f t="shared" si="2002"/>
        <v>9.0594668436758702E-7</v>
      </c>
      <c r="BD1477" s="13">
        <f t="shared" si="2003"/>
        <v>2.5306561505544241E-5</v>
      </c>
      <c r="BE1477" s="13">
        <f t="shared" si="2004"/>
        <v>3.0439644967511576E-5</v>
      </c>
      <c r="BF1477" s="13">
        <f t="shared" si="2005"/>
        <v>1.8306951451013147E-5</v>
      </c>
      <c r="BG1477" s="13">
        <f t="shared" si="2006"/>
        <v>7.3400871744168737E-6</v>
      </c>
      <c r="BH1477" s="13">
        <f t="shared" si="2007"/>
        <v>2.2072304012033132E-6</v>
      </c>
      <c r="BI1477" s="13">
        <f t="shared" si="2008"/>
        <v>5.3098726794161514E-7</v>
      </c>
      <c r="BJ1477" s="14">
        <f t="shared" si="2009"/>
        <v>0.47922893510923376</v>
      </c>
      <c r="BK1477" s="14">
        <f t="shared" si="2010"/>
        <v>0.30401585774158441</v>
      </c>
      <c r="BL1477" s="14">
        <f t="shared" si="2011"/>
        <v>0.2082645736253036</v>
      </c>
      <c r="BM1477" s="14">
        <f t="shared" si="2012"/>
        <v>0.29813108645730219</v>
      </c>
      <c r="BN1477" s="14">
        <f t="shared" si="2013"/>
        <v>0.70160494380230309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1.2514000000000001</v>
      </c>
      <c r="F1478" s="10">
        <f>VLOOKUP(B1478,home!$B$2:$E$405,3,FALSE)</f>
        <v>0.5171</v>
      </c>
      <c r="G1478" s="10">
        <f>VLOOKUP(C1478,away!$B$2:$E$405,4,FALSE)</f>
        <v>1.1543000000000001</v>
      </c>
      <c r="H1478" s="10">
        <f>VLOOKUP(A1478,away!$A$2:$E$405,3,FALSE)</f>
        <v>0.95709999999999995</v>
      </c>
      <c r="I1478" s="10">
        <f>VLOOKUP(C1478,away!$B$2:$E$405,3,FALSE)</f>
        <v>0.75460000000000005</v>
      </c>
      <c r="J1478" s="10">
        <f>VLOOKUP(B1478,home!$B$2:$E$405,4,FALSE)</f>
        <v>0.67610000000000003</v>
      </c>
      <c r="K1478" s="12">
        <f t="shared" si="1958"/>
        <v>0.74694630644200011</v>
      </c>
      <c r="L1478" s="12">
        <f t="shared" si="1959"/>
        <v>0.48829812092600006</v>
      </c>
      <c r="M1478" s="13">
        <f t="shared" si="1960"/>
        <v>0.29076368307957862</v>
      </c>
      <c r="N1478" s="13">
        <f t="shared" si="1961"/>
        <v>0.21718485912376351</v>
      </c>
      <c r="O1478" s="13">
        <f t="shared" si="1962"/>
        <v>0.14197936008128123</v>
      </c>
      <c r="P1478" s="13">
        <f t="shared" si="1963"/>
        <v>0.10605095860371178</v>
      </c>
      <c r="Q1478" s="13">
        <f t="shared" si="1964"/>
        <v>8.1112714168810635E-2</v>
      </c>
      <c r="R1478" s="13">
        <f t="shared" si="1965"/>
        <v>3.4664127368982785E-2</v>
      </c>
      <c r="S1478" s="13">
        <f t="shared" si="1966"/>
        <v>9.6700572279586131E-3</v>
      </c>
      <c r="T1478" s="13">
        <f t="shared" si="1967"/>
        <v>3.9607185911837976E-2</v>
      </c>
      <c r="U1478" s="13">
        <f t="shared" si="1968"/>
        <v>2.5892241904296738E-2</v>
      </c>
      <c r="V1478" s="13">
        <f t="shared" si="1969"/>
        <v>3.9188710376456416E-4</v>
      </c>
      <c r="W1478" s="13">
        <f t="shared" si="1970"/>
        <v>2.0195614084626268E-2</v>
      </c>
      <c r="X1478" s="13">
        <f t="shared" si="1971"/>
        <v>9.8614804084696684E-3</v>
      </c>
      <c r="Y1478" s="13">
        <f t="shared" si="1972"/>
        <v>2.4076711765021516E-3</v>
      </c>
      <c r="Z1478" s="13">
        <f t="shared" si="1973"/>
        <v>5.642142752604609E-3</v>
      </c>
      <c r="AA1478" s="13">
        <f t="shared" si="1974"/>
        <v>4.2143776894765124E-3</v>
      </c>
      <c r="AB1478" s="13">
        <f t="shared" si="1975"/>
        <v>1.5739569245530256E-3</v>
      </c>
      <c r="AC1478" s="13">
        <f t="shared" si="1976"/>
        <v>8.9333721500412123E-6</v>
      </c>
      <c r="AD1478" s="13">
        <f t="shared" si="1977"/>
        <v>3.7712598367099057E-3</v>
      </c>
      <c r="AE1478" s="13">
        <f t="shared" si="1978"/>
        <v>1.8414990917891409E-3</v>
      </c>
      <c r="AF1478" s="13">
        <f t="shared" si="1979"/>
        <v>4.4960027310378663E-4</v>
      </c>
      <c r="AG1478" s="13">
        <f t="shared" si="1980"/>
        <v>7.3179656174798496E-5</v>
      </c>
      <c r="AH1478" s="13">
        <f t="shared" si="1981"/>
        <v>6.8876192602326987E-4</v>
      </c>
      <c r="AI1478" s="13">
        <f t="shared" si="1982"/>
        <v>5.1446817666095954E-4</v>
      </c>
      <c r="AJ1478" s="13">
        <f t="shared" si="1983"/>
        <v>1.9214005216942705E-4</v>
      </c>
      <c r="AK1478" s="13">
        <f t="shared" si="1984"/>
        <v>4.783943409584226E-5</v>
      </c>
      <c r="AL1478" s="13">
        <f t="shared" si="1985"/>
        <v>1.303316384001482E-7</v>
      </c>
      <c r="AM1478" s="13">
        <f t="shared" si="1986"/>
        <v>5.6338572113270511E-4</v>
      </c>
      <c r="AN1478" s="13">
        <f t="shared" si="1987"/>
        <v>2.7510018898563939E-4</v>
      </c>
      <c r="AO1478" s="13">
        <f t="shared" si="1988"/>
        <v>6.7165452674037602E-5</v>
      </c>
      <c r="AP1478" s="13">
        <f t="shared" si="1989"/>
        <v>1.0932254777292252E-5</v>
      </c>
      <c r="AQ1478" s="13">
        <f t="shared" si="1990"/>
        <v>1.3345498663090232E-6</v>
      </c>
      <c r="AR1478" s="13">
        <f t="shared" si="1991"/>
        <v>6.7264230848507111E-5</v>
      </c>
      <c r="AS1478" s="13">
        <f t="shared" si="1992"/>
        <v>5.0242768787954431E-5</v>
      </c>
      <c r="AT1478" s="13">
        <f t="shared" si="1993"/>
        <v>1.8764325285790981E-5</v>
      </c>
      <c r="AU1478" s="13">
        <f t="shared" si="1994"/>
        <v>4.6719811550326021E-6</v>
      </c>
      <c r="AV1478" s="13">
        <f t="shared" si="1995"/>
        <v>8.7242976687955762E-7</v>
      </c>
      <c r="AW1478" s="13">
        <f t="shared" si="1996"/>
        <v>1.3204494838420582E-9</v>
      </c>
      <c r="AX1478" s="13">
        <f t="shared" si="1997"/>
        <v>7.0136480583706098E-5</v>
      </c>
      <c r="AY1478" s="13">
        <f t="shared" si="1998"/>
        <v>3.4247511677386584E-5</v>
      </c>
      <c r="AZ1478" s="13">
        <f t="shared" si="1999"/>
        <v>8.3614977992295566E-6</v>
      </c>
      <c r="BA1478" s="13">
        <f t="shared" si="2000"/>
        <v>1.360967887830226E-6</v>
      </c>
      <c r="BB1478" s="13">
        <f t="shared" si="2001"/>
        <v>1.6613951556703159E-7</v>
      </c>
      <c r="BC1478" s="13">
        <f t="shared" si="2002"/>
        <v>1.6225122652587502E-8</v>
      </c>
      <c r="BD1478" s="13">
        <f t="shared" si="2003"/>
        <v>5.4741662548097811E-6</v>
      </c>
      <c r="BE1478" s="13">
        <f t="shared" si="2004"/>
        <v>4.0889082648796025E-6</v>
      </c>
      <c r="BF1478" s="13">
        <f t="shared" si="2005"/>
        <v>1.5270974629159931E-6</v>
      </c>
      <c r="BG1478" s="13">
        <f t="shared" si="2006"/>
        <v>3.8021993650068354E-7</v>
      </c>
      <c r="BH1478" s="13">
        <f t="shared" si="2007"/>
        <v>7.1000969301199326E-8</v>
      </c>
      <c r="BI1478" s="13">
        <f t="shared" si="2008"/>
        <v>1.0606782354666539E-8</v>
      </c>
      <c r="BJ1478" s="14">
        <f t="shared" si="2009"/>
        <v>0.37753727072181015</v>
      </c>
      <c r="BK1478" s="14">
        <f t="shared" si="2010"/>
        <v>0.40691989723047944</v>
      </c>
      <c r="BL1478" s="14">
        <f t="shared" si="2011"/>
        <v>0.20992064129305474</v>
      </c>
      <c r="BM1478" s="14">
        <f t="shared" si="2012"/>
        <v>0.12823000338059243</v>
      </c>
      <c r="BN1478" s="14">
        <f t="shared" si="2013"/>
        <v>0.87175570242612854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1.5815999999999999</v>
      </c>
      <c r="F1480" s="10">
        <f>VLOOKUP(B1480,home!$B$2:$E$405,3,FALSE)</f>
        <v>0.94840000000000002</v>
      </c>
      <c r="G1480" s="10">
        <f>VLOOKUP(C1480,away!$B$2:$E$405,4,FALSE)</f>
        <v>1.3435999999999999</v>
      </c>
      <c r="H1480" s="10">
        <f>VLOOKUP(A1480,away!$A$2:$E$405,3,FALSE)</f>
        <v>1.1631</v>
      </c>
      <c r="I1480" s="10">
        <f>VLOOKUP(C1480,away!$B$2:$E$405,3,FALSE)</f>
        <v>0.64480000000000004</v>
      </c>
      <c r="J1480" s="10">
        <f>VLOOKUP(B1480,home!$B$2:$E$405,4,FALSE)</f>
        <v>1.1821999999999999</v>
      </c>
      <c r="K1480" s="12">
        <f t="shared" si="1958"/>
        <v>2.0153858115839998</v>
      </c>
      <c r="L1480" s="12">
        <f t="shared" si="1959"/>
        <v>0.88661084553600011</v>
      </c>
      <c r="M1480" s="13">
        <f t="shared" si="1960"/>
        <v>5.4913467158231172E-2</v>
      </c>
      <c r="N1480" s="13">
        <f t="shared" si="1961"/>
        <v>0.11067182257558306</v>
      </c>
      <c r="O1480" s="13">
        <f t="shared" si="1962"/>
        <v>4.8686875548472709E-2</v>
      </c>
      <c r="P1480" s="13">
        <f t="shared" si="1963"/>
        <v>9.8122838190747866E-2</v>
      </c>
      <c r="Q1480" s="13">
        <f t="shared" si="1964"/>
        <v>0.11152321048048598</v>
      </c>
      <c r="R1480" s="13">
        <f t="shared" si="1965"/>
        <v>2.1583155948268699E-2</v>
      </c>
      <c r="S1480" s="13">
        <f t="shared" si="1966"/>
        <v>4.3833015255004271E-2</v>
      </c>
      <c r="T1480" s="13">
        <f t="shared" si="1967"/>
        <v>9.887768794099297E-2</v>
      </c>
      <c r="U1480" s="13">
        <f t="shared" si="1968"/>
        <v>4.3498386267345542E-2</v>
      </c>
      <c r="V1480" s="13">
        <f t="shared" si="1969"/>
        <v>8.702621062751395E-3</v>
      </c>
      <c r="W1480" s="13">
        <f t="shared" si="1970"/>
        <v>7.4920765354889132E-2</v>
      </c>
      <c r="X1480" s="13">
        <f t="shared" si="1971"/>
        <v>6.6425563119502498E-2</v>
      </c>
      <c r="Y1480" s="13">
        <f t="shared" si="1972"/>
        <v>2.9446812341293531E-2</v>
      </c>
      <c r="Z1480" s="13">
        <f t="shared" si="1973"/>
        <v>6.3786200482099549E-3</v>
      </c>
      <c r="AA1480" s="13">
        <f t="shared" si="1974"/>
        <v>1.2855380342647592E-2</v>
      </c>
      <c r="AB1480" s="13">
        <f t="shared" si="1975"/>
        <v>1.2954275572543911E-2</v>
      </c>
      <c r="AC1480" s="13">
        <f t="shared" si="1976"/>
        <v>9.7189942941864422E-4</v>
      </c>
      <c r="AD1480" s="13">
        <f t="shared" si="1977"/>
        <v>3.7748561872314415E-2</v>
      </c>
      <c r="AE1480" s="13">
        <f t="shared" si="1978"/>
        <v>3.3468284359380693E-2</v>
      </c>
      <c r="AF1480" s="13">
        <f t="shared" si="1979"/>
        <v>1.4836671947254902E-2</v>
      </c>
      <c r="AG1480" s="13">
        <f t="shared" si="1980"/>
        <v>4.3847847533653086E-3</v>
      </c>
      <c r="AH1480" s="13">
        <f t="shared" si="1981"/>
        <v>1.4138384285740772E-3</v>
      </c>
      <c r="AI1480" s="13">
        <f t="shared" si="1982"/>
        <v>2.8494299088204136E-3</v>
      </c>
      <c r="AJ1480" s="13">
        <f t="shared" si="1983"/>
        <v>2.8713503046698769E-3</v>
      </c>
      <c r="AK1480" s="13">
        <f t="shared" si="1984"/>
        <v>1.9289595547063543E-3</v>
      </c>
      <c r="AL1480" s="13">
        <f t="shared" si="1985"/>
        <v>6.946604203718084E-5</v>
      </c>
      <c r="AM1480" s="13">
        <f t="shared" si="1986"/>
        <v>1.5215583201032654E-2</v>
      </c>
      <c r="AN1480" s="13">
        <f t="shared" si="1987"/>
        <v>1.3490301087190919E-2</v>
      </c>
      <c r="AO1480" s="13">
        <f t="shared" si="1988"/>
        <v>5.9803236267247806E-3</v>
      </c>
      <c r="AP1480" s="13">
        <f t="shared" si="1989"/>
        <v>1.7674065957564592E-3</v>
      </c>
      <c r="AQ1480" s="13">
        <f t="shared" si="1990"/>
        <v>3.9175046406738441E-4</v>
      </c>
      <c r="AR1480" s="13">
        <f t="shared" si="1991"/>
        <v>2.5070489692187052E-4</v>
      </c>
      <c r="AS1480" s="13">
        <f t="shared" si="1992"/>
        <v>5.0526709215096709E-4</v>
      </c>
      <c r="AT1480" s="13">
        <f t="shared" si="1993"/>
        <v>5.0915406429068231E-4</v>
      </c>
      <c r="AU1480" s="13">
        <f t="shared" si="1994"/>
        <v>3.4204729236058951E-4</v>
      </c>
      <c r="AV1480" s="13">
        <f t="shared" si="1995"/>
        <v>1.723393149785641E-4</v>
      </c>
      <c r="AW1480" s="13">
        <f t="shared" si="1996"/>
        <v>3.4479526280691204E-6</v>
      </c>
      <c r="AX1480" s="13">
        <f t="shared" si="1997"/>
        <v>5.1108784163895089E-3</v>
      </c>
      <c r="AY1480" s="13">
        <f t="shared" si="1998"/>
        <v>4.5313602341867949E-3</v>
      </c>
      <c r="AZ1480" s="13">
        <f t="shared" si="1999"/>
        <v>2.0087765643302807E-3</v>
      </c>
      <c r="BA1480" s="13">
        <f t="shared" si="2000"/>
        <v>5.9366769606459071E-4</v>
      </c>
      <c r="BB1480" s="13">
        <f t="shared" si="2001"/>
        <v>1.3158805449380893E-4</v>
      </c>
      <c r="BC1480" s="13">
        <f t="shared" si="2002"/>
        <v>2.3333479251438649E-5</v>
      </c>
      <c r="BD1480" s="13">
        <f t="shared" si="2003"/>
        <v>3.7046280106652537E-5</v>
      </c>
      <c r="BE1480" s="13">
        <f t="shared" si="2004"/>
        <v>7.4662547298914113E-5</v>
      </c>
      <c r="BF1480" s="13">
        <f t="shared" si="2005"/>
        <v>7.5236919241475429E-5</v>
      </c>
      <c r="BG1480" s="13">
        <f t="shared" si="2006"/>
        <v>5.0543806515520249E-5</v>
      </c>
      <c r="BH1480" s="13">
        <f t="shared" si="2007"/>
        <v>2.5466317628706611E-5</v>
      </c>
      <c r="BI1480" s="13">
        <f t="shared" si="2008"/>
        <v>1.0264891044437365E-5</v>
      </c>
      <c r="BJ1480" s="14">
        <f t="shared" si="2009"/>
        <v>0.63154913416455094</v>
      </c>
      <c r="BK1480" s="14">
        <f t="shared" si="2010"/>
        <v>0.2111446673723773</v>
      </c>
      <c r="BL1480" s="14">
        <f t="shared" si="2011"/>
        <v>0.1506943852985875</v>
      </c>
      <c r="BM1480" s="14">
        <f t="shared" si="2012"/>
        <v>0.5497375247003774</v>
      </c>
      <c r="BN1480" s="14">
        <f t="shared" si="2013"/>
        <v>0.44550136990178946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1.5815999999999999</v>
      </c>
      <c r="F1481" s="10">
        <f>VLOOKUP(B1481,home!$B$2:$E$405,3,FALSE)</f>
        <v>1.0538000000000001</v>
      </c>
      <c r="G1481" s="10">
        <f>VLOOKUP(C1481,away!$B$2:$E$405,4,FALSE)</f>
        <v>0.56200000000000006</v>
      </c>
      <c r="H1481" s="10">
        <f>VLOOKUP(A1481,away!$A$2:$E$405,3,FALSE)</f>
        <v>1.1631</v>
      </c>
      <c r="I1481" s="10">
        <f>VLOOKUP(C1481,away!$B$2:$E$405,3,FALSE)</f>
        <v>0.95530000000000004</v>
      </c>
      <c r="J1481" s="10">
        <f>VLOOKUP(B1481,home!$B$2:$E$405,4,FALSE)</f>
        <v>0.95530000000000004</v>
      </c>
      <c r="K1481" s="12">
        <f t="shared" si="1958"/>
        <v>0.93667982496000002</v>
      </c>
      <c r="L1481" s="12">
        <f t="shared" si="1959"/>
        <v>1.0614428384790002</v>
      </c>
      <c r="M1481" s="13">
        <f t="shared" si="1960"/>
        <v>0.13558959174846932</v>
      </c>
      <c r="N1481" s="13">
        <f t="shared" si="1961"/>
        <v>0.1270040350653541</v>
      </c>
      <c r="O1481" s="13">
        <f t="shared" si="1962"/>
        <v>0.14392060113370411</v>
      </c>
      <c r="P1481" s="13">
        <f t="shared" si="1963"/>
        <v>0.13480752347805594</v>
      </c>
      <c r="Q1481" s="13">
        <f t="shared" si="1964"/>
        <v>5.9481058667114797E-2</v>
      </c>
      <c r="R1481" s="13">
        <f t="shared" si="1965"/>
        <v>7.6381745691481456E-2</v>
      </c>
      <c r="S1481" s="13">
        <f t="shared" si="1966"/>
        <v>3.3507491526339375E-2</v>
      </c>
      <c r="T1481" s="13">
        <f t="shared" si="1967"/>
        <v>6.3135743747358267E-2</v>
      </c>
      <c r="U1481" s="13">
        <f t="shared" si="1968"/>
        <v>7.1545240184436087E-2</v>
      </c>
      <c r="V1481" s="13">
        <f t="shared" si="1969"/>
        <v>3.7015803781092131E-3</v>
      </c>
      <c r="W1481" s="13">
        <f t="shared" si="1970"/>
        <v>1.8571569206916192E-2</v>
      </c>
      <c r="X1481" s="13">
        <f t="shared" si="1971"/>
        <v>1.971265913399832E-2</v>
      </c>
      <c r="Y1481" s="13">
        <f t="shared" si="1972"/>
        <v>1.0461930432580084E-2</v>
      </c>
      <c r="Z1481" s="13">
        <f t="shared" si="1973"/>
        <v>2.7024952318249074E-2</v>
      </c>
      <c r="AA1481" s="13">
        <f t="shared" si="1974"/>
        <v>2.5313727607009891E-2</v>
      </c>
      <c r="AB1481" s="13">
        <f t="shared" si="1975"/>
        <v>1.1855428972009571E-2</v>
      </c>
      <c r="AC1481" s="13">
        <f t="shared" si="1976"/>
        <v>2.3001437522466675E-4</v>
      </c>
      <c r="AD1481" s="13">
        <f t="shared" si="1977"/>
        <v>4.3489035484916968E-3</v>
      </c>
      <c r="AE1481" s="13">
        <f t="shared" si="1978"/>
        <v>4.6161125267824227E-3</v>
      </c>
      <c r="AF1481" s="13">
        <f t="shared" si="1979"/>
        <v>2.4498697915832026E-3</v>
      </c>
      <c r="AG1481" s="13">
        <f t="shared" si="1980"/>
        <v>8.6679891516067706E-4</v>
      </c>
      <c r="AH1481" s="13">
        <f t="shared" si="1981"/>
        <v>7.1713605246104825E-3</v>
      </c>
      <c r="AI1481" s="13">
        <f t="shared" si="1982"/>
        <v>6.7172687209172011E-3</v>
      </c>
      <c r="AJ1481" s="13">
        <f t="shared" si="1983"/>
        <v>3.1459650448590034E-3</v>
      </c>
      <c r="AK1481" s="13">
        <f t="shared" si="1984"/>
        <v>9.8225399584960329E-4</v>
      </c>
      <c r="AL1481" s="13">
        <f t="shared" si="1985"/>
        <v>9.1475069401821378E-6</v>
      </c>
      <c r="AM1481" s="13">
        <f t="shared" si="1986"/>
        <v>8.1470604291382516E-4</v>
      </c>
      <c r="AN1481" s="13">
        <f t="shared" si="1987"/>
        <v>8.6476389471644465E-4</v>
      </c>
      <c r="AO1481" s="13">
        <f t="shared" si="1988"/>
        <v>4.5894872151098918E-4</v>
      </c>
      <c r="AP1481" s="13">
        <f t="shared" si="1989"/>
        <v>1.6238261122564419E-4</v>
      </c>
      <c r="AQ1481" s="13">
        <f t="shared" si="1990"/>
        <v>4.3089964944744924E-5</v>
      </c>
      <c r="AR1481" s="13">
        <f t="shared" si="1991"/>
        <v>1.5223978541997613E-3</v>
      </c>
      <c r="AS1481" s="13">
        <f t="shared" si="1992"/>
        <v>1.4259993555913119E-3</v>
      </c>
      <c r="AT1481" s="13">
        <f t="shared" si="1993"/>
        <v>6.6785241339417135E-4</v>
      </c>
      <c r="AU1481" s="13">
        <f t="shared" si="1994"/>
        <v>2.0852129389238867E-4</v>
      </c>
      <c r="AV1481" s="13">
        <f t="shared" si="1995"/>
        <v>4.8829422265888837E-5</v>
      </c>
      <c r="AW1481" s="13">
        <f t="shared" si="1996"/>
        <v>2.5263180453078206E-7</v>
      </c>
      <c r="AX1481" s="13">
        <f t="shared" si="1997"/>
        <v>1.2718645227839597E-4</v>
      </c>
      <c r="AY1481" s="13">
        <f t="shared" si="1998"/>
        <v>1.3500114892245452E-4</v>
      </c>
      <c r="AZ1481" s="13">
        <f t="shared" si="1999"/>
        <v>7.1648001355088177E-5</v>
      </c>
      <c r="BA1481" s="13">
        <f t="shared" si="2000"/>
        <v>2.5350085976564016E-5</v>
      </c>
      <c r="BB1481" s="13">
        <f t="shared" si="2001"/>
        <v>6.7269168036627008E-6</v>
      </c>
      <c r="BC1481" s="13">
        <f t="shared" si="2002"/>
        <v>1.4280475332583646E-6</v>
      </c>
      <c r="BD1481" s="13">
        <f t="shared" si="2003"/>
        <v>2.6932304994268879E-4</v>
      </c>
      <c r="BE1481" s="13">
        <f t="shared" si="2004"/>
        <v>2.522694672780111E-4</v>
      </c>
      <c r="BF1481" s="13">
        <f t="shared" si="2005"/>
        <v>1.1814786022635993E-4</v>
      </c>
      <c r="BG1481" s="13">
        <f t="shared" si="2006"/>
        <v>3.6888905678741791E-5</v>
      </c>
      <c r="BH1481" s="13">
        <f t="shared" si="2007"/>
        <v>8.6382734285324531E-6</v>
      </c>
      <c r="BI1481" s="13">
        <f t="shared" si="2008"/>
        <v>1.6182592885988796E-6</v>
      </c>
      <c r="BJ1481" s="14">
        <f t="shared" si="2009"/>
        <v>0.31335991292352078</v>
      </c>
      <c r="BK1481" s="14">
        <f t="shared" si="2010"/>
        <v>0.30798035016206116</v>
      </c>
      <c r="BL1481" s="14">
        <f t="shared" si="2011"/>
        <v>0.35159407803006382</v>
      </c>
      <c r="BM1481" s="14">
        <f t="shared" si="2012"/>
        <v>0.32263998913259717</v>
      </c>
      <c r="BN1481" s="14">
        <f t="shared" si="2013"/>
        <v>0.6771845557841798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1.2279</v>
      </c>
      <c r="F1482" s="10">
        <f>VLOOKUP(B1482,home!$B$2:$E$405,3,FALSE)</f>
        <v>0.50900000000000001</v>
      </c>
      <c r="G1482" s="10">
        <f>VLOOKUP(C1482,away!$B$2:$E$405,4,FALSE)</f>
        <v>0.36199999999999999</v>
      </c>
      <c r="H1482" s="10">
        <f>VLOOKUP(A1482,away!$A$2:$E$405,3,FALSE)</f>
        <v>0.89710000000000001</v>
      </c>
      <c r="I1482" s="10">
        <f>VLOOKUP(C1482,away!$B$2:$E$405,3,FALSE)</f>
        <v>0.49540000000000001</v>
      </c>
      <c r="J1482" s="10">
        <f>VLOOKUP(B1482,home!$B$2:$E$405,4,FALSE)</f>
        <v>0.97540000000000004</v>
      </c>
      <c r="K1482" s="12">
        <f t="shared" si="1958"/>
        <v>0.22625039819999998</v>
      </c>
      <c r="L1482" s="12">
        <f t="shared" si="1959"/>
        <v>0.43349052583600001</v>
      </c>
      <c r="M1482" s="13">
        <f t="shared" si="1960"/>
        <v>0.51698525559654795</v>
      </c>
      <c r="N1482" s="13">
        <f t="shared" si="1961"/>
        <v>0.11696811994224775</v>
      </c>
      <c r="O1482" s="13">
        <f t="shared" si="1962"/>
        <v>0.22410821029800643</v>
      </c>
      <c r="P1482" s="13">
        <f t="shared" si="1963"/>
        <v>5.0704571819813284E-2</v>
      </c>
      <c r="Q1482" s="13">
        <f t="shared" si="1964"/>
        <v>1.3232041856819454E-2</v>
      </c>
      <c r="R1482" s="13">
        <f t="shared" si="1965"/>
        <v>4.8574392963123839E-2</v>
      </c>
      <c r="S1482" s="13">
        <f t="shared" si="1966"/>
        <v>1.2432431948489454E-3</v>
      </c>
      <c r="T1482" s="13">
        <f t="shared" si="1967"/>
        <v>5.7359647823966263E-3</v>
      </c>
      <c r="U1482" s="13">
        <f t="shared" si="1968"/>
        <v>1.0989975750230046E-2</v>
      </c>
      <c r="V1482" s="13">
        <f t="shared" si="1969"/>
        <v>1.3548229466530046E-5</v>
      </c>
      <c r="W1482" s="13">
        <f t="shared" si="1970"/>
        <v>9.9791824636815568E-4</v>
      </c>
      <c r="X1482" s="13">
        <f t="shared" si="1971"/>
        <v>4.3258810535947074E-4</v>
      </c>
      <c r="Y1482" s="13">
        <f t="shared" si="1972"/>
        <v>9.3761422631337979E-5</v>
      </c>
      <c r="Z1482" s="13">
        <f t="shared" si="1973"/>
        <v>7.0188463825830187E-3</v>
      </c>
      <c r="AA1482" s="13">
        <f t="shared" si="1974"/>
        <v>1.5880167889640374E-3</v>
      </c>
      <c r="AB1482" s="13">
        <f t="shared" si="1975"/>
        <v>1.7964471542569936E-4</v>
      </c>
      <c r="AC1482" s="13">
        <f t="shared" si="1976"/>
        <v>8.3048448502692959E-8</v>
      </c>
      <c r="AD1482" s="13">
        <f t="shared" si="1977"/>
        <v>5.6444850152960248E-5</v>
      </c>
      <c r="AE1482" s="13">
        <f t="shared" si="1978"/>
        <v>2.446830777354096E-5</v>
      </c>
      <c r="AF1482" s="13">
        <f t="shared" si="1979"/>
        <v>5.303389801534679E-6</v>
      </c>
      <c r="AG1482" s="13">
        <f t="shared" si="1980"/>
        <v>7.6632307792684933E-7</v>
      </c>
      <c r="AH1482" s="13">
        <f t="shared" si="1981"/>
        <v>7.6065085228700451E-4</v>
      </c>
      <c r="AI1482" s="13">
        <f t="shared" si="1982"/>
        <v>1.7209755822110415E-4</v>
      </c>
      <c r="AJ1482" s="13">
        <f t="shared" si="1983"/>
        <v>1.9468570538386244E-5</v>
      </c>
      <c r="AK1482" s="13">
        <f t="shared" si="1984"/>
        <v>1.4682572788982245E-6</v>
      </c>
      <c r="AL1482" s="13">
        <f t="shared" si="1985"/>
        <v>3.2580704970163034E-10</v>
      </c>
      <c r="AM1482" s="13">
        <f t="shared" si="1986"/>
        <v>2.5541339646893186E-6</v>
      </c>
      <c r="AN1482" s="13">
        <f t="shared" si="1987"/>
        <v>1.1071928754087599E-6</v>
      </c>
      <c r="AO1482" s="13">
        <f t="shared" si="1988"/>
        <v>2.3997881088140812E-7</v>
      </c>
      <c r="AP1482" s="13">
        <f t="shared" si="1989"/>
        <v>3.4676180306159877E-8</v>
      </c>
      <c r="AQ1482" s="13">
        <f t="shared" si="1990"/>
        <v>3.757948908725297E-9</v>
      </c>
      <c r="AR1482" s="13">
        <f t="shared" si="1991"/>
        <v>6.5946987587099049E-5</v>
      </c>
      <c r="AS1482" s="13">
        <f t="shared" si="1992"/>
        <v>1.4920532201671616E-5</v>
      </c>
      <c r="AT1482" s="13">
        <f t="shared" si="1993"/>
        <v>1.6878881759920623E-6</v>
      </c>
      <c r="AU1482" s="13">
        <f t="shared" si="1994"/>
        <v>1.272951239784252E-7</v>
      </c>
      <c r="AV1482" s="13">
        <f t="shared" si="1995"/>
        <v>7.2001431222592691E-9</v>
      </c>
      <c r="AW1482" s="13">
        <f t="shared" si="1996"/>
        <v>8.8761971299331291E-13</v>
      </c>
      <c r="AX1482" s="13">
        <f t="shared" si="1997"/>
        <v>9.6312304427850344E-8</v>
      </c>
      <c r="AY1482" s="13">
        <f t="shared" si="1998"/>
        <v>4.1750471490905748E-8</v>
      </c>
      <c r="AZ1482" s="13">
        <f t="shared" si="1999"/>
        <v>9.0492169202468305E-9</v>
      </c>
      <c r="BA1482" s="13">
        <f t="shared" si="2000"/>
        <v>1.3075832670539427E-9</v>
      </c>
      <c r="BB1482" s="13">
        <f t="shared" si="2001"/>
        <v>1.4170623950239205E-10</v>
      </c>
      <c r="BC1482" s="13">
        <f t="shared" si="2002"/>
        <v>1.2285662455226821E-11</v>
      </c>
      <c r="BD1482" s="13">
        <f t="shared" si="2003"/>
        <v>4.7645657210719552E-6</v>
      </c>
      <c r="BE1482" s="13">
        <f t="shared" si="2004"/>
        <v>1.0779848916425999E-6</v>
      </c>
      <c r="BF1482" s="13">
        <f t="shared" si="2005"/>
        <v>1.21947255493861E-7</v>
      </c>
      <c r="BG1482" s="13">
        <f t="shared" si="2006"/>
        <v>9.1968717049610588E-9</v>
      </c>
      <c r="BH1482" s="13">
        <f t="shared" si="2007"/>
        <v>5.2019897136043819E-10</v>
      </c>
      <c r="BI1482" s="13">
        <f t="shared" si="2008"/>
        <v>2.353904488270592E-11</v>
      </c>
      <c r="BJ1482" s="14">
        <f t="shared" si="2009"/>
        <v>0.13755146553997702</v>
      </c>
      <c r="BK1482" s="14">
        <f t="shared" si="2010"/>
        <v>0.56894674396540368</v>
      </c>
      <c r="BL1482" s="14">
        <f t="shared" si="2011"/>
        <v>0.28648258989578529</v>
      </c>
      <c r="BM1482" s="14">
        <f t="shared" si="2012"/>
        <v>2.9427011557606398E-2</v>
      </c>
      <c r="BN1482" s="14">
        <f t="shared" si="2013"/>
        <v>0.97057259247655869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1.2279</v>
      </c>
      <c r="F1483" s="10">
        <f>VLOOKUP(B1483,home!$B$2:$E$405,3,FALSE)</f>
        <v>2.1717</v>
      </c>
      <c r="G1483" s="10">
        <f>VLOOKUP(C1483,away!$B$2:$E$405,4,FALSE)</f>
        <v>2.1717</v>
      </c>
      <c r="H1483" s="10">
        <f>VLOOKUP(A1483,away!$A$2:$E$405,3,FALSE)</f>
        <v>0.89710000000000001</v>
      </c>
      <c r="I1483" s="10">
        <f>VLOOKUP(C1483,away!$B$2:$E$405,3,FALSE)</f>
        <v>0.74309999999999998</v>
      </c>
      <c r="J1483" s="10">
        <f>VLOOKUP(B1483,home!$B$2:$E$405,4,FALSE)</f>
        <v>0.99080000000000001</v>
      </c>
      <c r="K1483" s="12">
        <f t="shared" si="1958"/>
        <v>5.791121304831</v>
      </c>
      <c r="L1483" s="12">
        <f t="shared" si="1959"/>
        <v>0.66050196790800009</v>
      </c>
      <c r="M1483" s="13">
        <f t="shared" si="1960"/>
        <v>1.5779586314093646E-3</v>
      </c>
      <c r="N1483" s="13">
        <f t="shared" si="1961"/>
        <v>9.1381498484967381E-3</v>
      </c>
      <c r="O1483" s="13">
        <f t="shared" si="1962"/>
        <v>1.0422447813233E-3</v>
      </c>
      <c r="P1483" s="13">
        <f t="shared" si="1963"/>
        <v>6.0357659579702884E-3</v>
      </c>
      <c r="Q1483" s="13">
        <f t="shared" si="1964"/>
        <v>2.6460067137183827E-2</v>
      </c>
      <c r="R1483" s="13">
        <f t="shared" si="1965"/>
        <v>3.4420236455294143E-4</v>
      </c>
      <c r="S1483" s="13">
        <f t="shared" si="1966"/>
        <v>5.7717721450743749E-3</v>
      </c>
      <c r="T1483" s="13">
        <f t="shared" si="1967"/>
        <v>1.7476926415087721E-2</v>
      </c>
      <c r="U1483" s="13">
        <f t="shared" si="1968"/>
        <v>1.9933176465357452E-3</v>
      </c>
      <c r="V1483" s="13">
        <f t="shared" si="1969"/>
        <v>2.4530333148275029E-3</v>
      </c>
      <c r="W1483" s="13">
        <f t="shared" si="1970"/>
        <v>5.1077819508467938E-2</v>
      </c>
      <c r="X1483" s="13">
        <f t="shared" si="1971"/>
        <v>3.3737000301792719E-2</v>
      </c>
      <c r="Y1483" s="13">
        <f t="shared" si="1972"/>
        <v>1.114167754532344E-2</v>
      </c>
      <c r="Z1483" s="13">
        <f t="shared" si="1973"/>
        <v>7.5782113048601568E-5</v>
      </c>
      <c r="AA1483" s="13">
        <f t="shared" si="1974"/>
        <v>4.3886340940086776E-4</v>
      </c>
      <c r="AB1483" s="13">
        <f t="shared" si="1975"/>
        <v>1.270755620046068E-3</v>
      </c>
      <c r="AC1483" s="13">
        <f t="shared" si="1976"/>
        <v>5.8643548540697628E-4</v>
      </c>
      <c r="AD1483" s="13">
        <f t="shared" si="1977"/>
        <v>7.3949462189950313E-2</v>
      </c>
      <c r="AE1483" s="13">
        <f t="shared" si="1978"/>
        <v>4.8843765302200436E-2</v>
      </c>
      <c r="AF1483" s="13">
        <f t="shared" si="1979"/>
        <v>1.613070155106994E-2</v>
      </c>
      <c r="AG1483" s="13">
        <f t="shared" si="1980"/>
        <v>3.5514533727394417E-3</v>
      </c>
      <c r="AH1483" s="13">
        <f t="shared" si="1981"/>
        <v>1.2513558700206964E-5</v>
      </c>
      <c r="AI1483" s="13">
        <f t="shared" si="1982"/>
        <v>7.2467536388021845E-5</v>
      </c>
      <c r="AJ1483" s="13">
        <f t="shared" si="1983"/>
        <v>2.0983414694264463E-4</v>
      </c>
      <c r="AK1483" s="13">
        <f t="shared" si="1984"/>
        <v>4.0505833294686254E-4</v>
      </c>
      <c r="AL1483" s="13">
        <f t="shared" si="1985"/>
        <v>8.9725732193721776E-5</v>
      </c>
      <c r="AM1483" s="13">
        <f t="shared" si="1986"/>
        <v>8.565006119380314E-2</v>
      </c>
      <c r="AN1483" s="13">
        <f t="shared" si="1987"/>
        <v>5.6572033969947609E-2</v>
      </c>
      <c r="AO1483" s="13">
        <f t="shared" si="1988"/>
        <v>1.8682969882854311E-2</v>
      </c>
      <c r="AP1483" s="13">
        <f t="shared" si="1989"/>
        <v>4.1133794579970582E-3</v>
      </c>
      <c r="AQ1483" s="13">
        <f t="shared" si="1990"/>
        <v>6.7922380668984964E-4</v>
      </c>
      <c r="AR1483" s="13">
        <f t="shared" si="1991"/>
        <v>1.6530460294037953E-6</v>
      </c>
      <c r="AS1483" s="13">
        <f t="shared" si="1992"/>
        <v>9.5729900787466107E-6</v>
      </c>
      <c r="AT1483" s="13">
        <f t="shared" si="1993"/>
        <v>2.7719173397982655E-5</v>
      </c>
      <c r="AU1483" s="13">
        <f t="shared" si="1994"/>
        <v>5.3508365205787334E-5</v>
      </c>
      <c r="AV1483" s="13">
        <f t="shared" si="1995"/>
        <v>7.7468358432478235E-5</v>
      </c>
      <c r="AW1483" s="13">
        <f t="shared" si="1996"/>
        <v>9.533476232959206E-6</v>
      </c>
      <c r="AX1483" s="13">
        <f t="shared" si="1997"/>
        <v>8.2668315689918698E-2</v>
      </c>
      <c r="AY1483" s="13">
        <f t="shared" si="1998"/>
        <v>5.4602585196831102E-2</v>
      </c>
      <c r="AZ1483" s="13">
        <f t="shared" si="1999"/>
        <v>1.8032557487685587E-2</v>
      </c>
      <c r="BA1483" s="13">
        <f t="shared" si="2000"/>
        <v>3.9701799023434915E-3</v>
      </c>
      <c r="BB1483" s="13">
        <f t="shared" si="2001"/>
        <v>6.5557790961166677E-4</v>
      </c>
      <c r="BC1483" s="13">
        <f t="shared" si="2002"/>
        <v>8.6602099883103804E-5</v>
      </c>
      <c r="BD1483" s="13">
        <f t="shared" si="2003"/>
        <v>1.8197335924395207E-7</v>
      </c>
      <c r="BE1483" s="13">
        <f t="shared" si="2004"/>
        <v>1.053829797629316E-6</v>
      </c>
      <c r="BF1483" s="13">
        <f t="shared" si="2005"/>
        <v>3.0514280963584376E-6</v>
      </c>
      <c r="BG1483" s="13">
        <f t="shared" si="2006"/>
        <v>5.890396752993748E-6</v>
      </c>
      <c r="BH1483" s="13">
        <f t="shared" si="2007"/>
        <v>8.5280005325423638E-6</v>
      </c>
      <c r="BI1483" s="13">
        <f t="shared" si="2008"/>
        <v>9.8773371143232363E-6</v>
      </c>
      <c r="BJ1483" s="14">
        <f t="shared" si="2009"/>
        <v>0.61722050976987819</v>
      </c>
      <c r="BK1483" s="14">
        <f t="shared" si="2010"/>
        <v>7.1117276463713325E-2</v>
      </c>
      <c r="BL1483" s="14">
        <f t="shared" si="2011"/>
        <v>5.9877622956341489E-3</v>
      </c>
      <c r="BM1483" s="14">
        <f t="shared" si="2012"/>
        <v>0.59520989020073967</v>
      </c>
      <c r="BN1483" s="14">
        <f t="shared" si="2013"/>
        <v>4.4598388720936459E-2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1.5216000000000001</v>
      </c>
      <c r="F1484" s="10">
        <f>VLOOKUP(B1484,home!$B$2:$E$405,3,FALSE)</f>
        <v>1.3144</v>
      </c>
      <c r="G1484" s="10">
        <f>VLOOKUP(C1484,away!$B$2:$E$405,4,FALSE)</f>
        <v>0.75109999999999999</v>
      </c>
      <c r="H1484" s="10">
        <f>VLOOKUP(A1484,away!$A$2:$E$405,3,FALSE)</f>
        <v>1.1121000000000001</v>
      </c>
      <c r="I1484" s="10">
        <f>VLOOKUP(C1484,away!$B$2:$E$405,3,FALSE)</f>
        <v>1.413</v>
      </c>
      <c r="J1484" s="10">
        <f>VLOOKUP(B1484,home!$B$2:$E$405,4,FALSE)</f>
        <v>1.079</v>
      </c>
      <c r="K1484" s="12">
        <f t="shared" si="1958"/>
        <v>1.5021932701439999</v>
      </c>
      <c r="L1484" s="12">
        <f t="shared" si="1959"/>
        <v>1.6955376867</v>
      </c>
      <c r="M1484" s="13">
        <f t="shared" si="1960"/>
        <v>4.0854800191000011E-2</v>
      </c>
      <c r="N1484" s="13">
        <f t="shared" si="1961"/>
        <v>6.1371805899998015E-2</v>
      </c>
      <c r="O1484" s="13">
        <f t="shared" si="1962"/>
        <v>6.9270853406438876E-2</v>
      </c>
      <c r="P1484" s="13">
        <f t="shared" si="1963"/>
        <v>0.10405820980428404</v>
      </c>
      <c r="Q1484" s="13">
        <f t="shared" si="1964"/>
        <v>4.609615689978043E-2</v>
      </c>
      <c r="R1484" s="13">
        <f t="shared" si="1965"/>
        <v>5.8725671270244112E-2</v>
      </c>
      <c r="S1484" s="13">
        <f t="shared" si="1966"/>
        <v>6.6259723319230357E-2</v>
      </c>
      <c r="T1484" s="13">
        <f t="shared" si="1967"/>
        <v>7.815777123561396E-2</v>
      </c>
      <c r="U1484" s="13">
        <f t="shared" si="1968"/>
        <v>8.8217308166849542E-2</v>
      </c>
      <c r="V1484" s="13">
        <f t="shared" si="1969"/>
        <v>1.8751687979250448E-2</v>
      </c>
      <c r="W1484" s="13">
        <f t="shared" si="1970"/>
        <v>2.3081778891450688E-2</v>
      </c>
      <c r="X1484" s="13">
        <f t="shared" si="1971"/>
        <v>3.9136025986531188E-2</v>
      </c>
      <c r="Y1484" s="13">
        <f t="shared" si="1972"/>
        <v>3.31783034839171E-2</v>
      </c>
      <c r="Z1484" s="13">
        <f t="shared" si="1973"/>
        <v>3.3190529605151446E-2</v>
      </c>
      <c r="AA1484" s="13">
        <f t="shared" si="1974"/>
        <v>4.9858590205373685E-2</v>
      </c>
      <c r="AB1484" s="13">
        <f t="shared" si="1975"/>
        <v>3.7448619332689954E-2</v>
      </c>
      <c r="AC1484" s="13">
        <f t="shared" si="1976"/>
        <v>2.9850639839244099E-3</v>
      </c>
      <c r="AD1484" s="13">
        <f t="shared" si="1977"/>
        <v>8.6683232284222676E-3</v>
      </c>
      <c r="AE1484" s="13">
        <f t="shared" si="1978"/>
        <v>1.4697468714286968E-2</v>
      </c>
      <c r="AF1484" s="13">
        <f t="shared" si="1979"/>
        <v>1.2460056052083878E-2</v>
      </c>
      <c r="AG1484" s="13">
        <f t="shared" si="1980"/>
        <v>7.042164871567543E-3</v>
      </c>
      <c r="AH1484" s="13">
        <f t="shared" si="1981"/>
        <v>1.4068948446766592E-2</v>
      </c>
      <c r="AI1484" s="13">
        <f t="shared" si="1982"/>
        <v>2.1134279674735652E-2</v>
      </c>
      <c r="AJ1484" s="13">
        <f t="shared" si="1983"/>
        <v>1.5873886348364515E-2</v>
      </c>
      <c r="AK1484" s="13">
        <f t="shared" si="1984"/>
        <v>7.9485484145146272E-3</v>
      </c>
      <c r="AL1484" s="13">
        <f t="shared" si="1985"/>
        <v>3.0412133983398633E-4</v>
      </c>
      <c r="AM1484" s="13">
        <f t="shared" si="1986"/>
        <v>2.604299363433767E-3</v>
      </c>
      <c r="AN1484" s="13">
        <f t="shared" si="1987"/>
        <v>4.4156877181507712E-3</v>
      </c>
      <c r="AO1484" s="13">
        <f t="shared" si="1988"/>
        <v>3.7434824694114817E-3</v>
      </c>
      <c r="AP1484" s="13">
        <f t="shared" si="1989"/>
        <v>2.1157385354626484E-3</v>
      </c>
      <c r="AQ1484" s="13">
        <f t="shared" si="1990"/>
        <v>8.9682860552009664E-4</v>
      </c>
      <c r="AR1484" s="13">
        <f t="shared" si="1991"/>
        <v>4.7708864607464378E-3</v>
      </c>
      <c r="AS1484" s="13">
        <f t="shared" si="1992"/>
        <v>7.1667935339544244E-3</v>
      </c>
      <c r="AT1484" s="13">
        <f t="shared" si="1993"/>
        <v>5.3829545076089363E-3</v>
      </c>
      <c r="AU1484" s="13">
        <f t="shared" si="1994"/>
        <v>2.6954126782738172E-3</v>
      </c>
      <c r="AV1484" s="13">
        <f t="shared" si="1995"/>
        <v>1.0122576963909361E-3</v>
      </c>
      <c r="AW1484" s="13">
        <f t="shared" si="1996"/>
        <v>2.1516798541865481E-5</v>
      </c>
      <c r="AX1484" s="13">
        <f t="shared" si="1997"/>
        <v>6.5202682953175134E-4</v>
      </c>
      <c r="AY1484" s="13">
        <f t="shared" si="1998"/>
        <v>1.1055360622106009E-3</v>
      </c>
      <c r="AZ1484" s="13">
        <f t="shared" si="1999"/>
        <v>9.3723902874199498E-4</v>
      </c>
      <c r="BA1484" s="13">
        <f t="shared" si="2000"/>
        <v>5.2970803155938558E-4</v>
      </c>
      <c r="BB1484" s="13">
        <f t="shared" si="2001"/>
        <v>2.2453498261415289E-4</v>
      </c>
      <c r="BC1484" s="13">
        <f t="shared" si="2002"/>
        <v>7.6141505000965106E-5</v>
      </c>
      <c r="BD1484" s="13">
        <f t="shared" si="2003"/>
        <v>1.348202965527061E-3</v>
      </c>
      <c r="BE1484" s="13">
        <f t="shared" si="2004"/>
        <v>2.025261421602934E-3</v>
      </c>
      <c r="BF1484" s="13">
        <f t="shared" si="2005"/>
        <v>1.521167038907099E-3</v>
      </c>
      <c r="BG1484" s="13">
        <f t="shared" si="2006"/>
        <v>7.6169562953704007E-4</v>
      </c>
      <c r="BH1484" s="13">
        <f t="shared" si="2007"/>
        <v>2.8605351214715984E-4</v>
      </c>
      <c r="BI1484" s="13">
        <f t="shared" si="2008"/>
        <v>8.5941532169703632E-5</v>
      </c>
      <c r="BJ1484" s="14">
        <f t="shared" si="2009"/>
        <v>0.34119107839528962</v>
      </c>
      <c r="BK1484" s="14">
        <f t="shared" si="2010"/>
        <v>0.23431914267973383</v>
      </c>
      <c r="BL1484" s="14">
        <f t="shared" si="2011"/>
        <v>0.38960333224284316</v>
      </c>
      <c r="BM1484" s="14">
        <f t="shared" si="2012"/>
        <v>0.61684256618760391</v>
      </c>
      <c r="BN1484" s="14">
        <f t="shared" si="2013"/>
        <v>0.38037749747174543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1.5216000000000001</v>
      </c>
      <c r="F1485" s="10">
        <f>VLOOKUP(B1485,home!$B$2:$E$405,3,FALSE)</f>
        <v>1.3613</v>
      </c>
      <c r="G1485" s="10">
        <f>VLOOKUP(C1485,away!$B$2:$E$405,4,FALSE)</f>
        <v>1.0515000000000001</v>
      </c>
      <c r="H1485" s="10">
        <f>VLOOKUP(A1485,away!$A$2:$E$405,3,FALSE)</f>
        <v>1.1121000000000001</v>
      </c>
      <c r="I1485" s="10">
        <f>VLOOKUP(C1485,away!$B$2:$E$405,3,FALSE)</f>
        <v>1.0190999999999999</v>
      </c>
      <c r="J1485" s="10">
        <f>VLOOKUP(B1485,home!$B$2:$E$405,4,FALSE)</f>
        <v>1.2846</v>
      </c>
      <c r="K1485" s="12">
        <f t="shared" si="1958"/>
        <v>2.1780288151200002</v>
      </c>
      <c r="L1485" s="12">
        <f t="shared" si="1959"/>
        <v>1.4558899899059998</v>
      </c>
      <c r="M1485" s="13">
        <f t="shared" si="1960"/>
        <v>2.6412475991417179E-2</v>
      </c>
      <c r="N1485" s="13">
        <f t="shared" si="1961"/>
        <v>5.7527133787971821E-2</v>
      </c>
      <c r="O1485" s="13">
        <f t="shared" si="1962"/>
        <v>3.8453659404536822E-2</v>
      </c>
      <c r="P1485" s="13">
        <f t="shared" si="1963"/>
        <v>8.3753178229891395E-2</v>
      </c>
      <c r="Q1485" s="13">
        <f t="shared" si="1964"/>
        <v>6.2647877520732989E-2</v>
      </c>
      <c r="R1485" s="13">
        <f t="shared" si="1965"/>
        <v>2.799214890115994E-2</v>
      </c>
      <c r="S1485" s="13">
        <f t="shared" si="1966"/>
        <v>6.6394711214194477E-2</v>
      </c>
      <c r="T1485" s="13">
        <f t="shared" si="1967"/>
        <v>9.120841777129228E-2</v>
      </c>
      <c r="U1485" s="13">
        <f t="shared" si="1968"/>
        <v>6.0967706903856007E-2</v>
      </c>
      <c r="V1485" s="13">
        <f t="shared" si="1969"/>
        <v>2.3392851181605688E-2</v>
      </c>
      <c r="W1485" s="13">
        <f t="shared" si="1970"/>
        <v>4.5482960815421664E-2</v>
      </c>
      <c r="X1485" s="13">
        <f t="shared" si="1971"/>
        <v>6.6218187362459241E-2</v>
      </c>
      <c r="Y1485" s="13">
        <f t="shared" si="1972"/>
        <v>4.8203198065362197E-2</v>
      </c>
      <c r="Z1485" s="13">
        <f t="shared" si="1973"/>
        <v>1.3584496460385658E-2</v>
      </c>
      <c r="AA1485" s="13">
        <f t="shared" si="1974"/>
        <v>2.9587424729615616E-2</v>
      </c>
      <c r="AB1485" s="13">
        <f t="shared" si="1975"/>
        <v>3.2221131813148444E-2</v>
      </c>
      <c r="AC1485" s="13">
        <f t="shared" si="1976"/>
        <v>4.6361273431800845E-3</v>
      </c>
      <c r="AD1485" s="13">
        <f t="shared" si="1977"/>
        <v>2.476579981324056E-2</v>
      </c>
      <c r="AE1485" s="13">
        <f t="shared" si="1978"/>
        <v>3.6056280040112812E-2</v>
      </c>
      <c r="AF1485" s="13">
        <f t="shared" si="1979"/>
        <v>2.6246988591823877E-2</v>
      </c>
      <c r="AG1485" s="13">
        <f t="shared" si="1980"/>
        <v>1.2737575985337781E-2</v>
      </c>
      <c r="AH1485" s="13">
        <f t="shared" si="1981"/>
        <v>4.9443831036472445E-3</v>
      </c>
      <c r="AI1485" s="13">
        <f t="shared" si="1982"/>
        <v>1.0769008872736158E-2</v>
      </c>
      <c r="AJ1485" s="13">
        <f t="shared" si="1983"/>
        <v>1.1727605817551152E-2</v>
      </c>
      <c r="AK1485" s="13">
        <f t="shared" si="1984"/>
        <v>8.5143544676651202E-3</v>
      </c>
      <c r="AL1485" s="13">
        <f t="shared" si="1985"/>
        <v>5.8804089369888786E-4</v>
      </c>
      <c r="AM1485" s="13">
        <f t="shared" si="1986"/>
        <v>1.0788125124546287E-2</v>
      </c>
      <c r="AN1485" s="13">
        <f t="shared" si="1987"/>
        <v>1.5706323378680356E-2</v>
      </c>
      <c r="AO1485" s="13">
        <f t="shared" si="1988"/>
        <v>1.143333949262366E-2</v>
      </c>
      <c r="AP1485" s="13">
        <f t="shared" si="1989"/>
        <v>5.5485615061692407E-3</v>
      </c>
      <c r="AQ1485" s="13">
        <f t="shared" si="1990"/>
        <v>2.0195237888023902E-3</v>
      </c>
      <c r="AR1485" s="13">
        <f t="shared" si="1991"/>
        <v>1.4396955733720772E-3</v>
      </c>
      <c r="AS1485" s="13">
        <f t="shared" si="1992"/>
        <v>3.1356984438050948E-3</v>
      </c>
      <c r="AT1485" s="13">
        <f t="shared" si="1993"/>
        <v>3.4148207830672194E-3</v>
      </c>
      <c r="AU1485" s="13">
        <f t="shared" si="1994"/>
        <v>2.479192687997016E-3</v>
      </c>
      <c r="AV1485" s="13">
        <f t="shared" si="1995"/>
        <v>1.3499382781730772E-3</v>
      </c>
      <c r="AW1485" s="13">
        <f t="shared" si="1996"/>
        <v>5.1796117730743282E-5</v>
      </c>
      <c r="AX1485" s="13">
        <f t="shared" si="1997"/>
        <v>3.9161412303969799E-3</v>
      </c>
      <c r="AY1485" s="13">
        <f t="shared" si="1998"/>
        <v>5.7014708163931295E-3</v>
      </c>
      <c r="AZ1485" s="13">
        <f t="shared" si="1999"/>
        <v>4.150357144663973E-3</v>
      </c>
      <c r="BA1485" s="13">
        <f t="shared" si="2000"/>
        <v>2.0141544738170414E-3</v>
      </c>
      <c r="BB1485" s="13">
        <f t="shared" si="2001"/>
        <v>7.3309683413865466E-4</v>
      </c>
      <c r="BC1485" s="13">
        <f t="shared" si="2002"/>
        <v>2.1346166849084934E-4</v>
      </c>
      <c r="BD1485" s="13">
        <f t="shared" si="2003"/>
        <v>3.4933972896406337E-4</v>
      </c>
      <c r="BE1485" s="13">
        <f t="shared" si="2004"/>
        <v>7.6087199594994099E-4</v>
      </c>
      <c r="BF1485" s="13">
        <f t="shared" si="2005"/>
        <v>8.2860056589841979E-4</v>
      </c>
      <c r="BG1485" s="13">
        <f t="shared" si="2006"/>
        <v>6.0157196958383235E-4</v>
      </c>
      <c r="BH1485" s="13">
        <f t="shared" si="2007"/>
        <v>3.2756027103051977E-4</v>
      </c>
      <c r="BI1485" s="13">
        <f t="shared" si="2008"/>
        <v>1.4268714179859775E-4</v>
      </c>
      <c r="BJ1485" s="14">
        <f t="shared" si="2009"/>
        <v>0.53331897521247784</v>
      </c>
      <c r="BK1485" s="14">
        <f t="shared" si="2010"/>
        <v>0.21087885567038084</v>
      </c>
      <c r="BL1485" s="14">
        <f t="shared" si="2011"/>
        <v>0.24000740145355637</v>
      </c>
      <c r="BM1485" s="14">
        <f t="shared" si="2012"/>
        <v>0.69535358026242833</v>
      </c>
      <c r="BN1485" s="14">
        <f t="shared" si="2013"/>
        <v>0.29678647383571011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1.6325000000000001</v>
      </c>
      <c r="F1486" s="10">
        <f>VLOOKUP(B1486,home!$B$2:$E$405,3,FALSE)</f>
        <v>0.90080000000000005</v>
      </c>
      <c r="G1486" s="10">
        <f>VLOOKUP(C1486,away!$B$2:$E$405,4,FALSE)</f>
        <v>0.82879999999999998</v>
      </c>
      <c r="H1486" s="10">
        <f>VLOOKUP(A1486,away!$A$2:$E$405,3,FALSE)</f>
        <v>1.1474</v>
      </c>
      <c r="I1486" s="10">
        <f>VLOOKUP(C1486,away!$B$2:$E$405,3,FALSE)</f>
        <v>1.3329</v>
      </c>
      <c r="J1486" s="10">
        <f>VLOOKUP(B1486,home!$B$2:$E$405,4,FALSE)</f>
        <v>0.87150000000000005</v>
      </c>
      <c r="K1486" s="12">
        <f t="shared" si="1958"/>
        <v>1.2187968128000002</v>
      </c>
      <c r="L1486" s="12">
        <f t="shared" si="1959"/>
        <v>1.3328454843899999</v>
      </c>
      <c r="M1486" s="13">
        <f t="shared" si="1960"/>
        <v>7.7953537941463411E-2</v>
      </c>
      <c r="N1486" s="13">
        <f t="shared" si="1961"/>
        <v>9.5009523589539485E-2</v>
      </c>
      <c r="O1486" s="13">
        <f t="shared" si="1962"/>
        <v>0.10390002103750402</v>
      </c>
      <c r="P1486" s="13">
        <f t="shared" si="1963"/>
        <v>0.12663301449036288</v>
      </c>
      <c r="Q1486" s="13">
        <f t="shared" si="1964"/>
        <v>5.7898652268288588E-2</v>
      </c>
      <c r="R1486" s="13">
        <f t="shared" si="1965"/>
        <v>6.9241336933931641E-2</v>
      </c>
      <c r="S1486" s="13">
        <f t="shared" si="1966"/>
        <v>5.1427814510991467E-2</v>
      </c>
      <c r="T1486" s="13">
        <f t="shared" si="1967"/>
        <v>7.7169957228055266E-2</v>
      </c>
      <c r="U1486" s="13">
        <f t="shared" si="1968"/>
        <v>8.4391120769086822E-2</v>
      </c>
      <c r="V1486" s="13">
        <f t="shared" si="1969"/>
        <v>9.282536683821967E-3</v>
      </c>
      <c r="W1486" s="13">
        <f t="shared" si="1970"/>
        <v>2.3522230950001867E-2</v>
      </c>
      <c r="X1486" s="13">
        <f t="shared" si="1971"/>
        <v>3.1351499304488682E-2</v>
      </c>
      <c r="Y1486" s="13">
        <f t="shared" si="1972"/>
        <v>2.089335213842199E-2</v>
      </c>
      <c r="Z1486" s="13">
        <f t="shared" si="1973"/>
        <v>3.0762667755172439E-2</v>
      </c>
      <c r="AA1486" s="13">
        <f t="shared" si="1974"/>
        <v>3.7493441413229502E-2</v>
      </c>
      <c r="AB1486" s="13">
        <f t="shared" si="1975"/>
        <v>2.2848443447673828E-2</v>
      </c>
      <c r="AC1486" s="13">
        <f t="shared" si="1976"/>
        <v>9.4244888800976894E-4</v>
      </c>
      <c r="AD1486" s="13">
        <f t="shared" si="1977"/>
        <v>7.1672050279519518E-3</v>
      </c>
      <c r="AE1486" s="13">
        <f t="shared" si="1978"/>
        <v>9.5527768572030609E-3</v>
      </c>
      <c r="AF1486" s="13">
        <f t="shared" si="1979"/>
        <v>6.3661877487541998E-3</v>
      </c>
      <c r="AG1486" s="13">
        <f t="shared" si="1980"/>
        <v>2.8283815312353249E-3</v>
      </c>
      <c r="AH1486" s="13">
        <f t="shared" si="1981"/>
        <v>1.0250470701317857E-2</v>
      </c>
      <c r="AI1486" s="13">
        <f t="shared" si="1982"/>
        <v>1.2493241020465987E-2</v>
      </c>
      <c r="AJ1486" s="13">
        <f t="shared" si="1983"/>
        <v>7.6133611686430847E-3</v>
      </c>
      <c r="AK1486" s="13">
        <f t="shared" si="1984"/>
        <v>3.0930467756791575E-3</v>
      </c>
      <c r="AL1486" s="13">
        <f t="shared" si="1985"/>
        <v>6.1239115936667602E-5</v>
      </c>
      <c r="AM1486" s="13">
        <f t="shared" si="1986"/>
        <v>1.7470733289503943E-3</v>
      </c>
      <c r="AN1486" s="13">
        <f t="shared" si="1987"/>
        <v>2.3285787973897376E-3</v>
      </c>
      <c r="AO1486" s="13">
        <f t="shared" si="1988"/>
        <v>1.5518178675736048E-3</v>
      </c>
      <c r="AP1486" s="13">
        <f t="shared" si="1989"/>
        <v>6.8944447913039941E-4</v>
      </c>
      <c r="AQ1486" s="13">
        <f t="shared" si="1990"/>
        <v>2.2973074018664202E-4</v>
      </c>
      <c r="AR1486" s="13">
        <f t="shared" si="1991"/>
        <v>2.7324587174246996E-3</v>
      </c>
      <c r="AS1486" s="13">
        <f t="shared" si="1992"/>
        <v>3.3303119759048E-3</v>
      </c>
      <c r="AT1486" s="13">
        <f t="shared" si="1993"/>
        <v>2.0294868109312207E-3</v>
      </c>
      <c r="AU1486" s="13">
        <f t="shared" si="1994"/>
        <v>8.2451068559420248E-4</v>
      </c>
      <c r="AV1486" s="13">
        <f t="shared" si="1995"/>
        <v>2.5122774893043934E-4</v>
      </c>
      <c r="AW1486" s="13">
        <f t="shared" si="1996"/>
        <v>2.7633603798458556E-6</v>
      </c>
      <c r="AX1486" s="13">
        <f t="shared" si="1997"/>
        <v>3.54887900842104E-4</v>
      </c>
      <c r="AY1486" s="13">
        <f t="shared" si="1998"/>
        <v>4.7301073610204434E-4</v>
      </c>
      <c r="AZ1486" s="13">
        <f t="shared" si="1999"/>
        <v>3.152251118408E-4</v>
      </c>
      <c r="BA1486" s="13">
        <f t="shared" si="2000"/>
        <v>1.4004878896111431E-4</v>
      </c>
      <c r="BB1486" s="13">
        <f t="shared" si="2001"/>
        <v>4.6665848990277312E-5</v>
      </c>
      <c r="BC1486" s="13">
        <f t="shared" si="2002"/>
        <v>1.2439673220383346E-5</v>
      </c>
      <c r="BD1486" s="13">
        <f t="shared" si="2003"/>
        <v>6.0699087713359965E-4</v>
      </c>
      <c r="BE1486" s="13">
        <f t="shared" si="2004"/>
        <v>7.397985464491077E-4</v>
      </c>
      <c r="BF1486" s="13">
        <f t="shared" si="2005"/>
        <v>4.5083205526312271E-4</v>
      </c>
      <c r="BG1486" s="13">
        <f t="shared" si="2006"/>
        <v>1.8315755735425577E-4</v>
      </c>
      <c r="BH1486" s="13">
        <f t="shared" si="2007"/>
        <v>5.5807961785900064E-5</v>
      </c>
      <c r="BI1486" s="13">
        <f t="shared" si="2008"/>
        <v>1.3603713190703834E-5</v>
      </c>
      <c r="BJ1486" s="14">
        <f t="shared" si="2009"/>
        <v>0.33964868991712782</v>
      </c>
      <c r="BK1486" s="14">
        <f t="shared" si="2010"/>
        <v>0.26677360236668818</v>
      </c>
      <c r="BL1486" s="14">
        <f t="shared" si="2011"/>
        <v>0.36254266991749406</v>
      </c>
      <c r="BM1486" s="14">
        <f t="shared" si="2012"/>
        <v>0.46862129631967031</v>
      </c>
      <c r="BN1486" s="14">
        <f t="shared" si="2013"/>
        <v>0.53063608626109005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1.2514000000000001</v>
      </c>
      <c r="F1487" s="15">
        <f>VLOOKUP(B1487,home!$B$2:$E$405,3,FALSE)</f>
        <v>0.66590000000000005</v>
      </c>
      <c r="G1487" s="15">
        <f>VLOOKUP(C1487,away!$B$2:$E$405,4,FALSE)</f>
        <v>0.75470000000000004</v>
      </c>
      <c r="H1487" s="15">
        <f>VLOOKUP(A1487,away!$A$2:$E$405,3,FALSE)</f>
        <v>0.95709999999999995</v>
      </c>
      <c r="I1487" s="15">
        <f>VLOOKUP(C1487,away!$B$2:$E$405,3,FALSE)</f>
        <v>0.81259999999999999</v>
      </c>
      <c r="J1487" s="15">
        <f>VLOOKUP(B1487,home!$B$2:$E$405,4,FALSE)</f>
        <v>0.81259999999999999</v>
      </c>
      <c r="K1487" s="16">
        <f t="shared" si="1958"/>
        <v>0.62889698912200009</v>
      </c>
      <c r="L1487" s="16">
        <f t="shared" si="1959"/>
        <v>0.63199108519599989</v>
      </c>
      <c r="M1487" s="17">
        <f t="shared" si="1960"/>
        <v>0.28340223246609469</v>
      </c>
      <c r="N1487" s="17">
        <f t="shared" si="1961"/>
        <v>0.17823081070838009</v>
      </c>
      <c r="O1487" s="17">
        <f t="shared" si="1962"/>
        <v>0.17910768444321618</v>
      </c>
      <c r="P1487" s="17">
        <f t="shared" si="1963"/>
        <v>0.11264028347495196</v>
      </c>
      <c r="Q1487" s="17">
        <f t="shared" si="1964"/>
        <v>5.6044410111636675E-2</v>
      </c>
      <c r="R1487" s="17">
        <f t="shared" si="1965"/>
        <v>5.6597229929105451E-2</v>
      </c>
      <c r="S1487" s="17">
        <f t="shared" si="1966"/>
        <v>1.1192425471485537E-2</v>
      </c>
      <c r="T1487" s="17">
        <f t="shared" si="1967"/>
        <v>3.5419567565622929E-2</v>
      </c>
      <c r="U1487" s="17">
        <f t="shared" si="1968"/>
        <v>3.5593827495059974E-2</v>
      </c>
      <c r="V1487" s="17">
        <f t="shared" si="1969"/>
        <v>4.9427901149933114E-4</v>
      </c>
      <c r="W1487" s="17">
        <f t="shared" si="1970"/>
        <v>1.1748720258775632E-2</v>
      </c>
      <c r="X1487" s="17">
        <f t="shared" si="1971"/>
        <v>7.4250864660078391E-3</v>
      </c>
      <c r="Y1487" s="17">
        <f t="shared" si="1972"/>
        <v>2.346294226663213E-3</v>
      </c>
      <c r="Z1487" s="17">
        <f t="shared" si="1973"/>
        <v>1.1922981587327627E-2</v>
      </c>
      <c r="AA1487" s="17">
        <f t="shared" si="1974"/>
        <v>7.4983272216273909E-3</v>
      </c>
      <c r="AB1487" s="17">
        <f t="shared" si="1975"/>
        <v>2.3578377065664987E-3</v>
      </c>
      <c r="AC1487" s="17">
        <f t="shared" si="1976"/>
        <v>1.2278424795415237E-5</v>
      </c>
      <c r="AD1487" s="17">
        <f t="shared" si="1977"/>
        <v>1.8471836991951597E-3</v>
      </c>
      <c r="AE1487" s="17">
        <f t="shared" si="1978"/>
        <v>1.1674036306107102E-3</v>
      </c>
      <c r="AF1487" s="17">
        <f t="shared" si="1979"/>
        <v>3.6889434368570645E-4</v>
      </c>
      <c r="AG1487" s="17">
        <f t="shared" si="1980"/>
        <v>7.7712645529531932E-5</v>
      </c>
      <c r="AH1487" s="17">
        <f t="shared" si="1981"/>
        <v>1.8838045180367777E-3</v>
      </c>
      <c r="AI1487" s="17">
        <f t="shared" si="1982"/>
        <v>1.1847189894877502E-3</v>
      </c>
      <c r="AJ1487" s="17">
        <f t="shared" si="1983"/>
        <v>3.7253310272225223E-4</v>
      </c>
      <c r="AK1487" s="17">
        <f t="shared" si="1984"/>
        <v>7.8094982216767096E-5</v>
      </c>
      <c r="AL1487" s="17">
        <f t="shared" si="1985"/>
        <v>1.9520597809643791E-7</v>
      </c>
      <c r="AM1487" s="17">
        <f t="shared" si="1986"/>
        <v>2.3233765335581489E-4</v>
      </c>
      <c r="AN1487" s="17">
        <f t="shared" si="1987"/>
        <v>1.4683532567623349E-4</v>
      </c>
      <c r="AO1487" s="17">
        <f t="shared" si="1988"/>
        <v>4.6399308409615433E-5</v>
      </c>
      <c r="AP1487" s="17">
        <f t="shared" si="1989"/>
        <v>9.7746497580455804E-6</v>
      </c>
      <c r="AQ1487" s="17">
        <f t="shared" si="1990"/>
        <v>1.544372876999511E-6</v>
      </c>
      <c r="AR1487" s="17">
        <f t="shared" si="1991"/>
        <v>2.3810953233023821E-4</v>
      </c>
      <c r="AS1487" s="17">
        <f t="shared" si="1992"/>
        <v>1.4974636796373435E-4</v>
      </c>
      <c r="AT1487" s="17">
        <f t="shared" si="1993"/>
        <v>4.7087519972173823E-5</v>
      </c>
      <c r="AU1487" s="17">
        <f t="shared" si="1994"/>
        <v>9.8710665119073921E-6</v>
      </c>
      <c r="AV1487" s="17">
        <f t="shared" si="1995"/>
        <v>1.5519710021903901E-6</v>
      </c>
      <c r="AW1487" s="17">
        <f t="shared" si="1996"/>
        <v>2.1551677547034191E-9</v>
      </c>
      <c r="AX1487" s="17">
        <f t="shared" si="1997"/>
        <v>2.4352741775857159E-5</v>
      </c>
      <c r="AY1487" s="17">
        <f t="shared" si="1998"/>
        <v>1.5390715702421925E-5</v>
      </c>
      <c r="AZ1487" s="17">
        <f t="shared" si="1999"/>
        <v>4.8633975593583737E-6</v>
      </c>
      <c r="BA1487" s="17">
        <f t="shared" si="2000"/>
        <v>1.0245413004261588E-6</v>
      </c>
      <c r="BB1487" s="17">
        <f t="shared" si="2001"/>
        <v>1.6187524207111224E-7</v>
      </c>
      <c r="BC1487" s="17">
        <f t="shared" si="2002"/>
        <v>2.0460741980577482E-8</v>
      </c>
      <c r="BD1487" s="17">
        <f t="shared" si="2003"/>
        <v>2.5080516955483206E-5</v>
      </c>
      <c r="BE1487" s="17">
        <f t="shared" si="2004"/>
        <v>1.5773061598926663E-5</v>
      </c>
      <c r="BF1487" s="17">
        <f t="shared" si="2005"/>
        <v>4.9598154744004081E-6</v>
      </c>
      <c r="BG1487" s="17">
        <f t="shared" si="2006"/>
        <v>1.0397376728170408E-6</v>
      </c>
      <c r="BH1487" s="17">
        <f t="shared" si="2007"/>
        <v>1.63471972977838E-7</v>
      </c>
      <c r="BI1487" s="17">
        <f t="shared" si="2008"/>
        <v>2.056140632231906E-8</v>
      </c>
      <c r="BJ1487" s="18">
        <f t="shared" si="2009"/>
        <v>0.29515878869850631</v>
      </c>
      <c r="BK1487" s="18">
        <f t="shared" si="2010"/>
        <v>0.40775708477050748</v>
      </c>
      <c r="BL1487" s="18">
        <f t="shared" si="2011"/>
        <v>0.28516746201090015</v>
      </c>
      <c r="BM1487" s="18">
        <f t="shared" si="2012"/>
        <v>0.13396827737332193</v>
      </c>
      <c r="BN1487" s="18">
        <f t="shared" si="2013"/>
        <v>0.86602265113338495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1.375</v>
      </c>
      <c r="F1488" s="10">
        <f>VLOOKUP(B1488,home!$B$2:$E$405,3,FALSE)</f>
        <v>0.92559999999999998</v>
      </c>
      <c r="G1488" s="10">
        <f>VLOOKUP(C1488,away!$B$2:$E$405,4,FALSE)</f>
        <v>1.3332999999999999</v>
      </c>
      <c r="H1488" s="10">
        <f>VLOOKUP(A1488,away!$A$2:$E$405,3,FALSE)</f>
        <v>1.0101</v>
      </c>
      <c r="I1488" s="10">
        <f>VLOOKUP(C1488,away!$B$2:$E$405,3,FALSE)</f>
        <v>1.4025000000000001</v>
      </c>
      <c r="J1488" s="10">
        <f>VLOOKUP(B1488,home!$B$2:$E$405,4,FALSE)</f>
        <v>1.08</v>
      </c>
      <c r="K1488" s="12">
        <f t="shared" ref="K1488:K1522" si="2014">E1488*F1488*G1488</f>
        <v>1.6968909099999998</v>
      </c>
      <c r="L1488" s="12">
        <f t="shared" ref="L1488:L1522" si="2015">H1488*I1488*J1488</f>
        <v>1.5299984700000002</v>
      </c>
      <c r="M1488" s="13">
        <f t="shared" ref="M1488:M1522" si="2016">_xlfn.POISSON.DIST(0,K1488,FALSE) * _xlfn.POISSON.DIST(0,L1488,FALSE)</f>
        <v>3.9680738712193769E-2</v>
      </c>
      <c r="N1488" s="13">
        <f t="shared" ref="N1488:N1522" si="2017">_xlfn.POISSON.DIST(1,K1488,FALSE) * _xlfn.POISSON.DIST(0,L1488,FALSE)</f>
        <v>6.7333884822806694E-2</v>
      </c>
      <c r="O1488" s="13">
        <f t="shared" ref="O1488:O1522" si="2018">_xlfn.POISSON.DIST(0,K1488,FALSE) * _xlfn.POISSON.DIST(1,L1488,FALSE)</f>
        <v>6.0711469518126247E-2</v>
      </c>
      <c r="P1488" s="13">
        <f t="shared" ref="P1488:P1522" si="2019">_xlfn.POISSON.DIST(1,K1488,FALSE) * _xlfn.POISSON.DIST(1,L1488,FALSE)</f>
        <v>0.10302074075805048</v>
      </c>
      <c r="Q1488" s="13">
        <f t="shared" ref="Q1488:Q1522" si="2020">_xlfn.POISSON.DIST(2,K1488,FALSE) * _xlfn.POISSON.DIST(0,L1488,FALSE)</f>
        <v>5.7129128545403834E-2</v>
      </c>
      <c r="R1488" s="13">
        <f t="shared" ref="R1488:R1522" si="2021">_xlfn.POISSON.DIST(0,K1488,FALSE) * _xlfn.POISSON.DIST(2,L1488,FALSE)</f>
        <v>4.6444227737092413E-2</v>
      </c>
      <c r="S1488" s="13">
        <f t="shared" ref="S1488:S1522" si="2022">_xlfn.POISSON.DIST(2,K1488,FALSE) * _xlfn.POISSON.DIST(2,L1488,FALSE)</f>
        <v>6.6866654772457804E-2</v>
      </c>
      <c r="T1488" s="13">
        <f t="shared" ref="T1488:T1522" si="2023">_xlfn.POISSON.DIST(2,K1488,FALSE) * _xlfn.POISSON.DIST(1,L1488,FALSE)</f>
        <v>8.7407479266901206E-2</v>
      </c>
      <c r="U1488" s="13">
        <f t="shared" ref="U1488:U1522" si="2024">_xlfn.POISSON.DIST(1,K1488,FALSE) * _xlfn.POISSON.DIST(2,L1488,FALSE)</f>
        <v>7.8810787869041971E-2</v>
      </c>
      <c r="V1488" s="13">
        <f t="shared" ref="V1488:V1522" si="2025">_xlfn.POISSON.DIST(3,K1488,FALSE) * _xlfn.POISSON.DIST(3,L1488,FALSE)</f>
        <v>1.9289101884012436E-2</v>
      </c>
      <c r="W1488" s="13">
        <f t="shared" ref="W1488:W1522" si="2026">_xlfn.POISSON.DIST(3,K1488,FALSE) * _xlfn.POISSON.DIST(0,L1488,FALSE)</f>
        <v>3.2313966308305762E-2</v>
      </c>
      <c r="X1488" s="13">
        <f t="shared" ref="X1488:X1522" si="2027">_xlfn.POISSON.DIST(3,K1488,FALSE) * _xlfn.POISSON.DIST(1,L1488,FALSE)</f>
        <v>4.944031901133937E-2</v>
      </c>
      <c r="Y1488" s="13">
        <f t="shared" ref="Y1488:Y1522" si="2028">_xlfn.POISSON.DIST(3,K1488,FALSE) * _xlfn.POISSON.DIST(2,L1488,FALSE)</f>
        <v>3.7821806221830581E-2</v>
      </c>
      <c r="Z1488" s="13">
        <f t="shared" ref="Z1488:Z1522" si="2029">_xlfn.POISSON.DIST(0,K1488,FALSE) * _xlfn.POISSON.DIST(3,L1488,FALSE)</f>
        <v>2.3686532459360997E-2</v>
      </c>
      <c r="AA1488" s="13">
        <f t="shared" ref="AA1488:AA1522" si="2030">_xlfn.POISSON.DIST(1,K1488,FALSE) * _xlfn.POISSON.DIST(3,L1488,FALSE)</f>
        <v>4.019346161970961E-2</v>
      </c>
      <c r="AB1488" s="13">
        <f t="shared" ref="AB1488:AB1522" si="2031">_xlfn.POISSON.DIST(2,K1488,FALSE) * _xlfn.POISSON.DIST(3,L1488,FALSE)</f>
        <v>3.4101959831959565E-2</v>
      </c>
      <c r="AC1488" s="13">
        <f t="shared" ref="AC1488:AC1522" si="2032">_xlfn.POISSON.DIST(4,K1488,FALSE) * _xlfn.POISSON.DIST(4,L1488,FALSE)</f>
        <v>3.1299467152400432E-3</v>
      </c>
      <c r="AD1488" s="13">
        <f t="shared" ref="AD1488:AD1522" si="2033">_xlfn.POISSON.DIST(4,K1488,FALSE) * _xlfn.POISSON.DIST(0,L1488,FALSE)</f>
        <v>1.3708318923652586E-2</v>
      </c>
      <c r="AE1488" s="13">
        <f t="shared" ref="AE1488:AE1522" si="2034">_xlfn.POISSON.DIST(4,K1488,FALSE) * _xlfn.POISSON.DIST(1,L1488,FALSE)</f>
        <v>2.0973706979460507E-2</v>
      </c>
      <c r="AF1488" s="13">
        <f t="shared" ref="AF1488:AF1522" si="2035">_xlfn.POISSON.DIST(4,K1488,FALSE) * _xlfn.POISSON.DIST(2,L1488,FALSE)</f>
        <v>1.6044869794401454E-2</v>
      </c>
      <c r="AG1488" s="13">
        <f t="shared" ref="AG1488:AG1522" si="2036">_xlfn.POISSON.DIST(4,K1488,FALSE) * _xlfn.POISSON.DIST(3,L1488,FALSE)</f>
        <v>8.1828754122611497E-3</v>
      </c>
      <c r="AH1488" s="13">
        <f t="shared" ref="AH1488:AH1522" si="2037">_xlfn.POISSON.DIST(0,K1488,FALSE) * _xlfn.POISSON.DIST(4,L1488,FALSE)</f>
        <v>9.0600896056069122E-3</v>
      </c>
      <c r="AI1488" s="13">
        <f t="shared" ref="AI1488:AI1522" si="2038">_xlfn.POISSON.DIST(1,K1488,FALSE) * _xlfn.POISSON.DIST(4,L1488,FALSE)</f>
        <v>1.5373983695539849E-2</v>
      </c>
      <c r="AJ1488" s="13">
        <f t="shared" ref="AJ1488:AJ1522" si="2039">_xlfn.POISSON.DIST(2,K1488,FALSE) * _xlfn.POISSON.DIST(4,L1488,FALSE)</f>
        <v>1.304398659172489E-2</v>
      </c>
      <c r="AK1488" s="13">
        <f t="shared" ref="AK1488:AK1522" si="2040">_xlfn.POISSON.DIST(3,K1488,FALSE) * _xlfn.POISSON.DIST(4,L1488,FALSE)</f>
        <v>7.378074092553282E-3</v>
      </c>
      <c r="AL1488" s="13">
        <f t="shared" ref="AL1488:AL1522" si="2041">_xlfn.POISSON.DIST(5,K1488,FALSE) * _xlfn.POISSON.DIST(5,L1488,FALSE)</f>
        <v>3.2504377650425945E-4</v>
      </c>
      <c r="AM1488" s="13">
        <f t="shared" ref="AM1488:AM1522" si="2042">_xlfn.POISSON.DIST(5,K1488,FALSE) * _xlfn.POISSON.DIST(0,L1488,FALSE)</f>
        <v>4.6523043545854048E-3</v>
      </c>
      <c r="AN1488" s="13">
        <f t="shared" ref="AN1488:AN1522" si="2043">_xlfn.POISSON.DIST(5,K1488,FALSE) * _xlfn.POISSON.DIST(1,L1488,FALSE)</f>
        <v>7.1180185444900072E-3</v>
      </c>
      <c r="AO1488" s="13">
        <f t="shared" ref="AO1488:AO1522" si="2044">_xlfn.POISSON.DIST(5,K1488,FALSE) * _xlfn.POISSON.DIST(2,L1488,FALSE)</f>
        <v>5.4452787412506707E-3</v>
      </c>
      <c r="AP1488" s="13">
        <f t="shared" ref="AP1488:AP1522" si="2045">_xlfn.POISSON.DIST(5,K1488,FALSE) * _xlfn.POISSON.DIST(3,L1488,FALSE)</f>
        <v>2.7770893809456855E-3</v>
      </c>
      <c r="AQ1488" s="13">
        <f t="shared" ref="AQ1488:AQ1522" si="2046">_xlfn.POISSON.DIST(5,K1488,FALSE) * _xlfn.POISSON.DIST(4,L1488,FALSE)</f>
        <v>1.062235625975036E-3</v>
      </c>
      <c r="AR1488" s="13">
        <f t="shared" ref="AR1488:AR1522" si="2047">_xlfn.POISSON.DIST(0,K1488,FALSE) * _xlfn.POISSON.DIST(5,L1488,FALSE)</f>
        <v>2.7723846469282958E-3</v>
      </c>
      <c r="AS1488" s="13">
        <f t="shared" ref="AS1488:AS1522" si="2048">_xlfn.POISSON.DIST(1,K1488,FALSE) * _xlfn.POISSON.DIST(5,L1488,FALSE)</f>
        <v>4.7044343063961831E-3</v>
      </c>
      <c r="AT1488" s="13">
        <f t="shared" ref="AT1488:AT1522" si="2049">_xlfn.POISSON.DIST(2,K1488,FALSE) * _xlfn.POISSON.DIST(5,L1488,FALSE)</f>
        <v>3.9914559056079199E-3</v>
      </c>
      <c r="AU1488" s="13">
        <f t="shared" ref="AU1488:AU1522" si="2050">_xlfn.POISSON.DIST(3,K1488,FALSE) * _xlfn.POISSON.DIST(5,L1488,FALSE)</f>
        <v>2.2576884146306322E-3</v>
      </c>
      <c r="AV1488" s="13">
        <f t="shared" ref="AV1488:AV1522" si="2051">_xlfn.POISSON.DIST(4,K1488,FALSE) * _xlfn.POISSON.DIST(5,L1488,FALSE)</f>
        <v>9.5776273709975842E-4</v>
      </c>
      <c r="AW1488" s="13">
        <f t="shared" ref="AW1488:AW1522" si="2052">_xlfn.POISSON.DIST(6,K1488,FALSE) * _xlfn.POISSON.DIST(6,L1488,FALSE)</f>
        <v>2.3441439320878617E-5</v>
      </c>
      <c r="AX1488" s="13">
        <f t="shared" ref="AX1488:AX1522" si="2053">_xlfn.POISSON.DIST(6,K1488,FALSE) * _xlfn.POISSON.DIST(0,L1488,FALSE)</f>
        <v>1.3157421616415653E-3</v>
      </c>
      <c r="AY1488" s="13">
        <f t="shared" ref="AY1488:AY1522" si="2054">_xlfn.POISSON.DIST(6,K1488,FALSE) * _xlfn.POISSON.DIST(1,L1488,FALSE)</f>
        <v>2.0130834942260877E-3</v>
      </c>
      <c r="AZ1488" s="13">
        <f t="shared" ref="AZ1488:AZ1522" si="2055">_xlfn.POISSON.DIST(6,K1488,FALSE) * _xlfn.POISSON.DIST(2,L1488,FALSE)</f>
        <v>1.5400073330740845E-3</v>
      </c>
      <c r="BA1488" s="13">
        <f t="shared" ref="BA1488:BA1522" si="2056">_xlfn.POISSON.DIST(6,K1488,FALSE) * _xlfn.POISSON.DIST(3,L1488,FALSE)</f>
        <v>7.8540295446404365E-4</v>
      </c>
      <c r="BB1488" s="13">
        <f t="shared" ref="BB1488:BB1522" si="2057">_xlfn.POISSON.DIST(6,K1488,FALSE) * _xlfn.POISSON.DIST(4,L1488,FALSE)</f>
        <v>3.0041632966586646E-4</v>
      </c>
      <c r="BC1488" s="13">
        <f t="shared" ref="BC1488:BC1522" si="2058">_xlfn.POISSON.DIST(6,K1488,FALSE) * _xlfn.POISSON.DIST(5,L1488,FALSE)</f>
        <v>9.1927304950358276E-5</v>
      </c>
      <c r="BD1488" s="13">
        <f t="shared" ref="BD1488:BD1522" si="2059">_xlfn.POISSON.DIST(0,K1488,FALSE) * _xlfn.POISSON.DIST(6,L1488,FALSE)</f>
        <v>7.0695737800863104E-4</v>
      </c>
      <c r="BE1488" s="13">
        <f t="shared" ref="BE1488:BE1522" si="2060">_xlfn.POISSON.DIST(1,K1488,FALSE) * _xlfn.POISSON.DIST(6,L1488,FALSE)</f>
        <v>1.1996295485002795E-3</v>
      </c>
      <c r="BF1488" s="13">
        <f t="shared" ref="BF1488:BF1522" si="2061">_xlfn.POISSON.DIST(2,K1488,FALSE) * _xlfn.POISSON.DIST(6,L1488,FALSE)</f>
        <v>1.0178202381087645E-3</v>
      </c>
      <c r="BG1488" s="13">
        <f t="shared" ref="BG1488:BG1522" si="2062">_xlfn.POISSON.DIST(3,K1488,FALSE) * _xlfn.POISSON.DIST(6,L1488,FALSE)</f>
        <v>5.7570997002026592E-4</v>
      </c>
      <c r="BH1488" s="13">
        <f t="shared" ref="BH1488:BH1522" si="2063">_xlfn.POISSON.DIST(4,K1488,FALSE) * _xlfn.POISSON.DIST(6,L1488,FALSE)</f>
        <v>2.4422925373094066E-4</v>
      </c>
      <c r="BI1488" s="13">
        <f t="shared" ref="BI1488:BI1522" si="2064">_xlfn.POISSON.DIST(5,K1488,FALSE) * _xlfn.POISSON.DIST(6,L1488,FALSE)</f>
        <v>8.2886080122423228E-5</v>
      </c>
      <c r="BJ1488" s="14">
        <f t="shared" ref="BJ1488:BJ1522" si="2065">SUM(N1488,Q1488,T1488,W1488,X1488,Y1488,AD1488,AE1488,AF1488,AG1488,AM1488,AN1488,AO1488,AP1488,AQ1488,AX1488,AY1488,AZ1488,BA1488,BB1488,BC1488)</f>
        <v>0.41745786151163189</v>
      </c>
      <c r="BK1488" s="14">
        <f t="shared" ref="BK1488:BK1522" si="2066">SUM(M1488,P1488,S1488,V1488,AC1488,AL1488,AY1488)</f>
        <v>0.23432531011268487</v>
      </c>
      <c r="BL1488" s="14">
        <f t="shared" ref="BL1488:BL1522" si="2067">SUM(O1488,R1488,U1488,AA1488,AB1488,AH1488,AI1488,AJ1488,AK1488,AR1488,AS1488,AT1488,AU1488,AV1488,BD1488,BE1488,BF1488,BG1488,BH1488,BI1488)</f>
        <v>0.32362899904050874</v>
      </c>
      <c r="BM1488" s="14">
        <f t="shared" ref="BM1488:BM1522" si="2068">SUM(S1488:BI1488)</f>
        <v>0.62278887097560798</v>
      </c>
      <c r="BN1488" s="14">
        <f t="shared" ref="BN1488:BN1522" si="2069">SUM(M1488:R1488)</f>
        <v>0.3743201900936734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1.375</v>
      </c>
      <c r="F1489" s="10">
        <f>VLOOKUP(B1489,home!$B$2:$E$405,3,FALSE)</f>
        <v>1.1515</v>
      </c>
      <c r="G1489" s="10">
        <f>VLOOKUP(C1489,away!$B$2:$E$405,4,FALSE)</f>
        <v>0.72729999999999995</v>
      </c>
      <c r="H1489" s="10">
        <f>VLOOKUP(A1489,away!$A$2:$E$405,3,FALSE)</f>
        <v>1.0101</v>
      </c>
      <c r="I1489" s="10">
        <f>VLOOKUP(C1489,away!$B$2:$E$405,3,FALSE)</f>
        <v>0.99</v>
      </c>
      <c r="J1489" s="10">
        <f>VLOOKUP(B1489,home!$B$2:$E$405,4,FALSE)</f>
        <v>1.0725</v>
      </c>
      <c r="K1489" s="12">
        <f t="shared" si="2014"/>
        <v>1.1515431812499999</v>
      </c>
      <c r="L1489" s="12">
        <f t="shared" si="2015"/>
        <v>1.0724989275000001</v>
      </c>
      <c r="M1489" s="13">
        <f t="shared" si="2016"/>
        <v>0.10817098506431898</v>
      </c>
      <c r="N1489" s="13">
        <f t="shared" si="2017"/>
        <v>0.12456356025991207</v>
      </c>
      <c r="O1489" s="13">
        <f t="shared" si="2018"/>
        <v>0.11601326546810063</v>
      </c>
      <c r="P1489" s="13">
        <f t="shared" si="2019"/>
        <v>0.13359428478433732</v>
      </c>
      <c r="Q1489" s="13">
        <f t="shared" si="2020"/>
        <v>7.1720159224762645E-2</v>
      </c>
      <c r="R1489" s="13">
        <f t="shared" si="2021"/>
        <v>6.2212051395155364E-2</v>
      </c>
      <c r="S1489" s="13">
        <f t="shared" si="2022"/>
        <v>4.1248198203119049E-2</v>
      </c>
      <c r="T1489" s="13">
        <f t="shared" si="2023"/>
        <v>7.6919793848687176E-2</v>
      </c>
      <c r="U1489" s="13">
        <f t="shared" si="2024"/>
        <v>7.163986357566568E-2</v>
      </c>
      <c r="V1489" s="13">
        <f t="shared" si="2025"/>
        <v>5.6603015374344524E-3</v>
      </c>
      <c r="W1489" s="13">
        <f t="shared" si="2026"/>
        <v>2.7529620104479881E-2</v>
      </c>
      <c r="X1489" s="13">
        <f t="shared" si="2027"/>
        <v>2.9525488036537113E-2</v>
      </c>
      <c r="Y1489" s="13">
        <f t="shared" si="2028"/>
        <v>1.5833027126550069E-2</v>
      </c>
      <c r="Z1489" s="13">
        <f t="shared" si="2029"/>
        <v>2.2240786132959673E-2</v>
      </c>
      <c r="AA1489" s="13">
        <f t="shared" si="2030"/>
        <v>2.5611225617049257E-2</v>
      </c>
      <c r="AB1489" s="13">
        <f t="shared" si="2031"/>
        <v>1.4746216111384205E-2</v>
      </c>
      <c r="AC1489" s="13">
        <f t="shared" si="2032"/>
        <v>4.369147229659196E-4</v>
      </c>
      <c r="AD1489" s="13">
        <f t="shared" si="2033"/>
        <v>7.9253865784291808E-3</v>
      </c>
      <c r="AE1489" s="13">
        <f t="shared" si="2034"/>
        <v>8.4999686053881928E-3</v>
      </c>
      <c r="AF1489" s="13">
        <f t="shared" si="2035"/>
        <v>4.558103606531254E-3</v>
      </c>
      <c r="AG1489" s="13">
        <f t="shared" si="2036"/>
        <v>1.6295204098128841E-3</v>
      </c>
      <c r="AH1489" s="13">
        <f t="shared" si="2037"/>
        <v>5.963304818589029E-3</v>
      </c>
      <c r="AI1489" s="13">
        <f t="shared" si="2038"/>
        <v>6.8670030015614628E-3</v>
      </c>
      <c r="AJ1489" s="13">
        <f t="shared" si="2039"/>
        <v>3.9538252410356942E-3</v>
      </c>
      <c r="AK1489" s="13">
        <f t="shared" si="2040"/>
        <v>1.5176668320562626E-3</v>
      </c>
      <c r="AL1489" s="13">
        <f t="shared" si="2041"/>
        <v>2.1584091109708315E-5</v>
      </c>
      <c r="AM1489" s="13">
        <f t="shared" si="2042"/>
        <v>1.8252849746320783E-3</v>
      </c>
      <c r="AN1489" s="13">
        <f t="shared" si="2043"/>
        <v>1.9576161776747691E-3</v>
      </c>
      <c r="AO1489" s="13">
        <f t="shared" si="2044"/>
        <v>1.0497706255064197E-3</v>
      </c>
      <c r="AP1489" s="13">
        <f t="shared" si="2045"/>
        <v>3.7529262332554645E-4</v>
      </c>
      <c r="AQ1489" s="13">
        <f t="shared" si="2046"/>
        <v>1.006252340038275E-4</v>
      </c>
      <c r="AR1489" s="13">
        <f t="shared" si="2047"/>
        <v>1.2791276044584639E-3</v>
      </c>
      <c r="AS1489" s="13">
        <f t="shared" si="2048"/>
        <v>1.4729706708627905E-3</v>
      </c>
      <c r="AT1489" s="13">
        <f t="shared" si="2049"/>
        <v>8.4809466610664269E-4</v>
      </c>
      <c r="AU1489" s="13">
        <f t="shared" si="2050"/>
        <v>3.2553920993653302E-4</v>
      </c>
      <c r="AV1489" s="13">
        <f t="shared" si="2051"/>
        <v>9.3718114357981729E-5</v>
      </c>
      <c r="AW1489" s="13">
        <f t="shared" si="2052"/>
        <v>7.4047152005762605E-7</v>
      </c>
      <c r="AX1489" s="13">
        <f t="shared" si="2053"/>
        <v>3.5031574439594123E-4</v>
      </c>
      <c r="AY1489" s="13">
        <f t="shared" si="2054"/>
        <v>3.7571326015101115E-4</v>
      </c>
      <c r="AZ1489" s="13">
        <f t="shared" si="2055"/>
        <v>2.0147603427974399E-4</v>
      </c>
      <c r="BA1489" s="13">
        <f t="shared" si="2056"/>
        <v>7.2027610227326237E-5</v>
      </c>
      <c r="BB1489" s="13">
        <f t="shared" si="2057"/>
        <v>1.931238367979885E-5</v>
      </c>
      <c r="BC1489" s="13">
        <f t="shared" si="2058"/>
        <v>4.1425021568105567E-6</v>
      </c>
      <c r="BD1489" s="13">
        <f t="shared" si="2059"/>
        <v>2.2864383065289101E-4</v>
      </c>
      <c r="BE1489" s="13">
        <f t="shared" si="2060"/>
        <v>2.6329324412321627E-4</v>
      </c>
      <c r="BF1489" s="13">
        <f t="shared" si="2061"/>
        <v>1.5159676996964074E-4</v>
      </c>
      <c r="BG1489" s="13">
        <f t="shared" si="2062"/>
        <v>5.8190075586021475E-5</v>
      </c>
      <c r="BH1489" s="13">
        <f t="shared" si="2063"/>
        <v>1.6752096189376286E-5</v>
      </c>
      <c r="BI1489" s="13">
        <f t="shared" si="2064"/>
        <v>3.8581524277040742E-6</v>
      </c>
      <c r="BJ1489" s="14">
        <f t="shared" si="2065"/>
        <v>0.37503620497112372</v>
      </c>
      <c r="BK1489" s="14">
        <f t="shared" si="2066"/>
        <v>0.28950798166343644</v>
      </c>
      <c r="BL1489" s="14">
        <f t="shared" si="2067"/>
        <v>0.31326620649526887</v>
      </c>
      <c r="BM1489" s="14">
        <f t="shared" si="2068"/>
        <v>0.38340190027757071</v>
      </c>
      <c r="BN1489" s="14">
        <f t="shared" si="2069"/>
        <v>0.61627430619658707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1.375</v>
      </c>
      <c r="F1490" s="10">
        <f>VLOOKUP(B1490,home!$B$2:$E$405,3,FALSE)</f>
        <v>0.92559999999999998</v>
      </c>
      <c r="G1490" s="10">
        <f>VLOOKUP(C1490,away!$B$2:$E$405,4,FALSE)</f>
        <v>0.66669999999999996</v>
      </c>
      <c r="H1490" s="10">
        <f>VLOOKUP(A1490,away!$A$2:$E$405,3,FALSE)</f>
        <v>1.0101</v>
      </c>
      <c r="I1490" s="10">
        <f>VLOOKUP(C1490,away!$B$2:$E$405,3,FALSE)</f>
        <v>1.32</v>
      </c>
      <c r="J1490" s="10">
        <f>VLOOKUP(B1490,home!$B$2:$E$405,4,FALSE)</f>
        <v>1.17</v>
      </c>
      <c r="K1490" s="12">
        <f t="shared" si="2014"/>
        <v>0.84850908999999985</v>
      </c>
      <c r="L1490" s="12">
        <f t="shared" si="2015"/>
        <v>1.5599984399999998</v>
      </c>
      <c r="M1490" s="13">
        <f t="shared" si="2016"/>
        <v>8.9949441285009507E-2</v>
      </c>
      <c r="N1490" s="13">
        <f t="shared" si="2017"/>
        <v>7.6322918570751838E-2</v>
      </c>
      <c r="O1490" s="13">
        <f t="shared" si="2018"/>
        <v>0.14032098808348642</v>
      </c>
      <c r="P1490" s="13">
        <f t="shared" si="2019"/>
        <v>0.11906363390661988</v>
      </c>
      <c r="Q1490" s="13">
        <f t="shared" si="2020"/>
        <v>3.2380345091306363E-2</v>
      </c>
      <c r="R1490" s="13">
        <f t="shared" si="2021"/>
        <v>0.10945026125474867</v>
      </c>
      <c r="S1490" s="13">
        <f t="shared" si="2022"/>
        <v>3.9400325106333157E-2</v>
      </c>
      <c r="T1490" s="13">
        <f t="shared" si="2023"/>
        <v>5.0513287829099578E-2</v>
      </c>
      <c r="U1490" s="13">
        <f t="shared" si="2024"/>
        <v>9.2869541577529038E-2</v>
      </c>
      <c r="V1490" s="13">
        <f t="shared" si="2025"/>
        <v>5.7947934321584491E-3</v>
      </c>
      <c r="W1490" s="13">
        <f t="shared" si="2026"/>
        <v>9.1583390491034415E-3</v>
      </c>
      <c r="X1490" s="13">
        <f t="shared" si="2027"/>
        <v>1.4286994629592452E-2</v>
      </c>
      <c r="Y1490" s="13">
        <f t="shared" si="2028"/>
        <v>1.1143844667226298E-2</v>
      </c>
      <c r="Z1490" s="13">
        <f t="shared" si="2029"/>
        <v>5.6914078938333466E-2</v>
      </c>
      <c r="AA1490" s="13">
        <f t="shared" si="2030"/>
        <v>4.8292113328153481E-2</v>
      </c>
      <c r="AB1490" s="13">
        <f t="shared" si="2031"/>
        <v>2.0488148567124189E-2</v>
      </c>
      <c r="AC1490" s="13">
        <f t="shared" si="2032"/>
        <v>4.7940067353007432E-4</v>
      </c>
      <c r="AD1490" s="13">
        <f t="shared" si="2033"/>
        <v>1.942733483116556E-3</v>
      </c>
      <c r="AE1490" s="13">
        <f t="shared" si="2034"/>
        <v>3.0306612029975936E-3</v>
      </c>
      <c r="AF1490" s="13">
        <f t="shared" si="2035"/>
        <v>2.3639133744223842E-3</v>
      </c>
      <c r="AG1490" s="13">
        <f t="shared" si="2036"/>
        <v>1.2292337254646852E-3</v>
      </c>
      <c r="AH1490" s="13">
        <f t="shared" si="2037"/>
        <v>2.2196468589459267E-2</v>
      </c>
      <c r="AI1490" s="13">
        <f t="shared" si="2038"/>
        <v>1.8833905364055662E-2</v>
      </c>
      <c r="AJ1490" s="13">
        <f t="shared" si="2039"/>
        <v>7.9903699508004928E-3</v>
      </c>
      <c r="AK1490" s="13">
        <f t="shared" si="2040"/>
        <v>2.2599671785723569E-3</v>
      </c>
      <c r="AL1490" s="13">
        <f t="shared" si="2041"/>
        <v>2.5382786361913426E-5</v>
      </c>
      <c r="AM1490" s="13">
        <f t="shared" si="2042"/>
        <v>3.2968540397435193E-4</v>
      </c>
      <c r="AN1490" s="13">
        <f t="shared" si="2043"/>
        <v>5.1430871589075878E-4</v>
      </c>
      <c r="AO1490" s="13">
        <f t="shared" si="2044"/>
        <v>4.0116039723399338E-4</v>
      </c>
      <c r="AP1490" s="13">
        <f t="shared" si="2045"/>
        <v>2.0860319795827E-4</v>
      </c>
      <c r="AQ1490" s="13">
        <f t="shared" si="2046"/>
        <v>8.1355165848478108E-5</v>
      </c>
      <c r="AR1490" s="13">
        <f t="shared" si="2047"/>
        <v>6.9252912746130919E-3</v>
      </c>
      <c r="AS1490" s="13">
        <f t="shared" si="2048"/>
        <v>5.8761725974068929E-3</v>
      </c>
      <c r="AT1490" s="13">
        <f t="shared" si="2049"/>
        <v>2.4929929316543291E-3</v>
      </c>
      <c r="AU1490" s="13">
        <f t="shared" si="2050"/>
        <v>7.0510905460481567E-4</v>
      </c>
      <c r="AV1490" s="13">
        <f t="shared" si="2051"/>
        <v>1.4957286056837304E-4</v>
      </c>
      <c r="AW1490" s="13">
        <f t="shared" si="2052"/>
        <v>9.3329181487041961E-7</v>
      </c>
      <c r="AX1490" s="13">
        <f t="shared" si="2053"/>
        <v>4.6623510352093272E-5</v>
      </c>
      <c r="AY1490" s="13">
        <f t="shared" si="2054"/>
        <v>7.273260341658934E-5</v>
      </c>
      <c r="AZ1490" s="13">
        <f t="shared" si="2055"/>
        <v>5.6731373933509017E-5</v>
      </c>
      <c r="BA1490" s="13">
        <f t="shared" si="2056"/>
        <v>2.9500284945110244E-5</v>
      </c>
      <c r="BB1490" s="13">
        <f t="shared" si="2057"/>
        <v>1.1505099623481869E-5</v>
      </c>
      <c r="BC1490" s="13">
        <f t="shared" si="2058"/>
        <v>3.5895874929352606E-6</v>
      </c>
      <c r="BD1490" s="13">
        <f t="shared" si="2059"/>
        <v>1.8005739308236727E-3</v>
      </c>
      <c r="BE1490" s="13">
        <f t="shared" si="2060"/>
        <v>1.5278033475209171E-3</v>
      </c>
      <c r="BF1490" s="13">
        <f t="shared" si="2061"/>
        <v>6.4817751405196343E-4</v>
      </c>
      <c r="BG1490" s="13">
        <f t="shared" si="2062"/>
        <v>1.8332817086889788E-4</v>
      </c>
      <c r="BH1490" s="13">
        <f t="shared" si="2063"/>
        <v>3.8888904858833252E-5</v>
      </c>
      <c r="BI1490" s="13">
        <f t="shared" si="2064"/>
        <v>6.5995178545730371E-6</v>
      </c>
      <c r="BJ1490" s="14">
        <f t="shared" si="2065"/>
        <v>0.20412806696375072</v>
      </c>
      <c r="BK1490" s="14">
        <f t="shared" si="2066"/>
        <v>0.25478570979342963</v>
      </c>
      <c r="BL1490" s="14">
        <f t="shared" si="2067"/>
        <v>0.48305627399875589</v>
      </c>
      <c r="BM1490" s="14">
        <f t="shared" si="2068"/>
        <v>0.4313247421907454</v>
      </c>
      <c r="BN1490" s="14">
        <f t="shared" si="2069"/>
        <v>0.56748758819192269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1.375</v>
      </c>
      <c r="F1492" s="10">
        <f>VLOOKUP(B1492,home!$B$2:$E$405,3,FALSE)</f>
        <v>1.1515</v>
      </c>
      <c r="G1492" s="10">
        <f>VLOOKUP(C1492,away!$B$2:$E$405,4,FALSE)</f>
        <v>0.66120000000000001</v>
      </c>
      <c r="H1492" s="10">
        <f>VLOOKUP(A1492,away!$A$2:$E$405,3,FALSE)</f>
        <v>1.0101</v>
      </c>
      <c r="I1492" s="10">
        <f>VLOOKUP(C1492,away!$B$2:$E$405,3,FALSE)</f>
        <v>0.72</v>
      </c>
      <c r="J1492" s="10">
        <f>VLOOKUP(B1492,home!$B$2:$E$405,4,FALSE)</f>
        <v>1.4025000000000001</v>
      </c>
      <c r="K1492" s="12">
        <f t="shared" si="2014"/>
        <v>1.0468862249999999</v>
      </c>
      <c r="L1492" s="12">
        <f t="shared" si="2015"/>
        <v>1.01999898</v>
      </c>
      <c r="M1492" s="13">
        <f t="shared" si="2016"/>
        <v>0.12657943730694618</v>
      </c>
      <c r="N1492" s="13">
        <f t="shared" si="2017"/>
        <v>0.13251426928489304</v>
      </c>
      <c r="O1492" s="13">
        <f t="shared" si="2018"/>
        <v>0.12911089694205904</v>
      </c>
      <c r="P1492" s="13">
        <f t="shared" si="2019"/>
        <v>0.13516441950603622</v>
      </c>
      <c r="Q1492" s="13">
        <f t="shared" si="2020"/>
        <v>6.9363681565147564E-2</v>
      </c>
      <c r="R1492" s="13">
        <f t="shared" si="2021"/>
        <v>6.5846491593892664E-2</v>
      </c>
      <c r="S1492" s="13">
        <f t="shared" si="2022"/>
        <v>3.6082914984251535E-2</v>
      </c>
      <c r="T1492" s="13">
        <f t="shared" si="2023"/>
        <v>7.0750884445495307E-2</v>
      </c>
      <c r="U1492" s="13">
        <f t="shared" si="2024"/>
        <v>6.8933785014224522E-2</v>
      </c>
      <c r="V1492" s="13">
        <f t="shared" si="2025"/>
        <v>4.2811291397506033E-3</v>
      </c>
      <c r="W1492" s="13">
        <f t="shared" si="2026"/>
        <v>2.4205294248613139E-2</v>
      </c>
      <c r="X1492" s="13">
        <f t="shared" si="2027"/>
        <v>2.4689375444185268E-2</v>
      </c>
      <c r="Y1492" s="13">
        <f t="shared" si="2028"/>
        <v>1.2591568884953009E-2</v>
      </c>
      <c r="Z1492" s="13">
        <f t="shared" si="2029"/>
        <v>2.2387784754116371E-2</v>
      </c>
      <c r="AA1492" s="13">
        <f t="shared" si="2030"/>
        <v>2.3437463467349436E-2</v>
      </c>
      <c r="AB1492" s="13">
        <f t="shared" si="2031"/>
        <v>1.226817882645443E-2</v>
      </c>
      <c r="AC1492" s="13">
        <f t="shared" si="2032"/>
        <v>2.8571797842723734E-4</v>
      </c>
      <c r="AD1492" s="13">
        <f t="shared" si="2033"/>
        <v>6.3350472802362039E-3</v>
      </c>
      <c r="AE1492" s="13">
        <f t="shared" si="2034"/>
        <v>6.4617417640927014E-3</v>
      </c>
      <c r="AF1492" s="13">
        <f t="shared" si="2035"/>
        <v>3.2954850041989779E-3</v>
      </c>
      <c r="AG1492" s="13">
        <f t="shared" si="2036"/>
        <v>1.1204637809627512E-3</v>
      </c>
      <c r="AH1492" s="13">
        <f t="shared" si="2037"/>
        <v>5.7088794034145605E-3</v>
      </c>
      <c r="AI1492" s="13">
        <f t="shared" si="2038"/>
        <v>5.97654720762092E-3</v>
      </c>
      <c r="AJ1492" s="13">
        <f t="shared" si="2039"/>
        <v>3.1283824723602779E-3</v>
      </c>
      <c r="AK1492" s="13">
        <f t="shared" si="2040"/>
        <v>1.0916868389484729E-3</v>
      </c>
      <c r="AL1492" s="13">
        <f t="shared" si="2041"/>
        <v>1.2203847802833139E-5</v>
      </c>
      <c r="AM1492" s="13">
        <f t="shared" si="2042"/>
        <v>1.3264147464805997E-3</v>
      </c>
      <c r="AN1492" s="13">
        <f t="shared" si="2043"/>
        <v>1.3529416884671701E-3</v>
      </c>
      <c r="AO1492" s="13">
        <f t="shared" si="2044"/>
        <v>6.8999957111799562E-4</v>
      </c>
      <c r="AP1492" s="13">
        <f t="shared" si="2045"/>
        <v>2.3459961958026439E-4</v>
      </c>
      <c r="AQ1492" s="13">
        <f t="shared" si="2046"/>
        <v>5.9822843170064406E-5</v>
      </c>
      <c r="AR1492" s="13">
        <f t="shared" si="2047"/>
        <v>1.1646102336851725E-3</v>
      </c>
      <c r="AS1492" s="13">
        <f t="shared" si="2048"/>
        <v>1.2192144111390379E-3</v>
      </c>
      <c r="AT1492" s="13">
        <f t="shared" si="2049"/>
        <v>6.3818938617147267E-4</v>
      </c>
      <c r="AU1492" s="13">
        <f t="shared" si="2050"/>
        <v>2.2270389244137342E-4</v>
      </c>
      <c r="AV1492" s="13">
        <f t="shared" si="2051"/>
        <v>5.8286409312688849E-5</v>
      </c>
      <c r="AW1492" s="13">
        <f t="shared" si="2052"/>
        <v>3.6198744245436691E-7</v>
      </c>
      <c r="AX1492" s="13">
        <f t="shared" si="2053"/>
        <v>2.3143422112123442E-4</v>
      </c>
      <c r="AY1492" s="13">
        <f t="shared" si="2054"/>
        <v>2.3606266948075354E-4</v>
      </c>
      <c r="AZ1492" s="13">
        <f t="shared" si="2055"/>
        <v>1.2039184104322287E-4</v>
      </c>
      <c r="BA1492" s="13">
        <f t="shared" si="2056"/>
        <v>4.0933185021469827E-5</v>
      </c>
      <c r="BB1492" s="13">
        <f t="shared" si="2057"/>
        <v>1.0437951742512622E-5</v>
      </c>
      <c r="BC1492" s="13">
        <f t="shared" si="2058"/>
        <v>2.1293400261304204E-6</v>
      </c>
      <c r="BD1492" s="13">
        <f t="shared" si="2059"/>
        <v>1.9798354174273953E-4</v>
      </c>
      <c r="BE1492" s="13">
        <f t="shared" si="2060"/>
        <v>2.0726624262718649E-4</v>
      </c>
      <c r="BF1492" s="13">
        <f t="shared" si="2061"/>
        <v>1.0849208715695466E-4</v>
      </c>
      <c r="BG1492" s="13">
        <f t="shared" si="2062"/>
        <v>3.7859623855371752E-5</v>
      </c>
      <c r="BH1492" s="13">
        <f t="shared" si="2063"/>
        <v>9.9086796744675176E-6</v>
      </c>
      <c r="BI1492" s="13">
        <f t="shared" si="2064"/>
        <v>2.0746520518275063E-6</v>
      </c>
      <c r="BJ1492" s="14">
        <f t="shared" si="2065"/>
        <v>0.3556329793800293</v>
      </c>
      <c r="BK1492" s="14">
        <f t="shared" si="2066"/>
        <v>0.30264188543269532</v>
      </c>
      <c r="BL1492" s="14">
        <f t="shared" si="2067"/>
        <v>0.3193689009261827</v>
      </c>
      <c r="BM1492" s="14">
        <f t="shared" si="2068"/>
        <v>0.3412166536120107</v>
      </c>
      <c r="BN1492" s="14">
        <f t="shared" si="2069"/>
        <v>0.65857919619897476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1.375</v>
      </c>
      <c r="F1493" s="10">
        <f>VLOOKUP(B1493,home!$B$2:$E$405,3,FALSE)</f>
        <v>0.54549999999999998</v>
      </c>
      <c r="G1493" s="10">
        <f>VLOOKUP(C1493,away!$B$2:$E$405,4,FALSE)</f>
        <v>0.99170000000000003</v>
      </c>
      <c r="H1493" s="10">
        <f>VLOOKUP(A1493,away!$A$2:$E$405,3,FALSE)</f>
        <v>1.0101</v>
      </c>
      <c r="I1493" s="10">
        <f>VLOOKUP(C1493,away!$B$2:$E$405,3,FALSE)</f>
        <v>0.81</v>
      </c>
      <c r="J1493" s="10">
        <f>VLOOKUP(B1493,home!$B$2:$E$405,4,FALSE)</f>
        <v>0.74250000000000005</v>
      </c>
      <c r="K1493" s="12">
        <f t="shared" si="2014"/>
        <v>0.74383698124999997</v>
      </c>
      <c r="L1493" s="12">
        <f t="shared" si="2015"/>
        <v>0.60749939250000007</v>
      </c>
      <c r="M1493" s="13">
        <f t="shared" si="2016"/>
        <v>0.25889405015145417</v>
      </c>
      <c r="N1493" s="13">
        <f t="shared" si="2017"/>
        <v>0.19257496872824376</v>
      </c>
      <c r="O1493" s="13">
        <f t="shared" si="2018"/>
        <v>0.15727797818887296</v>
      </c>
      <c r="P1493" s="13">
        <f t="shared" si="2019"/>
        <v>0.11698917651311459</v>
      </c>
      <c r="Q1493" s="13">
        <f t="shared" si="2020"/>
        <v>7.1622191701564988E-2</v>
      </c>
      <c r="R1493" s="13">
        <f t="shared" si="2021"/>
        <v>4.7773138101684286E-2</v>
      </c>
      <c r="S1493" s="13">
        <f t="shared" si="2022"/>
        <v>1.3216282310476078E-2</v>
      </c>
      <c r="T1493" s="13">
        <f t="shared" si="2023"/>
        <v>4.3510437948219273E-2</v>
      </c>
      <c r="U1493" s="13">
        <f t="shared" si="2024"/>
        <v>3.5535426830396191E-2</v>
      </c>
      <c r="V1493" s="13">
        <f t="shared" si="2025"/>
        <v>6.6357560518286185E-4</v>
      </c>
      <c r="W1493" s="13">
        <f t="shared" si="2026"/>
        <v>1.7758411621933635E-2</v>
      </c>
      <c r="X1493" s="13">
        <f t="shared" si="2027"/>
        <v>1.0788224272089624E-2</v>
      </c>
      <c r="Y1493" s="13">
        <f t="shared" si="2028"/>
        <v>3.2769198457241007E-3</v>
      </c>
      <c r="Z1493" s="13">
        <f t="shared" si="2029"/>
        <v>9.674050791530605E-3</v>
      </c>
      <c r="AA1493" s="13">
        <f t="shared" si="2030"/>
        <v>7.1959167372312978E-3</v>
      </c>
      <c r="AB1493" s="13">
        <f t="shared" si="2031"/>
        <v>2.6762944915742388E-3</v>
      </c>
      <c r="AC1493" s="13">
        <f t="shared" si="2032"/>
        <v>1.8741055356216199E-5</v>
      </c>
      <c r="AD1493" s="13">
        <f t="shared" si="2033"/>
        <v>3.3023408231635069E-3</v>
      </c>
      <c r="AE1493" s="13">
        <f t="shared" si="2034"/>
        <v>2.0061700438997803E-3</v>
      </c>
      <c r="AF1493" s="13">
        <f t="shared" si="2035"/>
        <v>6.0937354146040751E-4</v>
      </c>
      <c r="AG1493" s="13">
        <f t="shared" si="2036"/>
        <v>1.2339801874759041E-4</v>
      </c>
      <c r="AH1493" s="13">
        <f t="shared" si="2037"/>
        <v>1.4692449947172467E-3</v>
      </c>
      <c r="AI1493" s="13">
        <f t="shared" si="2038"/>
        <v>1.0928787615871488E-3</v>
      </c>
      <c r="AJ1493" s="13">
        <f t="shared" si="2039"/>
        <v>4.0646181944561162E-4</v>
      </c>
      <c r="AK1493" s="13">
        <f t="shared" si="2040"/>
        <v>1.0078044425660209E-4</v>
      </c>
      <c r="AL1493" s="13">
        <f t="shared" si="2041"/>
        <v>3.3874870926200229E-7</v>
      </c>
      <c r="AM1493" s="13">
        <f t="shared" si="2042"/>
        <v>4.912806457921168E-4</v>
      </c>
      <c r="AN1493" s="13">
        <f t="shared" si="2043"/>
        <v>2.9845269386571867E-4</v>
      </c>
      <c r="AO1493" s="13">
        <f t="shared" si="2044"/>
        <v>9.065491510670629E-5</v>
      </c>
      <c r="AP1493" s="13">
        <f t="shared" si="2045"/>
        <v>1.835760195148772E-5</v>
      </c>
      <c r="AQ1493" s="13">
        <f t="shared" si="2046"/>
        <v>2.7880580083214013E-6</v>
      </c>
      <c r="AR1493" s="13">
        <f t="shared" si="2047"/>
        <v>1.7851308834487863E-4</v>
      </c>
      <c r="AS1493" s="13">
        <f t="shared" si="2048"/>
        <v>1.3278463674806906E-4</v>
      </c>
      <c r="AT1493" s="13">
        <f t="shared" si="2049"/>
        <v>4.9385061677530754E-5</v>
      </c>
      <c r="AU1493" s="13">
        <f t="shared" si="2050"/>
        <v>1.2244811732353179E-5</v>
      </c>
      <c r="AV1493" s="13">
        <f t="shared" si="2051"/>
        <v>2.2770359487420423E-6</v>
      </c>
      <c r="AW1493" s="13">
        <f t="shared" si="2052"/>
        <v>4.252053914875646E-9</v>
      </c>
      <c r="AX1493" s="13">
        <f t="shared" si="2053"/>
        <v>6.0905452085426414E-5</v>
      </c>
      <c r="AY1493" s="13">
        <f t="shared" si="2054"/>
        <v>3.7000025141834406E-5</v>
      </c>
      <c r="AZ1493" s="13">
        <f t="shared" si="2055"/>
        <v>1.1238746398074564E-5</v>
      </c>
      <c r="BA1493" s="13">
        <f t="shared" si="2056"/>
        <v>2.2758438697639543E-6</v>
      </c>
      <c r="BB1493" s="13">
        <f t="shared" si="2057"/>
        <v>3.4564344207661287E-7</v>
      </c>
      <c r="BC1493" s="13">
        <f t="shared" si="2058"/>
        <v>4.1995636216630255E-8</v>
      </c>
      <c r="BD1493" s="13">
        <f t="shared" si="2059"/>
        <v>1.8074432120468765E-5</v>
      </c>
      <c r="BE1493" s="13">
        <f t="shared" si="2060"/>
        <v>1.3444431026297521E-5</v>
      </c>
      <c r="BF1493" s="13">
        <f t="shared" si="2061"/>
        <v>5.0002324946124933E-6</v>
      </c>
      <c r="BG1493" s="13">
        <f t="shared" si="2062"/>
        <v>1.2397859481135713E-6</v>
      </c>
      <c r="BH1493" s="13">
        <f t="shared" si="2063"/>
        <v>2.3054965926024194E-7</v>
      </c>
      <c r="BI1493" s="13">
        <f t="shared" si="2064"/>
        <v>3.4298272514470912E-8</v>
      </c>
      <c r="BJ1493" s="14">
        <f t="shared" si="2065"/>
        <v>0.34658577816634439</v>
      </c>
      <c r="BK1493" s="14">
        <f t="shared" si="2066"/>
        <v>0.38981916440943498</v>
      </c>
      <c r="BL1493" s="14">
        <f t="shared" si="2067"/>
        <v>0.25394134873373841</v>
      </c>
      <c r="BM1493" s="14">
        <f t="shared" si="2068"/>
        <v>0.15485184294302576</v>
      </c>
      <c r="BN1493" s="14">
        <f t="shared" si="2069"/>
        <v>0.8451315033849347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1.375</v>
      </c>
      <c r="F1494" s="10">
        <f>VLOOKUP(B1494,home!$B$2:$E$405,3,FALSE)</f>
        <v>0.8</v>
      </c>
      <c r="G1494" s="10">
        <f>VLOOKUP(C1494,away!$B$2:$E$405,4,FALSE)</f>
        <v>1.3223</v>
      </c>
      <c r="H1494" s="10">
        <f>VLOOKUP(A1494,away!$A$2:$E$405,3,FALSE)</f>
        <v>1.0101</v>
      </c>
      <c r="I1494" s="10">
        <f>VLOOKUP(C1494,away!$B$2:$E$405,3,FALSE)</f>
        <v>1.71</v>
      </c>
      <c r="J1494" s="10">
        <f>VLOOKUP(B1494,home!$B$2:$E$405,4,FALSE)</f>
        <v>0.99</v>
      </c>
      <c r="K1494" s="12">
        <f t="shared" si="2014"/>
        <v>1.4545300000000001</v>
      </c>
      <c r="L1494" s="12">
        <f t="shared" si="2015"/>
        <v>1.7099982899999999</v>
      </c>
      <c r="M1494" s="13">
        <f t="shared" si="2016"/>
        <v>4.2234059344221336E-2</v>
      </c>
      <c r="N1494" s="13">
        <f t="shared" si="2017"/>
        <v>6.143070633795026E-2</v>
      </c>
      <c r="O1494" s="13">
        <f t="shared" si="2018"/>
        <v>7.2220169258377001E-2</v>
      </c>
      <c r="P1494" s="13">
        <f t="shared" si="2019"/>
        <v>0.10504640279138709</v>
      </c>
      <c r="Q1494" s="13">
        <f t="shared" si="2020"/>
        <v>4.4676402644869412E-2</v>
      </c>
      <c r="R1494" s="13">
        <f t="shared" si="2021"/>
        <v>6.1748182967667625E-2</v>
      </c>
      <c r="S1494" s="13">
        <f t="shared" si="2022"/>
        <v>6.5319003848727672E-2</v>
      </c>
      <c r="T1494" s="13">
        <f t="shared" si="2023"/>
        <v>7.6396572126078158E-2</v>
      </c>
      <c r="U1494" s="13">
        <f t="shared" si="2024"/>
        <v>8.9814584571961592E-2</v>
      </c>
      <c r="V1494" s="13">
        <f t="shared" si="2025"/>
        <v>1.805158757533144E-2</v>
      </c>
      <c r="W1494" s="13">
        <f t="shared" si="2026"/>
        <v>2.1661055979680634E-2</v>
      </c>
      <c r="X1494" s="13">
        <f t="shared" si="2027"/>
        <v>3.7040368684848154E-2</v>
      </c>
      <c r="Y1494" s="13">
        <f t="shared" si="2028"/>
        <v>3.166948355602995E-2</v>
      </c>
      <c r="Z1494" s="13">
        <f t="shared" si="2029"/>
        <v>3.5196429095106251E-2</v>
      </c>
      <c r="AA1494" s="13">
        <f t="shared" si="2030"/>
        <v>5.1194262011704891E-2</v>
      </c>
      <c r="AB1494" s="13">
        <f t="shared" si="2031"/>
        <v>3.7231794961942573E-2</v>
      </c>
      <c r="AC1494" s="13">
        <f t="shared" si="2032"/>
        <v>2.8061687191952944E-3</v>
      </c>
      <c r="AD1494" s="13">
        <f t="shared" si="2033"/>
        <v>7.876663938531217E-3</v>
      </c>
      <c r="AE1494" s="13">
        <f t="shared" si="2034"/>
        <v>1.3469081865793046E-2</v>
      </c>
      <c r="AF1494" s="13">
        <f t="shared" si="2035"/>
        <v>1.1516053479188059E-2</v>
      </c>
      <c r="AG1494" s="13">
        <f t="shared" si="2036"/>
        <v>6.5641439189867102E-3</v>
      </c>
      <c r="AH1494" s="13">
        <f t="shared" si="2037"/>
        <v>1.5046458391684491E-2</v>
      </c>
      <c r="AI1494" s="13">
        <f t="shared" si="2038"/>
        <v>2.1885525124456844E-2</v>
      </c>
      <c r="AJ1494" s="13">
        <f t="shared" si="2039"/>
        <v>1.5916576429638112E-2</v>
      </c>
      <c r="AK1494" s="13">
        <f t="shared" si="2040"/>
        <v>7.7170459714005065E-3</v>
      </c>
      <c r="AL1494" s="13">
        <f t="shared" si="2041"/>
        <v>2.7918503137445841E-4</v>
      </c>
      <c r="AM1494" s="13">
        <f t="shared" si="2042"/>
        <v>2.291368799702361E-3</v>
      </c>
      <c r="AN1494" s="13">
        <f t="shared" si="2043"/>
        <v>3.9182367292503895E-3</v>
      </c>
      <c r="AO1494" s="13">
        <f t="shared" si="2044"/>
        <v>3.35008905341668E-3</v>
      </c>
      <c r="AP1494" s="13">
        <f t="shared" si="2045"/>
        <v>1.909548850896747E-3</v>
      </c>
      <c r="AQ1494" s="13">
        <f t="shared" si="2046"/>
        <v>8.1633131742622593E-4</v>
      </c>
      <c r="AR1494" s="13">
        <f t="shared" si="2047"/>
        <v>5.1458836240673208E-3</v>
      </c>
      <c r="AS1494" s="13">
        <f t="shared" si="2048"/>
        <v>7.4848421077146404E-3</v>
      </c>
      <c r="AT1494" s="13">
        <f t="shared" si="2049"/>
        <v>5.4434636954670892E-3</v>
      </c>
      <c r="AU1494" s="13">
        <f t="shared" si="2050"/>
        <v>2.6392270829892484E-3</v>
      </c>
      <c r="AV1494" s="13">
        <f t="shared" si="2051"/>
        <v>9.5970874225508778E-4</v>
      </c>
      <c r="AW1494" s="13">
        <f t="shared" si="2052"/>
        <v>1.9288923386099146E-5</v>
      </c>
      <c r="AX1494" s="13">
        <f t="shared" si="2053"/>
        <v>5.5547744337184582E-4</v>
      </c>
      <c r="AY1494" s="13">
        <f t="shared" si="2054"/>
        <v>9.4986547829942799E-4</v>
      </c>
      <c r="AZ1494" s="13">
        <f t="shared" si="2055"/>
        <v>8.1213417181102705E-4</v>
      </c>
      <c r="BA1494" s="13">
        <f t="shared" si="2056"/>
        <v>4.6291601501580746E-4</v>
      </c>
      <c r="BB1494" s="13">
        <f t="shared" si="2057"/>
        <v>1.9789639852266135E-4</v>
      </c>
      <c r="BC1494" s="13">
        <f t="shared" si="2058"/>
        <v>6.7680500614181825E-5</v>
      </c>
      <c r="BD1494" s="13">
        <f t="shared" si="2059"/>
        <v>1.4665753662823535E-3</v>
      </c>
      <c r="BE1494" s="13">
        <f t="shared" si="2060"/>
        <v>2.1331778675186719E-3</v>
      </c>
      <c r="BF1494" s="13">
        <f t="shared" si="2061"/>
        <v>1.5513856018209674E-3</v>
      </c>
      <c r="BG1494" s="13">
        <f t="shared" si="2062"/>
        <v>7.5217896647221708E-4</v>
      </c>
      <c r="BH1494" s="13">
        <f t="shared" si="2063"/>
        <v>2.7351671802570851E-4</v>
      </c>
      <c r="BI1494" s="13">
        <f t="shared" si="2064"/>
        <v>7.9567654373986711E-5</v>
      </c>
      <c r="BJ1494" s="14">
        <f t="shared" si="2065"/>
        <v>0.32763207729028282</v>
      </c>
      <c r="BK1494" s="14">
        <f t="shared" si="2066"/>
        <v>0.23468627278853668</v>
      </c>
      <c r="BL1494" s="14">
        <f t="shared" si="2067"/>
        <v>0.40070412711582098</v>
      </c>
      <c r="BM1494" s="14">
        <f t="shared" si="2068"/>
        <v>0.60993240639036073</v>
      </c>
      <c r="BN1494" s="14">
        <f t="shared" si="2069"/>
        <v>0.38735592334447266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1.375</v>
      </c>
      <c r="F1495" s="10">
        <f>VLOOKUP(B1495,home!$B$2:$E$405,3,FALSE)</f>
        <v>0.65449999999999997</v>
      </c>
      <c r="G1495" s="10">
        <f>VLOOKUP(C1495,away!$B$2:$E$405,4,FALSE)</f>
        <v>0.92559999999999998</v>
      </c>
      <c r="H1495" s="10">
        <f>VLOOKUP(A1495,away!$A$2:$E$405,3,FALSE)</f>
        <v>1.0101</v>
      </c>
      <c r="I1495" s="10">
        <f>VLOOKUP(C1495,away!$B$2:$E$405,3,FALSE)</f>
        <v>1.08</v>
      </c>
      <c r="J1495" s="10">
        <f>VLOOKUP(B1495,home!$B$2:$E$405,4,FALSE)</f>
        <v>1.5840000000000001</v>
      </c>
      <c r="K1495" s="12">
        <f t="shared" si="2014"/>
        <v>0.83298214999999998</v>
      </c>
      <c r="L1495" s="12">
        <f t="shared" si="2015"/>
        <v>1.727998272</v>
      </c>
      <c r="M1495" s="13">
        <f t="shared" si="2016"/>
        <v>7.7228986316639117E-2</v>
      </c>
      <c r="N1495" s="13">
        <f t="shared" si="2017"/>
        <v>6.4330367064354618E-2</v>
      </c>
      <c r="O1495" s="13">
        <f t="shared" si="2018"/>
        <v>0.133451554903464</v>
      </c>
      <c r="P1495" s="13">
        <f t="shared" si="2019"/>
        <v>0.11116276312433049</v>
      </c>
      <c r="Q1495" s="13">
        <f t="shared" si="2020"/>
        <v>2.6793023733777649E-2</v>
      </c>
      <c r="R1495" s="13">
        <f t="shared" si="2021"/>
        <v>0.11530202813444949</v>
      </c>
      <c r="S1495" s="13">
        <f t="shared" si="2022"/>
        <v>4.0001690086839986E-2</v>
      </c>
      <c r="T1495" s="13">
        <f t="shared" si="2023"/>
        <v>4.629829871362276E-2</v>
      </c>
      <c r="U1495" s="13">
        <f t="shared" si="2024"/>
        <v>9.6044531294794219E-2</v>
      </c>
      <c r="V1495" s="13">
        <f t="shared" si="2025"/>
        <v>6.3975668143633618E-3</v>
      </c>
      <c r="W1495" s="13">
        <f t="shared" si="2026"/>
        <v>7.43937017158771E-3</v>
      </c>
      <c r="X1495" s="13">
        <f t="shared" si="2027"/>
        <v>1.2855218801271905E-2</v>
      </c>
      <c r="Y1495" s="13">
        <f t="shared" si="2028"/>
        <v>1.1106897937389884E-2</v>
      </c>
      <c r="Z1495" s="13">
        <f t="shared" si="2029"/>
        <v>6.6413901791474717E-2</v>
      </c>
      <c r="AA1495" s="13">
        <f t="shared" si="2030"/>
        <v>5.5321594704151454E-2</v>
      </c>
      <c r="AB1495" s="13">
        <f t="shared" si="2031"/>
        <v>2.3040950449046346E-2</v>
      </c>
      <c r="AC1495" s="13">
        <f t="shared" si="2032"/>
        <v>5.7553779211971324E-4</v>
      </c>
      <c r="AD1495" s="13">
        <f t="shared" si="2033"/>
        <v>1.5492156400437498E-3</v>
      </c>
      <c r="AE1495" s="13">
        <f t="shared" si="2034"/>
        <v>2.6770419489509732E-3</v>
      </c>
      <c r="AF1495" s="13">
        <f t="shared" si="2035"/>
        <v>2.3129619309293975E-3</v>
      </c>
      <c r="AG1495" s="13">
        <f t="shared" si="2036"/>
        <v>1.332264739949261E-3</v>
      </c>
      <c r="AH1495" s="13">
        <f t="shared" si="2037"/>
        <v>2.8690776883111509E-2</v>
      </c>
      <c r="AI1495" s="13">
        <f t="shared" si="2038"/>
        <v>2.3898905013264523E-2</v>
      </c>
      <c r="AJ1495" s="13">
        <f t="shared" si="2039"/>
        <v>9.9536806402974291E-3</v>
      </c>
      <c r="AK1495" s="13">
        <f t="shared" si="2040"/>
        <v>2.7637461000561093E-3</v>
      </c>
      <c r="AL1495" s="13">
        <f t="shared" si="2041"/>
        <v>3.3136973204435079E-5</v>
      </c>
      <c r="AM1495" s="13">
        <f t="shared" si="2042"/>
        <v>2.5809379493145382E-4</v>
      </c>
      <c r="AN1495" s="13">
        <f t="shared" si="2043"/>
        <v>4.4598563165547454E-4</v>
      </c>
      <c r="AO1495" s="13">
        <f t="shared" si="2044"/>
        <v>3.8533120041874436E-4</v>
      </c>
      <c r="AP1495" s="13">
        <f t="shared" si="2045"/>
        <v>2.2195054949042533E-4</v>
      </c>
      <c r="AQ1495" s="13">
        <f t="shared" si="2046"/>
        <v>9.5882541497226386E-5</v>
      </c>
      <c r="AR1495" s="13">
        <f t="shared" si="2047"/>
        <v>9.9155225752708409E-3</v>
      </c>
      <c r="AS1495" s="13">
        <f t="shared" si="2048"/>
        <v>8.2594533131226423E-3</v>
      </c>
      <c r="AT1495" s="13">
        <f t="shared" si="2049"/>
        <v>3.4399885892947603E-3</v>
      </c>
      <c r="AU1495" s="13">
        <f t="shared" si="2050"/>
        <v>9.5514969702873863E-4</v>
      </c>
      <c r="AV1495" s="13">
        <f t="shared" si="2051"/>
        <v>1.9890566205071181E-4</v>
      </c>
      <c r="AW1495" s="13">
        <f t="shared" si="2052"/>
        <v>1.3249190199271452E-6</v>
      </c>
      <c r="AX1495" s="13">
        <f t="shared" si="2053"/>
        <v>3.5831254033943569E-5</v>
      </c>
      <c r="AY1495" s="13">
        <f t="shared" si="2054"/>
        <v>6.1916345054247512E-5</v>
      </c>
      <c r="AZ1495" s="13">
        <f t="shared" si="2055"/>
        <v>5.3495668631147738E-5</v>
      </c>
      <c r="BA1495" s="13">
        <f t="shared" si="2056"/>
        <v>3.081347431803597E-5</v>
      </c>
      <c r="BB1495" s="13">
        <f t="shared" si="2057"/>
        <v>1.3311407593970636E-5</v>
      </c>
      <c r="BC1495" s="13">
        <f t="shared" si="2058"/>
        <v>4.6004178640537845E-6</v>
      </c>
      <c r="BD1495" s="13">
        <f t="shared" si="2059"/>
        <v>2.8556676460075006E-3</v>
      </c>
      <c r="BE1495" s="13">
        <f t="shared" si="2060"/>
        <v>2.3787201754567667E-3</v>
      </c>
      <c r="BF1495" s="13">
        <f t="shared" si="2061"/>
        <v>9.9071572300017717E-4</v>
      </c>
      <c r="BG1495" s="13">
        <f t="shared" si="2062"/>
        <v>2.7508283766116396E-4</v>
      </c>
      <c r="BH1495" s="13">
        <f t="shared" si="2063"/>
        <v>5.7284773385774329E-5</v>
      </c>
      <c r="BI1495" s="13">
        <f t="shared" si="2064"/>
        <v>9.5434387394290188E-6</v>
      </c>
      <c r="BJ1495" s="14">
        <f t="shared" si="2065"/>
        <v>0.17830187296736669</v>
      </c>
      <c r="BK1495" s="14">
        <f t="shared" si="2066"/>
        <v>0.23546159745255132</v>
      </c>
      <c r="BL1495" s="14">
        <f t="shared" si="2067"/>
        <v>0.51780380255365355</v>
      </c>
      <c r="BM1495" s="14">
        <f t="shared" si="2068"/>
        <v>0.46965186006199672</v>
      </c>
      <c r="BN1495" s="14">
        <f t="shared" si="2069"/>
        <v>0.52826872327701535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1.375</v>
      </c>
      <c r="F1496" s="10">
        <f>VLOOKUP(B1496,home!$B$2:$E$405,3,FALSE)</f>
        <v>1.1900999999999999</v>
      </c>
      <c r="G1496" s="10">
        <f>VLOOKUP(C1496,away!$B$2:$E$405,4,FALSE)</f>
        <v>1.6364000000000001</v>
      </c>
      <c r="H1496" s="10">
        <f>VLOOKUP(A1496,away!$A$2:$E$405,3,FALSE)</f>
        <v>1.0101</v>
      </c>
      <c r="I1496" s="10">
        <f>VLOOKUP(C1496,away!$B$2:$E$405,3,FALSE)</f>
        <v>0.74250000000000005</v>
      </c>
      <c r="J1496" s="10">
        <f>VLOOKUP(B1496,home!$B$2:$E$405,4,FALSE)</f>
        <v>0.72</v>
      </c>
      <c r="K1496" s="12">
        <f t="shared" si="2014"/>
        <v>2.677784505</v>
      </c>
      <c r="L1496" s="12">
        <f t="shared" si="2015"/>
        <v>0.53999945999999999</v>
      </c>
      <c r="M1496" s="13">
        <f t="shared" si="2016"/>
        <v>4.0043698246567637E-2</v>
      </c>
      <c r="N1496" s="13">
        <f t="shared" si="2017"/>
        <v>0.10722839468755446</v>
      </c>
      <c r="O1496" s="13">
        <f t="shared" si="2018"/>
        <v>2.1623575429549468E-2</v>
      </c>
      <c r="P1496" s="13">
        <f t="shared" si="2019"/>
        <v>5.790327522794627E-2</v>
      </c>
      <c r="Q1496" s="13">
        <f t="shared" si="2020"/>
        <v>0.14356726689517887</v>
      </c>
      <c r="R1496" s="13">
        <f t="shared" si="2021"/>
        <v>5.8383595276129902E-3</v>
      </c>
      <c r="S1496" s="13">
        <f t="shared" si="2022"/>
        <v>2.0932065649122981E-2</v>
      </c>
      <c r="T1496" s="13">
        <f t="shared" si="2023"/>
        <v>7.7526246597072454E-2</v>
      </c>
      <c r="U1496" s="13">
        <f t="shared" si="2024"/>
        <v>1.5633868677661179E-2</v>
      </c>
      <c r="V1496" s="13">
        <f t="shared" si="2025"/>
        <v>3.3630903000781941E-3</v>
      </c>
      <c r="W1496" s="13">
        <f t="shared" si="2026"/>
        <v>0.12814740090570315</v>
      </c>
      <c r="X1496" s="13">
        <f t="shared" si="2027"/>
        <v>6.9199527289483198E-2</v>
      </c>
      <c r="Y1496" s="13">
        <f t="shared" si="2028"/>
        <v>1.8683853684288095E-2</v>
      </c>
      <c r="Z1496" s="13">
        <f t="shared" si="2029"/>
        <v>1.0509036640656234E-3</v>
      </c>
      <c r="AA1496" s="13">
        <f t="shared" si="2030"/>
        <v>2.8140935478826509E-3</v>
      </c>
      <c r="AB1496" s="13">
        <f t="shared" si="2031"/>
        <v>3.7677680490703202E-3</v>
      </c>
      <c r="AC1496" s="13">
        <f t="shared" si="2032"/>
        <v>3.0393974549815066E-4</v>
      </c>
      <c r="AD1496" s="13">
        <f t="shared" si="2033"/>
        <v>8.5787781125328713E-2</v>
      </c>
      <c r="AE1496" s="13">
        <f t="shared" si="2034"/>
        <v>4.6325355482275697E-2</v>
      </c>
      <c r="AF1496" s="13">
        <f t="shared" si="2035"/>
        <v>1.2507833472368456E-2</v>
      </c>
      <c r="AG1496" s="13">
        <f t="shared" si="2036"/>
        <v>2.2514077736162973E-3</v>
      </c>
      <c r="AH1496" s="13">
        <f t="shared" si="2037"/>
        <v>1.4187185277686446E-4</v>
      </c>
      <c r="AI1496" s="13">
        <f t="shared" si="2038"/>
        <v>3.7990224906152878E-4</v>
      </c>
      <c r="AJ1496" s="13">
        <f t="shared" si="2039"/>
        <v>5.0864817797580651E-4</v>
      </c>
      <c r="AK1496" s="13">
        <f t="shared" si="2040"/>
        <v>4.540167364933656E-4</v>
      </c>
      <c r="AL1496" s="13">
        <f t="shared" si="2041"/>
        <v>1.7579901464570528E-5</v>
      </c>
      <c r="AM1496" s="13">
        <f t="shared" si="2042"/>
        <v>4.5944238203147331E-2</v>
      </c>
      <c r="AN1496" s="13">
        <f t="shared" si="2043"/>
        <v>2.4809863819810925E-2</v>
      </c>
      <c r="AO1496" s="13">
        <f t="shared" si="2044"/>
        <v>6.6986565326857183E-3</v>
      </c>
      <c r="AP1496" s="13">
        <f t="shared" si="2045"/>
        <v>1.2057569701252535E-3</v>
      </c>
      <c r="AQ1496" s="13">
        <f t="shared" si="2046"/>
        <v>1.6277702818971821E-4</v>
      </c>
      <c r="AR1496" s="13">
        <f t="shared" si="2047"/>
        <v>1.5322144777741269E-5</v>
      </c>
      <c r="AS1496" s="13">
        <f t="shared" si="2048"/>
        <v>4.1029401869202225E-5</v>
      </c>
      <c r="AT1496" s="13">
        <f t="shared" si="2049"/>
        <v>5.4933948287383897E-5</v>
      </c>
      <c r="AU1496" s="13">
        <f t="shared" si="2050"/>
        <v>4.9033758507475961E-5</v>
      </c>
      <c r="AV1496" s="13">
        <f t="shared" si="2051"/>
        <v>3.2825459688307769E-5</v>
      </c>
      <c r="AW1496" s="13">
        <f t="shared" si="2052"/>
        <v>7.0612710999098967E-7</v>
      </c>
      <c r="AX1496" s="13">
        <f t="shared" si="2053"/>
        <v>2.0504794859069482E-2</v>
      </c>
      <c r="AY1496" s="13">
        <f t="shared" si="2054"/>
        <v>1.1072578151308295E-2</v>
      </c>
      <c r="AZ1496" s="13">
        <f t="shared" si="2055"/>
        <v>2.9895931112571389E-3</v>
      </c>
      <c r="BA1496" s="13">
        <f t="shared" si="2056"/>
        <v>5.38126221899525E-4</v>
      </c>
      <c r="BB1496" s="13">
        <f t="shared" si="2057"/>
        <v>7.2646967309395908E-5</v>
      </c>
      <c r="BC1496" s="13">
        <f t="shared" si="2058"/>
        <v>7.8458646235422915E-6</v>
      </c>
      <c r="BD1496" s="13">
        <f t="shared" si="2059"/>
        <v>1.3789916510036835E-6</v>
      </c>
      <c r="BE1496" s="13">
        <f t="shared" si="2060"/>
        <v>3.6926424755820303E-6</v>
      </c>
      <c r="BF1496" s="13">
        <f t="shared" si="2061"/>
        <v>4.9440504018092025E-6</v>
      </c>
      <c r="BG1496" s="13">
        <f t="shared" si="2062"/>
        <v>4.4130338526345686E-6</v>
      </c>
      <c r="BH1496" s="13">
        <f t="shared" si="2063"/>
        <v>2.9542884176563256E-6</v>
      </c>
      <c r="BI1496" s="13">
        <f t="shared" si="2064"/>
        <v>1.5821895496202148E-6</v>
      </c>
      <c r="BJ1496" s="14">
        <f t="shared" si="2065"/>
        <v>0.80523194564229561</v>
      </c>
      <c r="BK1496" s="14">
        <f t="shared" si="2066"/>
        <v>0.13363622722198609</v>
      </c>
      <c r="BL1496" s="14">
        <f t="shared" si="2067"/>
        <v>5.1374214157562603E-2</v>
      </c>
      <c r="BM1496" s="14">
        <f t="shared" si="2068"/>
        <v>0.60401684864730198</v>
      </c>
      <c r="BN1496" s="14">
        <f t="shared" si="2069"/>
        <v>0.37620457001440971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1.2514000000000001</v>
      </c>
      <c r="F1497" s="10">
        <f>VLOOKUP(B1497,home!$B$2:$E$405,3,FALSE)</f>
        <v>1.0654999999999999</v>
      </c>
      <c r="G1497" s="10">
        <f>VLOOKUP(C1497,away!$B$2:$E$405,4,FALSE)</f>
        <v>0.75209999999999999</v>
      </c>
      <c r="H1497" s="10">
        <f>VLOOKUP(A1497,away!$A$2:$E$405,3,FALSE)</f>
        <v>0.95709999999999995</v>
      </c>
      <c r="I1497" s="10">
        <f>VLOOKUP(C1497,away!$B$2:$E$405,3,FALSE)</f>
        <v>1.3521000000000001</v>
      </c>
      <c r="J1497" s="10">
        <f>VLOOKUP(B1497,home!$B$2:$E$405,4,FALSE)</f>
        <v>0.81259999999999999</v>
      </c>
      <c r="K1497" s="12">
        <f t="shared" si="2014"/>
        <v>1.0028250950699999</v>
      </c>
      <c r="L1497" s="12">
        <f t="shared" si="2015"/>
        <v>1.051581523866</v>
      </c>
      <c r="M1497" s="13">
        <f t="shared" si="2016"/>
        <v>0.12816886599587218</v>
      </c>
      <c r="N1497" s="13">
        <f t="shared" si="2017"/>
        <v>0.12853095522732461</v>
      </c>
      <c r="O1497" s="13">
        <f t="shared" si="2018"/>
        <v>0.13478001141611642</v>
      </c>
      <c r="P1497" s="13">
        <f t="shared" si="2019"/>
        <v>0.13516077776190263</v>
      </c>
      <c r="Q1497" s="13">
        <f t="shared" si="2020"/>
        <v>6.4447033697639849E-2</v>
      </c>
      <c r="R1497" s="13">
        <f t="shared" si="2021"/>
        <v>7.086608489581829E-2</v>
      </c>
      <c r="S1497" s="13">
        <f t="shared" si="2022"/>
        <v>3.5633528671835925E-2</v>
      </c>
      <c r="T1497" s="13">
        <f t="shared" si="2023"/>
        <v>6.7771309904407565E-2</v>
      </c>
      <c r="U1497" s="13">
        <f t="shared" si="2024"/>
        <v>7.1066288322887666E-2</v>
      </c>
      <c r="V1497" s="13">
        <f t="shared" si="2025"/>
        <v>4.175269011327875E-3</v>
      </c>
      <c r="W1497" s="13">
        <f t="shared" si="2026"/>
        <v>2.1543034231605057E-2</v>
      </c>
      <c r="X1497" s="13">
        <f t="shared" si="2027"/>
        <v>2.2654256765968647E-2</v>
      </c>
      <c r="Y1497" s="13">
        <f t="shared" si="2028"/>
        <v>1.1911398926004476E-2</v>
      </c>
      <c r="Z1497" s="13">
        <f t="shared" si="2029"/>
        <v>2.4840488515053979E-2</v>
      </c>
      <c r="AA1497" s="13">
        <f t="shared" si="2030"/>
        <v>2.4910665256694244E-2</v>
      </c>
      <c r="AB1497" s="13">
        <f t="shared" si="2031"/>
        <v>1.2490520127150675E-2</v>
      </c>
      <c r="AC1497" s="13">
        <f t="shared" si="2032"/>
        <v>2.7518998205579255E-4</v>
      </c>
      <c r="AD1497" s="13">
        <f t="shared" si="2033"/>
        <v>5.400973837851401E-3</v>
      </c>
      <c r="AE1497" s="13">
        <f t="shared" si="2034"/>
        <v>5.6795642987681749E-3</v>
      </c>
      <c r="AF1497" s="13">
        <f t="shared" si="2035"/>
        <v>2.9862624400967836E-3</v>
      </c>
      <c r="AG1497" s="13">
        <f t="shared" si="2036"/>
        <v>1.0467661358069251E-3</v>
      </c>
      <c r="AH1497" s="13">
        <f t="shared" si="2037"/>
        <v>6.5304496915590815E-3</v>
      </c>
      <c r="AI1497" s="13">
        <f t="shared" si="2038"/>
        <v>6.5488988327875872E-3</v>
      </c>
      <c r="AJ1497" s="13">
        <f t="shared" si="2039"/>
        <v>3.2837000472970119E-3</v>
      </c>
      <c r="AK1497" s="13">
        <f t="shared" si="2040"/>
        <v>1.0976589373706629E-3</v>
      </c>
      <c r="AL1497" s="13">
        <f t="shared" si="2041"/>
        <v>1.1608089598964815E-5</v>
      </c>
      <c r="AM1497" s="13">
        <f t="shared" si="2042"/>
        <v>1.0832464204827831E-3</v>
      </c>
      <c r="AN1497" s="13">
        <f t="shared" si="2043"/>
        <v>1.1391219215736747E-3</v>
      </c>
      <c r="AO1497" s="13">
        <f t="shared" si="2044"/>
        <v>5.9893978307880551E-4</v>
      </c>
      <c r="AP1497" s="13">
        <f t="shared" si="2045"/>
        <v>2.0994466993132729E-4</v>
      </c>
      <c r="AQ1497" s="13">
        <f t="shared" si="2046"/>
        <v>5.5193483983482365E-5</v>
      </c>
      <c r="AR1497" s="13">
        <f t="shared" si="2047"/>
        <v>1.3734600476359904E-3</v>
      </c>
      <c r="AS1497" s="13">
        <f t="shared" si="2048"/>
        <v>1.3773402028454086E-3</v>
      </c>
      <c r="AT1497" s="13">
        <f t="shared" si="2049"/>
        <v>6.9061565993108992E-4</v>
      </c>
      <c r="AU1497" s="13">
        <f t="shared" si="2050"/>
        <v>2.3085557160907534E-4</v>
      </c>
      <c r="AV1497" s="13">
        <f t="shared" si="2051"/>
        <v>5.7876940136577535E-5</v>
      </c>
      <c r="AW1497" s="13">
        <f t="shared" si="2052"/>
        <v>3.400371685725198E-7</v>
      </c>
      <c r="AX1497" s="13">
        <f t="shared" si="2053"/>
        <v>1.8105111576748059E-4</v>
      </c>
      <c r="AY1497" s="13">
        <f t="shared" si="2054"/>
        <v>1.903900082164068E-4</v>
      </c>
      <c r="AZ1497" s="13">
        <f t="shared" si="2055"/>
        <v>1.0010530748453466E-4</v>
      </c>
      <c r="BA1497" s="13">
        <f t="shared" si="2056"/>
        <v>3.5089630597220494E-5</v>
      </c>
      <c r="BB1497" s="13">
        <f t="shared" si="2057"/>
        <v>9.2249018038300333E-6</v>
      </c>
      <c r="BC1497" s="13">
        <f t="shared" si="2058"/>
        <v>1.9401472592771605E-6</v>
      </c>
      <c r="BD1497" s="13">
        <f t="shared" si="2059"/>
        <v>2.4071753497702049E-4</v>
      </c>
      <c r="BE1497" s="13">
        <f t="shared" si="2060"/>
        <v>2.413975848983466E-4</v>
      </c>
      <c r="BF1497" s="13">
        <f t="shared" si="2061"/>
        <v>1.210397780126764E-4</v>
      </c>
      <c r="BG1497" s="13">
        <f t="shared" si="2062"/>
        <v>4.0460575630937965E-5</v>
      </c>
      <c r="BH1497" s="13">
        <f t="shared" si="2063"/>
        <v>1.0143720150920572E-5</v>
      </c>
      <c r="BI1497" s="13">
        <f t="shared" si="2064"/>
        <v>2.0344754249420797E-6</v>
      </c>
      <c r="BJ1497" s="14">
        <f t="shared" si="2065"/>
        <v>0.33557580285565242</v>
      </c>
      <c r="BK1497" s="14">
        <f t="shared" si="2066"/>
        <v>0.30361562952080978</v>
      </c>
      <c r="BL1497" s="14">
        <f t="shared" si="2067"/>
        <v>0.33596021961893469</v>
      </c>
      <c r="BM1497" s="14">
        <f t="shared" si="2068"/>
        <v>0.33784836154472897</v>
      </c>
      <c r="BN1497" s="14">
        <f t="shared" si="2069"/>
        <v>0.66195372899467386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1.375</v>
      </c>
      <c r="F1501" s="10">
        <f>VLOOKUP(B1501,home!$B$2:$E$405,3,FALSE)</f>
        <v>0.8</v>
      </c>
      <c r="G1501" s="10">
        <f>VLOOKUP(C1501,away!$B$2:$E$405,4,FALSE)</f>
        <v>0.85950000000000004</v>
      </c>
      <c r="H1501" s="10">
        <f>VLOOKUP(A1501,away!$A$2:$E$405,3,FALSE)</f>
        <v>1.0101</v>
      </c>
      <c r="I1501" s="10">
        <f>VLOOKUP(C1501,away!$B$2:$E$405,3,FALSE)</f>
        <v>1.35</v>
      </c>
      <c r="J1501" s="10">
        <f>VLOOKUP(B1501,home!$B$2:$E$405,4,FALSE)</f>
        <v>0.69299999999999995</v>
      </c>
      <c r="K1501" s="12">
        <f t="shared" si="2014"/>
        <v>0.94545000000000012</v>
      </c>
      <c r="L1501" s="12">
        <f t="shared" si="2015"/>
        <v>0.94499905500000003</v>
      </c>
      <c r="M1501" s="13">
        <f t="shared" si="2016"/>
        <v>0.15100398451481889</v>
      </c>
      <c r="N1501" s="13">
        <f t="shared" si="2017"/>
        <v>0.14276671715953551</v>
      </c>
      <c r="O1501" s="13">
        <f t="shared" si="2018"/>
        <v>0.14269862266773847</v>
      </c>
      <c r="P1501" s="13">
        <f t="shared" si="2019"/>
        <v>0.13491441280121336</v>
      </c>
      <c r="Q1501" s="13">
        <f t="shared" si="2020"/>
        <v>6.748939636924145E-2</v>
      </c>
      <c r="R1501" s="13">
        <f t="shared" si="2021"/>
        <v>6.7425031785407236E-2</v>
      </c>
      <c r="S1501" s="13">
        <f t="shared" si="2022"/>
        <v>3.0134798826632867E-2</v>
      </c>
      <c r="T1501" s="13">
        <f t="shared" si="2023"/>
        <v>6.3777415791453601E-2</v>
      </c>
      <c r="U1501" s="13">
        <f t="shared" si="2024"/>
        <v>6.3746996301513259E-2</v>
      </c>
      <c r="V1501" s="13">
        <f t="shared" si="2025"/>
        <v>2.991546291267922E-3</v>
      </c>
      <c r="W1501" s="13">
        <f t="shared" si="2026"/>
        <v>2.1269283265766447E-2</v>
      </c>
      <c r="X1501" s="13">
        <f t="shared" si="2027"/>
        <v>2.0099452586676603E-2</v>
      </c>
      <c r="Y1501" s="13">
        <f t="shared" si="2028"/>
        <v>9.4969818502133492E-3</v>
      </c>
      <c r="Z1501" s="13">
        <f t="shared" si="2029"/>
        <v>2.1238863773518264E-2</v>
      </c>
      <c r="AA1501" s="13">
        <f t="shared" si="2030"/>
        <v>2.0080283754672842E-2</v>
      </c>
      <c r="AB1501" s="13">
        <f t="shared" si="2031"/>
        <v>9.4924521379277232E-3</v>
      </c>
      <c r="AC1501" s="13">
        <f t="shared" si="2032"/>
        <v>1.6704969431388227E-4</v>
      </c>
      <c r="AD1501" s="13">
        <f t="shared" si="2033"/>
        <v>5.0272609659047221E-3</v>
      </c>
      <c r="AE1501" s="13">
        <f t="shared" si="2034"/>
        <v>4.7507568620183491E-3</v>
      </c>
      <c r="AF1501" s="13">
        <f t="shared" si="2035"/>
        <v>2.2447303725710529E-3</v>
      </c>
      <c r="AG1501" s="13">
        <f t="shared" si="2036"/>
        <v>7.0708936026981424E-4</v>
      </c>
      <c r="AH1501" s="13">
        <f t="shared" si="2037"/>
        <v>5.0176765488121238E-3</v>
      </c>
      <c r="AI1501" s="13">
        <f t="shared" si="2038"/>
        <v>4.7439622930744224E-3</v>
      </c>
      <c r="AJ1501" s="13">
        <f t="shared" si="2039"/>
        <v>2.2425895749936071E-3</v>
      </c>
      <c r="AK1501" s="13">
        <f t="shared" si="2040"/>
        <v>7.0675210455923535E-4</v>
      </c>
      <c r="AL1501" s="13">
        <f t="shared" si="2041"/>
        <v>5.9700176758628253E-6</v>
      </c>
      <c r="AM1501" s="13">
        <f t="shared" si="2042"/>
        <v>9.5060477604292423E-4</v>
      </c>
      <c r="AN1501" s="13">
        <f t="shared" si="2043"/>
        <v>8.9832061503904994E-4</v>
      </c>
      <c r="AO1501" s="13">
        <f t="shared" si="2044"/>
        <v>4.2445606614946056E-4</v>
      </c>
      <c r="AP1501" s="13">
        <f t="shared" si="2045"/>
        <v>1.3370352713341923E-4</v>
      </c>
      <c r="AQ1501" s="13">
        <f t="shared" si="2046"/>
        <v>3.1587426697812013E-5</v>
      </c>
      <c r="AR1501" s="13">
        <f t="shared" si="2047"/>
        <v>9.4833991938462385E-4</v>
      </c>
      <c r="AS1501" s="13">
        <f t="shared" si="2048"/>
        <v>8.9660797678219268E-4</v>
      </c>
      <c r="AT1501" s="13">
        <f t="shared" si="2049"/>
        <v>4.2384900582436211E-4</v>
      </c>
      <c r="AU1501" s="13">
        <f t="shared" si="2050"/>
        <v>1.3357601418554775E-4</v>
      </c>
      <c r="AV1501" s="13">
        <f t="shared" si="2051"/>
        <v>3.1572360652931532E-5</v>
      </c>
      <c r="AW1501" s="13">
        <f t="shared" si="2052"/>
        <v>1.481641236413964E-7</v>
      </c>
      <c r="AX1501" s="13">
        <f t="shared" si="2053"/>
        <v>1.4979154758496373E-4</v>
      </c>
      <c r="AY1501" s="13">
        <f t="shared" si="2054"/>
        <v>1.4155287091477823E-4</v>
      </c>
      <c r="AZ1501" s="13">
        <f t="shared" si="2055"/>
        <v>6.6883664623501216E-5</v>
      </c>
      <c r="BA1501" s="13">
        <f t="shared" si="2056"/>
        <v>2.1068333288048526E-5</v>
      </c>
      <c r="BB1501" s="13">
        <f t="shared" si="2057"/>
        <v>4.9773887619077256E-6</v>
      </c>
      <c r="BC1501" s="13">
        <f t="shared" si="2058"/>
        <v>9.4072553527408433E-7</v>
      </c>
      <c r="BD1501" s="13">
        <f t="shared" si="2059"/>
        <v>1.4936338793954088E-4</v>
      </c>
      <c r="BE1501" s="13">
        <f t="shared" si="2060"/>
        <v>1.4121561512743893E-4</v>
      </c>
      <c r="BF1501" s="13">
        <f t="shared" si="2061"/>
        <v>6.6756151661118582E-5</v>
      </c>
      <c r="BG1501" s="13">
        <f t="shared" si="2062"/>
        <v>2.1038201196001527E-5</v>
      </c>
      <c r="BH1501" s="13">
        <f t="shared" si="2063"/>
        <v>4.9726418301899107E-6</v>
      </c>
      <c r="BI1501" s="13">
        <f t="shared" si="2064"/>
        <v>9.4027684367061068E-7</v>
      </c>
      <c r="BJ1501" s="14">
        <f t="shared" si="2065"/>
        <v>0.34045297152542198</v>
      </c>
      <c r="BK1501" s="14">
        <f t="shared" si="2066"/>
        <v>0.31935931501683756</v>
      </c>
      <c r="BL1501" s="14">
        <f t="shared" si="2067"/>
        <v>0.31897259872012662</v>
      </c>
      <c r="BM1501" s="14">
        <f t="shared" si="2068"/>
        <v>0.2935841790311583</v>
      </c>
      <c r="BN1501" s="14">
        <f t="shared" si="2069"/>
        <v>0.70629816529795486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1.375</v>
      </c>
      <c r="F1502" s="10">
        <f>VLOOKUP(B1502,home!$B$2:$E$405,3,FALSE)</f>
        <v>0.92559999999999998</v>
      </c>
      <c r="G1502" s="10">
        <f>VLOOKUP(C1502,away!$B$2:$E$405,4,FALSE)</f>
        <v>1.0303</v>
      </c>
      <c r="H1502" s="10">
        <f>VLOOKUP(A1502,away!$A$2:$E$405,3,FALSE)</f>
        <v>1.0101</v>
      </c>
      <c r="I1502" s="10">
        <f>VLOOKUP(C1502,away!$B$2:$E$405,3,FALSE)</f>
        <v>0.82499999999999996</v>
      </c>
      <c r="J1502" s="10">
        <f>VLOOKUP(B1502,home!$B$2:$E$405,4,FALSE)</f>
        <v>0.72</v>
      </c>
      <c r="K1502" s="12">
        <f t="shared" si="2014"/>
        <v>1.3112628099999999</v>
      </c>
      <c r="L1502" s="12">
        <f t="shared" si="2015"/>
        <v>0.59999939999999996</v>
      </c>
      <c r="M1502" s="13">
        <f t="shared" si="2016"/>
        <v>0.14789359596000096</v>
      </c>
      <c r="N1502" s="13">
        <f t="shared" si="2017"/>
        <v>0.19392737221951553</v>
      </c>
      <c r="O1502" s="13">
        <f t="shared" si="2018"/>
        <v>8.8736068839842988E-2</v>
      </c>
      <c r="P1502" s="13">
        <f t="shared" si="2019"/>
        <v>0.11635630697528596</v>
      </c>
      <c r="Q1502" s="13">
        <f t="shared" si="2020"/>
        <v>0.12714487551623893</v>
      </c>
      <c r="R1502" s="13">
        <f t="shared" si="2021"/>
        <v>2.6620794031132239E-2</v>
      </c>
      <c r="S1502" s="13">
        <f t="shared" si="2022"/>
        <v>2.28860318207907E-2</v>
      </c>
      <c r="T1502" s="13">
        <f t="shared" si="2023"/>
        <v>7.6286849022818029E-2</v>
      </c>
      <c r="U1502" s="13">
        <f t="shared" si="2024"/>
        <v>3.4906857185693689E-2</v>
      </c>
      <c r="V1502" s="13">
        <f t="shared" si="2025"/>
        <v>2.0006381590318024E-3</v>
      </c>
      <c r="W1502" s="13">
        <f t="shared" si="2026"/>
        <v>5.5573448915507896E-2</v>
      </c>
      <c r="X1502" s="13">
        <f t="shared" si="2027"/>
        <v>3.3344036005235382E-2</v>
      </c>
      <c r="Y1502" s="13">
        <f t="shared" si="2028"/>
        <v>1.0003200798359811E-2</v>
      </c>
      <c r="Z1502" s="13">
        <f t="shared" si="2029"/>
        <v>5.3241534820676418E-3</v>
      </c>
      <c r="AA1502" s="13">
        <f t="shared" si="2030"/>
        <v>6.981364455767301E-3</v>
      </c>
      <c r="AB1502" s="13">
        <f t="shared" si="2031"/>
        <v>4.5772017869517758E-3</v>
      </c>
      <c r="AC1502" s="13">
        <f t="shared" si="2032"/>
        <v>9.837599215660704E-5</v>
      </c>
      <c r="AD1502" s="13">
        <f t="shared" si="2033"/>
        <v>1.821784919658509E-2</v>
      </c>
      <c r="AE1502" s="13">
        <f t="shared" si="2034"/>
        <v>1.0930698587241532E-2</v>
      </c>
      <c r="AF1502" s="13">
        <f t="shared" si="2035"/>
        <v>3.2792062969628833E-3</v>
      </c>
      <c r="AG1502" s="13">
        <f t="shared" si="2036"/>
        <v>6.558406035513172E-4</v>
      </c>
      <c r="AH1502" s="13">
        <f t="shared" si="2037"/>
        <v>7.9862222368712386E-4</v>
      </c>
      <c r="AI1502" s="13">
        <f t="shared" si="2038"/>
        <v>1.0472036211604267E-3</v>
      </c>
      <c r="AJ1502" s="13">
        <f t="shared" si="2039"/>
        <v>6.8657958146249825E-4</v>
      </c>
      <c r="AK1502" s="13">
        <f t="shared" si="2040"/>
        <v>3.0009542375904652E-4</v>
      </c>
      <c r="AL1502" s="13">
        <f t="shared" si="2041"/>
        <v>3.0959196219607317E-6</v>
      </c>
      <c r="AM1502" s="13">
        <f t="shared" si="2042"/>
        <v>4.7776776259340764E-3</v>
      </c>
      <c r="AN1502" s="13">
        <f t="shared" si="2043"/>
        <v>2.8666037089538697E-3</v>
      </c>
      <c r="AO1502" s="13">
        <f t="shared" si="2044"/>
        <v>8.5998025270504807E-4</v>
      </c>
      <c r="AP1502" s="13">
        <f t="shared" si="2045"/>
        <v>1.7199587854495907E-4</v>
      </c>
      <c r="AQ1502" s="13">
        <f t="shared" si="2046"/>
        <v>2.5799355982362076E-5</v>
      </c>
      <c r="AR1502" s="13">
        <f t="shared" si="2047"/>
        <v>9.5834571007788041E-5</v>
      </c>
      <c r="AS1502" s="13">
        <f t="shared" si="2048"/>
        <v>1.256643088748167E-4</v>
      </c>
      <c r="AT1502" s="13">
        <f t="shared" si="2049"/>
        <v>8.2389467385950025E-5</v>
      </c>
      <c r="AU1502" s="13">
        <f t="shared" si="2050"/>
        <v>3.6011414839634735E-5</v>
      </c>
      <c r="AV1502" s="13">
        <f t="shared" si="2051"/>
        <v>1.1805107253673788E-5</v>
      </c>
      <c r="AW1502" s="13">
        <f t="shared" si="2052"/>
        <v>6.7659336724368414E-8</v>
      </c>
      <c r="AX1502" s="13">
        <f t="shared" si="2053"/>
        <v>1.0441318315094086E-3</v>
      </c>
      <c r="AY1502" s="13">
        <f t="shared" si="2054"/>
        <v>6.264784724265461E-4</v>
      </c>
      <c r="AZ1502" s="13">
        <f t="shared" si="2055"/>
        <v>1.8794335378442207E-4</v>
      </c>
      <c r="BA1502" s="13">
        <f t="shared" si="2056"/>
        <v>3.7588633168213653E-5</v>
      </c>
      <c r="BB1502" s="13">
        <f t="shared" si="2057"/>
        <v>5.6382893369370727E-6</v>
      </c>
      <c r="BC1502" s="13">
        <f t="shared" si="2058"/>
        <v>6.765940438377284E-7</v>
      </c>
      <c r="BD1502" s="13">
        <f t="shared" si="2059"/>
        <v>9.5834475173216954E-6</v>
      </c>
      <c r="BE1502" s="13">
        <f t="shared" si="2060"/>
        <v>1.2566418321050771E-5</v>
      </c>
      <c r="BF1502" s="13">
        <f t="shared" si="2061"/>
        <v>8.238938499648258E-6</v>
      </c>
      <c r="BG1502" s="13">
        <f t="shared" si="2062"/>
        <v>3.6011378828219867E-6</v>
      </c>
      <c r="BH1502" s="13">
        <f t="shared" si="2063"/>
        <v>1.1805095448566526E-6</v>
      </c>
      <c r="BI1502" s="13">
        <f t="shared" si="2064"/>
        <v>3.0959165260411075E-7</v>
      </c>
      <c r="BJ1502" s="14">
        <f t="shared" si="2065"/>
        <v>0.53996789115840604</v>
      </c>
      <c r="BK1502" s="14">
        <f t="shared" si="2066"/>
        <v>0.2898645232993145</v>
      </c>
      <c r="BL1502" s="14">
        <f t="shared" si="2067"/>
        <v>0.16504197206223728</v>
      </c>
      <c r="BM1502" s="14">
        <f t="shared" si="2068"/>
        <v>0.29889311564691912</v>
      </c>
      <c r="BN1502" s="14">
        <f t="shared" si="2069"/>
        <v>0.70067901354201667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1.375</v>
      </c>
      <c r="F1503" s="10">
        <f>VLOOKUP(B1503,home!$B$2:$E$405,3,FALSE)</f>
        <v>0.90910000000000002</v>
      </c>
      <c r="G1503" s="10">
        <f>VLOOKUP(C1503,away!$B$2:$E$405,4,FALSE)</f>
        <v>0.99170000000000003</v>
      </c>
      <c r="H1503" s="10">
        <f>VLOOKUP(A1503,away!$A$2:$E$405,3,FALSE)</f>
        <v>1.0101</v>
      </c>
      <c r="I1503" s="10">
        <f>VLOOKUP(C1503,away!$B$2:$E$405,3,FALSE)</f>
        <v>0.81</v>
      </c>
      <c r="J1503" s="10">
        <f>VLOOKUP(B1503,home!$B$2:$E$405,4,FALSE)</f>
        <v>1.155</v>
      </c>
      <c r="K1503" s="12">
        <f t="shared" si="2014"/>
        <v>1.23963739625</v>
      </c>
      <c r="L1503" s="12">
        <f t="shared" si="2015"/>
        <v>0.94499905500000003</v>
      </c>
      <c r="M1503" s="13">
        <f t="shared" si="2016"/>
        <v>0.11251863222762457</v>
      </c>
      <c r="N1503" s="13">
        <f t="shared" si="2017"/>
        <v>0.13948230428426386</v>
      </c>
      <c r="O1503" s="13">
        <f t="shared" si="2018"/>
        <v>0.10633000112499776</v>
      </c>
      <c r="P1503" s="13">
        <f t="shared" si="2019"/>
        <v>0.13181064573785178</v>
      </c>
      <c r="Q1503" s="13">
        <f t="shared" si="2020"/>
        <v>8.6453740252947567E-2</v>
      </c>
      <c r="R1503" s="13">
        <f t="shared" si="2021"/>
        <v>5.0240875290635915E-2</v>
      </c>
      <c r="S1503" s="13">
        <f t="shared" si="2022"/>
        <v>3.8602598489381461E-2</v>
      </c>
      <c r="T1503" s="13">
        <f t="shared" si="2023"/>
        <v>8.1698702840250909E-2</v>
      </c>
      <c r="U1503" s="13">
        <f t="shared" si="2024"/>
        <v>6.2280467830604869E-2</v>
      </c>
      <c r="V1503" s="13">
        <f t="shared" si="2025"/>
        <v>5.0245835667968143E-3</v>
      </c>
      <c r="W1503" s="13">
        <f t="shared" si="2026"/>
        <v>3.5723763154412572E-2</v>
      </c>
      <c r="X1503" s="13">
        <f t="shared" si="2027"/>
        <v>3.3758922421963697E-2</v>
      </c>
      <c r="Y1503" s="13">
        <f t="shared" si="2028"/>
        <v>1.5951074893287003E-2</v>
      </c>
      <c r="Z1503" s="13">
        <f t="shared" si="2029"/>
        <v>1.5825859890674594E-2</v>
      </c>
      <c r="AA1503" s="13">
        <f t="shared" si="2030"/>
        <v>1.9618327748293165E-2</v>
      </c>
      <c r="AB1503" s="13">
        <f t="shared" si="2031"/>
        <v>1.2159806364336636E-2</v>
      </c>
      <c r="AC1503" s="13">
        <f t="shared" si="2032"/>
        <v>3.6787996318438099E-4</v>
      </c>
      <c r="AD1503" s="13">
        <f t="shared" si="2033"/>
        <v>1.1071128185246921E-2</v>
      </c>
      <c r="AE1503" s="13">
        <f t="shared" si="2034"/>
        <v>1.0462205672842206E-2</v>
      </c>
      <c r="AF1503" s="13">
        <f t="shared" si="2035"/>
        <v>4.9433872370257623E-3</v>
      </c>
      <c r="AG1503" s="13">
        <f t="shared" si="2036"/>
        <v>1.5571654224961354E-3</v>
      </c>
      <c r="AH1503" s="13">
        <f t="shared" si="2037"/>
        <v>3.7388556603124745E-3</v>
      </c>
      <c r="AI1503" s="13">
        <f t="shared" si="2038"/>
        <v>4.6348252957043303E-3</v>
      </c>
      <c r="AJ1503" s="13">
        <f t="shared" si="2039"/>
        <v>2.872751380820277E-3</v>
      </c>
      <c r="AK1503" s="13">
        <f t="shared" si="2040"/>
        <v>1.1870566805978801E-3</v>
      </c>
      <c r="AL1503" s="13">
        <f t="shared" si="2041"/>
        <v>1.7238210078222206E-5</v>
      </c>
      <c r="AM1503" s="13">
        <f t="shared" si="2042"/>
        <v>2.7448369034218955E-3</v>
      </c>
      <c r="AN1503" s="13">
        <f t="shared" si="2043"/>
        <v>2.5938682798628174E-3</v>
      </c>
      <c r="AO1503" s="13">
        <f t="shared" si="2044"/>
        <v>1.225601536632419E-3</v>
      </c>
      <c r="AP1503" s="13">
        <f t="shared" si="2045"/>
        <v>3.8606409797472798E-4</v>
      </c>
      <c r="AQ1503" s="13">
        <f t="shared" si="2046"/>
        <v>9.1207551938886355E-5</v>
      </c>
      <c r="AR1503" s="13">
        <f t="shared" si="2047"/>
        <v>7.06643013155338E-4</v>
      </c>
      <c r="AS1503" s="13">
        <f t="shared" si="2048"/>
        <v>8.7598110490613766E-4</v>
      </c>
      <c r="AT1503" s="13">
        <f t="shared" si="2049"/>
        <v>5.4294946802502144E-4</v>
      </c>
      <c r="AU1503" s="13">
        <f t="shared" si="2050"/>
        <v>2.2435348827928671E-4</v>
      </c>
      <c r="AV1503" s="13">
        <f t="shared" si="2051"/>
        <v>6.952924351253497E-5</v>
      </c>
      <c r="AW1503" s="13">
        <f t="shared" si="2052"/>
        <v>5.6093909781651048E-7</v>
      </c>
      <c r="AX1503" s="13">
        <f t="shared" si="2053"/>
        <v>5.6710041201480516E-4</v>
      </c>
      <c r="AY1503" s="13">
        <f t="shared" si="2054"/>
        <v>5.3590935344410156E-4</v>
      </c>
      <c r="AZ1503" s="13">
        <f t="shared" si="2055"/>
        <v>2.5321691628516852E-4</v>
      </c>
      <c r="BA1503" s="13">
        <f t="shared" si="2056"/>
        <v>7.9763248866499445E-5</v>
      </c>
      <c r="BB1503" s="13">
        <f t="shared" si="2057"/>
        <v>1.8844048700642953E-5</v>
      </c>
      <c r="BC1503" s="13">
        <f t="shared" si="2058"/>
        <v>3.5615216428963138E-6</v>
      </c>
      <c r="BD1503" s="13">
        <f t="shared" si="2059"/>
        <v>1.1129616327569112E-4</v>
      </c>
      <c r="BE1503" s="13">
        <f t="shared" si="2060"/>
        <v>1.379668860556926E-4</v>
      </c>
      <c r="BF1503" s="13">
        <f t="shared" si="2061"/>
        <v>8.5514455699399637E-5</v>
      </c>
      <c r="BG1503" s="13">
        <f t="shared" si="2062"/>
        <v>3.5335639068313235E-5</v>
      </c>
      <c r="BH1503" s="13">
        <f t="shared" si="2063"/>
        <v>1.0950844902368401E-5</v>
      </c>
      <c r="BI1503" s="13">
        <f t="shared" si="2064"/>
        <v>2.7150153723019089E-6</v>
      </c>
      <c r="BJ1503" s="14">
        <f t="shared" si="2065"/>
        <v>0.42960236823552139</v>
      </c>
      <c r="BK1503" s="14">
        <f t="shared" si="2066"/>
        <v>0.28887748754836129</v>
      </c>
      <c r="BL1503" s="14">
        <f t="shared" si="2067"/>
        <v>0.26586620269855538</v>
      </c>
      <c r="BM1503" s="14">
        <f t="shared" si="2068"/>
        <v>0.37280037104044494</v>
      </c>
      <c r="BN1503" s="14">
        <f t="shared" si="2069"/>
        <v>0.62683619891832143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1.375</v>
      </c>
      <c r="F1504" s="10">
        <f>VLOOKUP(B1504,home!$B$2:$E$405,3,FALSE)</f>
        <v>0.84850000000000003</v>
      </c>
      <c r="G1504" s="10">
        <f>VLOOKUP(C1504,away!$B$2:$E$405,4,FALSE)</f>
        <v>1.0182</v>
      </c>
      <c r="H1504" s="10">
        <f>VLOOKUP(A1504,away!$A$2:$E$405,3,FALSE)</f>
        <v>1.0101</v>
      </c>
      <c r="I1504" s="10">
        <f>VLOOKUP(C1504,away!$B$2:$E$405,3,FALSE)</f>
        <v>0.69299999999999995</v>
      </c>
      <c r="J1504" s="10">
        <f>VLOOKUP(B1504,home!$B$2:$E$405,4,FALSE)</f>
        <v>0.57750000000000001</v>
      </c>
      <c r="K1504" s="12">
        <f t="shared" si="2014"/>
        <v>1.1879212125</v>
      </c>
      <c r="L1504" s="12">
        <f t="shared" si="2015"/>
        <v>0.40424959575000002</v>
      </c>
      <c r="M1504" s="13">
        <f t="shared" si="2016"/>
        <v>0.20348340847676774</v>
      </c>
      <c r="N1504" s="13">
        <f t="shared" si="2017"/>
        <v>0.24172225732135472</v>
      </c>
      <c r="O1504" s="13">
        <f t="shared" si="2018"/>
        <v>8.2258085618565485E-2</v>
      </c>
      <c r="P1504" s="13">
        <f t="shared" si="2019"/>
        <v>9.7716124805935126E-2</v>
      </c>
      <c r="Q1504" s="13">
        <f t="shared" si="2020"/>
        <v>0.14357349850271039</v>
      </c>
      <c r="R1504" s="13">
        <f t="shared" si="2021"/>
        <v>1.662639892923699E-2</v>
      </c>
      <c r="S1504" s="13">
        <f t="shared" si="2022"/>
        <v>1.173122801333857E-2</v>
      </c>
      <c r="T1504" s="13">
        <f t="shared" si="2023"/>
        <v>5.8039528730133912E-2</v>
      </c>
      <c r="U1504" s="13">
        <f t="shared" si="2024"/>
        <v>1.9750851975527908E-2</v>
      </c>
      <c r="V1504" s="13">
        <f t="shared" si="2025"/>
        <v>6.259479167583414E-4</v>
      </c>
      <c r="W1504" s="13">
        <f t="shared" si="2026"/>
        <v>5.68513348080689E-2</v>
      </c>
      <c r="X1504" s="13">
        <f t="shared" si="2027"/>
        <v>2.298212911400976E-2</v>
      </c>
      <c r="Y1504" s="13">
        <f t="shared" si="2028"/>
        <v>4.6452582019063746E-3</v>
      </c>
      <c r="Z1504" s="13">
        <f t="shared" si="2029"/>
        <v>2.2404050153074289E-3</v>
      </c>
      <c r="AA1504" s="13">
        <f t="shared" si="2030"/>
        <v>2.6614246422750824E-3</v>
      </c>
      <c r="AB1504" s="13">
        <f t="shared" si="2031"/>
        <v>1.5807813940143978E-3</v>
      </c>
      <c r="AC1504" s="13">
        <f t="shared" si="2032"/>
        <v>1.878691400869071E-5</v>
      </c>
      <c r="AD1504" s="13">
        <f t="shared" si="2033"/>
        <v>1.688372664436116E-2</v>
      </c>
      <c r="AE1504" s="13">
        <f t="shared" si="2034"/>
        <v>6.8252396707365031E-3</v>
      </c>
      <c r="AF1504" s="13">
        <f t="shared" si="2035"/>
        <v>1.379550188896047E-3</v>
      </c>
      <c r="AG1504" s="13">
        <f t="shared" si="2036"/>
        <v>1.8589420205935442E-4</v>
      </c>
      <c r="AH1504" s="13">
        <f t="shared" si="2037"/>
        <v>2.2642070543857519E-4</v>
      </c>
      <c r="AI1504" s="13">
        <f t="shared" si="2038"/>
        <v>2.6896995893969759E-4</v>
      </c>
      <c r="AJ1504" s="13">
        <f t="shared" si="2039"/>
        <v>1.5975755987486046E-4</v>
      </c>
      <c r="AK1504" s="13">
        <f t="shared" si="2040"/>
        <v>6.3259798077528541E-5</v>
      </c>
      <c r="AL1504" s="13">
        <f t="shared" si="2041"/>
        <v>3.608715713450788E-7</v>
      </c>
      <c r="AM1504" s="13">
        <f t="shared" si="2042"/>
        <v>4.0113074053776121E-3</v>
      </c>
      <c r="AN1504" s="13">
        <f t="shared" si="2043"/>
        <v>1.621569397052881E-3</v>
      </c>
      <c r="AO1504" s="13">
        <f t="shared" si="2044"/>
        <v>3.2775938661959913E-4</v>
      </c>
      <c r="AP1504" s="13">
        <f t="shared" si="2045"/>
        <v>4.4165533181413647E-5</v>
      </c>
      <c r="AQ1504" s="13">
        <f t="shared" si="2046"/>
        <v>4.463474733667419E-6</v>
      </c>
      <c r="AR1504" s="13">
        <f t="shared" si="2047"/>
        <v>1.8306095728594777E-5</v>
      </c>
      <c r="AS1504" s="13">
        <f t="shared" si="2048"/>
        <v>2.174619943405338E-5</v>
      </c>
      <c r="AT1504" s="13">
        <f t="shared" si="2049"/>
        <v>1.2916385799483758E-5</v>
      </c>
      <c r="AU1504" s="13">
        <f t="shared" si="2050"/>
        <v>5.1145495600135103E-6</v>
      </c>
      <c r="AV1504" s="13">
        <f t="shared" si="2051"/>
        <v>1.5189204786806468E-6</v>
      </c>
      <c r="AW1504" s="13">
        <f t="shared" si="2052"/>
        <v>4.813792896274895E-9</v>
      </c>
      <c r="AX1504" s="13">
        <f t="shared" si="2053"/>
        <v>7.9418619278440032E-4</v>
      </c>
      <c r="AY1504" s="13">
        <f t="shared" si="2054"/>
        <v>3.2104944738332544E-4</v>
      </c>
      <c r="AZ1504" s="13">
        <f t="shared" si="2055"/>
        <v>6.4892054660235093E-5</v>
      </c>
      <c r="BA1504" s="13">
        <f t="shared" si="2056"/>
        <v>8.7441956212623136E-6</v>
      </c>
      <c r="BB1504" s="13">
        <f t="shared" si="2057"/>
        <v>8.8370938626355267E-7</v>
      </c>
      <c r="BC1504" s="13">
        <f t="shared" si="2058"/>
        <v>7.1447832431504383E-8</v>
      </c>
      <c r="BD1504" s="13">
        <f t="shared" si="2059"/>
        <v>1.2333719663408728E-6</v>
      </c>
      <c r="BE1504" s="13">
        <f t="shared" si="2060"/>
        <v>1.4651487217191587E-6</v>
      </c>
      <c r="BF1504" s="13">
        <f t="shared" si="2061"/>
        <v>8.7024062299872439E-7</v>
      </c>
      <c r="BG1504" s="13">
        <f t="shared" si="2062"/>
        <v>3.4459243201313343E-7</v>
      </c>
      <c r="BH1504" s="13">
        <f t="shared" si="2063"/>
        <v>1.0233716491384128E-7</v>
      </c>
      <c r="BI1504" s="13">
        <f t="shared" si="2064"/>
        <v>2.431369780565255E-8</v>
      </c>
      <c r="BJ1504" s="14">
        <f t="shared" si="2065"/>
        <v>0.56028750962887008</v>
      </c>
      <c r="BK1504" s="14">
        <f t="shared" si="2066"/>
        <v>0.31389690644576318</v>
      </c>
      <c r="BL1504" s="14">
        <f t="shared" si="2067"/>
        <v>0.12365959273755714</v>
      </c>
      <c r="BM1504" s="14">
        <f t="shared" si="2068"/>
        <v>0.21438359553933697</v>
      </c>
      <c r="BN1504" s="14">
        <f t="shared" si="2069"/>
        <v>0.78537977365457057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1.6325000000000001</v>
      </c>
      <c r="F1509" s="10">
        <f>VLOOKUP(B1509,home!$B$2:$E$405,3,FALSE)</f>
        <v>0.90080000000000005</v>
      </c>
      <c r="G1509" s="10">
        <f>VLOOKUP(C1509,away!$B$2:$E$405,4,FALSE)</f>
        <v>0.82879999999999998</v>
      </c>
      <c r="H1509" s="10">
        <f>VLOOKUP(A1509,away!$A$2:$E$405,3,FALSE)</f>
        <v>1.1474</v>
      </c>
      <c r="I1509" s="10">
        <f>VLOOKUP(C1509,away!$B$2:$E$405,3,FALSE)</f>
        <v>0.97409999999999997</v>
      </c>
      <c r="J1509" s="10">
        <f>VLOOKUP(B1509,home!$B$2:$E$405,4,FALSE)</f>
        <v>0.7177</v>
      </c>
      <c r="K1509" s="12">
        <f t="shared" si="2014"/>
        <v>1.2187968128000002</v>
      </c>
      <c r="L1509" s="12">
        <f t="shared" si="2015"/>
        <v>0.80216061541799999</v>
      </c>
      <c r="M1509" s="13">
        <f t="shared" si="2016"/>
        <v>0.13252851777574517</v>
      </c>
      <c r="N1509" s="13">
        <f t="shared" si="2017"/>
        <v>0.16152533507018638</v>
      </c>
      <c r="O1509" s="13">
        <f t="shared" si="2018"/>
        <v>0.10630915737942709</v>
      </c>
      <c r="P1509" s="13">
        <f t="shared" si="2019"/>
        <v>0.12956926218549936</v>
      </c>
      <c r="Q1509" s="13">
        <f t="shared" si="2020"/>
        <v>9.8433281784997648E-2</v>
      </c>
      <c r="R1509" s="13">
        <f t="shared" si="2021"/>
        <v>4.2638509554025129E-2</v>
      </c>
      <c r="S1509" s="13">
        <f t="shared" si="2022"/>
        <v>3.1669021100240481E-2</v>
      </c>
      <c r="T1509" s="13">
        <f t="shared" si="2023"/>
        <v>7.8959301894267114E-2</v>
      </c>
      <c r="U1509" s="13">
        <f t="shared" si="2024"/>
        <v>5.196767954698818E-2</v>
      </c>
      <c r="V1509" s="13">
        <f t="shared" si="2025"/>
        <v>3.4402085821579925E-3</v>
      </c>
      <c r="W1509" s="13">
        <f t="shared" si="2026"/>
        <v>3.999005670433313E-2</v>
      </c>
      <c r="X1509" s="13">
        <f t="shared" si="2027"/>
        <v>3.2078448496548576E-2</v>
      </c>
      <c r="Y1509" s="13">
        <f t="shared" si="2028"/>
        <v>1.2866033993823012E-2</v>
      </c>
      <c r="Z1509" s="13">
        <f t="shared" si="2029"/>
        <v>1.1400977688121025E-2</v>
      </c>
      <c r="AA1509" s="13">
        <f t="shared" si="2030"/>
        <v>1.3895475269085819E-2</v>
      </c>
      <c r="AB1509" s="13">
        <f t="shared" si="2031"/>
        <v>8.4678804851515115E-3</v>
      </c>
      <c r="AC1509" s="13">
        <f t="shared" si="2032"/>
        <v>2.1021196759925416E-4</v>
      </c>
      <c r="AD1509" s="13">
        <f t="shared" si="2033"/>
        <v>1.2184938413733129E-2</v>
      </c>
      <c r="AE1509" s="13">
        <f t="shared" si="2034"/>
        <v>9.7742776967905953E-3</v>
      </c>
      <c r="AF1509" s="13">
        <f t="shared" si="2035"/>
        <v>3.9202703062619871E-3</v>
      </c>
      <c r="AG1509" s="13">
        <f t="shared" si="2036"/>
        <v>1.0482288138253426E-3</v>
      </c>
      <c r="AH1509" s="13">
        <f t="shared" si="2037"/>
        <v>2.2863538196675115E-3</v>
      </c>
      <c r="AI1509" s="13">
        <f t="shared" si="2038"/>
        <v>2.7866007483438688E-3</v>
      </c>
      <c r="AJ1509" s="13">
        <f t="shared" si="2039"/>
        <v>1.6981500553138015E-3</v>
      </c>
      <c r="AK1509" s="13">
        <f t="shared" si="2040"/>
        <v>6.8989995835753483E-4</v>
      </c>
      <c r="AL1509" s="13">
        <f t="shared" si="2041"/>
        <v>8.2207241132767769E-6</v>
      </c>
      <c r="AM1509" s="13">
        <f t="shared" si="2042"/>
        <v>2.9701928205644445E-3</v>
      </c>
      <c r="AN1509" s="13">
        <f t="shared" si="2043"/>
        <v>2.3825717008540996E-3</v>
      </c>
      <c r="AO1509" s="13">
        <f t="shared" si="2044"/>
        <v>9.5560259091731774E-4</v>
      </c>
      <c r="AP1509" s="13">
        <f t="shared" si="2045"/>
        <v>2.5551558747509033E-4</v>
      </c>
      <c r="AQ1509" s="13">
        <f t="shared" si="2046"/>
        <v>5.1241135224477557E-5</v>
      </c>
      <c r="AR1509" s="13">
        <f t="shared" si="2047"/>
        <v>3.6680459740955724E-4</v>
      </c>
      <c r="AS1509" s="13">
        <f t="shared" si="2048"/>
        <v>4.4706027424315557E-4</v>
      </c>
      <c r="AT1509" s="13">
        <f t="shared" si="2049"/>
        <v>2.7243781868852604E-4</v>
      </c>
      <c r="AU1509" s="13">
        <f t="shared" si="2050"/>
        <v>1.1068211503458657E-4</v>
      </c>
      <c r="AV1509" s="13">
        <f t="shared" si="2051"/>
        <v>3.3724752259529291E-5</v>
      </c>
      <c r="AW1509" s="13">
        <f t="shared" si="2052"/>
        <v>2.2325449811450859E-7</v>
      </c>
      <c r="AX1509" s="13">
        <f t="shared" si="2053"/>
        <v>6.0334359051756378E-4</v>
      </c>
      <c r="AY1509" s="13">
        <f t="shared" si="2054"/>
        <v>4.839784658780747E-4</v>
      </c>
      <c r="AZ1509" s="13">
        <f t="shared" si="2055"/>
        <v>1.9411423201890797E-4</v>
      </c>
      <c r="BA1509" s="13">
        <f t="shared" si="2056"/>
        <v>5.1903597272559896E-5</v>
      </c>
      <c r="BB1509" s="13">
        <f t="shared" si="2057"/>
        <v>1.0408755382641164E-5</v>
      </c>
      <c r="BC1509" s="13">
        <f t="shared" si="2058"/>
        <v>1.6698987246949718E-6</v>
      </c>
      <c r="BD1509" s="13">
        <f t="shared" si="2059"/>
        <v>4.9039366932700345E-5</v>
      </c>
      <c r="BE1509" s="13">
        <f t="shared" si="2060"/>
        <v>5.9769024119304898E-5</v>
      </c>
      <c r="BF1509" s="13">
        <f t="shared" si="2061"/>
        <v>3.6423148050387583E-5</v>
      </c>
      <c r="BG1509" s="13">
        <f t="shared" si="2062"/>
        <v>1.4797472251984968E-5</v>
      </c>
      <c r="BH1509" s="13">
        <f t="shared" si="2063"/>
        <v>4.5087780045539318E-6</v>
      </c>
      <c r="BI1509" s="13">
        <f t="shared" si="2064"/>
        <v>1.0990568523146149E-6</v>
      </c>
      <c r="BJ1509" s="14">
        <f t="shared" si="2065"/>
        <v>0.45874071554959678</v>
      </c>
      <c r="BK1509" s="14">
        <f t="shared" si="2066"/>
        <v>0.29790942080123356</v>
      </c>
      <c r="BL1509" s="14">
        <f t="shared" si="2067"/>
        <v>0.23213605322020706</v>
      </c>
      <c r="BM1509" s="14">
        <f t="shared" si="2068"/>
        <v>0.32869934829789776</v>
      </c>
      <c r="BN1509" s="14">
        <f t="shared" si="2069"/>
        <v>0.67100406374988075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1.6325000000000001</v>
      </c>
      <c r="F1510" s="10">
        <f>VLOOKUP(B1510,home!$B$2:$E$405,3,FALSE)</f>
        <v>1.153</v>
      </c>
      <c r="G1510" s="10">
        <f>VLOOKUP(C1510,away!$B$2:$E$405,4,FALSE)</f>
        <v>0.82879999999999998</v>
      </c>
      <c r="H1510" s="10">
        <f>VLOOKUP(A1510,away!$A$2:$E$405,3,FALSE)</f>
        <v>1.1474</v>
      </c>
      <c r="I1510" s="10">
        <f>VLOOKUP(C1510,away!$B$2:$E$405,3,FALSE)</f>
        <v>1.7431000000000001</v>
      </c>
      <c r="J1510" s="10">
        <f>VLOOKUP(B1510,home!$B$2:$E$405,4,FALSE)</f>
        <v>0.87150000000000005</v>
      </c>
      <c r="K1510" s="12">
        <f t="shared" si="2014"/>
        <v>1.560027448</v>
      </c>
      <c r="L1510" s="12">
        <f t="shared" si="2015"/>
        <v>1.7430287072100001</v>
      </c>
      <c r="M1510" s="13">
        <f t="shared" si="2016"/>
        <v>3.6770618787642421E-2</v>
      </c>
      <c r="N1510" s="13">
        <f t="shared" si="2017"/>
        <v>5.7363174588666667E-2</v>
      </c>
      <c r="O1510" s="13">
        <f t="shared" si="2018"/>
        <v>6.4092244128736112E-2</v>
      </c>
      <c r="P1510" s="13">
        <f t="shared" si="2019"/>
        <v>9.9985660044745198E-2</v>
      </c>
      <c r="Q1510" s="13">
        <f t="shared" si="2020"/>
        <v>4.474406343136806E-2</v>
      </c>
      <c r="R1510" s="13">
        <f t="shared" si="2021"/>
        <v>5.5857310712949332E-2</v>
      </c>
      <c r="S1510" s="13">
        <f t="shared" si="2022"/>
        <v>6.7969567444042547E-2</v>
      </c>
      <c r="T1510" s="13">
        <f t="shared" si="2023"/>
        <v>7.799018703809972E-2</v>
      </c>
      <c r="U1510" s="13">
        <f t="shared" si="2024"/>
        <v>8.7138937883665404E-2</v>
      </c>
      <c r="V1510" s="13">
        <f t="shared" si="2025"/>
        <v>2.0535665243119346E-2</v>
      </c>
      <c r="W1510" s="13">
        <f t="shared" si="2026"/>
        <v>2.3267322362662417E-2</v>
      </c>
      <c r="X1510" s="13">
        <f t="shared" si="2027"/>
        <v>4.0555610818029796E-2</v>
      </c>
      <c r="Y1510" s="13">
        <f t="shared" si="2028"/>
        <v>3.5344796947131198E-2</v>
      </c>
      <c r="Z1510" s="13">
        <f t="shared" si="2029"/>
        <v>3.245363202673978E-2</v>
      </c>
      <c r="AA1510" s="13">
        <f t="shared" si="2030"/>
        <v>5.0628556749005932E-2</v>
      </c>
      <c r="AB1510" s="13">
        <f t="shared" si="2031"/>
        <v>3.9490969090537453E-2</v>
      </c>
      <c r="AC1510" s="13">
        <f t="shared" si="2032"/>
        <v>3.4900011739829417E-3</v>
      </c>
      <c r="AD1510" s="13">
        <f t="shared" si="2033"/>
        <v>9.0744153818043943E-3</v>
      </c>
      <c r="AE1510" s="13">
        <f t="shared" si="2034"/>
        <v>1.5816966511633054E-2</v>
      </c>
      <c r="AF1510" s="13">
        <f t="shared" si="2035"/>
        <v>1.3784713345377817E-2</v>
      </c>
      <c r="AG1510" s="13">
        <f t="shared" si="2036"/>
        <v>8.0090503605514413E-3</v>
      </c>
      <c r="AH1510" s="13">
        <f t="shared" si="2037"/>
        <v>1.4141903068959325E-2</v>
      </c>
      <c r="AI1510" s="13">
        <f t="shared" si="2038"/>
        <v>2.2061756954531987E-2</v>
      </c>
      <c r="AJ1510" s="13">
        <f t="shared" si="2039"/>
        <v>1.7208473200087396E-2</v>
      </c>
      <c r="AK1510" s="13">
        <f t="shared" si="2040"/>
        <v>8.9485635101029127E-3</v>
      </c>
      <c r="AL1510" s="13">
        <f t="shared" si="2041"/>
        <v>3.7959662626606933E-4</v>
      </c>
      <c r="AM1510" s="13">
        <f t="shared" si="2042"/>
        <v>2.8312674140336521E-3</v>
      </c>
      <c r="AN1510" s="13">
        <f t="shared" si="2043"/>
        <v>4.9349803804488775E-3</v>
      </c>
      <c r="AO1510" s="13">
        <f t="shared" si="2044"/>
        <v>4.3009062363202613E-3</v>
      </c>
      <c r="AP1510" s="13">
        <f t="shared" si="2045"/>
        <v>2.4988676789749103E-3</v>
      </c>
      <c r="AQ1510" s="13">
        <f t="shared" si="2046"/>
        <v>1.0888995249931231E-3</v>
      </c>
      <c r="AR1510" s="13">
        <f t="shared" si="2047"/>
        <v>4.9299486047554618E-3</v>
      </c>
      <c r="AS1510" s="13">
        <f t="shared" si="2048"/>
        <v>7.690855140647824E-3</v>
      </c>
      <c r="AT1510" s="13">
        <f t="shared" si="2049"/>
        <v>5.9989725590012541E-3</v>
      </c>
      <c r="AU1510" s="13">
        <f t="shared" si="2050"/>
        <v>3.1195206172802523E-3</v>
      </c>
      <c r="AV1510" s="13">
        <f t="shared" si="2051"/>
        <v>1.2166344468897742E-3</v>
      </c>
      <c r="AW1510" s="13">
        <f t="shared" si="2052"/>
        <v>2.8671909861847781E-5</v>
      </c>
      <c r="AX1510" s="13">
        <f t="shared" si="2053"/>
        <v>7.3614247975341317E-4</v>
      </c>
      <c r="AY1510" s="13">
        <f t="shared" si="2054"/>
        <v>1.2831174748069555E-3</v>
      </c>
      <c r="AZ1510" s="13">
        <f t="shared" si="2055"/>
        <v>1.1182552966556641E-3</v>
      </c>
      <c r="BA1510" s="13">
        <f t="shared" si="2056"/>
        <v>6.4971702802015224E-4</v>
      </c>
      <c r="BB1510" s="13">
        <f t="shared" si="2057"/>
        <v>2.8311885785057243E-4</v>
      </c>
      <c r="BC1510" s="13">
        <f t="shared" si="2058"/>
        <v>9.8696859357211021E-5</v>
      </c>
      <c r="BD1510" s="13">
        <f t="shared" si="2059"/>
        <v>1.4321736571931091E-3</v>
      </c>
      <c r="BE1510" s="13">
        <f t="shared" si="2060"/>
        <v>2.2342302155237931E-3</v>
      </c>
      <c r="BF1510" s="13">
        <f t="shared" si="2061"/>
        <v>1.7427302306840366E-3</v>
      </c>
      <c r="BG1510" s="13">
        <f t="shared" si="2062"/>
        <v>9.0623566477548978E-4</v>
      </c>
      <c r="BH1510" s="13">
        <f t="shared" si="2063"/>
        <v>3.5343812785157267E-4</v>
      </c>
      <c r="BI1510" s="13">
        <f t="shared" si="2064"/>
        <v>1.1027463612363738E-4</v>
      </c>
      <c r="BJ1510" s="14">
        <f t="shared" si="2065"/>
        <v>0.34577427001653932</v>
      </c>
      <c r="BK1510" s="14">
        <f t="shared" si="2066"/>
        <v>0.23041422679460544</v>
      </c>
      <c r="BL1510" s="14">
        <f t="shared" si="2067"/>
        <v>0.38930372919930217</v>
      </c>
      <c r="BM1510" s="14">
        <f t="shared" si="2068"/>
        <v>0.63787834077813399</v>
      </c>
      <c r="BN1510" s="14">
        <f t="shared" si="2069"/>
        <v>0.35881307169410781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1.6325000000000001</v>
      </c>
      <c r="F1511" s="10">
        <f>VLOOKUP(B1511,home!$B$2:$E$405,3,FALSE)</f>
        <v>0.61260000000000003</v>
      </c>
      <c r="G1511" s="10">
        <f>VLOOKUP(C1511,away!$B$2:$E$405,4,FALSE)</f>
        <v>1.2971999999999999</v>
      </c>
      <c r="H1511" s="10">
        <f>VLOOKUP(A1511,away!$A$2:$E$405,3,FALSE)</f>
        <v>1.1474</v>
      </c>
      <c r="I1511" s="10">
        <f>VLOOKUP(C1511,away!$B$2:$E$405,3,FALSE)</f>
        <v>0.66649999999999998</v>
      </c>
      <c r="J1511" s="10">
        <f>VLOOKUP(B1511,home!$B$2:$E$405,4,FALSE)</f>
        <v>1.4866999999999999</v>
      </c>
      <c r="K1511" s="12">
        <f t="shared" si="2014"/>
        <v>1.2972901554</v>
      </c>
      <c r="L1511" s="12">
        <f t="shared" si="2015"/>
        <v>1.1369420800699999</v>
      </c>
      <c r="M1511" s="13">
        <f t="shared" si="2016"/>
        <v>8.7665027315545596E-2</v>
      </c>
      <c r="N1511" s="13">
        <f t="shared" si="2017"/>
        <v>0.1137269769093294</v>
      </c>
      <c r="O1511" s="13">
        <f t="shared" si="2018"/>
        <v>9.9670058505529763E-2</v>
      </c>
      <c r="P1511" s="13">
        <f t="shared" si="2019"/>
        <v>0.12930098568736581</v>
      </c>
      <c r="Q1511" s="13">
        <f t="shared" si="2020"/>
        <v>7.3768443773938083E-2</v>
      </c>
      <c r="R1511" s="13">
        <f t="shared" si="2021"/>
        <v>5.6659541818987816E-2</v>
      </c>
      <c r="S1511" s="13">
        <f t="shared" si="2022"/>
        <v>4.7677920750387015E-2</v>
      </c>
      <c r="T1511" s="13">
        <f t="shared" si="2023"/>
        <v>8.387044790786799E-2</v>
      </c>
      <c r="U1511" s="13">
        <f t="shared" si="2024"/>
        <v>7.3503865811247501E-2</v>
      </c>
      <c r="V1511" s="13">
        <f t="shared" si="2025"/>
        <v>7.8135835632597173E-3</v>
      </c>
      <c r="W1511" s="13">
        <f t="shared" si="2026"/>
        <v>3.1899691962369435E-2</v>
      </c>
      <c r="X1511" s="13">
        <f t="shared" si="2027"/>
        <v>3.6268102133288557E-2</v>
      </c>
      <c r="Y1511" s="13">
        <f t="shared" si="2028"/>
        <v>2.0617365739806152E-2</v>
      </c>
      <c r="Z1511" s="13">
        <f t="shared" si="2029"/>
        <v>2.1472872443831045E-2</v>
      </c>
      <c r="AA1511" s="13">
        <f t="shared" si="2030"/>
        <v>2.7856546029541955E-2</v>
      </c>
      <c r="AB1511" s="13">
        <f t="shared" si="2031"/>
        <v>1.806901146378587E-2</v>
      </c>
      <c r="AC1511" s="13">
        <f t="shared" si="2032"/>
        <v>7.2028727376906667E-4</v>
      </c>
      <c r="AD1511" s="13">
        <f t="shared" si="2033"/>
        <v>1.0345789085768591E-2</v>
      </c>
      <c r="AE1511" s="13">
        <f t="shared" si="2034"/>
        <v>1.1762562963139244E-2</v>
      </c>
      <c r="AF1511" s="13">
        <f t="shared" si="2035"/>
        <v>6.6866764011329393E-3</v>
      </c>
      <c r="AG1511" s="13">
        <f t="shared" si="2036"/>
        <v>2.534121258753021E-3</v>
      </c>
      <c r="AH1511" s="13">
        <f t="shared" si="2037"/>
        <v>6.1033530653417638E-3</v>
      </c>
      <c r="AI1511" s="13">
        <f t="shared" si="2038"/>
        <v>7.9178198465982823E-3</v>
      </c>
      <c r="AJ1511" s="13">
        <f t="shared" si="2039"/>
        <v>5.1358548696113461E-3</v>
      </c>
      <c r="AK1511" s="13">
        <f t="shared" si="2040"/>
        <v>2.2208979873033167E-3</v>
      </c>
      <c r="AL1511" s="13">
        <f t="shared" si="2041"/>
        <v>4.2495329016975278E-5</v>
      </c>
      <c r="AM1511" s="13">
        <f t="shared" si="2042"/>
        <v>2.684298066162473E-3</v>
      </c>
      <c r="AN1511" s="13">
        <f t="shared" si="2043"/>
        <v>3.0518914268706401E-3</v>
      </c>
      <c r="AO1511" s="13">
        <f t="shared" si="2044"/>
        <v>1.7349118935070533E-3</v>
      </c>
      <c r="AP1511" s="13">
        <f t="shared" si="2045"/>
        <v>6.5749811231403021E-4</v>
      </c>
      <c r="AQ1511" s="13">
        <f t="shared" si="2046"/>
        <v>1.8688431786410302E-4</v>
      </c>
      <c r="AR1511" s="13">
        <f t="shared" si="2047"/>
        <v>1.3878317859022551E-3</v>
      </c>
      <c r="AS1511" s="13">
        <f t="shared" si="2048"/>
        <v>1.8004205132021963E-3</v>
      </c>
      <c r="AT1511" s="13">
        <f t="shared" si="2049"/>
        <v>1.1678339036787127E-3</v>
      </c>
      <c r="AU1511" s="13">
        <f t="shared" si="2050"/>
        <v>5.050064754615819E-4</v>
      </c>
      <c r="AV1511" s="13">
        <f t="shared" si="2051"/>
        <v>1.6378498225739046E-4</v>
      </c>
      <c r="AW1511" s="13">
        <f t="shared" si="2052"/>
        <v>1.7410616858729949E-6</v>
      </c>
      <c r="AX1511" s="13">
        <f t="shared" si="2053"/>
        <v>5.8038557589863888E-4</v>
      </c>
      <c r="AY1511" s="13">
        <f t="shared" si="2054"/>
        <v>6.5986478390482324E-4</v>
      </c>
      <c r="AZ1511" s="13">
        <f t="shared" si="2055"/>
        <v>3.7511401998884545E-4</v>
      </c>
      <c r="BA1511" s="13">
        <f t="shared" si="2056"/>
        <v>1.4216097138317912E-4</v>
      </c>
      <c r="BB1511" s="13">
        <f t="shared" si="2057"/>
        <v>4.0407197627290856E-5</v>
      </c>
      <c r="BC1511" s="13">
        <f t="shared" si="2058"/>
        <v>9.1881286640343277E-6</v>
      </c>
      <c r="BD1511" s="13">
        <f t="shared" si="2059"/>
        <v>2.6298072624182862E-4</v>
      </c>
      <c r="BE1511" s="13">
        <f t="shared" si="2060"/>
        <v>3.4116230721346669E-4</v>
      </c>
      <c r="BF1511" s="13">
        <f t="shared" si="2061"/>
        <v>2.212932512707904E-4</v>
      </c>
      <c r="BG1511" s="13">
        <f t="shared" si="2062"/>
        <v>9.5693852110018308E-5</v>
      </c>
      <c r="BH1511" s="13">
        <f t="shared" si="2063"/>
        <v>3.1035673068657561E-5</v>
      </c>
      <c r="BI1511" s="13">
        <f t="shared" si="2064"/>
        <v>8.052454627636476E-6</v>
      </c>
      <c r="BJ1511" s="14">
        <f t="shared" si="2065"/>
        <v>0.40160278262957855</v>
      </c>
      <c r="BK1511" s="14">
        <f t="shared" si="2066"/>
        <v>0.273880164703249</v>
      </c>
      <c r="BL1511" s="14">
        <f t="shared" si="2067"/>
        <v>0.30312204532298209</v>
      </c>
      <c r="BM1511" s="14">
        <f t="shared" si="2068"/>
        <v>0.43862870736672527</v>
      </c>
      <c r="BN1511" s="14">
        <f t="shared" si="2069"/>
        <v>0.56079103401069641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1.6325000000000001</v>
      </c>
      <c r="F1512" s="10">
        <f>VLOOKUP(B1512,home!$B$2:$E$405,3,FALSE)</f>
        <v>0.93689999999999996</v>
      </c>
      <c r="G1512" s="10">
        <f>VLOOKUP(C1512,away!$B$2:$E$405,4,FALSE)</f>
        <v>1.4053</v>
      </c>
      <c r="H1512" s="10">
        <f>VLOOKUP(A1512,away!$A$2:$E$405,3,FALSE)</f>
        <v>1.1474</v>
      </c>
      <c r="I1512" s="10">
        <f>VLOOKUP(C1512,away!$B$2:$E$405,3,FALSE)</f>
        <v>0.76900000000000002</v>
      </c>
      <c r="J1512" s="10">
        <f>VLOOKUP(B1512,home!$B$2:$E$405,4,FALSE)</f>
        <v>1.7943</v>
      </c>
      <c r="K1512" s="12">
        <f t="shared" si="2014"/>
        <v>2.1493912430249997</v>
      </c>
      <c r="L1512" s="12">
        <f t="shared" si="2015"/>
        <v>1.5832016815800001</v>
      </c>
      <c r="M1512" s="13">
        <f t="shared" si="2016"/>
        <v>2.3930704807671652E-2</v>
      </c>
      <c r="N1512" s="13">
        <f t="shared" si="2017"/>
        <v>5.1436447353025716E-2</v>
      </c>
      <c r="O1512" s="13">
        <f t="shared" si="2018"/>
        <v>3.7887132092900351E-2</v>
      </c>
      <c r="P1512" s="13">
        <f t="shared" si="2019"/>
        <v>8.1434269943811449E-2</v>
      </c>
      <c r="Q1512" s="13">
        <f t="shared" si="2020"/>
        <v>5.5278524756454964E-2</v>
      </c>
      <c r="R1512" s="13">
        <f t="shared" si="2021"/>
        <v>2.9991485619861719E-2</v>
      </c>
      <c r="S1512" s="13">
        <f t="shared" si="2022"/>
        <v>6.9278573015070899E-2</v>
      </c>
      <c r="T1512" s="13">
        <f t="shared" si="2023"/>
        <v>8.7517053349681156E-2</v>
      </c>
      <c r="U1512" s="13">
        <f t="shared" si="2024"/>
        <v>6.4463436556640982E-2</v>
      </c>
      <c r="V1512" s="13">
        <f t="shared" si="2025"/>
        <v>2.6194381103331624E-2</v>
      </c>
      <c r="W1512" s="13">
        <f t="shared" si="2026"/>
        <v>3.9605059012954982E-2</v>
      </c>
      <c r="X1512" s="13">
        <f t="shared" si="2027"/>
        <v>6.2702796028385466E-2</v>
      </c>
      <c r="Y1512" s="13">
        <f t="shared" si="2028"/>
        <v>4.9635586055953813E-2</v>
      </c>
      <c r="Z1512" s="13">
        <f t="shared" si="2029"/>
        <v>1.5827523488815821E-2</v>
      </c>
      <c r="AA1512" s="13">
        <f t="shared" si="2030"/>
        <v>3.4019540385633214E-2</v>
      </c>
      <c r="AB1512" s="13">
        <f t="shared" si="2031"/>
        <v>3.6560651098307688E-2</v>
      </c>
      <c r="AC1512" s="13">
        <f t="shared" si="2032"/>
        <v>5.5710861812351166E-3</v>
      </c>
      <c r="AD1512" s="13">
        <f t="shared" si="2033"/>
        <v>2.1281691755483445E-2</v>
      </c>
      <c r="AE1512" s="13">
        <f t="shared" si="2034"/>
        <v>3.3693210174148613E-2</v>
      </c>
      <c r="AF1512" s="13">
        <f t="shared" si="2035"/>
        <v>2.6671573502770229E-2</v>
      </c>
      <c r="AG1512" s="13">
        <f t="shared" si="2036"/>
        <v>1.4075493339990131E-2</v>
      </c>
      <c r="AH1512" s="13">
        <f t="shared" si="2037"/>
        <v>6.2645404506850378E-3</v>
      </c>
      <c r="AI1512" s="13">
        <f t="shared" si="2038"/>
        <v>1.3464948386278305E-2</v>
      </c>
      <c r="AJ1512" s="13">
        <f t="shared" si="2039"/>
        <v>1.44707210746251E-2</v>
      </c>
      <c r="AK1512" s="13">
        <f t="shared" si="2040"/>
        <v>1.03677470526855E-2</v>
      </c>
      <c r="AL1512" s="13">
        <f t="shared" si="2041"/>
        <v>7.583183857042086E-4</v>
      </c>
      <c r="AM1512" s="13">
        <f t="shared" si="2042"/>
        <v>9.1485363791986886E-3</v>
      </c>
      <c r="AN1512" s="13">
        <f t="shared" si="2043"/>
        <v>1.4483978179543168E-2</v>
      </c>
      <c r="AO1512" s="13">
        <f t="shared" si="2044"/>
        <v>1.1465529304910387E-2</v>
      </c>
      <c r="AP1512" s="13">
        <f t="shared" si="2045"/>
        <v>6.0507484252462973E-3</v>
      </c>
      <c r="AQ1512" s="13">
        <f t="shared" si="2046"/>
        <v>2.3948887704168687E-3</v>
      </c>
      <c r="AR1512" s="13">
        <f t="shared" si="2047"/>
        <v>1.9836061951700955E-3</v>
      </c>
      <c r="AS1512" s="13">
        <f t="shared" si="2048"/>
        <v>4.2635457855087419E-3</v>
      </c>
      <c r="AT1512" s="13">
        <f t="shared" si="2049"/>
        <v>4.5820139878043177E-3</v>
      </c>
      <c r="AU1512" s="13">
        <f t="shared" si="2050"/>
        <v>3.2828469136015528E-3</v>
      </c>
      <c r="AV1512" s="13">
        <f t="shared" si="2051"/>
        <v>1.7640306020717063E-3</v>
      </c>
      <c r="AW1512" s="13">
        <f t="shared" si="2052"/>
        <v>7.1680463122696434E-5</v>
      </c>
      <c r="AX1512" s="13">
        <f t="shared" si="2053"/>
        <v>3.2772973299908829E-3</v>
      </c>
      <c r="AY1512" s="13">
        <f t="shared" si="2054"/>
        <v>5.1886226438792099E-3</v>
      </c>
      <c r="AZ1512" s="13">
        <f t="shared" si="2055"/>
        <v>4.1073180474368162E-3</v>
      </c>
      <c r="BA1512" s="13">
        <f t="shared" si="2056"/>
        <v>2.1675709464952829E-3</v>
      </c>
      <c r="BB1512" s="13">
        <f t="shared" si="2057"/>
        <v>8.5792549185882108E-4</v>
      </c>
      <c r="BC1512" s="13">
        <f t="shared" si="2058"/>
        <v>2.7165381627624664E-4</v>
      </c>
      <c r="BD1512" s="13">
        <f t="shared" si="2059"/>
        <v>5.2340811063096744E-4</v>
      </c>
      <c r="BE1512" s="13">
        <f t="shared" si="2060"/>
        <v>1.1250088095184619E-3</v>
      </c>
      <c r="BF1512" s="13">
        <f t="shared" si="2061"/>
        <v>1.2090420417524813E-3</v>
      </c>
      <c r="BG1512" s="13">
        <f t="shared" si="2062"/>
        <v>8.6623479233061628E-4</v>
      </c>
      <c r="BH1512" s="13">
        <f t="shared" si="2063"/>
        <v>4.654693692597515E-4</v>
      </c>
      <c r="BI1512" s="13">
        <f t="shared" si="2064"/>
        <v>2.0009515723665592E-4</v>
      </c>
      <c r="BJ1512" s="14">
        <f t="shared" si="2065"/>
        <v>0.50131150466410124</v>
      </c>
      <c r="BK1512" s="14">
        <f t="shared" si="2066"/>
        <v>0.21235595608070412</v>
      </c>
      <c r="BL1512" s="14">
        <f t="shared" si="2067"/>
        <v>0.26775550448250318</v>
      </c>
      <c r="BM1512" s="14">
        <f t="shared" si="2068"/>
        <v>0.7121749819616422</v>
      </c>
      <c r="BN1512" s="14">
        <f t="shared" si="2069"/>
        <v>0.27995856457372581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1.6325000000000001</v>
      </c>
      <c r="F1513" s="10">
        <f>VLOOKUP(B1513,home!$B$2:$E$405,3,FALSE)</f>
        <v>1.0449999999999999</v>
      </c>
      <c r="G1513" s="10">
        <f>VLOOKUP(C1513,away!$B$2:$E$405,4,FALSE)</f>
        <v>0.75670000000000004</v>
      </c>
      <c r="H1513" s="10">
        <f>VLOOKUP(A1513,away!$A$2:$E$405,3,FALSE)</f>
        <v>1.1474</v>
      </c>
      <c r="I1513" s="10">
        <f>VLOOKUP(C1513,away!$B$2:$E$405,3,FALSE)</f>
        <v>0.87150000000000005</v>
      </c>
      <c r="J1513" s="10">
        <f>VLOOKUP(B1513,home!$B$2:$E$405,4,FALSE)</f>
        <v>0.92279999999999995</v>
      </c>
      <c r="K1513" s="12">
        <f t="shared" si="2014"/>
        <v>1.2909018237500001</v>
      </c>
      <c r="L1513" s="12">
        <f t="shared" si="2015"/>
        <v>0.92276225747999996</v>
      </c>
      <c r="M1513" s="13">
        <f t="shared" si="2016"/>
        <v>0.10929943192233839</v>
      </c>
      <c r="N1513" s="13">
        <f t="shared" si="2017"/>
        <v>0.1410948360033856</v>
      </c>
      <c r="O1513" s="13">
        <f t="shared" si="2018"/>
        <v>0.10085739054193855</v>
      </c>
      <c r="P1513" s="13">
        <f t="shared" si="2019"/>
        <v>0.13019698938925447</v>
      </c>
      <c r="Q1513" s="13">
        <f t="shared" si="2020"/>
        <v>9.1069790559238806E-2</v>
      </c>
      <c r="R1513" s="13">
        <f t="shared" si="2021"/>
        <v>4.6533696690010597E-2</v>
      </c>
      <c r="S1513" s="13">
        <f t="shared" si="2022"/>
        <v>3.8772516352304061E-2</v>
      </c>
      <c r="T1513" s="13">
        <f t="shared" si="2023"/>
        <v>8.4035765524673997E-2</v>
      </c>
      <c r="U1513" s="13">
        <f t="shared" si="2024"/>
        <v>6.0070433922964017E-2</v>
      </c>
      <c r="V1513" s="13">
        <f t="shared" si="2025"/>
        <v>5.1317384742803288E-3</v>
      </c>
      <c r="W1513" s="13">
        <f t="shared" si="2026"/>
        <v>3.9187386240483971E-2</v>
      </c>
      <c r="X1513" s="13">
        <f t="shared" si="2027"/>
        <v>3.6160640992009684E-2</v>
      </c>
      <c r="Y1513" s="13">
        <f t="shared" si="2028"/>
        <v>1.6683837356855337E-2</v>
      </c>
      <c r="Z1513" s="13">
        <f t="shared" si="2029"/>
        <v>1.4313179668854595E-2</v>
      </c>
      <c r="AA1513" s="13">
        <f t="shared" si="2030"/>
        <v>1.8476909738185818E-2</v>
      </c>
      <c r="AB1513" s="13">
        <f t="shared" si="2031"/>
        <v>1.1925938239144103E-2</v>
      </c>
      <c r="AC1513" s="13">
        <f t="shared" si="2032"/>
        <v>3.820564800367871E-4</v>
      </c>
      <c r="AD1513" s="13">
        <f t="shared" si="2033"/>
        <v>1.2646767091459102E-2</v>
      </c>
      <c r="AE1513" s="13">
        <f t="shared" si="2034"/>
        <v>1.1669959351138575E-2</v>
      </c>
      <c r="AF1513" s="13">
        <f t="shared" si="2035"/>
        <v>5.3842990177782324E-3</v>
      </c>
      <c r="AG1513" s="13">
        <f t="shared" si="2036"/>
        <v>1.6561426388641296E-3</v>
      </c>
      <c r="AH1513" s="13">
        <f t="shared" si="2037"/>
        <v>3.3019154957372758E-3</v>
      </c>
      <c r="AI1513" s="13">
        <f t="shared" si="2038"/>
        <v>4.262448735315635E-3</v>
      </c>
      <c r="AJ1513" s="13">
        <f t="shared" si="2039"/>
        <v>2.7512014230299171E-3</v>
      </c>
      <c r="AK1513" s="13">
        <f t="shared" si="2040"/>
        <v>1.1838436448309716E-3</v>
      </c>
      <c r="AL1513" s="13">
        <f t="shared" si="2041"/>
        <v>1.8204158101311842E-5</v>
      </c>
      <c r="AM1513" s="13">
        <f t="shared" si="2042"/>
        <v>3.265146940581205E-3</v>
      </c>
      <c r="AN1513" s="13">
        <f t="shared" si="2043"/>
        <v>3.0129543618946284E-3</v>
      </c>
      <c r="AO1513" s="13">
        <f t="shared" si="2044"/>
        <v>1.3901202843330498E-3</v>
      </c>
      <c r="AP1513" s="13">
        <f t="shared" si="2045"/>
        <v>4.2758351057996821E-4</v>
      </c>
      <c r="AQ1513" s="13">
        <f t="shared" si="2046"/>
        <v>9.8639481370998714E-5</v>
      </c>
      <c r="AR1513" s="13">
        <f t="shared" si="2047"/>
        <v>6.093765993709446E-4</v>
      </c>
      <c r="AS1513" s="13">
        <f t="shared" si="2048"/>
        <v>7.8664536347852548E-4</v>
      </c>
      <c r="AT1513" s="13">
        <f t="shared" si="2049"/>
        <v>5.0774096717945503E-4</v>
      </c>
      <c r="AU1513" s="13">
        <f t="shared" si="2050"/>
        <v>2.1848124684151581E-4</v>
      </c>
      <c r="AV1513" s="13">
        <f t="shared" si="2051"/>
        <v>7.0509460000721662E-5</v>
      </c>
      <c r="AW1513" s="13">
        <f t="shared" si="2052"/>
        <v>6.0235307963724956E-7</v>
      </c>
      <c r="AX1513" s="13">
        <f t="shared" si="2053"/>
        <v>7.0249735673466845E-4</v>
      </c>
      <c r="AY1513" s="13">
        <f t="shared" si="2054"/>
        <v>6.4823804677421556E-4</v>
      </c>
      <c r="AZ1513" s="13">
        <f t="shared" si="2055"/>
        <v>2.9908480171290041E-4</v>
      </c>
      <c r="BA1513" s="13">
        <f t="shared" si="2056"/>
        <v>9.1994722268851404E-5</v>
      </c>
      <c r="BB1513" s="13">
        <f t="shared" si="2057"/>
        <v>2.1222314399262732E-5</v>
      </c>
      <c r="BC1513" s="13">
        <f t="shared" si="2058"/>
        <v>3.9166301488027988E-6</v>
      </c>
      <c r="BD1513" s="13">
        <f t="shared" si="2059"/>
        <v>9.3718287748503003E-5</v>
      </c>
      <c r="BE1513" s="13">
        <f t="shared" si="2060"/>
        <v>1.2098110857326981E-4</v>
      </c>
      <c r="BF1513" s="13">
        <f t="shared" si="2061"/>
        <v>7.8087366848265374E-5</v>
      </c>
      <c r="BG1513" s="13">
        <f t="shared" si="2062"/>
        <v>3.3601041425420358E-5</v>
      </c>
      <c r="BH1513" s="13">
        <f t="shared" si="2063"/>
        <v>1.0843911413993609E-5</v>
      </c>
      <c r="BI1513" s="13">
        <f t="shared" si="2064"/>
        <v>2.7996850041815559E-6</v>
      </c>
      <c r="BJ1513" s="14">
        <f t="shared" si="2065"/>
        <v>0.4495508232266861</v>
      </c>
      <c r="BK1513" s="14">
        <f t="shared" si="2066"/>
        <v>0.28444917482308962</v>
      </c>
      <c r="BL1513" s="14">
        <f t="shared" si="2067"/>
        <v>0.25189656346904171</v>
      </c>
      <c r="BM1513" s="14">
        <f t="shared" si="2068"/>
        <v>0.38050997038781098</v>
      </c>
      <c r="BN1513" s="14">
        <f t="shared" si="2069"/>
        <v>0.61905213510616641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1.6325000000000001</v>
      </c>
      <c r="F1514" s="10">
        <f>VLOOKUP(B1514,home!$B$2:$E$405,3,FALSE)</f>
        <v>0.90080000000000005</v>
      </c>
      <c r="G1514" s="10">
        <f>VLOOKUP(C1514,away!$B$2:$E$405,4,FALSE)</f>
        <v>1.0088999999999999</v>
      </c>
      <c r="H1514" s="10">
        <f>VLOOKUP(A1514,away!$A$2:$E$405,3,FALSE)</f>
        <v>1.1474</v>
      </c>
      <c r="I1514" s="10">
        <f>VLOOKUP(C1514,away!$B$2:$E$405,3,FALSE)</f>
        <v>0.97409999999999997</v>
      </c>
      <c r="J1514" s="10">
        <f>VLOOKUP(B1514,home!$B$2:$E$405,4,FALSE)</f>
        <v>1.0766</v>
      </c>
      <c r="K1514" s="12">
        <f t="shared" si="2014"/>
        <v>1.4836439484000001</v>
      </c>
      <c r="L1514" s="12">
        <f t="shared" si="2015"/>
        <v>1.203296807244</v>
      </c>
      <c r="M1514" s="13">
        <f t="shared" si="2016"/>
        <v>6.8088921724625578E-2</v>
      </c>
      <c r="N1514" s="13">
        <f t="shared" si="2017"/>
        <v>0.10101971666982203</v>
      </c>
      <c r="O1514" s="13">
        <f t="shared" si="2018"/>
        <v>8.1931182119928586E-2</v>
      </c>
      <c r="P1514" s="13">
        <f t="shared" si="2019"/>
        <v>0.12155670253749033</v>
      </c>
      <c r="Q1514" s="13">
        <f t="shared" si="2020"/>
        <v>7.493864565313206E-2</v>
      </c>
      <c r="R1514" s="13">
        <f t="shared" si="2021"/>
        <v>4.9293764929318397E-2</v>
      </c>
      <c r="S1514" s="13">
        <f t="shared" si="2022"/>
        <v>5.4252702045815705E-2</v>
      </c>
      <c r="T1514" s="13">
        <f t="shared" si="2023"/>
        <v>9.0173433053603272E-2</v>
      </c>
      <c r="U1514" s="13">
        <f t="shared" si="2024"/>
        <v>7.3134396031235394E-2</v>
      </c>
      <c r="V1514" s="13">
        <f t="shared" si="2025"/>
        <v>1.0761710809595284E-2</v>
      </c>
      <c r="W1514" s="13">
        <f t="shared" si="2026"/>
        <v>3.7060756041520447E-2</v>
      </c>
      <c r="X1514" s="13">
        <f t="shared" si="2027"/>
        <v>4.4595089418810338E-2</v>
      </c>
      <c r="Y1514" s="13">
        <f t="shared" si="2028"/>
        <v>2.683056435820759E-2</v>
      </c>
      <c r="Z1514" s="13">
        <f t="shared" si="2029"/>
        <v>1.9771676652161691E-2</v>
      </c>
      <c r="AA1514" s="13">
        <f t="shared" si="2030"/>
        <v>2.9334128414701267E-2</v>
      </c>
      <c r="AB1514" s="13">
        <f t="shared" si="2031"/>
        <v>2.176070105203002E-2</v>
      </c>
      <c r="AC1514" s="13">
        <f t="shared" si="2032"/>
        <v>1.200780948043849E-3</v>
      </c>
      <c r="AD1514" s="13">
        <f t="shared" si="2033"/>
        <v>1.3746241606032644E-2</v>
      </c>
      <c r="AE1514" s="13">
        <f t="shared" si="2034"/>
        <v>1.6540808636143715E-2</v>
      </c>
      <c r="AF1514" s="13">
        <f t="shared" si="2035"/>
        <v>9.9517511105528603E-3</v>
      </c>
      <c r="AG1514" s="13">
        <f t="shared" si="2036"/>
        <v>3.9916367792717285E-3</v>
      </c>
      <c r="AH1514" s="13">
        <f t="shared" si="2037"/>
        <v>5.9477988473517285E-3</v>
      </c>
      <c r="AI1514" s="13">
        <f t="shared" si="2038"/>
        <v>8.8244157661738869E-3</v>
      </c>
      <c r="AJ1514" s="13">
        <f t="shared" si="2039"/>
        <v>6.5461455248247216E-3</v>
      </c>
      <c r="AK1514" s="13">
        <f t="shared" si="2040"/>
        <v>3.237383064417313E-3</v>
      </c>
      <c r="AL1514" s="13">
        <f t="shared" si="2041"/>
        <v>8.5748441195397253E-5</v>
      </c>
      <c r="AM1514" s="13">
        <f t="shared" si="2042"/>
        <v>4.0789056344069244E-3</v>
      </c>
      <c r="AN1514" s="13">
        <f t="shared" si="2043"/>
        <v>4.9081341269314157E-3</v>
      </c>
      <c r="AO1514" s="13">
        <f t="shared" si="2044"/>
        <v>2.9529710622309452E-3</v>
      </c>
      <c r="AP1514" s="13">
        <f t="shared" si="2045"/>
        <v>1.1844335503554731E-3</v>
      </c>
      <c r="AQ1514" s="13">
        <f t="shared" si="2046"/>
        <v>3.5630627738385419E-4</v>
      </c>
      <c r="AR1514" s="13">
        <f t="shared" si="2047"/>
        <v>1.4313934726295737E-3</v>
      </c>
      <c r="AS1514" s="13">
        <f t="shared" si="2048"/>
        <v>2.1236782634461281E-3</v>
      </c>
      <c r="AT1514" s="13">
        <f t="shared" si="2049"/>
        <v>1.5753912019552351E-3</v>
      </c>
      <c r="AU1514" s="13">
        <f t="shared" si="2050"/>
        <v>7.7910654104782894E-4</v>
      </c>
      <c r="AV1514" s="13">
        <f t="shared" si="2051"/>
        <v>2.8897917619611702E-4</v>
      </c>
      <c r="AW1514" s="13">
        <f t="shared" si="2052"/>
        <v>4.2523224269049342E-6</v>
      </c>
      <c r="AX1514" s="13">
        <f t="shared" si="2053"/>
        <v>1.0086072767637503E-3</v>
      </c>
      <c r="AY1514" s="13">
        <f t="shared" si="2054"/>
        <v>1.2136539158928864E-3</v>
      </c>
      <c r="AZ1514" s="13">
        <f t="shared" si="2055"/>
        <v>7.3019294104654424E-4</v>
      </c>
      <c r="BA1514" s="13">
        <f t="shared" si="2056"/>
        <v>2.9287961154447095E-4</v>
      </c>
      <c r="BB1514" s="13">
        <f t="shared" si="2057"/>
        <v>8.8105275369581247E-5</v>
      </c>
      <c r="BC1514" s="13">
        <f t="shared" si="2058"/>
        <v>2.1203359310714083E-5</v>
      </c>
      <c r="BD1514" s="13">
        <f t="shared" si="2059"/>
        <v>2.8706519925417807E-4</v>
      </c>
      <c r="BE1514" s="13">
        <f t="shared" si="2060"/>
        <v>4.2590254566970151E-4</v>
      </c>
      <c r="BF1514" s="13">
        <f t="shared" si="2061"/>
        <v>3.1594386724550377E-4</v>
      </c>
      <c r="BG1514" s="13">
        <f t="shared" si="2062"/>
        <v>1.5624940222429487E-4</v>
      </c>
      <c r="BH1514" s="13">
        <f t="shared" si="2063"/>
        <v>5.7954620012798177E-5</v>
      </c>
      <c r="BI1514" s="13">
        <f t="shared" si="2064"/>
        <v>1.7196804252761904E-5</v>
      </c>
      <c r="BJ1514" s="14">
        <f t="shared" si="2065"/>
        <v>0.43568403635833325</v>
      </c>
      <c r="BK1514" s="14">
        <f t="shared" si="2066"/>
        <v>0.25716022042265901</v>
      </c>
      <c r="BL1514" s="14">
        <f t="shared" si="2067"/>
        <v>0.28746877684391542</v>
      </c>
      <c r="BM1514" s="14">
        <f t="shared" si="2068"/>
        <v>0.5020463750492864</v>
      </c>
      <c r="BN1514" s="14">
        <f t="shared" si="2069"/>
        <v>0.49682893363431707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1.6325000000000001</v>
      </c>
      <c r="F1515" s="10">
        <f>VLOOKUP(B1515,home!$B$2:$E$405,3,FALSE)</f>
        <v>0.86480000000000001</v>
      </c>
      <c r="G1515" s="10">
        <f>VLOOKUP(C1515,away!$B$2:$E$405,4,FALSE)</f>
        <v>0.90080000000000005</v>
      </c>
      <c r="H1515" s="10">
        <f>VLOOKUP(A1515,away!$A$2:$E$405,3,FALSE)</f>
        <v>1.1474</v>
      </c>
      <c r="I1515" s="10">
        <f>VLOOKUP(C1515,away!$B$2:$E$405,3,FALSE)</f>
        <v>1.1791</v>
      </c>
      <c r="J1515" s="10">
        <f>VLOOKUP(B1515,home!$B$2:$E$405,4,FALSE)</f>
        <v>0.7177</v>
      </c>
      <c r="K1515" s="12">
        <f t="shared" si="2014"/>
        <v>1.2717368287999999</v>
      </c>
      <c r="L1515" s="12">
        <f t="shared" si="2015"/>
        <v>0.97097585631799999</v>
      </c>
      <c r="M1515" s="13">
        <f t="shared" si="2016"/>
        <v>0.10617010732079428</v>
      </c>
      <c r="N1515" s="13">
        <f t="shared" si="2017"/>
        <v>0.13502043559750257</v>
      </c>
      <c r="O1515" s="13">
        <f t="shared" si="2018"/>
        <v>0.10308861087118219</v>
      </c>
      <c r="P1515" s="13">
        <f t="shared" si="2019"/>
        <v>0.13110158307471445</v>
      </c>
      <c r="Q1515" s="13">
        <f t="shared" si="2020"/>
        <v>8.5855230294981308E-2</v>
      </c>
      <c r="R1515" s="13">
        <f t="shared" si="2021"/>
        <v>5.0048276108639593E-2</v>
      </c>
      <c r="S1515" s="13">
        <f t="shared" si="2022"/>
        <v>4.047190286990017E-2</v>
      </c>
      <c r="T1515" s="13">
        <f t="shared" si="2023"/>
        <v>8.3363355755048579E-2</v>
      </c>
      <c r="U1515" s="13">
        <f t="shared" si="2024"/>
        <v>6.3648235945308121E-2</v>
      </c>
      <c r="V1515" s="13">
        <f t="shared" si="2025"/>
        <v>5.5528608969399335E-3</v>
      </c>
      <c r="W1515" s="13">
        <f t="shared" si="2026"/>
        <v>3.6395086103744409E-2</v>
      </c>
      <c r="X1515" s="13">
        <f t="shared" si="2027"/>
        <v>3.5338749895350574E-2</v>
      </c>
      <c r="Y1515" s="13">
        <f t="shared" si="2028"/>
        <v>1.7156536470422822E-2</v>
      </c>
      <c r="Z1515" s="13">
        <f t="shared" si="2029"/>
        <v>1.6198555917275346E-2</v>
      </c>
      <c r="AA1515" s="13">
        <f t="shared" si="2030"/>
        <v>2.0600300133375223E-2</v>
      </c>
      <c r="AB1515" s="13">
        <f t="shared" si="2031"/>
        <v>1.3099080181973416E-2</v>
      </c>
      <c r="AC1515" s="13">
        <f t="shared" si="2032"/>
        <v>4.2855097856244791E-4</v>
      </c>
      <c r="AD1515" s="13">
        <f t="shared" si="2033"/>
        <v>1.1571242846369718E-2</v>
      </c>
      <c r="AE1515" s="13">
        <f t="shared" si="2034"/>
        <v>1.123539743141737E-2</v>
      </c>
      <c r="AF1515" s="13">
        <f t="shared" si="2035"/>
        <v>5.4546498210217677E-3</v>
      </c>
      <c r="AG1515" s="13">
        <f t="shared" si="2036"/>
        <v>1.765444426960479E-3</v>
      </c>
      <c r="AH1515" s="13">
        <f t="shared" si="2037"/>
        <v>3.9321016757228582E-3</v>
      </c>
      <c r="AI1515" s="13">
        <f t="shared" si="2038"/>
        <v>5.0005985156029529E-3</v>
      </c>
      <c r="AJ1515" s="13">
        <f t="shared" si="2039"/>
        <v>3.1797226491674445E-3</v>
      </c>
      <c r="AK1515" s="13">
        <f t="shared" si="2040"/>
        <v>1.3479234661052471E-3</v>
      </c>
      <c r="AL1515" s="13">
        <f t="shared" si="2041"/>
        <v>2.1167431449605727E-5</v>
      </c>
      <c r="AM1515" s="13">
        <f t="shared" si="2042"/>
        <v>2.9431151365433791E-3</v>
      </c>
      <c r="AN1515" s="13">
        <f t="shared" si="2043"/>
        <v>2.8576937399476753E-3</v>
      </c>
      <c r="AO1515" s="13">
        <f t="shared" si="2044"/>
        <v>1.3873758131201408E-3</v>
      </c>
      <c r="AP1515" s="13">
        <f t="shared" si="2045"/>
        <v>4.4903613939307015E-4</v>
      </c>
      <c r="AQ1515" s="13">
        <f t="shared" si="2046"/>
        <v>1.0900081249122875E-4</v>
      </c>
      <c r="AR1515" s="13">
        <f t="shared" si="2047"/>
        <v>7.6359515834288931E-4</v>
      </c>
      <c r="AS1515" s="13">
        <f t="shared" si="2048"/>
        <v>9.7109208515801986E-4</v>
      </c>
      <c r="AT1515" s="13">
        <f t="shared" si="2049"/>
        <v>6.1748678442582008E-4</v>
      </c>
      <c r="AU1515" s="13">
        <f t="shared" si="2050"/>
        <v>2.6176022835053389E-4</v>
      </c>
      <c r="AV1515" s="13">
        <f t="shared" si="2051"/>
        <v>8.3222530677117982E-5</v>
      </c>
      <c r="AW1515" s="13">
        <f t="shared" si="2052"/>
        <v>7.260580430515721E-7</v>
      </c>
      <c r="AX1515" s="13">
        <f t="shared" si="2053"/>
        <v>6.2381131842349259E-4</v>
      </c>
      <c r="AY1515" s="13">
        <f t="shared" si="2054"/>
        <v>6.0570572908711132E-4</v>
      </c>
      <c r="AZ1515" s="13">
        <f t="shared" si="2055"/>
        <v>2.9406281948853816E-4</v>
      </c>
      <c r="BA1515" s="13">
        <f t="shared" si="2056"/>
        <v>9.5175965988056278E-5</v>
      </c>
      <c r="BB1515" s="13">
        <f t="shared" si="2057"/>
        <v>2.3103391269036443E-5</v>
      </c>
      <c r="BC1515" s="13">
        <f t="shared" si="2058"/>
        <v>4.486567024260495E-6</v>
      </c>
      <c r="BD1515" s="13">
        <f t="shared" si="2059"/>
        <v>1.2357207712537755E-4</v>
      </c>
      <c r="BE1515" s="13">
        <f t="shared" si="2060"/>
        <v>1.5715116149165668E-4</v>
      </c>
      <c r="BF1515" s="13">
        <f t="shared" si="2061"/>
        <v>9.9927459878818099E-5</v>
      </c>
      <c r="BG1515" s="13">
        <f t="shared" si="2062"/>
        <v>4.2360476978775786E-5</v>
      </c>
      <c r="BH1515" s="13">
        <f t="shared" si="2063"/>
        <v>1.3467844664860936E-5</v>
      </c>
      <c r="BI1515" s="13">
        <f t="shared" si="2064"/>
        <v>3.4255108129722455E-6</v>
      </c>
      <c r="BJ1515" s="14">
        <f t="shared" si="2065"/>
        <v>0.43254869607559565</v>
      </c>
      <c r="BK1515" s="14">
        <f t="shared" si="2066"/>
        <v>0.28435187830144798</v>
      </c>
      <c r="BL1515" s="14">
        <f t="shared" si="2067"/>
        <v>0.26708191086498384</v>
      </c>
      <c r="BM1515" s="14">
        <f t="shared" si="2068"/>
        <v>0.38829181822044434</v>
      </c>
      <c r="BN1515" s="14">
        <f t="shared" si="2069"/>
        <v>0.61128424326781439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1.6325000000000001</v>
      </c>
      <c r="F1516" s="10">
        <f>VLOOKUP(B1516,home!$B$2:$E$405,3,FALSE)</f>
        <v>0.75670000000000004</v>
      </c>
      <c r="G1516" s="10">
        <f>VLOOKUP(C1516,away!$B$2:$E$405,4,FALSE)</f>
        <v>1.153</v>
      </c>
      <c r="H1516" s="10">
        <f>VLOOKUP(A1516,away!$A$2:$E$405,3,FALSE)</f>
        <v>1.1474</v>
      </c>
      <c r="I1516" s="10">
        <f>VLOOKUP(C1516,away!$B$2:$E$405,3,FALSE)</f>
        <v>1.0766</v>
      </c>
      <c r="J1516" s="10">
        <f>VLOOKUP(B1516,home!$B$2:$E$405,4,FALSE)</f>
        <v>1.1278999999999999</v>
      </c>
      <c r="K1516" s="12">
        <f t="shared" si="2014"/>
        <v>1.4243156007500002</v>
      </c>
      <c r="L1516" s="12">
        <f t="shared" si="2015"/>
        <v>1.393284538436</v>
      </c>
      <c r="M1516" s="13">
        <f t="shared" si="2016"/>
        <v>5.9749160457723105E-2</v>
      </c>
      <c r="N1516" s="13">
        <f t="shared" si="2017"/>
        <v>8.5101661371650053E-2</v>
      </c>
      <c r="O1516" s="13">
        <f t="shared" si="2018"/>
        <v>8.3247581450277233E-2</v>
      </c>
      <c r="P1516" s="13">
        <f t="shared" si="2019"/>
        <v>0.1185708289843362</v>
      </c>
      <c r="Q1516" s="13">
        <f t="shared" si="2020"/>
        <v>6.0605811970692418E-2</v>
      </c>
      <c r="R1516" s="13">
        <f t="shared" si="2021"/>
        <v>5.7993784048431432E-2</v>
      </c>
      <c r="S1516" s="13">
        <f t="shared" si="2022"/>
        <v>5.882526791309689E-2</v>
      </c>
      <c r="T1516" s="13">
        <f t="shared" si="2023"/>
        <v>8.4441140758125185E-2</v>
      </c>
      <c r="U1516" s="13">
        <f t="shared" si="2024"/>
        <v>8.2601451366707393E-2</v>
      </c>
      <c r="V1516" s="13">
        <f t="shared" si="2025"/>
        <v>1.2970820618599806E-2</v>
      </c>
      <c r="W1516" s="13">
        <f t="shared" si="2026"/>
        <v>2.8773934495326104E-2</v>
      </c>
      <c r="X1516" s="13">
        <f t="shared" si="2027"/>
        <v>4.0090278042308122E-2</v>
      </c>
      <c r="Y1516" s="13">
        <f t="shared" si="2028"/>
        <v>2.7928582268974097E-2</v>
      </c>
      <c r="Z1516" s="13">
        <f t="shared" si="2029"/>
        <v>2.6933947546691938E-2</v>
      </c>
      <c r="AA1516" s="13">
        <f t="shared" si="2030"/>
        <v>3.8362441680535528E-2</v>
      </c>
      <c r="AB1516" s="13">
        <f t="shared" si="2031"/>
        <v>2.7320112084224406E-2</v>
      </c>
      <c r="AC1516" s="13">
        <f t="shared" si="2032"/>
        <v>1.6087683717777093E-3</v>
      </c>
      <c r="AD1516" s="13">
        <f t="shared" si="2033"/>
        <v>1.0245790949162897E-2</v>
      </c>
      <c r="AE1516" s="13">
        <f t="shared" si="2034"/>
        <v>1.4275302113516172E-2</v>
      </c>
      <c r="AF1516" s="13">
        <f t="shared" si="2035"/>
        <v>9.9447788581324206E-3</v>
      </c>
      <c r="AG1516" s="13">
        <f t="shared" si="2036"/>
        <v>4.6186355404003714E-3</v>
      </c>
      <c r="AH1516" s="13">
        <f t="shared" si="2037"/>
        <v>9.3816631689630278E-3</v>
      </c>
      <c r="AI1516" s="13">
        <f t="shared" si="2038"/>
        <v>1.3362449212535727E-2</v>
      </c>
      <c r="AJ1516" s="13">
        <f t="shared" si="2039"/>
        <v>9.5161724388220965E-3</v>
      </c>
      <c r="AK1516" s="13">
        <f t="shared" si="2040"/>
        <v>4.5180109546804955E-3</v>
      </c>
      <c r="AL1516" s="13">
        <f t="shared" si="2041"/>
        <v>1.2770254713147667E-4</v>
      </c>
      <c r="AM1516" s="13">
        <f t="shared" si="2042"/>
        <v>2.9186479781831733E-3</v>
      </c>
      <c r="AN1516" s="13">
        <f t="shared" si="2043"/>
        <v>4.0665071011401063E-3</v>
      </c>
      <c r="AO1516" s="13">
        <f t="shared" si="2044"/>
        <v>2.8329007347293557E-3</v>
      </c>
      <c r="AP1516" s="13">
        <f t="shared" si="2045"/>
        <v>1.3156789308741313E-3</v>
      </c>
      <c r="AQ1516" s="13">
        <f t="shared" si="2046"/>
        <v>4.5827877798323351E-4</v>
      </c>
      <c r="AR1516" s="13">
        <f t="shared" si="2047"/>
        <v>2.6142652476261337E-3</v>
      </c>
      <c r="AS1516" s="13">
        <f t="shared" si="2048"/>
        <v>3.7235387766924649E-3</v>
      </c>
      <c r="AT1516" s="13">
        <f t="shared" si="2049"/>
        <v>2.6517471848203247E-3</v>
      </c>
      <c r="AU1516" s="13">
        <f t="shared" si="2050"/>
        <v>1.2589749615281606E-3</v>
      </c>
      <c r="AV1516" s="13">
        <f t="shared" si="2051"/>
        <v>4.4829441966454803E-4</v>
      </c>
      <c r="AW1516" s="13">
        <f t="shared" si="2052"/>
        <v>7.0395209836855085E-6</v>
      </c>
      <c r="AX1516" s="13">
        <f t="shared" si="2053"/>
        <v>6.928459747372887E-4</v>
      </c>
      <c r="AY1516" s="13">
        <f t="shared" si="2054"/>
        <v>9.6533158411908366E-4</v>
      </c>
      <c r="AZ1516" s="13">
        <f t="shared" si="2055"/>
        <v>6.7249078530852522E-4</v>
      </c>
      <c r="BA1516" s="13">
        <f t="shared" si="2056"/>
        <v>3.1232367113701715E-4</v>
      </c>
      <c r="BB1516" s="13">
        <f t="shared" si="2057"/>
        <v>1.08788935495694E-4</v>
      </c>
      <c r="BC1516" s="13">
        <f t="shared" si="2058"/>
        <v>3.0314788355812348E-5</v>
      </c>
      <c r="BD1516" s="13">
        <f t="shared" si="2059"/>
        <v>6.0706922481467578E-4</v>
      </c>
      <c r="BE1516" s="13">
        <f t="shared" si="2060"/>
        <v>8.6465816763875187E-4</v>
      </c>
      <c r="BF1516" s="13">
        <f t="shared" si="2061"/>
        <v>6.1577305874189168E-4</v>
      </c>
      <c r="BG1516" s="13">
        <f t="shared" si="2062"/>
        <v>2.9235172469587416E-4</v>
      </c>
      <c r="BH1516" s="13">
        <f t="shared" si="2063"/>
        <v>1.0410028059762576E-4</v>
      </c>
      <c r="BI1516" s="13">
        <f t="shared" si="2064"/>
        <v>2.9654330739530182E-5</v>
      </c>
      <c r="BJ1516" s="14">
        <f t="shared" si="2065"/>
        <v>0.38040002563035136</v>
      </c>
      <c r="BK1516" s="14">
        <f t="shared" si="2066"/>
        <v>0.25281788047678427</v>
      </c>
      <c r="BL1516" s="14">
        <f t="shared" si="2067"/>
        <v>0.33951409378273739</v>
      </c>
      <c r="BM1516" s="14">
        <f t="shared" si="2068"/>
        <v>0.53343882709031887</v>
      </c>
      <c r="BN1516" s="14">
        <f t="shared" si="2069"/>
        <v>0.46526882828311039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1.6325000000000001</v>
      </c>
      <c r="F1517" s="10">
        <f>VLOOKUP(B1517,home!$B$2:$E$405,3,FALSE)</f>
        <v>1.2931999999999999</v>
      </c>
      <c r="G1517" s="10">
        <f>VLOOKUP(C1517,away!$B$2:$E$405,4,FALSE)</f>
        <v>0.82879999999999998</v>
      </c>
      <c r="H1517" s="10">
        <f>VLOOKUP(A1517,away!$A$2:$E$405,3,FALSE)</f>
        <v>1.1474</v>
      </c>
      <c r="I1517" s="10">
        <f>VLOOKUP(C1517,away!$B$2:$E$405,3,FALSE)</f>
        <v>0.66649999999999998</v>
      </c>
      <c r="J1517" s="10">
        <f>VLOOKUP(B1517,home!$B$2:$E$405,4,FALSE)</f>
        <v>0.92</v>
      </c>
      <c r="K1517" s="12">
        <f t="shared" si="2014"/>
        <v>1.7497202911999998</v>
      </c>
      <c r="L1517" s="12">
        <f t="shared" si="2015"/>
        <v>0.70356273199999997</v>
      </c>
      <c r="M1517" s="13">
        <f t="shared" si="2016"/>
        <v>8.6010747190930117E-2</v>
      </c>
      <c r="N1517" s="13">
        <f t="shared" si="2017"/>
        <v>0.15049474962124379</v>
      </c>
      <c r="O1517" s="13">
        <f t="shared" si="2018"/>
        <v>6.0513956275012118E-2</v>
      </c>
      <c r="P1517" s="13">
        <f t="shared" si="2019"/>
        <v>0.10588249719517824</v>
      </c>
      <c r="Q1517" s="13">
        <f t="shared" si="2020"/>
        <v>0.13166185856567691</v>
      </c>
      <c r="R1517" s="13">
        <f t="shared" si="2021"/>
        <v>2.1287682200488028E-2</v>
      </c>
      <c r="S1517" s="13">
        <f t="shared" si="2022"/>
        <v>3.2586344086164232E-2</v>
      </c>
      <c r="T1517" s="13">
        <f t="shared" si="2023"/>
        <v>9.2632376912665251E-2</v>
      </c>
      <c r="U1517" s="13">
        <f t="shared" si="2024"/>
        <v>3.7247489498810959E-2</v>
      </c>
      <c r="V1517" s="13">
        <f t="shared" si="2025"/>
        <v>4.4572252744767551E-3</v>
      </c>
      <c r="W1517" s="13">
        <f t="shared" si="2026"/>
        <v>7.6790475169823125E-2</v>
      </c>
      <c r="X1517" s="13">
        <f t="shared" si="2027"/>
        <v>5.4026916502058916E-2</v>
      </c>
      <c r="Y1517" s="13">
        <f t="shared" si="2028"/>
        <v>1.9005662487862222E-2</v>
      </c>
      <c r="Z1517" s="13">
        <f t="shared" si="2029"/>
        <v>4.9924066156410447E-3</v>
      </c>
      <c r="AA1517" s="13">
        <f t="shared" si="2030"/>
        <v>8.7353151573082519E-3</v>
      </c>
      <c r="AB1517" s="13">
        <f t="shared" si="2031"/>
        <v>7.6421790903845868E-3</v>
      </c>
      <c r="AC1517" s="13">
        <f t="shared" si="2032"/>
        <v>3.4293835220922044E-4</v>
      </c>
      <c r="AD1517" s="13">
        <f t="shared" si="2033"/>
        <v>3.3590463143882317E-2</v>
      </c>
      <c r="AE1517" s="13">
        <f t="shared" si="2034"/>
        <v>2.3632998018655149E-2</v>
      </c>
      <c r="AF1517" s="13">
        <f t="shared" si="2035"/>
        <v>8.3136483256778006E-3</v>
      </c>
      <c r="AG1517" s="13">
        <f t="shared" si="2036"/>
        <v>1.9497243763003669E-3</v>
      </c>
      <c r="AH1517" s="13">
        <f t="shared" si="2037"/>
        <v>8.7811780943882151E-4</v>
      </c>
      <c r="AI1517" s="13">
        <f t="shared" si="2038"/>
        <v>1.5364605492392005E-3</v>
      </c>
      <c r="AJ1517" s="13">
        <f t="shared" si="2039"/>
        <v>1.3441880998160633E-3</v>
      </c>
      <c r="AK1517" s="13">
        <f t="shared" si="2040"/>
        <v>7.8398439781257872E-4</v>
      </c>
      <c r="AL1517" s="13">
        <f t="shared" si="2041"/>
        <v>1.6886805568753797E-5</v>
      </c>
      <c r="AM1517" s="13">
        <f t="shared" si="2042"/>
        <v>1.1754782990731325E-2</v>
      </c>
      <c r="AN1517" s="13">
        <f t="shared" si="2043"/>
        <v>8.2702272350260626E-3</v>
      </c>
      <c r="AO1517" s="13">
        <f t="shared" si="2044"/>
        <v>2.9093118338678701E-3</v>
      </c>
      <c r="AP1517" s="13">
        <f t="shared" si="2045"/>
        <v>6.8229446069200317E-4</v>
      </c>
      <c r="AQ1517" s="13">
        <f t="shared" si="2046"/>
        <v>1.2000923869823305E-4</v>
      </c>
      <c r="AR1517" s="13">
        <f t="shared" si="2047"/>
        <v>1.2356219300532656E-4</v>
      </c>
      <c r="AS1517" s="13">
        <f t="shared" si="2048"/>
        <v>2.1619927632659052E-4</v>
      </c>
      <c r="AT1517" s="13">
        <f t="shared" si="2049"/>
        <v>1.8914413036569567E-4</v>
      </c>
      <c r="AU1517" s="13">
        <f t="shared" si="2050"/>
        <v>1.1031644095407857E-4</v>
      </c>
      <c r="AV1517" s="13">
        <f t="shared" si="2051"/>
        <v>4.825572879757948E-5</v>
      </c>
      <c r="AW1517" s="13">
        <f t="shared" si="2052"/>
        <v>5.7745275434397543E-7</v>
      </c>
      <c r="AX1517" s="13">
        <f t="shared" si="2053"/>
        <v>3.4279303862558693E-3</v>
      </c>
      <c r="AY1517" s="13">
        <f t="shared" si="2054"/>
        <v>2.4117640676599946E-3</v>
      </c>
      <c r="AZ1517" s="13">
        <f t="shared" si="2055"/>
        <v>8.4841365819114916E-4</v>
      </c>
      <c r="BA1517" s="13">
        <f t="shared" si="2056"/>
        <v>1.9897074374102642E-4</v>
      </c>
      <c r="BB1517" s="13">
        <f t="shared" si="2057"/>
        <v>3.4997100013627097E-5</v>
      </c>
      <c r="BC1517" s="13">
        <f t="shared" si="2058"/>
        <v>4.9245310595329448E-6</v>
      </c>
      <c r="BD1517" s="13">
        <f t="shared" si="2059"/>
        <v>1.4488959013789804E-5</v>
      </c>
      <c r="BE1517" s="13">
        <f t="shared" si="2060"/>
        <v>2.5351625584793154E-5</v>
      </c>
      <c r="BF1517" s="13">
        <f t="shared" si="2061"/>
        <v>2.217912685030883E-5</v>
      </c>
      <c r="BG1517" s="13">
        <f t="shared" si="2062"/>
        <v>1.2935756097028031E-5</v>
      </c>
      <c r="BH1517" s="13">
        <f t="shared" si="2063"/>
        <v>5.6584887312460148E-6</v>
      </c>
      <c r="BI1517" s="13">
        <f t="shared" si="2064"/>
        <v>1.980154510117539E-6</v>
      </c>
      <c r="BJ1517" s="14">
        <f t="shared" si="2065"/>
        <v>0.62276249936978234</v>
      </c>
      <c r="BK1517" s="14">
        <f t="shared" si="2066"/>
        <v>0.23170840297218731</v>
      </c>
      <c r="BL1517" s="14">
        <f t="shared" si="2067"/>
        <v>0.14073944495854718</v>
      </c>
      <c r="BM1517" s="14">
        <f t="shared" si="2068"/>
        <v>0.44194007625272336</v>
      </c>
      <c r="BN1517" s="14">
        <f t="shared" si="2069"/>
        <v>0.55585149104852916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1.6325000000000001</v>
      </c>
      <c r="F1518" s="10">
        <f>VLOOKUP(B1518,home!$B$2:$E$405,3,FALSE)</f>
        <v>1.0549999999999999</v>
      </c>
      <c r="G1518" s="10">
        <f>VLOOKUP(C1518,away!$B$2:$E$405,4,FALSE)</f>
        <v>0.64859999999999995</v>
      </c>
      <c r="H1518" s="10">
        <f>VLOOKUP(A1518,away!$A$2:$E$405,3,FALSE)</f>
        <v>1.1474</v>
      </c>
      <c r="I1518" s="10">
        <f>VLOOKUP(C1518,away!$B$2:$E$405,3,FALSE)</f>
        <v>1.2817000000000001</v>
      </c>
      <c r="J1518" s="10">
        <f>VLOOKUP(B1518,home!$B$2:$E$405,4,FALSE)</f>
        <v>0.72629999999999995</v>
      </c>
      <c r="K1518" s="12">
        <f t="shared" si="2014"/>
        <v>1.1170756724999999</v>
      </c>
      <c r="L1518" s="12">
        <f t="shared" si="2015"/>
        <v>1.068113179854</v>
      </c>
      <c r="M1518" s="13">
        <f t="shared" si="2016"/>
        <v>0.11245649397516122</v>
      </c>
      <c r="N1518" s="13">
        <f t="shared" si="2017"/>
        <v>0.12562241363429541</v>
      </c>
      <c r="O1518" s="13">
        <f t="shared" si="2018"/>
        <v>0.12011626337504162</v>
      </c>
      <c r="P1518" s="13">
        <f t="shared" si="2019"/>
        <v>0.13417895568786176</v>
      </c>
      <c r="Q1518" s="13">
        <f t="shared" si="2020"/>
        <v>7.0164871095801856E-2</v>
      </c>
      <c r="R1518" s="13">
        <f t="shared" si="2021"/>
        <v>6.414888201284813E-2</v>
      </c>
      <c r="S1518" s="13">
        <f t="shared" si="2022"/>
        <v>4.0024349668641171E-2</v>
      </c>
      <c r="T1518" s="13">
        <f t="shared" si="2023"/>
        <v>7.4944023580182928E-2</v>
      </c>
      <c r="U1518" s="13">
        <f t="shared" si="2024"/>
        <v>7.1659155514625483E-2</v>
      </c>
      <c r="V1518" s="13">
        <f t="shared" si="2025"/>
        <v>5.3061758974890343E-3</v>
      </c>
      <c r="W1518" s="13">
        <f t="shared" si="2026"/>
        <v>2.6126490188406234E-2</v>
      </c>
      <c r="X1518" s="13">
        <f t="shared" si="2027"/>
        <v>2.790604851356291E-2</v>
      </c>
      <c r="Y1518" s="13">
        <f t="shared" si="2028"/>
        <v>1.4903409107490835E-2</v>
      </c>
      <c r="Z1518" s="13">
        <f t="shared" si="2029"/>
        <v>2.2839422116940768E-2</v>
      </c>
      <c r="AA1518" s="13">
        <f t="shared" si="2030"/>
        <v>2.551336282079298E-2</v>
      </c>
      <c r="AB1518" s="13">
        <f t="shared" si="2031"/>
        <v>1.4250178465386908E-2</v>
      </c>
      <c r="AC1518" s="13">
        <f t="shared" si="2032"/>
        <v>3.9569587949854111E-4</v>
      </c>
      <c r="AD1518" s="13">
        <f t="shared" si="2033"/>
        <v>7.2963166493196343E-3</v>
      </c>
      <c r="AE1518" s="13">
        <f t="shared" si="2034"/>
        <v>7.7932919775264772E-3</v>
      </c>
      <c r="AF1518" s="13">
        <f t="shared" si="2035"/>
        <v>4.1620589378232363E-3</v>
      </c>
      <c r="AG1518" s="13">
        <f t="shared" si="2036"/>
        <v>1.4818500022727131E-3</v>
      </c>
      <c r="AH1518" s="13">
        <f t="shared" si="2037"/>
        <v>6.0987719458383428E-3</v>
      </c>
      <c r="AI1518" s="13">
        <f t="shared" si="2038"/>
        <v>6.8127897728215009E-3</v>
      </c>
      <c r="AJ1518" s="13">
        <f t="shared" si="2039"/>
        <v>3.8052008585378501E-3</v>
      </c>
      <c r="AK1518" s="13">
        <f t="shared" si="2040"/>
        <v>1.4168991026829159E-3</v>
      </c>
      <c r="AL1518" s="13">
        <f t="shared" si="2041"/>
        <v>1.8885191243053111E-5</v>
      </c>
      <c r="AM1518" s="13">
        <f t="shared" si="2042"/>
        <v>1.630107565562335E-3</v>
      </c>
      <c r="AN1518" s="13">
        <f t="shared" si="2043"/>
        <v>1.7411393753568483E-3</v>
      </c>
      <c r="AO1518" s="13">
        <f t="shared" si="2044"/>
        <v>9.2986695739070524E-4</v>
      </c>
      <c r="AP1518" s="13">
        <f t="shared" si="2045"/>
        <v>3.3106771756658346E-4</v>
      </c>
      <c r="AQ1518" s="13">
        <f t="shared" si="2046"/>
        <v>8.8404448139262328E-5</v>
      </c>
      <c r="AR1518" s="13">
        <f t="shared" si="2047"/>
        <v>1.3028357392547523E-3</v>
      </c>
      <c r="AS1518" s="13">
        <f t="shared" si="2048"/>
        <v>1.455366109585037E-3</v>
      </c>
      <c r="AT1518" s="13">
        <f t="shared" si="2049"/>
        <v>8.1287703779920706E-4</v>
      </c>
      <c r="AU1518" s="13">
        <f t="shared" si="2050"/>
        <v>3.0268172121978578E-4</v>
      </c>
      <c r="AV1518" s="13">
        <f t="shared" si="2051"/>
        <v>8.4529596821262417E-5</v>
      </c>
      <c r="AW1518" s="13">
        <f t="shared" si="2052"/>
        <v>6.259198926589412E-7</v>
      </c>
      <c r="AX1518" s="13">
        <f t="shared" si="2053"/>
        <v>3.0349225084131374E-4</v>
      </c>
      <c r="AY1518" s="13">
        <f t="shared" si="2054"/>
        <v>3.2416407310716338E-4</v>
      </c>
      <c r="AZ1518" s="13">
        <f t="shared" si="2055"/>
        <v>1.7312195946045841E-4</v>
      </c>
      <c r="BA1518" s="13">
        <f t="shared" si="2056"/>
        <v>6.1637948873955177E-5</v>
      </c>
      <c r="BB1518" s="13">
        <f t="shared" si="2057"/>
        <v>1.6459076392859631E-5</v>
      </c>
      <c r="BC1518" s="13">
        <f t="shared" si="2058"/>
        <v>3.5160312846874425E-6</v>
      </c>
      <c r="BD1518" s="13">
        <f t="shared" si="2059"/>
        <v>2.3192933738047162E-4</v>
      </c>
      <c r="BE1518" s="13">
        <f t="shared" si="2060"/>
        <v>2.5908262052676972E-4</v>
      </c>
      <c r="BF1518" s="13">
        <f t="shared" si="2061"/>
        <v>1.4470744627900181E-4</v>
      </c>
      <c r="BG1518" s="13">
        <f t="shared" si="2062"/>
        <v>5.388305595595787E-5</v>
      </c>
      <c r="BH1518" s="13">
        <f t="shared" si="2063"/>
        <v>1.5047862742089188E-5</v>
      </c>
      <c r="BI1518" s="13">
        <f t="shared" si="2064"/>
        <v>3.3619202784613941E-6</v>
      </c>
      <c r="BJ1518" s="14">
        <f t="shared" si="2065"/>
        <v>0.36600375109065841</v>
      </c>
      <c r="BK1518" s="14">
        <f t="shared" si="2066"/>
        <v>0.29270472037300194</v>
      </c>
      <c r="BL1518" s="14">
        <f t="shared" si="2067"/>
        <v>0.31848780631641843</v>
      </c>
      <c r="BM1518" s="14">
        <f t="shared" si="2068"/>
        <v>0.37302428196279502</v>
      </c>
      <c r="BN1518" s="14">
        <f t="shared" si="2069"/>
        <v>0.62668787978101004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1.6325000000000001</v>
      </c>
      <c r="F1519" s="10">
        <f>VLOOKUP(B1519,home!$B$2:$E$405,3,FALSE)</f>
        <v>1.2931999999999999</v>
      </c>
      <c r="G1519" s="10">
        <f>VLOOKUP(C1519,away!$B$2:$E$405,4,FALSE)</f>
        <v>1.0549999999999999</v>
      </c>
      <c r="H1519" s="10">
        <f>VLOOKUP(A1519,away!$A$2:$E$405,3,FALSE)</f>
        <v>1.1474</v>
      </c>
      <c r="I1519" s="10">
        <f>VLOOKUP(C1519,away!$B$2:$E$405,3,FALSE)</f>
        <v>1.0167999999999999</v>
      </c>
      <c r="J1519" s="10">
        <f>VLOOKUP(B1519,home!$B$2:$E$405,4,FALSE)</f>
        <v>1.1135999999999999</v>
      </c>
      <c r="K1519" s="12">
        <f t="shared" si="2014"/>
        <v>2.2272621949999998</v>
      </c>
      <c r="L1519" s="12">
        <f t="shared" si="2015"/>
        <v>1.2992107499519998</v>
      </c>
      <c r="M1519" s="13">
        <f t="shared" si="2016"/>
        <v>2.940845841126738E-2</v>
      </c>
      <c r="N1519" s="13">
        <f t="shared" si="2017"/>
        <v>6.5500347632645589E-2</v>
      </c>
      <c r="O1519" s="13">
        <f t="shared" si="2018"/>
        <v>3.8207785307434891E-2</v>
      </c>
      <c r="P1519" s="13">
        <f t="shared" si="2019"/>
        <v>8.5098755769926177E-2</v>
      </c>
      <c r="Q1519" s="13">
        <f t="shared" si="2020"/>
        <v>7.2943224020774647E-2</v>
      </c>
      <c r="R1519" s="13">
        <f t="shared" si="2021"/>
        <v>2.4819982701638744E-2</v>
      </c>
      <c r="S1519" s="13">
        <f t="shared" si="2022"/>
        <v>6.156220544031446E-2</v>
      </c>
      <c r="T1519" s="13">
        <f t="shared" si="2023"/>
        <v>9.4768620783947349E-2</v>
      </c>
      <c r="U1519" s="13">
        <f t="shared" si="2024"/>
        <v>5.5280609151913934E-2</v>
      </c>
      <c r="V1519" s="13">
        <f t="shared" si="2025"/>
        <v>1.9793500722968704E-2</v>
      </c>
      <c r="W1519" s="13">
        <f t="shared" si="2026"/>
        <v>5.4154561747629081E-2</v>
      </c>
      <c r="X1519" s="13">
        <f t="shared" si="2027"/>
        <v>7.0358188781459052E-2</v>
      </c>
      <c r="Y1519" s="13">
        <f t="shared" si="2028"/>
        <v>4.5705057606011901E-2</v>
      </c>
      <c r="Z1519" s="13">
        <f t="shared" si="2029"/>
        <v>1.0748796113197252E-2</v>
      </c>
      <c r="AA1519" s="13">
        <f t="shared" si="2030"/>
        <v>2.3940387224687176E-2</v>
      </c>
      <c r="AB1519" s="13">
        <f t="shared" si="2031"/>
        <v>2.6660759699603361E-2</v>
      </c>
      <c r="AC1519" s="13">
        <f t="shared" si="2032"/>
        <v>3.5797572680875784E-3</v>
      </c>
      <c r="AD1519" s="13">
        <f t="shared" si="2033"/>
        <v>3.0154102016821848E-2</v>
      </c>
      <c r="AE1519" s="13">
        <f t="shared" si="2034"/>
        <v>3.9176533495404224E-2</v>
      </c>
      <c r="AF1519" s="13">
        <f t="shared" si="2035"/>
        <v>2.5449286731541884E-2</v>
      </c>
      <c r="AG1519" s="13">
        <f t="shared" si="2036"/>
        <v>1.1021328966743342E-2</v>
      </c>
      <c r="AH1519" s="13">
        <f t="shared" si="2037"/>
        <v>3.4912378648270341E-3</v>
      </c>
      <c r="AI1519" s="13">
        <f t="shared" si="2038"/>
        <v>7.775902110081773E-3</v>
      </c>
      <c r="AJ1519" s="13">
        <f t="shared" si="2039"/>
        <v>8.6594864009029316E-3</v>
      </c>
      <c r="AK1519" s="13">
        <f t="shared" si="2040"/>
        <v>6.4289822296159033E-3</v>
      </c>
      <c r="AL1519" s="13">
        <f t="shared" si="2041"/>
        <v>4.1434730812804198E-4</v>
      </c>
      <c r="AM1519" s="13">
        <f t="shared" si="2042"/>
        <v>1.3432218289248109E-2</v>
      </c>
      <c r="AN1519" s="13">
        <f t="shared" si="2043"/>
        <v>1.7451282397093003E-2</v>
      </c>
      <c r="AO1519" s="13">
        <f t="shared" si="2044"/>
        <v>1.1336446845375669E-2</v>
      </c>
      <c r="AP1519" s="13">
        <f t="shared" si="2045"/>
        <v>4.9094778692571712E-3</v>
      </c>
      <c r="AQ1519" s="13">
        <f t="shared" si="2046"/>
        <v>1.5946116060975885E-3</v>
      </c>
      <c r="AR1519" s="13">
        <f t="shared" si="2047"/>
        <v>9.0717075292454964E-4</v>
      </c>
      <c r="AS1519" s="13">
        <f t="shared" si="2048"/>
        <v>2.0205071223985348E-3</v>
      </c>
      <c r="AT1519" s="13">
        <f t="shared" si="2049"/>
        <v>2.2500995642232473E-3</v>
      </c>
      <c r="AU1519" s="13">
        <f t="shared" si="2050"/>
        <v>1.6705205647934709E-3</v>
      </c>
      <c r="AV1519" s="13">
        <f t="shared" si="2051"/>
        <v>9.3017182498363656E-4</v>
      </c>
      <c r="AW1519" s="13">
        <f t="shared" si="2052"/>
        <v>3.3305271003261472E-5</v>
      </c>
      <c r="AX1519" s="13">
        <f t="shared" si="2053"/>
        <v>4.9861786651049763E-3</v>
      </c>
      <c r="AY1519" s="13">
        <f t="shared" si="2054"/>
        <v>6.4780969228856976E-3</v>
      </c>
      <c r="AZ1519" s="13">
        <f t="shared" si="2055"/>
        <v>4.2082065807220355E-3</v>
      </c>
      <c r="BA1519" s="13">
        <f t="shared" si="2056"/>
        <v>1.8224490758976064E-3</v>
      </c>
      <c r="BB1519" s="13">
        <f t="shared" si="2057"/>
        <v>5.9193635766156437E-4</v>
      </c>
      <c r="BC1519" s="13">
        <f t="shared" si="2058"/>
        <v>1.5381001583226718E-4</v>
      </c>
      <c r="BD1519" s="13">
        <f t="shared" si="2059"/>
        <v>1.9643433237360409E-4</v>
      </c>
      <c r="BE1519" s="13">
        <f t="shared" si="2060"/>
        <v>4.3751076229579301E-4</v>
      </c>
      <c r="BF1519" s="13">
        <f t="shared" si="2061"/>
        <v>4.8722559038352558E-4</v>
      </c>
      <c r="BG1519" s="13">
        <f t="shared" si="2062"/>
        <v>3.6172637929926066E-4</v>
      </c>
      <c r="BH1519" s="13">
        <f t="shared" si="2063"/>
        <v>2.0141487238686849E-4</v>
      </c>
      <c r="BI1519" s="13">
        <f t="shared" si="2064"/>
        <v>8.9720746155604305E-5</v>
      </c>
      <c r="BJ1519" s="14">
        <f t="shared" si="2065"/>
        <v>0.57619596640815474</v>
      </c>
      <c r="BK1519" s="14">
        <f t="shared" si="2066"/>
        <v>0.20633512184357802</v>
      </c>
      <c r="BL1519" s="14">
        <f t="shared" si="2067"/>
        <v>0.20481763520292384</v>
      </c>
      <c r="BM1519" s="14">
        <f t="shared" si="2068"/>
        <v>0.67567417407228414</v>
      </c>
      <c r="BN1519" s="14">
        <f t="shared" si="2069"/>
        <v>0.31597855384368745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1.6325000000000001</v>
      </c>
      <c r="F1520" s="10">
        <f>VLOOKUP(B1520,home!$B$2:$E$405,3,FALSE)</f>
        <v>0.90080000000000005</v>
      </c>
      <c r="G1520" s="10">
        <f>VLOOKUP(C1520,away!$B$2:$E$405,4,FALSE)</f>
        <v>1.117</v>
      </c>
      <c r="H1520" s="10">
        <f>VLOOKUP(A1520,away!$A$2:$E$405,3,FALSE)</f>
        <v>1.1474</v>
      </c>
      <c r="I1520" s="10">
        <f>VLOOKUP(C1520,away!$B$2:$E$405,3,FALSE)</f>
        <v>0.41010000000000002</v>
      </c>
      <c r="J1520" s="10">
        <f>VLOOKUP(B1520,home!$B$2:$E$405,4,FALSE)</f>
        <v>1.2303999999999999</v>
      </c>
      <c r="K1520" s="12">
        <f t="shared" si="2014"/>
        <v>1.6426110520000001</v>
      </c>
      <c r="L1520" s="12">
        <f t="shared" si="2015"/>
        <v>0.57896316969600004</v>
      </c>
      <c r="M1520" s="13">
        <f t="shared" si="2016"/>
        <v>0.10843826851500474</v>
      </c>
      <c r="N1520" s="13">
        <f t="shared" si="2017"/>
        <v>0.1781218983224904</v>
      </c>
      <c r="O1520" s="13">
        <f t="shared" si="2018"/>
        <v>6.2781763655793105E-2</v>
      </c>
      <c r="P1520" s="13">
        <f t="shared" si="2019"/>
        <v>0.10312601884505768</v>
      </c>
      <c r="Q1520" s="13">
        <f t="shared" si="2020"/>
        <v>0.14629249939387157</v>
      </c>
      <c r="R1520" s="13">
        <f t="shared" si="2021"/>
        <v>1.8174164442631556E-2</v>
      </c>
      <c r="S1520" s="13">
        <f t="shared" si="2022"/>
        <v>2.4518502343477619E-2</v>
      </c>
      <c r="T1520" s="13">
        <f t="shared" si="2023"/>
        <v>8.4697969151826036E-2</v>
      </c>
      <c r="U1520" s="13">
        <f t="shared" si="2024"/>
        <v>2.9853083374332012E-2</v>
      </c>
      <c r="V1520" s="13">
        <f t="shared" si="2025"/>
        <v>2.5908192020238818E-3</v>
      </c>
      <c r="W1520" s="13">
        <f t="shared" si="2026"/>
        <v>8.010055877635891E-2</v>
      </c>
      <c r="X1520" s="13">
        <f t="shared" si="2027"/>
        <v>4.637527340358151E-2</v>
      </c>
      <c r="Y1520" s="13">
        <f t="shared" si="2028"/>
        <v>1.3424787642628078E-2</v>
      </c>
      <c r="Z1520" s="13">
        <f t="shared" si="2029"/>
        <v>3.5073906174274347E-3</v>
      </c>
      <c r="AA1520" s="13">
        <f t="shared" si="2030"/>
        <v>5.7612785918674083E-3</v>
      </c>
      <c r="AB1520" s="13">
        <f t="shared" si="2031"/>
        <v>4.7317699443262026E-3</v>
      </c>
      <c r="AC1520" s="13">
        <f t="shared" si="2032"/>
        <v>1.5399364628772749E-4</v>
      </c>
      <c r="AD1520" s="13">
        <f t="shared" si="2033"/>
        <v>3.2893515779355682E-2</v>
      </c>
      <c r="AE1520" s="13">
        <f t="shared" si="2034"/>
        <v>1.9044134158061162E-2</v>
      </c>
      <c r="AF1520" s="13">
        <f t="shared" si="2035"/>
        <v>5.5129261381334773E-3</v>
      </c>
      <c r="AG1520" s="13">
        <f t="shared" si="2036"/>
        <v>1.0639270637445622E-3</v>
      </c>
      <c r="AH1520" s="13">
        <f t="shared" si="2037"/>
        <v>5.0766249730694951E-4</v>
      </c>
      <c r="AI1520" s="13">
        <f t="shared" si="2038"/>
        <v>8.3389202876231537E-4</v>
      </c>
      <c r="AJ1520" s="13">
        <f t="shared" si="2039"/>
        <v>6.8488013130984084E-4</v>
      </c>
      <c r="AK1520" s="13">
        <f t="shared" si="2040"/>
        <v>3.7499722432825195E-4</v>
      </c>
      <c r="AL1520" s="13">
        <f t="shared" si="2041"/>
        <v>5.8579879175735419E-6</v>
      </c>
      <c r="AM1520" s="13">
        <f t="shared" si="2042"/>
        <v>1.0806250511661205E-2</v>
      </c>
      <c r="AN1520" s="13">
        <f t="shared" si="2043"/>
        <v>6.2564210487603931E-3</v>
      </c>
      <c r="AO1520" s="13">
        <f t="shared" si="2044"/>
        <v>1.811118680671545E-3</v>
      </c>
      <c r="AP1520" s="13">
        <f t="shared" si="2045"/>
        <v>3.4952367068574513E-4</v>
      </c>
      <c r="AQ1520" s="13">
        <f t="shared" si="2046"/>
        <v>5.0590333065999966E-5</v>
      </c>
      <c r="AR1520" s="13">
        <f t="shared" si="2047"/>
        <v>5.878357771532373E-5</v>
      </c>
      <c r="AS1520" s="13">
        <f t="shared" si="2048"/>
        <v>9.6558554431291669E-5</v>
      </c>
      <c r="AT1520" s="13">
        <f t="shared" si="2049"/>
        <v>7.9304074336991666E-5</v>
      </c>
      <c r="AU1520" s="13">
        <f t="shared" si="2050"/>
        <v>4.3421916324857358E-5</v>
      </c>
      <c r="AV1520" s="13">
        <f t="shared" si="2051"/>
        <v>1.7831329913557481E-5</v>
      </c>
      <c r="AW1520" s="13">
        <f t="shared" si="2052"/>
        <v>1.5475035311558065E-7</v>
      </c>
      <c r="AX1520" s="13">
        <f t="shared" si="2053"/>
        <v>2.9584110868558903E-3</v>
      </c>
      <c r="AY1520" s="13">
        <f t="shared" si="2054"/>
        <v>1.7128110601098748E-3</v>
      </c>
      <c r="AZ1520" s="13">
        <f t="shared" si="2055"/>
        <v>4.958272602257896E-4</v>
      </c>
      <c r="BA1520" s="13">
        <f t="shared" si="2056"/>
        <v>9.5688574067335534E-5</v>
      </c>
      <c r="BB1520" s="13">
        <f t="shared" si="2057"/>
        <v>1.385004003642876E-5</v>
      </c>
      <c r="BC1520" s="13">
        <f t="shared" si="2058"/>
        <v>1.6037326159814603E-6</v>
      </c>
      <c r="BD1520" s="13">
        <f t="shared" si="2059"/>
        <v>5.6722544133558271E-6</v>
      </c>
      <c r="BE1520" s="13">
        <f t="shared" si="2060"/>
        <v>9.3173077891340581E-6</v>
      </c>
      <c r="BF1520" s="13">
        <f t="shared" si="2061"/>
        <v>7.652356374658647E-6</v>
      </c>
      <c r="BG1520" s="13">
        <f t="shared" si="2062"/>
        <v>4.1899483849523154E-6</v>
      </c>
      <c r="BH1520" s="13">
        <f t="shared" si="2063"/>
        <v>1.7206138811080561E-6</v>
      </c>
      <c r="BI1520" s="13">
        <f t="shared" si="2064"/>
        <v>5.6525987546654113E-7</v>
      </c>
      <c r="BJ1520" s="14">
        <f t="shared" si="2065"/>
        <v>0.63207958582880752</v>
      </c>
      <c r="BK1520" s="14">
        <f t="shared" si="2066"/>
        <v>0.2405462715998791</v>
      </c>
      <c r="BL1520" s="14">
        <f t="shared" si="2067"/>
        <v>0.12402850908409833</v>
      </c>
      <c r="BM1520" s="14">
        <f t="shared" si="2068"/>
        <v>0.3815144876456068</v>
      </c>
      <c r="BN1520" s="14">
        <f t="shared" si="2069"/>
        <v>0.61693461317484899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1.375</v>
      </c>
      <c r="F1521" s="10">
        <f>VLOOKUP(B1521,home!$B$2:$E$405,3,FALSE)</f>
        <v>1.1900999999999999</v>
      </c>
      <c r="G1521" s="10">
        <f>VLOOKUP(C1521,away!$B$2:$E$405,4,FALSE)</f>
        <v>0.59499999999999997</v>
      </c>
      <c r="H1521" s="10">
        <f>VLOOKUP(A1521,away!$A$2:$E$405,3,FALSE)</f>
        <v>1.0101</v>
      </c>
      <c r="I1521" s="10">
        <f>VLOOKUP(C1521,away!$B$2:$E$405,3,FALSE)</f>
        <v>1.89</v>
      </c>
      <c r="J1521" s="10">
        <f>VLOOKUP(B1521,home!$B$2:$E$405,4,FALSE)</f>
        <v>0.45</v>
      </c>
      <c r="K1521" s="12">
        <f t="shared" si="2014"/>
        <v>0.97365056249999993</v>
      </c>
      <c r="L1521" s="12">
        <f t="shared" si="2015"/>
        <v>0.85909004999999994</v>
      </c>
      <c r="M1521" s="13">
        <f t="shared" si="2016"/>
        <v>0.15997453822588817</v>
      </c>
      <c r="N1521" s="13">
        <f t="shared" si="2017"/>
        <v>0.15575929912931377</v>
      </c>
      <c r="O1521" s="13">
        <f t="shared" si="2018"/>
        <v>0.13743253404320516</v>
      </c>
      <c r="P1521" s="13">
        <f t="shared" si="2019"/>
        <v>0.13381126407696711</v>
      </c>
      <c r="Q1521" s="13">
        <f t="shared" si="2020"/>
        <v>7.5827564605931028E-2</v>
      </c>
      <c r="R1521" s="13">
        <f t="shared" si="2021"/>
        <v>5.9033461271401903E-2</v>
      </c>
      <c r="S1521" s="13">
        <f t="shared" si="2022"/>
        <v>2.7981725392751029E-2</v>
      </c>
      <c r="T1521" s="13">
        <f t="shared" si="2023"/>
        <v>6.5142706268687511E-2</v>
      </c>
      <c r="U1521" s="13">
        <f t="shared" si="2024"/>
        <v>5.7477962773222424E-2</v>
      </c>
      <c r="V1521" s="13">
        <f t="shared" si="2025"/>
        <v>2.6006013813770368E-3</v>
      </c>
      <c r="W1521" s="13">
        <f t="shared" si="2026"/>
        <v>2.460985031052328E-2</v>
      </c>
      <c r="X1521" s="13">
        <f t="shared" si="2027"/>
        <v>2.1142077533759959E-2</v>
      </c>
      <c r="Y1521" s="13">
        <f t="shared" si="2028"/>
        <v>9.0814742227908578E-3</v>
      </c>
      <c r="Z1521" s="13">
        <f t="shared" si="2029"/>
        <v>1.6905019731773913E-2</v>
      </c>
      <c r="AA1521" s="13">
        <f t="shared" si="2030"/>
        <v>1.6459581970915266E-2</v>
      </c>
      <c r="AB1521" s="13">
        <f t="shared" si="2031"/>
        <v>8.0129406222482508E-3</v>
      </c>
      <c r="AC1521" s="13">
        <f t="shared" si="2032"/>
        <v>1.3595513466610129E-4</v>
      </c>
      <c r="AD1521" s="13">
        <f t="shared" si="2033"/>
        <v>5.9903486494704465E-3</v>
      </c>
      <c r="AE1521" s="13">
        <f t="shared" si="2034"/>
        <v>5.1462489207909981E-3</v>
      </c>
      <c r="AF1521" s="13">
        <f t="shared" si="2035"/>
        <v>2.2105456213373921E-3</v>
      </c>
      <c r="AG1521" s="13">
        <f t="shared" si="2036"/>
        <v>6.3301924945400711E-4</v>
      </c>
      <c r="AH1521" s="13">
        <f t="shared" si="2037"/>
        <v>3.6307335616551574E-3</v>
      </c>
      <c r="AI1521" s="13">
        <f t="shared" si="2038"/>
        <v>3.5350657745931722E-3</v>
      </c>
      <c r="AJ1521" s="13">
        <f t="shared" si="2039"/>
        <v>1.7209593899535696E-3</v>
      </c>
      <c r="AK1521" s="13">
        <f t="shared" si="2040"/>
        <v>5.5853769268931661E-4</v>
      </c>
      <c r="AL1521" s="13">
        <f t="shared" si="2041"/>
        <v>4.5488059860469246E-6</v>
      </c>
      <c r="AM1521" s="13">
        <f t="shared" si="2042"/>
        <v>1.1665012664256033E-3</v>
      </c>
      <c r="AN1521" s="13">
        <f t="shared" si="2043"/>
        <v>1.0021296312986347E-3</v>
      </c>
      <c r="AO1521" s="13">
        <f t="shared" si="2044"/>
        <v>4.3045979752941274E-4</v>
      </c>
      <c r="AP1521" s="13">
        <f t="shared" si="2045"/>
        <v>1.2326790966084438E-4</v>
      </c>
      <c r="AQ1521" s="13">
        <f t="shared" si="2046"/>
        <v>2.6474558668482557E-5</v>
      </c>
      <c r="AR1521" s="13">
        <f t="shared" si="2047"/>
        <v>6.2382541540380169E-4</v>
      </c>
      <c r="AS1521" s="13">
        <f t="shared" si="2048"/>
        <v>6.0738796660970756E-4</v>
      </c>
      <c r="AT1521" s="13">
        <f t="shared" si="2049"/>
        <v>2.9569181767263641E-4</v>
      </c>
      <c r="AU1521" s="13">
        <f t="shared" si="2050"/>
        <v>9.5966834867869968E-5</v>
      </c>
      <c r="AV1521" s="13">
        <f t="shared" si="2051"/>
        <v>2.3359540687611546E-5</v>
      </c>
      <c r="AW1521" s="13">
        <f t="shared" si="2052"/>
        <v>1.0569068709031744E-7</v>
      </c>
      <c r="AX1521" s="13">
        <f t="shared" si="2053"/>
        <v>1.8929410236870843E-4</v>
      </c>
      <c r="AY1521" s="13">
        <f t="shared" si="2054"/>
        <v>1.6262067986863883E-4</v>
      </c>
      <c r="AZ1521" s="13">
        <f t="shared" si="2055"/>
        <v>6.9852903999691464E-5</v>
      </c>
      <c r="BA1521" s="13">
        <f t="shared" si="2056"/>
        <v>2.0003311596580049E-5</v>
      </c>
      <c r="BB1521" s="13">
        <f t="shared" si="2057"/>
        <v>4.2961614899178813E-6</v>
      </c>
      <c r="BC1521" s="13">
        <f t="shared" si="2058"/>
        <v>7.3815791783632571E-7</v>
      </c>
      <c r="BD1521" s="13">
        <f t="shared" si="2059"/>
        <v>8.9320367885087077E-5</v>
      </c>
      <c r="BE1521" s="13">
        <f t="shared" si="2060"/>
        <v>8.6966826434021959E-5</v>
      </c>
      <c r="BF1521" s="13">
        <f t="shared" si="2061"/>
        <v>4.2337649738162664E-5</v>
      </c>
      <c r="BG1521" s="13">
        <f t="shared" si="2062"/>
        <v>1.3740692160830019E-5</v>
      </c>
      <c r="BH1521" s="13">
        <f t="shared" si="2063"/>
        <v>3.3446581628828717E-6</v>
      </c>
      <c r="BI1521" s="13">
        <f t="shared" si="2064"/>
        <v>6.5130566033222496E-7</v>
      </c>
      <c r="BJ1521" s="14">
        <f t="shared" si="2065"/>
        <v>0.36873877299288366</v>
      </c>
      <c r="BK1521" s="14">
        <f t="shared" si="2066"/>
        <v>0.3246712536975041</v>
      </c>
      <c r="BL1521" s="14">
        <f t="shared" si="2067"/>
        <v>0.28974437017516713</v>
      </c>
      <c r="BM1521" s="14">
        <f t="shared" si="2068"/>
        <v>0.27805824025544007</v>
      </c>
      <c r="BN1521" s="14">
        <f t="shared" si="2069"/>
        <v>0.72183866135270702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1.2514000000000001</v>
      </c>
      <c r="F1522" s="15">
        <f>VLOOKUP(B1522,home!$B$2:$E$405,3,FALSE)</f>
        <v>1.2431000000000001</v>
      </c>
      <c r="G1522" s="15">
        <f>VLOOKUP(C1522,away!$B$2:$E$405,4,FALSE)</f>
        <v>0.98709999999999998</v>
      </c>
      <c r="H1522" s="15">
        <f>VLOOKUP(A1522,away!$A$2:$E$405,3,FALSE)</f>
        <v>0.95709999999999995</v>
      </c>
      <c r="I1522" s="15">
        <f>VLOOKUP(C1522,away!$B$2:$E$405,3,FALSE)</f>
        <v>1.4750000000000001</v>
      </c>
      <c r="J1522" s="15">
        <f>VLOOKUP(B1522,home!$B$2:$E$405,4,FALSE)</f>
        <v>1.1609</v>
      </c>
      <c r="K1522" s="16">
        <f t="shared" si="2014"/>
        <v>1.5355479021140002</v>
      </c>
      <c r="L1522" s="16">
        <f t="shared" si="2015"/>
        <v>1.6388686502500001</v>
      </c>
      <c r="M1522" s="17">
        <f t="shared" si="2016"/>
        <v>4.1818495871120041E-2</v>
      </c>
      <c r="N1522" s="17">
        <f t="shared" si="2017"/>
        <v>6.4214303604461356E-2</v>
      </c>
      <c r="O1522" s="17">
        <f t="shared" si="2018"/>
        <v>6.8535021883787711E-2</v>
      </c>
      <c r="P1522" s="17">
        <f t="shared" si="2019"/>
        <v>0.1052388090749873</v>
      </c>
      <c r="Q1522" s="17">
        <f t="shared" si="2020"/>
        <v>4.9302069592771072E-2</v>
      </c>
      <c r="R1522" s="17">
        <f t="shared" si="2021"/>
        <v>5.6159949404768705E-2</v>
      </c>
      <c r="S1522" s="17">
        <f t="shared" si="2022"/>
        <v>6.6209979010568631E-2</v>
      </c>
      <c r="T1522" s="17">
        <f t="shared" si="2023"/>
        <v>8.0799616248036304E-2</v>
      </c>
      <c r="U1522" s="17">
        <f t="shared" si="2024"/>
        <v>8.6236292491320976E-2</v>
      </c>
      <c r="V1522" s="17">
        <f t="shared" si="2025"/>
        <v>1.851349689175897E-2</v>
      </c>
      <c r="W1522" s="17">
        <f t="shared" si="2026"/>
        <v>2.5235229844352676E-2</v>
      </c>
      <c r="X1522" s="17">
        <f t="shared" si="2027"/>
        <v>4.1357227073762784E-2</v>
      </c>
      <c r="Y1522" s="17">
        <f t="shared" si="2028"/>
        <v>3.38895314562302E-2</v>
      </c>
      <c r="Z1522" s="17">
        <f t="shared" si="2029"/>
        <v>3.0679593493033862E-2</v>
      </c>
      <c r="AA1522" s="17">
        <f t="shared" si="2030"/>
        <v>4.7109985425938472E-2</v>
      </c>
      <c r="AB1522" s="17">
        <f t="shared" si="2031"/>
        <v>3.6169819644710485E-2</v>
      </c>
      <c r="AC1522" s="17">
        <f t="shared" si="2032"/>
        <v>2.9118968833592757E-3</v>
      </c>
      <c r="AD1522" s="17">
        <f t="shared" si="2033"/>
        <v>9.687476061715097E-3</v>
      </c>
      <c r="AE1522" s="17">
        <f t="shared" si="2034"/>
        <v>1.5876500817592207E-2</v>
      </c>
      <c r="AF1522" s="17">
        <f t="shared" si="2035"/>
        <v>1.3009749732810185E-2</v>
      </c>
      <c r="AG1522" s="17">
        <f t="shared" si="2036"/>
        <v>7.1070903282336433E-3</v>
      </c>
      <c r="AH1522" s="17">
        <f t="shared" si="2037"/>
        <v>1.2569955994536775E-2</v>
      </c>
      <c r="AI1522" s="17">
        <f t="shared" si="2038"/>
        <v>1.9301769557076246E-2</v>
      </c>
      <c r="AJ1522" s="17">
        <f t="shared" si="2039"/>
        <v>1.4819395875228156E-2</v>
      </c>
      <c r="AK1522" s="17">
        <f t="shared" si="2040"/>
        <v>7.5852974156011502E-3</v>
      </c>
      <c r="AL1522" s="17">
        <f t="shared" si="2041"/>
        <v>2.9311868231542842E-4</v>
      </c>
      <c r="AM1522" s="17">
        <f t="shared" si="2042"/>
        <v>2.9751167086692417E-3</v>
      </c>
      <c r="AN1522" s="17">
        <f t="shared" si="2043"/>
        <v>4.8758255046729825E-3</v>
      </c>
      <c r="AO1522" s="17">
        <f t="shared" si="2044"/>
        <v>3.9954187818489698E-3</v>
      </c>
      <c r="AP1522" s="17">
        <f t="shared" si="2045"/>
        <v>2.1826555287307735E-3</v>
      </c>
      <c r="AQ1522" s="17">
        <f t="shared" si="2046"/>
        <v>8.9427143008292596E-4</v>
      </c>
      <c r="AR1522" s="17">
        <f t="shared" si="2047"/>
        <v>4.1201013628936762E-3</v>
      </c>
      <c r="AS1522" s="17">
        <f t="shared" si="2048"/>
        <v>6.3266130042884169E-3</v>
      </c>
      <c r="AT1522" s="17">
        <f t="shared" si="2049"/>
        <v>4.8574086631111169E-3</v>
      </c>
      <c r="AU1522" s="17">
        <f t="shared" si="2050"/>
        <v>2.4862612274502141E-3</v>
      </c>
      <c r="AV1522" s="17">
        <f t="shared" si="2051"/>
        <v>9.5444330297963956E-4</v>
      </c>
      <c r="AW1522" s="17">
        <f t="shared" si="2052"/>
        <v>2.0490309372764456E-5</v>
      </c>
      <c r="AX1522" s="17">
        <f t="shared" si="2053"/>
        <v>7.6140570342355979E-4</v>
      </c>
      <c r="AY1522" s="17">
        <f t="shared" si="2054"/>
        <v>1.2478439374624213E-3</v>
      </c>
      <c r="AZ1522" s="17">
        <f t="shared" si="2055"/>
        <v>1.0225261547558422E-3</v>
      </c>
      <c r="BA1522" s="17">
        <f t="shared" si="2056"/>
        <v>5.5859535303001001E-4</v>
      </c>
      <c r="BB1522" s="17">
        <f t="shared" si="2057"/>
        <v>2.2886610306405375E-4</v>
      </c>
      <c r="BC1522" s="17">
        <f t="shared" si="2058"/>
        <v>7.5016296283312623E-5</v>
      </c>
      <c r="BD1522" s="17">
        <f t="shared" si="2059"/>
        <v>1.125384159916458E-3</v>
      </c>
      <c r="BE1522" s="17">
        <f t="shared" si="2060"/>
        <v>1.7280812858320436E-3</v>
      </c>
      <c r="BF1522" s="17">
        <f t="shared" si="2061"/>
        <v>1.3267757965709295E-3</v>
      </c>
      <c r="BG1522" s="17">
        <f t="shared" si="2062"/>
        <v>6.7910926366670718E-4</v>
      </c>
      <c r="BH1522" s="17">
        <f t="shared" si="2063"/>
        <v>2.6070120128239912E-4</v>
      </c>
      <c r="BI1522" s="17">
        <f t="shared" si="2064"/>
        <v>8.0063836541557497E-5</v>
      </c>
      <c r="BJ1522" s="18">
        <f t="shared" si="2065"/>
        <v>0.35929633626198948</v>
      </c>
      <c r="BK1522" s="18">
        <f t="shared" si="2066"/>
        <v>0.23623364035157204</v>
      </c>
      <c r="BL1522" s="18">
        <f t="shared" si="2067"/>
        <v>0.37243243079750188</v>
      </c>
      <c r="BM1522" s="18">
        <f t="shared" si="2068"/>
        <v>0.61214599784411161</v>
      </c>
      <c r="BN1522" s="18">
        <f t="shared" si="2069"/>
        <v>0.38526864943189615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1.3216000000000001</v>
      </c>
      <c r="F1526" s="10">
        <f>VLOOKUP(B1526,home!$B$2:$E$405,3,FALSE)</f>
        <v>1.1947000000000001</v>
      </c>
      <c r="G1526" s="10">
        <f>VLOOKUP(C1526,away!$B$2:$E$405,4,FALSE)</f>
        <v>1.0752999999999999</v>
      </c>
      <c r="H1526" s="10">
        <f>VLOOKUP(A1526,away!$A$2:$E$405,3,FALSE)</f>
        <v>1.1162000000000001</v>
      </c>
      <c r="I1526" s="10">
        <f>VLOOKUP(C1526,away!$B$2:$E$405,3,FALSE)</f>
        <v>0.75439999999999996</v>
      </c>
      <c r="J1526" s="10">
        <f>VLOOKUP(B1526,home!$B$2:$E$405,4,FALSE)</f>
        <v>0.80159999999999998</v>
      </c>
      <c r="K1526" s="12">
        <f t="shared" si="2070"/>
        <v>1.6978078586560001</v>
      </c>
      <c r="L1526" s="12">
        <f t="shared" si="2071"/>
        <v>0.67499632204799997</v>
      </c>
      <c r="M1526" s="13">
        <f t="shared" si="2072"/>
        <v>9.3218956625471874E-2</v>
      </c>
      <c r="N1526" s="13">
        <f t="shared" si="2073"/>
        <v>0.15826787713443896</v>
      </c>
      <c r="O1526" s="13">
        <f t="shared" si="2074"/>
        <v>6.2922452867345546E-2</v>
      </c>
      <c r="P1526" s="13">
        <f t="shared" si="2075"/>
        <v>0.10683023496409103</v>
      </c>
      <c r="Q1526" s="13">
        <f t="shared" si="2076"/>
        <v>0.1343542227858264</v>
      </c>
      <c r="R1526" s="13">
        <f t="shared" si="2077"/>
        <v>2.1236212129848438E-2</v>
      </c>
      <c r="S1526" s="13">
        <f t="shared" si="2078"/>
        <v>3.0607237829146677E-2</v>
      </c>
      <c r="T1526" s="13">
        <f t="shared" si="2079"/>
        <v>9.0688606232050398E-2</v>
      </c>
      <c r="U1526" s="13">
        <f t="shared" si="2080"/>
        <v>3.605500784214255E-2</v>
      </c>
      <c r="V1526" s="13">
        <f t="shared" si="2081"/>
        <v>3.8973694326843197E-3</v>
      </c>
      <c r="W1526" s="13">
        <f t="shared" si="2082"/>
        <v>7.6035885096465014E-2</v>
      </c>
      <c r="X1526" s="13">
        <f t="shared" si="2083"/>
        <v>5.1323942783778213E-2</v>
      </c>
      <c r="Y1526" s="13">
        <f t="shared" si="2084"/>
        <v>1.7321736306026143E-2</v>
      </c>
      <c r="Z1526" s="13">
        <f t="shared" si="2085"/>
        <v>4.7781216939596074E-3</v>
      </c>
      <c r="AA1526" s="13">
        <f t="shared" si="2086"/>
        <v>8.1123325616193412E-3</v>
      </c>
      <c r="AB1526" s="13">
        <f t="shared" si="2087"/>
        <v>6.8865909875741402E-3</v>
      </c>
      <c r="AC1526" s="13">
        <f t="shared" si="2088"/>
        <v>2.7915251046277238E-4</v>
      </c>
      <c r="AD1526" s="13">
        <f t="shared" si="2089"/>
        <v>3.2273580814160749E-2</v>
      </c>
      <c r="AE1526" s="13">
        <f t="shared" si="2090"/>
        <v>2.17845483488774E-2</v>
      </c>
      <c r="AF1526" s="13">
        <f t="shared" si="2091"/>
        <v>7.3522450064845389E-3</v>
      </c>
      <c r="AG1526" s="13">
        <f t="shared" si="2092"/>
        <v>1.6542461127242794E-3</v>
      </c>
      <c r="AH1526" s="13">
        <f t="shared" si="2093"/>
        <v>8.0630364243012339E-4</v>
      </c>
      <c r="AI1526" s="13">
        <f t="shared" si="2094"/>
        <v>1.368948660580821E-3</v>
      </c>
      <c r="AJ1526" s="13">
        <f t="shared" si="2095"/>
        <v>1.1621058970153618E-3</v>
      </c>
      <c r="AK1526" s="13">
        <f t="shared" si="2096"/>
        <v>6.5767750818105373E-4</v>
      </c>
      <c r="AL1526" s="13">
        <f t="shared" si="2097"/>
        <v>1.2796508076515023E-5</v>
      </c>
      <c r="AM1526" s="13">
        <f t="shared" si="2098"/>
        <v>1.0958867826650323E-2</v>
      </c>
      <c r="AN1526" s="13">
        <f t="shared" si="2099"/>
        <v>7.3971954767991259E-3</v>
      </c>
      <c r="AO1526" s="13">
        <f t="shared" si="2100"/>
        <v>2.4965398701547563E-3</v>
      </c>
      <c r="AP1526" s="13">
        <f t="shared" si="2101"/>
        <v>5.6171841006688399E-4</v>
      </c>
      <c r="AQ1526" s="13">
        <f t="shared" si="2102"/>
        <v>9.4789465205449212E-5</v>
      </c>
      <c r="AR1526" s="13">
        <f t="shared" si="2103"/>
        <v>1.0885039861884783E-4</v>
      </c>
      <c r="AS1526" s="13">
        <f t="shared" si="2104"/>
        <v>1.8480706219291807E-4</v>
      </c>
      <c r="AT1526" s="13">
        <f t="shared" si="2105"/>
        <v>1.5688344126313226E-4</v>
      </c>
      <c r="AU1526" s="13">
        <f t="shared" si="2106"/>
        <v>8.8785979823180976E-5</v>
      </c>
      <c r="AV1526" s="13">
        <f t="shared" si="2107"/>
        <v>3.7685383570567448E-5</v>
      </c>
      <c r="AW1526" s="13">
        <f t="shared" si="2108"/>
        <v>4.0736050489840978E-7</v>
      </c>
      <c r="AX1526" s="13">
        <f t="shared" si="2109"/>
        <v>3.1010086530098824E-3</v>
      </c>
      <c r="AY1526" s="13">
        <f t="shared" si="2110"/>
        <v>2.0931694354206927E-3</v>
      </c>
      <c r="AZ1526" s="13">
        <f t="shared" si="2111"/>
        <v>7.0644083516612822E-4</v>
      </c>
      <c r="BA1526" s="13">
        <f t="shared" si="2112"/>
        <v>1.5894832182721802E-4</v>
      </c>
      <c r="BB1526" s="13">
        <f t="shared" si="2113"/>
        <v>2.6822383157268491E-5</v>
      </c>
      <c r="BC1526" s="13">
        <f t="shared" si="2114"/>
        <v>3.6210019959436916E-6</v>
      </c>
      <c r="BD1526" s="13">
        <f t="shared" si="2115"/>
        <v>1.224560312019683E-5</v>
      </c>
      <c r="BE1526" s="13">
        <f t="shared" si="2116"/>
        <v>2.0790681211452612E-5</v>
      </c>
      <c r="BF1526" s="13">
        <f t="shared" si="2117"/>
        <v>1.7649290973807952E-5</v>
      </c>
      <c r="BG1526" s="13">
        <f t="shared" si="2118"/>
        <v>9.9883683050125154E-6</v>
      </c>
      <c r="BH1526" s="13">
        <f t="shared" si="2119"/>
        <v>4.239582550850192E-6</v>
      </c>
      <c r="BI1526" s="13">
        <f t="shared" si="2120"/>
        <v>1.439599314450861E-6</v>
      </c>
      <c r="BJ1526" s="14">
        <f t="shared" si="2121"/>
        <v>0.61865601230028588</v>
      </c>
      <c r="BK1526" s="14">
        <f t="shared" si="2122"/>
        <v>0.23693891730535388</v>
      </c>
      <c r="BL1526" s="14">
        <f t="shared" si="2123"/>
        <v>0.13985099748768179</v>
      </c>
      <c r="BM1526" s="14">
        <f t="shared" si="2124"/>
        <v>0.42130133020534311</v>
      </c>
      <c r="BN1526" s="14">
        <f t="shared" si="2125"/>
        <v>0.57682995650702218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1.5815999999999999</v>
      </c>
      <c r="F1527" s="10">
        <f>VLOOKUP(B1527,home!$B$2:$E$405,3,FALSE)</f>
        <v>0.99360000000000004</v>
      </c>
      <c r="G1527" s="10">
        <f>VLOOKUP(C1527,away!$B$2:$E$405,4,FALSE)</f>
        <v>1.4452</v>
      </c>
      <c r="H1527" s="10">
        <f>VLOOKUP(A1527,away!$A$2:$E$405,3,FALSE)</f>
        <v>1.1631</v>
      </c>
      <c r="I1527" s="10">
        <f>VLOOKUP(C1527,away!$B$2:$E$405,3,FALSE)</f>
        <v>0.61409999999999998</v>
      </c>
      <c r="J1527" s="10">
        <f>VLOOKUP(B1527,home!$B$2:$E$405,4,FALSE)</f>
        <v>0.61409999999999998</v>
      </c>
      <c r="K1527" s="12">
        <f t="shared" si="2070"/>
        <v>2.271099658752</v>
      </c>
      <c r="L1527" s="12">
        <f t="shared" si="2071"/>
        <v>0.43862688791099996</v>
      </c>
      <c r="M1527" s="13">
        <f t="shared" si="2072"/>
        <v>6.6555003914775493E-2</v>
      </c>
      <c r="N1527" s="13">
        <f t="shared" si="2073"/>
        <v>0.15115304667908466</v>
      </c>
      <c r="O1527" s="13">
        <f t="shared" si="2074"/>
        <v>2.9192814242042404E-2</v>
      </c>
      <c r="P1527" s="13">
        <f t="shared" si="2075"/>
        <v>6.6299790463113031E-2</v>
      </c>
      <c r="Q1527" s="13">
        <f t="shared" si="2076"/>
        <v>0.17164181636609718</v>
      </c>
      <c r="R1527" s="13">
        <f t="shared" si="2077"/>
        <v>6.4023766301754869E-3</v>
      </c>
      <c r="S1527" s="13">
        <f t="shared" si="2078"/>
        <v>1.6511388914804179E-2</v>
      </c>
      <c r="T1527" s="13">
        <f t="shared" si="2079"/>
        <v>7.5286715748052568E-2</v>
      </c>
      <c r="U1527" s="13">
        <f t="shared" si="2080"/>
        <v>1.4540435379993329E-2</v>
      </c>
      <c r="V1527" s="13">
        <f t="shared" si="2081"/>
        <v>1.8275637708427741E-3</v>
      </c>
      <c r="W1527" s="13">
        <f t="shared" si="2082"/>
        <v>0.12993855685887223</v>
      </c>
      <c r="X1527" s="13">
        <f t="shared" si="2083"/>
        <v>5.6994544814653665E-2</v>
      </c>
      <c r="Y1527" s="13">
        <f t="shared" si="2084"/>
        <v>1.2499669909977775E-2</v>
      </c>
      <c r="Z1527" s="13">
        <f t="shared" si="2085"/>
        <v>9.3608484550932987E-4</v>
      </c>
      <c r="AA1527" s="13">
        <f t="shared" si="2086"/>
        <v>2.1259419731991581E-3</v>
      </c>
      <c r="AB1527" s="13">
        <f t="shared" si="2087"/>
        <v>2.4141130449295807E-3</v>
      </c>
      <c r="AC1527" s="13">
        <f t="shared" si="2088"/>
        <v>1.1378473437174668E-4</v>
      </c>
      <c r="AD1527" s="13">
        <f t="shared" si="2089"/>
        <v>7.3775853035228059E-2</v>
      </c>
      <c r="AE1527" s="13">
        <f t="shared" si="2090"/>
        <v>3.2360072819821395E-2</v>
      </c>
      <c r="AF1527" s="13">
        <f t="shared" si="2091"/>
        <v>7.0969990167657959E-3</v>
      </c>
      <c r="AG1527" s="13">
        <f t="shared" si="2092"/>
        <v>1.0376448640771361E-3</v>
      </c>
      <c r="AH1527" s="13">
        <f t="shared" si="2093"/>
        <v>1.0264799565160162E-4</v>
      </c>
      <c r="AI1527" s="13">
        <f t="shared" si="2094"/>
        <v>2.3312382789592923E-4</v>
      </c>
      <c r="AJ1527" s="13">
        <f t="shared" si="2095"/>
        <v>2.6472372299070243E-4</v>
      </c>
      <c r="AK1527" s="13">
        <f t="shared" si="2096"/>
        <v>2.0040465231591442E-4</v>
      </c>
      <c r="AL1527" s="13">
        <f t="shared" si="2097"/>
        <v>4.5339365054551528E-6</v>
      </c>
      <c r="AM1527" s="13">
        <f t="shared" si="2098"/>
        <v>3.3510462930488823E-2</v>
      </c>
      <c r="AN1527" s="13">
        <f t="shared" si="2099"/>
        <v>1.4698590067657244E-2</v>
      </c>
      <c r="AO1527" s="13">
        <f t="shared" si="2100"/>
        <v>3.2235984090280148E-3</v>
      </c>
      <c r="AP1527" s="13">
        <f t="shared" si="2101"/>
        <v>4.7131897934226974E-4</v>
      </c>
      <c r="AQ1527" s="13">
        <f t="shared" si="2102"/>
        <v>5.1683294280572153E-5</v>
      </c>
      <c r="AR1527" s="13">
        <f t="shared" si="2103"/>
        <v>9.0048341765927817E-6</v>
      </c>
      <c r="AS1527" s="13">
        <f t="shared" si="2104"/>
        <v>2.0450875825578215E-5</v>
      </c>
      <c r="AT1527" s="13">
        <f t="shared" si="2105"/>
        <v>2.3222988554325105E-5</v>
      </c>
      <c r="AU1527" s="13">
        <f t="shared" si="2106"/>
        <v>1.7580573793643114E-5</v>
      </c>
      <c r="AV1527" s="13">
        <f t="shared" si="2107"/>
        <v>9.9818087858518135E-6</v>
      </c>
      <c r="AW1527" s="13">
        <f t="shared" si="2108"/>
        <v>1.254597378122747E-7</v>
      </c>
      <c r="AX1527" s="13">
        <f t="shared" si="2109"/>
        <v>1.2684266821009123E-2</v>
      </c>
      <c r="AY1527" s="13">
        <f t="shared" si="2110"/>
        <v>5.5636604811319856E-3</v>
      </c>
      <c r="AZ1527" s="13">
        <f t="shared" si="2111"/>
        <v>1.2201855411161696E-3</v>
      </c>
      <c r="BA1527" s="13">
        <f t="shared" si="2112"/>
        <v>1.7840206219126169E-4</v>
      </c>
      <c r="BB1527" s="13">
        <f t="shared" si="2113"/>
        <v>1.9562985333964442E-5</v>
      </c>
      <c r="BC1527" s="13">
        <f t="shared" si="2114"/>
        <v>1.7161702750570727E-6</v>
      </c>
      <c r="BD1527" s="13">
        <f t="shared" si="2115"/>
        <v>6.5829373183891692E-7</v>
      </c>
      <c r="BE1527" s="13">
        <f t="shared" si="2116"/>
        <v>1.4950506697379448E-6</v>
      </c>
      <c r="BF1527" s="13">
        <f t="shared" si="2117"/>
        <v>1.697704532929398E-6</v>
      </c>
      <c r="BG1527" s="13">
        <f t="shared" si="2118"/>
        <v>1.2852187284658931E-6</v>
      </c>
      <c r="BH1527" s="13">
        <f t="shared" si="2119"/>
        <v>7.2971495391014263E-7</v>
      </c>
      <c r="BI1527" s="13">
        <f t="shared" si="2120"/>
        <v>3.3145107656231119E-7</v>
      </c>
      <c r="BJ1527" s="14">
        <f t="shared" si="2121"/>
        <v>0.78340836785448498</v>
      </c>
      <c r="BK1527" s="14">
        <f t="shared" si="2122"/>
        <v>0.15687572621554466</v>
      </c>
      <c r="BL1527" s="14">
        <f t="shared" si="2123"/>
        <v>5.5563019984023548E-2</v>
      </c>
      <c r="BM1527" s="14">
        <f t="shared" si="2124"/>
        <v>0.49997481558288015</v>
      </c>
      <c r="BN1527" s="14">
        <f t="shared" si="2125"/>
        <v>0.49124484829528825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1.5815999999999999</v>
      </c>
      <c r="F1528" s="10">
        <f>VLOOKUP(B1528,home!$B$2:$E$405,3,FALSE)</f>
        <v>1.4753000000000001</v>
      </c>
      <c r="G1528" s="10">
        <f>VLOOKUP(C1528,away!$B$2:$E$405,4,FALSE)</f>
        <v>1.6597</v>
      </c>
      <c r="H1528" s="10">
        <f>VLOOKUP(A1528,away!$A$2:$E$405,3,FALSE)</f>
        <v>1.1631</v>
      </c>
      <c r="I1528" s="10">
        <f>VLOOKUP(C1528,away!$B$2:$E$405,3,FALSE)</f>
        <v>1.1821999999999999</v>
      </c>
      <c r="J1528" s="10">
        <f>VLOOKUP(B1528,home!$B$2:$E$405,4,FALSE)</f>
        <v>0.19109999999999999</v>
      </c>
      <c r="K1528" s="12">
        <f t="shared" si="2070"/>
        <v>3.8726352364559999</v>
      </c>
      <c r="L1528" s="12">
        <f t="shared" si="2071"/>
        <v>0.26276571430199996</v>
      </c>
      <c r="M1528" s="13">
        <f t="shared" si="2072"/>
        <v>1.5996250135239792E-2</v>
      </c>
      <c r="N1528" s="13">
        <f t="shared" si="2073"/>
        <v>6.194764192489368E-2</v>
      </c>
      <c r="O1528" s="13">
        <f t="shared" si="2074"/>
        <v>4.2032660929397486E-3</v>
      </c>
      <c r="P1528" s="13">
        <f t="shared" si="2075"/>
        <v>1.6277716379719209E-2</v>
      </c>
      <c r="Q1528" s="13">
        <f t="shared" si="2076"/>
        <v>0.11995031046685115</v>
      </c>
      <c r="R1528" s="13">
        <f t="shared" si="2077"/>
        <v>5.5223710865634479E-4</v>
      </c>
      <c r="S1528" s="13">
        <f t="shared" si="2078"/>
        <v>4.1410338094623562E-3</v>
      </c>
      <c r="T1528" s="13">
        <f t="shared" si="2079"/>
        <v>3.1518829010568808E-2</v>
      </c>
      <c r="U1528" s="13">
        <f t="shared" si="2080"/>
        <v>2.1386128858611416E-3</v>
      </c>
      <c r="V1528" s="13">
        <f t="shared" si="2081"/>
        <v>4.6821094040700269E-4</v>
      </c>
      <c r="W1528" s="13">
        <f t="shared" si="2082"/>
        <v>0.15484126631258821</v>
      </c>
      <c r="X1528" s="13">
        <f t="shared" si="2083"/>
        <v>4.0686975946053451E-2</v>
      </c>
      <c r="Y1528" s="13">
        <f t="shared" si="2084"/>
        <v>5.3455711486265134E-3</v>
      </c>
      <c r="Z1528" s="13">
        <f t="shared" si="2085"/>
        <v>4.8369659440051864E-5</v>
      </c>
      <c r="AA1528" s="13">
        <f t="shared" si="2086"/>
        <v>1.8731804752292145E-4</v>
      </c>
      <c r="AB1528" s="13">
        <f t="shared" si="2087"/>
        <v>3.627072356307027E-4</v>
      </c>
      <c r="AC1528" s="13">
        <f t="shared" si="2088"/>
        <v>2.9778091855090545E-5</v>
      </c>
      <c r="AD1528" s="13">
        <f t="shared" si="2089"/>
        <v>0.14991093599489913</v>
      </c>
      <c r="AE1528" s="13">
        <f t="shared" si="2090"/>
        <v>3.9391454178381073E-2</v>
      </c>
      <c r="AF1528" s="13">
        <f t="shared" si="2091"/>
        <v>5.1753617972884018E-3</v>
      </c>
      <c r="AG1528" s="13">
        <f t="shared" si="2092"/>
        <v>4.533025464785898E-4</v>
      </c>
      <c r="AH1528" s="13">
        <f t="shared" si="2093"/>
        <v>3.1774720283274263E-6</v>
      </c>
      <c r="AI1528" s="13">
        <f t="shared" si="2094"/>
        <v>1.2305190139754109E-5</v>
      </c>
      <c r="AJ1528" s="13">
        <f t="shared" si="2095"/>
        <v>2.3826756463251352E-5</v>
      </c>
      <c r="AK1528" s="13">
        <f t="shared" si="2096"/>
        <v>3.07574455500143E-5</v>
      </c>
      <c r="AL1528" s="13">
        <f t="shared" si="2097"/>
        <v>1.2120824054346395E-6</v>
      </c>
      <c r="AM1528" s="13">
        <f t="shared" si="2098"/>
        <v>0.11611007461278926</v>
      </c>
      <c r="AN1528" s="13">
        <f t="shared" si="2099"/>
        <v>3.0509746693288084E-2</v>
      </c>
      <c r="AO1528" s="13">
        <f t="shared" si="2100"/>
        <v>4.0084576915174622E-3</v>
      </c>
      <c r="AP1528" s="13">
        <f t="shared" si="2101"/>
        <v>3.5109508285364397E-4</v>
      </c>
      <c r="AQ1528" s="13">
        <f t="shared" si="2102"/>
        <v>2.3063937558489404E-5</v>
      </c>
      <c r="AR1528" s="13">
        <f t="shared" si="2103"/>
        <v>1.6698614143961626E-7</v>
      </c>
      <c r="AS1528" s="13">
        <f t="shared" si="2104"/>
        <v>6.4667641533888347E-7</v>
      </c>
      <c r="AT1528" s="13">
        <f t="shared" si="2105"/>
        <v>1.2521709363132079E-6</v>
      </c>
      <c r="AU1528" s="13">
        <f t="shared" si="2106"/>
        <v>1.6164004300108767E-6</v>
      </c>
      <c r="AV1528" s="13">
        <f t="shared" si="2107"/>
        <v>1.5649323153706879E-6</v>
      </c>
      <c r="AW1528" s="13">
        <f t="shared" si="2108"/>
        <v>3.4261386709917711E-8</v>
      </c>
      <c r="AX1528" s="13">
        <f t="shared" si="2109"/>
        <v>7.4941994375503806E-2</v>
      </c>
      <c r="AY1528" s="13">
        <f t="shared" si="2110"/>
        <v>1.9692186683295726E-2</v>
      </c>
      <c r="AZ1528" s="13">
        <f t="shared" si="2111"/>
        <v>2.5872157500022664E-3</v>
      </c>
      <c r="BA1528" s="13">
        <f t="shared" si="2112"/>
        <v>2.2661053153424338E-4</v>
      </c>
      <c r="BB1528" s="13">
        <f t="shared" si="2113"/>
        <v>1.4886369546737837E-5</v>
      </c>
      <c r="BC1528" s="13">
        <f t="shared" si="2114"/>
        <v>7.8232550546242196E-7</v>
      </c>
      <c r="BD1528" s="13">
        <f t="shared" si="2115"/>
        <v>7.3130387889859204E-9</v>
      </c>
      <c r="BE1528" s="13">
        <f t="shared" si="2116"/>
        <v>2.8320731699796389E-8</v>
      </c>
      <c r="BF1528" s="13">
        <f t="shared" si="2117"/>
        <v>5.4837931751423977E-8</v>
      </c>
      <c r="BG1528" s="13">
        <f t="shared" si="2118"/>
        <v>7.0789102264977911E-8</v>
      </c>
      <c r="BH1528" s="13">
        <f t="shared" si="2119"/>
        <v>6.8535092947110182E-8</v>
      </c>
      <c r="BI1528" s="13">
        <f t="shared" si="2120"/>
        <v>5.3082283176153173E-8</v>
      </c>
      <c r="BJ1528" s="14">
        <f t="shared" si="2121"/>
        <v>0.85768776338002439</v>
      </c>
      <c r="BK1528" s="14">
        <f t="shared" si="2122"/>
        <v>5.660638812238461E-2</v>
      </c>
      <c r="BL1528" s="14">
        <f t="shared" si="2123"/>
        <v>7.5197382792113066E-3</v>
      </c>
      <c r="BM1528" s="14">
        <f t="shared" si="2124"/>
        <v>0.68324268491085138</v>
      </c>
      <c r="BN1528" s="14">
        <f t="shared" si="2125"/>
        <v>0.21892742210829993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1.2279</v>
      </c>
      <c r="F1529" s="10">
        <f>VLOOKUP(B1529,home!$B$2:$E$405,3,FALSE)</f>
        <v>0.50900000000000001</v>
      </c>
      <c r="G1529" s="10">
        <f>VLOOKUP(C1529,away!$B$2:$E$405,4,FALSE)</f>
        <v>1.1197999999999999</v>
      </c>
      <c r="H1529" s="10">
        <f>VLOOKUP(A1529,away!$A$2:$E$405,3,FALSE)</f>
        <v>0.89710000000000001</v>
      </c>
      <c r="I1529" s="10">
        <f>VLOOKUP(C1529,away!$B$2:$E$405,3,FALSE)</f>
        <v>0.69669999999999999</v>
      </c>
      <c r="J1529" s="10">
        <f>VLOOKUP(B1529,home!$B$2:$E$405,4,FALSE)</f>
        <v>0.97540000000000004</v>
      </c>
      <c r="K1529" s="12">
        <f t="shared" si="2070"/>
        <v>0.69987623177999991</v>
      </c>
      <c r="L1529" s="12">
        <f t="shared" si="2071"/>
        <v>0.60963433457800009</v>
      </c>
      <c r="M1529" s="13">
        <f t="shared" si="2072"/>
        <v>0.26995214771990267</v>
      </c>
      <c r="N1529" s="13">
        <f t="shared" si="2073"/>
        <v>0.18893309190712335</v>
      </c>
      <c r="O1529" s="13">
        <f t="shared" si="2074"/>
        <v>0.16457209794312483</v>
      </c>
      <c r="P1529" s="13">
        <f t="shared" si="2075"/>
        <v>0.11518009976456328</v>
      </c>
      <c r="Q1529" s="13">
        <f t="shared" si="2076"/>
        <v>6.6114890211250943E-2</v>
      </c>
      <c r="R1529" s="13">
        <f t="shared" si="2077"/>
        <v>5.0164400709831178E-2</v>
      </c>
      <c r="S1529" s="13">
        <f t="shared" si="2078"/>
        <v>1.2285932427123877E-2</v>
      </c>
      <c r="T1529" s="13">
        <f t="shared" si="2079"/>
        <v>4.0305907099633498E-2</v>
      </c>
      <c r="U1529" s="13">
        <f t="shared" si="2080"/>
        <v>3.5108871738298596E-2</v>
      </c>
      <c r="V1529" s="13">
        <f t="shared" si="2081"/>
        <v>5.8244681700859069E-4</v>
      </c>
      <c r="W1529" s="13">
        <f t="shared" si="2082"/>
        <v>1.542408007519957E-2</v>
      </c>
      <c r="X1529" s="13">
        <f t="shared" si="2083"/>
        <v>9.4030487931220791E-3</v>
      </c>
      <c r="Y1529" s="13">
        <f t="shared" si="2084"/>
        <v>2.8662106969997228E-3</v>
      </c>
      <c r="Z1529" s="13">
        <f t="shared" si="2085"/>
        <v>1.0193980348747363E-2</v>
      </c>
      <c r="AA1529" s="13">
        <f t="shared" si="2086"/>
        <v>7.1345245533206737E-3</v>
      </c>
      <c r="AB1529" s="13">
        <f t="shared" si="2087"/>
        <v>2.4966420799599799E-3</v>
      </c>
      <c r="AC1529" s="13">
        <f t="shared" si="2088"/>
        <v>1.5531984802036395E-5</v>
      </c>
      <c r="AD1529" s="13">
        <f t="shared" si="2089"/>
        <v>2.698736760425913E-3</v>
      </c>
      <c r="AE1529" s="13">
        <f t="shared" si="2090"/>
        <v>1.645242589143439E-3</v>
      </c>
      <c r="AF1529" s="13">
        <f t="shared" si="2091"/>
        <v>5.0149818552592314E-4</v>
      </c>
      <c r="AG1529" s="13">
        <f t="shared" si="2092"/>
        <v>1.0191017087505688E-4</v>
      </c>
      <c r="AH1529" s="13">
        <f t="shared" si="2093"/>
        <v>1.5536501066524518E-3</v>
      </c>
      <c r="AI1529" s="13">
        <f t="shared" si="2094"/>
        <v>1.087362782148513E-3</v>
      </c>
      <c r="AJ1529" s="13">
        <f t="shared" si="2095"/>
        <v>3.8050968327395907E-4</v>
      </c>
      <c r="AK1529" s="13">
        <f t="shared" si="2096"/>
        <v>8.8769894428526567E-5</v>
      </c>
      <c r="AL1529" s="13">
        <f t="shared" si="2097"/>
        <v>2.6508039652960147E-7</v>
      </c>
      <c r="AM1529" s="13">
        <f t="shared" si="2098"/>
        <v>3.7775634289061052E-4</v>
      </c>
      <c r="AN1529" s="13">
        <f t="shared" si="2099"/>
        <v>2.3029323673073618E-4</v>
      </c>
      <c r="AO1529" s="13">
        <f t="shared" si="2100"/>
        <v>7.0197332066078091E-5</v>
      </c>
      <c r="AP1529" s="13">
        <f t="shared" si="2101"/>
        <v>1.4264901274418145E-5</v>
      </c>
      <c r="AQ1529" s="13">
        <f t="shared" si="2102"/>
        <v>2.1740933990626922E-6</v>
      </c>
      <c r="AR1529" s="13">
        <f t="shared" si="2103"/>
        <v>1.8943168978722132E-4</v>
      </c>
      <c r="AS1529" s="13">
        <f t="shared" si="2104"/>
        <v>1.3257873722799835E-4</v>
      </c>
      <c r="AT1529" s="13">
        <f t="shared" si="2105"/>
        <v>4.6394353512641134E-5</v>
      </c>
      <c r="AU1529" s="13">
        <f t="shared" si="2106"/>
        <v>1.0823435104098826E-5</v>
      </c>
      <c r="AV1529" s="13">
        <f t="shared" si="2107"/>
        <v>1.8937662438930142E-6</v>
      </c>
      <c r="AW1529" s="13">
        <f t="shared" si="2108"/>
        <v>3.1417076832764466E-9</v>
      </c>
      <c r="AX1529" s="13">
        <f t="shared" si="2109"/>
        <v>4.4063780965545659E-5</v>
      </c>
      <c r="AY1529" s="13">
        <f t="shared" si="2110"/>
        <v>2.6862793787921175E-5</v>
      </c>
      <c r="AZ1529" s="13">
        <f t="shared" si="2111"/>
        <v>8.1882407079026798E-6</v>
      </c>
      <c r="BA1529" s="13">
        <f t="shared" si="2112"/>
        <v>1.6639442251089143E-6</v>
      </c>
      <c r="BB1529" s="13">
        <f t="shared" si="2113"/>
        <v>2.5359938261229468E-7</v>
      </c>
      <c r="BC1529" s="13">
        <f t="shared" si="2114"/>
        <v>3.0920578173647591E-8</v>
      </c>
      <c r="BD1529" s="13">
        <f t="shared" si="2115"/>
        <v>1.9247343691903131E-5</v>
      </c>
      <c r="BE1529" s="13">
        <f t="shared" si="2116"/>
        <v>1.3470758374863714E-5</v>
      </c>
      <c r="BF1529" s="13">
        <f t="shared" si="2117"/>
        <v>4.7139318053092457E-6</v>
      </c>
      <c r="BG1529" s="13">
        <f t="shared" si="2118"/>
        <v>1.0997229429225756E-6</v>
      </c>
      <c r="BH1529" s="13">
        <f t="shared" si="2119"/>
        <v>1.9241748732366602E-7</v>
      </c>
      <c r="BI1529" s="13">
        <f t="shared" si="2120"/>
        <v>2.693368519133266E-8</v>
      </c>
      <c r="BJ1529" s="14">
        <f t="shared" si="2121"/>
        <v>0.32877036567530782</v>
      </c>
      <c r="BK1529" s="14">
        <f t="shared" si="2122"/>
        <v>0.39804328658758492</v>
      </c>
      <c r="BL1529" s="14">
        <f t="shared" si="2123"/>
        <v>0.26300670258090209</v>
      </c>
      <c r="BM1529" s="14">
        <f t="shared" si="2124"/>
        <v>0.14507074728466554</v>
      </c>
      <c r="BN1529" s="14">
        <f t="shared" si="2125"/>
        <v>0.85491672825579634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1.2279</v>
      </c>
      <c r="F1530" s="10">
        <f>VLOOKUP(B1530,home!$B$2:$E$405,3,FALSE)</f>
        <v>0.81440000000000001</v>
      </c>
      <c r="G1530" s="10">
        <f>VLOOKUP(C1530,away!$B$2:$E$405,4,FALSE)</f>
        <v>1.1197999999999999</v>
      </c>
      <c r="H1530" s="10">
        <f>VLOOKUP(A1530,away!$A$2:$E$405,3,FALSE)</f>
        <v>0.89710000000000001</v>
      </c>
      <c r="I1530" s="10">
        <f>VLOOKUP(C1530,away!$B$2:$E$405,3,FALSE)</f>
        <v>1.1147</v>
      </c>
      <c r="J1530" s="10">
        <f>VLOOKUP(B1530,home!$B$2:$E$405,4,FALSE)</f>
        <v>1.1147</v>
      </c>
      <c r="K1530" s="12">
        <f t="shared" si="2070"/>
        <v>1.1198019708479998</v>
      </c>
      <c r="L1530" s="12">
        <f t="shared" si="2071"/>
        <v>1.1146970683390001</v>
      </c>
      <c r="M1530" s="13">
        <f t="shared" si="2072"/>
        <v>0.10704574214517777</v>
      </c>
      <c r="N1530" s="13">
        <f t="shared" si="2073"/>
        <v>0.11987003302505687</v>
      </c>
      <c r="O1530" s="13">
        <f t="shared" si="2074"/>
        <v>0.11932357494740221</v>
      </c>
      <c r="P1530" s="13">
        <f t="shared" si="2075"/>
        <v>0.13361877439473002</v>
      </c>
      <c r="Q1530" s="13">
        <f t="shared" si="2076"/>
        <v>6.7115349613536782E-2</v>
      </c>
      <c r="R1530" s="13">
        <f t="shared" si="2077"/>
        <v>6.6504819588799113E-2</v>
      </c>
      <c r="S1530" s="13">
        <f t="shared" si="2078"/>
        <v>4.1697073869915849E-2</v>
      </c>
      <c r="T1530" s="13">
        <f t="shared" si="2079"/>
        <v>7.4813283454756491E-2</v>
      </c>
      <c r="U1530" s="13">
        <f t="shared" si="2080"/>
        <v>7.4472228046427918E-2</v>
      </c>
      <c r="V1530" s="13">
        <f t="shared" si="2081"/>
        <v>5.7831060449201541E-3</v>
      </c>
      <c r="W1530" s="13">
        <f t="shared" si="2082"/>
        <v>2.5051966923797006E-2</v>
      </c>
      <c r="X1530" s="13">
        <f t="shared" si="2083"/>
        <v>2.792535408608212E-2</v>
      </c>
      <c r="Y1530" s="13">
        <f t="shared" si="2084"/>
        <v>1.5564155166042133E-2</v>
      </c>
      <c r="Z1530" s="13">
        <f t="shared" si="2085"/>
        <v>2.4710909142016152E-2</v>
      </c>
      <c r="AA1530" s="13">
        <f t="shared" si="2086"/>
        <v>2.7671324758675543E-2</v>
      </c>
      <c r="AB1530" s="13">
        <f t="shared" si="2087"/>
        <v>1.5493202000369967E-2</v>
      </c>
      <c r="AC1530" s="13">
        <f t="shared" si="2088"/>
        <v>4.5116900870575402E-4</v>
      </c>
      <c r="AD1530" s="13">
        <f t="shared" si="2089"/>
        <v>7.0133104837216964E-3</v>
      </c>
      <c r="AE1530" s="13">
        <f t="shared" si="2090"/>
        <v>7.8177166355557492E-3</v>
      </c>
      <c r="AF1530" s="13">
        <f t="shared" si="2091"/>
        <v>4.3571929073795137E-3</v>
      </c>
      <c r="AG1530" s="13">
        <f t="shared" si="2092"/>
        <v>1.618983386681142E-3</v>
      </c>
      <c r="AH1530" s="13">
        <f t="shared" si="2093"/>
        <v>6.8862944941492045E-3</v>
      </c>
      <c r="AI1530" s="13">
        <f t="shared" si="2094"/>
        <v>7.7112861463880097E-3</v>
      </c>
      <c r="AJ1530" s="13">
        <f t="shared" si="2095"/>
        <v>4.3175567122490863E-3</v>
      </c>
      <c r="AK1530" s="13">
        <f t="shared" si="2096"/>
        <v>1.6116028385415124E-3</v>
      </c>
      <c r="AL1530" s="13">
        <f t="shared" si="2097"/>
        <v>2.2526687668301186E-5</v>
      </c>
      <c r="AM1530" s="13">
        <f t="shared" si="2098"/>
        <v>1.5707037803680984E-3</v>
      </c>
      <c r="AN1530" s="13">
        <f t="shared" si="2099"/>
        <v>1.7508588992053039E-3</v>
      </c>
      <c r="AO1530" s="13">
        <f t="shared" si="2100"/>
        <v>9.7583864100970075E-4</v>
      </c>
      <c r="AP1530" s="13">
        <f t="shared" si="2101"/>
        <v>3.6258815743514235E-4</v>
      </c>
      <c r="AQ1530" s="13">
        <f t="shared" si="2102"/>
        <v>1.0104398902684831E-4</v>
      </c>
      <c r="AR1530" s="13">
        <f t="shared" si="2103"/>
        <v>1.5352264568694234E-3</v>
      </c>
      <c r="AS1530" s="13">
        <f t="shared" si="2104"/>
        <v>1.7191496121003722E-3</v>
      </c>
      <c r="AT1530" s="13">
        <f t="shared" si="2105"/>
        <v>9.6255356190628582E-4</v>
      </c>
      <c r="AU1530" s="13">
        <f t="shared" si="2106"/>
        <v>3.5928979188980703E-4</v>
      </c>
      <c r="AV1530" s="13">
        <f t="shared" si="2107"/>
        <v>1.0058335426594337E-4</v>
      </c>
      <c r="AW1530" s="13">
        <f t="shared" si="2108"/>
        <v>7.8107533416495227E-7</v>
      </c>
      <c r="AX1530" s="13">
        <f t="shared" si="2109"/>
        <v>2.9314619814576687E-4</v>
      </c>
      <c r="AY1530" s="13">
        <f t="shared" si="2110"/>
        <v>3.2676920766780995E-4</v>
      </c>
      <c r="AZ1530" s="13">
        <f t="shared" si="2111"/>
        <v>1.8212433890538288E-4</v>
      </c>
      <c r="BA1530" s="13">
        <f t="shared" si="2112"/>
        <v>6.7671155550336239E-5</v>
      </c>
      <c r="BB1530" s="13">
        <f t="shared" si="2113"/>
        <v>1.8858209675768076E-5</v>
      </c>
      <c r="BC1530" s="13">
        <f t="shared" si="2114"/>
        <v>4.204238207940169E-6</v>
      </c>
      <c r="BD1530" s="13">
        <f t="shared" si="2115"/>
        <v>2.852187384514692E-4</v>
      </c>
      <c r="BE1530" s="13">
        <f t="shared" si="2116"/>
        <v>3.1938850544073542E-4</v>
      </c>
      <c r="BF1530" s="13">
        <f t="shared" si="2117"/>
        <v>1.7882593892936635E-4</v>
      </c>
      <c r="BG1530" s="13">
        <f t="shared" si="2118"/>
        <v>6.6749879617282828E-5</v>
      </c>
      <c r="BH1530" s="13">
        <f t="shared" si="2119"/>
        <v>1.8686661687325009E-5</v>
      </c>
      <c r="BI1530" s="13">
        <f t="shared" si="2120"/>
        <v>4.1850721172072693E-6</v>
      </c>
      <c r="BJ1530" s="14">
        <f t="shared" si="2121"/>
        <v>0.35680115249780764</v>
      </c>
      <c r="BK1530" s="14">
        <f t="shared" si="2122"/>
        <v>0.28894516135878562</v>
      </c>
      <c r="BL1530" s="14">
        <f t="shared" si="2123"/>
        <v>0.32954174710627765</v>
      </c>
      <c r="BM1530" s="14">
        <f t="shared" si="2124"/>
        <v>0.38619468825785069</v>
      </c>
      <c r="BN1530" s="14">
        <f t="shared" si="2125"/>
        <v>0.61347829371470275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1.5390999999999999</v>
      </c>
      <c r="F1531" s="10">
        <f>VLOOKUP(B1531,home!$B$2:$E$405,3,FALSE)</f>
        <v>1.2995000000000001</v>
      </c>
      <c r="G1531" s="10">
        <f>VLOOKUP(C1531,away!$B$2:$E$405,4,FALSE)</f>
        <v>1.2995000000000001</v>
      </c>
      <c r="H1531" s="10">
        <f>VLOOKUP(A1531,away!$A$2:$E$405,3,FALSE)</f>
        <v>1.1406000000000001</v>
      </c>
      <c r="I1531" s="10">
        <f>VLOOKUP(C1531,away!$B$2:$E$405,3,FALSE)</f>
        <v>0.54800000000000004</v>
      </c>
      <c r="J1531" s="10">
        <f>VLOOKUP(B1531,home!$B$2:$E$405,4,FALSE)</f>
        <v>0.7671</v>
      </c>
      <c r="K1531" s="12">
        <f t="shared" si="2070"/>
        <v>2.5990785547750002</v>
      </c>
      <c r="L1531" s="12">
        <f t="shared" si="2071"/>
        <v>0.47947493448000006</v>
      </c>
      <c r="M1531" s="13">
        <f t="shared" si="2072"/>
        <v>4.6025785313232703E-2</v>
      </c>
      <c r="N1531" s="13">
        <f t="shared" si="2073"/>
        <v>0.1196246315743013</v>
      </c>
      <c r="O1531" s="13">
        <f t="shared" si="2074"/>
        <v>2.2068210397452801E-2</v>
      </c>
      <c r="P1531" s="13">
        <f t="shared" si="2075"/>
        <v>5.7357012386282269E-2</v>
      </c>
      <c r="Q1531" s="13">
        <f t="shared" si="2076"/>
        <v>0.15545690727381348</v>
      </c>
      <c r="R1531" s="13">
        <f t="shared" si="2077"/>
        <v>5.2905768672047698E-3</v>
      </c>
      <c r="S1531" s="13">
        <f t="shared" si="2078"/>
        <v>1.7869477117505538E-2</v>
      </c>
      <c r="T1531" s="13">
        <f t="shared" si="2079"/>
        <v>7.4537690429575157E-2</v>
      </c>
      <c r="U1531" s="13">
        <f t="shared" si="2080"/>
        <v>1.3750624877940621E-2</v>
      </c>
      <c r="V1531" s="13">
        <f t="shared" si="2081"/>
        <v>2.4743130722867396E-3</v>
      </c>
      <c r="W1531" s="13">
        <f t="shared" si="2082"/>
        <v>0.13468157129567143</v>
      </c>
      <c r="X1531" s="13">
        <f t="shared" si="2083"/>
        <v>6.4576437572655521E-2</v>
      </c>
      <c r="Y1531" s="13">
        <f t="shared" si="2084"/>
        <v>1.5481391587050409E-2</v>
      </c>
      <c r="Z1531" s="13">
        <f t="shared" si="2085"/>
        <v>8.455663322548036E-4</v>
      </c>
      <c r="AA1531" s="13">
        <f t="shared" si="2086"/>
        <v>2.1976933208032127E-3</v>
      </c>
      <c r="AB1531" s="13">
        <f t="shared" si="2087"/>
        <v>2.8559887900359432E-3</v>
      </c>
      <c r="AC1531" s="13">
        <f t="shared" si="2088"/>
        <v>1.9271697996140432E-4</v>
      </c>
      <c r="AD1531" s="13">
        <f t="shared" si="2089"/>
        <v>8.7511995919494961E-2</v>
      </c>
      <c r="AE1531" s="13">
        <f t="shared" si="2090"/>
        <v>4.1959808509713883E-2</v>
      </c>
      <c r="AF1531" s="13">
        <f t="shared" si="2091"/>
        <v>1.0059338217994207E-2</v>
      </c>
      <c r="AG1531" s="13">
        <f t="shared" si="2092"/>
        <v>1.6077335109949777E-3</v>
      </c>
      <c r="AH1531" s="13">
        <f t="shared" si="2093"/>
        <v>1.0135696543909147E-4</v>
      </c>
      <c r="AI1531" s="13">
        <f t="shared" si="2094"/>
        <v>2.6343471524981353E-4</v>
      </c>
      <c r="AJ1531" s="13">
        <f t="shared" si="2095"/>
        <v>3.4234375949452456E-4</v>
      </c>
      <c r="AK1531" s="13">
        <f t="shared" si="2096"/>
        <v>2.9659277455442302E-4</v>
      </c>
      <c r="AL1531" s="13">
        <f t="shared" si="2097"/>
        <v>9.6065022086783851E-6</v>
      </c>
      <c r="AM1531" s="13">
        <f t="shared" si="2098"/>
        <v>4.5490110375983335E-2</v>
      </c>
      <c r="AN1531" s="13">
        <f t="shared" si="2099"/>
        <v>2.1811367692012581E-2</v>
      </c>
      <c r="AO1531" s="13">
        <f t="shared" si="2100"/>
        <v>5.2290020475234617E-3</v>
      </c>
      <c r="AP1531" s="13">
        <f t="shared" si="2101"/>
        <v>8.3572513804403264E-4</v>
      </c>
      <c r="AQ1531" s="13">
        <f t="shared" si="2102"/>
        <v>1.0017731395173788E-4</v>
      </c>
      <c r="AR1531" s="13">
        <f t="shared" si="2103"/>
        <v>9.7196248726000048E-6</v>
      </c>
      <c r="AS1531" s="13">
        <f t="shared" si="2104"/>
        <v>2.5262068566832367E-5</v>
      </c>
      <c r="AT1531" s="13">
        <f t="shared" si="2105"/>
        <v>3.2829050330654819E-5</v>
      </c>
      <c r="AU1531" s="13">
        <f t="shared" si="2106"/>
        <v>2.8441760229344687E-5</v>
      </c>
      <c r="AV1531" s="13">
        <f t="shared" si="2107"/>
        <v>1.8480592268035569E-5</v>
      </c>
      <c r="AW1531" s="13">
        <f t="shared" si="2108"/>
        <v>3.325432221320982E-7</v>
      </c>
      <c r="AX1531" s="13">
        <f t="shared" si="2109"/>
        <v>1.9705395055427663E-2</v>
      </c>
      <c r="AY1531" s="13">
        <f t="shared" si="2110"/>
        <v>9.4482430031036964E-3</v>
      </c>
      <c r="AZ1531" s="13">
        <f t="shared" si="2111"/>
        <v>2.265097847432132E-3</v>
      </c>
      <c r="BA1531" s="13">
        <f t="shared" si="2112"/>
        <v>3.6201921399610354E-4</v>
      </c>
      <c r="BB1531" s="13">
        <f t="shared" si="2113"/>
        <v>4.3394784727820713E-5</v>
      </c>
      <c r="BC1531" s="13">
        <f t="shared" si="2114"/>
        <v>4.1613423128291093E-6</v>
      </c>
      <c r="BD1531" s="13">
        <f t="shared" si="2115"/>
        <v>7.7671941649334432E-7</v>
      </c>
      <c r="BE1531" s="13">
        <f t="shared" si="2116"/>
        <v>2.018754778485203E-6</v>
      </c>
      <c r="BF1531" s="13">
        <f t="shared" si="2117"/>
        <v>2.6234511260552239E-6</v>
      </c>
      <c r="BG1531" s="13">
        <f t="shared" si="2118"/>
        <v>2.2728518537434857E-6</v>
      </c>
      <c r="BH1531" s="13">
        <f t="shared" si="2119"/>
        <v>1.4768301278113249E-6</v>
      </c>
      <c r="BI1531" s="13">
        <f t="shared" si="2120"/>
        <v>7.676795028480074E-7</v>
      </c>
      <c r="BJ1531" s="14">
        <f t="shared" si="2121"/>
        <v>0.81079219970578076</v>
      </c>
      <c r="BK1531" s="14">
        <f t="shared" si="2122"/>
        <v>0.13337715437458103</v>
      </c>
      <c r="BL1531" s="14">
        <f t="shared" si="2123"/>
        <v>4.7291491851248098E-2</v>
      </c>
      <c r="BM1531" s="14">
        <f t="shared" si="2124"/>
        <v>0.57703537799169569</v>
      </c>
      <c r="BN1531" s="14">
        <f t="shared" si="2125"/>
        <v>0.4058231238122873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1.375</v>
      </c>
      <c r="F1532" s="10">
        <f>VLOOKUP(B1532,home!$B$2:$E$405,3,FALSE)</f>
        <v>0.84850000000000003</v>
      </c>
      <c r="G1532" s="10">
        <f>VLOOKUP(C1532,away!$B$2:$E$405,4,FALSE)</f>
        <v>0.72729999999999995</v>
      </c>
      <c r="H1532" s="10">
        <f>VLOOKUP(A1532,away!$A$2:$E$405,3,FALSE)</f>
        <v>1.0101</v>
      </c>
      <c r="I1532" s="10">
        <f>VLOOKUP(C1532,away!$B$2:$E$405,3,FALSE)</f>
        <v>0.72</v>
      </c>
      <c r="J1532" s="10">
        <f>VLOOKUP(B1532,home!$B$2:$E$405,4,FALSE)</f>
        <v>0.74250000000000005</v>
      </c>
      <c r="K1532" s="12">
        <f t="shared" si="2070"/>
        <v>0.84853181875000006</v>
      </c>
      <c r="L1532" s="12">
        <f t="shared" si="2071"/>
        <v>0.53999945999999999</v>
      </c>
      <c r="M1532" s="13">
        <f t="shared" si="2072"/>
        <v>0.24944139560141512</v>
      </c>
      <c r="N1532" s="13">
        <f t="shared" si="2073"/>
        <v>0.21165896108120705</v>
      </c>
      <c r="O1532" s="13">
        <f t="shared" si="2074"/>
        <v>0.13469821892641051</v>
      </c>
      <c r="P1532" s="13">
        <f t="shared" si="2075"/>
        <v>0.11429572468801281</v>
      </c>
      <c r="Q1532" s="13">
        <f t="shared" si="2076"/>
        <v>8.9799681600486028E-2</v>
      </c>
      <c r="R1532" s="13">
        <f t="shared" si="2077"/>
        <v>3.6368482741611731E-2</v>
      </c>
      <c r="S1532" s="13">
        <f t="shared" si="2078"/>
        <v>1.3092767391776798E-2</v>
      </c>
      <c r="T1532" s="13">
        <f t="shared" si="2079"/>
        <v>4.8491779572434383E-2</v>
      </c>
      <c r="U1532" s="13">
        <f t="shared" si="2080"/>
        <v>3.085981480591779E-2</v>
      </c>
      <c r="V1532" s="13">
        <f t="shared" si="2081"/>
        <v>6.6657711706712012E-4</v>
      </c>
      <c r="W1532" s="13">
        <f t="shared" si="2082"/>
        <v>2.5399295717210443E-2</v>
      </c>
      <c r="X1532" s="13">
        <f t="shared" si="2083"/>
        <v>1.371560597167395E-2</v>
      </c>
      <c r="Y1532" s="13">
        <f t="shared" si="2084"/>
        <v>3.7032099091383539E-3</v>
      </c>
      <c r="Z1532" s="13">
        <f t="shared" si="2085"/>
        <v>6.5463203471632179E-3</v>
      </c>
      <c r="AA1532" s="13">
        <f t="shared" si="2086"/>
        <v>5.5547611102985377E-3</v>
      </c>
      <c r="AB1532" s="13">
        <f t="shared" si="2087"/>
        <v>2.3566957738216936E-3</v>
      </c>
      <c r="AC1532" s="13">
        <f t="shared" si="2088"/>
        <v>1.9089382315619301E-5</v>
      </c>
      <c r="AD1532" s="13">
        <f t="shared" si="2089"/>
        <v>5.3880276474734153E-3</v>
      </c>
      <c r="AE1532" s="13">
        <f t="shared" si="2090"/>
        <v>2.9095320201007143E-3</v>
      </c>
      <c r="AF1532" s="13">
        <f t="shared" si="2091"/>
        <v>7.8557285985354742E-4</v>
      </c>
      <c r="AG1532" s="13">
        <f t="shared" si="2092"/>
        <v>1.4140297337052378E-4</v>
      </c>
      <c r="AH1532" s="13">
        <f t="shared" si="2093"/>
        <v>8.8375236311378743E-4</v>
      </c>
      <c r="AI1532" s="13">
        <f t="shared" si="2094"/>
        <v>7.4989199999755257E-4</v>
      </c>
      <c r="AJ1532" s="13">
        <f t="shared" si="2095"/>
        <v>3.1815361131199907E-4</v>
      </c>
      <c r="AK1532" s="13">
        <f t="shared" si="2096"/>
        <v>8.9987820816150391E-5</v>
      </c>
      <c r="AL1532" s="13">
        <f t="shared" si="2097"/>
        <v>3.4987533329818611E-7</v>
      </c>
      <c r="AM1532" s="13">
        <f t="shared" si="2098"/>
        <v>9.1438257983718048E-4</v>
      </c>
      <c r="AN1532" s="13">
        <f t="shared" si="2099"/>
        <v>4.9376609934548429E-4</v>
      </c>
      <c r="AO1532" s="13">
        <f t="shared" si="2100"/>
        <v>1.3331671350643394E-4</v>
      </c>
      <c r="AP1532" s="13">
        <f t="shared" si="2101"/>
        <v>2.3996984434149678E-5</v>
      </c>
      <c r="AQ1532" s="13">
        <f t="shared" si="2102"/>
        <v>3.2395896590173072E-6</v>
      </c>
      <c r="AR1532" s="13">
        <f t="shared" si="2103"/>
        <v>9.5445159771033851E-5</v>
      </c>
      <c r="AS1532" s="13">
        <f t="shared" si="2104"/>
        <v>8.0988255011399697E-5</v>
      </c>
      <c r="AT1532" s="13">
        <f t="shared" si="2105"/>
        <v>3.4360555661105889E-5</v>
      </c>
      <c r="AU1532" s="13">
        <f t="shared" si="2106"/>
        <v>9.7186749294595982E-6</v>
      </c>
      <c r="AV1532" s="13">
        <f t="shared" si="2107"/>
        <v>2.0616512284335951E-6</v>
      </c>
      <c r="AW1532" s="13">
        <f t="shared" si="2108"/>
        <v>4.4532008402837874E-9</v>
      </c>
      <c r="AX1532" s="13">
        <f t="shared" si="2109"/>
        <v>1.2931378558375992E-4</v>
      </c>
      <c r="AY1532" s="13">
        <f t="shared" si="2110"/>
        <v>6.9829374385786138E-5</v>
      </c>
      <c r="AZ1532" s="13">
        <f t="shared" si="2111"/>
        <v>1.8853912230231174E-5</v>
      </c>
      <c r="BA1532" s="13">
        <f t="shared" si="2112"/>
        <v>3.3937008077374098E-6</v>
      </c>
      <c r="BB1532" s="13">
        <f t="shared" si="2113"/>
        <v>4.5814915089494118E-7</v>
      </c>
      <c r="BC1532" s="13">
        <f t="shared" si="2114"/>
        <v>4.9480058816545368E-8</v>
      </c>
      <c r="BD1532" s="13">
        <f t="shared" si="2115"/>
        <v>8.5900557893286629E-6</v>
      </c>
      <c r="BE1532" s="13">
        <f t="shared" si="2116"/>
        <v>7.2889356620830183E-6</v>
      </c>
      <c r="BF1532" s="13">
        <f t="shared" si="2117"/>
        <v>3.0924469170495189E-6</v>
      </c>
      <c r="BG1532" s="13">
        <f t="shared" si="2118"/>
        <v>8.7467986897061971E-7</v>
      </c>
      <c r="BH1532" s="13">
        <f t="shared" si="2119"/>
        <v>1.8554842501041289E-7</v>
      </c>
      <c r="BI1532" s="13">
        <f t="shared" si="2120"/>
        <v>3.1488748508056738E-8</v>
      </c>
      <c r="BJ1532" s="14">
        <f t="shared" si="2121"/>
        <v>0.4037836697219479</v>
      </c>
      <c r="BK1532" s="14">
        <f t="shared" si="2122"/>
        <v>0.37758573343030655</v>
      </c>
      <c r="BL1532" s="14">
        <f t="shared" si="2123"/>
        <v>0.2121223966053121</v>
      </c>
      <c r="BM1532" s="14">
        <f t="shared" si="2124"/>
        <v>0.16370583054440155</v>
      </c>
      <c r="BN1532" s="14">
        <f t="shared" si="2125"/>
        <v>0.83626246463914333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1.375</v>
      </c>
      <c r="F1533" s="10">
        <f>VLOOKUP(B1533,home!$B$2:$E$405,3,FALSE)</f>
        <v>1.4544999999999999</v>
      </c>
      <c r="G1533" s="10">
        <f>VLOOKUP(C1533,away!$B$2:$E$405,4,FALSE)</f>
        <v>1.2121</v>
      </c>
      <c r="H1533" s="10">
        <f>VLOOKUP(A1533,away!$A$2:$E$405,3,FALSE)</f>
        <v>1.0101</v>
      </c>
      <c r="I1533" s="10">
        <f>VLOOKUP(C1533,away!$B$2:$E$405,3,FALSE)</f>
        <v>1.4025000000000001</v>
      </c>
      <c r="J1533" s="10">
        <f>VLOOKUP(B1533,home!$B$2:$E$405,4,FALSE)</f>
        <v>0.9</v>
      </c>
      <c r="K1533" s="12">
        <f t="shared" si="2070"/>
        <v>2.4241242437499997</v>
      </c>
      <c r="L1533" s="12">
        <f t="shared" si="2071"/>
        <v>1.2749987250000001</v>
      </c>
      <c r="M1533" s="13">
        <f t="shared" si="2072"/>
        <v>2.4745219286912624E-2</v>
      </c>
      <c r="N1533" s="13">
        <f t="shared" si="2073"/>
        <v>5.9985485990314974E-2</v>
      </c>
      <c r="O1533" s="13">
        <f t="shared" si="2074"/>
        <v>3.1550123040659003E-2</v>
      </c>
      <c r="P1533" s="13">
        <f t="shared" si="2075"/>
        <v>7.6481418156156958E-2</v>
      </c>
      <c r="Q1533" s="13">
        <f t="shared" si="2076"/>
        <v>7.2706135431124252E-2</v>
      </c>
      <c r="R1533" s="13">
        <f t="shared" si="2077"/>
        <v>2.0113183325216683E-2</v>
      </c>
      <c r="S1533" s="13">
        <f t="shared" si="2078"/>
        <v>5.909633751225838E-2</v>
      </c>
      <c r="T1533" s="13">
        <f t="shared" si="2079"/>
        <v>9.2700229974360754E-2</v>
      </c>
      <c r="U1533" s="13">
        <f t="shared" si="2080"/>
        <v>4.8756855317645995E-2</v>
      </c>
      <c r="V1533" s="13">
        <f t="shared" si="2081"/>
        <v>2.0294702173319756E-2</v>
      </c>
      <c r="W1533" s="13">
        <f t="shared" si="2082"/>
        <v>5.8749568522653041E-2</v>
      </c>
      <c r="X1533" s="13">
        <f t="shared" si="2083"/>
        <v>7.490562496068276E-2</v>
      </c>
      <c r="Y1533" s="13">
        <f t="shared" si="2084"/>
        <v>4.7752288160099361E-2</v>
      </c>
      <c r="Z1533" s="13">
        <f t="shared" si="2085"/>
        <v>8.5480943651141741E-3</v>
      </c>
      <c r="AA1533" s="13">
        <f t="shared" si="2086"/>
        <v>2.0721642788336034E-2</v>
      </c>
      <c r="AB1533" s="13">
        <f t="shared" si="2087"/>
        <v>2.5115918326766365E-2</v>
      </c>
      <c r="AC1533" s="13">
        <f t="shared" si="2088"/>
        <v>3.9203724194041955E-3</v>
      </c>
      <c r="AD1533" s="13">
        <f t="shared" si="2089"/>
        <v>3.5604063341403765E-2</v>
      </c>
      <c r="AE1533" s="13">
        <f t="shared" si="2090"/>
        <v>4.5395135365109043E-2</v>
      </c>
      <c r="AF1533" s="13">
        <f t="shared" si="2091"/>
        <v>2.8939369855858228E-2</v>
      </c>
      <c r="AG1533" s="13">
        <f t="shared" si="2092"/>
        <v>1.2299219889507555E-2</v>
      </c>
      <c r="AH1533" s="13">
        <f t="shared" si="2093"/>
        <v>2.7247023541750659E-3</v>
      </c>
      <c r="AI1533" s="13">
        <f t="shared" si="2094"/>
        <v>6.6050170337584755E-3</v>
      </c>
      <c r="AJ1533" s="13">
        <f t="shared" si="2095"/>
        <v>8.0056909609578161E-3</v>
      </c>
      <c r="AK1533" s="13">
        <f t="shared" si="2096"/>
        <v>6.4689298488093579E-3</v>
      </c>
      <c r="AL1533" s="13">
        <f t="shared" si="2097"/>
        <v>4.8467647646977316E-4</v>
      </c>
      <c r="AM1533" s="13">
        <f t="shared" si="2098"/>
        <v>1.7261734624381513E-2</v>
      </c>
      <c r="AN1533" s="13">
        <f t="shared" si="2099"/>
        <v>2.2008689637374783E-2</v>
      </c>
      <c r="AO1533" s="13">
        <f t="shared" si="2100"/>
        <v>1.4030525613286783E-2</v>
      </c>
      <c r="AP1533" s="13">
        <f t="shared" si="2101"/>
        <v>5.9629674226734956E-3</v>
      </c>
      <c r="AQ1533" s="13">
        <f t="shared" si="2102"/>
        <v>1.9006939652813119E-3</v>
      </c>
      <c r="AR1533" s="13">
        <f t="shared" si="2103"/>
        <v>6.9479840551554112E-4</v>
      </c>
      <c r="AS1533" s="13">
        <f t="shared" si="2104"/>
        <v>1.6842776593290669E-3</v>
      </c>
      <c r="AT1533" s="13">
        <f t="shared" si="2105"/>
        <v>2.041449153593047E-3</v>
      </c>
      <c r="AU1533" s="13">
        <f t="shared" si="2106"/>
        <v>1.6495754618692741E-3</v>
      </c>
      <c r="AV1533" s="13">
        <f t="shared" si="2107"/>
        <v>9.9969396725310255E-4</v>
      </c>
      <c r="AW1533" s="13">
        <f t="shared" si="2108"/>
        <v>4.1611566614968702E-5</v>
      </c>
      <c r="AX1533" s="13">
        <f t="shared" si="2109"/>
        <v>6.9740982320236587E-3</v>
      </c>
      <c r="AY1533" s="13">
        <f t="shared" si="2110"/>
        <v>8.8919663538549205E-3</v>
      </c>
      <c r="AZ1533" s="13">
        <f t="shared" si="2111"/>
        <v>5.668622881953962E-3</v>
      </c>
      <c r="BA1533" s="13">
        <f t="shared" si="2112"/>
        <v>2.4091623156657083E-3</v>
      </c>
      <c r="BB1533" s="13">
        <f t="shared" si="2113"/>
        <v>7.6791972019795687E-4</v>
      </c>
      <c r="BC1533" s="13">
        <f t="shared" si="2114"/>
        <v>1.9581933283095026E-4</v>
      </c>
      <c r="BD1533" s="13">
        <f t="shared" si="2115"/>
        <v>1.4764451352739132E-4</v>
      </c>
      <c r="BE1533" s="13">
        <f t="shared" si="2116"/>
        <v>3.5790864469842408E-4</v>
      </c>
      <c r="BF1533" s="13">
        <f t="shared" si="2117"/>
        <v>4.3380751133057736E-4</v>
      </c>
      <c r="BG1533" s="13">
        <f t="shared" si="2118"/>
        <v>3.5053443511243507E-4</v>
      </c>
      <c r="BH1533" s="13">
        <f t="shared" si="2119"/>
        <v>2.1243475560631624E-4</v>
      </c>
      <c r="BI1533" s="13">
        <f t="shared" si="2120"/>
        <v>1.0299364825607554E-4</v>
      </c>
      <c r="BJ1533" s="14">
        <f t="shared" si="2121"/>
        <v>0.6151093215906388</v>
      </c>
      <c r="BK1533" s="14">
        <f t="shared" si="2122"/>
        <v>0.19391469237837658</v>
      </c>
      <c r="BL1533" s="14">
        <f t="shared" si="2123"/>
        <v>0.1787371811524161</v>
      </c>
      <c r="BM1533" s="14">
        <f t="shared" si="2124"/>
        <v>0.70187736946892132</v>
      </c>
      <c r="BN1533" s="14">
        <f t="shared" si="2125"/>
        <v>0.28558156523038447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1.6315999999999999</v>
      </c>
      <c r="F1534" s="10">
        <f>VLOOKUP(B1534,home!$B$2:$E$405,3,FALSE)</f>
        <v>0.6895</v>
      </c>
      <c r="G1534" s="10">
        <f>VLOOKUP(C1534,away!$B$2:$E$405,4,FALSE)</f>
        <v>1.379</v>
      </c>
      <c r="H1534" s="10">
        <f>VLOOKUP(A1534,away!$A$2:$E$405,3,FALSE)</f>
        <v>1.3368</v>
      </c>
      <c r="I1534" s="10">
        <f>VLOOKUP(C1534,away!$B$2:$E$405,3,FALSE)</f>
        <v>0.93510000000000004</v>
      </c>
      <c r="J1534" s="10">
        <f>VLOOKUP(B1534,home!$B$2:$E$405,4,FALSE)</f>
        <v>0.65449999999999997</v>
      </c>
      <c r="K1534" s="12">
        <f t="shared" si="2070"/>
        <v>1.5513587278000001</v>
      </c>
      <c r="L1534" s="12">
        <f t="shared" si="2071"/>
        <v>0.81815227956000003</v>
      </c>
      <c r="M1534" s="13">
        <f t="shared" si="2072"/>
        <v>9.3526448843278154E-2</v>
      </c>
      <c r="N1534" s="13">
        <f t="shared" si="2073"/>
        <v>0.1450930726931598</v>
      </c>
      <c r="O1534" s="13">
        <f t="shared" si="2074"/>
        <v>7.6518877320279746E-2</v>
      </c>
      <c r="P1534" s="13">
        <f t="shared" si="2075"/>
        <v>0.11870822817227349</v>
      </c>
      <c r="Q1534" s="13">
        <f t="shared" si="2076"/>
        <v>0.11254570233292667</v>
      </c>
      <c r="R1534" s="13">
        <f t="shared" si="2077"/>
        <v>3.1302046954479433E-2</v>
      </c>
      <c r="S1534" s="13">
        <f t="shared" si="2078"/>
        <v>3.7667535788228866E-2</v>
      </c>
      <c r="T1534" s="13">
        <f t="shared" si="2079"/>
        <v>9.2079522918365173E-2</v>
      </c>
      <c r="U1534" s="13">
        <f t="shared" si="2080"/>
        <v>4.8560703740837083E-2</v>
      </c>
      <c r="V1534" s="13">
        <f t="shared" si="2081"/>
        <v>5.3121591549040257E-3</v>
      </c>
      <c r="W1534" s="13">
        <f t="shared" si="2082"/>
        <v>5.8199585863522196E-2</v>
      </c>
      <c r="X1534" s="13">
        <f t="shared" si="2083"/>
        <v>4.7616123843688636E-2</v>
      </c>
      <c r="Y1534" s="13">
        <f t="shared" si="2084"/>
        <v>1.9478620133262566E-2</v>
      </c>
      <c r="Z1534" s="13">
        <f t="shared" si="2085"/>
        <v>8.5366136902338338E-3</v>
      </c>
      <c r="AA1534" s="13">
        <f t="shared" si="2086"/>
        <v>1.3243350154201226E-2</v>
      </c>
      <c r="AB1534" s="13">
        <f t="shared" si="2087"/>
        <v>1.0272593423515775E-2</v>
      </c>
      <c r="AC1534" s="13">
        <f t="shared" si="2088"/>
        <v>4.2140285505257651E-4</v>
      </c>
      <c r="AD1534" s="13">
        <f t="shared" si="2089"/>
        <v>2.2572108870930162E-2</v>
      </c>
      <c r="AE1534" s="13">
        <f t="shared" si="2090"/>
        <v>1.8467422327228013E-2</v>
      </c>
      <c r="AF1534" s="13">
        <f t="shared" si="2091"/>
        <v>7.5545818373094192E-3</v>
      </c>
      <c r="AG1534" s="13">
        <f t="shared" si="2092"/>
        <v>2.0602661171057581E-3</v>
      </c>
      <c r="AH1534" s="13">
        <f t="shared" si="2093"/>
        <v>1.7460624875969787E-3</v>
      </c>
      <c r="AI1534" s="13">
        <f t="shared" si="2094"/>
        <v>2.7087692794177526E-3</v>
      </c>
      <c r="AJ1534" s="13">
        <f t="shared" si="2095"/>
        <v>2.101136431610624E-3</v>
      </c>
      <c r="AK1534" s="13">
        <f t="shared" si="2096"/>
        <v>1.0865387804925631E-3</v>
      </c>
      <c r="AL1534" s="13">
        <f t="shared" si="2097"/>
        <v>2.1394583837499781E-5</v>
      </c>
      <c r="AM1534" s="13">
        <f t="shared" si="2098"/>
        <v>7.0034876203538578E-3</v>
      </c>
      <c r="AN1534" s="13">
        <f t="shared" si="2099"/>
        <v>5.7299193614627486E-3</v>
      </c>
      <c r="AO1534" s="13">
        <f t="shared" si="2100"/>
        <v>2.3439732936378637E-3</v>
      </c>
      <c r="AP1534" s="13">
        <f t="shared" si="2101"/>
        <v>6.3924236447252642E-4</v>
      </c>
      <c r="AQ1534" s="13">
        <f t="shared" si="2102"/>
        <v>1.3074939942113047E-4</v>
      </c>
      <c r="AR1534" s="13">
        <f t="shared" si="2103"/>
        <v>2.8570900089633464E-4</v>
      </c>
      <c r="AS1534" s="13">
        <f t="shared" si="2104"/>
        <v>4.4323715215154681E-4</v>
      </c>
      <c r="AT1534" s="13">
        <f t="shared" si="2105"/>
        <v>3.4380991223775939E-4</v>
      </c>
      <c r="AU1534" s="13">
        <f t="shared" si="2106"/>
        <v>1.7779083601806667E-4</v>
      </c>
      <c r="AV1534" s="13">
        <f t="shared" si="2107"/>
        <v>6.8954341294871573E-5</v>
      </c>
      <c r="AW1534" s="13">
        <f t="shared" si="2108"/>
        <v>7.543062747500748E-7</v>
      </c>
      <c r="AX1534" s="13">
        <f t="shared" si="2109"/>
        <v>1.8108202741458689E-3</v>
      </c>
      <c r="AY1534" s="13">
        <f t="shared" si="2110"/>
        <v>1.4815267351659068E-3</v>
      </c>
      <c r="AZ1534" s="13">
        <f t="shared" si="2111"/>
        <v>6.0605723780253549E-4</v>
      </c>
      <c r="BA1534" s="13">
        <f t="shared" si="2112"/>
        <v>1.6528237021732714E-4</v>
      </c>
      <c r="BB1534" s="13">
        <f t="shared" si="2113"/>
        <v>3.3806536991096515E-5</v>
      </c>
      <c r="BC1534" s="13">
        <f t="shared" si="2114"/>
        <v>5.5317790606590187E-6</v>
      </c>
      <c r="BD1534" s="13">
        <f t="shared" si="2115"/>
        <v>3.8958911729024352E-5</v>
      </c>
      <c r="BE1534" s="13">
        <f t="shared" si="2116"/>
        <v>6.0439247736411729E-5</v>
      </c>
      <c r="BF1534" s="13">
        <f t="shared" si="2117"/>
        <v>4.6881477238774372E-5</v>
      </c>
      <c r="BG1534" s="13">
        <f t="shared" si="2118"/>
        <v>2.4243329628843221E-5</v>
      </c>
      <c r="BH1534" s="13">
        <f t="shared" si="2119"/>
        <v>9.4025252526595658E-6</v>
      </c>
      <c r="BI1534" s="13">
        <f t="shared" si="2120"/>
        <v>2.9173379228146612E-6</v>
      </c>
      <c r="BJ1534" s="14">
        <f t="shared" si="2121"/>
        <v>0.54561740391022995</v>
      </c>
      <c r="BK1534" s="14">
        <f t="shared" si="2122"/>
        <v>0.25713869613274054</v>
      </c>
      <c r="BL1534" s="14">
        <f t="shared" si="2123"/>
        <v>0.18904242264453827</v>
      </c>
      <c r="BM1534" s="14">
        <f t="shared" si="2124"/>
        <v>0.42115998763245421</v>
      </c>
      <c r="BN1534" s="14">
        <f t="shared" si="2125"/>
        <v>0.57769437631639731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1.6315999999999999</v>
      </c>
      <c r="F1535" s="10">
        <f>VLOOKUP(B1535,home!$B$2:$E$405,3,FALSE)</f>
        <v>0.8427</v>
      </c>
      <c r="G1535" s="10">
        <f>VLOOKUP(C1535,away!$B$2:$E$405,4,FALSE)</f>
        <v>1.6855</v>
      </c>
      <c r="H1535" s="10">
        <f>VLOOKUP(A1535,away!$A$2:$E$405,3,FALSE)</f>
        <v>1.3368</v>
      </c>
      <c r="I1535" s="10">
        <f>VLOOKUP(C1535,away!$B$2:$E$405,3,FALSE)</f>
        <v>0.74809999999999999</v>
      </c>
      <c r="J1535" s="10">
        <f>VLOOKUP(B1535,home!$B$2:$E$405,4,FALSE)</f>
        <v>0.74809999999999999</v>
      </c>
      <c r="K1535" s="12">
        <f t="shared" si="2070"/>
        <v>2.3174770788600001</v>
      </c>
      <c r="L1535" s="12">
        <f t="shared" si="2071"/>
        <v>0.74814494584799995</v>
      </c>
      <c r="M1535" s="13">
        <f t="shared" si="2072"/>
        <v>4.6624831045767201E-2</v>
      </c>
      <c r="N1535" s="13">
        <f t="shared" si="2073"/>
        <v>0.10805197725428563</v>
      </c>
      <c r="O1535" s="13">
        <f t="shared" si="2074"/>
        <v>3.4882131697907659E-2</v>
      </c>
      <c r="P1535" s="13">
        <f t="shared" si="2075"/>
        <v>8.0838540671676853E-2</v>
      </c>
      <c r="Q1535" s="13">
        <f t="shared" si="2076"/>
        <v>0.12520399030615453</v>
      </c>
      <c r="R1535" s="13">
        <f t="shared" si="2077"/>
        <v>1.3048445265096961E-2</v>
      </c>
      <c r="S1535" s="13">
        <f t="shared" si="2078"/>
        <v>3.5039642564665199E-2</v>
      </c>
      <c r="T1535" s="13">
        <f t="shared" si="2079"/>
        <v>9.3670732547551511E-2</v>
      </c>
      <c r="U1535" s="13">
        <f t="shared" si="2080"/>
        <v>3.0239472816621506E-2</v>
      </c>
      <c r="V1535" s="13">
        <f t="shared" si="2081"/>
        <v>6.7502265949333498E-3</v>
      </c>
      <c r="W1535" s="13">
        <f t="shared" si="2082"/>
        <v>9.6719125905440934E-2</v>
      </c>
      <c r="X1535" s="13">
        <f t="shared" si="2083"/>
        <v>7.2359925212992005E-2</v>
      </c>
      <c r="Y1535" s="13">
        <f t="shared" si="2084"/>
        <v>2.706785616501961E-2</v>
      </c>
      <c r="Z1535" s="13">
        <f t="shared" si="2085"/>
        <v>3.2540427920855191E-3</v>
      </c>
      <c r="AA1535" s="13">
        <f t="shared" si="2086"/>
        <v>7.5411695842877878E-3</v>
      </c>
      <c r="AB1535" s="13">
        <f t="shared" si="2087"/>
        <v>8.7382438296915738E-3</v>
      </c>
      <c r="AC1535" s="13">
        <f t="shared" si="2088"/>
        <v>7.3147512668988697E-4</v>
      </c>
      <c r="AD1535" s="13">
        <f t="shared" si="2089"/>
        <v>5.6036089343308469E-2</v>
      </c>
      <c r="AE1535" s="13">
        <f t="shared" si="2090"/>
        <v>4.1923117027283206E-2</v>
      </c>
      <c r="AF1535" s="13">
        <f t="shared" si="2091"/>
        <v>1.5682284059078077E-2</v>
      </c>
      <c r="AG1535" s="13">
        <f t="shared" si="2092"/>
        <v>3.910873852717307E-3</v>
      </c>
      <c r="AH1535" s="13">
        <f t="shared" si="2093"/>
        <v>6.0862391711797366E-4</v>
      </c>
      <c r="AI1535" s="13">
        <f t="shared" si="2094"/>
        <v>1.4104719775668924E-3</v>
      </c>
      <c r="AJ1535" s="13">
        <f t="shared" si="2095"/>
        <v>1.6343682391928053E-3</v>
      </c>
      <c r="AK1535" s="13">
        <f t="shared" si="2096"/>
        <v>1.2625369775820347E-3</v>
      </c>
      <c r="AL1535" s="13">
        <f t="shared" si="2097"/>
        <v>5.0729519402394516E-5</v>
      </c>
      <c r="AM1535" s="13">
        <f t="shared" si="2098"/>
        <v>2.5972470528413668E-2</v>
      </c>
      <c r="AN1535" s="13">
        <f t="shared" si="2099"/>
        <v>1.943117255701882E-2</v>
      </c>
      <c r="AO1535" s="13">
        <f t="shared" si="2100"/>
        <v>7.2686667702169926E-3</v>
      </c>
      <c r="AP1535" s="13">
        <f t="shared" si="2101"/>
        <v>1.8126721023970498E-3</v>
      </c>
      <c r="AQ1535" s="13">
        <f t="shared" si="2102"/>
        <v>3.3903536797200514E-4</v>
      </c>
      <c r="AR1535" s="13">
        <f t="shared" si="2103"/>
        <v>9.1067781502804826E-5</v>
      </c>
      <c r="AS1535" s="13">
        <f t="shared" si="2104"/>
        <v>2.1104749625538088E-4</v>
      </c>
      <c r="AT1535" s="13">
        <f t="shared" si="2105"/>
        <v>2.445488675613185E-4</v>
      </c>
      <c r="AU1535" s="13">
        <f t="shared" si="2106"/>
        <v>1.889121317448418E-4</v>
      </c>
      <c r="AV1535" s="13">
        <f t="shared" si="2107"/>
        <v>1.094498838093129E-4</v>
      </c>
      <c r="AW1535" s="13">
        <f t="shared" si="2108"/>
        <v>2.4432023699033909E-6</v>
      </c>
      <c r="AX1535" s="13">
        <f t="shared" si="2109"/>
        <v>1.0031767521827595E-2</v>
      </c>
      <c r="AY1535" s="13">
        <f t="shared" si="2110"/>
        <v>7.5052161693774325E-3</v>
      </c>
      <c r="AZ1535" s="13">
        <f t="shared" si="2111"/>
        <v>2.8074947723082063E-3</v>
      </c>
      <c r="BA1535" s="13">
        <f t="shared" si="2112"/>
        <v>7.0013767479902198E-4</v>
      </c>
      <c r="BB1535" s="13">
        <f t="shared" si="2113"/>
        <v>1.3095111569966469E-4</v>
      </c>
      <c r="BC1535" s="13">
        <f t="shared" si="2114"/>
        <v>1.9594083072772168E-5</v>
      </c>
      <c r="BD1535" s="13">
        <f t="shared" si="2115"/>
        <v>1.1355316743485567E-5</v>
      </c>
      <c r="BE1535" s="13">
        <f t="shared" si="2116"/>
        <v>2.6315686276222981E-5</v>
      </c>
      <c r="BF1535" s="13">
        <f t="shared" si="2117"/>
        <v>3.0492999879808723E-5</v>
      </c>
      <c r="BG1535" s="13">
        <f t="shared" si="2118"/>
        <v>2.3555609429045816E-5</v>
      </c>
      <c r="BH1535" s="13">
        <f t="shared" si="2119"/>
        <v>1.3647396232598047E-5</v>
      </c>
      <c r="BI1535" s="13">
        <f t="shared" si="2120"/>
        <v>6.3255055910332514E-6</v>
      </c>
      <c r="BJ1535" s="14">
        <f t="shared" si="2121"/>
        <v>0.71664515033693443</v>
      </c>
      <c r="BK1535" s="14">
        <f t="shared" si="2122"/>
        <v>0.17754066169251229</v>
      </c>
      <c r="BL1535" s="14">
        <f t="shared" si="2123"/>
        <v>0.10032218298009103</v>
      </c>
      <c r="BM1535" s="14">
        <f t="shared" si="2124"/>
        <v>0.58160934859372682</v>
      </c>
      <c r="BN1535" s="14">
        <f t="shared" si="2125"/>
        <v>0.40864991624088881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1.6315999999999999</v>
      </c>
      <c r="F1536" s="10">
        <f>VLOOKUP(B1536,home!$B$2:$E$405,3,FALSE)</f>
        <v>0.87560000000000004</v>
      </c>
      <c r="G1536" s="10">
        <f>VLOOKUP(C1536,away!$B$2:$E$405,4,FALSE)</f>
        <v>0.996</v>
      </c>
      <c r="H1536" s="10">
        <f>VLOOKUP(A1536,away!$A$2:$E$405,3,FALSE)</f>
        <v>1.3368</v>
      </c>
      <c r="I1536" s="10">
        <f>VLOOKUP(C1536,away!$B$2:$E$405,3,FALSE)</f>
        <v>1.0286</v>
      </c>
      <c r="J1536" s="10">
        <f>VLOOKUP(B1536,home!$B$2:$E$405,4,FALSE)</f>
        <v>1.2824</v>
      </c>
      <c r="K1536" s="12">
        <f t="shared" si="2070"/>
        <v>1.4229144441599999</v>
      </c>
      <c r="L1536" s="12">
        <f t="shared" si="2071"/>
        <v>1.763341652352</v>
      </c>
      <c r="M1536" s="13">
        <f t="shared" si="2072"/>
        <v>4.1326303359936083E-2</v>
      </c>
      <c r="N1536" s="13">
        <f t="shared" si="2073"/>
        <v>5.8803793974590991E-2</v>
      </c>
      <c r="O1536" s="13">
        <f t="shared" si="2074"/>
        <v>7.2872392052309692E-2</v>
      </c>
      <c r="P1536" s="13">
        <f t="shared" si="2075"/>
        <v>0.10369117923172186</v>
      </c>
      <c r="Q1536" s="13">
        <f t="shared" si="2076"/>
        <v>4.1836383908927154E-2</v>
      </c>
      <c r="R1536" s="13">
        <f t="shared" si="2077"/>
        <v>6.4249462106181279E-2</v>
      </c>
      <c r="S1536" s="13">
        <f t="shared" si="2078"/>
        <v>6.5042477649286279E-2</v>
      </c>
      <c r="T1536" s="13">
        <f t="shared" si="2079"/>
        <v>7.3771838330400227E-2</v>
      </c>
      <c r="U1536" s="13">
        <f t="shared" si="2080"/>
        <v>9.1421487660395914E-2</v>
      </c>
      <c r="V1536" s="13">
        <f t="shared" si="2081"/>
        <v>1.8133006662896443E-2</v>
      </c>
      <c r="W1536" s="13">
        <f t="shared" si="2082"/>
        <v>1.9843198318478479E-2</v>
      </c>
      <c r="X1536" s="13">
        <f t="shared" si="2083"/>
        <v>3.4990338110854273E-2</v>
      </c>
      <c r="Y1536" s="13">
        <f t="shared" si="2084"/>
        <v>3.0849960310374468E-2</v>
      </c>
      <c r="Z1536" s="13">
        <f t="shared" si="2085"/>
        <v>3.7764584224346968E-2</v>
      </c>
      <c r="AA1536" s="13">
        <f t="shared" si="2086"/>
        <v>5.3735772370520171E-2</v>
      </c>
      <c r="AB1536" s="13">
        <f t="shared" si="2087"/>
        <v>3.8230703337053501E-2</v>
      </c>
      <c r="AC1536" s="13">
        <f t="shared" si="2088"/>
        <v>2.8435776536741954E-3</v>
      </c>
      <c r="AD1536" s="13">
        <f t="shared" si="2089"/>
        <v>7.0587933764236109E-3</v>
      </c>
      <c r="AE1536" s="13">
        <f t="shared" si="2090"/>
        <v>1.2447064375994164E-2</v>
      </c>
      <c r="AF1536" s="13">
        <f t="shared" si="2091"/>
        <v>1.0974213531848633E-2</v>
      </c>
      <c r="AG1536" s="13">
        <f t="shared" si="2092"/>
        <v>6.4504292741712158E-3</v>
      </c>
      <c r="AH1536" s="13">
        <f t="shared" si="2093"/>
        <v>1.6647966086636559E-2</v>
      </c>
      <c r="AI1536" s="13">
        <f t="shared" si="2094"/>
        <v>2.3688631410560993E-2</v>
      </c>
      <c r="AJ1536" s="13">
        <f t="shared" si="2095"/>
        <v>1.6853447898234758E-2</v>
      </c>
      <c r="AK1536" s="13">
        <f t="shared" si="2096"/>
        <v>7.99367148276541E-3</v>
      </c>
      <c r="AL1536" s="13">
        <f t="shared" si="2097"/>
        <v>2.8539104267651203E-4</v>
      </c>
      <c r="AM1536" s="13">
        <f t="shared" si="2098"/>
        <v>2.0088118107308172E-3</v>
      </c>
      <c r="AN1536" s="13">
        <f t="shared" si="2099"/>
        <v>3.5422215375982922E-3</v>
      </c>
      <c r="AO1536" s="13">
        <f t="shared" si="2100"/>
        <v>3.1230733895527079E-3</v>
      </c>
      <c r="AP1536" s="13">
        <f t="shared" si="2101"/>
        <v>1.8356817970501442E-3</v>
      </c>
      <c r="AQ1536" s="13">
        <f t="shared" si="2102"/>
        <v>8.0923354330072247E-4</v>
      </c>
      <c r="AR1536" s="13">
        <f t="shared" si="2103"/>
        <v>5.8712104055019566E-3</v>
      </c>
      <c r="AS1536" s="13">
        <f t="shared" si="2104"/>
        <v>8.3542300906912243E-3</v>
      </c>
      <c r="AT1536" s="13">
        <f t="shared" si="2105"/>
        <v>5.943677332940326E-3</v>
      </c>
      <c r="AU1536" s="13">
        <f t="shared" si="2106"/>
        <v>2.8191147761557245E-3</v>
      </c>
      <c r="AV1536" s="13">
        <f t="shared" si="2107"/>
        <v>1.0028397836842162E-3</v>
      </c>
      <c r="AW1536" s="13">
        <f t="shared" si="2108"/>
        <v>1.9890838515900741E-5</v>
      </c>
      <c r="AX1536" s="13">
        <f t="shared" si="2109"/>
        <v>4.7639455684801333E-4</v>
      </c>
      <c r="AY1536" s="13">
        <f t="shared" si="2110"/>
        <v>8.4004636504387458E-4</v>
      </c>
      <c r="AZ1536" s="13">
        <f t="shared" si="2111"/>
        <v>7.4064437269437866E-4</v>
      </c>
      <c r="BA1536" s="13">
        <f t="shared" si="2112"/>
        <v>4.3533635731737207E-4</v>
      </c>
      <c r="BB1536" s="13">
        <f t="shared" si="2113"/>
        <v>1.9191168291022887E-4</v>
      </c>
      <c r="BC1536" s="13">
        <f t="shared" si="2114"/>
        <v>6.7681172809715232E-5</v>
      </c>
      <c r="BD1536" s="13">
        <f t="shared" si="2115"/>
        <v>1.7254916429573451E-3</v>
      </c>
      <c r="BE1536" s="13">
        <f t="shared" si="2116"/>
        <v>2.4552269820413758E-3</v>
      </c>
      <c r="BF1536" s="13">
        <f t="shared" si="2117"/>
        <v>1.7467889682190195E-3</v>
      </c>
      <c r="BG1536" s="13">
        <f t="shared" si="2118"/>
        <v>8.28510417926062E-4</v>
      </c>
      <c r="BH1536" s="13">
        <f t="shared" si="2119"/>
        <v>2.9472486020100781E-4</v>
      </c>
      <c r="BI1536" s="13">
        <f t="shared" si="2120"/>
        <v>8.3873652126610106E-5</v>
      </c>
      <c r="BJ1536" s="14">
        <f t="shared" si="2121"/>
        <v>0.31109705009791944</v>
      </c>
      <c r="BK1536" s="14">
        <f t="shared" si="2122"/>
        <v>0.23216198196523524</v>
      </c>
      <c r="BL1536" s="14">
        <f t="shared" si="2123"/>
        <v>0.41681922331710308</v>
      </c>
      <c r="BM1536" s="14">
        <f t="shared" si="2124"/>
        <v>0.61424316944441015</v>
      </c>
      <c r="BN1536" s="14">
        <f t="shared" si="2125"/>
        <v>0.382779514633667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1.2514000000000001</v>
      </c>
      <c r="F1537" s="10">
        <f>VLOOKUP(B1537,home!$B$2:$E$405,3,FALSE)</f>
        <v>0.79910000000000003</v>
      </c>
      <c r="G1537" s="10">
        <f>VLOOKUP(C1537,away!$B$2:$E$405,4,FALSE)</f>
        <v>0.98709999999999998</v>
      </c>
      <c r="H1537" s="10">
        <f>VLOOKUP(A1537,away!$A$2:$E$405,3,FALSE)</f>
        <v>0.95709999999999995</v>
      </c>
      <c r="I1537" s="10">
        <f>VLOOKUP(C1537,away!$B$2:$E$405,3,FALSE)</f>
        <v>0.86040000000000005</v>
      </c>
      <c r="J1537" s="10">
        <f>VLOOKUP(B1537,home!$B$2:$E$405,4,FALSE)</f>
        <v>0.92190000000000005</v>
      </c>
      <c r="K1537" s="12">
        <f t="shared" si="2070"/>
        <v>0.9870938207540001</v>
      </c>
      <c r="L1537" s="12">
        <f t="shared" si="2071"/>
        <v>0.75917436159600005</v>
      </c>
      <c r="M1537" s="13">
        <f t="shared" si="2072"/>
        <v>0.17442364765452498</v>
      </c>
      <c r="N1537" s="13">
        <f t="shared" si="2073"/>
        <v>0.17217250479315455</v>
      </c>
      <c r="O1537" s="13">
        <f t="shared" si="2074"/>
        <v>0.13241796135536965</v>
      </c>
      <c r="P1537" s="13">
        <f t="shared" si="2075"/>
        <v>0.13070895141072736</v>
      </c>
      <c r="Q1537" s="13">
        <f t="shared" si="2076"/>
        <v>8.4975207792530649E-2</v>
      </c>
      <c r="R1537" s="13">
        <f t="shared" si="2077"/>
        <v>5.0264160637903274E-2</v>
      </c>
      <c r="S1537" s="13">
        <f t="shared" si="2078"/>
        <v>2.4487548289225131E-2</v>
      </c>
      <c r="T1537" s="13">
        <f t="shared" si="2079"/>
        <v>6.451099912738191E-2</v>
      </c>
      <c r="U1537" s="13">
        <f t="shared" si="2080"/>
        <v>4.9615442371060761E-2</v>
      </c>
      <c r="V1537" s="13">
        <f t="shared" si="2081"/>
        <v>2.0389320947045045E-3</v>
      </c>
      <c r="W1537" s="13">
        <f t="shared" si="2082"/>
        <v>2.7959500843098062E-2</v>
      </c>
      <c r="X1537" s="13">
        <f t="shared" si="2083"/>
        <v>2.1226136203101795E-2</v>
      </c>
      <c r="Y1537" s="13">
        <f t="shared" si="2084"/>
        <v>8.0571692005697738E-3</v>
      </c>
      <c r="Z1537" s="13">
        <f t="shared" si="2085"/>
        <v>1.271975402114634E-2</v>
      </c>
      <c r="AA1537" s="13">
        <f t="shared" si="2086"/>
        <v>1.2555590595784396E-2</v>
      </c>
      <c r="AB1537" s="13">
        <f t="shared" si="2087"/>
        <v>6.1967729465079056E-3</v>
      </c>
      <c r="AC1537" s="13">
        <f t="shared" si="2088"/>
        <v>9.5495464519941521E-5</v>
      </c>
      <c r="AD1537" s="13">
        <f t="shared" si="2089"/>
        <v>6.8996626283970861E-3</v>
      </c>
      <c r="AE1537" s="13">
        <f t="shared" si="2090"/>
        <v>5.2380469711411377E-3</v>
      </c>
      <c r="AF1537" s="13">
        <f t="shared" si="2091"/>
        <v>1.9882954826629671E-3</v>
      </c>
      <c r="AG1537" s="13">
        <f t="shared" si="2092"/>
        <v>5.0315431790495639E-4</v>
      </c>
      <c r="AH1537" s="13">
        <f t="shared" si="2093"/>
        <v>2.4141277846654813E-3</v>
      </c>
      <c r="AI1537" s="13">
        <f t="shared" si="2094"/>
        <v>2.3829706187538401E-3</v>
      </c>
      <c r="AJ1537" s="13">
        <f t="shared" si="2095"/>
        <v>1.1761077864051257E-3</v>
      </c>
      <c r="AK1537" s="13">
        <f t="shared" si="2096"/>
        <v>3.869762428337218E-4</v>
      </c>
      <c r="AL1537" s="13">
        <f t="shared" si="2097"/>
        <v>2.8624815957535251E-6</v>
      </c>
      <c r="AM1537" s="13">
        <f t="shared" si="2098"/>
        <v>1.3621228691556137E-3</v>
      </c>
      <c r="AN1537" s="13">
        <f t="shared" si="2099"/>
        <v>1.0340887596065249E-3</v>
      </c>
      <c r="AO1537" s="13">
        <f t="shared" si="2100"/>
        <v>3.9252683695394146E-4</v>
      </c>
      <c r="AP1537" s="13">
        <f t="shared" si="2101"/>
        <v>9.9332103617935267E-5</v>
      </c>
      <c r="AQ1537" s="13">
        <f t="shared" si="2102"/>
        <v>1.8852596587533432E-5</v>
      </c>
      <c r="AR1537" s="13">
        <f t="shared" si="2103"/>
        <v>3.6654878394691667E-4</v>
      </c>
      <c r="AS1537" s="13">
        <f t="shared" si="2104"/>
        <v>3.6181803963889446E-4</v>
      </c>
      <c r="AT1537" s="13">
        <f t="shared" si="2105"/>
        <v>1.7857417558243927E-4</v>
      </c>
      <c r="AU1537" s="13">
        <f t="shared" si="2106"/>
        <v>5.8756488421221901E-5</v>
      </c>
      <c r="AV1537" s="13">
        <f t="shared" si="2107"/>
        <v>1.4499541662448018E-5</v>
      </c>
      <c r="AW1537" s="13">
        <f t="shared" si="2108"/>
        <v>5.9585442437401139E-8</v>
      </c>
      <c r="AX1537" s="13">
        <f t="shared" si="2109"/>
        <v>2.2409051120853587E-4</v>
      </c>
      <c r="AY1537" s="13">
        <f t="shared" si="2110"/>
        <v>1.7012377078646151E-4</v>
      </c>
      <c r="AZ1537" s="13">
        <f t="shared" si="2111"/>
        <v>6.457680253955807E-5</v>
      </c>
      <c r="BA1537" s="13">
        <f t="shared" si="2112"/>
        <v>1.6341684280626656E-5</v>
      </c>
      <c r="BB1537" s="13">
        <f t="shared" si="2113"/>
        <v>3.1015469327870324E-6</v>
      </c>
      <c r="BC1537" s="13">
        <f t="shared" si="2114"/>
        <v>4.7092298253172557E-7</v>
      </c>
      <c r="BD1537" s="13">
        <f t="shared" si="2115"/>
        <v>4.6379073174448405E-5</v>
      </c>
      <c r="BE1537" s="13">
        <f t="shared" si="2116"/>
        <v>4.5780496542795628E-5</v>
      </c>
      <c r="BF1537" s="13">
        <f t="shared" si="2117"/>
        <v>2.2594822624221713E-5</v>
      </c>
      <c r="BG1537" s="13">
        <f t="shared" si="2118"/>
        <v>7.4344032644673126E-6</v>
      </c>
      <c r="BH1537" s="13">
        <f t="shared" si="2119"/>
        <v>1.8346133808372622E-6</v>
      </c>
      <c r="BI1537" s="13">
        <f t="shared" si="2120"/>
        <v>3.6218710633941343E-7</v>
      </c>
      <c r="BJ1537" s="14">
        <f t="shared" si="2121"/>
        <v>0.39691630576459497</v>
      </c>
      <c r="BK1537" s="14">
        <f t="shared" si="2122"/>
        <v>0.33192756116608413</v>
      </c>
      <c r="BL1537" s="14">
        <f t="shared" si="2123"/>
        <v>0.25851469296462931</v>
      </c>
      <c r="BM1537" s="14">
        <f t="shared" si="2124"/>
        <v>0.2549458160869002</v>
      </c>
      <c r="BN1537" s="14">
        <f t="shared" si="2125"/>
        <v>0.74496243364421044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1.2514000000000001</v>
      </c>
      <c r="F1538" s="10">
        <f>VLOOKUP(B1538,home!$B$2:$E$405,3,FALSE)</f>
        <v>0.88790000000000002</v>
      </c>
      <c r="G1538" s="10">
        <f>VLOOKUP(C1538,away!$B$2:$E$405,4,FALSE)</f>
        <v>1.1543000000000001</v>
      </c>
      <c r="H1538" s="10">
        <f>VLOOKUP(A1538,away!$A$2:$E$405,3,FALSE)</f>
        <v>0.95709999999999995</v>
      </c>
      <c r="I1538" s="10">
        <f>VLOOKUP(C1538,away!$B$2:$E$405,3,FALSE)</f>
        <v>1.1029</v>
      </c>
      <c r="J1538" s="10">
        <f>VLOOKUP(B1538,home!$B$2:$E$405,4,FALSE)</f>
        <v>0.75460000000000005</v>
      </c>
      <c r="K1538" s="12">
        <f t="shared" si="2070"/>
        <v>1.2825635766580004</v>
      </c>
      <c r="L1538" s="12">
        <f t="shared" si="2071"/>
        <v>0.79654488621399999</v>
      </c>
      <c r="M1538" s="13">
        <f t="shared" si="2072"/>
        <v>0.1250416417855926</v>
      </c>
      <c r="N1538" s="13">
        <f t="shared" si="2073"/>
        <v>0.16037385531971812</v>
      </c>
      <c r="O1538" s="13">
        <f t="shared" si="2074"/>
        <v>9.960128032811659E-2</v>
      </c>
      <c r="P1538" s="13">
        <f t="shared" si="2075"/>
        <v>0.12774497433734536</v>
      </c>
      <c r="Q1538" s="13">
        <f t="shared" si="2076"/>
        <v>0.10284483274064521</v>
      </c>
      <c r="R1538" s="13">
        <f t="shared" si="2077"/>
        <v>3.9668445252864178E-2</v>
      </c>
      <c r="S1538" s="13">
        <f t="shared" si="2078"/>
        <v>3.2626687868571501E-2</v>
      </c>
      <c r="T1538" s="13">
        <f t="shared" si="2079"/>
        <v>8.1920525593095095E-2</v>
      </c>
      <c r="U1538" s="13">
        <f t="shared" si="2080"/>
        <v>5.0877303023975549E-2</v>
      </c>
      <c r="V1538" s="13">
        <f t="shared" si="2081"/>
        <v>3.7035621315745222E-3</v>
      </c>
      <c r="W1538" s="13">
        <f t="shared" si="2082"/>
        <v>4.396834550687858E-2</v>
      </c>
      <c r="X1538" s="13">
        <f t="shared" si="2083"/>
        <v>3.5022760768794431E-2</v>
      </c>
      <c r="Y1538" s="13">
        <f t="shared" si="2084"/>
        <v>1.3948600495739753E-2</v>
      </c>
      <c r="Z1538" s="13">
        <f t="shared" si="2085"/>
        <v>1.0532565736742995E-2</v>
      </c>
      <c r="AA1538" s="13">
        <f t="shared" si="2086"/>
        <v>1.3508685182702602E-2</v>
      </c>
      <c r="AB1538" s="13">
        <f t="shared" si="2087"/>
        <v>8.6628737919369949E-3</v>
      </c>
      <c r="AC1538" s="13">
        <f t="shared" si="2088"/>
        <v>2.3647694614906267E-4</v>
      </c>
      <c r="AD1538" s="13">
        <f t="shared" si="2089"/>
        <v>1.409804961825923E-2</v>
      </c>
      <c r="AE1538" s="13">
        <f t="shared" si="2090"/>
        <v>1.1229729329015623E-2</v>
      </c>
      <c r="AF1538" s="13">
        <f t="shared" si="2091"/>
        <v>4.4724917352973841E-3</v>
      </c>
      <c r="AG1538" s="13">
        <f t="shared" si="2092"/>
        <v>1.1875134734618369E-3</v>
      </c>
      <c r="AH1538" s="13">
        <f t="shared" si="2093"/>
        <v>2.0974153440788557E-3</v>
      </c>
      <c r="AI1538" s="13">
        <f t="shared" si="2094"/>
        <v>2.6900685254391478E-3</v>
      </c>
      <c r="AJ1538" s="13">
        <f t="shared" si="2095"/>
        <v>1.7250919547211739E-3</v>
      </c>
      <c r="AK1538" s="13">
        <f t="shared" si="2096"/>
        <v>7.3751336917037664E-4</v>
      </c>
      <c r="AL1538" s="13">
        <f t="shared" si="2097"/>
        <v>9.663577984359606E-6</v>
      </c>
      <c r="AM1538" s="13">
        <f t="shared" si="2098"/>
        <v>3.6163289884593029E-3</v>
      </c>
      <c r="AN1538" s="13">
        <f t="shared" si="2099"/>
        <v>2.8805683626247046E-3</v>
      </c>
      <c r="AO1538" s="13">
        <f t="shared" si="2100"/>
        <v>1.1472509993192719E-3</v>
      </c>
      <c r="AP1538" s="13">
        <f t="shared" si="2101"/>
        <v>3.0461230557055579E-4</v>
      </c>
      <c r="AQ1538" s="13">
        <f t="shared" si="2102"/>
        <v>6.0659343570020629E-5</v>
      </c>
      <c r="AR1538" s="13">
        <f t="shared" si="2103"/>
        <v>3.341370933185581E-4</v>
      </c>
      <c r="AS1538" s="13">
        <f t="shared" si="2104"/>
        <v>4.2855206550075788E-4</v>
      </c>
      <c r="AT1538" s="13">
        <f t="shared" si="2105"/>
        <v>2.7482263495641295E-4</v>
      </c>
      <c r="AU1538" s="13">
        <f t="shared" si="2106"/>
        <v>1.1749250054542433E-4</v>
      </c>
      <c r="AV1538" s="13">
        <f t="shared" si="2107"/>
        <v>3.7672900432507874E-5</v>
      </c>
      <c r="AW1538" s="13">
        <f t="shared" si="2108"/>
        <v>2.7423609180436261E-7</v>
      </c>
      <c r="AX1538" s="13">
        <f t="shared" si="2109"/>
        <v>7.7302864030172813E-4</v>
      </c>
      <c r="AY1538" s="13">
        <f t="shared" si="2110"/>
        <v>6.1575201032930307E-4</v>
      </c>
      <c r="AZ1538" s="13">
        <f t="shared" si="2111"/>
        <v>2.4523705750189825E-4</v>
      </c>
      <c r="BA1538" s="13">
        <f t="shared" si="2112"/>
        <v>6.5114108021101911E-5</v>
      </c>
      <c r="BB1538" s="13">
        <f t="shared" si="2113"/>
        <v>1.296657744114868E-5</v>
      </c>
      <c r="BC1538" s="13">
        <f t="shared" si="2114"/>
        <v>2.0656921904889593E-6</v>
      </c>
      <c r="BD1538" s="13">
        <f t="shared" si="2115"/>
        <v>4.4359198829551239E-5</v>
      </c>
      <c r="BE1538" s="13">
        <f t="shared" si="2116"/>
        <v>5.6893492708512613E-5</v>
      </c>
      <c r="BF1538" s="13">
        <f t="shared" si="2117"/>
        <v>3.6484760748397916E-5</v>
      </c>
      <c r="BG1538" s="13">
        <f t="shared" si="2118"/>
        <v>1.5598008412992219E-5</v>
      </c>
      <c r="BH1538" s="13">
        <f t="shared" si="2119"/>
        <v>5.0013593647272206E-6</v>
      </c>
      <c r="BI1538" s="13">
        <f t="shared" si="2120"/>
        <v>1.2829122709953057E-6</v>
      </c>
      <c r="BJ1538" s="14">
        <f t="shared" si="2121"/>
        <v>0.4787902886662348</v>
      </c>
      <c r="BK1538" s="14">
        <f t="shared" si="2122"/>
        <v>0.28997875865754674</v>
      </c>
      <c r="BL1538" s="14">
        <f t="shared" si="2123"/>
        <v>0.22092097370009436</v>
      </c>
      <c r="BM1538" s="14">
        <f t="shared" si="2124"/>
        <v>0.34433207922209919</v>
      </c>
      <c r="BN1538" s="14">
        <f t="shared" si="2125"/>
        <v>0.65527502976428198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1.2514000000000001</v>
      </c>
      <c r="F1539" s="10">
        <f>VLOOKUP(B1539,home!$B$2:$E$405,3,FALSE)</f>
        <v>0.93230000000000002</v>
      </c>
      <c r="G1539" s="10">
        <f>VLOOKUP(C1539,away!$B$2:$E$405,4,FALSE)</f>
        <v>0.84609999999999996</v>
      </c>
      <c r="H1539" s="10">
        <f>VLOOKUP(A1539,away!$A$2:$E$405,3,FALSE)</f>
        <v>0.95709999999999995</v>
      </c>
      <c r="I1539" s="10">
        <f>VLOOKUP(C1539,away!$B$2:$E$405,3,FALSE)</f>
        <v>2.274</v>
      </c>
      <c r="J1539" s="10">
        <f>VLOOKUP(B1539,home!$B$2:$E$405,4,FALSE)</f>
        <v>0.81259999999999999</v>
      </c>
      <c r="K1539" s="12">
        <f t="shared" si="2070"/>
        <v>0.98712813414200007</v>
      </c>
      <c r="L1539" s="12">
        <f t="shared" si="2071"/>
        <v>1.76857953204</v>
      </c>
      <c r="M1539" s="13">
        <f t="shared" si="2072"/>
        <v>6.3564021640351409E-2</v>
      </c>
      <c r="N1539" s="13">
        <f t="shared" si="2073"/>
        <v>6.2745834080401797E-2</v>
      </c>
      <c r="O1539" s="13">
        <f t="shared" si="2074"/>
        <v>0.11241802764727311</v>
      </c>
      <c r="P1539" s="13">
        <f t="shared" si="2075"/>
        <v>0.11097099787537648</v>
      </c>
      <c r="Q1539" s="13">
        <f t="shared" si="2076"/>
        <v>3.0969089060485271E-2</v>
      </c>
      <c r="R1539" s="13">
        <f t="shared" si="2077"/>
        <v>9.9410111364637066E-2</v>
      </c>
      <c r="S1539" s="13">
        <f t="shared" si="2078"/>
        <v>4.8433697442608573E-2</v>
      </c>
      <c r="T1539" s="13">
        <f t="shared" si="2079"/>
        <v>5.4771297038298118E-2</v>
      </c>
      <c r="U1539" s="13">
        <f t="shared" si="2080"/>
        <v>9.8130517746222612E-2</v>
      </c>
      <c r="V1539" s="13">
        <f t="shared" si="2081"/>
        <v>9.3951396425881063E-3</v>
      </c>
      <c r="W1539" s="13">
        <f t="shared" si="2082"/>
        <v>1.0190153033451419E-2</v>
      </c>
      <c r="X1539" s="13">
        <f t="shared" si="2083"/>
        <v>1.8022096083317493E-2</v>
      </c>
      <c r="Y1539" s="13">
        <f t="shared" si="2084"/>
        <v>1.5936755128706789E-2</v>
      </c>
      <c r="Z1539" s="13">
        <f t="shared" si="2085"/>
        <v>5.8604896079104692E-2</v>
      </c>
      <c r="AA1539" s="13">
        <f t="shared" si="2086"/>
        <v>5.7850541718152425E-2</v>
      </c>
      <c r="AB1539" s="13">
        <f t="shared" si="2087"/>
        <v>2.855294865267187E-2</v>
      </c>
      <c r="AC1539" s="13">
        <f t="shared" si="2088"/>
        <v>1.0251357552700253E-3</v>
      </c>
      <c r="AD1539" s="13">
        <f t="shared" si="2089"/>
        <v>2.5147466876330846E-3</v>
      </c>
      <c r="AE1539" s="13">
        <f t="shared" si="2090"/>
        <v>4.4475295200132603E-3</v>
      </c>
      <c r="AF1539" s="13">
        <f t="shared" si="2091"/>
        <v>3.9329048386195697E-3</v>
      </c>
      <c r="AG1539" s="13">
        <f t="shared" si="2092"/>
        <v>2.3185516663478834E-3</v>
      </c>
      <c r="AH1539" s="13">
        <f t="shared" si="2093"/>
        <v>2.5911854920708952E-2</v>
      </c>
      <c r="AI1539" s="13">
        <f t="shared" si="2094"/>
        <v>2.5578321000037627E-2</v>
      </c>
      <c r="AJ1539" s="13">
        <f t="shared" si="2095"/>
        <v>1.262454014162614E-2</v>
      </c>
      <c r="AK1539" s="13">
        <f t="shared" si="2096"/>
        <v>4.1540129181347309E-3</v>
      </c>
      <c r="AL1539" s="13">
        <f t="shared" si="2097"/>
        <v>7.1587879296690544E-5</v>
      </c>
      <c r="AM1539" s="13">
        <f t="shared" si="2098"/>
        <v>4.9647544112060447E-4</v>
      </c>
      <c r="AN1539" s="13">
        <f t="shared" si="2099"/>
        <v>8.7805630332643114E-4</v>
      </c>
      <c r="AO1539" s="13">
        <f t="shared" si="2100"/>
        <v>7.7645620302091618E-4</v>
      </c>
      <c r="AP1539" s="13">
        <f t="shared" si="2101"/>
        <v>4.577415160627623E-4</v>
      </c>
      <c r="AQ1539" s="13">
        <f t="shared" si="2102"/>
        <v>2.0238806906839007E-4</v>
      </c>
      <c r="AR1539" s="13">
        <f t="shared" si="2103"/>
        <v>9.1654352499911679E-3</v>
      </c>
      <c r="AS1539" s="13">
        <f t="shared" si="2104"/>
        <v>9.0474589969230957E-3</v>
      </c>
      <c r="AT1539" s="13">
        <f t="shared" si="2105"/>
        <v>4.4655006591794739E-3</v>
      </c>
      <c r="AU1539" s="13">
        <f t="shared" si="2106"/>
        <v>1.4693404445685686E-3</v>
      </c>
      <c r="AV1539" s="13">
        <f t="shared" si="2107"/>
        <v>3.626068228665869E-4</v>
      </c>
      <c r="AW1539" s="13">
        <f t="shared" si="2108"/>
        <v>3.4716434952448063E-6</v>
      </c>
      <c r="AX1539" s="13">
        <f t="shared" si="2109"/>
        <v>8.1680812640118098E-5</v>
      </c>
      <c r="AY1539" s="13">
        <f t="shared" si="2110"/>
        <v>1.4445901339570695E-4</v>
      </c>
      <c r="AZ1539" s="13">
        <f t="shared" si="2111"/>
        <v>1.277436271551698E-4</v>
      </c>
      <c r="BA1539" s="13">
        <f t="shared" si="2112"/>
        <v>7.530825477839412E-5</v>
      </c>
      <c r="BB1539" s="13">
        <f t="shared" si="2113"/>
        <v>3.3297159498680339E-5</v>
      </c>
      <c r="BC1539" s="13">
        <f t="shared" si="2114"/>
        <v>1.1777734952887472E-5</v>
      </c>
      <c r="BD1539" s="13">
        <f t="shared" si="2115"/>
        <v>2.7016335308953782E-3</v>
      </c>
      <c r="BE1539" s="13">
        <f t="shared" si="2116"/>
        <v>2.6668584664882181E-3</v>
      </c>
      <c r="BF1539" s="13">
        <f t="shared" si="2117"/>
        <v>1.316265511022655E-3</v>
      </c>
      <c r="BG1539" s="13">
        <f t="shared" si="2118"/>
        <v>4.3310757264375328E-4</v>
      </c>
      <c r="BH1539" s="13">
        <f t="shared" si="2119"/>
        <v>1.0688316751664971E-4</v>
      </c>
      <c r="BI1539" s="13">
        <f t="shared" si="2120"/>
        <v>2.1101476344379455E-5</v>
      </c>
      <c r="BJ1539" s="14">
        <f t="shared" si="2121"/>
        <v>0.2091343412722948</v>
      </c>
      <c r="BK1539" s="14">
        <f t="shared" si="2122"/>
        <v>0.23360503924888704</v>
      </c>
      <c r="BL1539" s="14">
        <f t="shared" si="2123"/>
        <v>0.49638706800790455</v>
      </c>
      <c r="BM1539" s="14">
        <f t="shared" si="2124"/>
        <v>0.51751227556976531</v>
      </c>
      <c r="BN1539" s="14">
        <f t="shared" si="2125"/>
        <v>0.48007808166852511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1.2514000000000001</v>
      </c>
      <c r="F1540" s="10">
        <f>VLOOKUP(B1540,home!$B$2:$E$405,3,FALSE)</f>
        <v>1.0810999999999999</v>
      </c>
      <c r="G1540" s="10">
        <f>VLOOKUP(C1540,away!$B$2:$E$405,4,FALSE)</f>
        <v>1.0210999999999999</v>
      </c>
      <c r="H1540" s="10">
        <f>VLOOKUP(A1540,away!$A$2:$E$405,3,FALSE)</f>
        <v>0.95709999999999995</v>
      </c>
      <c r="I1540" s="10">
        <f>VLOOKUP(C1540,away!$B$2:$E$405,3,FALSE)</f>
        <v>0.98680000000000001</v>
      </c>
      <c r="J1540" s="10">
        <f>VLOOKUP(B1540,home!$B$2:$E$405,4,FALSE)</f>
        <v>1.1063000000000001</v>
      </c>
      <c r="K1540" s="12">
        <f t="shared" si="2070"/>
        <v>1.3814344881939997</v>
      </c>
      <c r="L1540" s="12">
        <f t="shared" si="2071"/>
        <v>1.044863045564</v>
      </c>
      <c r="M1540" s="13">
        <f t="shared" si="2072"/>
        <v>8.8363390144191298E-2</v>
      </c>
      <c r="N1540" s="13">
        <f t="shared" si="2073"/>
        <v>0.12206823463892763</v>
      </c>
      <c r="O1540" s="13">
        <f t="shared" si="2074"/>
        <v>9.2327640942419659E-2</v>
      </c>
      <c r="P1540" s="13">
        <f t="shared" si="2075"/>
        <v>0.12754458741145089</v>
      </c>
      <c r="Q1540" s="13">
        <f t="shared" si="2076"/>
        <v>8.4314634621586046E-2</v>
      </c>
      <c r="R1540" s="13">
        <f t="shared" si="2077"/>
        <v>4.823487005241802E-2</v>
      </c>
      <c r="S1540" s="13">
        <f t="shared" si="2078"/>
        <v>4.6024778336966651E-2</v>
      </c>
      <c r="T1540" s="13">
        <f t="shared" si="2079"/>
        <v>8.8097245916326269E-2</v>
      </c>
      <c r="U1540" s="13">
        <f t="shared" si="2080"/>
        <v>6.6633313023966176E-2</v>
      </c>
      <c r="V1540" s="13">
        <f t="shared" si="2081"/>
        <v>7.3814020264788777E-3</v>
      </c>
      <c r="W1540" s="13">
        <f t="shared" si="2082"/>
        <v>3.8825048041911614E-2</v>
      </c>
      <c r="X1540" s="13">
        <f t="shared" si="2083"/>
        <v>4.0566857941240382E-2</v>
      </c>
      <c r="Y1540" s="13">
        <f t="shared" si="2084"/>
        <v>2.1193405368723276E-2</v>
      </c>
      <c r="Z1540" s="13">
        <f t="shared" si="2085"/>
        <v>1.6799611075117758E-2</v>
      </c>
      <c r="AA1540" s="13">
        <f t="shared" si="2086"/>
        <v>2.3207562127413549E-2</v>
      </c>
      <c r="AB1540" s="13">
        <f t="shared" si="2087"/>
        <v>1.6029863354856996E-2</v>
      </c>
      <c r="AC1540" s="13">
        <f t="shared" si="2088"/>
        <v>6.6589927291227878E-4</v>
      </c>
      <c r="AD1540" s="13">
        <f t="shared" si="2089"/>
        <v>1.3408565092721408E-2</v>
      </c>
      <c r="AE1540" s="13">
        <f t="shared" si="2090"/>
        <v>1.4010114159424028E-2</v>
      </c>
      <c r="AF1540" s="13">
        <f t="shared" si="2091"/>
        <v>7.3193252746575534E-3</v>
      </c>
      <c r="AG1540" s="13">
        <f t="shared" si="2092"/>
        <v>2.5492308326507509E-3</v>
      </c>
      <c r="AH1540" s="13">
        <f t="shared" si="2093"/>
        <v>4.3883231980595605E-3</v>
      </c>
      <c r="AI1540" s="13">
        <f t="shared" si="2094"/>
        <v>6.0621810111412657E-3</v>
      </c>
      <c r="AJ1540" s="13">
        <f t="shared" si="2095"/>
        <v>4.1872529612326593E-3</v>
      </c>
      <c r="AK1540" s="13">
        <f t="shared" si="2096"/>
        <v>1.9281385504797501E-3</v>
      </c>
      <c r="AL1540" s="13">
        <f t="shared" si="2097"/>
        <v>3.8446622694122547E-5</v>
      </c>
      <c r="AM1540" s="13">
        <f t="shared" si="2098"/>
        <v>3.7046108512559053E-3</v>
      </c>
      <c r="AN1540" s="13">
        <f t="shared" si="2099"/>
        <v>3.8708109766726877E-3</v>
      </c>
      <c r="AO1540" s="13">
        <f t="shared" si="2100"/>
        <v>2.0222336729443925E-3</v>
      </c>
      <c r="AP1540" s="13">
        <f t="shared" si="2101"/>
        <v>7.043190781182506E-4</v>
      </c>
      <c r="AQ1540" s="13">
        <f t="shared" si="2102"/>
        <v>1.8397924425286603E-4</v>
      </c>
      <c r="AR1540" s="13">
        <f t="shared" si="2103"/>
        <v>9.170393483287334E-4</v>
      </c>
      <c r="AS1540" s="13">
        <f t="shared" si="2104"/>
        <v>1.2668297828122628E-3</v>
      </c>
      <c r="AT1540" s="13">
        <f t="shared" si="2105"/>
        <v>8.7502117632408719E-4</v>
      </c>
      <c r="AU1540" s="13">
        <f t="shared" si="2106"/>
        <v>4.0292814362472576E-4</v>
      </c>
      <c r="AV1540" s="13">
        <f t="shared" si="2107"/>
        <v>1.391547084667954E-4</v>
      </c>
      <c r="AW1540" s="13">
        <f t="shared" si="2108"/>
        <v>1.5415064934583693E-6</v>
      </c>
      <c r="AX1540" s="13">
        <f t="shared" si="2109"/>
        <v>8.5294619921043985E-4</v>
      </c>
      <c r="AY1540" s="13">
        <f t="shared" si="2110"/>
        <v>8.9121196340925845E-4</v>
      </c>
      <c r="AZ1540" s="13">
        <f t="shared" si="2111"/>
        <v>4.655972231654348E-4</v>
      </c>
      <c r="BA1540" s="13">
        <f t="shared" si="2112"/>
        <v>1.6216177753425922E-4</v>
      </c>
      <c r="BB1540" s="13">
        <f t="shared" si="2113"/>
        <v>4.2359212187129479E-5</v>
      </c>
      <c r="BC1540" s="13">
        <f t="shared" si="2114"/>
        <v>8.851915090707166E-6</v>
      </c>
      <c r="BD1540" s="13">
        <f t="shared" si="2115"/>
        <v>1.5969675439946431E-4</v>
      </c>
      <c r="BE1540" s="13">
        <f t="shared" si="2116"/>
        <v>2.2061060418006683E-4</v>
      </c>
      <c r="BF1540" s="13">
        <f t="shared" si="2117"/>
        <v>1.5237954853782986E-4</v>
      </c>
      <c r="BG1540" s="13">
        <f t="shared" si="2118"/>
        <v>7.016745454852994E-5</v>
      </c>
      <c r="BH1540" s="13">
        <f t="shared" si="2119"/>
        <v>2.4232935415531052E-5</v>
      </c>
      <c r="BI1540" s="13">
        <f t="shared" si="2120"/>
        <v>6.6952425466384772E-6</v>
      </c>
      <c r="BJ1540" s="14">
        <f t="shared" si="2121"/>
        <v>0.4452617440020103</v>
      </c>
      <c r="BK1540" s="14">
        <f t="shared" si="2122"/>
        <v>0.27090971577810335</v>
      </c>
      <c r="BL1540" s="14">
        <f t="shared" si="2123"/>
        <v>0.26723390092117233</v>
      </c>
      <c r="BM1540" s="14">
        <f t="shared" si="2124"/>
        <v>0.43646194350849438</v>
      </c>
      <c r="BN1540" s="14">
        <f t="shared" si="2125"/>
        <v>0.56285335781099355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1.3216000000000001</v>
      </c>
      <c r="F1546" s="10">
        <f>VLOOKUP(B1546,home!$B$2:$E$405,3,FALSE)</f>
        <v>1.2611000000000001</v>
      </c>
      <c r="G1546" s="10">
        <f>VLOOKUP(C1546,away!$B$2:$E$405,4,FALSE)</f>
        <v>0.67259999999999998</v>
      </c>
      <c r="H1546" s="10">
        <f>VLOOKUP(A1546,away!$A$2:$E$405,3,FALSE)</f>
        <v>1.1162000000000001</v>
      </c>
      <c r="I1546" s="10">
        <f>VLOOKUP(C1546,away!$B$2:$E$405,3,FALSE)</f>
        <v>1.4434</v>
      </c>
      <c r="J1546" s="10">
        <f>VLOOKUP(B1546,home!$B$2:$E$405,4,FALSE)</f>
        <v>1.2941</v>
      </c>
      <c r="K1546" s="12">
        <f t="shared" si="2070"/>
        <v>1.1210020805760001</v>
      </c>
      <c r="L1546" s="12">
        <f t="shared" si="2071"/>
        <v>2.0849543778280002</v>
      </c>
      <c r="M1546" s="13">
        <f t="shared" si="2072"/>
        <v>4.0520127281528852E-2</v>
      </c>
      <c r="N1546" s="13">
        <f t="shared" si="2073"/>
        <v>4.5423146987798188E-2</v>
      </c>
      <c r="O1546" s="13">
        <f t="shared" si="2074"/>
        <v>8.4482616765771359E-2</v>
      </c>
      <c r="P1546" s="13">
        <f t="shared" si="2075"/>
        <v>9.4705189166934572E-2</v>
      </c>
      <c r="Q1546" s="13">
        <f t="shared" si="2076"/>
        <v>2.5459721139815629E-2</v>
      </c>
      <c r="R1546" s="13">
        <f t="shared" si="2077"/>
        <v>8.8071200838080108E-2</v>
      </c>
      <c r="S1546" s="13">
        <f t="shared" si="2078"/>
        <v>5.5337146357098362E-2</v>
      </c>
      <c r="T1546" s="13">
        <f t="shared" si="2079"/>
        <v>5.3082357048738676E-2</v>
      </c>
      <c r="U1546" s="13">
        <f t="shared" si="2080"/>
        <v>9.8727999378314585E-2</v>
      </c>
      <c r="V1546" s="13">
        <f t="shared" si="2081"/>
        <v>1.4370676899231672E-2</v>
      </c>
      <c r="W1546" s="13">
        <f t="shared" si="2082"/>
        <v>9.5134667895393644E-3</v>
      </c>
      <c r="X1546" s="13">
        <f t="shared" si="2083"/>
        <v>1.9835144231171387E-2</v>
      </c>
      <c r="Y1546" s="13">
        <f t="shared" si="2084"/>
        <v>2.0677685399815297E-2</v>
      </c>
      <c r="Z1546" s="13">
        <f t="shared" si="2085"/>
        <v>6.1208145249308045E-2</v>
      </c>
      <c r="AA1546" s="13">
        <f t="shared" si="2086"/>
        <v>6.8614458172672338E-2</v>
      </c>
      <c r="AB1546" s="13">
        <f t="shared" si="2087"/>
        <v>3.8458475184580329E-2</v>
      </c>
      <c r="AC1546" s="13">
        <f t="shared" si="2088"/>
        <v>2.0992309339608072E-3</v>
      </c>
      <c r="AD1546" s="13">
        <f t="shared" si="2089"/>
        <v>2.6661540161410785E-3</v>
      </c>
      <c r="AE1546" s="13">
        <f t="shared" si="2090"/>
        <v>5.5588094879170458E-3</v>
      </c>
      <c r="AF1546" s="13">
        <f t="shared" si="2091"/>
        <v>5.7949320886722354E-3</v>
      </c>
      <c r="AG1546" s="13">
        <f t="shared" si="2092"/>
        <v>4.027389675831044E-3</v>
      </c>
      <c r="AH1546" s="13">
        <f t="shared" si="2093"/>
        <v>3.1904047599069237E-2</v>
      </c>
      <c r="AI1546" s="13">
        <f t="shared" si="2094"/>
        <v>3.5764503737352363E-2</v>
      </c>
      <c r="AJ1546" s="13">
        <f t="shared" si="2095"/>
        <v>2.004604155017007E-2</v>
      </c>
      <c r="AK1546" s="13">
        <f t="shared" si="2096"/>
        <v>7.4905514283511989E-3</v>
      </c>
      <c r="AL1546" s="13">
        <f t="shared" si="2097"/>
        <v>1.9625610879703818E-4</v>
      </c>
      <c r="AM1546" s="13">
        <f t="shared" si="2098"/>
        <v>5.9775283984604157E-4</v>
      </c>
      <c r="AN1546" s="13">
        <f t="shared" si="2099"/>
        <v>1.2462874002961237E-3</v>
      </c>
      <c r="AO1546" s="13">
        <f t="shared" si="2100"/>
        <v>1.2992261856396405E-3</v>
      </c>
      <c r="AP1546" s="13">
        <f t="shared" si="2101"/>
        <v>9.0294244117938057E-4</v>
      </c>
      <c r="AQ1546" s="13">
        <f t="shared" si="2102"/>
        <v>4.7064844891591296E-4</v>
      </c>
      <c r="AR1546" s="13">
        <f t="shared" si="2103"/>
        <v>1.3303696742422466E-2</v>
      </c>
      <c r="AS1546" s="13">
        <f t="shared" si="2104"/>
        <v>1.4913471727607741E-2</v>
      </c>
      <c r="AT1546" s="13">
        <f t="shared" si="2105"/>
        <v>8.3590164176298182E-3</v>
      </c>
      <c r="AU1546" s="13">
        <f t="shared" si="2106"/>
        <v>3.1234915985773235E-3</v>
      </c>
      <c r="AV1546" s="13">
        <f t="shared" si="2107"/>
        <v>8.7536014516670954E-4</v>
      </c>
      <c r="AW1546" s="13">
        <f t="shared" si="2108"/>
        <v>1.27415909325297E-5</v>
      </c>
      <c r="AX1546" s="13">
        <f t="shared" si="2109"/>
        <v>1.1168036285627087E-4</v>
      </c>
      <c r="AY1546" s="13">
        <f t="shared" si="2110"/>
        <v>2.3284846145460152E-4</v>
      </c>
      <c r="AZ1546" s="13">
        <f t="shared" si="2111"/>
        <v>2.4273920954014295E-4</v>
      </c>
      <c r="BA1546" s="13">
        <f t="shared" si="2112"/>
        <v>1.6870005920040972E-4</v>
      </c>
      <c r="BB1546" s="13">
        <f t="shared" si="2113"/>
        <v>8.7932981742434293E-5</v>
      </c>
      <c r="BC1546" s="13">
        <f t="shared" si="2114"/>
        <v>3.6667251047871612E-5</v>
      </c>
      <c r="BD1546" s="13">
        <f t="shared" si="2115"/>
        <v>4.6229334607349685E-3</v>
      </c>
      <c r="BE1546" s="13">
        <f t="shared" si="2116"/>
        <v>5.1823180278483087E-3</v>
      </c>
      <c r="BF1546" s="13">
        <f t="shared" si="2117"/>
        <v>2.9046946457122347E-3</v>
      </c>
      <c r="BG1546" s="13">
        <f t="shared" si="2118"/>
        <v>1.0853895804271276E-3</v>
      </c>
      <c r="BH1546" s="13">
        <f t="shared" si="2119"/>
        <v>3.0418099447358061E-4</v>
      </c>
      <c r="BI1546" s="13">
        <f t="shared" si="2120"/>
        <v>6.8197505535312137E-5</v>
      </c>
      <c r="BJ1546" s="14">
        <f t="shared" si="2121"/>
        <v>0.1974362325071588</v>
      </c>
      <c r="BK1546" s="14">
        <f t="shared" si="2122"/>
        <v>0.20746147520900587</v>
      </c>
      <c r="BL1546" s="14">
        <f t="shared" si="2123"/>
        <v>0.5283026455004971</v>
      </c>
      <c r="BM1546" s="14">
        <f t="shared" si="2124"/>
        <v>0.61552638941551896</v>
      </c>
      <c r="BN1546" s="14">
        <f t="shared" si="2125"/>
        <v>0.37866200217992879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1.3216000000000001</v>
      </c>
      <c r="F1547" s="10">
        <f>VLOOKUP(B1547,home!$B$2:$E$405,3,FALSE)</f>
        <v>0.67259999999999998</v>
      </c>
      <c r="G1547" s="10">
        <f>VLOOKUP(C1547,away!$B$2:$E$405,4,FALSE)</f>
        <v>1.3452</v>
      </c>
      <c r="H1547" s="10">
        <f>VLOOKUP(A1547,away!$A$2:$E$405,3,FALSE)</f>
        <v>1.1162000000000001</v>
      </c>
      <c r="I1547" s="10">
        <f>VLOOKUP(C1547,away!$B$2:$E$405,3,FALSE)</f>
        <v>0.44790000000000002</v>
      </c>
      <c r="J1547" s="10">
        <f>VLOOKUP(B1547,home!$B$2:$E$405,4,FALSE)</f>
        <v>0.99539999999999995</v>
      </c>
      <c r="K1547" s="12">
        <f t="shared" si="2070"/>
        <v>1.1957592568320001</v>
      </c>
      <c r="L1547" s="12">
        <f t="shared" si="2071"/>
        <v>0.49764622849200002</v>
      </c>
      <c r="M1547" s="13">
        <f t="shared" si="2072"/>
        <v>0.18389221421541996</v>
      </c>
      <c r="N1547" s="13">
        <f t="shared" si="2073"/>
        <v>0.21989081740742153</v>
      </c>
      <c r="O1547" s="13">
        <f t="shared" si="2074"/>
        <v>9.1513266853346709E-2</v>
      </c>
      <c r="P1547" s="13">
        <f t="shared" si="2075"/>
        <v>0.10942783596282636</v>
      </c>
      <c r="Q1547" s="13">
        <f t="shared" si="2076"/>
        <v>0.13146824020363976</v>
      </c>
      <c r="R1547" s="13">
        <f t="shared" si="2077"/>
        <v>2.2770616053274972E-2</v>
      </c>
      <c r="S1547" s="13">
        <f t="shared" si="2078"/>
        <v>1.6279171109277912E-2</v>
      </c>
      <c r="T1547" s="13">
        <f t="shared" si="2079"/>
        <v>6.5424673903821659E-2</v>
      </c>
      <c r="U1547" s="13">
        <f t="shared" si="2080"/>
        <v>2.7228174929470893E-2</v>
      </c>
      <c r="V1547" s="13">
        <f t="shared" si="2081"/>
        <v>1.076351814359903E-3</v>
      </c>
      <c r="W1547" s="13">
        <f t="shared" si="2082"/>
        <v>5.2401455067638374E-2</v>
      </c>
      <c r="X1547" s="13">
        <f t="shared" si="2083"/>
        <v>2.6077386481903241E-2</v>
      </c>
      <c r="Y1547" s="13">
        <f t="shared" si="2084"/>
        <v>6.4886565158237064E-3</v>
      </c>
      <c r="Z1547" s="13">
        <f t="shared" si="2085"/>
        <v>3.7772370664505605E-3</v>
      </c>
      <c r="AA1547" s="13">
        <f t="shared" si="2086"/>
        <v>4.5166661874572068E-3</v>
      </c>
      <c r="AB1547" s="13">
        <f t="shared" si="2087"/>
        <v>2.7004227018360273E-3</v>
      </c>
      <c r="AC1547" s="13">
        <f t="shared" si="2088"/>
        <v>4.003121144993451E-5</v>
      </c>
      <c r="AD1547" s="13">
        <f t="shared" si="2089"/>
        <v>1.5664881242148689E-2</v>
      </c>
      <c r="AE1547" s="13">
        <f t="shared" si="2090"/>
        <v>7.7955690699303718E-3</v>
      </c>
      <c r="AF1547" s="13">
        <f t="shared" si="2091"/>
        <v>1.9397177732998689E-3</v>
      </c>
      <c r="AG1547" s="13">
        <f t="shared" si="2092"/>
        <v>3.2176441140719335E-4</v>
      </c>
      <c r="AH1547" s="13">
        <f t="shared" si="2093"/>
        <v>4.6993194505982682E-4</v>
      </c>
      <c r="AI1547" s="13">
        <f t="shared" si="2094"/>
        <v>5.6192547338635487E-4</v>
      </c>
      <c r="AJ1547" s="13">
        <f t="shared" si="2095"/>
        <v>3.3596379322571888E-4</v>
      </c>
      <c r="AK1547" s="13">
        <f t="shared" si="2096"/>
        <v>1.3391060523668176E-4</v>
      </c>
      <c r="AL1547" s="13">
        <f t="shared" si="2097"/>
        <v>9.5284704871846054E-7</v>
      </c>
      <c r="AM1547" s="13">
        <f t="shared" si="2098"/>
        <v>3.7462853504946466E-3</v>
      </c>
      <c r="AN1547" s="13">
        <f t="shared" si="2099"/>
        <v>1.8643247755284914E-3</v>
      </c>
      <c r="AO1547" s="13">
        <f t="shared" si="2100"/>
        <v>4.6388709661297414E-4</v>
      </c>
      <c r="AP1547" s="13">
        <f t="shared" si="2101"/>
        <v>7.6950554691850205E-5</v>
      </c>
      <c r="AQ1547" s="13">
        <f t="shared" si="2102"/>
        <v>9.5735383306916573E-6</v>
      </c>
      <c r="AR1547" s="13">
        <f t="shared" si="2103"/>
        <v>4.6771972021386534E-5</v>
      </c>
      <c r="AS1547" s="13">
        <f t="shared" si="2104"/>
        <v>5.5928018504860259E-5</v>
      </c>
      <c r="AT1547" s="13">
        <f t="shared" si="2105"/>
        <v>3.3438222921729037E-5</v>
      </c>
      <c r="AU1547" s="13">
        <f t="shared" si="2106"/>
        <v>1.3328021530223154E-5</v>
      </c>
      <c r="AV1547" s="13">
        <f t="shared" si="2107"/>
        <v>3.9842762800051369E-6</v>
      </c>
      <c r="AW1547" s="13">
        <f t="shared" si="2108"/>
        <v>1.5750166928202485E-8</v>
      </c>
      <c r="AX1547" s="13">
        <f t="shared" si="2109"/>
        <v>7.4660923109801439E-4</v>
      </c>
      <c r="AY1547" s="13">
        <f t="shared" si="2110"/>
        <v>3.7154726801323895E-4</v>
      </c>
      <c r="AZ1547" s="13">
        <f t="shared" si="2111"/>
        <v>9.2449548316647331E-5</v>
      </c>
      <c r="BA1547" s="13">
        <f t="shared" si="2112"/>
        <v>1.5335723015189492E-5</v>
      </c>
      <c r="BB1547" s="13">
        <f t="shared" si="2113"/>
        <v>1.9079411799267531E-6</v>
      </c>
      <c r="BC1547" s="13">
        <f t="shared" si="2114"/>
        <v>1.8989594647502511E-7</v>
      </c>
      <c r="BD1547" s="13">
        <f t="shared" si="2115"/>
        <v>3.8793159125960575E-6</v>
      </c>
      <c r="BE1547" s="13">
        <f t="shared" si="2116"/>
        <v>4.6387279126624143E-6</v>
      </c>
      <c r="BF1547" s="13">
        <f t="shared" si="2117"/>
        <v>2.7734009207455325E-6</v>
      </c>
      <c r="BG1547" s="13">
        <f t="shared" si="2118"/>
        <v>1.1054399412959541E-6</v>
      </c>
      <c r="BH1547" s="13">
        <f t="shared" si="2119"/>
        <v>3.304600106691152E-7</v>
      </c>
      <c r="BI1547" s="13">
        <f t="shared" si="2120"/>
        <v>7.9030123354079118E-8</v>
      </c>
      <c r="BJ1547" s="14">
        <f t="shared" si="2121"/>
        <v>0.53486222300026243</v>
      </c>
      <c r="BK1547" s="14">
        <f t="shared" si="2122"/>
        <v>0.31108810442839596</v>
      </c>
      <c r="BL1547" s="14">
        <f t="shared" si="2123"/>
        <v>0.15039713542837393</v>
      </c>
      <c r="BM1547" s="14">
        <f t="shared" si="2124"/>
        <v>0.24079017770970743</v>
      </c>
      <c r="BN1547" s="14">
        <f t="shared" si="2125"/>
        <v>0.75896299069592932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1.3216000000000001</v>
      </c>
      <c r="F1548" s="10">
        <f>VLOOKUP(B1548,home!$B$2:$E$405,3,FALSE)</f>
        <v>0.50439999999999996</v>
      </c>
      <c r="G1548" s="10">
        <f>VLOOKUP(C1548,away!$B$2:$E$405,4,FALSE)</f>
        <v>0.71460000000000001</v>
      </c>
      <c r="H1548" s="10">
        <f>VLOOKUP(A1548,away!$A$2:$E$405,3,FALSE)</f>
        <v>1.1162000000000001</v>
      </c>
      <c r="I1548" s="10">
        <f>VLOOKUP(C1548,away!$B$2:$E$405,3,FALSE)</f>
        <v>1.0451999999999999</v>
      </c>
      <c r="J1548" s="10">
        <f>VLOOKUP(B1548,home!$B$2:$E$405,4,FALSE)</f>
        <v>1.095</v>
      </c>
      <c r="K1548" s="12">
        <f t="shared" si="2070"/>
        <v>0.47636310758400002</v>
      </c>
      <c r="L1548" s="12">
        <f t="shared" si="2071"/>
        <v>1.2774842027999997</v>
      </c>
      <c r="M1548" s="13">
        <f t="shared" si="2072"/>
        <v>0.1731066655889382</v>
      </c>
      <c r="N1548" s="13">
        <f t="shared" si="2073"/>
        <v>8.2461629163450859E-2</v>
      </c>
      <c r="O1548" s="13">
        <f t="shared" si="2074"/>
        <v>0.22114103068925087</v>
      </c>
      <c r="P1548" s="13">
        <f t="shared" si="2075"/>
        <v>0.10534342859346024</v>
      </c>
      <c r="Q1548" s="13">
        <f t="shared" si="2076"/>
        <v>1.9640838962370427E-2</v>
      </c>
      <c r="R1548" s="13">
        <f t="shared" si="2077"/>
        <v>0.14125208664821401</v>
      </c>
      <c r="S1548" s="13">
        <f t="shared" si="2078"/>
        <v>1.6026589603107971E-2</v>
      </c>
      <c r="T1548" s="13">
        <f t="shared" si="2079"/>
        <v>2.5090861504166961E-2</v>
      </c>
      <c r="U1548" s="13">
        <f t="shared" si="2080"/>
        <v>6.7287282948467642E-2</v>
      </c>
      <c r="V1548" s="13">
        <f t="shared" si="2081"/>
        <v>1.0836580579493052E-3</v>
      </c>
      <c r="W1548" s="13">
        <f t="shared" si="2082"/>
        <v>3.1187236945572285E-3</v>
      </c>
      <c r="X1548" s="13">
        <f t="shared" si="2083"/>
        <v>3.9841202526949109E-3</v>
      </c>
      <c r="Y1548" s="13">
        <f t="shared" si="2084"/>
        <v>2.5448253424366469E-3</v>
      </c>
      <c r="Z1548" s="13">
        <f t="shared" si="2085"/>
        <v>6.0149103101876711E-2</v>
      </c>
      <c r="AA1548" s="13">
        <f t="shared" si="2086"/>
        <v>2.8652813672000399E-2</v>
      </c>
      <c r="AB1548" s="13">
        <f t="shared" si="2087"/>
        <v>6.8245716809097164E-3</v>
      </c>
      <c r="AC1548" s="13">
        <f t="shared" si="2088"/>
        <v>4.1216009381748646E-5</v>
      </c>
      <c r="AD1548" s="13">
        <f t="shared" si="2089"/>
        <v>3.7141122770878367E-4</v>
      </c>
      <c r="AE1548" s="13">
        <f t="shared" si="2090"/>
        <v>4.7447197614052466E-4</v>
      </c>
      <c r="AF1548" s="13">
        <f t="shared" si="2091"/>
        <v>3.0306522709540941E-4</v>
      </c>
      <c r="AG1548" s="13">
        <f t="shared" si="2092"/>
        <v>1.2905368001079332E-4</v>
      </c>
      <c r="AH1548" s="13">
        <f t="shared" si="2093"/>
        <v>1.9209882256308992E-2</v>
      </c>
      <c r="AI1548" s="13">
        <f t="shared" si="2094"/>
        <v>9.1508792079380927E-3</v>
      </c>
      <c r="AJ1548" s="13">
        <f t="shared" si="2095"/>
        <v>2.179570628309601E-3</v>
      </c>
      <c r="AK1548" s="13">
        <f t="shared" si="2096"/>
        <v>3.4608901256679109E-4</v>
      </c>
      <c r="AL1548" s="13">
        <f t="shared" si="2097"/>
        <v>1.0032740741535211E-6</v>
      </c>
      <c r="AM1548" s="13">
        <f t="shared" si="2098"/>
        <v>3.5385321324588974E-5</v>
      </c>
      <c r="AN1548" s="13">
        <f t="shared" si="2099"/>
        <v>4.5204189003164373E-5</v>
      </c>
      <c r="AO1548" s="13">
        <f t="shared" si="2100"/>
        <v>2.8873818675963988E-5</v>
      </c>
      <c r="AP1548" s="13">
        <f t="shared" si="2101"/>
        <v>1.2295282411018533E-5</v>
      </c>
      <c r="AQ1548" s="13">
        <f t="shared" si="2102"/>
        <v>3.9267572622602174E-6</v>
      </c>
      <c r="AR1548" s="13">
        <f t="shared" si="2103"/>
        <v>4.9080642240165529E-3</v>
      </c>
      <c r="AS1548" s="13">
        <f t="shared" si="2104"/>
        <v>2.338020725974378E-3</v>
      </c>
      <c r="AT1548" s="13">
        <f t="shared" si="2105"/>
        <v>5.5687340931047716E-4</v>
      </c>
      <c r="AU1548" s="13">
        <f t="shared" si="2106"/>
        <v>8.8424649263345268E-5</v>
      </c>
      <c r="AV1548" s="13">
        <f t="shared" si="2107"/>
        <v>1.05305601775281E-5</v>
      </c>
      <c r="AW1548" s="13">
        <f t="shared" si="2108"/>
        <v>1.6959410294272032E-8</v>
      </c>
      <c r="AX1548" s="13">
        <f t="shared" si="2109"/>
        <v>2.8093769381732645E-6</v>
      </c>
      <c r="AY1548" s="13">
        <f t="shared" si="2110"/>
        <v>3.5889346582269771E-6</v>
      </c>
      <c r="AZ1548" s="13">
        <f t="shared" si="2111"/>
        <v>2.2924036653831904E-6</v>
      </c>
      <c r="BA1548" s="13">
        <f t="shared" si="2112"/>
        <v>9.7616982298928078E-7</v>
      </c>
      <c r="BB1548" s="13">
        <f t="shared" si="2113"/>
        <v>3.1176038202971957E-7</v>
      </c>
      <c r="BC1548" s="13">
        <f t="shared" si="2114"/>
        <v>7.9653792620371953E-8</v>
      </c>
      <c r="BD1548" s="13">
        <f t="shared" si="2115"/>
        <v>1.044995752084829E-3</v>
      </c>
      <c r="BE1548" s="13">
        <f t="shared" si="2116"/>
        <v>4.9779742387520828E-4</v>
      </c>
      <c r="BF1548" s="13">
        <f t="shared" si="2117"/>
        <v>1.1856616389225195E-4</v>
      </c>
      <c r="BG1548" s="13">
        <f t="shared" si="2118"/>
        <v>1.8826848762009002E-5</v>
      </c>
      <c r="BH1548" s="13">
        <f t="shared" si="2119"/>
        <v>2.2421040455711474E-6</v>
      </c>
      <c r="BI1548" s="13">
        <f t="shared" si="2120"/>
        <v>2.1361113013498607E-7</v>
      </c>
      <c r="BJ1548" s="14">
        <f t="shared" si="2121"/>
        <v>0.13825474469856899</v>
      </c>
      <c r="BK1548" s="14">
        <f t="shared" si="2122"/>
        <v>0.29560615006156982</v>
      </c>
      <c r="BL1548" s="14">
        <f t="shared" si="2123"/>
        <v>0.50562876221649833</v>
      </c>
      <c r="BM1548" s="14">
        <f t="shared" si="2124"/>
        <v>0.25668950845758154</v>
      </c>
      <c r="BN1548" s="14">
        <f t="shared" si="2125"/>
        <v>0.74294567964568459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1.3216000000000001</v>
      </c>
      <c r="F1549" s="10">
        <f>VLOOKUP(B1549,home!$B$2:$E$405,3,FALSE)</f>
        <v>0.51770000000000005</v>
      </c>
      <c r="G1549" s="10">
        <f>VLOOKUP(C1549,away!$B$2:$E$405,4,FALSE)</f>
        <v>1.8319000000000001</v>
      </c>
      <c r="H1549" s="10">
        <f>VLOOKUP(A1549,away!$A$2:$E$405,3,FALSE)</f>
        <v>1.1162000000000001</v>
      </c>
      <c r="I1549" s="10">
        <f>VLOOKUP(C1549,away!$B$2:$E$405,3,FALSE)</f>
        <v>0.51870000000000005</v>
      </c>
      <c r="J1549" s="10">
        <f>VLOOKUP(B1549,home!$B$2:$E$405,4,FALSE)</f>
        <v>0.70730000000000004</v>
      </c>
      <c r="K1549" s="12">
        <f t="shared" si="2070"/>
        <v>1.2533719110080002</v>
      </c>
      <c r="L1549" s="12">
        <f t="shared" si="2071"/>
        <v>0.4095075604620001</v>
      </c>
      <c r="M1549" s="13">
        <f t="shared" si="2072"/>
        <v>0.18959226783192334</v>
      </c>
      <c r="N1549" s="13">
        <f t="shared" si="2073"/>
        <v>0.23762962304483834</v>
      </c>
      <c r="O1549" s="13">
        <f t="shared" si="2074"/>
        <v>7.7639467082309066E-2</v>
      </c>
      <c r="P1549" s="13">
        <f t="shared" si="2075"/>
        <v>9.7311127226596433E-2</v>
      </c>
      <c r="Q1549" s="13">
        <f t="shared" si="2076"/>
        <v>0.1489191473739099</v>
      </c>
      <c r="R1549" s="13">
        <f t="shared" si="2077"/>
        <v>1.589697438022307E-2</v>
      </c>
      <c r="S1549" s="13">
        <f t="shared" si="2078"/>
        <v>1.2486605585763741E-2</v>
      </c>
      <c r="T1549" s="13">
        <f t="shared" si="2079"/>
        <v>6.0983516747170917E-2</v>
      </c>
      <c r="U1549" s="13">
        <f t="shared" si="2080"/>
        <v>1.9924821158185408E-2</v>
      </c>
      <c r="V1549" s="13">
        <f t="shared" si="2081"/>
        <v>7.1210455918532757E-4</v>
      </c>
      <c r="W1549" s="13">
        <f t="shared" si="2082"/>
        <v>6.2217025443239808E-2</v>
      </c>
      <c r="X1549" s="13">
        <f t="shared" si="2083"/>
        <v>2.5478342308463322E-2</v>
      </c>
      <c r="Y1549" s="13">
        <f t="shared" si="2084"/>
        <v>5.2167869016772886E-3</v>
      </c>
      <c r="Z1549" s="13">
        <f t="shared" si="2085"/>
        <v>2.1699770657240222E-3</v>
      </c>
      <c r="AA1549" s="13">
        <f t="shared" si="2086"/>
        <v>2.7197883017100501E-3</v>
      </c>
      <c r="AB1549" s="13">
        <f t="shared" si="2087"/>
        <v>1.7044531306257648E-3</v>
      </c>
      <c r="AC1549" s="13">
        <f t="shared" si="2088"/>
        <v>2.2843658838896645E-5</v>
      </c>
      <c r="AD1549" s="13">
        <f t="shared" si="2089"/>
        <v>1.9495268019256721E-2</v>
      </c>
      <c r="AE1549" s="13">
        <f t="shared" si="2090"/>
        <v>7.9834596471186695E-3</v>
      </c>
      <c r="AF1549" s="13">
        <f t="shared" si="2091"/>
        <v>1.6346435420691928E-3</v>
      </c>
      <c r="AG1549" s="13">
        <f t="shared" si="2092"/>
        <v>2.2313296304590601E-4</v>
      </c>
      <c r="AH1549" s="13">
        <f t="shared" si="2093"/>
        <v>2.2215550361078337E-4</v>
      </c>
      <c r="AI1549" s="13">
        <f t="shared" si="2094"/>
        <v>2.7844346810159223E-4</v>
      </c>
      <c r="AJ1549" s="13">
        <f t="shared" si="2095"/>
        <v>1.7449661086109392E-4</v>
      </c>
      <c r="AK1549" s="13">
        <f t="shared" si="2096"/>
        <v>7.2903050206462865E-5</v>
      </c>
      <c r="AL1549" s="13">
        <f t="shared" si="2097"/>
        <v>4.6899427218487823E-7</v>
      </c>
      <c r="AM1549" s="13">
        <f t="shared" si="2098"/>
        <v>4.886964266581785E-3</v>
      </c>
      <c r="AN1549" s="13">
        <f t="shared" si="2099"/>
        <v>2.0012488148728742E-3</v>
      </c>
      <c r="AO1549" s="13">
        <f t="shared" si="2100"/>
        <v>4.0976326002802971E-4</v>
      </c>
      <c r="AP1549" s="13">
        <f t="shared" si="2101"/>
        <v>5.5933717660344889E-5</v>
      </c>
      <c r="AQ1549" s="13">
        <f t="shared" si="2102"/>
        <v>5.7263200666645315E-6</v>
      </c>
      <c r="AR1549" s="13">
        <f t="shared" si="2103"/>
        <v>1.8194871665371798E-5</v>
      </c>
      <c r="AS1549" s="13">
        <f t="shared" si="2104"/>
        <v>2.2804941069772362E-5</v>
      </c>
      <c r="AT1549" s="13">
        <f t="shared" si="2105"/>
        <v>1.4291536284522709E-5</v>
      </c>
      <c r="AU1549" s="13">
        <f t="shared" si="2106"/>
        <v>5.9708700480574657E-6</v>
      </c>
      <c r="AV1549" s="13">
        <f t="shared" si="2107"/>
        <v>1.870930200628555E-6</v>
      </c>
      <c r="AW1549" s="13">
        <f t="shared" si="2108"/>
        <v>6.6866242623100422E-9</v>
      </c>
      <c r="AX1549" s="13">
        <f t="shared" si="2109"/>
        <v>1.0208639569722359E-3</v>
      </c>
      <c r="AY1549" s="13">
        <f t="shared" si="2110"/>
        <v>4.180515085832846E-4</v>
      </c>
      <c r="AZ1549" s="13">
        <f t="shared" si="2111"/>
        <v>8.5597626713699871E-5</v>
      </c>
      <c r="BA1549" s="13">
        <f t="shared" si="2112"/>
        <v>1.168429176562139E-5</v>
      </c>
      <c r="BB1549" s="13">
        <f t="shared" si="2113"/>
        <v>1.1962014541664626E-6</v>
      </c>
      <c r="BC1549" s="13">
        <f t="shared" si="2114"/>
        <v>9.7970707863361063E-8</v>
      </c>
      <c r="BD1549" s="13">
        <f t="shared" si="2115"/>
        <v>1.241822918100928E-6</v>
      </c>
      <c r="BE1549" s="13">
        <f t="shared" si="2116"/>
        <v>1.5564659639936913E-6</v>
      </c>
      <c r="BF1549" s="13">
        <f t="shared" si="2117"/>
        <v>9.7541535985484125E-7</v>
      </c>
      <c r="BG1549" s="13">
        <f t="shared" si="2118"/>
        <v>4.0751940453593939E-7</v>
      </c>
      <c r="BH1549" s="13">
        <f t="shared" si="2119"/>
        <v>1.2769334370901325E-7</v>
      </c>
      <c r="BI1549" s="13">
        <f t="shared" si="2120"/>
        <v>3.2009450045513433E-8</v>
      </c>
      <c r="BJ1549" s="14">
        <f t="shared" si="2121"/>
        <v>0.57867807392619641</v>
      </c>
      <c r="BK1549" s="14">
        <f t="shared" si="2122"/>
        <v>0.30054346936516324</v>
      </c>
      <c r="BL1549" s="14">
        <f t="shared" si="2123"/>
        <v>0.11870097676154188</v>
      </c>
      <c r="BM1549" s="14">
        <f t="shared" si="2124"/>
        <v>0.23268584535686651</v>
      </c>
      <c r="BN1549" s="14">
        <f t="shared" si="2125"/>
        <v>0.76698860693980009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1.3216000000000001</v>
      </c>
      <c r="F1550" s="10">
        <f>VLOOKUP(B1550,home!$B$2:$E$405,3,FALSE)</f>
        <v>0.71460000000000001</v>
      </c>
      <c r="G1550" s="10">
        <f>VLOOKUP(C1550,away!$B$2:$E$405,4,FALSE)</f>
        <v>0.79649999999999999</v>
      </c>
      <c r="H1550" s="10">
        <f>VLOOKUP(A1550,away!$A$2:$E$405,3,FALSE)</f>
        <v>1.1162000000000001</v>
      </c>
      <c r="I1550" s="10">
        <f>VLOOKUP(C1550,away!$B$2:$E$405,3,FALSE)</f>
        <v>0.61299999999999999</v>
      </c>
      <c r="J1550" s="10">
        <f>VLOOKUP(B1550,home!$B$2:$E$405,4,FALSE)</f>
        <v>1.3935999999999999</v>
      </c>
      <c r="K1550" s="12">
        <f t="shared" si="2070"/>
        <v>0.75222683424000014</v>
      </c>
      <c r="L1550" s="12">
        <f t="shared" si="2071"/>
        <v>0.95354376415999997</v>
      </c>
      <c r="M1550" s="13">
        <f t="shared" si="2072"/>
        <v>0.18163236662176743</v>
      </c>
      <c r="N1550" s="13">
        <f t="shared" si="2073"/>
        <v>0.1366287401394112</v>
      </c>
      <c r="O1550" s="13">
        <f t="shared" si="2074"/>
        <v>0.17319441056180929</v>
      </c>
      <c r="P1550" s="13">
        <f t="shared" si="2075"/>
        <v>0.13028148316497265</v>
      </c>
      <c r="Q1550" s="13">
        <f t="shared" si="2076"/>
        <v>5.138790233063445E-2</v>
      </c>
      <c r="R1550" s="13">
        <f t="shared" si="2077"/>
        <v>8.2574225089290021E-2</v>
      </c>
      <c r="S1550" s="13">
        <f t="shared" si="2078"/>
        <v>2.3362114874341602E-2</v>
      </c>
      <c r="T1550" s="13">
        <f t="shared" si="2079"/>
        <v>4.9000613820639617E-2</v>
      </c>
      <c r="U1550" s="13">
        <f t="shared" si="2080"/>
        <v>6.2114547928737829E-2</v>
      </c>
      <c r="V1550" s="13">
        <f t="shared" si="2081"/>
        <v>1.8619117728540418E-3</v>
      </c>
      <c r="W1550" s="13">
        <f t="shared" si="2082"/>
        <v>1.2885119696135827E-2</v>
      </c>
      <c r="X1550" s="13">
        <f t="shared" si="2083"/>
        <v>1.2286525536705513E-2</v>
      </c>
      <c r="Y1550" s="13">
        <f t="shared" si="2084"/>
        <v>5.8578699043590685E-3</v>
      </c>
      <c r="Z1550" s="13">
        <f t="shared" si="2085"/>
        <v>2.6246045804745575E-2</v>
      </c>
      <c r="AA1550" s="13">
        <f t="shared" si="2086"/>
        <v>1.9742979947021802E-2</v>
      </c>
      <c r="AB1550" s="13">
        <f t="shared" si="2087"/>
        <v>7.4255996520060062E-3</v>
      </c>
      <c r="AC1550" s="13">
        <f t="shared" si="2088"/>
        <v>8.3469645237735593E-5</v>
      </c>
      <c r="AD1550" s="13">
        <f t="shared" si="2089"/>
        <v>2.4231331994569311E-3</v>
      </c>
      <c r="AE1550" s="13">
        <f t="shared" si="2090"/>
        <v>2.3105635520712263E-3</v>
      </c>
      <c r="AF1550" s="13">
        <f t="shared" si="2091"/>
        <v>1.1016117333864485E-3</v>
      </c>
      <c r="AG1550" s="13">
        <f t="shared" si="2092"/>
        <v>3.5014499963204548E-4</v>
      </c>
      <c r="AH1550" s="13">
        <f t="shared" si="2093"/>
        <v>6.2566883277432169E-3</v>
      </c>
      <c r="AI1550" s="13">
        <f t="shared" si="2094"/>
        <v>4.7064488536046403E-3</v>
      </c>
      <c r="AJ1550" s="13">
        <f t="shared" si="2095"/>
        <v>1.7701585608297481E-3</v>
      </c>
      <c r="AK1550" s="13">
        <f t="shared" si="2096"/>
        <v>4.438535901052654E-4</v>
      </c>
      <c r="AL1550" s="13">
        <f t="shared" si="2097"/>
        <v>2.3948483154374213E-6</v>
      </c>
      <c r="AM1550" s="13">
        <f t="shared" si="2098"/>
        <v>3.6454916311386615E-4</v>
      </c>
      <c r="AN1550" s="13">
        <f t="shared" si="2099"/>
        <v>3.4761358121697378E-4</v>
      </c>
      <c r="AO1550" s="13">
        <f t="shared" si="2100"/>
        <v>1.6573238135338551E-4</v>
      </c>
      <c r="AP1550" s="13">
        <f t="shared" si="2101"/>
        <v>5.2677692919635933E-5</v>
      </c>
      <c r="AQ1550" s="13">
        <f t="shared" si="2102"/>
        <v>1.2557621398463555E-5</v>
      </c>
      <c r="AR1550" s="13">
        <f t="shared" si="2103"/>
        <v>1.193205227842441E-3</v>
      </c>
      <c r="AS1550" s="13">
        <f t="shared" si="2104"/>
        <v>8.975609911385375E-4</v>
      </c>
      <c r="AT1550" s="13">
        <f t="shared" si="2105"/>
        <v>3.3758473145072934E-4</v>
      </c>
      <c r="AU1550" s="13">
        <f t="shared" si="2106"/>
        <v>8.4646764608980923E-5</v>
      </c>
      <c r="AV1550" s="13">
        <f t="shared" si="2107"/>
        <v>1.5918391942618049E-5</v>
      </c>
      <c r="AW1550" s="13">
        <f t="shared" si="2108"/>
        <v>4.771610250930102E-8</v>
      </c>
      <c r="AX1550" s="13">
        <f t="shared" si="2109"/>
        <v>4.5703943815664138E-5</v>
      </c>
      <c r="AY1550" s="13">
        <f t="shared" si="2110"/>
        <v>4.3580710622945538E-5</v>
      </c>
      <c r="AZ1550" s="13">
        <f t="shared" si="2111"/>
        <v>2.0778057426085592E-5</v>
      </c>
      <c r="BA1550" s="13">
        <f t="shared" si="2112"/>
        <v>6.6042623633340981E-6</v>
      </c>
      <c r="BB1550" s="13">
        <f t="shared" si="2113"/>
        <v>1.5743632983584531E-6</v>
      </c>
      <c r="BC1550" s="13">
        <f t="shared" si="2114"/>
        <v>3.002448611344146E-7</v>
      </c>
      <c r="BD1550" s="13">
        <f t="shared" si="2115"/>
        <v>1.8962890072871187E-4</v>
      </c>
      <c r="BE1550" s="13">
        <f t="shared" si="2116"/>
        <v>1.426439476755702E-4</v>
      </c>
      <c r="BF1550" s="13">
        <f t="shared" si="2117"/>
        <v>5.3650302591745188E-5</v>
      </c>
      <c r="BG1550" s="13">
        <f t="shared" si="2118"/>
        <v>1.3452399091535521E-5</v>
      </c>
      <c r="BH1550" s="13">
        <f t="shared" si="2119"/>
        <v>2.5298138953897042E-6</v>
      </c>
      <c r="BI1550" s="13">
        <f t="shared" si="2120"/>
        <v>3.8059877954907214E-7</v>
      </c>
      <c r="BJ1550" s="14">
        <f t="shared" si="2121"/>
        <v>0.27529389693482198</v>
      </c>
      <c r="BK1550" s="14">
        <f t="shared" si="2122"/>
        <v>0.33726732163811185</v>
      </c>
      <c r="BL1550" s="14">
        <f t="shared" si="2123"/>
        <v>0.36116011458089359</v>
      </c>
      <c r="BM1550" s="14">
        <f t="shared" si="2124"/>
        <v>0.24422471805616774</v>
      </c>
      <c r="BN1550" s="14">
        <f t="shared" si="2125"/>
        <v>0.75569912790788507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1.8169999999999999</v>
      </c>
      <c r="F1554" s="10">
        <f>VLOOKUP(B1554,home!$B$2:$E$405,3,FALSE)</f>
        <v>1.2185999999999999</v>
      </c>
      <c r="G1554" s="10">
        <f>VLOOKUP(C1554,away!$B$2:$E$405,4,FALSE)</f>
        <v>0.94350000000000001</v>
      </c>
      <c r="H1554" s="10">
        <f>VLOOKUP(A1554,away!$A$2:$E$405,3,FALSE)</f>
        <v>1.2277</v>
      </c>
      <c r="I1554" s="10">
        <f>VLOOKUP(C1554,away!$B$2:$E$405,3,FALSE)</f>
        <v>1.3382000000000001</v>
      </c>
      <c r="J1554" s="10">
        <f>VLOOKUP(B1554,home!$B$2:$E$405,4,FALSE)</f>
        <v>1.2218</v>
      </c>
      <c r="K1554" s="12">
        <f t="shared" si="2070"/>
        <v>2.0890941146999999</v>
      </c>
      <c r="L1554" s="12">
        <f t="shared" si="2071"/>
        <v>2.0073051654520002</v>
      </c>
      <c r="M1554" s="13">
        <f t="shared" si="2072"/>
        <v>1.6632456525965636E-2</v>
      </c>
      <c r="N1554" s="13">
        <f t="shared" si="2073"/>
        <v>3.4746767041398417E-2</v>
      </c>
      <c r="O1554" s="13">
        <f t="shared" si="2074"/>
        <v>3.3386415898726651E-2</v>
      </c>
      <c r="P1554" s="13">
        <f t="shared" si="2075"/>
        <v>6.9747364964956357E-2</v>
      </c>
      <c r="Q1554" s="13">
        <f t="shared" si="2076"/>
        <v>3.6294633265518683E-2</v>
      </c>
      <c r="R1554" s="13">
        <f t="shared" si="2077"/>
        <v>3.35083625447214E-2</v>
      </c>
      <c r="S1554" s="13">
        <f t="shared" si="2078"/>
        <v>7.3120511572664262E-2</v>
      </c>
      <c r="T1554" s="13">
        <f t="shared" si="2079"/>
        <v>7.2854404832061653E-2</v>
      </c>
      <c r="U1554" s="13">
        <f t="shared" si="2080"/>
        <v>7.0002122985411377E-2</v>
      </c>
      <c r="V1554" s="13">
        <f t="shared" si="2081"/>
        <v>3.4069685103815334E-2</v>
      </c>
      <c r="W1554" s="13">
        <f t="shared" si="2082"/>
        <v>2.5274301583396636E-2</v>
      </c>
      <c r="X1554" s="13">
        <f t="shared" si="2083"/>
        <v>5.0733236121543734E-2</v>
      </c>
      <c r="Y1554" s="13">
        <f t="shared" si="2084"/>
        <v>5.0918543463435377E-2</v>
      </c>
      <c r="Z1554" s="13">
        <f t="shared" si="2085"/>
        <v>2.2420503073952529E-2</v>
      </c>
      <c r="AA1554" s="13">
        <f t="shared" si="2086"/>
        <v>4.6838541020407486E-2</v>
      </c>
      <c r="AB1554" s="13">
        <f t="shared" si="2087"/>
        <v>4.8925060193433907E-2</v>
      </c>
      <c r="AC1554" s="13">
        <f t="shared" si="2088"/>
        <v>8.9293438008813068E-3</v>
      </c>
      <c r="AD1554" s="13">
        <f t="shared" si="2089"/>
        <v>1.3200098672756705E-2</v>
      </c>
      <c r="AE1554" s="13">
        <f t="shared" si="2090"/>
        <v>2.6496626250300626E-2</v>
      </c>
      <c r="AF1554" s="13">
        <f t="shared" si="2091"/>
        <v>2.6593407369639759E-2</v>
      </c>
      <c r="AG1554" s="13">
        <f t="shared" si="2092"/>
        <v>1.7793694660015725E-2</v>
      </c>
      <c r="AH1554" s="13">
        <f t="shared" si="2093"/>
        <v>1.1251197908094339E-2</v>
      </c>
      <c r="AI1554" s="13">
        <f t="shared" si="2094"/>
        <v>2.3504811333124834E-2</v>
      </c>
      <c r="AJ1554" s="13">
        <f t="shared" si="2095"/>
        <v>2.4551881511582475E-2</v>
      </c>
      <c r="AK1554" s="13">
        <f t="shared" si="2096"/>
        <v>1.7097063723552894E-2</v>
      </c>
      <c r="AL1554" s="13">
        <f t="shared" si="2097"/>
        <v>1.4977900588655968E-3</v>
      </c>
      <c r="AM1554" s="13">
        <f t="shared" si="2098"/>
        <v>5.5152496901430606E-3</v>
      </c>
      <c r="AN1554" s="13">
        <f t="shared" si="2099"/>
        <v>1.107078919178171E-2</v>
      </c>
      <c r="AO1554" s="13">
        <f t="shared" si="2100"/>
        <v>1.1111226165146801E-2</v>
      </c>
      <c r="AP1554" s="13">
        <f t="shared" si="2101"/>
        <v>7.4345405586015304E-3</v>
      </c>
      <c r="AQ1554" s="13">
        <f t="shared" si="2102"/>
        <v>3.7308479165108124E-3</v>
      </c>
      <c r="AR1554" s="13">
        <f t="shared" si="2103"/>
        <v>4.5169175356880994E-3</v>
      </c>
      <c r="AS1554" s="13">
        <f t="shared" si="2104"/>
        <v>9.436265840391235E-3</v>
      </c>
      <c r="AT1554" s="13">
        <f t="shared" si="2105"/>
        <v>9.8566237159529897E-3</v>
      </c>
      <c r="AU1554" s="13">
        <f t="shared" si="2106"/>
        <v>6.8638048652699445E-3</v>
      </c>
      <c r="AV1554" s="13">
        <f t="shared" si="2107"/>
        <v>3.5847835871211679E-3</v>
      </c>
      <c r="AW1554" s="13">
        <f t="shared" si="2108"/>
        <v>1.7446963430522915E-4</v>
      </c>
      <c r="AX1554" s="13">
        <f t="shared" si="2109"/>
        <v>1.9203126114631464E-3</v>
      </c>
      <c r="AY1554" s="13">
        <f t="shared" si="2110"/>
        <v>3.8546534242725936E-3</v>
      </c>
      <c r="AZ1554" s="13">
        <f t="shared" si="2111"/>
        <v>3.868732864784809E-3</v>
      </c>
      <c r="BA1554" s="13">
        <f t="shared" si="2112"/>
        <v>2.5885758210788205E-3</v>
      </c>
      <c r="BB1554" s="13">
        <f t="shared" si="2113"/>
        <v>1.299015404203917E-3</v>
      </c>
      <c r="BC1554" s="13">
        <f t="shared" si="2114"/>
        <v>5.2150406617204798E-4</v>
      </c>
      <c r="BD1554" s="13">
        <f t="shared" si="2115"/>
        <v>1.5111386502179088E-3</v>
      </c>
      <c r="BE1554" s="13">
        <f t="shared" si="2116"/>
        <v>3.1569108606659345E-3</v>
      </c>
      <c r="BF1554" s="13">
        <f t="shared" si="2117"/>
        <v>3.2975419498248583E-3</v>
      </c>
      <c r="BG1554" s="13">
        <f t="shared" si="2118"/>
        <v>2.2962918267851575E-3</v>
      </c>
      <c r="BH1554" s="13">
        <f t="shared" si="2119"/>
        <v>1.1992924352426466E-3</v>
      </c>
      <c r="BI1554" s="13">
        <f t="shared" si="2120"/>
        <v>5.0108695365392859E-4</v>
      </c>
      <c r="BJ1554" s="14">
        <f t="shared" si="2121"/>
        <v>0.4078211609742266</v>
      </c>
      <c r="BK1554" s="14">
        <f t="shared" si="2122"/>
        <v>0.2078518054514211</v>
      </c>
      <c r="BL1554" s="14">
        <f t="shared" si="2123"/>
        <v>0.3552861153398692</v>
      </c>
      <c r="BM1554" s="14">
        <f t="shared" si="2124"/>
        <v>0.7653834008082151</v>
      </c>
      <c r="BN1554" s="14">
        <f t="shared" si="2125"/>
        <v>0.22431600024128712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1.8169999999999999</v>
      </c>
      <c r="F1555" s="10">
        <f>VLOOKUP(B1555,home!$B$2:$E$405,3,FALSE)</f>
        <v>0.629</v>
      </c>
      <c r="G1555" s="10">
        <f>VLOOKUP(C1555,away!$B$2:$E$405,4,FALSE)</f>
        <v>0.82550000000000001</v>
      </c>
      <c r="H1555" s="10">
        <f>VLOOKUP(A1555,away!$A$2:$E$405,3,FALSE)</f>
        <v>1.2277</v>
      </c>
      <c r="I1555" s="10">
        <f>VLOOKUP(C1555,away!$B$2:$E$405,3,FALSE)</f>
        <v>1.28</v>
      </c>
      <c r="J1555" s="10">
        <f>VLOOKUP(B1555,home!$B$2:$E$405,4,FALSE)</f>
        <v>1.3963000000000001</v>
      </c>
      <c r="K1555" s="12">
        <f t="shared" si="2070"/>
        <v>0.9434581715</v>
      </c>
      <c r="L1555" s="12">
        <f t="shared" si="2071"/>
        <v>2.1942240127999999</v>
      </c>
      <c r="M1555" s="13">
        <f t="shared" si="2072"/>
        <v>4.3383235803790915E-2</v>
      </c>
      <c r="N1555" s="13">
        <f t="shared" si="2073"/>
        <v>4.0930268325197909E-2</v>
      </c>
      <c r="O1555" s="13">
        <f t="shared" si="2074"/>
        <v>9.5192537753642739E-2</v>
      </c>
      <c r="P1555" s="13">
        <f t="shared" si="2075"/>
        <v>8.98101776094965E-2</v>
      </c>
      <c r="Q1555" s="13">
        <f t="shared" si="2076"/>
        <v>1.9307998056547794E-2</v>
      </c>
      <c r="R1555" s="13">
        <f t="shared" si="2077"/>
        <v>0.10443687608920674</v>
      </c>
      <c r="S1555" s="13">
        <f t="shared" si="2078"/>
        <v>4.6480327324641919E-2</v>
      </c>
      <c r="T1555" s="13">
        <f t="shared" si="2079"/>
        <v>4.2366072974772906E-2</v>
      </c>
      <c r="U1555" s="13">
        <f t="shared" si="2080"/>
        <v>9.8531824152295056E-2</v>
      </c>
      <c r="V1555" s="13">
        <f t="shared" si="2081"/>
        <v>1.0691294242097428E-2</v>
      </c>
      <c r="W1555" s="13">
        <f t="shared" si="2082"/>
        <v>6.0720961805853782E-3</v>
      </c>
      <c r="X1555" s="13">
        <f t="shared" si="2083"/>
        <v>1.3323539247471603E-2</v>
      </c>
      <c r="Y1555" s="13">
        <f t="shared" si="2084"/>
        <v>1.4617414876142716E-2</v>
      </c>
      <c r="Z1555" s="13">
        <f t="shared" si="2085"/>
        <v>7.638596711225186E-2</v>
      </c>
      <c r="AA1555" s="13">
        <f t="shared" si="2086"/>
        <v>7.2066964859984275E-2</v>
      </c>
      <c r="AB1555" s="13">
        <f t="shared" si="2087"/>
        <v>3.3996083446177758E-2</v>
      </c>
      <c r="AC1555" s="13">
        <f t="shared" si="2088"/>
        <v>1.3832921533054679E-3</v>
      </c>
      <c r="AD1555" s="13">
        <f t="shared" si="2089"/>
        <v>1.4321921899268036E-3</v>
      </c>
      <c r="AE1555" s="13">
        <f t="shared" si="2090"/>
        <v>3.1425504940820106E-3</v>
      </c>
      <c r="AF1555" s="13">
        <f t="shared" si="2091"/>
        <v>3.4477298777756261E-3</v>
      </c>
      <c r="AG1555" s="13">
        <f t="shared" si="2092"/>
        <v>2.5216972291544292E-3</v>
      </c>
      <c r="AH1555" s="13">
        <f t="shared" si="2093"/>
        <v>4.1901980819663516E-2</v>
      </c>
      <c r="AI1555" s="13">
        <f t="shared" si="2094"/>
        <v>3.9532766206347811E-2</v>
      </c>
      <c r="AJ1555" s="13">
        <f t="shared" si="2095"/>
        <v>1.8648755659688949E-2</v>
      </c>
      <c r="AK1555" s="13">
        <f t="shared" si="2096"/>
        <v>5.864773638480137E-3</v>
      </c>
      <c r="AL1555" s="13">
        <f t="shared" si="2097"/>
        <v>1.1454536451458623E-4</v>
      </c>
      <c r="AM1555" s="13">
        <f t="shared" si="2098"/>
        <v>2.7024268494898454E-4</v>
      </c>
      <c r="AN1555" s="13">
        <f t="shared" si="2099"/>
        <v>5.9297298859860704E-4</v>
      </c>
      <c r="AO1555" s="13">
        <f t="shared" si="2100"/>
        <v>6.505577852624221E-4</v>
      </c>
      <c r="AP1555" s="13">
        <f t="shared" si="2101"/>
        <v>4.7582317137893085E-4</v>
      </c>
      <c r="AQ1555" s="13">
        <f t="shared" si="2102"/>
        <v>2.6101565712157489E-4</v>
      </c>
      <c r="AR1555" s="13">
        <f t="shared" si="2103"/>
        <v>1.8388466499678149E-2</v>
      </c>
      <c r="AS1555" s="13">
        <f t="shared" si="2104"/>
        <v>1.7348748980475351E-2</v>
      </c>
      <c r="AT1555" s="13">
        <f t="shared" si="2105"/>
        <v>8.1839094954658832E-3</v>
      </c>
      <c r="AU1555" s="13">
        <f t="shared" si="2106"/>
        <v>2.5737254294379095E-3</v>
      </c>
      <c r="AV1555" s="13">
        <f t="shared" si="2107"/>
        <v>6.0705057190013558E-4</v>
      </c>
      <c r="AW1555" s="13">
        <f t="shared" si="2108"/>
        <v>6.5868630159392983E-6</v>
      </c>
      <c r="AX1555" s="13">
        <f t="shared" si="2109"/>
        <v>4.249377823386992E-5</v>
      </c>
      <c r="AY1555" s="13">
        <f t="shared" si="2110"/>
        <v>9.3240868595355345E-5</v>
      </c>
      <c r="AZ1555" s="13">
        <f t="shared" si="2111"/>
        <v>1.0229567642312905E-4</v>
      </c>
      <c r="BA1555" s="13">
        <f t="shared" si="2112"/>
        <v>7.4819876537749518E-5</v>
      </c>
      <c r="BB1555" s="13">
        <f t="shared" si="2113"/>
        <v>4.1042892433465327E-5</v>
      </c>
      <c r="BC1555" s="13">
        <f t="shared" si="2114"/>
        <v>1.8011460026455416E-5</v>
      </c>
      <c r="BD1555" s="13">
        <f t="shared" si="2115"/>
        <v>6.7247357920270255E-3</v>
      </c>
      <c r="BE1555" s="13">
        <f t="shared" si="2116"/>
        <v>6.3445069341664219E-3</v>
      </c>
      <c r="BF1555" s="13">
        <f t="shared" si="2117"/>
        <v>2.9928884555888617E-3</v>
      </c>
      <c r="BG1555" s="13">
        <f t="shared" si="2118"/>
        <v>9.4122168993777543E-4</v>
      </c>
      <c r="BH1555" s="13">
        <f t="shared" si="2119"/>
        <v>2.2200082364120835E-4</v>
      </c>
      <c r="BI1555" s="13">
        <f t="shared" si="2120"/>
        <v>4.1889698228805684E-5</v>
      </c>
      <c r="BJ1555" s="14">
        <f t="shared" si="2121"/>
        <v>0.14978407629121776</v>
      </c>
      <c r="BK1555" s="14">
        <f t="shared" si="2122"/>
        <v>0.19195611336644214</v>
      </c>
      <c r="BL1555" s="14">
        <f t="shared" si="2123"/>
        <v>0.57454170699603468</v>
      </c>
      <c r="BM1555" s="14">
        <f t="shared" si="2124"/>
        <v>0.59952011612248435</v>
      </c>
      <c r="BN1555" s="14">
        <f t="shared" si="2125"/>
        <v>0.39306109363788266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1.5815999999999999</v>
      </c>
      <c r="F1556" s="10">
        <f>VLOOKUP(B1556,home!$B$2:$E$405,3,FALSE)</f>
        <v>1.4753000000000001</v>
      </c>
      <c r="G1556" s="10">
        <f>VLOOKUP(C1556,away!$B$2:$E$405,4,FALSE)</f>
        <v>0.9032</v>
      </c>
      <c r="H1556" s="10">
        <f>VLOOKUP(A1556,away!$A$2:$E$405,3,FALSE)</f>
        <v>1.1631</v>
      </c>
      <c r="I1556" s="10">
        <f>VLOOKUP(C1556,away!$B$2:$E$405,3,FALSE)</f>
        <v>0.7369</v>
      </c>
      <c r="J1556" s="10">
        <f>VLOOKUP(B1556,home!$B$2:$E$405,4,FALSE)</f>
        <v>0.85980000000000001</v>
      </c>
      <c r="K1556" s="12">
        <f t="shared" si="2070"/>
        <v>2.1074677023359998</v>
      </c>
      <c r="L1556" s="12">
        <f t="shared" si="2071"/>
        <v>0.73692459772200003</v>
      </c>
      <c r="M1556" s="13">
        <f t="shared" si="2072"/>
        <v>5.816960566699194E-2</v>
      </c>
      <c r="N1556" s="13">
        <f t="shared" si="2073"/>
        <v>0.12259056520080662</v>
      </c>
      <c r="O1556" s="13">
        <f t="shared" si="2074"/>
        <v>4.2866613255795404E-2</v>
      </c>
      <c r="P1556" s="13">
        <f t="shared" si="2075"/>
        <v>9.0340002945117029E-2</v>
      </c>
      <c r="Q1556" s="13">
        <f t="shared" si="2076"/>
        <v>0.1291778283859078</v>
      </c>
      <c r="R1556" s="13">
        <f t="shared" si="2077"/>
        <v>1.5794730864615789E-2</v>
      </c>
      <c r="S1556" s="13">
        <f t="shared" si="2078"/>
        <v>3.5075517697530388E-2</v>
      </c>
      <c r="T1556" s="13">
        <f t="shared" si="2079"/>
        <v>9.5194319217886653E-2</v>
      </c>
      <c r="U1556" s="13">
        <f t="shared" si="2080"/>
        <v>3.3286885164267331E-2</v>
      </c>
      <c r="V1556" s="13">
        <f t="shared" si="2081"/>
        <v>6.0526499970078532E-3</v>
      </c>
      <c r="W1556" s="13">
        <f t="shared" si="2082"/>
        <v>9.0746033727067729E-2</v>
      </c>
      <c r="X1556" s="13">
        <f t="shared" si="2083"/>
        <v>6.687298439918643E-2</v>
      </c>
      <c r="Y1556" s="13">
        <f t="shared" si="2084"/>
        <v>2.464017356342002E-2</v>
      </c>
      <c r="Z1556" s="13">
        <f t="shared" si="2085"/>
        <v>3.8798418961780833E-3</v>
      </c>
      <c r="AA1556" s="13">
        <f t="shared" si="2086"/>
        <v>8.1766414863653717E-3</v>
      </c>
      <c r="AB1556" s="13">
        <f t="shared" si="2087"/>
        <v>8.6160039230478245E-3</v>
      </c>
      <c r="AC1556" s="13">
        <f t="shared" si="2088"/>
        <v>5.8750228350109071E-4</v>
      </c>
      <c r="AD1556" s="13">
        <f t="shared" si="2089"/>
        <v>4.7811083798722134E-2</v>
      </c>
      <c r="AE1556" s="13">
        <f t="shared" si="2090"/>
        <v>3.5233163695026139E-2</v>
      </c>
      <c r="AF1556" s="13">
        <f t="shared" si="2091"/>
        <v>1.2982092491215255E-2</v>
      </c>
      <c r="AG1556" s="13">
        <f t="shared" si="2092"/>
        <v>3.1889410955595332E-3</v>
      </c>
      <c r="AH1556" s="13">
        <f t="shared" si="2093"/>
        <v>7.1478773214149883E-4</v>
      </c>
      <c r="AI1556" s="13">
        <f t="shared" si="2094"/>
        <v>1.5063920595142042E-3</v>
      </c>
      <c r="AJ1556" s="13">
        <f t="shared" si="2095"/>
        <v>1.5873363062407979E-3</v>
      </c>
      <c r="AK1556" s="13">
        <f t="shared" si="2096"/>
        <v>1.1150866660492691E-3</v>
      </c>
      <c r="AL1556" s="13">
        <f t="shared" si="2097"/>
        <v>3.6496694390946277E-5</v>
      </c>
      <c r="AM1556" s="13">
        <f t="shared" si="2098"/>
        <v>2.0152062983897375E-2</v>
      </c>
      <c r="AN1556" s="13">
        <f t="shared" si="2099"/>
        <v>1.4850550907676979E-2</v>
      </c>
      <c r="AO1556" s="13">
        <f t="shared" si="2100"/>
        <v>5.4718681267949699E-3</v>
      </c>
      <c r="AP1556" s="13">
        <f t="shared" si="2101"/>
        <v>1.344118072708739E-3</v>
      </c>
      <c r="AQ1556" s="13">
        <f t="shared" si="2102"/>
        <v>2.4762841750543935E-4</v>
      </c>
      <c r="AR1556" s="13">
        <f t="shared" si="2103"/>
        <v>1.0534893239299896E-4</v>
      </c>
      <c r="AS1556" s="13">
        <f t="shared" si="2104"/>
        <v>2.2201947249382404E-4</v>
      </c>
      <c r="AT1556" s="13">
        <f t="shared" si="2105"/>
        <v>2.3394943378520514E-4</v>
      </c>
      <c r="AU1556" s="13">
        <f t="shared" si="2106"/>
        <v>1.6434695856070477E-4</v>
      </c>
      <c r="AV1556" s="13">
        <f t="shared" si="2107"/>
        <v>8.6588976785959549E-5</v>
      </c>
      <c r="AW1556" s="13">
        <f t="shared" si="2108"/>
        <v>1.5744722508522734E-6</v>
      </c>
      <c r="AX1556" s="13">
        <f t="shared" si="2109"/>
        <v>7.078303645667432E-3</v>
      </c>
      <c r="AY1556" s="13">
        <f t="shared" si="2110"/>
        <v>5.2161760666376384E-3</v>
      </c>
      <c r="AZ1556" s="13">
        <f t="shared" si="2111"/>
        <v>1.9219642247770329E-3</v>
      </c>
      <c r="BA1556" s="13">
        <f t="shared" si="2112"/>
        <v>4.721142377266302E-4</v>
      </c>
      <c r="BB1556" s="13">
        <f t="shared" si="2113"/>
        <v>8.6978148678881401E-5</v>
      </c>
      <c r="BC1556" s="13">
        <f t="shared" si="2114"/>
        <v>1.28192674451578E-5</v>
      </c>
      <c r="BD1556" s="13">
        <f t="shared" si="2115"/>
        <v>1.2939036604025488E-5</v>
      </c>
      <c r="BE1556" s="13">
        <f t="shared" si="2116"/>
        <v>2.7268601742326984E-5</v>
      </c>
      <c r="BF1556" s="13">
        <f t="shared" si="2117"/>
        <v>2.8733848729908657E-5</v>
      </c>
      <c r="BG1556" s="13">
        <f t="shared" si="2118"/>
        <v>2.0185219387363593E-5</v>
      </c>
      <c r="BH1556" s="13">
        <f t="shared" si="2119"/>
        <v>1.0634924480858804E-5</v>
      </c>
      <c r="BI1556" s="13">
        <f t="shared" si="2120"/>
        <v>4.4825519720384755E-6</v>
      </c>
      <c r="BJ1556" s="14">
        <f t="shared" si="2121"/>
        <v>0.68529176967431482</v>
      </c>
      <c r="BK1556" s="14">
        <f t="shared" si="2122"/>
        <v>0.1954779513511769</v>
      </c>
      <c r="BL1556" s="14">
        <f t="shared" si="2123"/>
        <v>0.11458097541497271</v>
      </c>
      <c r="BM1556" s="14">
        <f t="shared" si="2124"/>
        <v>0.5350765904230208</v>
      </c>
      <c r="BN1556" s="14">
        <f t="shared" si="2125"/>
        <v>0.45893934631923461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1.5815999999999999</v>
      </c>
      <c r="F1557" s="10">
        <f>VLOOKUP(B1557,home!$B$2:$E$405,3,FALSE)</f>
        <v>1.1741999999999999</v>
      </c>
      <c r="G1557" s="10">
        <f>VLOOKUP(C1557,away!$B$2:$E$405,4,FALSE)</f>
        <v>0.99360000000000004</v>
      </c>
      <c r="H1557" s="10">
        <f>VLOOKUP(A1557,away!$A$2:$E$405,3,FALSE)</f>
        <v>1.1631</v>
      </c>
      <c r="I1557" s="10">
        <f>VLOOKUP(C1557,away!$B$2:$E$405,3,FALSE)</f>
        <v>1.1053999999999999</v>
      </c>
      <c r="J1557" s="10">
        <f>VLOOKUP(B1557,home!$B$2:$E$405,4,FALSE)</f>
        <v>0.61409999999999998</v>
      </c>
      <c r="K1557" s="12">
        <f t="shared" si="2070"/>
        <v>1.8452291857919998</v>
      </c>
      <c r="L1557" s="12">
        <f t="shared" si="2071"/>
        <v>0.78954268343399991</v>
      </c>
      <c r="M1557" s="13">
        <f t="shared" si="2072"/>
        <v>7.1735332578992866E-2</v>
      </c>
      <c r="N1557" s="13">
        <f t="shared" si="2073"/>
        <v>0.13236812932725334</v>
      </c>
      <c r="O1557" s="13">
        <f t="shared" si="2074"/>
        <v>5.6638106981448465E-2</v>
      </c>
      <c r="P1557" s="13">
        <f t="shared" si="2075"/>
        <v>0.10451028803017835</v>
      </c>
      <c r="Q1557" s="13">
        <f t="shared" si="2076"/>
        <v>0.12212476775166892</v>
      </c>
      <c r="R1557" s="13">
        <f t="shared" si="2077"/>
        <v>2.235910148537739E-2</v>
      </c>
      <c r="S1557" s="13">
        <f t="shared" si="2078"/>
        <v>3.8064925300664798E-2</v>
      </c>
      <c r="T1557" s="13">
        <f t="shared" si="2079"/>
        <v>9.6422716844406689E-2</v>
      </c>
      <c r="U1557" s="13">
        <f t="shared" si="2080"/>
        <v>4.1257666628903622E-2</v>
      </c>
      <c r="V1557" s="13">
        <f t="shared" si="2081"/>
        <v>6.1618113944354631E-3</v>
      </c>
      <c r="W1557" s="13">
        <f t="shared" si="2082"/>
        <v>7.511606192114971E-2</v>
      </c>
      <c r="X1557" s="13">
        <f t="shared" si="2083"/>
        <v>5.9307337098219039E-2</v>
      </c>
      <c r="Y1557" s="13">
        <f t="shared" si="2084"/>
        <v>2.3412837039926335E-2</v>
      </c>
      <c r="Z1557" s="13">
        <f t="shared" si="2085"/>
        <v>5.8844883286460004E-3</v>
      </c>
      <c r="AA1557" s="13">
        <f t="shared" si="2086"/>
        <v>1.0858229607469986E-2</v>
      </c>
      <c r="AB1557" s="13">
        <f t="shared" si="2087"/>
        <v>1.0017961088867216E-2</v>
      </c>
      <c r="AC1557" s="13">
        <f t="shared" si="2088"/>
        <v>5.6106651045264287E-4</v>
      </c>
      <c r="AD1557" s="13">
        <f t="shared" si="2089"/>
        <v>3.4651587444666142E-2</v>
      </c>
      <c r="AE1557" s="13">
        <f t="shared" si="2090"/>
        <v>2.7358907336309603E-2</v>
      </c>
      <c r="AF1557" s="13">
        <f t="shared" si="2091"/>
        <v>1.0800512557066015E-2</v>
      </c>
      <c r="AG1557" s="13">
        <f t="shared" si="2092"/>
        <v>2.8424885555895047E-3</v>
      </c>
      <c r="AH1557" s="13">
        <f t="shared" si="2093"/>
        <v>1.1615136764088038E-3</v>
      </c>
      <c r="AI1557" s="13">
        <f t="shared" si="2094"/>
        <v>2.1432589354060897E-3</v>
      </c>
      <c r="AJ1557" s="13">
        <f t="shared" si="2095"/>
        <v>1.9774019701604036E-3</v>
      </c>
      <c r="AK1557" s="13">
        <f t="shared" si="2096"/>
        <v>1.2162532757941929E-3</v>
      </c>
      <c r="AL1557" s="13">
        <f t="shared" si="2097"/>
        <v>3.2696424762189906E-5</v>
      </c>
      <c r="AM1557" s="13">
        <f t="shared" si="2098"/>
        <v>1.2788024097384311E-2</v>
      </c>
      <c r="AN1557" s="13">
        <f t="shared" si="2099"/>
        <v>1.0096690861667463E-2</v>
      </c>
      <c r="AO1557" s="13">
        <f t="shared" si="2100"/>
        <v>3.9858841983622367E-3</v>
      </c>
      <c r="AP1557" s="13">
        <f t="shared" si="2101"/>
        <v>1.0490085686106995E-3</v>
      </c>
      <c r="AQ1557" s="13">
        <f t="shared" si="2102"/>
        <v>2.0705926005153767E-4</v>
      </c>
      <c r="AR1557" s="13">
        <f t="shared" si="2103"/>
        <v>1.834129249834196E-4</v>
      </c>
      <c r="AS1557" s="13">
        <f t="shared" si="2104"/>
        <v>3.3843888223088453E-4</v>
      </c>
      <c r="AT1557" s="13">
        <f t="shared" si="2105"/>
        <v>3.122486515496248E-4</v>
      </c>
      <c r="AU1557" s="13">
        <f t="shared" si="2106"/>
        <v>1.9205677502118803E-4</v>
      </c>
      <c r="AV1557" s="13">
        <f t="shared" si="2107"/>
        <v>8.8597191649546038E-5</v>
      </c>
      <c r="AW1557" s="13">
        <f t="shared" si="2108"/>
        <v>1.3231945226846723E-6</v>
      </c>
      <c r="AX1557" s="13">
        <f t="shared" si="2109"/>
        <v>3.9328058821841549E-3</v>
      </c>
      <c r="AY1557" s="13">
        <f t="shared" si="2110"/>
        <v>3.1051181096446966E-3</v>
      </c>
      <c r="AZ1557" s="13">
        <f t="shared" si="2111"/>
        <v>1.2258116423341913E-3</v>
      </c>
      <c r="BA1557" s="13">
        <f t="shared" si="2112"/>
        <v>3.2261020449105872E-4</v>
      </c>
      <c r="BB1557" s="13">
        <f t="shared" si="2113"/>
        <v>6.3678631639265478E-5</v>
      </c>
      <c r="BC1557" s="13">
        <f t="shared" si="2114"/>
        <v>1.0055399540374178E-5</v>
      </c>
      <c r="BD1557" s="13">
        <f t="shared" si="2115"/>
        <v>2.4135388827981326E-5</v>
      </c>
      <c r="BE1557" s="13">
        <f t="shared" si="2116"/>
        <v>4.453532387582932E-5</v>
      </c>
      <c r="BF1557" s="13">
        <f t="shared" si="2117"/>
        <v>4.1088939707189772E-5</v>
      </c>
      <c r="BG1557" s="13">
        <f t="shared" si="2118"/>
        <v>2.5272836920318121E-5</v>
      </c>
      <c r="BH1557" s="13">
        <f t="shared" si="2119"/>
        <v>1.1658544073283153E-5</v>
      </c>
      <c r="BI1557" s="13">
        <f t="shared" si="2120"/>
        <v>4.3025371575728813E-6</v>
      </c>
      <c r="BJ1557" s="14">
        <f t="shared" si="2121"/>
        <v>0.62119209273216514</v>
      </c>
      <c r="BK1557" s="14">
        <f t="shared" si="2122"/>
        <v>0.22417123834913102</v>
      </c>
      <c r="BL1557" s="14">
        <f t="shared" si="2123"/>
        <v>0.14889524164583304</v>
      </c>
      <c r="BM1557" s="14">
        <f t="shared" si="2124"/>
        <v>0.48730353998573372</v>
      </c>
      <c r="BN1557" s="14">
        <f t="shared" si="2125"/>
        <v>0.50973572615491936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1.5815999999999999</v>
      </c>
      <c r="F1558" s="10">
        <f>VLOOKUP(B1558,home!$B$2:$E$405,3,FALSE)</f>
        <v>1.8178000000000001</v>
      </c>
      <c r="G1558" s="10">
        <f>VLOOKUP(C1558,away!$B$2:$E$405,4,FALSE)</f>
        <v>1.1741999999999999</v>
      </c>
      <c r="H1558" s="10">
        <f>VLOOKUP(A1558,away!$A$2:$E$405,3,FALSE)</f>
        <v>1.1631</v>
      </c>
      <c r="I1558" s="10">
        <f>VLOOKUP(C1558,away!$B$2:$E$405,3,FALSE)</f>
        <v>0.7369</v>
      </c>
      <c r="J1558" s="10">
        <f>VLOOKUP(B1558,home!$B$2:$E$405,4,FALSE)</f>
        <v>0.64480000000000004</v>
      </c>
      <c r="K1558" s="12">
        <f t="shared" si="2070"/>
        <v>3.3758631380159994</v>
      </c>
      <c r="L1558" s="12">
        <f t="shared" si="2071"/>
        <v>0.55265059387200011</v>
      </c>
      <c r="M1558" s="13">
        <f t="shared" si="2072"/>
        <v>1.9672890024302968E-2</v>
      </c>
      <c r="N1558" s="13">
        <f t="shared" si="2073"/>
        <v>6.6412984251287069E-2</v>
      </c>
      <c r="O1558" s="13">
        <f t="shared" si="2074"/>
        <v>1.0872234355109582E-2</v>
      </c>
      <c r="P1558" s="13">
        <f t="shared" si="2075"/>
        <v>3.6703175187285594E-2</v>
      </c>
      <c r="Q1558" s="13">
        <f t="shared" si="2076"/>
        <v>0.11210057270977855</v>
      </c>
      <c r="R1558" s="13">
        <f t="shared" si="2077"/>
        <v>3.0042733865334355E-3</v>
      </c>
      <c r="S1558" s="13">
        <f t="shared" si="2078"/>
        <v>1.711902861201892E-2</v>
      </c>
      <c r="T1558" s="13">
        <f t="shared" si="2079"/>
        <v>6.1952448081450451E-2</v>
      </c>
      <c r="U1558" s="13">
        <f t="shared" si="2080"/>
        <v>1.0142015782120718E-2</v>
      </c>
      <c r="V1558" s="13">
        <f t="shared" si="2081"/>
        <v>3.5487228330000464E-3</v>
      </c>
      <c r="W1558" s="13">
        <f t="shared" si="2082"/>
        <v>0.12614539705380792</v>
      </c>
      <c r="X1558" s="13">
        <f t="shared" si="2083"/>
        <v>6.9714328596006209E-2</v>
      </c>
      <c r="Y1558" s="13">
        <f t="shared" si="2084"/>
        <v>1.9263832549985292E-2</v>
      </c>
      <c r="Z1558" s="13">
        <f t="shared" si="2085"/>
        <v>5.5343782374051617E-4</v>
      </c>
      <c r="AA1558" s="13">
        <f t="shared" si="2086"/>
        <v>1.8683303483494045E-3</v>
      </c>
      <c r="AB1558" s="13">
        <f t="shared" si="2087"/>
        <v>3.1536137763146731E-3</v>
      </c>
      <c r="AC1558" s="13">
        <f t="shared" si="2088"/>
        <v>4.1379722193147876E-4</v>
      </c>
      <c r="AD1558" s="13">
        <f t="shared" si="2089"/>
        <v>0.10646239898608557</v>
      </c>
      <c r="AE1558" s="13">
        <f t="shared" si="2090"/>
        <v>5.8836508024698017E-2</v>
      </c>
      <c r="AF1558" s="13">
        <f t="shared" si="2091"/>
        <v>1.6258015550602026E-2</v>
      </c>
      <c r="AG1558" s="13">
        <f t="shared" si="2092"/>
        <v>2.9950006497401413E-3</v>
      </c>
      <c r="AH1558" s="13">
        <f t="shared" si="2093"/>
        <v>7.6464435490355886E-5</v>
      </c>
      <c r="AI1558" s="13">
        <f t="shared" si="2094"/>
        <v>2.5813346914109475E-4</v>
      </c>
      <c r="AJ1558" s="13">
        <f t="shared" si="2095"/>
        <v>4.3571163158080618E-4</v>
      </c>
      <c r="AK1558" s="13">
        <f t="shared" si="2096"/>
        <v>4.9030094528615051E-4</v>
      </c>
      <c r="AL1558" s="13">
        <f t="shared" si="2097"/>
        <v>3.0880408338177103E-5</v>
      </c>
      <c r="AM1558" s="13">
        <f t="shared" si="2098"/>
        <v>7.1880497664375639E-2</v>
      </c>
      <c r="AN1558" s="13">
        <f t="shared" si="2099"/>
        <v>3.972479972203212E-2</v>
      </c>
      <c r="AO1558" s="13">
        <f t="shared" si="2100"/>
        <v>1.0976967078913654E-2</v>
      </c>
      <c r="AP1558" s="13">
        <f t="shared" si="2101"/>
        <v>2.0221424583583424E-3</v>
      </c>
      <c r="AQ1558" s="13">
        <f t="shared" si="2102"/>
        <v>2.7938455762638098E-4</v>
      </c>
      <c r="AR1558" s="13">
        <f t="shared" si="2103"/>
        <v>8.4516231367664866E-6</v>
      </c>
      <c r="AS1558" s="13">
        <f t="shared" si="2104"/>
        <v>2.8531523003813135E-5</v>
      </c>
      <c r="AT1558" s="13">
        <f t="shared" si="2105"/>
        <v>4.8159258390014142E-5</v>
      </c>
      <c r="AU1558" s="13">
        <f t="shared" si="2106"/>
        <v>5.4193021717678838E-5</v>
      </c>
      <c r="AV1558" s="13">
        <f t="shared" si="2107"/>
        <v>4.5737056088603128E-5</v>
      </c>
      <c r="AW1558" s="13">
        <f t="shared" si="2108"/>
        <v>1.6003538028599931E-6</v>
      </c>
      <c r="AX1558" s="13">
        <f t="shared" si="2109"/>
        <v>4.0443120401235141E-2</v>
      </c>
      <c r="AY1558" s="13">
        <f t="shared" si="2110"/>
        <v>2.2350914507779405E-2</v>
      </c>
      <c r="AZ1558" s="13">
        <f t="shared" si="2111"/>
        <v>6.1761230881532941E-3</v>
      </c>
      <c r="BA1558" s="13">
        <f t="shared" si="2112"/>
        <v>1.1377460308314967E-3</v>
      </c>
      <c r="BB1558" s="13">
        <f t="shared" si="2113"/>
        <v>1.5719400490363437E-4</v>
      </c>
      <c r="BC1558" s="13">
        <f t="shared" si="2114"/>
        <v>1.737467203262233E-5</v>
      </c>
      <c r="BD1558" s="13">
        <f t="shared" si="2115"/>
        <v>7.7846575761938884E-7</v>
      </c>
      <c r="BE1558" s="13">
        <f t="shared" si="2116"/>
        <v>2.6279938553549923E-6</v>
      </c>
      <c r="BF1558" s="13">
        <f t="shared" si="2117"/>
        <v>4.4358737916127348E-6</v>
      </c>
      <c r="BG1558" s="13">
        <f t="shared" si="2118"/>
        <v>4.9916342726655659E-6</v>
      </c>
      <c r="BH1558" s="13">
        <f t="shared" si="2119"/>
        <v>4.2127685348872477E-6</v>
      </c>
      <c r="BI1558" s="13">
        <f t="shared" si="2120"/>
        <v>2.8443460011839056E-6</v>
      </c>
      <c r="BJ1558" s="14">
        <f t="shared" si="2121"/>
        <v>0.83530775063968288</v>
      </c>
      <c r="BK1558" s="14">
        <f t="shared" si="2122"/>
        <v>9.9839408794656595E-2</v>
      </c>
      <c r="BL1558" s="14">
        <f t="shared" si="2123"/>
        <v>3.0506041694476418E-2</v>
      </c>
      <c r="BM1558" s="14">
        <f t="shared" si="2124"/>
        <v>0.6950911948842825</v>
      </c>
      <c r="BN1558" s="14">
        <f t="shared" si="2125"/>
        <v>0.2487661299142972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1.5815999999999999</v>
      </c>
      <c r="F1559" s="10">
        <f>VLOOKUP(B1559,home!$B$2:$E$405,3,FALSE)</f>
        <v>0.63229999999999997</v>
      </c>
      <c r="G1559" s="10">
        <f>VLOOKUP(C1559,away!$B$2:$E$405,4,FALSE)</f>
        <v>1.1065</v>
      </c>
      <c r="H1559" s="10">
        <f>VLOOKUP(A1559,away!$A$2:$E$405,3,FALSE)</f>
        <v>1.1631</v>
      </c>
      <c r="I1559" s="10">
        <f>VLOOKUP(C1559,away!$B$2:$E$405,3,FALSE)</f>
        <v>1.7195</v>
      </c>
      <c r="J1559" s="10">
        <f>VLOOKUP(B1559,home!$B$2:$E$405,4,FALSE)</f>
        <v>1.1821999999999999</v>
      </c>
      <c r="K1559" s="12">
        <f t="shared" si="2070"/>
        <v>1.1065505449199999</v>
      </c>
      <c r="L1559" s="12">
        <f t="shared" si="2071"/>
        <v>2.3643414219899999</v>
      </c>
      <c r="M1559" s="13">
        <f t="shared" si="2072"/>
        <v>3.1089287674126283E-2</v>
      </c>
      <c r="N1559" s="13">
        <f t="shared" si="2073"/>
        <v>3.4401868216979076E-2</v>
      </c>
      <c r="O1559" s="13">
        <f t="shared" si="2074"/>
        <v>7.3505690628099904E-2</v>
      </c>
      <c r="P1559" s="13">
        <f t="shared" si="2075"/>
        <v>8.1337762019244891E-2</v>
      </c>
      <c r="Q1559" s="13">
        <f t="shared" si="2076"/>
        <v>1.9033703010882114E-2</v>
      </c>
      <c r="R1559" s="13">
        <f t="shared" si="2077"/>
        <v>8.68962745519994E-2</v>
      </c>
      <c r="S1559" s="13">
        <f t="shared" si="2078"/>
        <v>5.3200250192651351E-2</v>
      </c>
      <c r="T1559" s="13">
        <f t="shared" si="2079"/>
        <v>4.5002172442484362E-2</v>
      </c>
      <c r="U1559" s="13">
        <f t="shared" si="2080"/>
        <v>9.6155119957032867E-2</v>
      </c>
      <c r="V1559" s="13">
        <f t="shared" si="2081"/>
        <v>1.5465095726473642E-2</v>
      </c>
      <c r="W1559" s="13">
        <f t="shared" si="2082"/>
        <v>7.0205848128456812E-3</v>
      </c>
      <c r="X1559" s="13">
        <f t="shared" si="2083"/>
        <v>1.6599059479604952E-2</v>
      </c>
      <c r="Y1559" s="13">
        <f t="shared" si="2084"/>
        <v>1.9622921946852889E-2</v>
      </c>
      <c r="Z1559" s="13">
        <f t="shared" si="2085"/>
        <v>6.848415377996922E-2</v>
      </c>
      <c r="AA1559" s="13">
        <f t="shared" si="2086"/>
        <v>7.5781177683610007E-2</v>
      </c>
      <c r="AB1559" s="13">
        <f t="shared" si="2087"/>
        <v>4.192785173023901E-2</v>
      </c>
      <c r="AC1559" s="13">
        <f t="shared" si="2088"/>
        <v>2.5287976380117109E-3</v>
      </c>
      <c r="AD1559" s="13">
        <f t="shared" si="2089"/>
        <v>1.9421579875778655E-3</v>
      </c>
      <c r="AE1559" s="13">
        <f t="shared" si="2090"/>
        <v>4.591924578079087E-3</v>
      </c>
      <c r="AF1559" s="13">
        <f t="shared" si="2091"/>
        <v>5.4284387433031715E-3</v>
      </c>
      <c r="AG1559" s="13">
        <f t="shared" si="2092"/>
        <v>4.2782275258423418E-3</v>
      </c>
      <c r="AH1559" s="13">
        <f t="shared" si="2093"/>
        <v>4.0479980382978578E-2</v>
      </c>
      <c r="AI1559" s="13">
        <f t="shared" si="2094"/>
        <v>4.479314435113585E-2</v>
      </c>
      <c r="AJ1559" s="13">
        <f t="shared" si="2095"/>
        <v>2.4782939145214799E-2</v>
      </c>
      <c r="AK1559" s="13">
        <f t="shared" si="2096"/>
        <v>9.1411916052855421E-3</v>
      </c>
      <c r="AL1559" s="13">
        <f t="shared" si="2097"/>
        <v>2.6464001701345603E-4</v>
      </c>
      <c r="AM1559" s="13">
        <f t="shared" si="2098"/>
        <v>4.2981919589500363E-4</v>
      </c>
      <c r="AN1559" s="13">
        <f t="shared" si="2099"/>
        <v>1.0162393288209912E-3</v>
      </c>
      <c r="AO1559" s="13">
        <f t="shared" si="2100"/>
        <v>1.201368369893393E-3</v>
      </c>
      <c r="AP1559" s="13">
        <f t="shared" si="2101"/>
        <v>9.4681500000251746E-4</v>
      </c>
      <c r="AQ1559" s="13">
        <f t="shared" si="2102"/>
        <v>5.5964848086685365E-4</v>
      </c>
      <c r="AR1559" s="13">
        <f t="shared" si="2103"/>
        <v>1.9141698876163776E-2</v>
      </c>
      <c r="AS1559" s="13">
        <f t="shared" si="2104"/>
        <v>2.1181257322113577E-2</v>
      </c>
      <c r="AT1559" s="13">
        <f t="shared" si="2105"/>
        <v>1.171906591593776E-2</v>
      </c>
      <c r="AU1559" s="13">
        <f t="shared" si="2106"/>
        <v>4.3225795917447747E-3</v>
      </c>
      <c r="AV1559" s="13">
        <f t="shared" si="2107"/>
        <v>1.1957882006763125E-3</v>
      </c>
      <c r="AW1559" s="13">
        <f t="shared" si="2108"/>
        <v>1.9232443368913121E-5</v>
      </c>
      <c r="AX1559" s="13">
        <f t="shared" si="2109"/>
        <v>7.9269444239115277E-5</v>
      </c>
      <c r="AY1559" s="13">
        <f t="shared" si="2110"/>
        <v>1.8742003051266682E-4</v>
      </c>
      <c r="AZ1559" s="13">
        <f t="shared" si="2111"/>
        <v>2.2156247072586399E-4</v>
      </c>
      <c r="BA1559" s="13">
        <f t="shared" si="2112"/>
        <v>1.7461644236520227E-4</v>
      </c>
      <c r="BB1559" s="13">
        <f t="shared" si="2113"/>
        <v>1.0321322191114434E-4</v>
      </c>
      <c r="BC1559" s="13">
        <f t="shared" si="2114"/>
        <v>4.880625917231289E-5</v>
      </c>
      <c r="BD1559" s="13">
        <f t="shared" si="2115"/>
        <v>7.5429185900289068E-3</v>
      </c>
      <c r="BE1559" s="13">
        <f t="shared" si="2116"/>
        <v>8.3466206760836846E-3</v>
      </c>
      <c r="BF1559" s="13">
        <f t="shared" si="2117"/>
        <v>4.6179788286804706E-3</v>
      </c>
      <c r="BG1559" s="13">
        <f t="shared" si="2118"/>
        <v>1.7033423297684654E-3</v>
      </c>
      <c r="BH1559" s="13">
        <f t="shared" si="2119"/>
        <v>4.7120859579764931E-4</v>
      </c>
      <c r="BI1559" s="13">
        <f t="shared" si="2120"/>
        <v>1.0428322569017539E-4</v>
      </c>
      <c r="BJ1559" s="14">
        <f t="shared" si="2121"/>
        <v>0.16288983698885656</v>
      </c>
      <c r="BK1559" s="14">
        <f t="shared" si="2122"/>
        <v>0.18407325329803398</v>
      </c>
      <c r="BL1559" s="14">
        <f t="shared" si="2123"/>
        <v>0.57381011218828148</v>
      </c>
      <c r="BM1559" s="14">
        <f t="shared" si="2124"/>
        <v>0.66282458256666588</v>
      </c>
      <c r="BN1559" s="14">
        <f t="shared" si="2125"/>
        <v>0.32626458610133163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1.2279</v>
      </c>
      <c r="F1560" s="10">
        <f>VLOOKUP(B1560,home!$B$2:$E$405,3,FALSE)</f>
        <v>1.0859000000000001</v>
      </c>
      <c r="G1560" s="10">
        <f>VLOOKUP(C1560,away!$B$2:$E$405,4,FALSE)</f>
        <v>0.45240000000000002</v>
      </c>
      <c r="H1560" s="10">
        <f>VLOOKUP(A1560,away!$A$2:$E$405,3,FALSE)</f>
        <v>0.89710000000000001</v>
      </c>
      <c r="I1560" s="10">
        <f>VLOOKUP(C1560,away!$B$2:$E$405,3,FALSE)</f>
        <v>1.3624000000000001</v>
      </c>
      <c r="J1560" s="10">
        <f>VLOOKUP(B1560,home!$B$2:$E$405,4,FALSE)</f>
        <v>0.74309999999999998</v>
      </c>
      <c r="K1560" s="12">
        <f t="shared" si="2070"/>
        <v>0.60321957836400009</v>
      </c>
      <c r="L1560" s="12">
        <f t="shared" si="2071"/>
        <v>0.90822353762399999</v>
      </c>
      <c r="M1560" s="13">
        <f t="shared" si="2072"/>
        <v>0.22059140915942768</v>
      </c>
      <c r="N1560" s="13">
        <f t="shared" si="2073"/>
        <v>0.13306505682387057</v>
      </c>
      <c r="O1560" s="13">
        <f t="shared" si="2074"/>
        <v>0.20034630999623865</v>
      </c>
      <c r="P1560" s="13">
        <f t="shared" si="2075"/>
        <v>0.12085281664271431</v>
      </c>
      <c r="Q1560" s="13">
        <f t="shared" si="2076"/>
        <v>4.0133723736138459E-2</v>
      </c>
      <c r="R1560" s="13">
        <f t="shared" si="2077"/>
        <v>9.0979617207349206E-2</v>
      </c>
      <c r="S1560" s="13">
        <f t="shared" si="2078"/>
        <v>1.6552552234617834E-2</v>
      </c>
      <c r="T1560" s="13">
        <f t="shared" si="2079"/>
        <v>3.6450392549659968E-2</v>
      </c>
      <c r="U1560" s="13">
        <f t="shared" si="2080"/>
        <v>5.4880686331535304E-2</v>
      </c>
      <c r="V1560" s="13">
        <f t="shared" si="2081"/>
        <v>1.0076057549122709E-3</v>
      </c>
      <c r="W1560" s="13">
        <f t="shared" si="2082"/>
        <v>8.0698159700969014E-3</v>
      </c>
      <c r="X1560" s="13">
        <f t="shared" si="2083"/>
        <v>7.3291968083360592E-3</v>
      </c>
      <c r="Y1560" s="13">
        <f t="shared" si="2084"/>
        <v>3.3282745266047524E-3</v>
      </c>
      <c r="Z1560" s="13">
        <f t="shared" si="2085"/>
        <v>2.7543276597245349E-2</v>
      </c>
      <c r="AA1560" s="13">
        <f t="shared" si="2086"/>
        <v>1.6614643695753366E-2</v>
      </c>
      <c r="AB1560" s="13">
        <f t="shared" si="2087"/>
        <v>5.0111391824102193E-3</v>
      </c>
      <c r="AC1560" s="13">
        <f t="shared" si="2088"/>
        <v>3.4501568423089719E-5</v>
      </c>
      <c r="AD1560" s="13">
        <f t="shared" si="2089"/>
        <v>1.2169677467392317E-3</v>
      </c>
      <c r="AE1560" s="13">
        <f t="shared" si="2090"/>
        <v>1.105278752117813E-3</v>
      </c>
      <c r="AF1560" s="13">
        <f t="shared" si="2091"/>
        <v>5.0192008915454019E-4</v>
      </c>
      <c r="AG1560" s="13">
        <f t="shared" si="2092"/>
        <v>1.5195187965883001E-4</v>
      </c>
      <c r="AH1560" s="13">
        <f t="shared" si="2093"/>
        <v>6.2538630272266239E-3</v>
      </c>
      <c r="AI1560" s="13">
        <f t="shared" si="2094"/>
        <v>3.7724526184298528E-3</v>
      </c>
      <c r="AJ1560" s="13">
        <f t="shared" si="2095"/>
        <v>1.1378086389437119E-3</v>
      </c>
      <c r="AK1560" s="13">
        <f t="shared" si="2096"/>
        <v>2.2878281581418091E-4</v>
      </c>
      <c r="AL1560" s="13">
        <f t="shared" si="2097"/>
        <v>7.5607871374686751E-7</v>
      </c>
      <c r="AM1560" s="13">
        <f t="shared" si="2098"/>
        <v>1.4681975421412536E-4</v>
      </c>
      <c r="AN1560" s="13">
        <f t="shared" si="2099"/>
        <v>1.333451565654391E-4</v>
      </c>
      <c r="AO1560" s="13">
        <f t="shared" si="2100"/>
        <v>6.0553604910444626E-5</v>
      </c>
      <c r="AP1560" s="13">
        <f t="shared" si="2101"/>
        <v>1.8332069755883348E-5</v>
      </c>
      <c r="AQ1560" s="13">
        <f t="shared" si="2102"/>
        <v>4.1624043114145771E-6</v>
      </c>
      <c r="AR1560" s="13">
        <f t="shared" si="2103"/>
        <v>1.1359811204807405E-3</v>
      </c>
      <c r="AS1560" s="13">
        <f t="shared" si="2104"/>
        <v>6.8524605252585663E-4</v>
      </c>
      <c r="AT1560" s="13">
        <f t="shared" si="2105"/>
        <v>2.0667691744012133E-4</v>
      </c>
      <c r="AU1560" s="13">
        <f t="shared" si="2106"/>
        <v>4.155718766526709E-5</v>
      </c>
      <c r="AV1560" s="13">
        <f t="shared" si="2107"/>
        <v>6.2670273053590087E-6</v>
      </c>
      <c r="AW1560" s="13">
        <f t="shared" si="2108"/>
        <v>1.1506220496086532E-8</v>
      </c>
      <c r="AX1560" s="13">
        <f t="shared" si="2109"/>
        <v>1.4760758372091798E-5</v>
      </c>
      <c r="AY1560" s="13">
        <f t="shared" si="2110"/>
        <v>1.3406068186714287E-5</v>
      </c>
      <c r="AZ1560" s="13">
        <f t="shared" si="2111"/>
        <v>6.087853337083106E-6</v>
      </c>
      <c r="BA1560" s="13">
        <f t="shared" si="2112"/>
        <v>1.8430438981138977E-6</v>
      </c>
      <c r="BB1560" s="13">
        <f t="shared" si="2113"/>
        <v>4.1847396228533272E-7</v>
      </c>
      <c r="BC1560" s="13">
        <f t="shared" si="2114"/>
        <v>7.6013580486063458E-8</v>
      </c>
      <c r="BD1560" s="13">
        <f t="shared" si="2115"/>
        <v>1.719541319861822E-4</v>
      </c>
      <c r="BE1560" s="13">
        <f t="shared" si="2116"/>
        <v>1.0372609899465243E-4</v>
      </c>
      <c r="BF1560" s="13">
        <f t="shared" si="2117"/>
        <v>3.1284806850448386E-5</v>
      </c>
      <c r="BG1560" s="13">
        <f t="shared" si="2118"/>
        <v>6.2905359991755527E-6</v>
      </c>
      <c r="BH1560" s="13">
        <f t="shared" si="2119"/>
        <v>9.4864361827656012E-7</v>
      </c>
      <c r="BI1560" s="13">
        <f t="shared" si="2120"/>
        <v>1.1444808068689725E-7</v>
      </c>
      <c r="BJ1560" s="14">
        <f t="shared" si="2121"/>
        <v>0.23175238408347121</v>
      </c>
      <c r="BK1560" s="14">
        <f t="shared" si="2122"/>
        <v>0.35905304750699568</v>
      </c>
      <c r="BL1560" s="14">
        <f t="shared" si="2123"/>
        <v>0.38161535048464784</v>
      </c>
      <c r="BM1560" s="14">
        <f t="shared" si="2124"/>
        <v>0.19398173054465495</v>
      </c>
      <c r="BN1560" s="14">
        <f t="shared" si="2125"/>
        <v>0.80596893356573895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1.2279</v>
      </c>
      <c r="F1561" s="10">
        <f>VLOOKUP(B1561,home!$B$2:$E$405,3,FALSE)</f>
        <v>0.3054</v>
      </c>
      <c r="G1561" s="10">
        <f>VLOOKUP(C1561,away!$B$2:$E$405,4,FALSE)</f>
        <v>0.72389999999999999</v>
      </c>
      <c r="H1561" s="10">
        <f>VLOOKUP(A1561,away!$A$2:$E$405,3,FALSE)</f>
        <v>0.89710000000000001</v>
      </c>
      <c r="I1561" s="10">
        <f>VLOOKUP(C1561,away!$B$2:$E$405,3,FALSE)</f>
        <v>1.3624000000000001</v>
      </c>
      <c r="J1561" s="10">
        <f>VLOOKUP(B1561,home!$B$2:$E$405,4,FALSE)</f>
        <v>0.69669999999999999</v>
      </c>
      <c r="K1561" s="12">
        <f t="shared" si="2070"/>
        <v>0.27146297777399997</v>
      </c>
      <c r="L1561" s="12">
        <f t="shared" si="2071"/>
        <v>0.85151303816800006</v>
      </c>
      <c r="M1561" s="13">
        <f t="shared" si="2072"/>
        <v>0.32531022419680855</v>
      </c>
      <c r="N1561" s="13">
        <f t="shared" si="2073"/>
        <v>8.8309682160793185E-2</v>
      </c>
      <c r="O1561" s="13">
        <f t="shared" si="2074"/>
        <v>0.27700589735293768</v>
      </c>
      <c r="P1561" s="13">
        <f t="shared" si="2075"/>
        <v>7.5196845756387437E-2</v>
      </c>
      <c r="Q1561" s="13">
        <f t="shared" si="2076"/>
        <v>1.1986404642822199E-2</v>
      </c>
      <c r="R1561" s="13">
        <f t="shared" si="2077"/>
        <v>0.11793706662272656</v>
      </c>
      <c r="S1561" s="13">
        <f t="shared" si="2078"/>
        <v>4.3455179019281165E-3</v>
      </c>
      <c r="T1561" s="13">
        <f t="shared" si="2079"/>
        <v>1.0206579834120552E-2</v>
      </c>
      <c r="U1561" s="13">
        <f t="shared" si="2080"/>
        <v>3.2015547295335969E-2</v>
      </c>
      <c r="V1561" s="13">
        <f t="shared" si="2081"/>
        <v>1.1160944405185434E-4</v>
      </c>
      <c r="W1561" s="13">
        <f t="shared" si="2082"/>
        <v>1.0846216990482045E-3</v>
      </c>
      <c r="X1561" s="13">
        <f t="shared" si="2083"/>
        <v>9.2356951821947477E-4</v>
      </c>
      <c r="Y1561" s="13">
        <f t="shared" si="2084"/>
        <v>3.9321574320921046E-4</v>
      </c>
      <c r="Z1561" s="13">
        <f t="shared" si="2085"/>
        <v>3.3474983304179917E-2</v>
      </c>
      <c r="AA1561" s="13">
        <f t="shared" si="2086"/>
        <v>9.0872186486876116E-3</v>
      </c>
      <c r="AB1561" s="13">
        <f t="shared" si="2087"/>
        <v>1.2334217170280814E-3</v>
      </c>
      <c r="AC1561" s="13">
        <f t="shared" si="2088"/>
        <v>1.6124374376114705E-6</v>
      </c>
      <c r="AD1561" s="13">
        <f t="shared" si="2089"/>
        <v>7.360865904548018E-5</v>
      </c>
      <c r="AE1561" s="13">
        <f t="shared" si="2090"/>
        <v>6.267873289928927E-5</v>
      </c>
      <c r="AF1561" s="13">
        <f t="shared" si="2091"/>
        <v>2.6685879139797188E-5</v>
      </c>
      <c r="AG1561" s="13">
        <f t="shared" si="2092"/>
        <v>7.5744580075042547E-6</v>
      </c>
      <c r="AH1561" s="13">
        <f t="shared" si="2093"/>
        <v>7.1260961839913275E-3</v>
      </c>
      <c r="AI1561" s="13">
        <f t="shared" si="2094"/>
        <v>1.9344712900102236E-3</v>
      </c>
      <c r="AJ1561" s="13">
        <f t="shared" si="2095"/>
        <v>2.6256866840224314E-4</v>
      </c>
      <c r="AK1561" s="13">
        <f t="shared" si="2096"/>
        <v>2.3759224198208969E-5</v>
      </c>
      <c r="AL1561" s="13">
        <f t="shared" si="2097"/>
        <v>1.490887162704602E-8</v>
      </c>
      <c r="AM1561" s="13">
        <f t="shared" si="2098"/>
        <v>3.9964051548874273E-6</v>
      </c>
      <c r="AN1561" s="13">
        <f t="shared" si="2099"/>
        <v>3.4029910951884503E-6</v>
      </c>
      <c r="AO1561" s="13">
        <f t="shared" si="2100"/>
        <v>1.4488456431612834E-6</v>
      </c>
      <c r="AP1561" s="13">
        <f t="shared" si="2101"/>
        <v>4.1123698514824489E-7</v>
      </c>
      <c r="AQ1561" s="13">
        <f t="shared" si="2102"/>
        <v>8.7543413657657656E-8</v>
      </c>
      <c r="AR1561" s="13">
        <f t="shared" si="2103"/>
        <v>1.2135927623815699E-3</v>
      </c>
      <c r="AS1561" s="13">
        <f t="shared" si="2104"/>
        <v>3.2944550508107531E-4</v>
      </c>
      <c r="AT1561" s="13">
        <f t="shared" si="2105"/>
        <v>4.4716128911784063E-5</v>
      </c>
      <c r="AU1561" s="13">
        <f t="shared" si="2106"/>
        <v>4.0462578363063189E-6</v>
      </c>
      <c r="AV1561" s="13">
        <f t="shared" si="2107"/>
        <v>2.746023002712738E-7</v>
      </c>
      <c r="AW1561" s="13">
        <f t="shared" si="2108"/>
        <v>9.5729146173621889E-11</v>
      </c>
      <c r="AX1561" s="13">
        <f t="shared" si="2109"/>
        <v>1.8081267395618405E-7</v>
      </c>
      <c r="AY1561" s="13">
        <f t="shared" si="2110"/>
        <v>1.5396434933971028E-7</v>
      </c>
      <c r="AZ1561" s="13">
        <f t="shared" si="2111"/>
        <v>6.5551325437908004E-8</v>
      </c>
      <c r="BA1561" s="13">
        <f t="shared" si="2112"/>
        <v>1.8605936093190784E-8</v>
      </c>
      <c r="BB1561" s="13">
        <f t="shared" si="2113"/>
        <v>3.9607992926681328E-9</v>
      </c>
      <c r="BC1561" s="13">
        <f t="shared" si="2114"/>
        <v>6.7453444785470172E-10</v>
      </c>
      <c r="BD1561" s="13">
        <f t="shared" si="2115"/>
        <v>1.7223167669903766E-4</v>
      </c>
      <c r="BE1561" s="13">
        <f t="shared" si="2116"/>
        <v>4.6754523823729611E-5</v>
      </c>
      <c r="BF1561" s="13">
        <f t="shared" si="2117"/>
        <v>6.346061130797531E-6</v>
      </c>
      <c r="BG1561" s="13">
        <f t="shared" si="2118"/>
        <v>5.7424021723404519E-7</v>
      </c>
      <c r="BH1561" s="13">
        <f t="shared" si="2119"/>
        <v>3.8971239831985617E-8</v>
      </c>
      <c r="BI1561" s="13">
        <f t="shared" si="2120"/>
        <v>2.1158497624671076E-9</v>
      </c>
      <c r="BJ1561" s="14">
        <f t="shared" si="2121"/>
        <v>0.11308439191921552</v>
      </c>
      <c r="BK1561" s="14">
        <f t="shared" si="2122"/>
        <v>0.40496597860983452</v>
      </c>
      <c r="BL1561" s="14">
        <f t="shared" si="2123"/>
        <v>0.44844406984878937</v>
      </c>
      <c r="BM1561" s="14">
        <f t="shared" si="2124"/>
        <v>0.10422314908092346</v>
      </c>
      <c r="BN1561" s="14">
        <f t="shared" si="2125"/>
        <v>0.8957461207324755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1.2279</v>
      </c>
      <c r="F1562" s="10">
        <f>VLOOKUP(B1562,home!$B$2:$E$405,3,FALSE)</f>
        <v>0.90490000000000004</v>
      </c>
      <c r="G1562" s="10">
        <f>VLOOKUP(C1562,away!$B$2:$E$405,4,FALSE)</f>
        <v>0.91620000000000001</v>
      </c>
      <c r="H1562" s="10">
        <f>VLOOKUP(A1562,away!$A$2:$E$405,3,FALSE)</f>
        <v>0.89710000000000001</v>
      </c>
      <c r="I1562" s="10">
        <f>VLOOKUP(C1562,away!$B$2:$E$405,3,FALSE)</f>
        <v>2.0901000000000001</v>
      </c>
      <c r="J1562" s="10">
        <f>VLOOKUP(B1562,home!$B$2:$E$405,4,FALSE)</f>
        <v>1.734</v>
      </c>
      <c r="K1562" s="12">
        <f t="shared" si="2070"/>
        <v>1.0180142917020001</v>
      </c>
      <c r="L1562" s="12">
        <f t="shared" si="2071"/>
        <v>3.2512997831399999</v>
      </c>
      <c r="M1562" s="13">
        <f t="shared" si="2072"/>
        <v>1.3991376900076853E-2</v>
      </c>
      <c r="N1562" s="13">
        <f t="shared" si="2073"/>
        <v>1.4243421644867462E-2</v>
      </c>
      <c r="O1562" s="13">
        <f t="shared" si="2074"/>
        <v>4.5490160681049871E-2</v>
      </c>
      <c r="P1562" s="13">
        <f t="shared" si="2075"/>
        <v>4.6309633705129152E-2</v>
      </c>
      <c r="Q1562" s="13">
        <f t="shared" si="2076"/>
        <v>7.250003398606342E-3</v>
      </c>
      <c r="R1562" s="13">
        <f t="shared" si="2077"/>
        <v>7.3951074778650608E-2</v>
      </c>
      <c r="S1562" s="13">
        <f t="shared" si="2078"/>
        <v>3.8319712727691843E-2</v>
      </c>
      <c r="T1562" s="13">
        <f t="shared" si="2079"/>
        <v>2.3571934477653059E-2</v>
      </c>
      <c r="U1562" s="13">
        <f t="shared" si="2080"/>
        <v>7.5283251011389635E-2</v>
      </c>
      <c r="V1562" s="13">
        <f t="shared" si="2081"/>
        <v>1.4092583777206041E-2</v>
      </c>
      <c r="W1562" s="13">
        <f t="shared" si="2082"/>
        <v>2.4602023582231103E-3</v>
      </c>
      <c r="X1562" s="13">
        <f t="shared" si="2083"/>
        <v>7.9988553937713133E-3</v>
      </c>
      <c r="Y1562" s="13">
        <f t="shared" si="2084"/>
        <v>1.3003338403568446E-2</v>
      </c>
      <c r="Z1562" s="13">
        <f t="shared" si="2085"/>
        <v>8.0145704463598894E-2</v>
      </c>
      <c r="AA1562" s="13">
        <f t="shared" si="2086"/>
        <v>8.1589472562468443E-2</v>
      </c>
      <c r="AB1562" s="13">
        <f t="shared" si="2087"/>
        <v>4.1529624560510535E-2</v>
      </c>
      <c r="AC1562" s="13">
        <f t="shared" si="2088"/>
        <v>2.9152884547306089E-3</v>
      </c>
      <c r="AD1562" s="13">
        <f t="shared" si="2089"/>
        <v>6.2613029028752245E-4</v>
      </c>
      <c r="AE1562" s="13">
        <f t="shared" si="2090"/>
        <v>2.0357372770292066E-3</v>
      </c>
      <c r="AF1562" s="13">
        <f t="shared" si="2091"/>
        <v>3.3093960836675369E-3</v>
      </c>
      <c r="AG1562" s="13">
        <f t="shared" si="2092"/>
        <v>3.5866129230508765E-3</v>
      </c>
      <c r="AH1562" s="13">
        <f t="shared" si="2093"/>
        <v>6.5144427885525394E-2</v>
      </c>
      <c r="AI1562" s="13">
        <f t="shared" si="2094"/>
        <v>6.631795861221515E-2</v>
      </c>
      <c r="AJ1562" s="13">
        <f t="shared" si="2095"/>
        <v>3.3756314831868375E-2</v>
      </c>
      <c r="AK1562" s="13">
        <f t="shared" si="2096"/>
        <v>1.1454803644678071E-2</v>
      </c>
      <c r="AL1562" s="13">
        <f t="shared" si="2097"/>
        <v>3.8596899060770761E-4</v>
      </c>
      <c r="AM1562" s="13">
        <f t="shared" si="2098"/>
        <v>1.2748191679604401E-4</v>
      </c>
      <c r="AN1562" s="13">
        <f t="shared" si="2099"/>
        <v>4.144819284332493E-4</v>
      </c>
      <c r="AO1562" s="13">
        <f t="shared" si="2100"/>
        <v>6.7380250201523639E-4</v>
      </c>
      <c r="AP1562" s="13">
        <f t="shared" si="2101"/>
        <v>7.3024464289377588E-4</v>
      </c>
      <c r="AQ1562" s="13">
        <f t="shared" si="2102"/>
        <v>5.9356106226991995E-4</v>
      </c>
      <c r="AR1562" s="13">
        <f t="shared" si="2103"/>
        <v>4.2360812851397603E-2</v>
      </c>
      <c r="AS1562" s="13">
        <f t="shared" si="2104"/>
        <v>4.3123912890836509E-2</v>
      </c>
      <c r="AT1562" s="13">
        <f t="shared" si="2105"/>
        <v>2.1950379818491836E-2</v>
      </c>
      <c r="AU1562" s="13">
        <f t="shared" si="2106"/>
        <v>7.4486001211706157E-3</v>
      </c>
      <c r="AV1562" s="13">
        <f t="shared" si="2107"/>
        <v>1.8956953441312341E-3</v>
      </c>
      <c r="AW1562" s="13">
        <f t="shared" si="2108"/>
        <v>3.5486306840265299E-5</v>
      </c>
      <c r="AX1562" s="13">
        <f t="shared" si="2109"/>
        <v>2.1629735538656332E-5</v>
      </c>
      <c r="AY1562" s="13">
        <f t="shared" si="2110"/>
        <v>7.0324754466208868E-5</v>
      </c>
      <c r="AZ1562" s="13">
        <f t="shared" si="2111"/>
        <v>1.1432342947267933E-4</v>
      </c>
      <c r="BA1562" s="13">
        <f t="shared" si="2112"/>
        <v>1.2389991381744781E-4</v>
      </c>
      <c r="BB1562" s="13">
        <f t="shared" si="2113"/>
        <v>1.0070894073143317E-4</v>
      </c>
      <c r="BC1562" s="13">
        <f t="shared" si="2114"/>
        <v>6.548699143207354E-5</v>
      </c>
      <c r="BD1562" s="13">
        <f t="shared" si="2115"/>
        <v>2.2954616939563868E-2</v>
      </c>
      <c r="BE1562" s="13">
        <f t="shared" si="2116"/>
        <v>2.3368128105020841E-2</v>
      </c>
      <c r="BF1562" s="13">
        <f t="shared" si="2117"/>
        <v>1.1894544190617196E-2</v>
      </c>
      <c r="BG1562" s="13">
        <f t="shared" si="2118"/>
        <v>4.0362719931097682E-3</v>
      </c>
      <c r="BH1562" s="13">
        <f t="shared" si="2119"/>
        <v>1.0272456435455653E-3</v>
      </c>
      <c r="BI1562" s="13">
        <f t="shared" si="2120"/>
        <v>2.0915014924360084E-4</v>
      </c>
      <c r="BJ1562" s="14">
        <f t="shared" si="2121"/>
        <v>8.1121578068591577E-2</v>
      </c>
      <c r="BK1562" s="14">
        <f t="shared" si="2122"/>
        <v>0.1160848893099084</v>
      </c>
      <c r="BL1562" s="14">
        <f t="shared" si="2123"/>
        <v>0.67478644661548481</v>
      </c>
      <c r="BM1562" s="14">
        <f t="shared" si="2124"/>
        <v>0.75086810890157751</v>
      </c>
      <c r="BN1562" s="14">
        <f t="shared" si="2125"/>
        <v>0.20123567110838031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1.5390999999999999</v>
      </c>
      <c r="F1563" s="10">
        <f>VLOOKUP(B1563,home!$B$2:$E$405,3,FALSE)</f>
        <v>0.56850000000000001</v>
      </c>
      <c r="G1563" s="10">
        <f>VLOOKUP(C1563,away!$B$2:$E$405,4,FALSE)</f>
        <v>0.79410000000000003</v>
      </c>
      <c r="H1563" s="10">
        <f>VLOOKUP(A1563,away!$A$2:$E$405,3,FALSE)</f>
        <v>1.1406000000000001</v>
      </c>
      <c r="I1563" s="10">
        <f>VLOOKUP(C1563,away!$B$2:$E$405,3,FALSE)</f>
        <v>1.5586</v>
      </c>
      <c r="J1563" s="10">
        <f>VLOOKUP(B1563,home!$B$2:$E$405,4,FALSE)</f>
        <v>1.6438999999999999</v>
      </c>
      <c r="K1563" s="12">
        <f t="shared" si="2070"/>
        <v>0.69482030773499992</v>
      </c>
      <c r="L1563" s="12">
        <f t="shared" si="2071"/>
        <v>2.9224254051240002</v>
      </c>
      <c r="M1563" s="13">
        <f t="shared" si="2072"/>
        <v>2.6856545355434844E-2</v>
      </c>
      <c r="N1563" s="13">
        <f t="shared" si="2073"/>
        <v>1.8660473108562222E-2</v>
      </c>
      <c r="O1563" s="13">
        <f t="shared" si="2074"/>
        <v>7.8486250440587768E-2</v>
      </c>
      <c r="P1563" s="13">
        <f t="shared" si="2075"/>
        <v>5.4533840684095461E-2</v>
      </c>
      <c r="Q1563" s="13">
        <f t="shared" si="2076"/>
        <v>6.4828378338859464E-3</v>
      </c>
      <c r="R1563" s="13">
        <f t="shared" si="2077"/>
        <v>0.11468510612024924</v>
      </c>
      <c r="S1563" s="13">
        <f t="shared" si="2078"/>
        <v>2.7683565965014204E-2</v>
      </c>
      <c r="T1563" s="13">
        <f t="shared" si="2079"/>
        <v>1.8945609983047333E-2</v>
      </c>
      <c r="U1563" s="13">
        <f t="shared" si="2080"/>
        <v>7.9685540727092691E-2</v>
      </c>
      <c r="V1563" s="13">
        <f t="shared" si="2081"/>
        <v>6.2459062313968859E-3</v>
      </c>
      <c r="W1563" s="13">
        <f t="shared" si="2082"/>
        <v>1.5014691262455781E-3</v>
      </c>
      <c r="X1563" s="13">
        <f t="shared" si="2083"/>
        <v>4.3879315195494116E-3</v>
      </c>
      <c r="Y1563" s="13">
        <f t="shared" si="2084"/>
        <v>6.4117012743377805E-3</v>
      </c>
      <c r="Z1563" s="13">
        <f t="shared" si="2085"/>
        <v>0.11171955590505277</v>
      </c>
      <c r="AA1563" s="13">
        <f t="shared" si="2086"/>
        <v>7.7625016213966294E-2</v>
      </c>
      <c r="AB1563" s="13">
        <f t="shared" si="2087"/>
        <v>2.6967718826861206E-2</v>
      </c>
      <c r="AC1563" s="13">
        <f t="shared" si="2088"/>
        <v>7.9266816255340786E-4</v>
      </c>
      <c r="AD1563" s="13">
        <f t="shared" si="2089"/>
        <v>2.6081281008813841E-4</v>
      </c>
      <c r="AE1563" s="13">
        <f t="shared" si="2090"/>
        <v>7.6220598218335685E-4</v>
      </c>
      <c r="AF1563" s="13">
        <f t="shared" si="2091"/>
        <v>1.1137450631350666E-3</v>
      </c>
      <c r="AG1563" s="13">
        <f t="shared" si="2092"/>
        <v>1.0849456224457841E-3</v>
      </c>
      <c r="AH1563" s="13">
        <f t="shared" si="2093"/>
        <v>8.1623017106524323E-2</v>
      </c>
      <c r="AI1563" s="13">
        <f t="shared" si="2094"/>
        <v>5.6713329864214387E-2</v>
      </c>
      <c r="AJ1563" s="13">
        <f t="shared" si="2095"/>
        <v>1.9702786654464999E-2</v>
      </c>
      <c r="AK1563" s="13">
        <f t="shared" si="2096"/>
        <v>4.5632987621641412E-3</v>
      </c>
      <c r="AL1563" s="13">
        <f t="shared" si="2097"/>
        <v>6.4382427032141738E-5</v>
      </c>
      <c r="AM1563" s="13">
        <f t="shared" si="2098"/>
        <v>3.6243607393334093E-5</v>
      </c>
      <c r="AN1563" s="13">
        <f t="shared" si="2099"/>
        <v>1.0591923901961961E-4</v>
      </c>
      <c r="AO1563" s="13">
        <f t="shared" si="2100"/>
        <v>1.5477053750116883E-4</v>
      </c>
      <c r="AP1563" s="13">
        <f t="shared" si="2101"/>
        <v>1.507684502527042E-4</v>
      </c>
      <c r="AQ1563" s="13">
        <f t="shared" si="2102"/>
        <v>1.101523873274192E-4</v>
      </c>
      <c r="AR1563" s="13">
        <f t="shared" si="2103"/>
        <v>4.7707435766995487E-2</v>
      </c>
      <c r="AS1563" s="13">
        <f t="shared" si="2104"/>
        <v>3.3148095200871544E-2</v>
      </c>
      <c r="AT1563" s="13">
        <f t="shared" si="2105"/>
        <v>1.1515984854149321E-2</v>
      </c>
      <c r="AU1563" s="13">
        <f t="shared" si="2106"/>
        <v>2.6671800467438765E-3</v>
      </c>
      <c r="AV1563" s="13">
        <f t="shared" si="2107"/>
        <v>4.6330271521580782E-4</v>
      </c>
      <c r="AW1563" s="13">
        <f t="shared" si="2108"/>
        <v>3.6314559574867137E-6</v>
      </c>
      <c r="AX1563" s="13">
        <f t="shared" si="2109"/>
        <v>4.1971324070771507E-6</v>
      </c>
      <c r="AY1563" s="13">
        <f t="shared" si="2110"/>
        <v>1.2265806375111512E-5</v>
      </c>
      <c r="AZ1563" s="13">
        <f t="shared" si="2111"/>
        <v>1.7922952082478905E-5</v>
      </c>
      <c r="BA1563" s="13">
        <f t="shared" si="2112"/>
        <v>1.7459496833552154E-5</v>
      </c>
      <c r="BB1563" s="13">
        <f t="shared" si="2113"/>
        <v>1.2756019276763714E-5</v>
      </c>
      <c r="BC1563" s="13">
        <f t="shared" si="2114"/>
        <v>7.4557029605331481E-6</v>
      </c>
      <c r="BD1563" s="13">
        <f t="shared" si="2115"/>
        <v>2.3236903716464825E-2</v>
      </c>
      <c r="BE1563" s="13">
        <f t="shared" si="2116"/>
        <v>1.6145472591082653E-2</v>
      </c>
      <c r="BF1563" s="13">
        <f t="shared" si="2117"/>
        <v>5.6091011171315267E-3</v>
      </c>
      <c r="BG1563" s="13">
        <f t="shared" si="2118"/>
        <v>1.2991057881073533E-3</v>
      </c>
      <c r="BH1563" s="13">
        <f t="shared" si="2119"/>
        <v>2.2566127086826764E-4</v>
      </c>
      <c r="BI1563" s="13">
        <f t="shared" si="2120"/>
        <v>3.1358806733712189E-5</v>
      </c>
      <c r="BJ1563" s="14">
        <f t="shared" si="2121"/>
        <v>6.0241643654910387E-2</v>
      </c>
      <c r="BK1563" s="14">
        <f t="shared" si="2122"/>
        <v>0.11618917463190206</v>
      </c>
      <c r="BL1563" s="14">
        <f t="shared" si="2123"/>
        <v>0.68210166659048921</v>
      </c>
      <c r="BM1563" s="14">
        <f t="shared" si="2124"/>
        <v>0.67053835288912123</v>
      </c>
      <c r="BN1563" s="14">
        <f t="shared" si="2125"/>
        <v>0.29970505354281551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1.5390999999999999</v>
      </c>
      <c r="F1564" s="10">
        <f>VLOOKUP(B1564,home!$B$2:$E$405,3,FALSE)</f>
        <v>1.2995000000000001</v>
      </c>
      <c r="G1564" s="10">
        <f>VLOOKUP(C1564,away!$B$2:$E$405,4,FALSE)</f>
        <v>1.9492</v>
      </c>
      <c r="H1564" s="10">
        <f>VLOOKUP(A1564,away!$A$2:$E$405,3,FALSE)</f>
        <v>1.1406000000000001</v>
      </c>
      <c r="I1564" s="10">
        <f>VLOOKUP(C1564,away!$B$2:$E$405,3,FALSE)</f>
        <v>1.002</v>
      </c>
      <c r="J1564" s="10">
        <f>VLOOKUP(B1564,home!$B$2:$E$405,4,FALSE)</f>
        <v>1.6438999999999999</v>
      </c>
      <c r="K1564" s="12">
        <f t="shared" si="2070"/>
        <v>3.8985178291399998</v>
      </c>
      <c r="L1564" s="12">
        <f t="shared" si="2071"/>
        <v>1.8787824046800001</v>
      </c>
      <c r="M1564" s="13">
        <f t="shared" si="2072"/>
        <v>3.0970654841901103E-3</v>
      </c>
      <c r="N1564" s="13">
        <f t="shared" si="2073"/>
        <v>1.207396500812925E-2</v>
      </c>
      <c r="O1564" s="13">
        <f t="shared" si="2074"/>
        <v>5.8187121378381248E-3</v>
      </c>
      <c r="P1564" s="13">
        <f t="shared" si="2075"/>
        <v>2.2684353011995249E-2</v>
      </c>
      <c r="Q1564" s="13">
        <f t="shared" si="2076"/>
        <v>2.3535283926302181E-2</v>
      </c>
      <c r="R1564" s="13">
        <f t="shared" si="2077"/>
        <v>5.4660469912341091E-3</v>
      </c>
      <c r="S1564" s="13">
        <f t="shared" si="2078"/>
        <v>4.1537697071602438E-2</v>
      </c>
      <c r="T1564" s="13">
        <f t="shared" si="2079"/>
        <v>4.4217677329884568E-2</v>
      </c>
      <c r="U1564" s="13">
        <f t="shared" si="2080"/>
        <v>2.1309481650243222E-2</v>
      </c>
      <c r="V1564" s="13">
        <f t="shared" si="2081"/>
        <v>3.3804608785229298E-2</v>
      </c>
      <c r="W1564" s="13">
        <f t="shared" si="2082"/>
        <v>3.0584241333520369E-2</v>
      </c>
      <c r="X1564" s="13">
        <f t="shared" si="2083"/>
        <v>5.7461134477904859E-2</v>
      </c>
      <c r="Y1564" s="13">
        <f t="shared" si="2084"/>
        <v>5.3978484205019488E-2</v>
      </c>
      <c r="Z1564" s="13">
        <f t="shared" si="2085"/>
        <v>3.4231709700948991E-3</v>
      </c>
      <c r="AA1564" s="13">
        <f t="shared" si="2086"/>
        <v>1.3345293059109432E-2</v>
      </c>
      <c r="AB1564" s="13">
        <f t="shared" si="2087"/>
        <v>2.6013431463018204E-2</v>
      </c>
      <c r="AC1564" s="13">
        <f t="shared" si="2088"/>
        <v>1.5475045713254178E-2</v>
      </c>
      <c r="AD1564" s="13">
        <f t="shared" si="2089"/>
        <v>2.980830253236243E-2</v>
      </c>
      <c r="AE1564" s="13">
        <f t="shared" si="2090"/>
        <v>5.600331431118083E-2</v>
      </c>
      <c r="AF1564" s="13">
        <f t="shared" si="2091"/>
        <v>5.2609020765805099E-2</v>
      </c>
      <c r="AG1564" s="13">
        <f t="shared" si="2092"/>
        <v>3.2946967514079786E-2</v>
      </c>
      <c r="AH1564" s="13">
        <f t="shared" si="2093"/>
        <v>1.6078483467064171E-3</v>
      </c>
      <c r="AI1564" s="13">
        <f t="shared" si="2094"/>
        <v>6.2682254461882379E-3</v>
      </c>
      <c r="AJ1564" s="13">
        <f t="shared" si="2095"/>
        <v>1.2218394329516937E-2</v>
      </c>
      <c r="AK1564" s="13">
        <f t="shared" si="2096"/>
        <v>1.5877876045694954E-2</v>
      </c>
      <c r="AL1564" s="13">
        <f t="shared" si="2097"/>
        <v>4.533858281372689E-3</v>
      </c>
      <c r="AM1564" s="13">
        <f t="shared" si="2098"/>
        <v>2.3241639775762782E-2</v>
      </c>
      <c r="AN1564" s="13">
        <f t="shared" si="2099"/>
        <v>4.3665983866613946E-2</v>
      </c>
      <c r="AO1564" s="13">
        <f t="shared" si="2100"/>
        <v>4.1019441085817523E-2</v>
      </c>
      <c r="AP1564" s="13">
        <f t="shared" si="2101"/>
        <v>2.5688868053947277E-2</v>
      </c>
      <c r="AQ1564" s="13">
        <f t="shared" si="2102"/>
        <v>1.2065948323975584E-2</v>
      </c>
      <c r="AR1564" s="13">
        <f t="shared" si="2103"/>
        <v>6.0415943663716843E-4</v>
      </c>
      <c r="AS1564" s="13">
        <f t="shared" si="2104"/>
        <v>2.3553263353731785E-3</v>
      </c>
      <c r="AT1564" s="13">
        <f t="shared" si="2105"/>
        <v>4.591140855947657E-3</v>
      </c>
      <c r="AU1564" s="13">
        <f t="shared" si="2106"/>
        <v>5.966214827668341E-3</v>
      </c>
      <c r="AV1564" s="13">
        <f t="shared" si="2107"/>
        <v>5.8148487195361165E-3</v>
      </c>
      <c r="AW1564" s="13">
        <f t="shared" si="2108"/>
        <v>9.2244705589526407E-4</v>
      </c>
      <c r="AX1564" s="13">
        <f t="shared" si="2109"/>
        <v>1.5101324507376772E-2</v>
      </c>
      <c r="AY1564" s="13">
        <f t="shared" si="2110"/>
        <v>2.8372102771822352E-2</v>
      </c>
      <c r="AZ1564" s="13">
        <f t="shared" si="2111"/>
        <v>2.6652503735736251E-2</v>
      </c>
      <c r="BA1564" s="13">
        <f t="shared" si="2112"/>
        <v>1.6691418353123079E-2</v>
      </c>
      <c r="BB1564" s="13">
        <f t="shared" si="2113"/>
        <v>7.8398857777501225E-3</v>
      </c>
      <c r="BC1564" s="13">
        <f t="shared" si="2114"/>
        <v>2.9458878907875786E-3</v>
      </c>
      <c r="BD1564" s="13">
        <f t="shared" si="2115"/>
        <v>1.8918068652921569E-4</v>
      </c>
      <c r="BE1564" s="13">
        <f t="shared" si="2116"/>
        <v>7.375242793630927E-4</v>
      </c>
      <c r="BF1564" s="13">
        <f t="shared" si="2117"/>
        <v>1.4376257762603235E-3</v>
      </c>
      <c r="BG1564" s="13">
        <f t="shared" si="2118"/>
        <v>1.8682032401273678E-3</v>
      </c>
      <c r="BH1564" s="13">
        <f t="shared" si="2119"/>
        <v>1.8208059100234156E-3</v>
      </c>
      <c r="BI1564" s="13">
        <f t="shared" si="2120"/>
        <v>1.4196888607259533E-3</v>
      </c>
      <c r="BJ1564" s="14">
        <f t="shared" si="2121"/>
        <v>0.63650339554690205</v>
      </c>
      <c r="BK1564" s="14">
        <f t="shared" si="2122"/>
        <v>0.14950473111946633</v>
      </c>
      <c r="BL1564" s="14">
        <f t="shared" si="2123"/>
        <v>0.13473002839774151</v>
      </c>
      <c r="BM1564" s="14">
        <f t="shared" si="2124"/>
        <v>0.82403624375858864</v>
      </c>
      <c r="BN1564" s="14">
        <f t="shared" si="2125"/>
        <v>7.2675426559689033E-2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1.5390999999999999</v>
      </c>
      <c r="F1565" s="10">
        <f>VLOOKUP(B1565,home!$B$2:$E$405,3,FALSE)</f>
        <v>0.64970000000000006</v>
      </c>
      <c r="G1565" s="10">
        <f>VLOOKUP(C1565,away!$B$2:$E$405,4,FALSE)</f>
        <v>0.79410000000000003</v>
      </c>
      <c r="H1565" s="10">
        <f>VLOOKUP(A1565,away!$A$2:$E$405,3,FALSE)</f>
        <v>1.1406000000000001</v>
      </c>
      <c r="I1565" s="10">
        <f>VLOOKUP(C1565,away!$B$2:$E$405,3,FALSE)</f>
        <v>0.77929999999999999</v>
      </c>
      <c r="J1565" s="10">
        <f>VLOOKUP(B1565,home!$B$2:$E$405,4,FALSE)</f>
        <v>0.54800000000000004</v>
      </c>
      <c r="K1565" s="12">
        <f t="shared" si="2070"/>
        <v>0.79406289170700006</v>
      </c>
      <c r="L1565" s="12">
        <f t="shared" si="2071"/>
        <v>0.48710052984000007</v>
      </c>
      <c r="M1565" s="13">
        <f t="shared" si="2072"/>
        <v>0.27771401396267692</v>
      </c>
      <c r="N1565" s="13">
        <f t="shared" si="2073"/>
        <v>0.22052239299476145</v>
      </c>
      <c r="O1565" s="13">
        <f t="shared" si="2074"/>
        <v>0.13527464334521314</v>
      </c>
      <c r="P1565" s="13">
        <f t="shared" si="2075"/>
        <v>0.10741657446933303</v>
      </c>
      <c r="Q1565" s="13">
        <f t="shared" si="2076"/>
        <v>8.7554324533783867E-2</v>
      </c>
      <c r="R1565" s="13">
        <f t="shared" si="2077"/>
        <v>3.2946175223685176E-2</v>
      </c>
      <c r="S1565" s="13">
        <f t="shared" si="2078"/>
        <v>1.0386872727528655E-2</v>
      </c>
      <c r="T1565" s="13">
        <f t="shared" si="2079"/>
        <v>4.2647757870189443E-2</v>
      </c>
      <c r="U1565" s="13">
        <f t="shared" si="2080"/>
        <v>2.6161335168804971E-2</v>
      </c>
      <c r="V1565" s="13">
        <f t="shared" si="2081"/>
        <v>4.4639138415968245E-4</v>
      </c>
      <c r="W1565" s="13">
        <f t="shared" si="2082"/>
        <v>2.3174546706916526E-2</v>
      </c>
      <c r="X1565" s="13">
        <f t="shared" si="2083"/>
        <v>1.1288333979740869E-2</v>
      </c>
      <c r="Y1565" s="13">
        <f t="shared" si="2084"/>
        <v>2.7492767312713266E-3</v>
      </c>
      <c r="Z1565" s="13">
        <f t="shared" si="2085"/>
        <v>5.3493664692195126E-3</v>
      </c>
      <c r="AA1565" s="13">
        <f t="shared" si="2086"/>
        <v>4.2477334073489116E-3</v>
      </c>
      <c r="AB1565" s="13">
        <f t="shared" si="2087"/>
        <v>1.6864837363199522E-3</v>
      </c>
      <c r="AC1565" s="13">
        <f t="shared" si="2088"/>
        <v>1.0791189620498703E-5</v>
      </c>
      <c r="AD1565" s="13">
        <f t="shared" si="2089"/>
        <v>4.6005118930232672E-3</v>
      </c>
      <c r="AE1565" s="13">
        <f t="shared" si="2090"/>
        <v>2.2409117806268552E-3</v>
      </c>
      <c r="AF1565" s="13">
        <f t="shared" si="2091"/>
        <v>5.4577465783401953E-4</v>
      </c>
      <c r="AG1565" s="13">
        <f t="shared" si="2092"/>
        <v>8.8615708334731925E-5</v>
      </c>
      <c r="AH1565" s="13">
        <f t="shared" si="2093"/>
        <v>6.5141981036628848E-4</v>
      </c>
      <c r="AI1565" s="13">
        <f t="shared" si="2094"/>
        <v>5.1726829833468062E-4</v>
      </c>
      <c r="AJ1565" s="13">
        <f t="shared" si="2095"/>
        <v>2.0537178038199783E-4</v>
      </c>
      <c r="AK1565" s="13">
        <f t="shared" si="2096"/>
        <v>5.4359369935048061E-5</v>
      </c>
      <c r="AL1565" s="13">
        <f t="shared" si="2097"/>
        <v>1.6695630255645309E-7</v>
      </c>
      <c r="AM1565" s="13">
        <f t="shared" si="2098"/>
        <v>7.3061915542130035E-4</v>
      </c>
      <c r="AN1565" s="13">
        <f t="shared" si="2099"/>
        <v>3.558849777169688E-4</v>
      </c>
      <c r="AO1565" s="13">
        <f t="shared" si="2100"/>
        <v>8.667588060401605E-5</v>
      </c>
      <c r="AP1565" s="13">
        <f t="shared" si="2101"/>
        <v>1.4073289122188273E-5</v>
      </c>
      <c r="AQ1565" s="13">
        <f t="shared" si="2102"/>
        <v>1.7137766470023536E-6</v>
      </c>
      <c r="AR1565" s="13">
        <f t="shared" si="2103"/>
        <v>6.3461386955538312E-5</v>
      </c>
      <c r="AS1565" s="13">
        <f t="shared" si="2104"/>
        <v>5.0392332437651647E-5</v>
      </c>
      <c r="AT1565" s="13">
        <f t="shared" si="2105"/>
        <v>2.0007340607651059E-5</v>
      </c>
      <c r="AU1565" s="13">
        <f t="shared" si="2106"/>
        <v>5.2956955794260975E-6</v>
      </c>
      <c r="AV1565" s="13">
        <f t="shared" si="2107"/>
        <v>1.0512788363497658E-6</v>
      </c>
      <c r="AW1565" s="13">
        <f t="shared" si="2108"/>
        <v>1.7937991767925067E-9</v>
      </c>
      <c r="AX1565" s="13">
        <f t="shared" si="2109"/>
        <v>9.6692926548393933E-5</v>
      </c>
      <c r="AY1565" s="13">
        <f t="shared" si="2110"/>
        <v>4.7099175753502901E-5</v>
      </c>
      <c r="AZ1565" s="13">
        <f t="shared" si="2111"/>
        <v>1.1471016732279273E-5</v>
      </c>
      <c r="BA1565" s="13">
        <f t="shared" si="2112"/>
        <v>1.8625127760322473E-6</v>
      </c>
      <c r="BB1565" s="13">
        <f t="shared" si="2113"/>
        <v>2.2680774000976919E-7</v>
      </c>
      <c r="BC1565" s="13">
        <f t="shared" si="2114"/>
        <v>2.2095634066114314E-8</v>
      </c>
      <c r="BD1565" s="13">
        <f t="shared" si="2115"/>
        <v>5.1520125350706648E-6</v>
      </c>
      <c r="BE1565" s="13">
        <f t="shared" si="2116"/>
        <v>4.0910219717089247E-6</v>
      </c>
      <c r="BF1565" s="13">
        <f t="shared" si="2117"/>
        <v>1.6242643684460304E-6</v>
      </c>
      <c r="BG1565" s="13">
        <f t="shared" si="2118"/>
        <v>4.2992268710163313E-7</v>
      </c>
      <c r="BH1565" s="13">
        <f t="shared" si="2119"/>
        <v>8.5346413032591622E-8</v>
      </c>
      <c r="BI1565" s="13">
        <f t="shared" si="2120"/>
        <v>1.3554083905895945E-8</v>
      </c>
      <c r="BJ1565" s="14">
        <f t="shared" si="2121"/>
        <v>0.39675878847117807</v>
      </c>
      <c r="BK1565" s="14">
        <f t="shared" si="2122"/>
        <v>0.39602190986537489</v>
      </c>
      <c r="BL1565" s="14">
        <f t="shared" si="2123"/>
        <v>0.20189639429686601</v>
      </c>
      <c r="BM1565" s="14">
        <f t="shared" si="2124"/>
        <v>0.13855123719123058</v>
      </c>
      <c r="BN1565" s="14">
        <f t="shared" si="2125"/>
        <v>0.86142812452945361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1.5216000000000001</v>
      </c>
      <c r="F1566" s="10">
        <f>VLOOKUP(B1566,home!$B$2:$E$405,3,FALSE)</f>
        <v>1.3144</v>
      </c>
      <c r="G1566" s="10">
        <f>VLOOKUP(C1566,away!$B$2:$E$405,4,FALSE)</f>
        <v>0.89190000000000003</v>
      </c>
      <c r="H1566" s="10">
        <f>VLOOKUP(A1566,away!$A$2:$E$405,3,FALSE)</f>
        <v>1.1121000000000001</v>
      </c>
      <c r="I1566" s="10">
        <f>VLOOKUP(C1566,away!$B$2:$E$405,3,FALSE)</f>
        <v>1.2846</v>
      </c>
      <c r="J1566" s="10">
        <f>VLOOKUP(B1566,home!$B$2:$E$405,4,FALSE)</f>
        <v>1.079</v>
      </c>
      <c r="K1566" s="12">
        <f t="shared" si="2070"/>
        <v>1.7837920085760002</v>
      </c>
      <c r="L1566" s="12">
        <f t="shared" si="2071"/>
        <v>1.54146334914</v>
      </c>
      <c r="M1566" s="13">
        <f t="shared" si="2072"/>
        <v>3.5963334065942321E-2</v>
      </c>
      <c r="N1566" s="13">
        <f t="shared" si="2073"/>
        <v>6.4151107908576935E-2</v>
      </c>
      <c r="O1566" s="13">
        <f t="shared" si="2074"/>
        <v>5.5436161375528106E-2</v>
      </c>
      <c r="P1566" s="13">
        <f t="shared" si="2075"/>
        <v>9.8886581647796554E-2</v>
      </c>
      <c r="Q1566" s="13">
        <f t="shared" si="2076"/>
        <v>5.7216116814308104E-2</v>
      </c>
      <c r="R1566" s="13">
        <f t="shared" si="2077"/>
        <v>4.2726405488693546E-2</v>
      </c>
      <c r="S1566" s="13">
        <f t="shared" si="2078"/>
        <v>6.7975872398651868E-2</v>
      </c>
      <c r="T1566" s="13">
        <f t="shared" si="2079"/>
        <v>8.8196547049368842E-2</v>
      </c>
      <c r="U1566" s="13">
        <f t="shared" si="2080"/>
        <v>7.6215020665909294E-2</v>
      </c>
      <c r="V1566" s="13">
        <f t="shared" si="2081"/>
        <v>2.076776197700635E-2</v>
      </c>
      <c r="W1566" s="13">
        <f t="shared" si="2082"/>
        <v>3.4020550645037902E-2</v>
      </c>
      <c r="X1566" s="13">
        <f t="shared" si="2083"/>
        <v>5.2441431936887113E-2</v>
      </c>
      <c r="Y1566" s="13">
        <f t="shared" si="2084"/>
        <v>4.04182726535657E-2</v>
      </c>
      <c r="Z1566" s="13">
        <f t="shared" si="2085"/>
        <v>2.1953729367105077E-2</v>
      </c>
      <c r="AA1566" s="13">
        <f t="shared" si="2086"/>
        <v>3.9160887003482282E-2</v>
      </c>
      <c r="AB1566" s="13">
        <f t="shared" si="2087"/>
        <v>3.492743864277973E-2</v>
      </c>
      <c r="AC1566" s="13">
        <f t="shared" si="2088"/>
        <v>3.569004799818597E-3</v>
      </c>
      <c r="AD1566" s="13">
        <f t="shared" si="2089"/>
        <v>1.5171396591993432E-2</v>
      </c>
      <c r="AE1566" s="13">
        <f t="shared" si="2090"/>
        <v>2.3386151801825378E-2</v>
      </c>
      <c r="AF1566" s="13">
        <f t="shared" si="2091"/>
        <v>1.8024447939969102E-2</v>
      </c>
      <c r="AG1566" s="13">
        <f t="shared" si="2092"/>
        <v>9.2613419626481151E-3</v>
      </c>
      <c r="AH1566" s="13">
        <f t="shared" si="2093"/>
        <v>8.4602172990827437E-3</v>
      </c>
      <c r="AI1566" s="13">
        <f t="shared" si="2094"/>
        <v>1.5091268008920229E-2</v>
      </c>
      <c r="AJ1566" s="13">
        <f t="shared" si="2095"/>
        <v>1.3459841636795276E-2</v>
      </c>
      <c r="AK1566" s="13">
        <f t="shared" si="2096"/>
        <v>8.003185982804641E-3</v>
      </c>
      <c r="AL1566" s="13">
        <f t="shared" si="2097"/>
        <v>3.9254056244230668E-4</v>
      </c>
      <c r="AM1566" s="13">
        <f t="shared" si="2098"/>
        <v>5.4125231999470067E-3</v>
      </c>
      <c r="AN1566" s="13">
        <f t="shared" si="2099"/>
        <v>8.3432061390882623E-3</v>
      </c>
      <c r="AO1566" s="13">
        <f t="shared" si="2100"/>
        <v>6.430373238862204E-3</v>
      </c>
      <c r="AP1566" s="13">
        <f t="shared" si="2101"/>
        <v>3.3040615563322538E-3</v>
      </c>
      <c r="AQ1566" s="13">
        <f t="shared" si="2102"/>
        <v>1.2732724480971594E-3</v>
      </c>
      <c r="AR1566" s="13">
        <f t="shared" si="2103"/>
        <v>2.6082229784592488E-3</v>
      </c>
      <c r="AS1566" s="13">
        <f t="shared" si="2104"/>
        <v>4.6525273055599012E-3</v>
      </c>
      <c r="AT1566" s="13">
        <f t="shared" si="2105"/>
        <v>4.1495705136696918E-3</v>
      </c>
      <c r="AU1566" s="13">
        <f t="shared" si="2106"/>
        <v>2.4673235737688679E-3</v>
      </c>
      <c r="AV1566" s="13">
        <f t="shared" si="2107"/>
        <v>1.1002980183650215E-3</v>
      </c>
      <c r="AW1566" s="13">
        <f t="shared" si="2108"/>
        <v>2.9981921082647653E-5</v>
      </c>
      <c r="AX1566" s="13">
        <f t="shared" si="2109"/>
        <v>1.6091359383829443E-3</v>
      </c>
      <c r="AY1566" s="13">
        <f t="shared" si="2110"/>
        <v>2.4804240728013099E-3</v>
      </c>
      <c r="AZ1566" s="13">
        <f t="shared" si="2111"/>
        <v>1.9117413992738939E-3</v>
      </c>
      <c r="BA1566" s="13">
        <f t="shared" si="2112"/>
        <v>9.8229310000477548E-4</v>
      </c>
      <c r="BB1566" s="13">
        <f t="shared" si="2113"/>
        <v>3.785422029426186E-4</v>
      </c>
      <c r="BC1566" s="13">
        <f t="shared" si="2114"/>
        <v>1.1670178638775243E-4</v>
      </c>
      <c r="BD1566" s="13">
        <f t="shared" si="2115"/>
        <v>6.7008002127995066E-4</v>
      </c>
      <c r="BE1566" s="13">
        <f t="shared" si="2116"/>
        <v>1.1952833870656121E-3</v>
      </c>
      <c r="BF1566" s="13">
        <f t="shared" si="2117"/>
        <v>1.0660684769156466E-3</v>
      </c>
      <c r="BG1566" s="13">
        <f t="shared" si="2118"/>
        <v>6.3388147657230613E-4</v>
      </c>
      <c r="BH1566" s="13">
        <f t="shared" si="2119"/>
        <v>2.8267817807350881E-4</v>
      </c>
      <c r="BI1566" s="13">
        <f t="shared" si="2120"/>
        <v>1.0084781500926966E-4</v>
      </c>
      <c r="BJ1566" s="14">
        <f t="shared" si="2121"/>
        <v>0.43452964038630082</v>
      </c>
      <c r="BK1566" s="14">
        <f t="shared" si="2122"/>
        <v>0.23003551952445933</v>
      </c>
      <c r="BL1566" s="14">
        <f t="shared" si="2123"/>
        <v>0.31240720784873488</v>
      </c>
      <c r="BM1566" s="14">
        <f t="shared" si="2124"/>
        <v>0.64209594767403577</v>
      </c>
      <c r="BN1566" s="14">
        <f t="shared" si="2125"/>
        <v>0.35437970730084556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1.5216000000000001</v>
      </c>
      <c r="F1567" s="10">
        <f>VLOOKUP(B1567,home!$B$2:$E$405,3,FALSE)</f>
        <v>1.3613</v>
      </c>
      <c r="G1567" s="10">
        <f>VLOOKUP(C1567,away!$B$2:$E$405,4,FALSE)</f>
        <v>0.79800000000000004</v>
      </c>
      <c r="H1567" s="10">
        <f>VLOOKUP(A1567,away!$A$2:$E$405,3,FALSE)</f>
        <v>1.1121000000000001</v>
      </c>
      <c r="I1567" s="10">
        <f>VLOOKUP(C1567,away!$B$2:$E$405,3,FALSE)</f>
        <v>0.70650000000000002</v>
      </c>
      <c r="J1567" s="10">
        <f>VLOOKUP(B1567,home!$B$2:$E$405,4,FALSE)</f>
        <v>1.2846</v>
      </c>
      <c r="K1567" s="12">
        <f t="shared" si="2070"/>
        <v>1.6529405558399999</v>
      </c>
      <c r="L1567" s="12">
        <f t="shared" si="2071"/>
        <v>1.0093084857900001</v>
      </c>
      <c r="M1567" s="13">
        <f t="shared" si="2072"/>
        <v>6.9791082055095766E-2</v>
      </c>
      <c r="N1567" s="13">
        <f t="shared" si="2073"/>
        <v>0.11536050996482504</v>
      </c>
      <c r="O1567" s="13">
        <f t="shared" si="2074"/>
        <v>7.0440731350674357E-2</v>
      </c>
      <c r="P1567" s="13">
        <f t="shared" si="2075"/>
        <v>0.11643434163255977</v>
      </c>
      <c r="Q1567" s="13">
        <f t="shared" si="2076"/>
        <v>9.5342032731621895E-2</v>
      </c>
      <c r="R1567" s="13">
        <f t="shared" si="2077"/>
        <v>3.5548213948744661E-2</v>
      </c>
      <c r="S1567" s="13">
        <f t="shared" si="2078"/>
        <v>4.8562636916509132E-2</v>
      </c>
      <c r="T1567" s="13">
        <f t="shared" si="2079"/>
        <v>9.6229522688493913E-2</v>
      </c>
      <c r="U1567" s="13">
        <f t="shared" si="2080"/>
        <v>5.8759084523557235E-2</v>
      </c>
      <c r="V1567" s="13">
        <f t="shared" si="2081"/>
        <v>9.0020394373453282E-3</v>
      </c>
      <c r="W1567" s="13">
        <f t="shared" si="2082"/>
        <v>5.2531570859440851E-2</v>
      </c>
      <c r="X1567" s="13">
        <f t="shared" si="2083"/>
        <v>5.3020560240312334E-2</v>
      </c>
      <c r="Y1567" s="13">
        <f t="shared" si="2084"/>
        <v>2.6757050685943563E-2</v>
      </c>
      <c r="Z1567" s="13">
        <f t="shared" si="2085"/>
        <v>1.1959704664382145E-2</v>
      </c>
      <c r="AA1567" s="13">
        <f t="shared" si="2086"/>
        <v>1.9768680875626062E-2</v>
      </c>
      <c r="AB1567" s="13">
        <f t="shared" si="2087"/>
        <v>1.6338227177390464E-2</v>
      </c>
      <c r="AC1567" s="13">
        <f t="shared" si="2088"/>
        <v>9.3864655086787693E-4</v>
      </c>
      <c r="AD1567" s="13">
        <f t="shared" si="2089"/>
        <v>2.1707890983888128E-2</v>
      </c>
      <c r="AE1567" s="13">
        <f t="shared" si="2090"/>
        <v>2.190995857864252E-2</v>
      </c>
      <c r="AF1567" s="13">
        <f t="shared" si="2091"/>
        <v>1.1056953558365654E-2</v>
      </c>
      <c r="AG1567" s="13">
        <f t="shared" si="2092"/>
        <v>3.7199590178147971E-3</v>
      </c>
      <c r="AH1567" s="13">
        <f t="shared" si="2093"/>
        <v>3.0177578513257849E-3</v>
      </c>
      <c r="AI1567" s="13">
        <f t="shared" si="2094"/>
        <v>4.9881743401609668E-3</v>
      </c>
      <c r="AJ1567" s="13">
        <f t="shared" si="2095"/>
        <v>4.1225778332262472E-3</v>
      </c>
      <c r="AK1567" s="13">
        <f t="shared" si="2096"/>
        <v>2.2714586983822184E-3</v>
      </c>
      <c r="AL1567" s="13">
        <f t="shared" si="2097"/>
        <v>6.2638772724398254E-5</v>
      </c>
      <c r="AM1567" s="13">
        <f t="shared" si="2098"/>
        <v>7.176370677804432E-3</v>
      </c>
      <c r="AN1567" s="13">
        <f t="shared" si="2099"/>
        <v>7.2431718222825472E-3</v>
      </c>
      <c r="AO1567" s="13">
        <f t="shared" si="2100"/>
        <v>3.6552973921323974E-3</v>
      </c>
      <c r="AP1567" s="13">
        <f t="shared" si="2101"/>
        <v>1.229774225321762E-3</v>
      </c>
      <c r="AQ1567" s="13">
        <f t="shared" si="2102"/>
        <v>3.103053903057694E-4</v>
      </c>
      <c r="AR1567" s="13">
        <f t="shared" si="2103"/>
        <v>6.0916972148050284E-4</v>
      </c>
      <c r="AS1567" s="13">
        <f t="shared" si="2104"/>
        <v>1.0069213380248803E-3</v>
      </c>
      <c r="AT1567" s="13">
        <f t="shared" si="2105"/>
        <v>8.3219055808100124E-4</v>
      </c>
      <c r="AU1567" s="13">
        <f t="shared" si="2106"/>
        <v>4.5852050787973661E-4</v>
      </c>
      <c r="AV1567" s="13">
        <f t="shared" si="2107"/>
        <v>1.8947678578969275E-4</v>
      </c>
      <c r="AW1567" s="13">
        <f t="shared" si="2108"/>
        <v>2.9028319824425046E-6</v>
      </c>
      <c r="AX1567" s="13">
        <f t="shared" si="2109"/>
        <v>1.9770190228473204E-3</v>
      </c>
      <c r="AY1567" s="13">
        <f t="shared" si="2110"/>
        <v>1.9954220763280543E-3</v>
      </c>
      <c r="AZ1567" s="13">
        <f t="shared" si="2111"/>
        <v>1.0069982171853032E-3</v>
      </c>
      <c r="BA1567" s="13">
        <f t="shared" si="2112"/>
        <v>3.3879061526017603E-4</v>
      </c>
      <c r="BB1567" s="13">
        <f t="shared" si="2113"/>
        <v>8.5486060722027668E-5</v>
      </c>
      <c r="BC1567" s="13">
        <f t="shared" si="2114"/>
        <v>1.7256361300700358E-5</v>
      </c>
      <c r="BD1567" s="13">
        <f t="shared" si="2115"/>
        <v>1.0247336152943368E-4</v>
      </c>
      <c r="BE1567" s="13">
        <f t="shared" si="2116"/>
        <v>1.6938237516525537E-4</v>
      </c>
      <c r="BF1567" s="13">
        <f t="shared" si="2117"/>
        <v>1.3998949867757832E-4</v>
      </c>
      <c r="BG1567" s="13">
        <f t="shared" si="2118"/>
        <v>7.713143991862642E-5</v>
      </c>
      <c r="BH1567" s="13">
        <f t="shared" si="2119"/>
        <v>3.1873421292958484E-5</v>
      </c>
      <c r="BI1567" s="13">
        <f t="shared" si="2120"/>
        <v>1.0536974141701055E-5</v>
      </c>
      <c r="BJ1567" s="14">
        <f t="shared" si="2121"/>
        <v>0.52267190117083928</v>
      </c>
      <c r="BK1567" s="14">
        <f t="shared" si="2122"/>
        <v>0.24678680744143031</v>
      </c>
      <c r="BL1567" s="14">
        <f t="shared" si="2123"/>
        <v>0.21888257258106941</v>
      </c>
      <c r="BM1567" s="14">
        <f t="shared" si="2124"/>
        <v>0.49539155492985382</v>
      </c>
      <c r="BN1567" s="14">
        <f t="shared" si="2125"/>
        <v>0.50291691168352148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1.7670999999999999</v>
      </c>
      <c r="F1568" s="10">
        <f>VLOOKUP(B1568,home!$B$2:$E$405,3,FALSE)</f>
        <v>1.1317999999999999</v>
      </c>
      <c r="G1568" s="10">
        <f>VLOOKUP(C1568,away!$B$2:$E$405,4,FALSE)</f>
        <v>1.0509999999999999</v>
      </c>
      <c r="H1568" s="10">
        <f>VLOOKUP(A1568,away!$A$2:$E$405,3,FALSE)</f>
        <v>1.5205</v>
      </c>
      <c r="I1568" s="10">
        <f>VLOOKUP(C1568,away!$B$2:$E$405,3,FALSE)</f>
        <v>0.65769999999999995</v>
      </c>
      <c r="J1568" s="10">
        <f>VLOOKUP(B1568,home!$B$2:$E$405,4,FALSE)</f>
        <v>0.52610000000000001</v>
      </c>
      <c r="K1568" s="12">
        <f t="shared" si="2070"/>
        <v>2.1020039727799995</v>
      </c>
      <c r="L1568" s="12">
        <f t="shared" si="2071"/>
        <v>0.526117282385</v>
      </c>
      <c r="M1568" s="13">
        <f t="shared" si="2072"/>
        <v>7.2214006564143535E-2</v>
      </c>
      <c r="N1568" s="13">
        <f t="shared" si="2073"/>
        <v>0.15179412868819067</v>
      </c>
      <c r="O1568" s="13">
        <f t="shared" si="2074"/>
        <v>3.799303688365975E-2</v>
      </c>
      <c r="P1568" s="13">
        <f t="shared" si="2075"/>
        <v>7.9861514467429839E-2</v>
      </c>
      <c r="Q1568" s="13">
        <f t="shared" si="2076"/>
        <v>0.15953593077362765</v>
      </c>
      <c r="R1568" s="13">
        <f t="shared" si="2077"/>
        <v>9.994396657392067E-3</v>
      </c>
      <c r="S1568" s="13">
        <f t="shared" si="2078"/>
        <v>2.2079724545426029E-2</v>
      </c>
      <c r="T1568" s="13">
        <f t="shared" si="2079"/>
        <v>8.3934610341382471E-2</v>
      </c>
      <c r="U1568" s="13">
        <f t="shared" si="2080"/>
        <v>2.1008261479377274E-2</v>
      </c>
      <c r="V1568" s="13">
        <f t="shared" si="2081"/>
        <v>2.7131090015452141E-3</v>
      </c>
      <c r="W1568" s="13">
        <f t="shared" si="2082"/>
        <v>0.11178172009577345</v>
      </c>
      <c r="X1568" s="13">
        <f t="shared" si="2083"/>
        <v>5.8810294797109065E-2</v>
      </c>
      <c r="Y1568" s="13">
        <f t="shared" si="2084"/>
        <v>1.5470556237457861E-2</v>
      </c>
      <c r="Z1568" s="13">
        <f t="shared" si="2085"/>
        <v>1.7527416028216142E-3</v>
      </c>
      <c r="AA1568" s="13">
        <f t="shared" si="2086"/>
        <v>3.6842698123878172E-3</v>
      </c>
      <c r="AB1568" s="13">
        <f t="shared" si="2087"/>
        <v>3.8721748912163077E-3</v>
      </c>
      <c r="AC1568" s="13">
        <f t="shared" si="2088"/>
        <v>1.8752680754716123E-4</v>
      </c>
      <c r="AD1568" s="13">
        <f t="shared" si="2089"/>
        <v>5.8741404931374447E-2</v>
      </c>
      <c r="AE1568" s="13">
        <f t="shared" si="2090"/>
        <v>3.0904868325971561E-2</v>
      </c>
      <c r="AF1568" s="13">
        <f t="shared" si="2091"/>
        <v>8.1297926680632109E-3</v>
      </c>
      <c r="AG1568" s="13">
        <f t="shared" si="2092"/>
        <v>1.425741474958305E-3</v>
      </c>
      <c r="AH1568" s="13">
        <f t="shared" si="2093"/>
        <v>2.3053691219990916E-4</v>
      </c>
      <c r="AI1568" s="13">
        <f t="shared" si="2094"/>
        <v>4.8458950531664297E-4</v>
      </c>
      <c r="AJ1568" s="13">
        <f t="shared" si="2095"/>
        <v>5.0930453267153918E-4</v>
      </c>
      <c r="AK1568" s="13">
        <f t="shared" si="2096"/>
        <v>3.5685338367681213E-4</v>
      </c>
      <c r="AL1568" s="13">
        <f t="shared" si="2097"/>
        <v>8.2954404922297561E-6</v>
      </c>
      <c r="AM1568" s="13">
        <f t="shared" si="2098"/>
        <v>2.4694933306485537E-2</v>
      </c>
      <c r="AN1568" s="13">
        <f t="shared" si="2099"/>
        <v>1.2992431199886991E-2</v>
      </c>
      <c r="AO1568" s="13">
        <f t="shared" si="2100"/>
        <v>3.4177712972293141E-3</v>
      </c>
      <c r="AP1568" s="13">
        <f t="shared" si="2101"/>
        <v>5.9938284890391437E-4</v>
      </c>
      <c r="AQ1568" s="13">
        <f t="shared" si="2102"/>
        <v>7.8836418893376612E-5</v>
      </c>
      <c r="AR1568" s="13">
        <f t="shared" si="2103"/>
        <v>2.4257890747209118E-5</v>
      </c>
      <c r="AS1568" s="13">
        <f t="shared" si="2104"/>
        <v>5.0990182721896761E-5</v>
      </c>
      <c r="AT1568" s="13">
        <f t="shared" si="2105"/>
        <v>5.3590783327102537E-5</v>
      </c>
      <c r="AU1568" s="13">
        <f t="shared" si="2106"/>
        <v>3.7549346485987236E-5</v>
      </c>
      <c r="AV1568" s="13">
        <f t="shared" si="2107"/>
        <v>1.973221887220948E-5</v>
      </c>
      <c r="AW1568" s="13">
        <f t="shared" si="2108"/>
        <v>2.5483146568413107E-7</v>
      </c>
      <c r="AX1568" s="13">
        <f t="shared" si="2109"/>
        <v>8.6514746529616198E-3</v>
      </c>
      <c r="AY1568" s="13">
        <f t="shared" si="2110"/>
        <v>4.5516903330388783E-3</v>
      </c>
      <c r="AZ1568" s="13">
        <f t="shared" si="2111"/>
        <v>1.197361474138245E-3</v>
      </c>
      <c r="BA1568" s="13">
        <f t="shared" si="2112"/>
        <v>2.0998418826870369E-4</v>
      </c>
      <c r="BB1568" s="13">
        <f t="shared" si="2113"/>
        <v>2.7619077618937642E-5</v>
      </c>
      <c r="BC1568" s="13">
        <f t="shared" si="2114"/>
        <v>2.9061748117711706E-6</v>
      </c>
      <c r="BD1568" s="13">
        <f t="shared" si="2115"/>
        <v>2.1270825927189822E-6</v>
      </c>
      <c r="BE1568" s="13">
        <f t="shared" si="2116"/>
        <v>4.4711360603264823E-6</v>
      </c>
      <c r="BF1568" s="13">
        <f t="shared" si="2117"/>
        <v>4.6991728808230913E-6</v>
      </c>
      <c r="BG1568" s="13">
        <f t="shared" si="2118"/>
        <v>3.2925600214233909E-6</v>
      </c>
      <c r="BH1568" s="13">
        <f t="shared" si="2119"/>
        <v>1.7302435614121428E-6</v>
      </c>
      <c r="BI1568" s="13">
        <f t="shared" si="2120"/>
        <v>7.2739576799306747E-7</v>
      </c>
      <c r="BJ1568" s="14">
        <f t="shared" si="2121"/>
        <v>0.73695343930614632</v>
      </c>
      <c r="BK1568" s="14">
        <f t="shared" si="2122"/>
        <v>0.18161586715962288</v>
      </c>
      <c r="BL1568" s="14">
        <f t="shared" si="2123"/>
        <v>7.8336592070937197E-2</v>
      </c>
      <c r="BM1568" s="14">
        <f t="shared" si="2124"/>
        <v>0.48271419060351117</v>
      </c>
      <c r="BN1568" s="14">
        <f t="shared" si="2125"/>
        <v>0.51139301403444359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1.7670999999999999</v>
      </c>
      <c r="F1569" s="10">
        <f>VLOOKUP(B1569,home!$B$2:$E$405,3,FALSE)</f>
        <v>1.1317999999999999</v>
      </c>
      <c r="G1569" s="10">
        <f>VLOOKUP(C1569,away!$B$2:$E$405,4,FALSE)</f>
        <v>1.0610999999999999</v>
      </c>
      <c r="H1569" s="10">
        <f>VLOOKUP(A1569,away!$A$2:$E$405,3,FALSE)</f>
        <v>1.5205</v>
      </c>
      <c r="I1569" s="10">
        <f>VLOOKUP(C1569,away!$B$2:$E$405,3,FALSE)</f>
        <v>1.2331000000000001</v>
      </c>
      <c r="J1569" s="10">
        <f>VLOOKUP(B1569,home!$B$2:$E$405,4,FALSE)</f>
        <v>0.98650000000000004</v>
      </c>
      <c r="K1569" s="12">
        <f t="shared" si="2070"/>
        <v>2.1222040109579994</v>
      </c>
      <c r="L1569" s="12">
        <f t="shared" si="2071"/>
        <v>1.8496170145750002</v>
      </c>
      <c r="M1569" s="13">
        <f t="shared" si="2072"/>
        <v>1.8839095405946873E-2</v>
      </c>
      <c r="N1569" s="13">
        <f t="shared" si="2073"/>
        <v>3.9980403833320868E-2</v>
      </c>
      <c r="O1569" s="13">
        <f t="shared" si="2074"/>
        <v>3.4845111402041058E-2</v>
      </c>
      <c r="P1569" s="13">
        <f t="shared" si="2075"/>
        <v>7.3948435179689839E-2</v>
      </c>
      <c r="Q1569" s="13">
        <f t="shared" si="2076"/>
        <v>4.2423286687397074E-2</v>
      </c>
      <c r="R1569" s="13">
        <f t="shared" si="2077"/>
        <v>3.2225055461988249E-2</v>
      </c>
      <c r="S1569" s="13">
        <f t="shared" si="2078"/>
        <v>7.2566794579194766E-2</v>
      </c>
      <c r="T1569" s="13">
        <f t="shared" si="2079"/>
        <v>7.8466832871202721E-2</v>
      </c>
      <c r="U1569" s="13">
        <f t="shared" si="2080"/>
        <v>6.8388141954775453E-2</v>
      </c>
      <c r="V1569" s="13">
        <f t="shared" si="2081"/>
        <v>3.1649319256966957E-2</v>
      </c>
      <c r="W1569" s="13">
        <f t="shared" si="2082"/>
        <v>3.0010289722005045E-2</v>
      </c>
      <c r="X1569" s="13">
        <f t="shared" si="2083"/>
        <v>5.5507542482145789E-2</v>
      </c>
      <c r="Y1569" s="13">
        <f t="shared" si="2084"/>
        <v>5.1333847506110759E-2</v>
      </c>
      <c r="Z1569" s="13">
        <f t="shared" si="2085"/>
        <v>1.9868003626038827E-2</v>
      </c>
      <c r="AA1569" s="13">
        <f t="shared" si="2086"/>
        <v>4.2163956984907679E-2</v>
      </c>
      <c r="AB1569" s="13">
        <f t="shared" si="2087"/>
        <v>4.4740259315615823E-2</v>
      </c>
      <c r="AC1569" s="13">
        <f t="shared" si="2088"/>
        <v>7.7644971239447785E-3</v>
      </c>
      <c r="AD1569" s="13">
        <f t="shared" si="2089"/>
        <v>1.5921989304512694E-2</v>
      </c>
      <c r="AE1569" s="13">
        <f t="shared" si="2090"/>
        <v>2.9449582323507854E-2</v>
      </c>
      <c r="AF1569" s="13">
        <f t="shared" si="2091"/>
        <v>2.7235224268843658E-2</v>
      </c>
      <c r="AG1569" s="13">
        <f t="shared" si="2092"/>
        <v>1.679157806780639E-2</v>
      </c>
      <c r="AH1569" s="13">
        <f t="shared" si="2093"/>
        <v>9.1870493880898043E-3</v>
      </c>
      <c r="AI1569" s="13">
        <f t="shared" si="2094"/>
        <v>1.9496793060273417E-2</v>
      </c>
      <c r="AJ1569" s="13">
        <f t="shared" si="2095"/>
        <v>2.0688086216665173E-2</v>
      </c>
      <c r="AK1569" s="13">
        <f t="shared" si="2096"/>
        <v>1.4634779849350573E-2</v>
      </c>
      <c r="AL1569" s="13">
        <f t="shared" si="2097"/>
        <v>1.2191082425150233E-3</v>
      </c>
      <c r="AM1569" s="13">
        <f t="shared" si="2098"/>
        <v>6.7579419128934396E-3</v>
      </c>
      <c r="AN1569" s="13">
        <f t="shared" si="2099"/>
        <v>1.2499604345597231E-2</v>
      </c>
      <c r="AO1569" s="13">
        <f t="shared" si="2100"/>
        <v>1.1559740436536129E-2</v>
      </c>
      <c r="AP1569" s="13">
        <f t="shared" si="2101"/>
        <v>7.1270308651626181E-3</v>
      </c>
      <c r="AQ1569" s="13">
        <f t="shared" si="2102"/>
        <v>3.2955693879014912E-3</v>
      </c>
      <c r="AR1569" s="13">
        <f t="shared" si="2103"/>
        <v>3.3985045723903492E-3</v>
      </c>
      <c r="AS1569" s="13">
        <f t="shared" si="2104"/>
        <v>7.2123200347859002E-3</v>
      </c>
      <c r="AT1569" s="13">
        <f t="shared" si="2105"/>
        <v>7.6530072530676891E-3</v>
      </c>
      <c r="AU1569" s="13">
        <f t="shared" si="2106"/>
        <v>5.4137475627836348E-3</v>
      </c>
      <c r="AV1569" s="13">
        <f t="shared" si="2107"/>
        <v>2.8722691980133828E-3</v>
      </c>
      <c r="AW1569" s="13">
        <f t="shared" si="2108"/>
        <v>1.3292562459145767E-4</v>
      </c>
      <c r="AX1569" s="13">
        <f t="shared" si="2109"/>
        <v>2.3902885722272712E-3</v>
      </c>
      <c r="AY1569" s="13">
        <f t="shared" si="2110"/>
        <v>4.4211184129357454E-3</v>
      </c>
      <c r="AZ1569" s="13">
        <f t="shared" si="2111"/>
        <v>4.0886879200083895E-3</v>
      </c>
      <c r="BA1569" s="13">
        <f t="shared" si="2112"/>
        <v>2.5208355813782601E-3</v>
      </c>
      <c r="BB1569" s="13">
        <f t="shared" si="2113"/>
        <v>1.1656450955658234E-3</v>
      </c>
      <c r="BC1569" s="13">
        <f t="shared" si="2114"/>
        <v>4.3119940034288976E-4</v>
      </c>
      <c r="BD1569" s="13">
        <f t="shared" si="2115"/>
        <v>1.0476553135340208E-3</v>
      </c>
      <c r="BE1569" s="13">
        <f t="shared" si="2116"/>
        <v>2.2233383084833596E-3</v>
      </c>
      <c r="BF1569" s="13">
        <f t="shared" si="2117"/>
        <v>2.3591887379899802E-3</v>
      </c>
      <c r="BG1569" s="13">
        <f t="shared" si="2118"/>
        <v>1.6688932674564249E-3</v>
      </c>
      <c r="BH1569" s="13">
        <f t="shared" si="2119"/>
        <v>8.8543299651420721E-4</v>
      </c>
      <c r="BI1569" s="13">
        <f t="shared" si="2120"/>
        <v>3.7581389132740209E-4</v>
      </c>
      <c r="BJ1569" s="14">
        <f t="shared" si="2121"/>
        <v>0.44337823899740214</v>
      </c>
      <c r="BK1569" s="14">
        <f t="shared" si="2122"/>
        <v>0.21040836820119399</v>
      </c>
      <c r="BL1569" s="14">
        <f t="shared" si="2123"/>
        <v>0.32147940477005355</v>
      </c>
      <c r="BM1569" s="14">
        <f t="shared" si="2124"/>
        <v>0.74858443483596038</v>
      </c>
      <c r="BN1569" s="14">
        <f t="shared" si="2125"/>
        <v>0.24226138797038396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1.6325000000000001</v>
      </c>
      <c r="F1570" s="10">
        <f>VLOOKUP(B1570,home!$B$2:$E$405,3,FALSE)</f>
        <v>0.95289999999999997</v>
      </c>
      <c r="G1570" s="10">
        <f>VLOOKUP(C1570,away!$B$2:$E$405,4,FALSE)</f>
        <v>0.82879999999999998</v>
      </c>
      <c r="H1570" s="10">
        <f>VLOOKUP(A1570,away!$A$2:$E$405,3,FALSE)</f>
        <v>1.1474</v>
      </c>
      <c r="I1570" s="10">
        <f>VLOOKUP(C1570,away!$B$2:$E$405,3,FALSE)</f>
        <v>1.3329</v>
      </c>
      <c r="J1570" s="10">
        <f>VLOOKUP(B1570,home!$B$2:$E$405,4,FALSE)</f>
        <v>0.72629999999999995</v>
      </c>
      <c r="K1570" s="12">
        <f t="shared" si="2070"/>
        <v>1.2892889463999999</v>
      </c>
      <c r="L1570" s="12">
        <f t="shared" si="2071"/>
        <v>1.1107810387979997</v>
      </c>
      <c r="M1570" s="13">
        <f t="shared" si="2072"/>
        <v>9.0711604597649237E-2</v>
      </c>
      <c r="N1570" s="13">
        <f t="shared" si="2073"/>
        <v>0.11695346911795658</v>
      </c>
      <c r="O1570" s="13">
        <f t="shared" si="2074"/>
        <v>0.10076073038601023</v>
      </c>
      <c r="P1570" s="13">
        <f t="shared" si="2075"/>
        <v>0.12990969591787357</v>
      </c>
      <c r="Q1570" s="13">
        <f t="shared" si="2076"/>
        <v>7.5393407488457603E-2</v>
      </c>
      <c r="R1570" s="13">
        <f t="shared" si="2077"/>
        <v>5.5961554384108825E-2</v>
      </c>
      <c r="S1570" s="13">
        <f t="shared" si="2078"/>
        <v>4.6511494224829697E-2</v>
      </c>
      <c r="T1570" s="13">
        <f t="shared" si="2079"/>
        <v>8.3745567488549819E-2</v>
      </c>
      <c r="U1570" s="13">
        <f t="shared" si="2080"/>
        <v>7.2150613490793963E-2</v>
      </c>
      <c r="V1570" s="13">
        <f t="shared" si="2081"/>
        <v>7.401103871052684E-3</v>
      </c>
      <c r="W1570" s="13">
        <f t="shared" si="2082"/>
        <v>3.2401295635433119E-2</v>
      </c>
      <c r="X1570" s="13">
        <f t="shared" si="2083"/>
        <v>3.5990744824327493E-2</v>
      </c>
      <c r="Y1570" s="13">
        <f t="shared" si="2084"/>
        <v>1.998891846154012E-2</v>
      </c>
      <c r="Z1570" s="13">
        <f t="shared" si="2085"/>
        <v>2.0720344503843722E-2</v>
      </c>
      <c r="AA1570" s="13">
        <f t="shared" si="2086"/>
        <v>2.6714511134405702E-2</v>
      </c>
      <c r="AB1570" s="13">
        <f t="shared" si="2087"/>
        <v>1.7221361957034501E-2</v>
      </c>
      <c r="AC1570" s="13">
        <f t="shared" si="2088"/>
        <v>6.6245324785736334E-4</v>
      </c>
      <c r="AD1570" s="13">
        <f t="shared" si="2089"/>
        <v>1.044365807795062E-2</v>
      </c>
      <c r="AE1570" s="13">
        <f t="shared" si="2090"/>
        <v>1.160061736867711E-2</v>
      </c>
      <c r="AF1570" s="13">
        <f t="shared" si="2091"/>
        <v>6.4428729057386409E-3</v>
      </c>
      <c r="AG1570" s="13">
        <f t="shared" si="2092"/>
        <v>2.3855403530266186E-3</v>
      </c>
      <c r="AH1570" s="13">
        <f t="shared" si="2093"/>
        <v>5.7539414480579859E-3</v>
      </c>
      <c r="AI1570" s="13">
        <f t="shared" si="2094"/>
        <v>7.4184931072139703E-3</v>
      </c>
      <c r="AJ1570" s="13">
        <f t="shared" si="2095"/>
        <v>4.7822905810377819E-3</v>
      </c>
      <c r="AK1570" s="13">
        <f t="shared" si="2096"/>
        <v>2.0552514615349484E-3</v>
      </c>
      <c r="AL1570" s="13">
        <f t="shared" si="2097"/>
        <v>3.7948441269745959E-5</v>
      </c>
      <c r="AM1570" s="13">
        <f t="shared" si="2098"/>
        <v>2.6929785839765585E-3</v>
      </c>
      <c r="AN1570" s="13">
        <f t="shared" si="2099"/>
        <v>2.9913095489702479E-3</v>
      </c>
      <c r="AO1570" s="13">
        <f t="shared" si="2100"/>
        <v>1.6613449640857745E-3</v>
      </c>
      <c r="AP1570" s="13">
        <f t="shared" si="2101"/>
        <v>6.1513016166967415E-4</v>
      </c>
      <c r="AQ1570" s="13">
        <f t="shared" si="2102"/>
        <v>1.7081872999385547E-4</v>
      </c>
      <c r="AR1570" s="13">
        <f t="shared" si="2103"/>
        <v>1.278273811771343E-3</v>
      </c>
      <c r="AS1570" s="13">
        <f t="shared" si="2104"/>
        <v>1.6480642959893867E-3</v>
      </c>
      <c r="AT1570" s="13">
        <f t="shared" si="2105"/>
        <v>1.0624155398878074E-3</v>
      </c>
      <c r="AU1570" s="13">
        <f t="shared" si="2106"/>
        <v>4.5658687068697937E-4</v>
      </c>
      <c r="AV1570" s="13">
        <f t="shared" si="2107"/>
        <v>1.4716810136202214E-4</v>
      </c>
      <c r="AW1570" s="13">
        <f t="shared" si="2108"/>
        <v>1.509628750176755E-6</v>
      </c>
      <c r="AX1570" s="13">
        <f t="shared" si="2109"/>
        <v>5.786712535354833E-4</v>
      </c>
      <c r="AY1570" s="13">
        <f t="shared" si="2110"/>
        <v>6.4277705612468474E-4</v>
      </c>
      <c r="AZ1570" s="13">
        <f t="shared" si="2111"/>
        <v>3.5699228305884886E-4</v>
      </c>
      <c r="BA1570" s="13">
        <f t="shared" si="2112"/>
        <v>1.3218008633965924E-4</v>
      </c>
      <c r="BB1570" s="13">
        <f t="shared" si="2113"/>
        <v>3.6705783403193982E-5</v>
      </c>
      <c r="BC1570" s="13">
        <f t="shared" si="2114"/>
        <v>8.1544176436988369E-6</v>
      </c>
      <c r="BD1570" s="13">
        <f t="shared" si="2115"/>
        <v>2.366470520846085E-4</v>
      </c>
      <c r="BE1570" s="13">
        <f t="shared" si="2116"/>
        <v>3.0510642845083078E-4</v>
      </c>
      <c r="BF1570" s="13">
        <f t="shared" si="2117"/>
        <v>1.9668517283861936E-4</v>
      </c>
      <c r="BG1570" s="13">
        <f t="shared" si="2118"/>
        <v>8.4528006420535139E-5</v>
      </c>
      <c r="BH1570" s="13">
        <f t="shared" si="2119"/>
        <v>2.7245256084806041E-5</v>
      </c>
      <c r="BI1570" s="13">
        <f t="shared" si="2120"/>
        <v>7.0254015023955486E-6</v>
      </c>
      <c r="BJ1570" s="14">
        <f t="shared" si="2121"/>
        <v>0.4052331545904595</v>
      </c>
      <c r="BK1570" s="14">
        <f t="shared" si="2122"/>
        <v>0.27587707735665701</v>
      </c>
      <c r="BL1570" s="14">
        <f t="shared" si="2123"/>
        <v>0.29826849388727728</v>
      </c>
      <c r="BM1570" s="14">
        <f t="shared" si="2124"/>
        <v>0.42976734101880693</v>
      </c>
      <c r="BN1570" s="14">
        <f t="shared" si="2125"/>
        <v>0.56969046189205597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1.6325000000000001</v>
      </c>
      <c r="F1571" s="10">
        <f>VLOOKUP(B1571,home!$B$2:$E$405,3,FALSE)</f>
        <v>1.1891</v>
      </c>
      <c r="G1571" s="10">
        <f>VLOOKUP(C1571,away!$B$2:$E$405,4,FALSE)</f>
        <v>0.74870000000000003</v>
      </c>
      <c r="H1571" s="10">
        <f>VLOOKUP(A1571,away!$A$2:$E$405,3,FALSE)</f>
        <v>1.1474</v>
      </c>
      <c r="I1571" s="10">
        <f>VLOOKUP(C1571,away!$B$2:$E$405,3,FALSE)</f>
        <v>0.96840000000000004</v>
      </c>
      <c r="J1571" s="10">
        <f>VLOOKUP(B1571,home!$B$2:$E$405,4,FALSE)</f>
        <v>1.1278999999999999</v>
      </c>
      <c r="K1571" s="12">
        <f t="shared" si="2070"/>
        <v>1.4533807450250003</v>
      </c>
      <c r="L1571" s="12">
        <f t="shared" si="2071"/>
        <v>1.2532572422639998</v>
      </c>
      <c r="M1571" s="13">
        <f t="shared" si="2072"/>
        <v>6.67608807637807E-2</v>
      </c>
      <c r="N1571" s="13">
        <f t="shared" si="2073"/>
        <v>9.7028978622988815E-2</v>
      </c>
      <c r="O1571" s="13">
        <f t="shared" si="2074"/>
        <v>8.3668557317131506E-2</v>
      </c>
      <c r="P1571" s="13">
        <f t="shared" si="2075"/>
        <v>0.12160227016873953</v>
      </c>
      <c r="Q1571" s="13">
        <f t="shared" si="2076"/>
        <v>7.0510024620047157E-2</v>
      </c>
      <c r="R1571" s="13">
        <f t="shared" si="2077"/>
        <v>5.2429112703737839E-2</v>
      </c>
      <c r="S1571" s="13">
        <f t="shared" si="2078"/>
        <v>5.5373416067233325E-2</v>
      </c>
      <c r="T1571" s="13">
        <f t="shared" si="2079"/>
        <v>8.8367199007287026E-2</v>
      </c>
      <c r="U1571" s="13">
        <f t="shared" si="2080"/>
        <v>7.619946288235821E-2</v>
      </c>
      <c r="V1571" s="13">
        <f t="shared" si="2081"/>
        <v>1.1206717706101835E-2</v>
      </c>
      <c r="W1571" s="13">
        <f t="shared" si="2082"/>
        <v>3.4159304038005101E-2</v>
      </c>
      <c r="X1571" s="13">
        <f t="shared" si="2083"/>
        <v>4.281039517632778E-2</v>
      </c>
      <c r="Y1571" s="13">
        <f t="shared" si="2084"/>
        <v>2.6826218899458309E-2</v>
      </c>
      <c r="Z1571" s="13">
        <f t="shared" si="2085"/>
        <v>2.1902388400478305E-2</v>
      </c>
      <c r="AA1571" s="13">
        <f t="shared" si="2086"/>
        <v>3.1832509571314081E-2</v>
      </c>
      <c r="AB1571" s="13">
        <f t="shared" si="2087"/>
        <v>2.3132378238385959E-2</v>
      </c>
      <c r="AC1571" s="13">
        <f t="shared" si="2088"/>
        <v>1.2757867131651909E-3</v>
      </c>
      <c r="AD1571" s="13">
        <f t="shared" si="2089"/>
        <v>1.2411618688072831E-2</v>
      </c>
      <c r="AE1571" s="13">
        <f t="shared" si="2090"/>
        <v>1.5554951009046476E-2</v>
      </c>
      <c r="AF1571" s="13">
        <f t="shared" si="2091"/>
        <v>9.7471775025746079E-3</v>
      </c>
      <c r="AG1571" s="13">
        <f t="shared" si="2092"/>
        <v>4.0719069322447841E-3</v>
      </c>
      <c r="AH1571" s="13">
        <f t="shared" si="2093"/>
        <v>6.862331721444616E-3</v>
      </c>
      <c r="AI1571" s="13">
        <f t="shared" si="2094"/>
        <v>9.9735807899218702E-3</v>
      </c>
      <c r="AJ1571" s="13">
        <f t="shared" si="2095"/>
        <v>7.2477051395118397E-3</v>
      </c>
      <c r="AK1571" s="13">
        <f t="shared" si="2096"/>
        <v>3.511225031795082E-3</v>
      </c>
      <c r="AL1571" s="13">
        <f t="shared" si="2097"/>
        <v>9.2951775828678318E-5</v>
      </c>
      <c r="AM1571" s="13">
        <f t="shared" si="2098"/>
        <v>3.6077615231674999E-3</v>
      </c>
      <c r="AN1571" s="13">
        <f t="shared" si="2099"/>
        <v>4.5214532572710672E-3</v>
      </c>
      <c r="AO1571" s="13">
        <f t="shared" si="2100"/>
        <v>2.8332720201165599E-3</v>
      </c>
      <c r="AP1571" s="13">
        <f t="shared" si="2101"/>
        <v>1.1836062261716769E-3</v>
      </c>
      <c r="AQ1571" s="13">
        <f t="shared" si="2102"/>
        <v>3.7084076873460407E-4</v>
      </c>
      <c r="AR1571" s="13">
        <f t="shared" si="2103"/>
        <v>1.720053385743689E-3</v>
      </c>
      <c r="AS1571" s="13">
        <f t="shared" si="2104"/>
        <v>2.4998924712549371E-3</v>
      </c>
      <c r="AT1571" s="13">
        <f t="shared" si="2105"/>
        <v>1.816647791177445E-3</v>
      </c>
      <c r="AU1571" s="13">
        <f t="shared" si="2106"/>
        <v>8.8009364006316586E-4</v>
      </c>
      <c r="AV1571" s="13">
        <f t="shared" si="2107"/>
        <v>3.1977778757169187E-4</v>
      </c>
      <c r="AW1571" s="13">
        <f t="shared" si="2108"/>
        <v>4.7029982344238331E-6</v>
      </c>
      <c r="AX1571" s="13">
        <f t="shared" si="2109"/>
        <v>8.7390852173561929E-4</v>
      </c>
      <c r="AY1571" s="13">
        <f t="shared" si="2110"/>
        <v>1.0952321839413908E-3</v>
      </c>
      <c r="AZ1571" s="13">
        <f t="shared" si="2111"/>
        <v>6.8630383324258287E-4</v>
      </c>
      <c r="BA1571" s="13">
        <f t="shared" si="2112"/>
        <v>2.8670508313493709E-4</v>
      </c>
      <c r="BB1571" s="13">
        <f t="shared" si="2113"/>
        <v>8.9828805458190536E-5</v>
      </c>
      <c r="BC1571" s="13">
        <f t="shared" si="2114"/>
        <v>2.251572020088024E-5</v>
      </c>
      <c r="BD1571" s="13">
        <f t="shared" si="2115"/>
        <v>3.592782271273319E-4</v>
      </c>
      <c r="BE1571" s="13">
        <f t="shared" si="2116"/>
        <v>5.2216805741358294E-4</v>
      </c>
      <c r="BF1571" s="13">
        <f t="shared" si="2117"/>
        <v>3.794545001560052E-4</v>
      </c>
      <c r="BG1571" s="13">
        <f t="shared" si="2118"/>
        <v>1.8383062137994138E-4</v>
      </c>
      <c r="BH1571" s="13">
        <f t="shared" si="2119"/>
        <v>6.6793971364896947E-5</v>
      </c>
      <c r="BI1571" s="13">
        <f t="shared" si="2120"/>
        <v>1.9415414373098483E-5</v>
      </c>
      <c r="BJ1571" s="14">
        <f t="shared" si="2121"/>
        <v>0.41705920243922795</v>
      </c>
      <c r="BK1571" s="14">
        <f t="shared" si="2122"/>
        <v>0.25740725537879061</v>
      </c>
      <c r="BL1571" s="14">
        <f t="shared" si="2123"/>
        <v>0.30362426926322683</v>
      </c>
      <c r="BM1571" s="14">
        <f t="shared" si="2124"/>
        <v>0.50690276209959084</v>
      </c>
      <c r="BN1571" s="14">
        <f t="shared" si="2125"/>
        <v>0.49199982419642552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1.375</v>
      </c>
      <c r="F1572" s="10">
        <f>VLOOKUP(B1572,home!$B$2:$E$405,3,FALSE)</f>
        <v>1.2562</v>
      </c>
      <c r="G1572" s="10">
        <f>VLOOKUP(C1572,away!$B$2:$E$405,4,FALSE)</f>
        <v>0.72729999999999995</v>
      </c>
      <c r="H1572" s="10">
        <f>VLOOKUP(A1572,away!$A$2:$E$405,3,FALSE)</f>
        <v>1.0101</v>
      </c>
      <c r="I1572" s="10">
        <f>VLOOKUP(C1572,away!$B$2:$E$405,3,FALSE)</f>
        <v>0.99</v>
      </c>
      <c r="J1572" s="10">
        <f>VLOOKUP(B1572,home!$B$2:$E$405,4,FALSE)</f>
        <v>1.17</v>
      </c>
      <c r="K1572" s="12">
        <f t="shared" si="2070"/>
        <v>1.2562471074999999</v>
      </c>
      <c r="L1572" s="12">
        <f t="shared" si="2071"/>
        <v>1.1699988299999999</v>
      </c>
      <c r="M1572" s="13">
        <f t="shared" si="2072"/>
        <v>8.8367949482088301E-2</v>
      </c>
      <c r="N1572" s="13">
        <f t="shared" si="2073"/>
        <v>0.11101198093257954</v>
      </c>
      <c r="O1572" s="13">
        <f t="shared" si="2074"/>
        <v>0.10339039750354242</v>
      </c>
      <c r="P1572" s="13">
        <f t="shared" si="2075"/>
        <v>0.12988388780710039</v>
      </c>
      <c r="Q1572" s="13">
        <f t="shared" si="2076"/>
        <v>6.9729239972199111E-2</v>
      </c>
      <c r="R1572" s="13">
        <f t="shared" si="2077"/>
        <v>6.0483322056189774E-2</v>
      </c>
      <c r="S1572" s="13">
        <f t="shared" si="2078"/>
        <v>4.7726082846662812E-2</v>
      </c>
      <c r="T1572" s="13">
        <f t="shared" si="2079"/>
        <v>8.1583129184262193E-2</v>
      </c>
      <c r="U1572" s="13">
        <f t="shared" si="2080"/>
        <v>7.5981998385079352E-2</v>
      </c>
      <c r="V1572" s="13">
        <f t="shared" si="2081"/>
        <v>7.7942401644473542E-3</v>
      </c>
      <c r="W1572" s="13">
        <f t="shared" si="2082"/>
        <v>2.9199052007749499E-2</v>
      </c>
      <c r="X1572" s="13">
        <f t="shared" si="2083"/>
        <v>3.4162856686176066E-2</v>
      </c>
      <c r="Y1572" s="13">
        <f t="shared" si="2084"/>
        <v>1.9985251176141836E-2</v>
      </c>
      <c r="Z1572" s="13">
        <f t="shared" si="2085"/>
        <v>2.3588472013418398E-2</v>
      </c>
      <c r="AA1572" s="13">
        <f t="shared" si="2086"/>
        <v>2.9632949737201562E-2</v>
      </c>
      <c r="AB1572" s="13">
        <f t="shared" si="2087"/>
        <v>1.8613153697026177E-2</v>
      </c>
      <c r="AC1572" s="13">
        <f t="shared" si="2088"/>
        <v>7.1600211176244422E-4</v>
      </c>
      <c r="AD1572" s="13">
        <f t="shared" si="2089"/>
        <v>9.1703061566193404E-3</v>
      </c>
      <c r="AE1572" s="13">
        <f t="shared" si="2090"/>
        <v>1.0729247473986426E-2</v>
      </c>
      <c r="AF1572" s="13">
        <f t="shared" si="2091"/>
        <v>6.2766034956722857E-3</v>
      </c>
      <c r="AG1572" s="13">
        <f t="shared" si="2092"/>
        <v>2.4478729154368268E-3</v>
      </c>
      <c r="AH1572" s="13">
        <f t="shared" si="2093"/>
        <v>6.8996211642968182E-3</v>
      </c>
      <c r="AI1572" s="13">
        <f t="shared" si="2094"/>
        <v>8.6676291304936589E-3</v>
      </c>
      <c r="AJ1572" s="13">
        <f t="shared" si="2095"/>
        <v>5.4443420120327008E-3</v>
      </c>
      <c r="AK1572" s="13">
        <f t="shared" si="2096"/>
        <v>2.2798129682856032E-3</v>
      </c>
      <c r="AL1572" s="13">
        <f t="shared" si="2097"/>
        <v>4.2095415135846417E-5</v>
      </c>
      <c r="AM1572" s="13">
        <f t="shared" si="2098"/>
        <v>2.3040341168284965E-3</v>
      </c>
      <c r="AN1572" s="13">
        <f t="shared" si="2099"/>
        <v>2.695717220969424E-3</v>
      </c>
      <c r="AO1572" s="13">
        <f t="shared" si="2100"/>
        <v>1.5769929972725388E-3</v>
      </c>
      <c r="AP1572" s="13">
        <f t="shared" si="2101"/>
        <v>6.1502665390902086E-4</v>
      </c>
      <c r="AQ1572" s="13">
        <f t="shared" si="2102"/>
        <v>1.7989511637309235E-4</v>
      </c>
      <c r="AR1572" s="13">
        <f t="shared" si="2103"/>
        <v>1.6145097379341043E-3</v>
      </c>
      <c r="AS1572" s="13">
        <f t="shared" si="2104"/>
        <v>2.0282231883103014E-3</v>
      </c>
      <c r="AT1572" s="13">
        <f t="shared" si="2105"/>
        <v>1.2739747568396222E-3</v>
      </c>
      <c r="AU1572" s="13">
        <f t="shared" si="2106"/>
        <v>5.3347570110259704E-4</v>
      </c>
      <c r="AV1572" s="13">
        <f t="shared" si="2107"/>
        <v>1.6754432660791792E-4</v>
      </c>
      <c r="AW1572" s="13">
        <f t="shared" si="2108"/>
        <v>1.7186711951881916E-6</v>
      </c>
      <c r="AX1572" s="13">
        <f t="shared" si="2109"/>
        <v>4.8240603247451895E-4</v>
      </c>
      <c r="AY1572" s="13">
        <f t="shared" si="2110"/>
        <v>5.644144935801292E-4</v>
      </c>
      <c r="AZ1572" s="13">
        <f t="shared" si="2111"/>
        <v>3.3018214856189682E-4</v>
      </c>
      <c r="BA1572" s="13">
        <f t="shared" si="2112"/>
        <v>1.2877090916810175E-4</v>
      </c>
      <c r="BB1572" s="13">
        <f t="shared" si="2113"/>
        <v>3.7665453266178835E-5</v>
      </c>
      <c r="BC1572" s="13">
        <f t="shared" si="2114"/>
        <v>8.8137072505697904E-6</v>
      </c>
      <c r="BD1572" s="13">
        <f t="shared" si="2115"/>
        <v>3.1482908406775078E-4</v>
      </c>
      <c r="BE1572" s="13">
        <f t="shared" si="2116"/>
        <v>3.955031262169862E-4</v>
      </c>
      <c r="BF1572" s="13">
        <f t="shared" si="2117"/>
        <v>2.4842482915864823E-4</v>
      </c>
      <c r="BG1572" s="13">
        <f t="shared" si="2118"/>
        <v>1.0402765768724447E-4</v>
      </c>
      <c r="BH1572" s="13">
        <f t="shared" si="2119"/>
        <v>3.2671111017400235E-5</v>
      </c>
      <c r="BI1572" s="13">
        <f t="shared" si="2120"/>
        <v>8.2085977428840815E-6</v>
      </c>
      <c r="BJ1572" s="14">
        <f t="shared" si="2121"/>
        <v>0.38321945885047715</v>
      </c>
      <c r="BK1572" s="14">
        <f t="shared" si="2122"/>
        <v>0.27509467232077722</v>
      </c>
      <c r="BL1572" s="14">
        <f t="shared" si="2123"/>
        <v>0.31811461877083352</v>
      </c>
      <c r="BM1572" s="14">
        <f t="shared" si="2124"/>
        <v>0.43658774837942171</v>
      </c>
      <c r="BN1572" s="14">
        <f t="shared" si="2125"/>
        <v>0.56286677775369953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1.375</v>
      </c>
      <c r="F1573" s="10">
        <f>VLOOKUP(B1573,home!$B$2:$E$405,3,FALSE)</f>
        <v>0.85950000000000004</v>
      </c>
      <c r="G1573" s="10">
        <f>VLOOKUP(C1573,away!$B$2:$E$405,4,FALSE)</f>
        <v>0.96970000000000001</v>
      </c>
      <c r="H1573" s="10">
        <f>VLOOKUP(A1573,away!$A$2:$E$405,3,FALSE)</f>
        <v>1.0101</v>
      </c>
      <c r="I1573" s="10">
        <f>VLOOKUP(C1573,away!$B$2:$E$405,3,FALSE)</f>
        <v>1.5674999999999999</v>
      </c>
      <c r="J1573" s="10">
        <f>VLOOKUP(B1573,home!$B$2:$E$405,4,FALSE)</f>
        <v>0.99</v>
      </c>
      <c r="K1573" s="12">
        <f t="shared" si="2070"/>
        <v>1.1460035812500002</v>
      </c>
      <c r="L1573" s="12">
        <f t="shared" si="2071"/>
        <v>1.5674984324999999</v>
      </c>
      <c r="M1573" s="13">
        <f t="shared" si="2072"/>
        <v>6.6304201434190149E-2</v>
      </c>
      <c r="N1573" s="13">
        <f t="shared" si="2073"/>
        <v>7.5984852295503308E-2</v>
      </c>
      <c r="O1573" s="13">
        <f t="shared" si="2074"/>
        <v>0.1039317318162573</v>
      </c>
      <c r="P1573" s="13">
        <f t="shared" si="2075"/>
        <v>0.11910613686694545</v>
      </c>
      <c r="Q1573" s="13">
        <f t="shared" si="2076"/>
        <v>4.3539456425699549E-2</v>
      </c>
      <c r="R1573" s="13">
        <f t="shared" si="2077"/>
        <v>8.145641335449684E-2</v>
      </c>
      <c r="S1573" s="13">
        <f t="shared" si="2078"/>
        <v>5.3489339787343826E-2</v>
      </c>
      <c r="T1573" s="13">
        <f t="shared" si="2079"/>
        <v>6.8248029699186086E-2</v>
      </c>
      <c r="U1573" s="13">
        <f t="shared" si="2080"/>
        <v>9.3349341420033732E-2</v>
      </c>
      <c r="V1573" s="13">
        <f t="shared" si="2081"/>
        <v>1.0676227461756678E-2</v>
      </c>
      <c r="W1573" s="13">
        <f t="shared" si="2082"/>
        <v>1.6632124329843338E-2</v>
      </c>
      <c r="X1573" s="13">
        <f t="shared" si="2083"/>
        <v>2.6070828816174545E-2</v>
      </c>
      <c r="Y1573" s="13">
        <f t="shared" si="2084"/>
        <v>2.0432991651664716E-2</v>
      </c>
      <c r="Z1573" s="13">
        <f t="shared" si="2085"/>
        <v>4.2560933416748631E-2</v>
      </c>
      <c r="AA1573" s="13">
        <f t="shared" si="2086"/>
        <v>4.877498211693674E-2</v>
      </c>
      <c r="AB1573" s="13">
        <f t="shared" si="2087"/>
        <v>2.7948152090707116E-2</v>
      </c>
      <c r="AC1573" s="13">
        <f t="shared" si="2088"/>
        <v>1.1986459584924977E-3</v>
      </c>
      <c r="AD1573" s="13">
        <f t="shared" si="2089"/>
        <v>4.7651185114489306E-3</v>
      </c>
      <c r="AE1573" s="13">
        <f t="shared" si="2090"/>
        <v>7.4693157973729314E-3</v>
      </c>
      <c r="AF1573" s="13">
        <f t="shared" si="2091"/>
        <v>5.8540704021147793E-3</v>
      </c>
      <c r="AG1573" s="13">
        <f t="shared" si="2092"/>
        <v>3.0587487263531877E-3</v>
      </c>
      <c r="AH1573" s="13">
        <f t="shared" si="2093"/>
        <v>1.6678549104122579E-2</v>
      </c>
      <c r="AI1573" s="13">
        <f t="shared" si="2094"/>
        <v>1.911367700337846E-2</v>
      </c>
      <c r="AJ1573" s="13">
        <f t="shared" si="2095"/>
        <v>1.0952171148363745E-2</v>
      </c>
      <c r="AK1573" s="13">
        <f t="shared" si="2096"/>
        <v>4.18374245282926E-3</v>
      </c>
      <c r="AL1573" s="13">
        <f t="shared" si="2097"/>
        <v>8.6127929451903528E-5</v>
      </c>
      <c r="AM1573" s="13">
        <f t="shared" si="2098"/>
        <v>1.0921685758402289E-3</v>
      </c>
      <c r="AN1573" s="13">
        <f t="shared" si="2099"/>
        <v>1.7119725306553159E-3</v>
      </c>
      <c r="AO1573" s="13">
        <f t="shared" si="2100"/>
        <v>1.3417571291426331E-3</v>
      </c>
      <c r="AP1573" s="13">
        <f t="shared" si="2101"/>
        <v>7.0106739890892595E-4</v>
      </c>
      <c r="AQ1573" s="13">
        <f t="shared" si="2102"/>
        <v>2.7473051221664827E-4</v>
      </c>
      <c r="AR1573" s="13">
        <f t="shared" si="2103"/>
        <v>5.2287199154172773E-3</v>
      </c>
      <c r="AS1573" s="13">
        <f t="shared" si="2104"/>
        <v>5.9921317484213981E-3</v>
      </c>
      <c r="AT1573" s="13">
        <f t="shared" si="2105"/>
        <v>3.4335022215063742E-3</v>
      </c>
      <c r="AU1573" s="13">
        <f t="shared" si="2106"/>
        <v>1.3116019473587122E-3</v>
      </c>
      <c r="AV1573" s="13">
        <f t="shared" si="2107"/>
        <v>3.7577513221188951E-4</v>
      </c>
      <c r="AW1573" s="13">
        <f t="shared" si="2108"/>
        <v>4.2976851522862894E-6</v>
      </c>
      <c r="AX1573" s="13">
        <f t="shared" si="2109"/>
        <v>2.0860484987360244E-4</v>
      </c>
      <c r="AY1573" s="13">
        <f t="shared" si="2110"/>
        <v>3.2698777518876967E-4</v>
      </c>
      <c r="AZ1573" s="13">
        <f t="shared" si="2111"/>
        <v>2.5627641252752939E-4</v>
      </c>
      <c r="BA1573" s="13">
        <f t="shared" si="2112"/>
        <v>1.3390429164120859E-4</v>
      </c>
      <c r="BB1573" s="13">
        <f t="shared" si="2113"/>
        <v>5.2473691813154307E-5</v>
      </c>
      <c r="BC1573" s="13">
        <f t="shared" si="2114"/>
        <v>1.6450485932921468E-5</v>
      </c>
      <c r="BD1573" s="13">
        <f t="shared" si="2115"/>
        <v>1.3660017118996876E-3</v>
      </c>
      <c r="BE1573" s="13">
        <f t="shared" si="2116"/>
        <v>1.5654428538306731E-3</v>
      </c>
      <c r="BF1573" s="13">
        <f t="shared" si="2117"/>
        <v>8.9700155836608603E-4</v>
      </c>
      <c r="BG1573" s="13">
        <f t="shared" si="2118"/>
        <v>3.4265566609145525E-4</v>
      </c>
      <c r="BH1573" s="13">
        <f t="shared" si="2119"/>
        <v>9.817115511910298E-5</v>
      </c>
      <c r="BI1573" s="13">
        <f t="shared" si="2120"/>
        <v>2.2500899068388258E-5</v>
      </c>
      <c r="BJ1573" s="14">
        <f t="shared" si="2121"/>
        <v>0.27817193030910226</v>
      </c>
      <c r="BK1573" s="14">
        <f t="shared" si="2122"/>
        <v>0.25118766721336921</v>
      </c>
      <c r="BL1573" s="14">
        <f t="shared" si="2123"/>
        <v>0.42702226531641685</v>
      </c>
      <c r="BM1573" s="14">
        <f t="shared" si="2124"/>
        <v>0.5082973139725081</v>
      </c>
      <c r="BN1573" s="14">
        <f t="shared" si="2125"/>
        <v>0.4903227921930926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1.375</v>
      </c>
      <c r="F1574" s="10">
        <f>VLOOKUP(B1574,home!$B$2:$E$405,3,FALSE)</f>
        <v>1.0303</v>
      </c>
      <c r="G1574" s="10">
        <f>VLOOKUP(C1574,away!$B$2:$E$405,4,FALSE)</f>
        <v>0.48480000000000001</v>
      </c>
      <c r="H1574" s="10">
        <f>VLOOKUP(A1574,away!$A$2:$E$405,3,FALSE)</f>
        <v>1.0101</v>
      </c>
      <c r="I1574" s="10">
        <f>VLOOKUP(C1574,away!$B$2:$E$405,3,FALSE)</f>
        <v>0.57750000000000001</v>
      </c>
      <c r="J1574" s="10">
        <f>VLOOKUP(B1574,home!$B$2:$E$405,4,FALSE)</f>
        <v>1.32</v>
      </c>
      <c r="K1574" s="12">
        <f t="shared" si="2070"/>
        <v>0.68679798000000003</v>
      </c>
      <c r="L1574" s="12">
        <f t="shared" si="2071"/>
        <v>0.76999923000000015</v>
      </c>
      <c r="M1574" s="13">
        <f t="shared" si="2072"/>
        <v>0.23298127114479536</v>
      </c>
      <c r="N1574" s="13">
        <f t="shared" si="2073"/>
        <v>0.16001106640007773</v>
      </c>
      <c r="O1574" s="13">
        <f t="shared" si="2074"/>
        <v>0.17939539938591367</v>
      </c>
      <c r="P1574" s="13">
        <f t="shared" si="2075"/>
        <v>0.12320839791953875</v>
      </c>
      <c r="Q1574" s="13">
        <f t="shared" si="2076"/>
        <v>5.4947638590609631E-2</v>
      </c>
      <c r="R1574" s="13">
        <f t="shared" si="2077"/>
        <v>6.9067159696347996E-2</v>
      </c>
      <c r="S1574" s="13">
        <f t="shared" si="2078"/>
        <v>1.6289194881747598E-2</v>
      </c>
      <c r="T1574" s="13">
        <f t="shared" si="2079"/>
        <v>4.2309639405087709E-2</v>
      </c>
      <c r="U1574" s="13">
        <f t="shared" si="2080"/>
        <v>4.7435185763789217E-2</v>
      </c>
      <c r="V1574" s="13">
        <f t="shared" si="2081"/>
        <v>9.5714207933142567E-4</v>
      </c>
      <c r="W1574" s="13">
        <f t="shared" si="2082"/>
        <v>1.2579309063266916E-2</v>
      </c>
      <c r="X1574" s="13">
        <f t="shared" si="2083"/>
        <v>9.6860582926475477E-3</v>
      </c>
      <c r="Y1574" s="13">
        <f t="shared" si="2084"/>
        <v>3.7291287135368632E-3</v>
      </c>
      <c r="Z1574" s="13">
        <f t="shared" si="2085"/>
        <v>1.7727219928158341E-2</v>
      </c>
      <c r="AA1574" s="13">
        <f t="shared" si="2086"/>
        <v>1.2175018837674894E-2</v>
      </c>
      <c r="AB1574" s="13">
        <f t="shared" si="2087"/>
        <v>4.1808891720885328E-3</v>
      </c>
      <c r="AC1574" s="13">
        <f t="shared" si="2088"/>
        <v>3.1635574609801477E-5</v>
      </c>
      <c r="AD1574" s="13">
        <f t="shared" si="2089"/>
        <v>2.1598610136118524E-3</v>
      </c>
      <c r="AE1574" s="13">
        <f t="shared" si="2090"/>
        <v>1.6630913173881462E-3</v>
      </c>
      <c r="AF1574" s="13">
        <f t="shared" si="2091"/>
        <v>6.4028951690427909E-4</v>
      </c>
      <c r="AG1574" s="13">
        <f t="shared" si="2092"/>
        <v>1.6434081166445571E-4</v>
      </c>
      <c r="AH1574" s="13">
        <f t="shared" si="2093"/>
        <v>3.4124864236806441E-3</v>
      </c>
      <c r="AI1574" s="13">
        <f t="shared" si="2094"/>
        <v>2.3436887825612905E-3</v>
      </c>
      <c r="AJ1574" s="13">
        <f t="shared" si="2095"/>
        <v>8.0482036080587686E-4</v>
      </c>
      <c r="AK1574" s="13">
        <f t="shared" si="2096"/>
        <v>1.8424966602144916E-4</v>
      </c>
      <c r="AL1574" s="13">
        <f t="shared" si="2097"/>
        <v>6.6919859193578851E-7</v>
      </c>
      <c r="AM1574" s="13">
        <f t="shared" si="2098"/>
        <v>2.9667763624587464E-4</v>
      </c>
      <c r="AN1574" s="13">
        <f t="shared" si="2099"/>
        <v>2.284415514675436E-4</v>
      </c>
      <c r="AO1574" s="13">
        <f t="shared" si="2100"/>
        <v>8.7949909365006969E-5</v>
      </c>
      <c r="AP1574" s="13">
        <f t="shared" si="2101"/>
        <v>2.2573787496541734E-5</v>
      </c>
      <c r="AQ1574" s="13">
        <f t="shared" si="2102"/>
        <v>4.3454497476301901E-6</v>
      </c>
      <c r="AR1574" s="13">
        <f t="shared" si="2103"/>
        <v>5.2552238372391023E-4</v>
      </c>
      <c r="AS1574" s="13">
        <f t="shared" si="2104"/>
        <v>3.6092771158636642E-4</v>
      </c>
      <c r="AT1574" s="13">
        <f t="shared" si="2105"/>
        <v>1.2394221162176952E-4</v>
      </c>
      <c r="AU1574" s="13">
        <f t="shared" si="2106"/>
        <v>2.8374420192854615E-5</v>
      </c>
      <c r="AV1574" s="13">
        <f t="shared" si="2107"/>
        <v>4.8718736180309401E-6</v>
      </c>
      <c r="AW1574" s="13">
        <f t="shared" si="2108"/>
        <v>9.8304142166166348E-9</v>
      </c>
      <c r="AX1574" s="13">
        <f t="shared" si="2109"/>
        <v>3.3959600214140235E-5</v>
      </c>
      <c r="AY1574" s="13">
        <f t="shared" si="2110"/>
        <v>2.6148866015995817E-5</v>
      </c>
      <c r="AZ1574" s="13">
        <f t="shared" si="2111"/>
        <v>1.0067303348844974E-5</v>
      </c>
      <c r="BA1574" s="13">
        <f t="shared" si="2112"/>
        <v>2.5839386089290188E-6</v>
      </c>
      <c r="BB1574" s="13">
        <f t="shared" si="2113"/>
        <v>4.9740768481065386E-7</v>
      </c>
      <c r="BC1574" s="13">
        <f t="shared" si="2114"/>
        <v>7.6600706860057261E-8</v>
      </c>
      <c r="BD1574" s="13">
        <f t="shared" si="2115"/>
        <v>6.7441971802529229E-5</v>
      </c>
      <c r="BE1574" s="13">
        <f t="shared" si="2116"/>
        <v>4.6319010001194027E-5</v>
      </c>
      <c r="BF1574" s="13">
        <f t="shared" si="2117"/>
        <v>1.5905901252209931E-5</v>
      </c>
      <c r="BG1574" s="13">
        <f t="shared" si="2118"/>
        <v>3.6413802833657507E-6</v>
      </c>
      <c r="BH1574" s="13">
        <f t="shared" si="2119"/>
        <v>6.2522315575685622E-7</v>
      </c>
      <c r="BI1574" s="13">
        <f t="shared" si="2120"/>
        <v>8.5880400084606872E-8</v>
      </c>
      <c r="BJ1574" s="14">
        <f t="shared" si="2121"/>
        <v>0.28860374517569726</v>
      </c>
      <c r="BK1574" s="14">
        <f t="shared" si="2122"/>
        <v>0.37349445966463091</v>
      </c>
      <c r="BL1574" s="14">
        <f t="shared" si="2123"/>
        <v>0.32017655605652162</v>
      </c>
      <c r="BM1574" s="14">
        <f t="shared" si="2124"/>
        <v>0.18036490865212318</v>
      </c>
      <c r="BN1574" s="14">
        <f t="shared" si="2125"/>
        <v>0.81961093313728306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1.375</v>
      </c>
      <c r="F1575" s="10">
        <f>VLOOKUP(B1575,home!$B$2:$E$405,3,FALSE)</f>
        <v>0.66669999999999996</v>
      </c>
      <c r="G1575" s="10">
        <f>VLOOKUP(C1575,away!$B$2:$E$405,4,FALSE)</f>
        <v>1.2121</v>
      </c>
      <c r="H1575" s="10">
        <f>VLOOKUP(A1575,away!$A$2:$E$405,3,FALSE)</f>
        <v>1.0101</v>
      </c>
      <c r="I1575" s="10">
        <f>VLOOKUP(C1575,away!$B$2:$E$405,3,FALSE)</f>
        <v>0.57750000000000001</v>
      </c>
      <c r="J1575" s="10">
        <f>VLOOKUP(B1575,home!$B$2:$E$405,4,FALSE)</f>
        <v>0.82499999999999996</v>
      </c>
      <c r="K1575" s="12">
        <f t="shared" si="2070"/>
        <v>1.11114722125</v>
      </c>
      <c r="L1575" s="12">
        <f t="shared" si="2071"/>
        <v>0.48124951875000005</v>
      </c>
      <c r="M1575" s="13">
        <f t="shared" si="2072"/>
        <v>0.20343744030722466</v>
      </c>
      <c r="N1575" s="13">
        <f t="shared" si="2073"/>
        <v>0.22604894649558541</v>
      </c>
      <c r="O1575" s="13">
        <f t="shared" si="2074"/>
        <v>9.7904170243583721E-2</v>
      </c>
      <c r="P1575" s="13">
        <f t="shared" si="2075"/>
        <v>0.10878594671494499</v>
      </c>
      <c r="Q1575" s="13">
        <f t="shared" si="2076"/>
        <v>0.12558682938252982</v>
      </c>
      <c r="R1575" s="13">
        <f t="shared" si="2077"/>
        <v>2.3558167406671368E-2</v>
      </c>
      <c r="S1575" s="13">
        <f t="shared" si="2078"/>
        <v>1.4543023871116039E-2</v>
      </c>
      <c r="T1575" s="13">
        <f t="shared" si="2079"/>
        <v>6.0438601201680854E-2</v>
      </c>
      <c r="U1575" s="13">
        <f t="shared" si="2080"/>
        <v>2.6176592251665205E-2</v>
      </c>
      <c r="V1575" s="13">
        <f t="shared" si="2081"/>
        <v>8.6408033268835281E-4</v>
      </c>
      <c r="W1575" s="13">
        <f t="shared" si="2082"/>
        <v>4.6515152164665279E-2</v>
      </c>
      <c r="X1575" s="13">
        <f t="shared" si="2083"/>
        <v>2.2385394593828187E-2</v>
      </c>
      <c r="Y1575" s="13">
        <f t="shared" si="2084"/>
        <v>5.386480187654333E-3</v>
      </c>
      <c r="Z1575" s="13">
        <f t="shared" si="2085"/>
        <v>3.7791189090308451E-3</v>
      </c>
      <c r="AA1575" s="13">
        <f t="shared" si="2086"/>
        <v>4.1991574745429546E-3</v>
      </c>
      <c r="AB1575" s="13">
        <f t="shared" si="2087"/>
        <v>2.3329410797147863E-3</v>
      </c>
      <c r="AC1575" s="13">
        <f t="shared" si="2088"/>
        <v>2.8878594350464576E-5</v>
      </c>
      <c r="AD1575" s="13">
        <f t="shared" si="2089"/>
        <v>1.2921295518447187E-2</v>
      </c>
      <c r="AE1575" s="13">
        <f t="shared" si="2090"/>
        <v>6.2183672498792412E-3</v>
      </c>
      <c r="AF1575" s="13">
        <f t="shared" si="2091"/>
        <v>1.4962931232075727E-3</v>
      </c>
      <c r="AG1575" s="13">
        <f t="shared" si="2092"/>
        <v>2.400301151508597E-4</v>
      </c>
      <c r="AH1575" s="13">
        <f t="shared" si="2093"/>
        <v>4.5467478906752976E-4</v>
      </c>
      <c r="AI1575" s="13">
        <f t="shared" si="2094"/>
        <v>5.0521062844481547E-4</v>
      </c>
      <c r="AJ1575" s="13">
        <f t="shared" si="2095"/>
        <v>2.8068169297121152E-4</v>
      </c>
      <c r="AK1575" s="13">
        <f t="shared" si="2096"/>
        <v>1.0395956106690241E-4</v>
      </c>
      <c r="AL1575" s="13">
        <f t="shared" si="2097"/>
        <v>6.1770050222178007E-7</v>
      </c>
      <c r="AM1575" s="13">
        <f t="shared" si="2098"/>
        <v>2.8714923220545343E-3</v>
      </c>
      <c r="AN1575" s="13">
        <f t="shared" si="2099"/>
        <v>1.3819042980830649E-3</v>
      </c>
      <c r="AO1575" s="13">
        <f t="shared" si="2100"/>
        <v>3.3252038920551574E-4</v>
      </c>
      <c r="AP1575" s="13">
        <f t="shared" si="2101"/>
        <v>5.3341759093239069E-5</v>
      </c>
      <c r="AQ1575" s="13">
        <f t="shared" si="2102"/>
        <v>6.4176739732249337E-6</v>
      </c>
      <c r="AR1575" s="13">
        <f t="shared" si="2103"/>
        <v>4.37624046853013E-5</v>
      </c>
      <c r="AS1575" s="13">
        <f t="shared" si="2104"/>
        <v>4.8626474361290514E-5</v>
      </c>
      <c r="AT1575" s="13">
        <f t="shared" si="2105"/>
        <v>2.7015585932866165E-5</v>
      </c>
      <c r="AU1575" s="13">
        <f t="shared" si="2106"/>
        <v>1.0006097746581607E-5</v>
      </c>
      <c r="AV1575" s="13">
        <f t="shared" si="2107"/>
        <v>2.7795619266675096E-6</v>
      </c>
      <c r="AW1575" s="13">
        <f t="shared" si="2108"/>
        <v>9.1752385919139251E-9</v>
      </c>
      <c r="AX1575" s="13">
        <f t="shared" si="2109"/>
        <v>5.3177511908193329E-4</v>
      </c>
      <c r="AY1575" s="13">
        <f t="shared" si="2110"/>
        <v>2.5591652014140442E-4</v>
      </c>
      <c r="AZ1575" s="13">
        <f t="shared" si="2111"/>
        <v>6.1579851079112771E-5</v>
      </c>
      <c r="BA1575" s="13">
        <f t="shared" si="2112"/>
        <v>9.8784245655065657E-6</v>
      </c>
      <c r="BB1575" s="13">
        <f t="shared" si="2113"/>
        <v>1.188496767039553E-6</v>
      </c>
      <c r="BC1575" s="13">
        <f t="shared" si="2114"/>
        <v>1.1439269943474318E-7</v>
      </c>
      <c r="BD1575" s="13">
        <f t="shared" si="2115"/>
        <v>3.5101060323573322E-6</v>
      </c>
      <c r="BE1575" s="13">
        <f t="shared" si="2116"/>
        <v>3.9002445641467119E-6</v>
      </c>
      <c r="BF1575" s="13">
        <f t="shared" si="2117"/>
        <v>2.1668729548235188E-6</v>
      </c>
      <c r="BG1575" s="13">
        <f t="shared" si="2118"/>
        <v>8.0257162085130953E-7</v>
      </c>
      <c r="BH1575" s="13">
        <f t="shared" si="2119"/>
        <v>2.229438065907603E-7</v>
      </c>
      <c r="BI1575" s="13">
        <f t="shared" si="2120"/>
        <v>4.954467823764416E-8</v>
      </c>
      <c r="BJ1575" s="14">
        <f t="shared" si="2121"/>
        <v>0.51274351927937267</v>
      </c>
      <c r="BK1575" s="14">
        <f t="shared" si="2122"/>
        <v>0.32791590404096821</v>
      </c>
      <c r="BL1575" s="14">
        <f t="shared" si="2123"/>
        <v>0.15565839753603822</v>
      </c>
      <c r="BM1575" s="14">
        <f t="shared" si="2124"/>
        <v>0.21451953186996711</v>
      </c>
      <c r="BN1575" s="14">
        <f t="shared" si="2125"/>
        <v>0.78532150055053995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1.6315999999999999</v>
      </c>
      <c r="F1576" s="10">
        <f>VLOOKUP(B1576,home!$B$2:$E$405,3,FALSE)</f>
        <v>0.8427</v>
      </c>
      <c r="G1576" s="10">
        <f>VLOOKUP(C1576,away!$B$2:$E$405,4,FALSE)</f>
        <v>1.0726</v>
      </c>
      <c r="H1576" s="10">
        <f>VLOOKUP(A1576,away!$A$2:$E$405,3,FALSE)</f>
        <v>1.3368</v>
      </c>
      <c r="I1576" s="10">
        <f>VLOOKUP(C1576,away!$B$2:$E$405,3,FALSE)</f>
        <v>0.74809999999999999</v>
      </c>
      <c r="J1576" s="10">
        <f>VLOOKUP(B1576,home!$B$2:$E$405,4,FALSE)</f>
        <v>1.3090999999999999</v>
      </c>
      <c r="K1576" s="12">
        <f t="shared" si="2070"/>
        <v>1.474770640632</v>
      </c>
      <c r="L1576" s="12">
        <f t="shared" si="2071"/>
        <v>1.3091786507279999</v>
      </c>
      <c r="M1576" s="13">
        <f t="shared" si="2072"/>
        <v>6.1793982404186806E-2</v>
      </c>
      <c r="N1576" s="13">
        <f t="shared" si="2073"/>
        <v>9.1131951017425106E-2</v>
      </c>
      <c r="O1576" s="13">
        <f t="shared" si="2074"/>
        <v>8.0899362507023051E-2</v>
      </c>
      <c r="P1576" s="13">
        <f t="shared" si="2075"/>
        <v>0.11930800467120278</v>
      </c>
      <c r="Q1576" s="13">
        <f t="shared" si="2076"/>
        <v>6.7199362892006051E-2</v>
      </c>
      <c r="R1576" s="13">
        <f t="shared" si="2077"/>
        <v>5.2955859125849894E-2</v>
      </c>
      <c r="S1576" s="13">
        <f t="shared" si="2078"/>
        <v>5.758813166271716E-2</v>
      </c>
      <c r="T1576" s="13">
        <f t="shared" si="2079"/>
        <v>8.7975971240737708E-2</v>
      </c>
      <c r="U1576" s="13">
        <f t="shared" si="2080"/>
        <v>7.8097746288247588E-2</v>
      </c>
      <c r="V1576" s="13">
        <f t="shared" si="2081"/>
        <v>1.2354178647077703E-2</v>
      </c>
      <c r="W1576" s="13">
        <f t="shared" si="2082"/>
        <v>3.3034549154102005E-2</v>
      </c>
      <c r="X1576" s="13">
        <f t="shared" si="2083"/>
        <v>4.3248126488975053E-2</v>
      </c>
      <c r="Y1576" s="13">
        <f t="shared" si="2084"/>
        <v>2.8309761941675116E-2</v>
      </c>
      <c r="Z1576" s="13">
        <f t="shared" si="2085"/>
        <v>2.3109560066174067E-2</v>
      </c>
      <c r="AA1576" s="13">
        <f t="shared" si="2086"/>
        <v>3.4081300703515213E-2</v>
      </c>
      <c r="AB1576" s="13">
        <f t="shared" si="2087"/>
        <v>2.5131050836047483E-2</v>
      </c>
      <c r="AC1576" s="13">
        <f t="shared" si="2088"/>
        <v>1.4907928191266679E-3</v>
      </c>
      <c r="AD1576" s="13">
        <f t="shared" si="2089"/>
        <v>1.2179595804746078E-2</v>
      </c>
      <c r="AE1576" s="13">
        <f t="shared" si="2090"/>
        <v>1.5945266802069879E-2</v>
      </c>
      <c r="AF1576" s="13">
        <f t="shared" si="2091"/>
        <v>1.0437601438715909E-2</v>
      </c>
      <c r="AG1576" s="13">
        <f t="shared" si="2092"/>
        <v>4.5548949894582413E-3</v>
      </c>
      <c r="AH1576" s="13">
        <f t="shared" si="2093"/>
        <v>7.5636356665878639E-3</v>
      </c>
      <c r="AI1576" s="13">
        <f t="shared" si="2094"/>
        <v>1.1154627817520827E-2</v>
      </c>
      <c r="AJ1576" s="13">
        <f t="shared" si="2095"/>
        <v>8.225258806228361E-3</v>
      </c>
      <c r="AK1576" s="13">
        <f t="shared" si="2096"/>
        <v>4.0434567330084664E-3</v>
      </c>
      <c r="AL1576" s="13">
        <f t="shared" si="2097"/>
        <v>1.1513322799930688E-4</v>
      </c>
      <c r="AM1576" s="13">
        <f t="shared" si="2098"/>
        <v>3.5924220615208393E-3</v>
      </c>
      <c r="AN1576" s="13">
        <f t="shared" si="2099"/>
        <v>4.7031222673473523E-3</v>
      </c>
      <c r="AO1576" s="13">
        <f t="shared" si="2100"/>
        <v>3.0786136320873092E-3</v>
      </c>
      <c r="AP1576" s="13">
        <f t="shared" si="2101"/>
        <v>1.3434850803229635E-3</v>
      </c>
      <c r="AQ1576" s="13">
        <f t="shared" si="2102"/>
        <v>4.3971549618260431E-4</v>
      </c>
      <c r="AR1576" s="13">
        <f t="shared" si="2103"/>
        <v>1.9804300673163335E-3</v>
      </c>
      <c r="AS1576" s="13">
        <f t="shared" si="2104"/>
        <v>2.9206801191029837E-3</v>
      </c>
      <c r="AT1576" s="13">
        <f t="shared" si="2105"/>
        <v>2.1536666451653272E-3</v>
      </c>
      <c r="AU1576" s="13">
        <f t="shared" si="2106"/>
        <v>1.0587214459994133E-3</v>
      </c>
      <c r="AV1576" s="13">
        <f t="shared" si="2107"/>
        <v>3.9034282629184811E-4</v>
      </c>
      <c r="AW1576" s="13">
        <f t="shared" si="2108"/>
        <v>6.1747812693801021E-6</v>
      </c>
      <c r="AX1576" s="13">
        <f t="shared" si="2109"/>
        <v>8.8299976418160296E-4</v>
      </c>
      <c r="AY1576" s="13">
        <f t="shared" si="2110"/>
        <v>1.1560044398644131E-3</v>
      </c>
      <c r="AZ1576" s="13">
        <f t="shared" si="2111"/>
        <v>7.5670816640863484E-4</v>
      </c>
      <c r="BA1576" s="13">
        <f t="shared" si="2112"/>
        <v>3.3022205876457179E-4</v>
      </c>
      <c r="BB1576" s="13">
        <f t="shared" si="2113"/>
        <v>1.0807991733350617E-4</v>
      </c>
      <c r="BC1576" s="13">
        <f t="shared" si="2114"/>
        <v>2.8299184069094654E-5</v>
      </c>
      <c r="BD1576" s="13">
        <f t="shared" si="2115"/>
        <v>4.3212279389839283E-4</v>
      </c>
      <c r="BE1576" s="13">
        <f t="shared" si="2116"/>
        <v>6.3728200958922251E-4</v>
      </c>
      <c r="BF1576" s="13">
        <f t="shared" si="2117"/>
        <v>4.6992239877257307E-4</v>
      </c>
      <c r="BG1576" s="13">
        <f t="shared" si="2118"/>
        <v>2.3100925236171793E-4</v>
      </c>
      <c r="BH1576" s="13">
        <f t="shared" si="2119"/>
        <v>8.5171415774352543E-5</v>
      </c>
      <c r="BI1576" s="13">
        <f t="shared" si="2120"/>
        <v>2.512166068101527E-5</v>
      </c>
      <c r="BJ1576" s="14">
        <f t="shared" si="2121"/>
        <v>0.41043675383799411</v>
      </c>
      <c r="BK1576" s="14">
        <f t="shared" si="2122"/>
        <v>0.25380622787217488</v>
      </c>
      <c r="BL1576" s="14">
        <f t="shared" si="2123"/>
        <v>0.31253676911898187</v>
      </c>
      <c r="BM1576" s="14">
        <f t="shared" si="2124"/>
        <v>0.52545095861903612</v>
      </c>
      <c r="BN1576" s="14">
        <f t="shared" si="2125"/>
        <v>0.47328852261769372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1.6315999999999999</v>
      </c>
      <c r="F1577" s="10">
        <f>VLOOKUP(B1577,home!$B$2:$E$405,3,FALSE)</f>
        <v>0.6895</v>
      </c>
      <c r="G1577" s="10">
        <f>VLOOKUP(C1577,away!$B$2:$E$405,4,FALSE)</f>
        <v>0.6129</v>
      </c>
      <c r="H1577" s="10">
        <f>VLOOKUP(A1577,away!$A$2:$E$405,3,FALSE)</f>
        <v>1.3368</v>
      </c>
      <c r="I1577" s="10">
        <f>VLOOKUP(C1577,away!$B$2:$E$405,3,FALSE)</f>
        <v>0.42749999999999999</v>
      </c>
      <c r="J1577" s="10">
        <f>VLOOKUP(B1577,home!$B$2:$E$405,4,FALSE)</f>
        <v>0.93510000000000004</v>
      </c>
      <c r="K1577" s="12">
        <f t="shared" si="2070"/>
        <v>0.68950526777999999</v>
      </c>
      <c r="L1577" s="12">
        <f t="shared" si="2071"/>
        <v>0.53439281819999995</v>
      </c>
      <c r="M1577" s="13">
        <f t="shared" si="2072"/>
        <v>0.29408157445995708</v>
      </c>
      <c r="N1577" s="13">
        <f t="shared" si="2073"/>
        <v>0.20277079474717674</v>
      </c>
      <c r="O1577" s="13">
        <f t="shared" si="2074"/>
        <v>0.15715508135634959</v>
      </c>
      <c r="P1577" s="13">
        <f t="shared" si="2075"/>
        <v>0.10835925645359752</v>
      </c>
      <c r="Q1577" s="13">
        <f t="shared" si="2076"/>
        <v>6.9905765565057731E-2</v>
      </c>
      <c r="R1577" s="13">
        <f t="shared" si="2077"/>
        <v>4.199127341023496E-2</v>
      </c>
      <c r="S1577" s="13">
        <f t="shared" si="2078"/>
        <v>9.9816934134165682E-3</v>
      </c>
      <c r="T1577" s="13">
        <f t="shared" si="2079"/>
        <v>3.7357139068739713E-2</v>
      </c>
      <c r="U1577" s="13">
        <f t="shared" si="2080"/>
        <v>2.8953204217147251E-2</v>
      </c>
      <c r="V1577" s="13">
        <f t="shared" si="2081"/>
        <v>4.0865791836153188E-4</v>
      </c>
      <c r="W1577" s="13">
        <f t="shared" si="2082"/>
        <v>1.606679786843368E-2</v>
      </c>
      <c r="X1577" s="13">
        <f t="shared" si="2083"/>
        <v>8.585981392362026E-3</v>
      </c>
      <c r="Y1577" s="13">
        <f t="shared" si="2084"/>
        <v>2.2941433966385512E-3</v>
      </c>
      <c r="Z1577" s="13">
        <f t="shared" si="2085"/>
        <v>7.4799449791673944E-3</v>
      </c>
      <c r="AA1577" s="13">
        <f t="shared" si="2086"/>
        <v>5.1574614658404811E-3</v>
      </c>
      <c r="AB1577" s="13">
        <f t="shared" si="2087"/>
        <v>1.7780484245346858E-3</v>
      </c>
      <c r="AC1577" s="13">
        <f t="shared" si="2088"/>
        <v>9.4110512233825931E-6</v>
      </c>
      <c r="AD1577" s="13">
        <f t="shared" si="2089"/>
        <v>2.7695354416603737E-3</v>
      </c>
      <c r="AE1577" s="13">
        <f t="shared" si="2090"/>
        <v>1.4800198497736687E-3</v>
      </c>
      <c r="AF1577" s="13">
        <f t="shared" si="2091"/>
        <v>3.9545598925624562E-4</v>
      </c>
      <c r="AG1577" s="13">
        <f t="shared" si="2092"/>
        <v>7.044294685757134E-5</v>
      </c>
      <c r="AH1577" s="13">
        <f t="shared" si="2093"/>
        <v>9.9930721934955074E-4</v>
      </c>
      <c r="AI1577" s="13">
        <f t="shared" si="2094"/>
        <v>6.8902759187209933E-4</v>
      </c>
      <c r="AJ1577" s="13">
        <f t="shared" si="2095"/>
        <v>2.3754407712079013E-4</v>
      </c>
      <c r="AK1577" s="13">
        <f t="shared" si="2096"/>
        <v>5.4595964168241125E-5</v>
      </c>
      <c r="AL1577" s="13">
        <f t="shared" si="2097"/>
        <v>1.3870634566414332E-7</v>
      </c>
      <c r="AM1577" s="13">
        <f t="shared" si="2098"/>
        <v>3.8192185526564744E-4</v>
      </c>
      <c r="AN1577" s="13">
        <f t="shared" si="2099"/>
        <v>2.0409629656758182E-4</v>
      </c>
      <c r="AO1577" s="13">
        <f t="shared" si="2100"/>
        <v>5.4533797553466508E-5</v>
      </c>
      <c r="AP1577" s="13">
        <f t="shared" si="2101"/>
        <v>9.7141565872484105E-6</v>
      </c>
      <c r="AQ1577" s="13">
        <f t="shared" si="2102"/>
        <v>1.2977938787739428E-6</v>
      </c>
      <c r="AR1577" s="13">
        <f t="shared" si="2103"/>
        <v>1.0680452023916243E-4</v>
      </c>
      <c r="AS1577" s="13">
        <f t="shared" si="2104"/>
        <v>7.3642279327618135E-5</v>
      </c>
      <c r="AT1577" s="13">
        <f t="shared" si="2105"/>
        <v>2.5388369763859442E-5</v>
      </c>
      <c r="AU1577" s="13">
        <f t="shared" si="2106"/>
        <v>5.8351382308425202E-6</v>
      </c>
      <c r="AV1577" s="13">
        <f t="shared" si="2107"/>
        <v>1.0058396370975965E-6</v>
      </c>
      <c r="AW1577" s="13">
        <f t="shared" si="2108"/>
        <v>1.4196851209248382E-9</v>
      </c>
      <c r="AX1577" s="13">
        <f t="shared" si="2109"/>
        <v>4.3889521847662419E-5</v>
      </c>
      <c r="AY1577" s="13">
        <f t="shared" si="2110"/>
        <v>2.3454245269622787E-5</v>
      </c>
      <c r="AZ1577" s="13">
        <f t="shared" si="2111"/>
        <v>6.2668901141938693E-6</v>
      </c>
      <c r="BA1577" s="13">
        <f t="shared" si="2112"/>
        <v>1.1163270231579273E-6</v>
      </c>
      <c r="BB1577" s="13">
        <f t="shared" si="2113"/>
        <v>1.491392859845453E-7</v>
      </c>
      <c r="BC1577" s="13">
        <f t="shared" si="2114"/>
        <v>1.5939792668323391E-8</v>
      </c>
      <c r="BD1577" s="13">
        <f t="shared" si="2115"/>
        <v>9.5125947611841536E-6</v>
      </c>
      <c r="BE1577" s="13">
        <f t="shared" si="2116"/>
        <v>6.5589841980929058E-6</v>
      </c>
      <c r="BF1577" s="13">
        <f t="shared" si="2117"/>
        <v>2.2612270779354182E-6</v>
      </c>
      <c r="BG1577" s="13">
        <f t="shared" si="2118"/>
        <v>5.1970932729441587E-7</v>
      </c>
      <c r="BH1577" s="13">
        <f t="shared" si="2119"/>
        <v>8.9585579720974937E-8</v>
      </c>
      <c r="BI1577" s="13">
        <f t="shared" si="2120"/>
        <v>1.2353945826947478E-8</v>
      </c>
      <c r="BJ1577" s="14">
        <f t="shared" si="2121"/>
        <v>0.34242253222914226</v>
      </c>
      <c r="BK1577" s="14">
        <f t="shared" si="2122"/>
        <v>0.41286418624817139</v>
      </c>
      <c r="BL1577" s="14">
        <f t="shared" si="2123"/>
        <v>0.23724717432870632</v>
      </c>
      <c r="BM1577" s="14">
        <f t="shared" si="2124"/>
        <v>0.1257266389672293</v>
      </c>
      <c r="BN1577" s="14">
        <f t="shared" si="2125"/>
        <v>0.87426374599237366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1.6315999999999999</v>
      </c>
      <c r="F1578" s="10">
        <f>VLOOKUP(B1578,home!$B$2:$E$405,3,FALSE)</f>
        <v>1.7511000000000001</v>
      </c>
      <c r="G1578" s="10">
        <f>VLOOKUP(C1578,away!$B$2:$E$405,4,FALSE)</f>
        <v>1.0507</v>
      </c>
      <c r="H1578" s="10">
        <f>VLOOKUP(A1578,away!$A$2:$E$405,3,FALSE)</f>
        <v>1.3368</v>
      </c>
      <c r="I1578" s="10">
        <f>VLOOKUP(C1578,away!$B$2:$E$405,3,FALSE)</f>
        <v>1.603</v>
      </c>
      <c r="J1578" s="10">
        <f>VLOOKUP(B1578,home!$B$2:$E$405,4,FALSE)</f>
        <v>0.42749999999999999</v>
      </c>
      <c r="K1578" s="12">
        <f t="shared" si="2070"/>
        <v>3.0019494643319997</v>
      </c>
      <c r="L1578" s="12">
        <f t="shared" si="2071"/>
        <v>0.91608564599999986</v>
      </c>
      <c r="M1578" s="13">
        <f t="shared" si="2072"/>
        <v>1.9880118632697549E-2</v>
      </c>
      <c r="N1578" s="13">
        <f t="shared" si="2073"/>
        <v>5.9679111480283022E-2</v>
      </c>
      <c r="O1578" s="13">
        <f t="shared" si="2074"/>
        <v>1.8211891320191371E-2</v>
      </c>
      <c r="P1578" s="13">
        <f t="shared" si="2075"/>
        <v>5.4671177393121093E-2</v>
      </c>
      <c r="Q1578" s="13">
        <f t="shared" si="2076"/>
        <v>8.9576838370022657E-2</v>
      </c>
      <c r="R1578" s="13">
        <f t="shared" si="2077"/>
        <v>8.34182611246965E-3</v>
      </c>
      <c r="S1578" s="13">
        <f t="shared" si="2078"/>
        <v>3.7587019634708049E-2</v>
      </c>
      <c r="T1578" s="13">
        <f t="shared" si="2079"/>
        <v>8.2060055844839788E-2</v>
      </c>
      <c r="U1578" s="13">
        <f t="shared" si="2080"/>
        <v>2.5041740429878955E-2</v>
      </c>
      <c r="V1578" s="13">
        <f t="shared" si="2081"/>
        <v>1.1485101473008746E-2</v>
      </c>
      <c r="W1578" s="13">
        <f t="shared" si="2082"/>
        <v>8.963504732048122E-2</v>
      </c>
      <c r="X1578" s="13">
        <f t="shared" si="2083"/>
        <v>8.2113380228823599E-2</v>
      </c>
      <c r="Y1578" s="13">
        <f t="shared" si="2084"/>
        <v>3.761144448608273E-2</v>
      </c>
      <c r="Z1578" s="13">
        <f t="shared" si="2085"/>
        <v>2.5472757210204758E-3</v>
      </c>
      <c r="AA1578" s="13">
        <f t="shared" si="2086"/>
        <v>7.6467929862233264E-3</v>
      </c>
      <c r="AB1578" s="13">
        <f t="shared" si="2087"/>
        <v>1.1477643054425403E-2</v>
      </c>
      <c r="AC1578" s="13">
        <f t="shared" si="2088"/>
        <v>1.9740325485788379E-3</v>
      </c>
      <c r="AD1578" s="13">
        <f t="shared" si="2089"/>
        <v>6.7269970572273005E-2</v>
      </c>
      <c r="AE1578" s="13">
        <f t="shared" si="2090"/>
        <v>6.1625054448101707E-2</v>
      </c>
      <c r="AF1578" s="13">
        <f t="shared" si="2091"/>
        <v>2.8226913906937202E-2</v>
      </c>
      <c r="AG1578" s="13">
        <f t="shared" si="2092"/>
        <v>8.6194235536743158E-3</v>
      </c>
      <c r="AH1578" s="13">
        <f t="shared" si="2093"/>
        <v>5.8338068110778951E-4</v>
      </c>
      <c r="AI1578" s="13">
        <f t="shared" si="2094"/>
        <v>1.751279323153166E-3</v>
      </c>
      <c r="AJ1578" s="13">
        <f t="shared" si="2095"/>
        <v>2.6286260130176766E-3</v>
      </c>
      <c r="AK1578" s="13">
        <f t="shared" si="2096"/>
        <v>2.6303341505691919E-3</v>
      </c>
      <c r="AL1578" s="13">
        <f t="shared" si="2097"/>
        <v>2.1714696101590494E-4</v>
      </c>
      <c r="AM1578" s="13">
        <f t="shared" si="2098"/>
        <v>4.0388210425012852E-2</v>
      </c>
      <c r="AN1578" s="13">
        <f t="shared" si="2099"/>
        <v>3.6999059837981831E-2</v>
      </c>
      <c r="AO1578" s="13">
        <f t="shared" si="2100"/>
        <v>1.6947153816535113E-2</v>
      </c>
      <c r="AP1578" s="13">
        <f t="shared" si="2101"/>
        <v>5.1750147839606441E-3</v>
      </c>
      <c r="AQ1578" s="13">
        <f t="shared" si="2102"/>
        <v>1.1851891903560342E-3</v>
      </c>
      <c r="AR1578" s="13">
        <f t="shared" si="2103"/>
        <v>1.0688533362330988E-4</v>
      </c>
      <c r="AS1578" s="13">
        <f t="shared" si="2104"/>
        <v>3.2086437001544219E-4</v>
      </c>
      <c r="AT1578" s="13">
        <f t="shared" si="2105"/>
        <v>4.8160931184554063E-4</v>
      </c>
      <c r="AU1578" s="13">
        <f t="shared" si="2106"/>
        <v>4.8192227190400791E-4</v>
      </c>
      <c r="AV1578" s="13">
        <f t="shared" si="2107"/>
        <v>3.6167657649797421E-4</v>
      </c>
      <c r="AW1578" s="13">
        <f t="shared" si="2108"/>
        <v>1.6587873327419997E-5</v>
      </c>
      <c r="AX1578" s="13">
        <f t="shared" si="2109"/>
        <v>2.020722777511591E-2</v>
      </c>
      <c r="AY1578" s="13">
        <f t="shared" si="2110"/>
        <v>1.8511551310236199E-2</v>
      </c>
      <c r="AZ1578" s="13">
        <f t="shared" si="2111"/>
        <v>8.479083220249933E-3</v>
      </c>
      <c r="BA1578" s="13">
        <f t="shared" si="2112"/>
        <v>2.5891888097701403E-3</v>
      </c>
      <c r="BB1578" s="13">
        <f t="shared" si="2113"/>
        <v>5.9297967585356245E-4</v>
      </c>
      <c r="BC1578" s="13">
        <f t="shared" si="2114"/>
        <v>1.0864403388383629E-4</v>
      </c>
      <c r="BD1578" s="13">
        <f t="shared" si="2115"/>
        <v>1.631935331670588E-5</v>
      </c>
      <c r="BE1578" s="13">
        <f t="shared" si="2116"/>
        <v>4.8989873947329864E-5</v>
      </c>
      <c r="BF1578" s="13">
        <f t="shared" si="2117"/>
        <v>7.3532562926939532E-5</v>
      </c>
      <c r="BG1578" s="13">
        <f t="shared" si="2118"/>
        <v>7.3580345963161734E-5</v>
      </c>
      <c r="BH1578" s="13">
        <f t="shared" si="2119"/>
        <v>5.5221120037369149E-5</v>
      </c>
      <c r="BI1578" s="13">
        <f t="shared" si="2120"/>
        <v>3.3154202343198655E-5</v>
      </c>
      <c r="BJ1578" s="14">
        <f t="shared" si="2121"/>
        <v>0.75760054309047531</v>
      </c>
      <c r="BK1578" s="14">
        <f t="shared" si="2122"/>
        <v>0.1443261479533664</v>
      </c>
      <c r="BL1578" s="14">
        <f t="shared" si="2123"/>
        <v>8.0367269393457536E-2</v>
      </c>
      <c r="BM1578" s="14">
        <f t="shared" si="2124"/>
        <v>0.71598530941262561</v>
      </c>
      <c r="BN1578" s="14">
        <f t="shared" si="2125"/>
        <v>0.25036096330878532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1.2514000000000001</v>
      </c>
      <c r="F1579" s="10">
        <f>VLOOKUP(B1579,home!$B$2:$E$405,3,FALSE)</f>
        <v>1.6870000000000001</v>
      </c>
      <c r="G1579" s="10">
        <f>VLOOKUP(C1579,away!$B$2:$E$405,4,FALSE)</f>
        <v>0.70509999999999995</v>
      </c>
      <c r="H1579" s="10">
        <f>VLOOKUP(A1579,away!$A$2:$E$405,3,FALSE)</f>
        <v>0.95709999999999995</v>
      </c>
      <c r="I1579" s="10">
        <f>VLOOKUP(C1579,away!$B$2:$E$405,3,FALSE)</f>
        <v>0.92190000000000005</v>
      </c>
      <c r="J1579" s="10">
        <f>VLOOKUP(B1579,home!$B$2:$E$405,4,FALSE)</f>
        <v>0.58050000000000002</v>
      </c>
      <c r="K1579" s="12">
        <f t="shared" si="2070"/>
        <v>1.48854493018</v>
      </c>
      <c r="L1579" s="12">
        <f t="shared" si="2071"/>
        <v>0.51220445944500004</v>
      </c>
      <c r="M1579" s="13">
        <f t="shared" si="2072"/>
        <v>0.13523390237108762</v>
      </c>
      <c r="N1579" s="13">
        <f t="shared" si="2073"/>
        <v>0.20130173976293955</v>
      </c>
      <c r="O1579" s="13">
        <f t="shared" si="2074"/>
        <v>6.9267407862620853E-2</v>
      </c>
      <c r="P1579" s="13">
        <f t="shared" si="2075"/>
        <v>0.10310764880061454</v>
      </c>
      <c r="Q1579" s="13">
        <f t="shared" si="2076"/>
        <v>0.14982334208026871</v>
      </c>
      <c r="R1579" s="13">
        <f t="shared" si="2077"/>
        <v>1.7739537600715026E-2</v>
      </c>
      <c r="S1579" s="13">
        <f t="shared" si="2078"/>
        <v>1.9653332216980686E-2</v>
      </c>
      <c r="T1579" s="13">
        <f t="shared" si="2079"/>
        <v>7.6740183942467372E-2</v>
      </c>
      <c r="U1579" s="13">
        <f t="shared" si="2080"/>
        <v>2.6406098759281835E-2</v>
      </c>
      <c r="V1579" s="13">
        <f t="shared" si="2081"/>
        <v>1.6649415407599124E-3</v>
      </c>
      <c r="W1579" s="13">
        <f t="shared" si="2082"/>
        <v>7.4339592092069293E-2</v>
      </c>
      <c r="X1579" s="13">
        <f t="shared" si="2083"/>
        <v>3.8077070582880158E-2</v>
      </c>
      <c r="Y1579" s="13">
        <f t="shared" si="2084"/>
        <v>9.7516226775766213E-3</v>
      </c>
      <c r="Z1579" s="13">
        <f t="shared" si="2085"/>
        <v>3.0287567558594979E-3</v>
      </c>
      <c r="AA1579" s="13">
        <f t="shared" si="2086"/>
        <v>4.5084405136830803E-3</v>
      </c>
      <c r="AB1579" s="13">
        <f t="shared" si="2087"/>
        <v>3.3555081348305323E-3</v>
      </c>
      <c r="AC1579" s="13">
        <f t="shared" si="2088"/>
        <v>7.9338559270423475E-5</v>
      </c>
      <c r="AD1579" s="13">
        <f t="shared" si="2089"/>
        <v>2.7664455730074755E-2</v>
      </c>
      <c r="AE1579" s="13">
        <f t="shared" si="2090"/>
        <v>1.4169857593063077E-2</v>
      </c>
      <c r="AF1579" s="13">
        <f t="shared" si="2091"/>
        <v>3.6289321244337507E-3</v>
      </c>
      <c r="AG1579" s="13">
        <f t="shared" si="2092"/>
        <v>6.1958507238606163E-4</v>
      </c>
      <c r="AH1579" s="13">
        <f t="shared" si="2093"/>
        <v>3.878356792313515E-4</v>
      </c>
      <c r="AI1579" s="13">
        <f t="shared" si="2094"/>
        <v>5.7731083406274502E-4</v>
      </c>
      <c r="AJ1579" s="13">
        <f t="shared" si="2095"/>
        <v>4.2967655759104325E-4</v>
      </c>
      <c r="AK1579" s="13">
        <f t="shared" si="2096"/>
        <v>2.1319762047311409E-4</v>
      </c>
      <c r="AL1579" s="13">
        <f t="shared" si="2097"/>
        <v>2.4196335865999528E-6</v>
      </c>
      <c r="AM1579" s="13">
        <f t="shared" si="2098"/>
        <v>8.2359570646383627E-3</v>
      </c>
      <c r="AN1579" s="13">
        <f t="shared" si="2099"/>
        <v>4.2184939363053226E-3</v>
      </c>
      <c r="AO1579" s="13">
        <f t="shared" si="2100"/>
        <v>1.080365703158639E-3</v>
      </c>
      <c r="AP1579" s="13">
        <f t="shared" si="2101"/>
        <v>1.8445604366309603E-4</v>
      </c>
      <c r="AQ1579" s="13">
        <f t="shared" si="2102"/>
        <v>2.3619802033954853E-5</v>
      </c>
      <c r="AR1579" s="13">
        <f t="shared" si="2103"/>
        <v>3.9730232886835786E-5</v>
      </c>
      <c r="AS1579" s="13">
        <f t="shared" si="2104"/>
        <v>5.9140236738570119E-5</v>
      </c>
      <c r="AT1579" s="13">
        <f t="shared" si="2105"/>
        <v>4.4016449783421771E-5</v>
      </c>
      <c r="AU1579" s="13">
        <f t="shared" si="2106"/>
        <v>2.1840154389878348E-5</v>
      </c>
      <c r="AV1579" s="13">
        <f t="shared" si="2107"/>
        <v>8.1275127728504751E-6</v>
      </c>
      <c r="AW1579" s="13">
        <f t="shared" si="2108"/>
        <v>5.1245107283479446E-8</v>
      </c>
      <c r="AX1579" s="13">
        <f t="shared" si="2109"/>
        <v>2.0432653556245969E-3</v>
      </c>
      <c r="AY1579" s="13">
        <f t="shared" si="2110"/>
        <v>1.0465696269803927E-3</v>
      </c>
      <c r="AZ1579" s="13">
        <f t="shared" si="2111"/>
        <v>2.6802881502952365E-4</v>
      </c>
      <c r="BA1579" s="13">
        <f t="shared" si="2112"/>
        <v>4.5761851439293688E-5</v>
      </c>
      <c r="BB1579" s="13">
        <f t="shared" si="2113"/>
        <v>5.8598560949164547E-6</v>
      </c>
      <c r="BC1579" s="13">
        <f t="shared" si="2114"/>
        <v>6.0028888470443465E-7</v>
      </c>
      <c r="BD1579" s="13">
        <f t="shared" si="2115"/>
        <v>3.3916670765709452E-6</v>
      </c>
      <c r="BE1579" s="13">
        <f t="shared" si="2116"/>
        <v>5.0486488316881025E-6</v>
      </c>
      <c r="BF1579" s="13">
        <f t="shared" si="2117"/>
        <v>3.7575703113342534E-6</v>
      </c>
      <c r="BG1579" s="13">
        <f t="shared" si="2118"/>
        <v>1.8644374122438293E-6</v>
      </c>
      <c r="BH1579" s="13">
        <f t="shared" si="2119"/>
        <v>6.9382471440836803E-7</v>
      </c>
      <c r="BI1579" s="13">
        <f t="shared" si="2120"/>
        <v>2.0655785221323245E-7</v>
      </c>
      <c r="BJ1579" s="14">
        <f t="shared" si="2121"/>
        <v>0.61326936000201204</v>
      </c>
      <c r="BK1579" s="14">
        <f t="shared" si="2122"/>
        <v>0.26078815274928024</v>
      </c>
      <c r="BL1579" s="14">
        <f t="shared" si="2123"/>
        <v>0.12307283085525961</v>
      </c>
      <c r="BM1579" s="14">
        <f t="shared" si="2124"/>
        <v>0.32263900350229197</v>
      </c>
      <c r="BN1579" s="14">
        <f t="shared" si="2125"/>
        <v>0.6764735784782463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1.2514000000000001</v>
      </c>
      <c r="F1580" s="10">
        <f>VLOOKUP(B1580,home!$B$2:$E$405,3,FALSE)</f>
        <v>1.2431000000000001</v>
      </c>
      <c r="G1580" s="10">
        <f>VLOOKUP(C1580,away!$B$2:$E$405,4,FALSE)</f>
        <v>0.75470000000000004</v>
      </c>
      <c r="H1580" s="10">
        <f>VLOOKUP(A1580,away!$A$2:$E$405,3,FALSE)</f>
        <v>0.95709999999999995</v>
      </c>
      <c r="I1580" s="10">
        <f>VLOOKUP(C1580,away!$B$2:$E$405,3,FALSE)</f>
        <v>0.81259999999999999</v>
      </c>
      <c r="J1580" s="10">
        <f>VLOOKUP(B1580,home!$B$2:$E$405,4,FALSE)</f>
        <v>1.1609</v>
      </c>
      <c r="K1580" s="12">
        <f t="shared" si="2070"/>
        <v>1.1740228970980002</v>
      </c>
      <c r="L1580" s="12">
        <f t="shared" si="2071"/>
        <v>0.90287773911399993</v>
      </c>
      <c r="M1580" s="13">
        <f t="shared" si="2072"/>
        <v>0.12531801703799636</v>
      </c>
      <c r="N1580" s="13">
        <f t="shared" si="2073"/>
        <v>0.14712622142152507</v>
      </c>
      <c r="O1580" s="13">
        <f t="shared" si="2074"/>
        <v>0.11314684789351587</v>
      </c>
      <c r="P1580" s="13">
        <f t="shared" si="2075"/>
        <v>0.13283699016145228</v>
      </c>
      <c r="Q1580" s="13">
        <f t="shared" si="2076"/>
        <v>8.6364776356190345E-2</v>
      </c>
      <c r="R1580" s="13">
        <f t="shared" si="2077"/>
        <v>5.1078885106986618E-2</v>
      </c>
      <c r="S1580" s="13">
        <f t="shared" si="2078"/>
        <v>3.5201773799619751E-2</v>
      </c>
      <c r="T1580" s="13">
        <f t="shared" si="2079"/>
        <v>7.7976834015563379E-2</v>
      </c>
      <c r="U1580" s="13">
        <f t="shared" si="2080"/>
        <v>5.9967780673840336E-2</v>
      </c>
      <c r="V1580" s="13">
        <f t="shared" si="2081"/>
        <v>4.1459833243185076E-3</v>
      </c>
      <c r="W1580" s="13">
        <f t="shared" si="2082"/>
        <v>3.3798074981638497E-2</v>
      </c>
      <c r="X1580" s="13">
        <f t="shared" si="2083"/>
        <v>3.0515529525827215E-2</v>
      </c>
      <c r="Y1580" s="13">
        <f t="shared" si="2084"/>
        <v>1.3775896153072691E-2</v>
      </c>
      <c r="Z1580" s="13">
        <f t="shared" si="2085"/>
        <v>1.5372662767286617E-2</v>
      </c>
      <c r="AA1580" s="13">
        <f t="shared" si="2086"/>
        <v>1.8047858078160398E-2</v>
      </c>
      <c r="AB1580" s="13">
        <f t="shared" si="2087"/>
        <v>1.0594299313667708E-2</v>
      </c>
      <c r="AC1580" s="13">
        <f t="shared" si="2088"/>
        <v>2.7467117213035011E-4</v>
      </c>
      <c r="AD1580" s="13">
        <f t="shared" si="2089"/>
        <v>9.9199284765696619E-3</v>
      </c>
      <c r="AE1580" s="13">
        <f t="shared" si="2090"/>
        <v>8.9564825950978026E-3</v>
      </c>
      <c r="AF1580" s="13">
        <f t="shared" si="2091"/>
        <v>4.0433043779378964E-3</v>
      </c>
      <c r="AG1580" s="13">
        <f t="shared" si="2092"/>
        <v>1.2168698384341021E-3</v>
      </c>
      <c r="AH1580" s="13">
        <f t="shared" si="2093"/>
        <v>3.4699087508724257E-3</v>
      </c>
      <c r="AI1580" s="13">
        <f t="shared" si="2094"/>
        <v>4.0737523243649489E-3</v>
      </c>
      <c r="AJ1580" s="13">
        <f t="shared" si="2095"/>
        <v>2.3913392529553248E-3</v>
      </c>
      <c r="AK1580" s="13">
        <f t="shared" si="2096"/>
        <v>9.3582901256625967E-4</v>
      </c>
      <c r="AL1580" s="13">
        <f t="shared" si="2097"/>
        <v>1.1646048238650706E-5</v>
      </c>
      <c r="AM1580" s="13">
        <f t="shared" si="2098"/>
        <v>2.3292446338134556E-3</v>
      </c>
      <c r="AN1580" s="13">
        <f t="shared" si="2099"/>
        <v>2.1030231288209095E-3</v>
      </c>
      <c r="AO1580" s="13">
        <f t="shared" si="2100"/>
        <v>9.4938638392713626E-4</v>
      </c>
      <c r="AP1580" s="13">
        <f t="shared" si="2101"/>
        <v>2.8572661062191629E-4</v>
      </c>
      <c r="AQ1580" s="13">
        <f t="shared" si="2102"/>
        <v>6.4494049050755478E-5</v>
      </c>
      <c r="AR1580" s="13">
        <f t="shared" si="2103"/>
        <v>6.2658067358391603E-4</v>
      </c>
      <c r="AS1580" s="13">
        <f t="shared" si="2104"/>
        <v>7.3562005766660552E-4</v>
      </c>
      <c r="AT1580" s="13">
        <f t="shared" si="2105"/>
        <v>4.3181739563257312E-4</v>
      </c>
      <c r="AU1580" s="13">
        <f t="shared" si="2106"/>
        <v>1.6898783661262233E-4</v>
      </c>
      <c r="AV1580" s="13">
        <f t="shared" si="2107"/>
        <v>4.9598897378568564E-5</v>
      </c>
      <c r="AW1580" s="13">
        <f t="shared" si="2108"/>
        <v>3.4291114182558814E-7</v>
      </c>
      <c r="AX1580" s="13">
        <f t="shared" si="2109"/>
        <v>4.5576442217327387E-4</v>
      </c>
      <c r="AY1580" s="13">
        <f t="shared" si="2110"/>
        <v>4.1149955106040408E-4</v>
      </c>
      <c r="AZ1580" s="13">
        <f t="shared" si="2111"/>
        <v>1.8576689215392178E-4</v>
      </c>
      <c r="BA1580" s="13">
        <f t="shared" si="2112"/>
        <v>5.5908263863389059E-5</v>
      </c>
      <c r="BB1580" s="13">
        <f t="shared" si="2113"/>
        <v>1.2619581718691411E-5</v>
      </c>
      <c r="BC1580" s="13">
        <f t="shared" si="2114"/>
        <v>2.2787878821472939E-6</v>
      </c>
      <c r="BD1580" s="13">
        <f t="shared" si="2115"/>
        <v>9.4287623656328878E-5</v>
      </c>
      <c r="BE1580" s="13">
        <f t="shared" si="2116"/>
        <v>1.1069582908548918E-4</v>
      </c>
      <c r="BF1580" s="13">
        <f t="shared" si="2117"/>
        <v>6.4979718979805545E-5</v>
      </c>
      <c r="BG1580" s="13">
        <f t="shared" si="2118"/>
        <v>2.5429225976428413E-5</v>
      </c>
      <c r="BH1580" s="13">
        <f t="shared" si="2119"/>
        <v>7.4636233879515477E-6</v>
      </c>
      <c r="BI1580" s="13">
        <f t="shared" si="2120"/>
        <v>1.7524929505542552E-6</v>
      </c>
      <c r="BJ1580" s="14">
        <f t="shared" si="2121"/>
        <v>0.42054963004694257</v>
      </c>
      <c r="BK1580" s="14">
        <f t="shared" si="2122"/>
        <v>0.29820058109481629</v>
      </c>
      <c r="BL1580" s="14">
        <f t="shared" si="2123"/>
        <v>0.2660237137818407</v>
      </c>
      <c r="BM1580" s="14">
        <f t="shared" si="2124"/>
        <v>0.34386369307330111</v>
      </c>
      <c r="BN1580" s="14">
        <f t="shared" si="2125"/>
        <v>0.65587173797766651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1.2514000000000001</v>
      </c>
      <c r="F1581" s="10">
        <f>VLOOKUP(B1581,home!$B$2:$E$405,3,FALSE)</f>
        <v>1.1987000000000001</v>
      </c>
      <c r="G1581" s="10">
        <f>VLOOKUP(C1581,away!$B$2:$E$405,4,FALSE)</f>
        <v>0.8931</v>
      </c>
      <c r="H1581" s="10">
        <f>VLOOKUP(A1581,away!$A$2:$E$405,3,FALSE)</f>
        <v>0.95709999999999995</v>
      </c>
      <c r="I1581" s="10">
        <f>VLOOKUP(C1581,away!$B$2:$E$405,3,FALSE)</f>
        <v>0.79900000000000004</v>
      </c>
      <c r="J1581" s="10">
        <f>VLOOKUP(B1581,home!$B$2:$E$405,4,FALSE)</f>
        <v>1.1609</v>
      </c>
      <c r="K1581" s="12">
        <f t="shared" si="2070"/>
        <v>1.3396974950580001</v>
      </c>
      <c r="L1581" s="12">
        <f t="shared" si="2071"/>
        <v>0.88776681461000007</v>
      </c>
      <c r="M1581" s="13">
        <f t="shared" si="2072"/>
        <v>0.10780143491802005</v>
      </c>
      <c r="N1581" s="13">
        <f t="shared" si="2073"/>
        <v>0.14442131232332947</v>
      </c>
      <c r="O1581" s="13">
        <f t="shared" si="2074"/>
        <v>9.5702536487557888E-2</v>
      </c>
      <c r="P1581" s="13">
        <f t="shared" si="2075"/>
        <v>0.12821244840307816</v>
      </c>
      <c r="Q1581" s="13">
        <f t="shared" si="2076"/>
        <v>9.6740435176276812E-2</v>
      </c>
      <c r="R1581" s="13">
        <f t="shared" si="2077"/>
        <v>4.2480767983828285E-2</v>
      </c>
      <c r="S1581" s="13">
        <f t="shared" si="2078"/>
        <v>3.8122015578950653E-2</v>
      </c>
      <c r="T1581" s="13">
        <f t="shared" si="2079"/>
        <v>8.5882947980428462E-2</v>
      </c>
      <c r="U1581" s="13">
        <f t="shared" si="2080"/>
        <v>5.6911378456074836E-2</v>
      </c>
      <c r="V1581" s="13">
        <f t="shared" si="2081"/>
        <v>5.0377776708471506E-3</v>
      </c>
      <c r="W1581" s="13">
        <f t="shared" si="2082"/>
        <v>4.3200972892159635E-2</v>
      </c>
      <c r="X1581" s="13">
        <f t="shared" si="2083"/>
        <v>3.8352390092525515E-2</v>
      </c>
      <c r="Y1581" s="13">
        <f t="shared" si="2084"/>
        <v>1.702398959256075E-2</v>
      </c>
      <c r="Z1581" s="13">
        <f t="shared" si="2085"/>
        <v>1.2571005358396571E-2</v>
      </c>
      <c r="AA1581" s="13">
        <f t="shared" si="2086"/>
        <v>1.6841344389004583E-2</v>
      </c>
      <c r="AB1581" s="13">
        <f t="shared" si="2087"/>
        <v>1.1281153445679273E-2</v>
      </c>
      <c r="AC1581" s="13">
        <f t="shared" si="2088"/>
        <v>3.7447658406684382E-4</v>
      </c>
      <c r="AD1581" s="13">
        <f t="shared" si="2089"/>
        <v>1.44690587919237E-2</v>
      </c>
      <c r="AE1581" s="13">
        <f t="shared" si="2090"/>
        <v>1.2845150234110918E-2</v>
      </c>
      <c r="AF1581" s="13">
        <f t="shared" si="2091"/>
        <v>5.7017490532617733E-3</v>
      </c>
      <c r="AG1581" s="13">
        <f t="shared" si="2092"/>
        <v>1.6872745315732627E-3</v>
      </c>
      <c r="AH1581" s="13">
        <f t="shared" si="2093"/>
        <v>2.7900303458672413E-3</v>
      </c>
      <c r="AI1581" s="13">
        <f t="shared" si="2094"/>
        <v>3.7377966654941483E-3</v>
      </c>
      <c r="AJ1581" s="13">
        <f t="shared" si="2095"/>
        <v>2.5037584148993285E-3</v>
      </c>
      <c r="AK1581" s="13">
        <f t="shared" si="2096"/>
        <v>1.11809295889034E-3</v>
      </c>
      <c r="AL1581" s="13">
        <f t="shared" si="2097"/>
        <v>1.7815183907094883E-5</v>
      </c>
      <c r="AM1581" s="13">
        <f t="shared" si="2098"/>
        <v>3.8768323638774219E-3</v>
      </c>
      <c r="AN1581" s="13">
        <f t="shared" si="2099"/>
        <v>3.4417231184564155E-3</v>
      </c>
      <c r="AO1581" s="13">
        <f t="shared" si="2100"/>
        <v>1.5277237848208239E-3</v>
      </c>
      <c r="AP1581" s="13">
        <f t="shared" si="2101"/>
        <v>4.5208749268477199E-4</v>
      </c>
      <c r="AQ1581" s="13">
        <f t="shared" si="2102"/>
        <v>1.0033706832644542E-4</v>
      </c>
      <c r="AR1581" s="13">
        <f t="shared" si="2103"/>
        <v>4.9537927056315966E-4</v>
      </c>
      <c r="AS1581" s="13">
        <f t="shared" si="2104"/>
        <v>6.6365836787712429E-4</v>
      </c>
      <c r="AT1581" s="13">
        <f t="shared" si="2105"/>
        <v>4.4455072650963212E-4</v>
      </c>
      <c r="AU1581" s="13">
        <f t="shared" si="2106"/>
        <v>1.9852116491038944E-4</v>
      </c>
      <c r="AV1581" s="13">
        <f t="shared" si="2107"/>
        <v>6.6489576836611198E-5</v>
      </c>
      <c r="AW1581" s="13">
        <f t="shared" si="2108"/>
        <v>5.8856368378088554E-7</v>
      </c>
      <c r="AX1581" s="13">
        <f t="shared" si="2109"/>
        <v>8.6563043444106097E-4</v>
      </c>
      <c r="AY1581" s="13">
        <f t="shared" si="2110"/>
        <v>7.684779734132112E-4</v>
      </c>
      <c r="AZ1581" s="13">
        <f t="shared" si="2111"/>
        <v>3.4111462127749744E-4</v>
      </c>
      <c r="BA1581" s="13">
        <f t="shared" si="2112"/>
        <v>1.0094341358280681E-4</v>
      </c>
      <c r="BB1581" s="13">
        <f t="shared" si="2113"/>
        <v>2.240355318306705E-5</v>
      </c>
      <c r="BC1581" s="13">
        <f t="shared" si="2114"/>
        <v>3.977826209055434E-6</v>
      </c>
      <c r="BD1581" s="13">
        <f t="shared" si="2115"/>
        <v>7.3296879508613559E-5</v>
      </c>
      <c r="BE1581" s="13">
        <f t="shared" si="2116"/>
        <v>9.8195645873257645E-5</v>
      </c>
      <c r="BF1581" s="13">
        <f t="shared" si="2117"/>
        <v>6.5776230401002871E-5</v>
      </c>
      <c r="BG1581" s="13">
        <f t="shared" si="2118"/>
        <v>2.9373417034193811E-5</v>
      </c>
      <c r="BH1581" s="13">
        <f t="shared" si="2119"/>
        <v>9.8378733055008543E-6</v>
      </c>
      <c r="BI1581" s="13">
        <f t="shared" si="2120"/>
        <v>2.6359548448154919E-6</v>
      </c>
      <c r="BJ1581" s="14">
        <f t="shared" si="2121"/>
        <v>0.47182653231842275</v>
      </c>
      <c r="BK1581" s="14">
        <f t="shared" si="2122"/>
        <v>0.28033444631228321</v>
      </c>
      <c r="BL1581" s="14">
        <f t="shared" si="2123"/>
        <v>0.23551457425496025</v>
      </c>
      <c r="BM1581" s="14">
        <f t="shared" si="2124"/>
        <v>0.3841197335422426</v>
      </c>
      <c r="BN1581" s="14">
        <f t="shared" si="2125"/>
        <v>0.61535893529209063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1.3216000000000001</v>
      </c>
      <c r="F1588" s="10">
        <f>VLOOKUP(B1588,home!$B$2:$E$405,3,FALSE)</f>
        <v>1.0752999999999999</v>
      </c>
      <c r="G1588" s="10">
        <f>VLOOKUP(C1588,away!$B$2:$E$405,4,FALSE)</f>
        <v>0.79869999999999997</v>
      </c>
      <c r="H1588" s="10">
        <f>VLOOKUP(A1588,away!$A$2:$E$405,3,FALSE)</f>
        <v>1.1162000000000001</v>
      </c>
      <c r="I1588" s="10">
        <f>VLOOKUP(C1588,away!$B$2:$E$405,3,FALSE)</f>
        <v>0.7964</v>
      </c>
      <c r="J1588" s="10">
        <f>VLOOKUP(B1588,home!$B$2:$E$405,4,FALSE)</f>
        <v>1.2730999999999999</v>
      </c>
      <c r="K1588" s="12">
        <f t="shared" si="2126"/>
        <v>1.1350457325759999</v>
      </c>
      <c r="L1588" s="12">
        <f t="shared" si="2127"/>
        <v>1.131711652808</v>
      </c>
      <c r="M1588" s="13">
        <f t="shared" si="2128"/>
        <v>0.10364772539630804</v>
      </c>
      <c r="N1588" s="13">
        <f t="shared" si="2129"/>
        <v>0.11764490840228853</v>
      </c>
      <c r="O1588" s="13">
        <f t="shared" si="2130"/>
        <v>0.11729933861804549</v>
      </c>
      <c r="P1588" s="13">
        <f t="shared" si="2131"/>
        <v>0.1331401137323997</v>
      </c>
      <c r="Q1588" s="13">
        <f t="shared" si="2132"/>
        <v>6.6766175620656024E-2</v>
      </c>
      <c r="R1588" s="13">
        <f t="shared" si="2133"/>
        <v>6.6374514190356781E-2</v>
      </c>
      <c r="S1588" s="13">
        <f t="shared" si="2134"/>
        <v>4.2756099607825455E-2</v>
      </c>
      <c r="T1588" s="13">
        <f t="shared" si="2135"/>
        <v>7.5560058963321824E-2</v>
      </c>
      <c r="U1588" s="13">
        <f t="shared" si="2136"/>
        <v>7.533810908356961E-2</v>
      </c>
      <c r="V1588" s="13">
        <f t="shared" si="2137"/>
        <v>6.1024568693552207E-3</v>
      </c>
      <c r="W1588" s="13">
        <f t="shared" si="2138"/>
        <v>2.5260887572881793E-2</v>
      </c>
      <c r="X1588" s="13">
        <f t="shared" si="2139"/>
        <v>2.8588040826503125E-2</v>
      </c>
      <c r="Y1588" s="13">
        <f t="shared" si="2140"/>
        <v>1.6176709467152221E-2</v>
      </c>
      <c r="Z1588" s="13">
        <f t="shared" si="2141"/>
        <v>2.5038937052898908E-2</v>
      </c>
      <c r="AA1588" s="13">
        <f t="shared" si="2142"/>
        <v>2.842033865013199E-2</v>
      </c>
      <c r="AB1588" s="13">
        <f t="shared" si="2143"/>
        <v>1.6129192051598542E-2</v>
      </c>
      <c r="AC1588" s="13">
        <f t="shared" si="2144"/>
        <v>4.899298311458408E-4</v>
      </c>
      <c r="AD1588" s="13">
        <f t="shared" si="2145"/>
        <v>7.1680656601704014E-3</v>
      </c>
      <c r="AE1588" s="13">
        <f t="shared" si="2146"/>
        <v>8.1121834357077132E-3</v>
      </c>
      <c r="AF1588" s="13">
        <f t="shared" si="2147"/>
        <v>4.5903262619532295E-3</v>
      </c>
      <c r="AG1588" s="13">
        <f t="shared" si="2148"/>
        <v>1.7316419069476859E-3</v>
      </c>
      <c r="AH1588" s="13">
        <f t="shared" si="2149"/>
        <v>7.0842142091729274E-3</v>
      </c>
      <c r="AI1588" s="13">
        <f t="shared" si="2150"/>
        <v>8.0409071067759925E-3</v>
      </c>
      <c r="AJ1588" s="13">
        <f t="shared" si="2151"/>
        <v>4.5633986487930624E-3</v>
      </c>
      <c r="AK1588" s="13">
        <f t="shared" si="2152"/>
        <v>1.7265553874518834E-3</v>
      </c>
      <c r="AL1588" s="13">
        <f t="shared" si="2153"/>
        <v>2.5173466447137657E-5</v>
      </c>
      <c r="AM1588" s="13">
        <f t="shared" si="2154"/>
        <v>1.6272164676801937E-3</v>
      </c>
      <c r="AN1588" s="13">
        <f t="shared" si="2155"/>
        <v>1.8415398381147476E-3</v>
      </c>
      <c r="AO1588" s="13">
        <f t="shared" si="2156"/>
        <v>1.0420460469523093E-3</v>
      </c>
      <c r="AP1588" s="13">
        <f t="shared" si="2157"/>
        <v>3.9309855136614695E-4</v>
      </c>
      <c r="AQ1588" s="13">
        <f t="shared" si="2158"/>
        <v>1.1121855282075321E-4</v>
      </c>
      <c r="AR1588" s="13">
        <f t="shared" si="2159"/>
        <v>1.6034575543018002E-3</v>
      </c>
      <c r="AS1588" s="13">
        <f t="shared" si="2160"/>
        <v>1.8199976543770079E-3</v>
      </c>
      <c r="AT1588" s="13">
        <f t="shared" si="2161"/>
        <v>1.0328902854494766E-3</v>
      </c>
      <c r="AU1588" s="13">
        <f t="shared" si="2162"/>
        <v>3.9079257023954498E-4</v>
      </c>
      <c r="AV1588" s="13">
        <f t="shared" si="2163"/>
        <v>1.1089185979320062E-4</v>
      </c>
      <c r="AW1588" s="13">
        <f t="shared" si="2164"/>
        <v>8.9823437272621407E-7</v>
      </c>
      <c r="AX1588" s="13">
        <f t="shared" si="2165"/>
        <v>3.0782751793629958E-4</v>
      </c>
      <c r="AY1588" s="13">
        <f t="shared" si="2166"/>
        <v>3.4837198910347386E-4</v>
      </c>
      <c r="AZ1588" s="13">
        <f t="shared" si="2167"/>
        <v>1.9712831979015155E-4</v>
      </c>
      <c r="BA1588" s="13">
        <f t="shared" si="2168"/>
        <v>7.4364138868325471E-5</v>
      </c>
      <c r="BB1588" s="13">
        <f t="shared" si="2169"/>
        <v>2.1039690627079071E-5</v>
      </c>
      <c r="BC1588" s="13">
        <f t="shared" si="2170"/>
        <v>4.7621726108281215E-6</v>
      </c>
      <c r="BD1588" s="13">
        <f t="shared" si="2171"/>
        <v>3.0244193316439409E-4</v>
      </c>
      <c r="BE1588" s="13">
        <f t="shared" si="2172"/>
        <v>3.4328542559028131E-4</v>
      </c>
      <c r="BF1588" s="13">
        <f t="shared" si="2173"/>
        <v>1.9482232868589245E-4</v>
      </c>
      <c r="BG1588" s="13">
        <f t="shared" si="2174"/>
        <v>7.3710750928480351E-5</v>
      </c>
      <c r="BH1588" s="13">
        <f t="shared" si="2175"/>
        <v>2.0916268321586024E-5</v>
      </c>
      <c r="BI1588" s="13">
        <f t="shared" si="2176"/>
        <v>4.7481842199661505E-6</v>
      </c>
      <c r="BJ1588" s="14">
        <f t="shared" si="2177"/>
        <v>0.35756761140345272</v>
      </c>
      <c r="BK1588" s="14">
        <f t="shared" si="2178"/>
        <v>0.28650987089258489</v>
      </c>
      <c r="BL1588" s="14">
        <f t="shared" si="2179"/>
        <v>0.33087452276096785</v>
      </c>
      <c r="BM1588" s="14">
        <f t="shared" si="2180"/>
        <v>0.39477069239511908</v>
      </c>
      <c r="BN1588" s="14">
        <f t="shared" si="2181"/>
        <v>0.60487277596005462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1.3216000000000001</v>
      </c>
      <c r="F1589" s="10">
        <f>VLOOKUP(B1589,home!$B$2:$E$405,3,FALSE)</f>
        <v>0.92479999999999996</v>
      </c>
      <c r="G1589" s="10">
        <f>VLOOKUP(C1589,away!$B$2:$E$405,4,FALSE)</f>
        <v>0.92479999999999996</v>
      </c>
      <c r="H1589" s="10">
        <f>VLOOKUP(A1589,away!$A$2:$E$405,3,FALSE)</f>
        <v>1.1162000000000001</v>
      </c>
      <c r="I1589" s="10">
        <f>VLOOKUP(C1589,away!$B$2:$E$405,3,FALSE)</f>
        <v>1.4434</v>
      </c>
      <c r="J1589" s="10">
        <f>VLOOKUP(B1589,home!$B$2:$E$405,4,FALSE)</f>
        <v>0.64700000000000002</v>
      </c>
      <c r="K1589" s="12">
        <f t="shared" si="2126"/>
        <v>1.1303050608640002</v>
      </c>
      <c r="L1589" s="12">
        <f t="shared" si="2127"/>
        <v>1.0423966327600001</v>
      </c>
      <c r="M1589" s="13">
        <f t="shared" si="2128"/>
        <v>0.11386956029590037</v>
      </c>
      <c r="N1589" s="13">
        <f t="shared" si="2129"/>
        <v>0.1287073402808146</v>
      </c>
      <c r="O1589" s="13">
        <f t="shared" si="2130"/>
        <v>0.11869724622630833</v>
      </c>
      <c r="P1589" s="13">
        <f t="shared" si="2131"/>
        <v>0.13416409812021665</v>
      </c>
      <c r="Q1589" s="13">
        <f t="shared" si="2132"/>
        <v>7.2739279044874899E-2</v>
      </c>
      <c r="R1589" s="13">
        <f t="shared" si="2133"/>
        <v>6.1864804892094193E-2</v>
      </c>
      <c r="S1589" s="13">
        <f t="shared" si="2134"/>
        <v>3.9518913521832531E-2</v>
      </c>
      <c r="T1589" s="13">
        <f t="shared" si="2135"/>
        <v>7.5823179545767616E-2</v>
      </c>
      <c r="U1589" s="13">
        <f t="shared" si="2136"/>
        <v>6.9926102058898029E-2</v>
      </c>
      <c r="V1589" s="13">
        <f t="shared" si="2137"/>
        <v>5.1735798766098092E-3</v>
      </c>
      <c r="W1589" s="13">
        <f t="shared" si="2138"/>
        <v>2.7405858409340265E-2</v>
      </c>
      <c r="X1589" s="13">
        <f t="shared" si="2139"/>
        <v>2.856777452379362E-2</v>
      </c>
      <c r="Y1589" s="13">
        <f t="shared" si="2140"/>
        <v>1.4889475984524688E-2</v>
      </c>
      <c r="Z1589" s="13">
        <f t="shared" si="2141"/>
        <v>2.1495888101957798E-2</v>
      </c>
      <c r="AA1589" s="13">
        <f t="shared" si="2142"/>
        <v>2.4296911109409149E-2</v>
      </c>
      <c r="AB1589" s="13">
        <f t="shared" si="2143"/>
        <v>1.3731460795163962E-2</v>
      </c>
      <c r="AC1589" s="13">
        <f t="shared" si="2144"/>
        <v>3.8097795648511806E-4</v>
      </c>
      <c r="AD1589" s="13">
        <f t="shared" si="2145"/>
        <v>7.7442451143498832E-3</v>
      </c>
      <c r="AE1589" s="13">
        <f t="shared" si="2146"/>
        <v>8.0725750304663987E-3</v>
      </c>
      <c r="AF1589" s="13">
        <f t="shared" si="2147"/>
        <v>4.2074125147303137E-3</v>
      </c>
      <c r="AG1589" s="13">
        <f t="shared" si="2148"/>
        <v>1.4619308793290551E-3</v>
      </c>
      <c r="AH1589" s="13">
        <f t="shared" si="2149"/>
        <v>5.6018103439166378E-3</v>
      </c>
      <c r="AI1589" s="13">
        <f t="shared" si="2150"/>
        <v>6.3317545817292813E-3</v>
      </c>
      <c r="AJ1589" s="13">
        <f t="shared" si="2151"/>
        <v>3.5784071239387152E-3</v>
      </c>
      <c r="AK1589" s="13">
        <f t="shared" si="2152"/>
        <v>1.34823056067324E-3</v>
      </c>
      <c r="AL1589" s="13">
        <f t="shared" si="2153"/>
        <v>1.7955128237146362E-5</v>
      </c>
      <c r="AM1589" s="13">
        <f t="shared" si="2154"/>
        <v>1.750671889064196E-3</v>
      </c>
      <c r="AN1589" s="13">
        <f t="shared" si="2155"/>
        <v>1.8248944822281061E-3</v>
      </c>
      <c r="AO1589" s="13">
        <f t="shared" si="2156"/>
        <v>9.5113193170844057E-4</v>
      </c>
      <c r="AP1589" s="13">
        <f t="shared" si="2157"/>
        <v>3.3048557430779771E-4</v>
      </c>
      <c r="AQ1589" s="13">
        <f t="shared" si="2158"/>
        <v>8.6124262458550746E-5</v>
      </c>
      <c r="AR1589" s="13">
        <f t="shared" si="2159"/>
        <v>1.1678616479717685E-3</v>
      </c>
      <c r="AS1589" s="13">
        <f t="shared" si="2160"/>
        <v>1.3200399310914614E-3</v>
      </c>
      <c r="AT1589" s="13">
        <f t="shared" si="2161"/>
        <v>7.4602390732762271E-4</v>
      </c>
      <c r="AU1589" s="13">
        <f t="shared" si="2162"/>
        <v>2.8107819932598257E-4</v>
      </c>
      <c r="AV1589" s="13">
        <f t="shared" si="2163"/>
        <v>7.9426027799174605E-5</v>
      </c>
      <c r="AW1589" s="13">
        <f t="shared" si="2164"/>
        <v>5.8764450899143436E-7</v>
      </c>
      <c r="AX1589" s="13">
        <f t="shared" si="2165"/>
        <v>3.2979888268693327E-4</v>
      </c>
      <c r="AY1589" s="13">
        <f t="shared" si="2166"/>
        <v>3.437812448008695E-4</v>
      </c>
      <c r="AZ1589" s="13">
        <f t="shared" si="2167"/>
        <v>1.7917820599323378E-4</v>
      </c>
      <c r="BA1589" s="13">
        <f t="shared" si="2168"/>
        <v>6.2258252863774881E-5</v>
      </c>
      <c r="BB1589" s="13">
        <f t="shared" si="2169"/>
        <v>1.6224448286679885E-5</v>
      </c>
      <c r="BC1589" s="13">
        <f t="shared" si="2170"/>
        <v>3.3824620524847741E-6</v>
      </c>
      <c r="BD1589" s="13">
        <f t="shared" si="2171"/>
        <v>2.0289584156255264E-4</v>
      </c>
      <c r="BE1589" s="13">
        <f t="shared" si="2172"/>
        <v>2.2933419654641359E-4</v>
      </c>
      <c r="BF1589" s="13">
        <f t="shared" si="2173"/>
        <v>1.2960880149279536E-4</v>
      </c>
      <c r="BG1589" s="13">
        <f t="shared" si="2174"/>
        <v>4.8832494753274715E-5</v>
      </c>
      <c r="BH1589" s="13">
        <f t="shared" si="2175"/>
        <v>1.3798903988560292E-5</v>
      </c>
      <c r="BI1589" s="13">
        <f t="shared" si="2176"/>
        <v>3.1193942025292267E-6</v>
      </c>
      <c r="BJ1589" s="14">
        <f t="shared" si="2177"/>
        <v>0.37549700296444244</v>
      </c>
      <c r="BK1589" s="14">
        <f t="shared" si="2178"/>
        <v>0.29346886614408252</v>
      </c>
      <c r="BL1589" s="14">
        <f t="shared" si="2179"/>
        <v>0.30959874703819384</v>
      </c>
      <c r="BM1589" s="14">
        <f t="shared" si="2180"/>
        <v>0.36967498178817565</v>
      </c>
      <c r="BN1589" s="14">
        <f t="shared" si="2181"/>
        <v>0.63004232886020906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1.3216000000000001</v>
      </c>
      <c r="F1590" s="10">
        <f>VLOOKUP(B1590,home!$B$2:$E$405,3,FALSE)</f>
        <v>1.5530999999999999</v>
      </c>
      <c r="G1590" s="10">
        <f>VLOOKUP(C1590,away!$B$2:$E$405,4,FALSE)</f>
        <v>1.0354000000000001</v>
      </c>
      <c r="H1590" s="10">
        <f>VLOOKUP(A1590,away!$A$2:$E$405,3,FALSE)</f>
        <v>1.1162000000000001</v>
      </c>
      <c r="I1590" s="10">
        <f>VLOOKUP(C1590,away!$B$2:$E$405,3,FALSE)</f>
        <v>0.94299999999999995</v>
      </c>
      <c r="J1590" s="10">
        <f>VLOOKUP(B1590,home!$B$2:$E$405,4,FALSE)</f>
        <v>0.66010000000000002</v>
      </c>
      <c r="K1590" s="12">
        <f t="shared" si="2126"/>
        <v>2.1252381843840005</v>
      </c>
      <c r="L1590" s="12">
        <f t="shared" si="2127"/>
        <v>0.69480581366000005</v>
      </c>
      <c r="M1590" s="13">
        <f t="shared" si="2128"/>
        <v>5.9603320221741932E-2</v>
      </c>
      <c r="N1590" s="13">
        <f t="shared" si="2129"/>
        <v>0.12667125205131302</v>
      </c>
      <c r="O1590" s="13">
        <f t="shared" si="2130"/>
        <v>4.1412733403504938E-2</v>
      </c>
      <c r="P1590" s="13">
        <f t="shared" si="2131"/>
        <v>8.8011922348843488E-2</v>
      </c>
      <c r="Q1590" s="13">
        <f t="shared" si="2132"/>
        <v>0.13460329086159029</v>
      </c>
      <c r="R1590" s="13">
        <f t="shared" si="2133"/>
        <v>1.4386903964153453E-2</v>
      </c>
      <c r="S1590" s="13">
        <f t="shared" si="2134"/>
        <v>3.2490213828361758E-2</v>
      </c>
      <c r="T1590" s="13">
        <f t="shared" si="2135"/>
        <v>9.3523149028400893E-2</v>
      </c>
      <c r="U1590" s="13">
        <f t="shared" si="2136"/>
        <v>3.0575597659684463E-2</v>
      </c>
      <c r="V1590" s="13">
        <f t="shared" si="2137"/>
        <v>5.3306616065473718E-3</v>
      </c>
      <c r="W1590" s="13">
        <f t="shared" si="2138"/>
        <v>9.5354684494265873E-2</v>
      </c>
      <c r="X1590" s="13">
        <f t="shared" si="2139"/>
        <v>6.6252989146330987E-2</v>
      </c>
      <c r="Y1590" s="13">
        <f t="shared" si="2140"/>
        <v>2.3016481015611823E-2</v>
      </c>
      <c r="Z1590" s="13">
        <f t="shared" si="2141"/>
        <v>3.3320348382873065E-3</v>
      </c>
      <c r="AA1590" s="13">
        <f t="shared" si="2142"/>
        <v>7.0813676700259521E-3</v>
      </c>
      <c r="AB1590" s="13">
        <f t="shared" si="2143"/>
        <v>7.5247964850007586E-3</v>
      </c>
      <c r="AC1590" s="13">
        <f t="shared" si="2144"/>
        <v>4.919627103385229E-4</v>
      </c>
      <c r="AD1590" s="13">
        <f t="shared" si="2145"/>
        <v>5.066285413677573E-2</v>
      </c>
      <c r="AE1590" s="13">
        <f t="shared" si="2146"/>
        <v>3.5200845590840364E-2</v>
      </c>
      <c r="AF1590" s="13">
        <f t="shared" si="2147"/>
        <v>1.2228876081131929E-2</v>
      </c>
      <c r="AG1590" s="13">
        <f t="shared" si="2148"/>
        <v>2.832231398566061E-3</v>
      </c>
      <c r="AH1590" s="13">
        <f t="shared" si="2149"/>
        <v>5.7877929423991962E-4</v>
      </c>
      <c r="AI1590" s="13">
        <f t="shared" si="2150"/>
        <v>1.2300438564495E-3</v>
      </c>
      <c r="AJ1590" s="13">
        <f t="shared" si="2151"/>
        <v>1.3070680860967148E-3</v>
      </c>
      <c r="AK1590" s="13">
        <f t="shared" si="2152"/>
        <v>9.2594366872081725E-4</v>
      </c>
      <c r="AL1590" s="13">
        <f t="shared" si="2153"/>
        <v>2.9057833489649335E-5</v>
      </c>
      <c r="AM1590" s="13">
        <f t="shared" si="2154"/>
        <v>2.1534126428270538E-2</v>
      </c>
      <c r="AN1590" s="13">
        <f t="shared" si="2155"/>
        <v>1.4962036234451822E-2</v>
      </c>
      <c r="AO1590" s="13">
        <f t="shared" si="2156"/>
        <v>5.19785487994435E-3</v>
      </c>
      <c r="AP1590" s="13">
        <f t="shared" si="2157"/>
        <v>1.2038332630487786E-3</v>
      </c>
      <c r="AQ1590" s="13">
        <f t="shared" si="2158"/>
        <v>2.0910758746089483E-4</v>
      </c>
      <c r="AR1590" s="13">
        <f t="shared" si="2159"/>
        <v>8.0427843692785592E-5</v>
      </c>
      <c r="AS1590" s="13">
        <f t="shared" si="2160"/>
        <v>1.7092832450357585E-4</v>
      </c>
      <c r="AT1590" s="13">
        <f t="shared" si="2161"/>
        <v>1.816317010138894E-4</v>
      </c>
      <c r="AU1590" s="13">
        <f t="shared" si="2162"/>
        <v>1.2867020882977861E-4</v>
      </c>
      <c r="AV1590" s="13">
        <f t="shared" si="2163"/>
        <v>6.8363710249427274E-5</v>
      </c>
      <c r="AW1590" s="13">
        <f t="shared" si="2164"/>
        <v>1.1918779464718774E-6</v>
      </c>
      <c r="AX1590" s="13">
        <f t="shared" si="2165"/>
        <v>7.6275246254521928E-3</v>
      </c>
      <c r="AY1590" s="13">
        <f t="shared" si="2166"/>
        <v>5.2996484535989983E-3</v>
      </c>
      <c r="AZ1590" s="13">
        <f t="shared" si="2167"/>
        <v>1.8411132779574061E-3</v>
      </c>
      <c r="BA1590" s="13">
        <f t="shared" si="2168"/>
        <v>4.2640540304380843E-4</v>
      </c>
      <c r="BB1590" s="13">
        <f t="shared" si="2169"/>
        <v>7.4067238252718384E-5</v>
      </c>
      <c r="BC1590" s="13">
        <f t="shared" si="2170"/>
        <v>1.0292469547945817E-5</v>
      </c>
      <c r="BD1590" s="13">
        <f t="shared" si="2171"/>
        <v>9.3136222296475323E-6</v>
      </c>
      <c r="BE1590" s="13">
        <f t="shared" si="2172"/>
        <v>1.9793665597374588E-5</v>
      </c>
      <c r="BF1590" s="13">
        <f t="shared" si="2173"/>
        <v>2.1033126968234212E-5</v>
      </c>
      <c r="BG1590" s="13">
        <f t="shared" si="2174"/>
        <v>1.4900134856629407E-5</v>
      </c>
      <c r="BH1590" s="13">
        <f t="shared" si="2175"/>
        <v>7.9165838874449653E-6</v>
      </c>
      <c r="BI1590" s="13">
        <f t="shared" si="2176"/>
        <v>3.3649252734954336E-6</v>
      </c>
      <c r="BJ1590" s="14">
        <f t="shared" si="2177"/>
        <v>0.6987326636658564</v>
      </c>
      <c r="BK1590" s="14">
        <f t="shared" si="2178"/>
        <v>0.19125678700292173</v>
      </c>
      <c r="BL1590" s="14">
        <f t="shared" si="2179"/>
        <v>0.10572957793497881</v>
      </c>
      <c r="BM1590" s="14">
        <f t="shared" si="2180"/>
        <v>0.52906318401524477</v>
      </c>
      <c r="BN1590" s="14">
        <f t="shared" si="2181"/>
        <v>0.46468942285114706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1.3216000000000001</v>
      </c>
      <c r="F1591" s="10">
        <f>VLOOKUP(B1591,home!$B$2:$E$405,3,FALSE)</f>
        <v>1.0354000000000001</v>
      </c>
      <c r="G1591" s="10">
        <f>VLOOKUP(C1591,away!$B$2:$E$405,4,FALSE)</f>
        <v>0.91600000000000004</v>
      </c>
      <c r="H1591" s="10">
        <f>VLOOKUP(A1591,away!$A$2:$E$405,3,FALSE)</f>
        <v>1.1162000000000001</v>
      </c>
      <c r="I1591" s="10">
        <f>VLOOKUP(C1591,away!$B$2:$E$405,3,FALSE)</f>
        <v>1.6975</v>
      </c>
      <c r="J1591" s="10">
        <f>VLOOKUP(B1591,home!$B$2:$E$405,4,FALSE)</f>
        <v>1.3203</v>
      </c>
      <c r="K1591" s="12">
        <f t="shared" si="2126"/>
        <v>1.2534403302400001</v>
      </c>
      <c r="L1591" s="12">
        <f t="shared" si="2127"/>
        <v>2.5016377648500003</v>
      </c>
      <c r="M1591" s="13">
        <f t="shared" si="2128"/>
        <v>2.3398623220270656E-2</v>
      </c>
      <c r="N1591" s="13">
        <f t="shared" si="2129"/>
        <v>2.9328778016377385E-2</v>
      </c>
      <c r="O1591" s="13">
        <f t="shared" si="2130"/>
        <v>5.8534879493325198E-2</v>
      </c>
      <c r="P1591" s="13">
        <f t="shared" si="2131"/>
        <v>7.3369978682672143E-2</v>
      </c>
      <c r="Q1591" s="13">
        <f t="shared" si="2132"/>
        <v>1.8380936601191864E-2</v>
      </c>
      <c r="R1591" s="13">
        <f t="shared" si="2133"/>
        <v>7.3216532550723107E-2</v>
      </c>
      <c r="S1591" s="13">
        <f t="shared" si="2134"/>
        <v>5.7515710659764831E-2</v>
      </c>
      <c r="T1591" s="13">
        <f t="shared" si="2135"/>
        <v>4.5982445154855174E-2</v>
      </c>
      <c r="U1591" s="13">
        <f t="shared" si="2136"/>
        <v>9.1772554739406084E-2</v>
      </c>
      <c r="V1591" s="13">
        <f t="shared" si="2137"/>
        <v>2.0038816554385452E-2</v>
      </c>
      <c r="W1591" s="13">
        <f t="shared" si="2138"/>
        <v>7.6798024145061494E-3</v>
      </c>
      <c r="X1591" s="13">
        <f t="shared" si="2139"/>
        <v>1.9212083746714799E-2</v>
      </c>
      <c r="Y1591" s="13">
        <f t="shared" si="2140"/>
        <v>2.4030837121121321E-2</v>
      </c>
      <c r="Z1591" s="13">
        <f t="shared" si="2141"/>
        <v>6.1053747613419411E-2</v>
      </c>
      <c r="AA1591" s="13">
        <f t="shared" si="2142"/>
        <v>7.652722957095405E-2</v>
      </c>
      <c r="AB1591" s="13">
        <f t="shared" si="2143"/>
        <v>4.7961157952884477E-2</v>
      </c>
      <c r="AC1591" s="13">
        <f t="shared" si="2144"/>
        <v>3.9271742870845908E-3</v>
      </c>
      <c r="AD1591" s="13">
        <f t="shared" si="2145"/>
        <v>2.4065435186541337E-3</v>
      </c>
      <c r="AE1591" s="13">
        <f t="shared" si="2146"/>
        <v>6.0203001490201817E-3</v>
      </c>
      <c r="AF1591" s="13">
        <f t="shared" si="2147"/>
        <v>7.5303051042604876E-3</v>
      </c>
      <c r="AG1591" s="13">
        <f t="shared" si="2148"/>
        <v>6.2793652098869189E-3</v>
      </c>
      <c r="AH1591" s="13">
        <f t="shared" si="2149"/>
        <v>3.8183590178837636E-2</v>
      </c>
      <c r="AI1591" s="13">
        <f t="shared" si="2150"/>
        <v>4.7860851883511073E-2</v>
      </c>
      <c r="AJ1591" s="13">
        <f t="shared" si="2151"/>
        <v>2.9995360995217931E-2</v>
      </c>
      <c r="AK1591" s="13">
        <f t="shared" si="2152"/>
        <v>1.2532465063838E-2</v>
      </c>
      <c r="AL1591" s="13">
        <f t="shared" si="2153"/>
        <v>4.9257033803068613E-4</v>
      </c>
      <c r="AM1591" s="13">
        <f t="shared" si="2154"/>
        <v>6.0329174055175376E-4</v>
      </c>
      <c r="AN1591" s="13">
        <f t="shared" si="2155"/>
        <v>1.5092174013863556E-3</v>
      </c>
      <c r="AO1591" s="13">
        <f t="shared" si="2156"/>
        <v>1.8877576233384446E-3</v>
      </c>
      <c r="AP1591" s="13">
        <f t="shared" si="2157"/>
        <v>1.5741619204756451E-3</v>
      </c>
      <c r="AQ1591" s="13">
        <f t="shared" si="2158"/>
        <v>9.8449572706266913E-4</v>
      </c>
      <c r="AR1591" s="13">
        <f t="shared" si="2159"/>
        <v>1.9104302237787158E-2</v>
      </c>
      <c r="AS1591" s="13">
        <f t="shared" si="2160"/>
        <v>2.3946102905936708E-2</v>
      </c>
      <c r="AT1591" s="13">
        <f t="shared" si="2161"/>
        <v>1.500750556718917E-2</v>
      </c>
      <c r="AU1591" s="13">
        <f t="shared" si="2162"/>
        <v>6.2703375780720806E-3</v>
      </c>
      <c r="AV1591" s="13">
        <f t="shared" si="2163"/>
        <v>1.9648735011437374E-3</v>
      </c>
      <c r="AW1591" s="13">
        <f t="shared" si="2164"/>
        <v>4.2903610729587527E-5</v>
      </c>
      <c r="AX1591" s="13">
        <f t="shared" si="2165"/>
        <v>1.2603169975137579E-4</v>
      </c>
      <c r="AY1591" s="13">
        <f t="shared" si="2166"/>
        <v>3.1528565966627804E-4</v>
      </c>
      <c r="AZ1591" s="13">
        <f t="shared" si="2167"/>
        <v>3.9436525646840298E-4</v>
      </c>
      <c r="BA1591" s="13">
        <f t="shared" si="2168"/>
        <v>3.2885300624203758E-4</v>
      </c>
      <c r="BB1591" s="13">
        <f t="shared" si="2169"/>
        <v>2.056677748748835E-4</v>
      </c>
      <c r="BC1591" s="13">
        <f t="shared" si="2170"/>
        <v>1.0290125452793529E-4</v>
      </c>
      <c r="BD1591" s="13">
        <f t="shared" si="2171"/>
        <v>7.9653406581927915E-3</v>
      </c>
      <c r="BE1591" s="13">
        <f t="shared" si="2172"/>
        <v>9.9840792250792728E-3</v>
      </c>
      <c r="BF1591" s="13">
        <f t="shared" si="2173"/>
        <v>6.2572237805128446E-3</v>
      </c>
      <c r="BG1591" s="13">
        <f t="shared" si="2174"/>
        <v>2.614352213943869E-3</v>
      </c>
      <c r="BH1591" s="13">
        <f t="shared" si="2175"/>
        <v>8.1923362560236933E-4</v>
      </c>
      <c r="BI1591" s="13">
        <f t="shared" si="2176"/>
        <v>2.0537209324374925E-4</v>
      </c>
      <c r="BJ1591" s="14">
        <f t="shared" si="2177"/>
        <v>0.17488342610093421</v>
      </c>
      <c r="BK1591" s="14">
        <f t="shared" si="2178"/>
        <v>0.17905815940187461</v>
      </c>
      <c r="BL1591" s="14">
        <f t="shared" si="2179"/>
        <v>0.5707233458154013</v>
      </c>
      <c r="BM1591" s="14">
        <f t="shared" si="2180"/>
        <v>0.70921656831813251</v>
      </c>
      <c r="BN1591" s="14">
        <f t="shared" si="2181"/>
        <v>0.27622972856456035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1.8169999999999999</v>
      </c>
      <c r="F1595" s="10">
        <f>VLOOKUP(B1595,home!$B$2:$E$405,3,FALSE)</f>
        <v>0.98280000000000001</v>
      </c>
      <c r="G1595" s="10">
        <f>VLOOKUP(C1595,away!$B$2:$E$405,4,FALSE)</f>
        <v>1.1007</v>
      </c>
      <c r="H1595" s="10">
        <f>VLOOKUP(A1595,away!$A$2:$E$405,3,FALSE)</f>
        <v>1.2277</v>
      </c>
      <c r="I1595" s="10">
        <f>VLOOKUP(C1595,away!$B$2:$E$405,3,FALSE)</f>
        <v>0.98909999999999998</v>
      </c>
      <c r="J1595" s="10">
        <f>VLOOKUP(B1595,home!$B$2:$E$405,4,FALSE)</f>
        <v>0.87270000000000003</v>
      </c>
      <c r="K1595" s="12">
        <f t="shared" si="2126"/>
        <v>1.9655723833199998</v>
      </c>
      <c r="L1595" s="12">
        <f t="shared" si="2127"/>
        <v>1.0597353796890001</v>
      </c>
      <c r="M1595" s="13">
        <f t="shared" si="2128"/>
        <v>4.8542879268241079E-2</v>
      </c>
      <c r="N1595" s="13">
        <f t="shared" si="2129"/>
        <v>9.5414542896491636E-2</v>
      </c>
      <c r="O1595" s="13">
        <f t="shared" si="2130"/>
        <v>5.1442606592526745E-2</v>
      </c>
      <c r="P1595" s="13">
        <f t="shared" si="2131"/>
        <v>0.10111416684426594</v>
      </c>
      <c r="Q1595" s="13">
        <f t="shared" si="2132"/>
        <v>9.3772095242222714E-2</v>
      </c>
      <c r="R1595" s="13">
        <f t="shared" si="2133"/>
        <v>2.7257775114761594E-2</v>
      </c>
      <c r="S1595" s="13">
        <f t="shared" si="2134"/>
        <v>5.2654863549158569E-2</v>
      </c>
      <c r="T1595" s="13">
        <f t="shared" si="2135"/>
        <v>9.9373606955749955E-2</v>
      </c>
      <c r="U1595" s="13">
        <f t="shared" si="2136"/>
        <v>5.3577129996322533E-2</v>
      </c>
      <c r="V1595" s="13">
        <f t="shared" si="2137"/>
        <v>1.218659722046098E-2</v>
      </c>
      <c r="W1595" s="13">
        <f t="shared" si="2138"/>
        <v>6.1438613578055232E-2</v>
      </c>
      <c r="X1595" s="13">
        <f t="shared" si="2139"/>
        <v>6.5108672487706104E-2</v>
      </c>
      <c r="Y1595" s="13">
        <f t="shared" si="2140"/>
        <v>3.4498981879902989E-2</v>
      </c>
      <c r="Z1595" s="13">
        <f t="shared" si="2141"/>
        <v>9.6286762202397545E-3</v>
      </c>
      <c r="AA1595" s="13">
        <f t="shared" si="2142"/>
        <v>1.8925860066433261E-2</v>
      </c>
      <c r="AB1595" s="13">
        <f t="shared" si="2143"/>
        <v>1.8600073938580017E-2</v>
      </c>
      <c r="AC1595" s="13">
        <f t="shared" si="2144"/>
        <v>1.5865324162741617E-3</v>
      </c>
      <c r="AD1595" s="13">
        <f t="shared" si="2145"/>
        <v>3.019051052962363E-2</v>
      </c>
      <c r="AE1595" s="13">
        <f t="shared" si="2146"/>
        <v>3.1993952139115447E-2</v>
      </c>
      <c r="AF1595" s="13">
        <f t="shared" si="2147"/>
        <v>1.6952561508948603E-2</v>
      </c>
      <c r="AG1595" s="13">
        <f t="shared" si="2148"/>
        <v>5.988409735795593E-3</v>
      </c>
      <c r="AH1595" s="13">
        <f t="shared" si="2149"/>
        <v>2.5509622125395549E-3</v>
      </c>
      <c r="AI1595" s="13">
        <f t="shared" si="2150"/>
        <v>5.0141008758606337E-3</v>
      </c>
      <c r="AJ1595" s="13">
        <f t="shared" si="2151"/>
        <v>4.9277891043861422E-3</v>
      </c>
      <c r="AK1595" s="13">
        <f t="shared" si="2152"/>
        <v>3.2286420581355319E-3</v>
      </c>
      <c r="AL1595" s="13">
        <f t="shared" si="2153"/>
        <v>1.3218903028517856E-4</v>
      </c>
      <c r="AM1595" s="13">
        <f t="shared" si="2154"/>
        <v>1.1868326747071984E-2</v>
      </c>
      <c r="AN1595" s="13">
        <f t="shared" si="2155"/>
        <v>1.2577285751581443E-2</v>
      </c>
      <c r="AO1595" s="13">
        <f t="shared" si="2156"/>
        <v>6.664297345704606E-3</v>
      </c>
      <c r="AP1595" s="13">
        <f t="shared" si="2157"/>
        <v>2.3541305593368892E-3</v>
      </c>
      <c r="AQ1595" s="13">
        <f t="shared" si="2158"/>
        <v>6.2368886053408893E-4</v>
      </c>
      <c r="AR1595" s="13">
        <f t="shared" si="2159"/>
        <v>5.4066898177557957E-4</v>
      </c>
      <c r="AS1595" s="13">
        <f t="shared" si="2160"/>
        <v>1.0627240190958236E-3</v>
      </c>
      <c r="AT1595" s="13">
        <f t="shared" si="2161"/>
        <v>1.0444304915127934E-3</v>
      </c>
      <c r="AU1595" s="13">
        <f t="shared" si="2162"/>
        <v>6.8430124347162666E-4</v>
      </c>
      <c r="AV1595" s="13">
        <f t="shared" si="2163"/>
        <v>3.3626090650984116E-4</v>
      </c>
      <c r="AW1595" s="13">
        <f t="shared" si="2164"/>
        <v>7.6485549504122232E-6</v>
      </c>
      <c r="AX1595" s="13">
        <f t="shared" si="2165"/>
        <v>3.888009215043794E-3</v>
      </c>
      <c r="AY1595" s="13">
        <f t="shared" si="2166"/>
        <v>4.1202609217387658E-3</v>
      </c>
      <c r="AZ1595" s="13">
        <f t="shared" si="2167"/>
        <v>2.1831931361582899E-3</v>
      </c>
      <c r="BA1595" s="13">
        <f t="shared" si="2168"/>
        <v>7.712023356937082E-4</v>
      </c>
      <c r="BB1595" s="13">
        <f t="shared" si="2169"/>
        <v>2.0431760000835388E-4</v>
      </c>
      <c r="BC1595" s="13">
        <f t="shared" si="2170"/>
        <v>4.3304517884399641E-5</v>
      </c>
      <c r="BD1595" s="13">
        <f t="shared" si="2171"/>
        <v>9.5494341448001469E-5</v>
      </c>
      <c r="BE1595" s="13">
        <f t="shared" si="2172"/>
        <v>1.877010403135221E-4</v>
      </c>
      <c r="BF1595" s="13">
        <f t="shared" si="2173"/>
        <v>1.8446999058034652E-4</v>
      </c>
      <c r="BG1595" s="13">
        <f t="shared" si="2174"/>
        <v>1.2086303967867652E-4</v>
      </c>
      <c r="BH1595" s="13">
        <f t="shared" si="2175"/>
        <v>5.9391263239128982E-5</v>
      </c>
      <c r="BI1595" s="13">
        <f t="shared" si="2176"/>
        <v>2.334756536666407E-5</v>
      </c>
      <c r="BJ1595" s="14">
        <f t="shared" si="2177"/>
        <v>0.58002996394436845</v>
      </c>
      <c r="BK1595" s="14">
        <f t="shared" si="2178"/>
        <v>0.22033748925042465</v>
      </c>
      <c r="BL1595" s="14">
        <f t="shared" si="2179"/>
        <v>0.18986459284253801</v>
      </c>
      <c r="BM1595" s="14">
        <f t="shared" si="2180"/>
        <v>0.57820404393227298</v>
      </c>
      <c r="BN1595" s="14">
        <f t="shared" si="2181"/>
        <v>0.41754406595850968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1.8169999999999999</v>
      </c>
      <c r="F1596" s="10">
        <f>VLOOKUP(B1596,home!$B$2:$E$405,3,FALSE)</f>
        <v>1.2972999999999999</v>
      </c>
      <c r="G1596" s="10">
        <f>VLOOKUP(C1596,away!$B$2:$E$405,4,FALSE)</f>
        <v>1.258</v>
      </c>
      <c r="H1596" s="10">
        <f>VLOOKUP(A1596,away!$A$2:$E$405,3,FALSE)</f>
        <v>1.2277</v>
      </c>
      <c r="I1596" s="10">
        <f>VLOOKUP(C1596,away!$B$2:$E$405,3,FALSE)</f>
        <v>0.98909999999999998</v>
      </c>
      <c r="J1596" s="10">
        <f>VLOOKUP(B1596,home!$B$2:$E$405,4,FALSE)</f>
        <v>0.98909999999999998</v>
      </c>
      <c r="K1596" s="12">
        <f t="shared" si="2126"/>
        <v>2.9653501777999995</v>
      </c>
      <c r="L1596" s="12">
        <f t="shared" si="2127"/>
        <v>1.201082003037</v>
      </c>
      <c r="M1596" s="13">
        <f t="shared" si="2128"/>
        <v>1.5507489459245712E-2</v>
      </c>
      <c r="N1596" s="13">
        <f t="shared" si="2129"/>
        <v>4.5985136625205897E-2</v>
      </c>
      <c r="O1596" s="13">
        <f t="shared" si="2130"/>
        <v>1.8625766501786004E-2</v>
      </c>
      <c r="P1596" s="13">
        <f t="shared" si="2131"/>
        <v>5.5231920007732409E-2</v>
      </c>
      <c r="Q1596" s="13">
        <f t="shared" si="2132"/>
        <v>6.8181016533855804E-2</v>
      </c>
      <c r="R1596" s="13">
        <f t="shared" si="2133"/>
        <v>1.1185536469032297E-2</v>
      </c>
      <c r="S1596" s="13">
        <f t="shared" si="2134"/>
        <v>4.917889829552289E-2</v>
      </c>
      <c r="T1596" s="13">
        <f t="shared" si="2135"/>
        <v>8.1890991907582339E-2</v>
      </c>
      <c r="U1596" s="13">
        <f t="shared" si="2136"/>
        <v>3.3169032557233302E-2</v>
      </c>
      <c r="V1596" s="13">
        <f t="shared" si="2137"/>
        <v>1.9461886348995181E-2</v>
      </c>
      <c r="W1596" s="13">
        <f t="shared" si="2138"/>
        <v>6.7393529833751326E-2</v>
      </c>
      <c r="X1596" s="13">
        <f t="shared" si="2139"/>
        <v>8.0945155804455868E-2</v>
      </c>
      <c r="Y1596" s="13">
        <f t="shared" si="2140"/>
        <v>4.8610884934878959E-2</v>
      </c>
      <c r="Z1596" s="13">
        <f t="shared" si="2141"/>
        <v>4.4782488490895736E-3</v>
      </c>
      <c r="AA1596" s="13">
        <f t="shared" si="2142"/>
        <v>1.3279576020880413E-2</v>
      </c>
      <c r="AB1596" s="13">
        <f t="shared" si="2143"/>
        <v>1.9689296557313177E-2</v>
      </c>
      <c r="AC1596" s="13">
        <f t="shared" si="2144"/>
        <v>4.3322508490663738E-3</v>
      </c>
      <c r="AD1596" s="13">
        <f t="shared" si="2145"/>
        <v>4.9961353918771025E-2</v>
      </c>
      <c r="AE1596" s="13">
        <f t="shared" si="2146"/>
        <v>6.0007683039197963E-2</v>
      </c>
      <c r="AF1596" s="13">
        <f t="shared" si="2147"/>
        <v>3.603707407116466E-2</v>
      </c>
      <c r="AG1596" s="13">
        <f t="shared" si="2148"/>
        <v>1.442782703632906E-2</v>
      </c>
      <c r="AH1596" s="13">
        <f t="shared" si="2149"/>
        <v>1.3446860244406616E-3</v>
      </c>
      <c r="AI1596" s="13">
        <f t="shared" si="2150"/>
        <v>3.987464941660291E-3</v>
      </c>
      <c r="AJ1596" s="13">
        <f t="shared" si="2151"/>
        <v>5.9121149368618056E-3</v>
      </c>
      <c r="AK1596" s="13">
        <f t="shared" si="2152"/>
        <v>5.8438303597323953E-3</v>
      </c>
      <c r="AL1596" s="13">
        <f t="shared" si="2153"/>
        <v>6.1719476380209075E-4</v>
      </c>
      <c r="AM1596" s="13">
        <f t="shared" si="2154"/>
        <v>2.963058194523125E-2</v>
      </c>
      <c r="AN1596" s="13">
        <f t="shared" si="2155"/>
        <v>3.5588758713930316E-2</v>
      </c>
      <c r="AO1596" s="13">
        <f t="shared" si="2156"/>
        <v>2.1372508800863964E-2</v>
      </c>
      <c r="AP1596" s="13">
        <f t="shared" si="2157"/>
        <v>8.5567118934891991E-3</v>
      </c>
      <c r="AQ1596" s="13">
        <f t="shared" si="2158"/>
        <v>2.5693281651106323E-3</v>
      </c>
      <c r="AR1596" s="13">
        <f t="shared" si="2159"/>
        <v>3.2301563673820953E-4</v>
      </c>
      <c r="AS1596" s="13">
        <f t="shared" si="2160"/>
        <v>9.5785447583382987E-4</v>
      </c>
      <c r="AT1596" s="13">
        <f t="shared" si="2161"/>
        <v>1.4201869701101868E-3</v>
      </c>
      <c r="AU1596" s="13">
        <f t="shared" si="2162"/>
        <v>1.4037838947751613E-3</v>
      </c>
      <c r="AV1596" s="13">
        <f t="shared" si="2163"/>
        <v>1.0406777054910751E-3</v>
      </c>
      <c r="AW1596" s="13">
        <f t="shared" si="2164"/>
        <v>6.1061627876100454E-5</v>
      </c>
      <c r="AX1596" s="13">
        <f t="shared" si="2165"/>
        <v>1.4644175239934828E-2</v>
      </c>
      <c r="AY1596" s="13">
        <f t="shared" si="2166"/>
        <v>1.7588855330005763E-2</v>
      </c>
      <c r="AZ1596" s="13">
        <f t="shared" si="2167"/>
        <v>1.0562828795445671E-2</v>
      </c>
      <c r="BA1596" s="13">
        <f t="shared" si="2168"/>
        <v>4.2289411891235952E-3</v>
      </c>
      <c r="BB1596" s="13">
        <f t="shared" si="2169"/>
        <v>1.2698262885395605E-3</v>
      </c>
      <c r="BC1596" s="13">
        <f t="shared" si="2170"/>
        <v>3.0503310042962644E-4</v>
      </c>
      <c r="BD1596" s="13">
        <f t="shared" si="2171"/>
        <v>6.4661377997633543E-5</v>
      </c>
      <c r="BE1596" s="13">
        <f t="shared" si="2172"/>
        <v>1.9174362874207563E-4</v>
      </c>
      <c r="BF1596" s="13">
        <f t="shared" si="2173"/>
        <v>2.8429350179116561E-4</v>
      </c>
      <c r="BG1596" s="13">
        <f t="shared" si="2174"/>
        <v>2.8100992869460579E-4</v>
      </c>
      <c r="BH1596" s="13">
        <f t="shared" si="2175"/>
        <v>2.0832321050452861E-4</v>
      </c>
      <c r="BI1596" s="13">
        <f t="shared" si="2176"/>
        <v>1.2355025386189407E-4</v>
      </c>
      <c r="BJ1596" s="14">
        <f t="shared" si="2177"/>
        <v>0.69975820316729731</v>
      </c>
      <c r="BK1596" s="14">
        <f t="shared" si="2178"/>
        <v>0.16191849505437042</v>
      </c>
      <c r="BL1596" s="14">
        <f t="shared" si="2179"/>
        <v>0.11933640495348069</v>
      </c>
      <c r="BM1596" s="14">
        <f t="shared" si="2180"/>
        <v>0.75324669272525024</v>
      </c>
      <c r="BN1596" s="14">
        <f t="shared" si="2181"/>
        <v>0.21471686559685813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1.8169999999999999</v>
      </c>
      <c r="F1597" s="10">
        <f>VLOOKUP(B1597,home!$B$2:$E$405,3,FALSE)</f>
        <v>1.2972999999999999</v>
      </c>
      <c r="G1597" s="10">
        <f>VLOOKUP(C1597,away!$B$2:$E$405,4,FALSE)</f>
        <v>0.47170000000000001</v>
      </c>
      <c r="H1597" s="10">
        <f>VLOOKUP(A1597,away!$A$2:$E$405,3,FALSE)</f>
        <v>1.2277</v>
      </c>
      <c r="I1597" s="10">
        <f>VLOOKUP(C1597,away!$B$2:$E$405,3,FALSE)</f>
        <v>1.28</v>
      </c>
      <c r="J1597" s="10">
        <f>VLOOKUP(B1597,home!$B$2:$E$405,4,FALSE)</f>
        <v>0.69820000000000004</v>
      </c>
      <c r="K1597" s="12">
        <f t="shared" si="2126"/>
        <v>1.1118884569699998</v>
      </c>
      <c r="L1597" s="12">
        <f t="shared" si="2127"/>
        <v>1.0971905792000001</v>
      </c>
      <c r="M1597" s="13">
        <f t="shared" si="2128"/>
        <v>0.10980172538184647</v>
      </c>
      <c r="N1597" s="13">
        <f t="shared" si="2129"/>
        <v>0.12208727100746494</v>
      </c>
      <c r="O1597" s="13">
        <f t="shared" si="2130"/>
        <v>0.12047341866886747</v>
      </c>
      <c r="P1597" s="13">
        <f t="shared" si="2131"/>
        <v>0.13395300358962783</v>
      </c>
      <c r="Q1597" s="13">
        <f t="shared" si="2132"/>
        <v>6.7873713688084217E-2</v>
      </c>
      <c r="R1597" s="13">
        <f t="shared" si="2133"/>
        <v>6.6091150003749405E-2</v>
      </c>
      <c r="S1597" s="13">
        <f t="shared" si="2134"/>
        <v>4.0854110234340262E-2</v>
      </c>
      <c r="T1597" s="13">
        <f t="shared" si="2135"/>
        <v>7.4470399233884085E-2</v>
      </c>
      <c r="U1597" s="13">
        <f t="shared" si="2136"/>
        <v>7.3485986797041714E-2</v>
      </c>
      <c r="V1597" s="13">
        <f t="shared" si="2137"/>
        <v>5.5377907120416478E-3</v>
      </c>
      <c r="W1597" s="13">
        <f t="shared" si="2138"/>
        <v>2.5155999593822503E-2</v>
      </c>
      <c r="X1597" s="13">
        <f t="shared" si="2139"/>
        <v>2.7600925764701075E-2</v>
      </c>
      <c r="Y1597" s="13">
        <f t="shared" si="2140"/>
        <v>1.5141737863114289E-2</v>
      </c>
      <c r="Z1597" s="13">
        <f t="shared" si="2141"/>
        <v>2.4171529050869306E-2</v>
      </c>
      <c r="AA1597" s="13">
        <f t="shared" si="2142"/>
        <v>2.6876044138976596E-2</v>
      </c>
      <c r="AB1597" s="13">
        <f t="shared" si="2143"/>
        <v>1.4941581623572151E-2</v>
      </c>
      <c r="AC1597" s="13">
        <f t="shared" si="2144"/>
        <v>4.2224046147102052E-4</v>
      </c>
      <c r="AD1597" s="13">
        <f t="shared" si="2145"/>
        <v>6.9926663929783094E-3</v>
      </c>
      <c r="AE1597" s="13">
        <f t="shared" si="2146"/>
        <v>7.6722876898642463E-3</v>
      </c>
      <c r="AF1597" s="13">
        <f t="shared" si="2147"/>
        <v>4.2089808871155912E-3</v>
      </c>
      <c r="AG1597" s="13">
        <f t="shared" si="2148"/>
        <v>1.5393513924586958E-3</v>
      </c>
      <c r="AH1597" s="13">
        <f t="shared" si="2149"/>
        <v>6.6301934898682271E-3</v>
      </c>
      <c r="AI1597" s="13">
        <f t="shared" si="2150"/>
        <v>7.3720356088621212E-3</v>
      </c>
      <c r="AJ1597" s="13">
        <f t="shared" si="2151"/>
        <v>4.0984406489327999E-3</v>
      </c>
      <c r="AK1597" s="13">
        <f t="shared" si="2152"/>
        <v>1.5190029497083382E-3</v>
      </c>
      <c r="AL1597" s="13">
        <f t="shared" si="2153"/>
        <v>2.0604549829948248E-5</v>
      </c>
      <c r="AM1597" s="13">
        <f t="shared" si="2154"/>
        <v>1.5550130091589245E-3</v>
      </c>
      <c r="AN1597" s="13">
        <f t="shared" si="2155"/>
        <v>1.7061456241826154E-3</v>
      </c>
      <c r="AO1597" s="13">
        <f t="shared" si="2156"/>
        <v>9.359834527982346E-4</v>
      </c>
      <c r="AP1597" s="13">
        <f t="shared" si="2157"/>
        <v>3.4231740889910378E-4</v>
      </c>
      <c r="AQ1597" s="13">
        <f t="shared" si="2158"/>
        <v>9.3896859035062685E-5</v>
      </c>
      <c r="AR1597" s="13">
        <f t="shared" si="2159"/>
        <v>1.4549171670713188E-3</v>
      </c>
      <c r="AS1597" s="13">
        <f t="shared" si="2160"/>
        <v>1.617705603914092E-3</v>
      </c>
      <c r="AT1597" s="13">
        <f t="shared" si="2161"/>
        <v>8.9935409388388103E-4</v>
      </c>
      <c r="AU1597" s="13">
        <f t="shared" si="2162"/>
        <v>3.3332714523940027E-4</v>
      </c>
      <c r="AV1597" s="13">
        <f t="shared" si="2163"/>
        <v>9.2655651296612927E-5</v>
      </c>
      <c r="AW1597" s="13">
        <f t="shared" si="2164"/>
        <v>6.9823870853865637E-7</v>
      </c>
      <c r="AX1597" s="13">
        <f t="shared" si="2165"/>
        <v>2.8816683588699863E-4</v>
      </c>
      <c r="AY1597" s="13">
        <f t="shared" si="2166"/>
        <v>3.1617393757308741E-4</v>
      </c>
      <c r="AZ1597" s="13">
        <f t="shared" si="2167"/>
        <v>1.734515328468802E-4</v>
      </c>
      <c r="BA1597" s="13">
        <f t="shared" si="2168"/>
        <v>6.3436462595798792E-5</v>
      </c>
      <c r="BB1597" s="13">
        <f t="shared" si="2169"/>
        <v>1.7400472284470896E-5</v>
      </c>
      <c r="BC1597" s="13">
        <f t="shared" si="2170"/>
        <v>3.818326852830437E-6</v>
      </c>
      <c r="BD1597" s="13">
        <f t="shared" si="2171"/>
        <v>2.6605356820450047E-4</v>
      </c>
      <c r="BE1597" s="13">
        <f t="shared" si="2172"/>
        <v>2.958218914222646E-4</v>
      </c>
      <c r="BF1597" s="13">
        <f t="shared" si="2173"/>
        <v>1.6446047319572437E-4</v>
      </c>
      <c r="BG1597" s="13">
        <f t="shared" si="2174"/>
        <v>6.0953900591383319E-5</v>
      </c>
      <c r="BH1597" s="13">
        <f t="shared" si="2175"/>
        <v>1.6943484618713987E-5</v>
      </c>
      <c r="BI1597" s="13">
        <f t="shared" si="2176"/>
        <v>3.7678529936793619E-6</v>
      </c>
      <c r="BJ1597" s="14">
        <f t="shared" si="2177"/>
        <v>0.35823913743560198</v>
      </c>
      <c r="BK1597" s="14">
        <f t="shared" si="2178"/>
        <v>0.29090564886673032</v>
      </c>
      <c r="BL1597" s="14">
        <f t="shared" si="2179"/>
        <v>0.32669381476201048</v>
      </c>
      <c r="BM1597" s="14">
        <f t="shared" si="2180"/>
        <v>0.37941437207670714</v>
      </c>
      <c r="BN1597" s="14">
        <f t="shared" si="2181"/>
        <v>0.62028028233964039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1.8169999999999999</v>
      </c>
      <c r="F1598" s="10">
        <f>VLOOKUP(B1598,home!$B$2:$E$405,3,FALSE)</f>
        <v>0.629</v>
      </c>
      <c r="G1598" s="10">
        <f>VLOOKUP(C1598,away!$B$2:$E$405,4,FALSE)</f>
        <v>1.1007</v>
      </c>
      <c r="H1598" s="10">
        <f>VLOOKUP(A1598,away!$A$2:$E$405,3,FALSE)</f>
        <v>1.2277</v>
      </c>
      <c r="I1598" s="10">
        <f>VLOOKUP(C1598,away!$B$2:$E$405,3,FALSE)</f>
        <v>0.8145</v>
      </c>
      <c r="J1598" s="10">
        <f>VLOOKUP(B1598,home!$B$2:$E$405,4,FALSE)</f>
        <v>1.1053999999999999</v>
      </c>
      <c r="K1598" s="12">
        <f t="shared" si="2126"/>
        <v>1.2579823251</v>
      </c>
      <c r="L1598" s="12">
        <f t="shared" si="2127"/>
        <v>1.10535760791</v>
      </c>
      <c r="M1598" s="13">
        <f t="shared" si="2128"/>
        <v>9.4105392026211973E-2</v>
      </c>
      <c r="N1598" s="13">
        <f t="shared" si="2129"/>
        <v>0.11838291986558117</v>
      </c>
      <c r="O1598" s="13">
        <f t="shared" si="2130"/>
        <v>0.10402011102152645</v>
      </c>
      <c r="P1598" s="13">
        <f t="shared" si="2131"/>
        <v>0.13085546112002</v>
      </c>
      <c r="Q1598" s="13">
        <f t="shared" si="2132"/>
        <v>7.4461810392315392E-2</v>
      </c>
      <c r="R1598" s="13">
        <f t="shared" si="2133"/>
        <v>5.7489710546643563E-2</v>
      </c>
      <c r="S1598" s="13">
        <f t="shared" si="2134"/>
        <v>4.5489294864643919E-2</v>
      </c>
      <c r="T1598" s="13">
        <f t="shared" si="2135"/>
        <v>8.2306928615897709E-2</v>
      </c>
      <c r="U1598" s="13">
        <f t="shared" si="2136"/>
        <v>7.2321039742792678E-2</v>
      </c>
      <c r="V1598" s="13">
        <f t="shared" si="2137"/>
        <v>7.0281988303774797E-3</v>
      </c>
      <c r="W1598" s="13">
        <f t="shared" si="2138"/>
        <v>3.1223880456160081E-2</v>
      </c>
      <c r="X1598" s="13">
        <f t="shared" si="2139"/>
        <v>3.45135538106889E-2</v>
      </c>
      <c r="Y1598" s="13">
        <f t="shared" si="2140"/>
        <v>1.907490964032808E-2</v>
      </c>
      <c r="Z1598" s="13">
        <f t="shared" si="2141"/>
        <v>2.118222964309207E-2</v>
      </c>
      <c r="AA1598" s="13">
        <f t="shared" si="2142"/>
        <v>2.6646870497219109E-2</v>
      </c>
      <c r="AB1598" s="13">
        <f t="shared" si="2143"/>
        <v>1.6760646052365144E-2</v>
      </c>
      <c r="AC1598" s="13">
        <f t="shared" si="2144"/>
        <v>6.1080333641779048E-4</v>
      </c>
      <c r="AD1598" s="13">
        <f t="shared" si="2145"/>
        <v>9.8197724337211814E-3</v>
      </c>
      <c r="AE1598" s="13">
        <f t="shared" si="2146"/>
        <v>1.0854360167558603E-2</v>
      </c>
      <c r="AF1598" s="13">
        <f t="shared" si="2147"/>
        <v>5.998974795103083E-3</v>
      </c>
      <c r="AG1598" s="13">
        <f t="shared" si="2148"/>
        <v>2.2103374764758416E-3</v>
      </c>
      <c r="AH1598" s="13">
        <f t="shared" si="2149"/>
        <v>5.8534846721221357E-3</v>
      </c>
      <c r="AI1598" s="13">
        <f t="shared" si="2150"/>
        <v>7.3635802577734161E-3</v>
      </c>
      <c r="AJ1598" s="13">
        <f t="shared" si="2151"/>
        <v>4.6316269068671298E-3</v>
      </c>
      <c r="AK1598" s="13">
        <f t="shared" si="2152"/>
        <v>1.9421682617654775E-3</v>
      </c>
      <c r="AL1598" s="13">
        <f t="shared" si="2153"/>
        <v>3.3973378366388989E-5</v>
      </c>
      <c r="AM1598" s="13">
        <f t="shared" si="2154"/>
        <v>2.4706200316250903E-3</v>
      </c>
      <c r="AN1598" s="13">
        <f t="shared" si="2155"/>
        <v>2.7309186482116377E-3</v>
      </c>
      <c r="AO1598" s="13">
        <f t="shared" si="2156"/>
        <v>1.5093208521920138E-3</v>
      </c>
      <c r="AP1598" s="13">
        <f t="shared" si="2157"/>
        <v>5.5611309558254883E-4</v>
      </c>
      <c r="AQ1598" s="13">
        <f t="shared" si="2158"/>
        <v>1.5367596026513784E-4</v>
      </c>
      <c r="AR1598" s="13">
        <f t="shared" si="2159"/>
        <v>1.2940387630229547E-3</v>
      </c>
      <c r="AS1598" s="13">
        <f t="shared" si="2160"/>
        <v>1.6278778918771446E-3</v>
      </c>
      <c r="AT1598" s="13">
        <f t="shared" si="2161"/>
        <v>1.0239208077012485E-3</v>
      </c>
      <c r="AU1598" s="13">
        <f t="shared" si="2162"/>
        <v>4.293580927967621E-4</v>
      </c>
      <c r="AV1598" s="13">
        <f t="shared" si="2163"/>
        <v>1.3503122296924317E-4</v>
      </c>
      <c r="AW1598" s="13">
        <f t="shared" si="2164"/>
        <v>1.3122409283827417E-6</v>
      </c>
      <c r="AX1598" s="13">
        <f t="shared" si="2165"/>
        <v>5.1799938863706057E-4</v>
      </c>
      <c r="AY1598" s="13">
        <f t="shared" si="2166"/>
        <v>5.7257456512270369E-4</v>
      </c>
      <c r="AZ1598" s="13">
        <f t="shared" si="2167"/>
        <v>3.164498258270702E-4</v>
      </c>
      <c r="BA1598" s="13">
        <f t="shared" si="2168"/>
        <v>1.1659674083324878E-4</v>
      </c>
      <c r="BB1598" s="13">
        <f t="shared" si="2169"/>
        <v>3.2220273634385522E-5</v>
      </c>
      <c r="BC1598" s="13">
        <f t="shared" si="2170"/>
        <v>7.1229849181420033E-6</v>
      </c>
      <c r="BD1598" s="13">
        <f t="shared" si="2171"/>
        <v>2.383959319396447E-4</v>
      </c>
      <c r="BE1598" s="13">
        <f t="shared" si="2172"/>
        <v>2.9989786875581564E-4</v>
      </c>
      <c r="BF1598" s="13">
        <f t="shared" si="2173"/>
        <v>1.8863310911498781E-4</v>
      </c>
      <c r="BG1598" s="13">
        <f t="shared" si="2174"/>
        <v>7.9099039065104771E-5</v>
      </c>
      <c r="BH1598" s="13">
        <f t="shared" si="2175"/>
        <v>2.4876298269074072E-5</v>
      </c>
      <c r="BI1598" s="13">
        <f t="shared" si="2176"/>
        <v>6.2587887072821779E-6</v>
      </c>
      <c r="BJ1598" s="14">
        <f t="shared" si="2177"/>
        <v>0.39783106002067908</v>
      </c>
      <c r="BK1598" s="14">
        <f t="shared" si="2178"/>
        <v>0.2786956981211603</v>
      </c>
      <c r="BL1598" s="14">
        <f t="shared" si="2179"/>
        <v>0.30237662577329444</v>
      </c>
      <c r="BM1598" s="14">
        <f t="shared" si="2180"/>
        <v>0.42019894626173293</v>
      </c>
      <c r="BN1598" s="14">
        <f t="shared" si="2181"/>
        <v>0.5793154049722985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1.8169999999999999</v>
      </c>
      <c r="F1599" s="10">
        <f>VLOOKUP(B1599,home!$B$2:$E$405,3,FALSE)</f>
        <v>0.98280000000000001</v>
      </c>
      <c r="G1599" s="10">
        <f>VLOOKUP(C1599,away!$B$2:$E$405,4,FALSE)</f>
        <v>1.1007</v>
      </c>
      <c r="H1599" s="10">
        <f>VLOOKUP(A1599,away!$A$2:$E$405,3,FALSE)</f>
        <v>1.2277</v>
      </c>
      <c r="I1599" s="10">
        <f>VLOOKUP(C1599,away!$B$2:$E$405,3,FALSE)</f>
        <v>0.93089999999999995</v>
      </c>
      <c r="J1599" s="10">
        <f>VLOOKUP(B1599,home!$B$2:$E$405,4,FALSE)</f>
        <v>0.8145</v>
      </c>
      <c r="K1599" s="12">
        <f t="shared" si="2126"/>
        <v>1.9655723833199998</v>
      </c>
      <c r="L1599" s="12">
        <f t="shared" si="2127"/>
        <v>0.93086429998499998</v>
      </c>
      <c r="M1599" s="13">
        <f t="shared" si="2128"/>
        <v>5.521963495145725E-2</v>
      </c>
      <c r="N1599" s="13">
        <f t="shared" si="2129"/>
        <v>0.10853818947759619</v>
      </c>
      <c r="O1599" s="13">
        <f t="shared" si="2130"/>
        <v>5.1401986834515495E-2</v>
      </c>
      <c r="P1599" s="13">
        <f t="shared" si="2131"/>
        <v>0.10103432576970188</v>
      </c>
      <c r="Q1599" s="13">
        <f t="shared" si="2132"/>
        <v>0.10666983388635824</v>
      </c>
      <c r="R1599" s="13">
        <f t="shared" si="2133"/>
        <v>2.3924137246274721E-2</v>
      </c>
      <c r="S1599" s="13">
        <f t="shared" si="2134"/>
        <v>4.6215150610429988E-2</v>
      </c>
      <c r="T1599" s="13">
        <f t="shared" si="2135"/>
        <v>9.9295140250141092E-2</v>
      </c>
      <c r="U1599" s="13">
        <f t="shared" si="2136"/>
        <v>4.7024623466034983E-2</v>
      </c>
      <c r="V1599" s="13">
        <f t="shared" si="2137"/>
        <v>9.395443378820565E-3</v>
      </c>
      <c r="W1599" s="13">
        <f t="shared" si="2138"/>
        <v>6.9889093206785879E-2</v>
      </c>
      <c r="X1599" s="13">
        <f t="shared" si="2139"/>
        <v>6.5057261824521151E-2</v>
      </c>
      <c r="Y1599" s="13">
        <f t="shared" si="2140"/>
        <v>3.0279741243611869E-2</v>
      </c>
      <c r="Z1599" s="13">
        <f t="shared" si="2141"/>
        <v>7.4233750901661951E-3</v>
      </c>
      <c r="AA1599" s="13">
        <f t="shared" si="2142"/>
        <v>1.4591181068256288E-2</v>
      </c>
      <c r="AB1599" s="13">
        <f t="shared" si="2143"/>
        <v>1.4340011273893085E-2</v>
      </c>
      <c r="AC1599" s="13">
        <f t="shared" si="2144"/>
        <v>1.0744166091475292E-3</v>
      </c>
      <c r="AD1599" s="13">
        <f t="shared" si="2145"/>
        <v>3.434301787563393E-2</v>
      </c>
      <c r="AE1599" s="13">
        <f t="shared" si="2146"/>
        <v>3.1968689294174318E-2</v>
      </c>
      <c r="AF1599" s="13">
        <f t="shared" si="2147"/>
        <v>1.4879255790629769E-2</v>
      </c>
      <c r="AG1599" s="13">
        <f t="shared" si="2148"/>
        <v>4.6168560086141128E-3</v>
      </c>
      <c r="AH1599" s="13">
        <f t="shared" si="2149"/>
        <v>1.7275387142084103E-3</v>
      </c>
      <c r="AI1599" s="13">
        <f t="shared" si="2150"/>
        <v>3.3956023877641933E-3</v>
      </c>
      <c r="AJ1599" s="13">
        <f t="shared" si="2151"/>
        <v>3.3371511390623736E-3</v>
      </c>
      <c r="AK1599" s="13">
        <f t="shared" si="2152"/>
        <v>2.1864707059686271E-3</v>
      </c>
      <c r="AL1599" s="13">
        <f t="shared" si="2153"/>
        <v>7.8633593138685036E-5</v>
      </c>
      <c r="AM1599" s="13">
        <f t="shared" si="2154"/>
        <v>1.350073749924224E-2</v>
      </c>
      <c r="AN1599" s="13">
        <f t="shared" si="2155"/>
        <v>1.2567354561513368E-2</v>
      </c>
      <c r="AO1599" s="13">
        <f t="shared" si="2156"/>
        <v>5.8492508532832178E-3</v>
      </c>
      <c r="AP1599" s="13">
        <f t="shared" si="2157"/>
        <v>1.8149529336593823E-3</v>
      </c>
      <c r="AQ1599" s="13">
        <f t="shared" si="2158"/>
        <v>4.2236872302414073E-4</v>
      </c>
      <c r="AR1599" s="13">
        <f t="shared" si="2159"/>
        <v>3.2162082317971981E-4</v>
      </c>
      <c r="AS1599" s="13">
        <f t="shared" si="2160"/>
        <v>6.3216900794270219E-4</v>
      </c>
      <c r="AT1599" s="13">
        <f t="shared" si="2161"/>
        <v>6.2128697180148854E-4</v>
      </c>
      <c r="AU1599" s="13">
        <f t="shared" si="2162"/>
        <v>4.0706150462983907E-4</v>
      </c>
      <c r="AV1599" s="13">
        <f t="shared" si="2163"/>
        <v>2.0002721295327448E-4</v>
      </c>
      <c r="AW1599" s="13">
        <f t="shared" si="2164"/>
        <v>3.9965112211545705E-6</v>
      </c>
      <c r="AX1599" s="13">
        <f t="shared" si="2165"/>
        <v>4.4227794638272075E-3</v>
      </c>
      <c r="AY1599" s="13">
        <f t="shared" si="2166"/>
        <v>4.117007509583547E-3</v>
      </c>
      <c r="AZ1599" s="13">
        <f t="shared" si="2167"/>
        <v>1.9161876567207381E-3</v>
      </c>
      <c r="BA1599" s="13">
        <f t="shared" si="2168"/>
        <v>5.9457022723774912E-4</v>
      </c>
      <c r="BB1599" s="13">
        <f t="shared" si="2169"/>
        <v>1.3836604959239742E-4</v>
      </c>
      <c r="BC1599" s="13">
        <f t="shared" si="2170"/>
        <v>2.5760003179103367E-5</v>
      </c>
      <c r="BD1599" s="13">
        <f t="shared" si="2171"/>
        <v>4.9897557071631541E-5</v>
      </c>
      <c r="BE1599" s="13">
        <f t="shared" si="2172"/>
        <v>9.8077260175132526E-5</v>
      </c>
      <c r="BF1599" s="13">
        <f t="shared" si="2173"/>
        <v>9.6388977015965472E-5</v>
      </c>
      <c r="BG1599" s="13">
        <f t="shared" si="2174"/>
        <v>6.3153170426349299E-5</v>
      </c>
      <c r="BH1599" s="13">
        <f t="shared" si="2175"/>
        <v>3.103303192728338E-5</v>
      </c>
      <c r="BI1599" s="13">
        <f t="shared" si="2176"/>
        <v>1.2199534105391219E-5</v>
      </c>
      <c r="BJ1599" s="14">
        <f t="shared" si="2177"/>
        <v>0.61090641433892967</v>
      </c>
      <c r="BK1599" s="14">
        <f t="shared" si="2178"/>
        <v>0.21713461242227944</v>
      </c>
      <c r="BL1599" s="14">
        <f t="shared" si="2179"/>
        <v>0.16446161788720701</v>
      </c>
      <c r="BM1599" s="14">
        <f t="shared" si="2180"/>
        <v>0.54902490057431608</v>
      </c>
      <c r="BN1599" s="14">
        <f t="shared" si="2181"/>
        <v>0.44678810816590381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1.8169999999999999</v>
      </c>
      <c r="F1600" s="10">
        <f>VLOOKUP(B1600,home!$B$2:$E$405,3,FALSE)</f>
        <v>1.0613999999999999</v>
      </c>
      <c r="G1600" s="10">
        <f>VLOOKUP(C1600,away!$B$2:$E$405,4,FALSE)</f>
        <v>1.1399999999999999</v>
      </c>
      <c r="H1600" s="10">
        <f>VLOOKUP(A1600,away!$A$2:$E$405,3,FALSE)</f>
        <v>1.2277</v>
      </c>
      <c r="I1600" s="10">
        <f>VLOOKUP(C1600,away!$B$2:$E$405,3,FALSE)</f>
        <v>0.93089999999999995</v>
      </c>
      <c r="J1600" s="10">
        <f>VLOOKUP(B1600,home!$B$2:$E$405,4,FALSE)</f>
        <v>1.6291</v>
      </c>
      <c r="K1600" s="12">
        <f t="shared" si="2126"/>
        <v>2.1985627319999996</v>
      </c>
      <c r="L1600" s="12">
        <f t="shared" si="2127"/>
        <v>1.8618428865629999</v>
      </c>
      <c r="M1600" s="13">
        <f t="shared" si="2128"/>
        <v>1.7242024011767391E-2</v>
      </c>
      <c r="N1600" s="13">
        <f t="shared" si="2129"/>
        <v>3.7907671416520905E-2</v>
      </c>
      <c r="O1600" s="13">
        <f t="shared" si="2130"/>
        <v>3.2101939756257553E-2</v>
      </c>
      <c r="P1600" s="13">
        <f t="shared" si="2131"/>
        <v>7.057812837301701E-2</v>
      </c>
      <c r="Q1600" s="13">
        <f t="shared" si="2132"/>
        <v>4.1671196816632262E-2</v>
      </c>
      <c r="R1600" s="13">
        <f t="shared" si="2133"/>
        <v>2.9884384090031055E-2</v>
      </c>
      <c r="S1600" s="13">
        <f t="shared" si="2134"/>
        <v>7.222574625285344E-2</v>
      </c>
      <c r="T1600" s="13">
        <f t="shared" si="2135"/>
        <v>7.7585221367613491E-2</v>
      </c>
      <c r="U1600" s="13">
        <f t="shared" si="2136"/>
        <v>6.5702693129115988E-2</v>
      </c>
      <c r="V1600" s="13">
        <f t="shared" si="2137"/>
        <v>3.2849700936063368E-2</v>
      </c>
      <c r="W1600" s="13">
        <f t="shared" si="2138"/>
        <v>3.0538913439628237E-2</v>
      </c>
      <c r="X1600" s="13">
        <f t="shared" si="2139"/>
        <v>5.6858658750935029E-2</v>
      </c>
      <c r="Y1600" s="13">
        <f t="shared" si="2140"/>
        <v>5.2930944667470739E-2</v>
      </c>
      <c r="Z1600" s="13">
        <f t="shared" si="2141"/>
        <v>1.8546675979113594E-2</v>
      </c>
      <c r="AA1600" s="13">
        <f t="shared" si="2142"/>
        <v>4.0776030610158755E-2</v>
      </c>
      <c r="AB1600" s="13">
        <f t="shared" si="2143"/>
        <v>4.4824330629193131E-2</v>
      </c>
      <c r="AC1600" s="13">
        <f t="shared" si="2144"/>
        <v>8.4041409817170419E-3</v>
      </c>
      <c r="AD1600" s="13">
        <f t="shared" si="2145"/>
        <v>1.6785429241035141E-2</v>
      </c>
      <c r="AE1600" s="13">
        <f t="shared" si="2146"/>
        <v>3.1251832030327845E-2</v>
      </c>
      <c r="AF1600" s="13">
        <f t="shared" si="2147"/>
        <v>2.9093000578863815E-2</v>
      </c>
      <c r="AG1600" s="13">
        <f t="shared" si="2148"/>
        <v>1.8055532058843606E-2</v>
      </c>
      <c r="AH1600" s="13">
        <f t="shared" si="2149"/>
        <v>8.6327491852753787E-3</v>
      </c>
      <c r="AI1600" s="13">
        <f t="shared" si="2150"/>
        <v>1.8979640633449806E-2</v>
      </c>
      <c r="AJ1600" s="13">
        <f t="shared" si="2151"/>
        <v>2.0863965281727809E-2</v>
      </c>
      <c r="AK1600" s="13">
        <f t="shared" si="2152"/>
        <v>1.529024550338288E-2</v>
      </c>
      <c r="AL1600" s="13">
        <f t="shared" si="2153"/>
        <v>1.3760531609693732E-3</v>
      </c>
      <c r="AM1600" s="13">
        <f t="shared" si="2154"/>
        <v>7.380763833992581E-3</v>
      </c>
      <c r="AN1600" s="13">
        <f t="shared" si="2155"/>
        <v>1.374182264172054E-2</v>
      </c>
      <c r="AO1600" s="13">
        <f t="shared" si="2156"/>
        <v>1.2792557366948884E-2</v>
      </c>
      <c r="AP1600" s="13">
        <f t="shared" si="2157"/>
        <v>7.9392439782009563E-3</v>
      </c>
      <c r="AQ1600" s="13">
        <f t="shared" si="2158"/>
        <v>3.6954062313753967E-3</v>
      </c>
      <c r="AR1600" s="13">
        <f t="shared" si="2159"/>
        <v>3.2145645324174995E-3</v>
      </c>
      <c r="AS1600" s="13">
        <f t="shared" si="2160"/>
        <v>7.0674217805821189E-3</v>
      </c>
      <c r="AT1600" s="13">
        <f t="shared" si="2161"/>
        <v>7.7690850690564639E-3</v>
      </c>
      <c r="AU1600" s="13">
        <f t="shared" si="2162"/>
        <v>5.6936069648550617E-3</v>
      </c>
      <c r="AV1600" s="13">
        <f t="shared" si="2163"/>
        <v>3.1294380208964924E-3</v>
      </c>
      <c r="AW1600" s="13">
        <f t="shared" si="2164"/>
        <v>1.5646406286934952E-4</v>
      </c>
      <c r="AX1600" s="13">
        <f t="shared" si="2165"/>
        <v>2.7045120498515899E-3</v>
      </c>
      <c r="AY1600" s="13">
        <f t="shared" si="2166"/>
        <v>5.0353765216401003E-3</v>
      </c>
      <c r="AZ1600" s="13">
        <f t="shared" si="2167"/>
        <v>4.6875399789909821E-3</v>
      </c>
      <c r="BA1600" s="13">
        <f t="shared" si="2168"/>
        <v>2.9091543217880105E-3</v>
      </c>
      <c r="BB1600" s="13">
        <f t="shared" si="2169"/>
        <v>1.3540970699837541E-3</v>
      </c>
      <c r="BC1600" s="13">
        <f t="shared" si="2170"/>
        <v>5.0422319949301069E-4</v>
      </c>
      <c r="BD1600" s="13">
        <f t="shared" si="2171"/>
        <v>9.9750235134653817E-4</v>
      </c>
      <c r="BE1600" s="13">
        <f t="shared" si="2172"/>
        <v>2.1930714947528684E-3</v>
      </c>
      <c r="BF1600" s="13">
        <f t="shared" si="2173"/>
        <v>2.4108026284875954E-3</v>
      </c>
      <c r="BG1600" s="13">
        <f t="shared" si="2174"/>
        <v>1.7667669377334893E-3</v>
      </c>
      <c r="BH1600" s="13">
        <f t="shared" si="2175"/>
        <v>9.7108698635765323E-4</v>
      </c>
      <c r="BI1600" s="13">
        <f t="shared" si="2176"/>
        <v>4.2699913154722581E-4</v>
      </c>
      <c r="BJ1600" s="14">
        <f t="shared" si="2177"/>
        <v>0.45542309756185678</v>
      </c>
      <c r="BK1600" s="14">
        <f t="shared" si="2178"/>
        <v>0.20771117023802774</v>
      </c>
      <c r="BL1600" s="14">
        <f t="shared" si="2179"/>
        <v>0.31269632471662528</v>
      </c>
      <c r="BM1600" s="14">
        <f t="shared" si="2180"/>
        <v>0.76011301157262667</v>
      </c>
      <c r="BN1600" s="14">
        <f t="shared" si="2181"/>
        <v>0.22938534446422615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1.5815999999999999</v>
      </c>
      <c r="F1601" s="10">
        <f>VLOOKUP(B1601,home!$B$2:$E$405,3,FALSE)</f>
        <v>0.81289999999999996</v>
      </c>
      <c r="G1601" s="10">
        <f>VLOOKUP(C1601,away!$B$2:$E$405,4,FALSE)</f>
        <v>0.98350000000000004</v>
      </c>
      <c r="H1601" s="10">
        <f>VLOOKUP(A1601,away!$A$2:$E$405,3,FALSE)</f>
        <v>1.1631</v>
      </c>
      <c r="I1601" s="10">
        <f>VLOOKUP(C1601,away!$B$2:$E$405,3,FALSE)</f>
        <v>0.95530000000000004</v>
      </c>
      <c r="J1601" s="10">
        <f>VLOOKUP(B1601,home!$B$2:$E$405,4,FALSE)</f>
        <v>1.1053999999999999</v>
      </c>
      <c r="K1601" s="12">
        <f t="shared" si="2126"/>
        <v>1.2644688764399998</v>
      </c>
      <c r="L1601" s="12">
        <f t="shared" si="2127"/>
        <v>1.2282203639220002</v>
      </c>
      <c r="M1601" s="13">
        <f t="shared" si="2128"/>
        <v>8.268730128108788E-2</v>
      </c>
      <c r="N1601" s="13">
        <f t="shared" si="2129"/>
        <v>0.10455551894675295</v>
      </c>
      <c r="O1601" s="13">
        <f t="shared" si="2130"/>
        <v>0.10155822727118584</v>
      </c>
      <c r="P1601" s="13">
        <f t="shared" si="2131"/>
        <v>0.12841721753083452</v>
      </c>
      <c r="Q1601" s="13">
        <f t="shared" si="2132"/>
        <v>6.6103599784100922E-2</v>
      </c>
      <c r="R1601" s="13">
        <f t="shared" si="2133"/>
        <v>6.2367941429144549E-2</v>
      </c>
      <c r="S1601" s="13">
        <f t="shared" si="2134"/>
        <v>4.9859475103384066E-2</v>
      </c>
      <c r="T1601" s="13">
        <f t="shared" si="2135"/>
        <v>8.11897873833827E-2</v>
      </c>
      <c r="U1601" s="13">
        <f t="shared" si="2136"/>
        <v>7.8862320824786128E-2</v>
      </c>
      <c r="V1601" s="13">
        <f t="shared" si="2137"/>
        <v>8.6037866101493707E-3</v>
      </c>
      <c r="W1601" s="13">
        <f t="shared" si="2138"/>
        <v>2.7861981515880499E-2</v>
      </c>
      <c r="X1601" s="13">
        <f t="shared" si="2139"/>
        <v>3.4220653077022795E-2</v>
      </c>
      <c r="Y1601" s="13">
        <f t="shared" si="2140"/>
        <v>2.1015251487954727E-2</v>
      </c>
      <c r="Z1601" s="13">
        <f t="shared" si="2141"/>
        <v>2.5533858573056636E-2</v>
      </c>
      <c r="AA1601" s="13">
        <f t="shared" si="2142"/>
        <v>3.2286769461050781E-2</v>
      </c>
      <c r="AB1601" s="13">
        <f t="shared" si="2143"/>
        <v>2.0412807552146094E-2</v>
      </c>
      <c r="AC1601" s="13">
        <f t="shared" si="2144"/>
        <v>8.3513000151355969E-4</v>
      </c>
      <c r="AD1601" s="13">
        <f t="shared" si="2145"/>
        <v>8.8076521156943682E-3</v>
      </c>
      <c r="AE1601" s="13">
        <f t="shared" si="2146"/>
        <v>1.0817737686836514E-2</v>
      </c>
      <c r="AF1601" s="13">
        <f t="shared" si="2147"/>
        <v>6.6432828592695404E-3</v>
      </c>
      <c r="AG1601" s="13">
        <f t="shared" si="2148"/>
        <v>2.7198050970162735E-3</v>
      </c>
      <c r="AH1601" s="13">
        <f t="shared" si="2149"/>
        <v>7.8403012672331272E-3</v>
      </c>
      <c r="AI1601" s="13">
        <f t="shared" si="2150"/>
        <v>9.9138169343293784E-3</v>
      </c>
      <c r="AJ1601" s="13">
        <f t="shared" si="2151"/>
        <v>6.2678564800916579E-3</v>
      </c>
      <c r="AK1601" s="13">
        <f t="shared" si="2152"/>
        <v>2.641836480356223E-3</v>
      </c>
      <c r="AL1601" s="13">
        <f t="shared" si="2153"/>
        <v>5.1879826483306404E-5</v>
      </c>
      <c r="AM1601" s="13">
        <f t="shared" si="2154"/>
        <v>2.2274003949612894E-3</v>
      </c>
      <c r="AN1601" s="13">
        <f t="shared" si="2155"/>
        <v>2.7357385236993622E-3</v>
      </c>
      <c r="AO1601" s="13">
        <f t="shared" si="2156"/>
        <v>1.6800448825867332E-3</v>
      </c>
      <c r="AP1601" s="13">
        <f t="shared" si="2157"/>
        <v>6.8782177903199053E-4</v>
      </c>
      <c r="AQ1601" s="13">
        <f t="shared" si="2158"/>
        <v>2.1119917893903725E-4</v>
      </c>
      <c r="AR1601" s="13">
        <f t="shared" si="2159"/>
        <v>1.9259235351398382E-3</v>
      </c>
      <c r="AS1601" s="13">
        <f t="shared" si="2160"/>
        <v>2.4352703685876238E-3</v>
      </c>
      <c r="AT1601" s="13">
        <f t="shared" si="2161"/>
        <v>1.5396617933978087E-3</v>
      </c>
      <c r="AU1601" s="13">
        <f t="shared" si="2162"/>
        <v>6.4895147266510729E-4</v>
      </c>
      <c r="AV1601" s="13">
        <f t="shared" si="2163"/>
        <v>2.0514473487623299E-4</v>
      </c>
      <c r="AW1601" s="13">
        <f t="shared" si="2164"/>
        <v>2.2381049715646137E-6</v>
      </c>
      <c r="AX1601" s="13">
        <f t="shared" si="2165"/>
        <v>4.6941307913311858E-4</v>
      </c>
      <c r="AY1601" s="13">
        <f t="shared" si="2166"/>
        <v>5.7654270288262568E-4</v>
      </c>
      <c r="AZ1601" s="13">
        <f t="shared" si="2167"/>
        <v>3.5406074417553609E-4</v>
      </c>
      <c r="BA1601" s="13">
        <f t="shared" si="2168"/>
        <v>1.4495487202059038E-4</v>
      </c>
      <c r="BB1601" s="13">
        <f t="shared" si="2169"/>
        <v>4.450913141634912E-5</v>
      </c>
      <c r="BC1601" s="13">
        <f t="shared" si="2170"/>
        <v>1.0933404317208091E-5</v>
      </c>
      <c r="BD1601" s="13">
        <f t="shared" si="2171"/>
        <v>3.9424308420256599E-4</v>
      </c>
      <c r="BE1601" s="13">
        <f t="shared" si="2172"/>
        <v>4.9850810972585887E-4</v>
      </c>
      <c r="BF1601" s="13">
        <f t="shared" si="2173"/>
        <v>3.1517399470064252E-4</v>
      </c>
      <c r="BG1601" s="13">
        <f t="shared" si="2174"/>
        <v>1.3284256898740929E-4</v>
      </c>
      <c r="BH1601" s="13">
        <f t="shared" si="2175"/>
        <v>4.1993823487728165E-5</v>
      </c>
      <c r="BI1601" s="13">
        <f t="shared" si="2176"/>
        <v>1.0619976560589463E-5</v>
      </c>
      <c r="BJ1601" s="14">
        <f t="shared" si="2177"/>
        <v>0.37307788864707503</v>
      </c>
      <c r="BK1601" s="14">
        <f t="shared" si="2178"/>
        <v>0.27103133305633531</v>
      </c>
      <c r="BL1601" s="14">
        <f t="shared" si="2179"/>
        <v>0.33030021116265512</v>
      </c>
      <c r="BM1601" s="14">
        <f t="shared" si="2180"/>
        <v>0.45367918059810441</v>
      </c>
      <c r="BN1601" s="14">
        <f t="shared" si="2181"/>
        <v>0.5456898062431067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1.5815999999999999</v>
      </c>
      <c r="F1602" s="10">
        <f>VLOOKUP(B1602,home!$B$2:$E$405,3,FALSE)</f>
        <v>0.23710000000000001</v>
      </c>
      <c r="G1602" s="10">
        <f>VLOOKUP(C1602,away!$B$2:$E$405,4,FALSE)</f>
        <v>1.0274000000000001</v>
      </c>
      <c r="H1602" s="10">
        <f>VLOOKUP(A1602,away!$A$2:$E$405,3,FALSE)</f>
        <v>1.1631</v>
      </c>
      <c r="I1602" s="10">
        <f>VLOOKUP(C1602,away!$B$2:$E$405,3,FALSE)</f>
        <v>1.0747</v>
      </c>
      <c r="J1602" s="10">
        <f>VLOOKUP(B1602,home!$B$2:$E$405,4,FALSE)</f>
        <v>1.0747</v>
      </c>
      <c r="K1602" s="12">
        <f t="shared" si="2126"/>
        <v>0.38527228766400001</v>
      </c>
      <c r="L1602" s="12">
        <f t="shared" si="2127"/>
        <v>1.343357342679</v>
      </c>
      <c r="M1602" s="13">
        <f t="shared" si="2128"/>
        <v>0.17752752168437283</v>
      </c>
      <c r="N1602" s="13">
        <f t="shared" si="2129"/>
        <v>6.839643440265869E-2</v>
      </c>
      <c r="O1602" s="13">
        <f t="shared" si="2130"/>
        <v>0.23848289978230766</v>
      </c>
      <c r="P1602" s="13">
        <f t="shared" si="2131"/>
        <v>9.1880852367874119E-2</v>
      </c>
      <c r="Q1602" s="13">
        <f t="shared" si="2132"/>
        <v>1.317562537518651E-2</v>
      </c>
      <c r="R1602" s="13">
        <f t="shared" si="2133"/>
        <v>0.16018387726297156</v>
      </c>
      <c r="S1602" s="13">
        <f t="shared" si="2134"/>
        <v>1.1888425737808022E-2</v>
      </c>
      <c r="T1602" s="13">
        <f t="shared" si="2135"/>
        <v>1.7699573092144556E-2</v>
      </c>
      <c r="U1602" s="13">
        <f t="shared" si="2136"/>
        <v>6.1714408839994447E-2</v>
      </c>
      <c r="V1602" s="13">
        <f t="shared" si="2137"/>
        <v>6.8366156522167818E-4</v>
      </c>
      <c r="W1602" s="13">
        <f t="shared" si="2138"/>
        <v>1.6920677765673187E-3</v>
      </c>
      <c r="X1602" s="13">
        <f t="shared" si="2139"/>
        <v>2.2730516719622375E-3</v>
      </c>
      <c r="Y1602" s="13">
        <f t="shared" si="2140"/>
        <v>1.5267603269096249E-3</v>
      </c>
      <c r="Z1602" s="13">
        <f t="shared" si="2141"/>
        <v>7.172806256666818E-2</v>
      </c>
      <c r="AA1602" s="13">
        <f t="shared" si="2142"/>
        <v>2.763483475476677E-2</v>
      </c>
      <c r="AB1602" s="13">
        <f t="shared" si="2143"/>
        <v>5.3234680025928032E-3</v>
      </c>
      <c r="AC1602" s="13">
        <f t="shared" si="2144"/>
        <v>2.2114672258888756E-5</v>
      </c>
      <c r="AD1602" s="13">
        <f t="shared" si="2145"/>
        <v>1.629767057901572E-4</v>
      </c>
      <c r="AE1602" s="13">
        <f t="shared" si="2146"/>
        <v>2.189359544088428E-4</v>
      </c>
      <c r="AF1602" s="13">
        <f t="shared" si="2147"/>
        <v>1.4705461096577692E-4</v>
      </c>
      <c r="AG1602" s="13">
        <f t="shared" si="2148"/>
        <v>6.5848963805226719E-5</v>
      </c>
      <c r="AH1602" s="13">
        <f t="shared" si="2149"/>
        <v>2.4089104881268107E-2</v>
      </c>
      <c r="AI1602" s="13">
        <f t="shared" si="2150"/>
        <v>9.2808645453841924E-3</v>
      </c>
      <c r="AJ1602" s="13">
        <f t="shared" si="2151"/>
        <v>1.7878299574499385E-3</v>
      </c>
      <c r="AK1602" s="13">
        <f t="shared" si="2152"/>
        <v>2.296004458869899E-4</v>
      </c>
      <c r="AL1602" s="13">
        <f t="shared" si="2153"/>
        <v>4.5782533721062828E-7</v>
      </c>
      <c r="AM1602" s="13">
        <f t="shared" si="2154"/>
        <v>1.2558081655143305E-5</v>
      </c>
      <c r="AN1602" s="13">
        <f t="shared" si="2155"/>
        <v>1.6869991201399212E-5</v>
      </c>
      <c r="AO1602" s="13">
        <f t="shared" si="2156"/>
        <v>1.1331213275664879E-5</v>
      </c>
      <c r="AP1602" s="13">
        <f t="shared" si="2157"/>
        <v>5.073956185108725E-6</v>
      </c>
      <c r="AQ1602" s="13">
        <f t="shared" si="2158"/>
        <v>1.7040340744243337E-6</v>
      </c>
      <c r="AR1602" s="13">
        <f t="shared" si="2159"/>
        <v>6.4720551841632081E-3</v>
      </c>
      <c r="AS1602" s="13">
        <f t="shared" si="2160"/>
        <v>2.49350350669021E-3</v>
      </c>
      <c r="AT1602" s="13">
        <f t="shared" si="2161"/>
        <v>4.8033890016037161E-4</v>
      </c>
      <c r="AU1602" s="13">
        <f t="shared" si="2162"/>
        <v>6.1687088972932043E-5</v>
      </c>
      <c r="AV1602" s="13">
        <f t="shared" si="2163"/>
        <v>5.9415814719835579E-6</v>
      </c>
      <c r="AW1602" s="13">
        <f t="shared" si="2164"/>
        <v>6.5819813644491674E-9</v>
      </c>
      <c r="AX1602" s="13">
        <f t="shared" si="2165"/>
        <v>8.0638014132472891E-7</v>
      </c>
      <c r="AY1602" s="13">
        <f t="shared" si="2166"/>
        <v>1.0832566838391045E-6</v>
      </c>
      <c r="AZ1602" s="13">
        <f t="shared" si="2167"/>
        <v>7.2760041012068254E-7</v>
      </c>
      <c r="BA1602" s="13">
        <f t="shared" si="2168"/>
        <v>3.2580911782395681E-7</v>
      </c>
      <c r="BB1602" s="13">
        <f t="shared" si="2169"/>
        <v>1.0941951768514498E-7</v>
      </c>
      <c r="BC1602" s="13">
        <f t="shared" si="2170"/>
        <v>2.9397902502946834E-8</v>
      </c>
      <c r="BD1602" s="13">
        <f t="shared" si="2171"/>
        <v>1.4490471423115566E-3</v>
      </c>
      <c r="BE1602" s="13">
        <f t="shared" si="2172"/>
        <v>5.5827770745135513E-4</v>
      </c>
      <c r="BF1602" s="13">
        <f t="shared" si="2173"/>
        <v>1.0754446475079846E-4</v>
      </c>
      <c r="BG1602" s="13">
        <f t="shared" si="2174"/>
        <v>1.381130065338018E-5</v>
      </c>
      <c r="BH1602" s="13">
        <f t="shared" si="2175"/>
        <v>1.3302778495857697E-6</v>
      </c>
      <c r="BI1602" s="13">
        <f t="shared" si="2176"/>
        <v>1.0250383806773117E-7</v>
      </c>
      <c r="BJ1602" s="14">
        <f t="shared" si="2177"/>
        <v>0.10540894802056397</v>
      </c>
      <c r="BK1602" s="14">
        <f t="shared" si="2178"/>
        <v>0.28200411710955658</v>
      </c>
      <c r="BL1602" s="14">
        <f t="shared" si="2179"/>
        <v>0.54037052813093578</v>
      </c>
      <c r="BM1602" s="14">
        <f t="shared" si="2180"/>
        <v>0.24986336827765088</v>
      </c>
      <c r="BN1602" s="14">
        <f t="shared" si="2181"/>
        <v>0.74964721087537134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1.5815999999999999</v>
      </c>
      <c r="F1603" s="10">
        <f>VLOOKUP(B1603,home!$B$2:$E$405,3,FALSE)</f>
        <v>1.1240000000000001</v>
      </c>
      <c r="G1603" s="10">
        <f>VLOOKUP(C1603,away!$B$2:$E$405,4,FALSE)</f>
        <v>1.3549</v>
      </c>
      <c r="H1603" s="10">
        <f>VLOOKUP(A1603,away!$A$2:$E$405,3,FALSE)</f>
        <v>1.1631</v>
      </c>
      <c r="I1603" s="10">
        <f>VLOOKUP(C1603,away!$B$2:$E$405,3,FALSE)</f>
        <v>0.85980000000000001</v>
      </c>
      <c r="J1603" s="10">
        <f>VLOOKUP(B1603,home!$B$2:$E$405,4,FALSE)</f>
        <v>1.4330000000000001</v>
      </c>
      <c r="K1603" s="12">
        <f t="shared" si="2126"/>
        <v>2.40863066016</v>
      </c>
      <c r="L1603" s="12">
        <f t="shared" si="2127"/>
        <v>1.4330478335400001</v>
      </c>
      <c r="M1603" s="13">
        <f t="shared" si="2128"/>
        <v>2.1457554731112074E-2</v>
      </c>
      <c r="N1603" s="13">
        <f t="shared" si="2129"/>
        <v>5.1683324217417802E-2</v>
      </c>
      <c r="O1603" s="13">
        <f t="shared" si="2130"/>
        <v>3.0749702320486141E-2</v>
      </c>
      <c r="P1603" s="13">
        <f t="shared" si="2131"/>
        <v>7.4064675799916019E-2</v>
      </c>
      <c r="Q1603" s="13">
        <f t="shared" si="2132"/>
        <v>6.2243019664531191E-2</v>
      </c>
      <c r="R1603" s="13">
        <f t="shared" si="2133"/>
        <v>2.2032897146186288E-2</v>
      </c>
      <c r="S1603" s="13">
        <f t="shared" si="2134"/>
        <v>6.3911944651746974E-2</v>
      </c>
      <c r="T1603" s="13">
        <f t="shared" si="2135"/>
        <v>8.9197224483244048E-2</v>
      </c>
      <c r="U1603" s="13">
        <f t="shared" si="2136"/>
        <v>5.3069111598456058E-2</v>
      </c>
      <c r="V1603" s="13">
        <f t="shared" si="2137"/>
        <v>2.4511529957068512E-2</v>
      </c>
      <c r="W1603" s="13">
        <f t="shared" si="2138"/>
        <v>4.9973481848310547E-2</v>
      </c>
      <c r="X1603" s="13">
        <f t="shared" si="2139"/>
        <v>7.1614389897171962E-2</v>
      </c>
      <c r="Y1603" s="13">
        <f t="shared" si="2140"/>
        <v>5.1313423146215571E-2</v>
      </c>
      <c r="Z1603" s="13">
        <f t="shared" si="2141"/>
        <v>1.052473184065064E-2</v>
      </c>
      <c r="AA1603" s="13">
        <f t="shared" si="2142"/>
        <v>2.5350191801353322E-2</v>
      </c>
      <c r="AB1603" s="13">
        <f t="shared" si="2143"/>
        <v>3.052962460683814E-2</v>
      </c>
      <c r="AC1603" s="13">
        <f t="shared" si="2144"/>
        <v>5.2878768759411022E-3</v>
      </c>
      <c r="AD1603" s="13">
        <f t="shared" si="2145"/>
        <v>3.0091915143697506E-2</v>
      </c>
      <c r="AE1603" s="13">
        <f t="shared" si="2146"/>
        <v>4.3123153803745241E-2</v>
      </c>
      <c r="AF1603" s="13">
        <f t="shared" si="2147"/>
        <v>3.0898771066934665E-2</v>
      </c>
      <c r="AG1603" s="13">
        <f t="shared" si="2148"/>
        <v>1.4759805645506389E-2</v>
      </c>
      <c r="AH1603" s="13">
        <f t="shared" si="2149"/>
        <v>3.7706110407084666E-3</v>
      </c>
      <c r="AI1603" s="13">
        <f t="shared" si="2150"/>
        <v>9.0820093601882181E-3</v>
      </c>
      <c r="AJ1603" s="13">
        <f t="shared" si="2151"/>
        <v>1.0937603100404725E-2</v>
      </c>
      <c r="AK1603" s="13">
        <f t="shared" si="2152"/>
        <v>8.7815487254319664E-3</v>
      </c>
      <c r="AL1603" s="13">
        <f t="shared" si="2153"/>
        <v>7.3008297803587067E-4</v>
      </c>
      <c r="AM1603" s="13">
        <f t="shared" si="2154"/>
        <v>1.4496061887608564E-2</v>
      </c>
      <c r="AN1603" s="13">
        <f t="shared" si="2155"/>
        <v>2.077355008289922E-2</v>
      </c>
      <c r="AO1603" s="13">
        <f t="shared" si="2156"/>
        <v>1.4884745470616707E-2</v>
      </c>
      <c r="AP1603" s="13">
        <f t="shared" si="2157"/>
        <v>7.1101840831538686E-3</v>
      </c>
      <c r="AQ1603" s="13">
        <f t="shared" si="2158"/>
        <v>2.5473084741085626E-3</v>
      </c>
      <c r="AR1603" s="13">
        <f t="shared" si="2159"/>
        <v>1.0806931966018528E-3</v>
      </c>
      <c r="AS1603" s="13">
        <f t="shared" si="2160"/>
        <v>2.6029907675615416E-3</v>
      </c>
      <c r="AT1603" s="13">
        <f t="shared" si="2161"/>
        <v>3.1348216854310707E-3</v>
      </c>
      <c r="AU1603" s="13">
        <f t="shared" si="2162"/>
        <v>2.5168758752212418E-3</v>
      </c>
      <c r="AV1603" s="13">
        <f t="shared" si="2163"/>
        <v>1.5155561002187295E-3</v>
      </c>
      <c r="AW1603" s="13">
        <f t="shared" si="2164"/>
        <v>7.0000415746944786E-5</v>
      </c>
      <c r="AX1603" s="13">
        <f t="shared" si="2165"/>
        <v>5.8192765190118049E-3</v>
      </c>
      <c r="AY1603" s="13">
        <f t="shared" si="2166"/>
        <v>8.339301608340061E-3</v>
      </c>
      <c r="AZ1603" s="13">
        <f t="shared" si="2167"/>
        <v>5.9753090515341813E-3</v>
      </c>
      <c r="BA1603" s="13">
        <f t="shared" si="2168"/>
        <v>2.8543012303443378E-3</v>
      </c>
      <c r="BB1603" s="13">
        <f t="shared" si="2169"/>
        <v>1.0225875486038782E-3</v>
      </c>
      <c r="BC1603" s="13">
        <f t="shared" si="2170"/>
        <v>2.9308337422635295E-4</v>
      </c>
      <c r="BD1603" s="13">
        <f t="shared" si="2171"/>
        <v>2.5811417401861738E-4</v>
      </c>
      <c r="BE1603" s="13">
        <f t="shared" si="2172"/>
        <v>6.2170171336311554E-4</v>
      </c>
      <c r="BF1603" s="13">
        <f t="shared" si="2173"/>
        <v>7.4872490414020214E-4</v>
      </c>
      <c r="BG1603" s="13">
        <f t="shared" si="2174"/>
        <v>6.0113392004581601E-4</v>
      </c>
      <c r="BH1603" s="13">
        <f t="shared" si="2175"/>
        <v>3.6197739767113065E-4</v>
      </c>
      <c r="BI1603" s="13">
        <f t="shared" si="2176"/>
        <v>1.7437397166312284E-4</v>
      </c>
      <c r="BJ1603" s="14">
        <f t="shared" si="2177"/>
        <v>0.57901421824722266</v>
      </c>
      <c r="BK1603" s="14">
        <f t="shared" si="2178"/>
        <v>0.19830296660216062</v>
      </c>
      <c r="BL1603" s="14">
        <f t="shared" si="2179"/>
        <v>0.20792026340598976</v>
      </c>
      <c r="BM1603" s="14">
        <f t="shared" si="2180"/>
        <v>0.72526170502378073</v>
      </c>
      <c r="BN1603" s="14">
        <f t="shared" si="2181"/>
        <v>0.2622311738796495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1.2279</v>
      </c>
      <c r="F1604" s="10">
        <f>VLOOKUP(B1604,home!$B$2:$E$405,3,FALSE)</f>
        <v>1.4252</v>
      </c>
      <c r="G1604" s="10">
        <f>VLOOKUP(C1604,away!$B$2:$E$405,4,FALSE)</f>
        <v>0.72389999999999999</v>
      </c>
      <c r="H1604" s="10">
        <f>VLOOKUP(A1604,away!$A$2:$E$405,3,FALSE)</f>
        <v>0.89710000000000001</v>
      </c>
      <c r="I1604" s="10">
        <f>VLOOKUP(C1604,away!$B$2:$E$405,3,FALSE)</f>
        <v>0.99080000000000001</v>
      </c>
      <c r="J1604" s="10">
        <f>VLOOKUP(B1604,home!$B$2:$E$405,4,FALSE)</f>
        <v>0.2787</v>
      </c>
      <c r="K1604" s="12">
        <f t="shared" si="2126"/>
        <v>1.266827229612</v>
      </c>
      <c r="L1604" s="12">
        <f t="shared" si="2127"/>
        <v>0.24772156971600001</v>
      </c>
      <c r="M1604" s="13">
        <f t="shared" si="2128"/>
        <v>0.21990738482634167</v>
      </c>
      <c r="N1604" s="13">
        <f t="shared" si="2129"/>
        <v>0.2785846630907744</v>
      </c>
      <c r="O1604" s="13">
        <f t="shared" si="2130"/>
        <v>5.4475802561321833E-2</v>
      </c>
      <c r="P1604" s="13">
        <f t="shared" si="2131"/>
        <v>6.9011430039649629E-2</v>
      </c>
      <c r="Q1604" s="13">
        <f t="shared" si="2132"/>
        <v>0.17645931847783911</v>
      </c>
      <c r="R1604" s="13">
        <f t="shared" si="2133"/>
        <v>6.7474156610147678E-3</v>
      </c>
      <c r="S1604" s="13">
        <f t="shared" si="2134"/>
        <v>5.4142991603924641E-3</v>
      </c>
      <c r="T1604" s="13">
        <f t="shared" si="2135"/>
        <v>4.3712779364345866E-2</v>
      </c>
      <c r="U1604" s="13">
        <f t="shared" si="2136"/>
        <v>8.5478098888839595E-3</v>
      </c>
      <c r="V1604" s="13">
        <f t="shared" si="2137"/>
        <v>1.8879085444499199E-4</v>
      </c>
      <c r="W1604" s="13">
        <f t="shared" si="2138"/>
        <v>7.4514489855500854E-2</v>
      </c>
      <c r="X1604" s="13">
        <f t="shared" si="2139"/>
        <v>1.8458846393591626E-2</v>
      </c>
      <c r="Y1604" s="13">
        <f t="shared" si="2140"/>
        <v>2.2863272018835211E-3</v>
      </c>
      <c r="Z1604" s="13">
        <f t="shared" si="2141"/>
        <v>5.5716013302430014E-4</v>
      </c>
      <c r="AA1604" s="13">
        <f t="shared" si="2142"/>
        <v>7.0582562776942746E-4</v>
      </c>
      <c r="AB1604" s="13">
        <f t="shared" si="2143"/>
        <v>4.4707956230814739E-4</v>
      </c>
      <c r="AC1604" s="13">
        <f t="shared" si="2144"/>
        <v>3.7029016936905282E-6</v>
      </c>
      <c r="AD1604" s="13">
        <f t="shared" si="2145"/>
        <v>2.3599246187398917E-2</v>
      </c>
      <c r="AE1604" s="13">
        <f t="shared" si="2146"/>
        <v>5.8460423096567873E-3</v>
      </c>
      <c r="AF1604" s="13">
        <f t="shared" si="2147"/>
        <v>7.2409538878716458E-4</v>
      </c>
      <c r="AG1604" s="13">
        <f t="shared" si="2148"/>
        <v>5.9791348778157916E-5</v>
      </c>
      <c r="AH1604" s="13">
        <f t="shared" si="2149"/>
        <v>3.450514568398874E-5</v>
      </c>
      <c r="AI1604" s="13">
        <f t="shared" si="2150"/>
        <v>4.3712058114205909E-5</v>
      </c>
      <c r="AJ1604" s="13">
        <f t="shared" si="2151"/>
        <v>2.7687812740729119E-5</v>
      </c>
      <c r="AK1604" s="13">
        <f t="shared" si="2152"/>
        <v>1.1691891702784571E-5</v>
      </c>
      <c r="AL1604" s="13">
        <f t="shared" si="2153"/>
        <v>4.6481848052464953E-8</v>
      </c>
      <c r="AM1604" s="13">
        <f t="shared" si="2154"/>
        <v>5.9792335337028159E-3</v>
      </c>
      <c r="AN1604" s="13">
        <f t="shared" si="2155"/>
        <v>1.481185116667407E-3</v>
      </c>
      <c r="AO1604" s="13">
        <f t="shared" si="2156"/>
        <v>1.8346075107041328E-4</v>
      </c>
      <c r="AP1604" s="13">
        <f t="shared" si="2157"/>
        <v>1.5149061745479704E-5</v>
      </c>
      <c r="AQ1604" s="13">
        <f t="shared" si="2158"/>
        <v>9.381873388287095E-7</v>
      </c>
      <c r="AR1604" s="13">
        <f t="shared" si="2159"/>
        <v>1.7095337704233911E-6</v>
      </c>
      <c r="AS1604" s="13">
        <f t="shared" si="2160"/>
        <v>2.1656839303136214E-6</v>
      </c>
      <c r="AT1604" s="13">
        <f t="shared" si="2161"/>
        <v>1.3717736868272168E-6</v>
      </c>
      <c r="AU1604" s="13">
        <f t="shared" si="2162"/>
        <v>5.7926675311265422E-7</v>
      </c>
      <c r="AV1604" s="13">
        <f t="shared" si="2163"/>
        <v>1.8345772401301062E-7</v>
      </c>
      <c r="AW1604" s="13">
        <f t="shared" si="2164"/>
        <v>4.0519315381582314E-10</v>
      </c>
      <c r="AX1604" s="13">
        <f t="shared" si="2165"/>
        <v>1.2624426421173184E-3</v>
      </c>
      <c r="AY1604" s="13">
        <f t="shared" si="2166"/>
        <v>3.127342729817165E-4</v>
      </c>
      <c r="AZ1604" s="13">
        <f t="shared" si="2167"/>
        <v>3.8735512503511419E-5</v>
      </c>
      <c r="BA1604" s="13">
        <f t="shared" si="2168"/>
        <v>3.1985406537078654E-6</v>
      </c>
      <c r="BB1604" s="13">
        <f t="shared" si="2169"/>
        <v>1.9808687788423823E-7</v>
      </c>
      <c r="BC1604" s="13">
        <f t="shared" si="2170"/>
        <v>9.8140784659250239E-9</v>
      </c>
      <c r="BD1604" s="13">
        <f t="shared" si="2171"/>
        <v>7.0581398181965709E-8</v>
      </c>
      <c r="BE1604" s="13">
        <f t="shared" si="2172"/>
        <v>8.9414437121001071E-8</v>
      </c>
      <c r="BF1604" s="13">
        <f t="shared" si="2173"/>
        <v>5.6636321832657096E-8</v>
      </c>
      <c r="BG1604" s="13">
        <f t="shared" si="2174"/>
        <v>2.3916144894226209E-8</v>
      </c>
      <c r="BH1604" s="13">
        <f t="shared" si="2175"/>
        <v>7.5744058948379455E-9</v>
      </c>
      <c r="BI1604" s="13">
        <f t="shared" si="2176"/>
        <v>1.9190927271428683E-9</v>
      </c>
      <c r="BJ1604" s="14">
        <f t="shared" si="2177"/>
        <v>0.63352288513829391</v>
      </c>
      <c r="BK1604" s="14">
        <f t="shared" si="2178"/>
        <v>0.29483838853735228</v>
      </c>
      <c r="BL1604" s="14">
        <f t="shared" si="2179"/>
        <v>7.1047789967205177E-2</v>
      </c>
      <c r="BM1604" s="14">
        <f t="shared" si="2180"/>
        <v>0.19446747525114572</v>
      </c>
      <c r="BN1604" s="14">
        <f t="shared" si="2181"/>
        <v>0.8051860146569414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1.5390999999999999</v>
      </c>
      <c r="F1605" s="10">
        <f>VLOOKUP(B1605,home!$B$2:$E$405,3,FALSE)</f>
        <v>0.79410000000000003</v>
      </c>
      <c r="G1605" s="10">
        <f>VLOOKUP(C1605,away!$B$2:$E$405,4,FALSE)</f>
        <v>1.1137999999999999</v>
      </c>
      <c r="H1605" s="10">
        <f>VLOOKUP(A1605,away!$A$2:$E$405,3,FALSE)</f>
        <v>1.1406000000000001</v>
      </c>
      <c r="I1605" s="10">
        <f>VLOOKUP(C1605,away!$B$2:$E$405,3,FALSE)</f>
        <v>1.002</v>
      </c>
      <c r="J1605" s="10">
        <f>VLOOKUP(B1605,home!$B$2:$E$405,4,FALSE)</f>
        <v>1.169</v>
      </c>
      <c r="K1605" s="12">
        <f t="shared" si="2126"/>
        <v>1.3612855914779998</v>
      </c>
      <c r="L1605" s="12">
        <f t="shared" si="2127"/>
        <v>1.3360281228000002</v>
      </c>
      <c r="M1605" s="13">
        <f t="shared" si="2128"/>
        <v>6.7386288648224615E-2</v>
      </c>
      <c r="N1605" s="13">
        <f t="shared" si="2129"/>
        <v>9.1731983800005662E-2</v>
      </c>
      <c r="O1605" s="13">
        <f t="shared" si="2130"/>
        <v>9.002997672514651E-2</v>
      </c>
      <c r="P1605" s="13">
        <f t="shared" si="2131"/>
        <v>0.12255651011704161</v>
      </c>
      <c r="Q1605" s="13">
        <f t="shared" si="2132"/>
        <v>6.2436713912320509E-2</v>
      </c>
      <c r="R1605" s="13">
        <f t="shared" si="2133"/>
        <v>6.0141290399912603E-2</v>
      </c>
      <c r="S1605" s="13">
        <f t="shared" si="2134"/>
        <v>5.5723866358324249E-2</v>
      </c>
      <c r="T1605" s="13">
        <f t="shared" si="2135"/>
        <v>8.3417205682078235E-2</v>
      </c>
      <c r="U1605" s="13">
        <f t="shared" si="2136"/>
        <v>8.1869472074295166E-2</v>
      </c>
      <c r="V1605" s="13">
        <f t="shared" si="2137"/>
        <v>1.12606531158745E-2</v>
      </c>
      <c r="W1605" s="13">
        <f t="shared" si="2138"/>
        <v>2.8331399676025302E-2</v>
      </c>
      <c r="X1605" s="13">
        <f t="shared" si="2139"/>
        <v>3.7851546725456618E-2</v>
      </c>
      <c r="Y1605" s="13">
        <f t="shared" si="2140"/>
        <v>2.5285365458344151E-2</v>
      </c>
      <c r="Z1605" s="13">
        <f t="shared" si="2141"/>
        <v>2.6783485105254964E-2</v>
      </c>
      <c r="AA1605" s="13">
        <f t="shared" si="2142"/>
        <v>3.6459972363349198E-2</v>
      </c>
      <c r="AB1605" s="13">
        <f t="shared" si="2143"/>
        <v>2.481621752195667E-2</v>
      </c>
      <c r="AC1605" s="13">
        <f t="shared" si="2144"/>
        <v>1.2799955072504646E-3</v>
      </c>
      <c r="AD1605" s="13">
        <f t="shared" si="2145"/>
        <v>9.6417815413444227E-3</v>
      </c>
      <c r="AE1605" s="13">
        <f t="shared" si="2146"/>
        <v>1.2881691293130082E-2</v>
      </c>
      <c r="AF1605" s="13">
        <f t="shared" si="2147"/>
        <v>8.6051509184248455E-3</v>
      </c>
      <c r="AG1605" s="13">
        <f t="shared" si="2148"/>
        <v>3.8322412093179476E-3</v>
      </c>
      <c r="AH1605" s="13">
        <f t="shared" si="2149"/>
        <v>8.945872331803887E-3</v>
      </c>
      <c r="AI1605" s="13">
        <f t="shared" si="2150"/>
        <v>1.2177887108486326E-2</v>
      </c>
      <c r="AJ1605" s="13">
        <f t="shared" si="2151"/>
        <v>8.2887911277140583E-3</v>
      </c>
      <c r="AK1605" s="13">
        <f t="shared" si="2152"/>
        <v>3.7611373109759441E-3</v>
      </c>
      <c r="AL1605" s="13">
        <f t="shared" si="2153"/>
        <v>9.3117923827515825E-5</v>
      </c>
      <c r="AM1605" s="13">
        <f t="shared" si="2154"/>
        <v>2.6250436576821419E-3</v>
      </c>
      <c r="AN1605" s="13">
        <f t="shared" si="2155"/>
        <v>3.5071321502411182E-3</v>
      </c>
      <c r="AO1605" s="13">
        <f t="shared" si="2156"/>
        <v>2.3428135915490849E-3</v>
      </c>
      <c r="AP1605" s="13">
        <f t="shared" si="2157"/>
        <v>1.0433549482625499E-3</v>
      </c>
      <c r="AQ1605" s="13">
        <f t="shared" si="2158"/>
        <v>3.4848788823532641E-4</v>
      </c>
      <c r="AR1605" s="13">
        <f t="shared" si="2159"/>
        <v>2.3903874036536803E-3</v>
      </c>
      <c r="AS1605" s="13">
        <f t="shared" si="2160"/>
        <v>3.25399993064426E-3</v>
      </c>
      <c r="AT1605" s="13">
        <f t="shared" si="2161"/>
        <v>2.2148116101282211E-3</v>
      </c>
      <c r="AU1605" s="13">
        <f t="shared" si="2162"/>
        <v>1.0049970442352458E-3</v>
      </c>
      <c r="AV1605" s="13">
        <f t="shared" si="2163"/>
        <v>3.4202199894885427E-4</v>
      </c>
      <c r="AW1605" s="13">
        <f t="shared" si="2164"/>
        <v>4.7043067343416635E-6</v>
      </c>
      <c r="AX1605" s="13">
        <f t="shared" si="2165"/>
        <v>5.9557235136723408E-4</v>
      </c>
      <c r="AY1605" s="13">
        <f t="shared" si="2166"/>
        <v>7.957014105887479E-4</v>
      </c>
      <c r="AZ1605" s="13">
        <f t="shared" si="2167"/>
        <v>5.3153973094909859E-4</v>
      </c>
      <c r="BA1605" s="13">
        <f t="shared" si="2168"/>
        <v>2.3671734297784708E-4</v>
      </c>
      <c r="BB1605" s="13">
        <f t="shared" si="2169"/>
        <v>7.9065256843224196E-5</v>
      </c>
      <c r="BC1605" s="13">
        <f t="shared" si="2170"/>
        <v>2.1126681335790525E-5</v>
      </c>
      <c r="BD1605" s="13">
        <f t="shared" si="2171"/>
        <v>5.322707992780314E-4</v>
      </c>
      <c r="BE1605" s="13">
        <f t="shared" si="2172"/>
        <v>7.2457256982166266E-4</v>
      </c>
      <c r="BF1605" s="13">
        <f t="shared" si="2173"/>
        <v>4.9317509963920823E-4</v>
      </c>
      <c r="BG1605" s="13">
        <f t="shared" si="2174"/>
        <v>2.2378405240486038E-4</v>
      </c>
      <c r="BH1605" s="13">
        <f t="shared" si="2175"/>
        <v>7.615850153532347E-5</v>
      </c>
      <c r="BI1605" s="13">
        <f t="shared" si="2176"/>
        <v>2.0734694161718204E-5</v>
      </c>
      <c r="BJ1605" s="14">
        <f t="shared" si="2177"/>
        <v>0.37614163522648003</v>
      </c>
      <c r="BK1605" s="14">
        <f t="shared" si="2178"/>
        <v>0.25909613308113166</v>
      </c>
      <c r="BL1605" s="14">
        <f t="shared" si="2179"/>
        <v>0.33776753066809134</v>
      </c>
      <c r="BM1605" s="14">
        <f t="shared" si="2180"/>
        <v>0.50471502337445195</v>
      </c>
      <c r="BN1605" s="14">
        <f t="shared" si="2181"/>
        <v>0.49428276360265155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1.5390999999999999</v>
      </c>
      <c r="F1606" s="10">
        <f>VLOOKUP(B1606,home!$B$2:$E$405,3,FALSE)</f>
        <v>0.89339999999999997</v>
      </c>
      <c r="G1606" s="10">
        <f>VLOOKUP(C1606,away!$B$2:$E$405,4,FALSE)</f>
        <v>0.83540000000000003</v>
      </c>
      <c r="H1606" s="10">
        <f>VLOOKUP(A1606,away!$A$2:$E$405,3,FALSE)</f>
        <v>1.1406000000000001</v>
      </c>
      <c r="I1606" s="10">
        <f>VLOOKUP(C1606,away!$B$2:$E$405,3,FALSE)</f>
        <v>0.2505</v>
      </c>
      <c r="J1606" s="10">
        <f>VLOOKUP(B1606,home!$B$2:$E$405,4,FALSE)</f>
        <v>0.87670000000000003</v>
      </c>
      <c r="K1606" s="12">
        <f t="shared" si="2126"/>
        <v>1.1487016826759999</v>
      </c>
      <c r="L1606" s="12">
        <f t="shared" si="2127"/>
        <v>0.25049098701000005</v>
      </c>
      <c r="M1606" s="13">
        <f t="shared" si="2128"/>
        <v>0.24679612953132823</v>
      </c>
      <c r="N1606" s="13">
        <f t="shared" si="2129"/>
        <v>0.28349512927056075</v>
      </c>
      <c r="O1606" s="13">
        <f t="shared" si="2130"/>
        <v>6.1820206076550227E-2</v>
      </c>
      <c r="P1606" s="13">
        <f t="shared" si="2131"/>
        <v>7.1012974743510329E-2</v>
      </c>
      <c r="Q1606" s="13">
        <f t="shared" si="2132"/>
        <v>0.1628256660117717</v>
      </c>
      <c r="R1606" s="13">
        <f t="shared" si="2133"/>
        <v>7.7427022186383346E-3</v>
      </c>
      <c r="S1606" s="13">
        <f t="shared" si="2134"/>
        <v>5.1083080106431528E-3</v>
      </c>
      <c r="T1606" s="13">
        <f t="shared" si="2135"/>
        <v>4.0786361789849311E-2</v>
      </c>
      <c r="U1606" s="13">
        <f t="shared" si="2136"/>
        <v>8.8940550670090525E-3</v>
      </c>
      <c r="V1606" s="13">
        <f t="shared" si="2137"/>
        <v>1.6331795281606919E-4</v>
      </c>
      <c r="W1606" s="13">
        <f t="shared" si="2138"/>
        <v>6.2346038843520822E-2</v>
      </c>
      <c r="X1606" s="13">
        <f t="shared" si="2139"/>
        <v>1.5617120806077332E-2</v>
      </c>
      <c r="Y1606" s="13">
        <f t="shared" si="2140"/>
        <v>1.9559740024843592E-3</v>
      </c>
      <c r="Z1606" s="13">
        <f t="shared" si="2141"/>
        <v>6.4649237362374471E-4</v>
      </c>
      <c r="AA1606" s="13">
        <f t="shared" si="2142"/>
        <v>7.4262687741879672E-4</v>
      </c>
      <c r="AB1606" s="13">
        <f t="shared" si="2143"/>
        <v>4.2652837184569781E-4</v>
      </c>
      <c r="AC1606" s="13">
        <f t="shared" si="2144"/>
        <v>2.937063296057769E-6</v>
      </c>
      <c r="AD1606" s="13">
        <f t="shared" si="2145"/>
        <v>1.7904249931933902E-2</v>
      </c>
      <c r="AE1606" s="13">
        <f t="shared" si="2146"/>
        <v>4.4848532371238497E-3</v>
      </c>
      <c r="AF1606" s="13">
        <f t="shared" si="2147"/>
        <v>5.6170765698107343E-4</v>
      </c>
      <c r="AG1606" s="13">
        <f t="shared" si="2148"/>
        <v>4.690090180275455E-5</v>
      </c>
      <c r="AH1606" s="13">
        <f t="shared" si="2149"/>
        <v>4.0485128190862374E-5</v>
      </c>
      <c r="AI1606" s="13">
        <f t="shared" si="2150"/>
        <v>4.6505334876197169E-5</v>
      </c>
      <c r="AJ1606" s="13">
        <f t="shared" si="2151"/>
        <v>2.6710378212849287E-5</v>
      </c>
      <c r="AK1606" s="13">
        <f t="shared" si="2152"/>
        <v>1.0227418799337444E-5</v>
      </c>
      <c r="AL1606" s="13">
        <f t="shared" si="2153"/>
        <v>3.3804355369611403E-8</v>
      </c>
      <c r="AM1606" s="13">
        <f t="shared" si="2154"/>
        <v>4.1133284047728267E-3</v>
      </c>
      <c r="AN1606" s="13">
        <f t="shared" si="2155"/>
        <v>1.0303516920078144E-3</v>
      </c>
      <c r="AO1606" s="13">
        <f t="shared" si="2156"/>
        <v>1.290469061492305E-4</v>
      </c>
      <c r="AP1606" s="13">
        <f t="shared" si="2157"/>
        <v>1.0775028963969201E-5</v>
      </c>
      <c r="AQ1606" s="13">
        <f t="shared" si="2158"/>
        <v>6.7476191006149563E-7</v>
      </c>
      <c r="AR1606" s="13">
        <f t="shared" si="2159"/>
        <v>2.0282319439510997E-6</v>
      </c>
      <c r="AS1606" s="13">
        <f t="shared" si="2160"/>
        <v>2.3298334468738425E-6</v>
      </c>
      <c r="AT1606" s="13">
        <f t="shared" si="2161"/>
        <v>1.3381418003894043E-6</v>
      </c>
      <c r="AU1606" s="13">
        <f t="shared" si="2162"/>
        <v>5.1237524592213348E-7</v>
      </c>
      <c r="AV1606" s="13">
        <f t="shared" si="2163"/>
        <v>1.4714157678807096E-7</v>
      </c>
      <c r="AW1606" s="13">
        <f t="shared" si="2164"/>
        <v>2.7019015414346202E-10</v>
      </c>
      <c r="AX1606" s="13">
        <f t="shared" si="2165"/>
        <v>7.8749787666025444E-4</v>
      </c>
      <c r="AY1606" s="13">
        <f t="shared" si="2166"/>
        <v>1.972611203929064E-4</v>
      </c>
      <c r="AZ1606" s="13">
        <f t="shared" si="2167"/>
        <v>2.4706066372958785E-5</v>
      </c>
      <c r="BA1606" s="13">
        <f t="shared" si="2168"/>
        <v>2.0628823169656735E-6</v>
      </c>
      <c r="BB1606" s="13">
        <f t="shared" si="2169"/>
        <v>1.2918335691555179E-7</v>
      </c>
      <c r="BC1606" s="13">
        <f t="shared" si="2170"/>
        <v>6.47185331580834E-9</v>
      </c>
      <c r="BD1606" s="13">
        <f t="shared" si="2171"/>
        <v>8.4675636920920319E-8</v>
      </c>
      <c r="BE1606" s="13">
        <f t="shared" si="2172"/>
        <v>9.7267046612723188E-8</v>
      </c>
      <c r="BF1606" s="13">
        <f t="shared" si="2173"/>
        <v>5.5865410056480047E-8</v>
      </c>
      <c r="BG1606" s="13">
        <f t="shared" si="2174"/>
        <v>2.1390896845087778E-8</v>
      </c>
      <c r="BH1606" s="13">
        <f t="shared" si="2175"/>
        <v>6.1429397999752663E-9</v>
      </c>
      <c r="BI1606" s="13">
        <f t="shared" si="2176"/>
        <v>1.4112810569617922E-9</v>
      </c>
      <c r="BJ1606" s="14">
        <f t="shared" si="2177"/>
        <v>0.5963198428468629</v>
      </c>
      <c r="BK1606" s="14">
        <f t="shared" si="2178"/>
        <v>0.32328096222634212</v>
      </c>
      <c r="BL1606" s="14">
        <f t="shared" si="2179"/>
        <v>7.9756669348766587E-2</v>
      </c>
      <c r="BM1606" s="14">
        <f t="shared" si="2180"/>
        <v>0.16611389809303315</v>
      </c>
      <c r="BN1606" s="14">
        <f t="shared" si="2181"/>
        <v>0.83369280785235966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1.5390999999999999</v>
      </c>
      <c r="F1607" s="10">
        <f>VLOOKUP(B1607,home!$B$2:$E$405,3,FALSE)</f>
        <v>2.1116000000000001</v>
      </c>
      <c r="G1607" s="10">
        <f>VLOOKUP(C1607,away!$B$2:$E$405,4,FALSE)</f>
        <v>1.0558000000000001</v>
      </c>
      <c r="H1607" s="10">
        <f>VLOOKUP(A1607,away!$A$2:$E$405,3,FALSE)</f>
        <v>1.1406000000000001</v>
      </c>
      <c r="I1607" s="10">
        <f>VLOOKUP(C1607,away!$B$2:$E$405,3,FALSE)</f>
        <v>0.65749999999999997</v>
      </c>
      <c r="J1607" s="10">
        <f>VLOOKUP(B1607,home!$B$2:$E$405,4,FALSE)</f>
        <v>0.98629999999999995</v>
      </c>
      <c r="K1607" s="12">
        <f t="shared" si="2126"/>
        <v>3.4313115266479999</v>
      </c>
      <c r="L1607" s="12">
        <f t="shared" si="2127"/>
        <v>0.73967026034999994</v>
      </c>
      <c r="M1607" s="13">
        <f t="shared" si="2128"/>
        <v>1.5437096740654419E-2</v>
      </c>
      <c r="N1607" s="13">
        <f t="shared" si="2129"/>
        <v>5.2969487984187776E-2</v>
      </c>
      <c r="O1607" s="13">
        <f t="shared" si="2130"/>
        <v>1.1418361365207989E-2</v>
      </c>
      <c r="P1607" s="13">
        <f t="shared" si="2131"/>
        <v>3.9179954967870363E-2</v>
      </c>
      <c r="Q1607" s="13">
        <f t="shared" si="2132"/>
        <v>9.0877407340393138E-2</v>
      </c>
      <c r="R1607" s="13">
        <f t="shared" si="2133"/>
        <v>4.222911161886886E-3</v>
      </c>
      <c r="S1607" s="13">
        <f t="shared" si="2134"/>
        <v>2.4860064315747658E-2</v>
      </c>
      <c r="T1607" s="13">
        <f t="shared" si="2135"/>
        <v>6.7219315547401584E-2</v>
      </c>
      <c r="U1607" s="13">
        <f t="shared" si="2136"/>
        <v>1.449012374579297E-2</v>
      </c>
      <c r="V1607" s="13">
        <f t="shared" si="2137"/>
        <v>7.0106461132986297E-3</v>
      </c>
      <c r="W1607" s="13">
        <f t="shared" si="2138"/>
        <v>0.10394289843965884</v>
      </c>
      <c r="X1607" s="13">
        <f t="shared" si="2139"/>
        <v>7.688347075039606E-2</v>
      </c>
      <c r="Y1607" s="13">
        <f t="shared" si="2140"/>
        <v>2.8434208413278522E-2</v>
      </c>
      <c r="Z1607" s="13">
        <f t="shared" si="2141"/>
        <v>1.0411872661825982E-3</v>
      </c>
      <c r="AA1607" s="13">
        <f t="shared" si="2142"/>
        <v>3.5726378678514682E-3</v>
      </c>
      <c r="AB1607" s="13">
        <f t="shared" si="2143"/>
        <v>6.1294167482489397E-3</v>
      </c>
      <c r="AC1607" s="13">
        <f t="shared" si="2144"/>
        <v>1.1120808677196874E-3</v>
      </c>
      <c r="AD1607" s="13">
        <f t="shared" si="2145"/>
        <v>8.9165116382300943E-2</v>
      </c>
      <c r="AE1607" s="13">
        <f t="shared" si="2146"/>
        <v>6.595278484863458E-2</v>
      </c>
      <c r="AF1607" s="13">
        <f t="shared" si="2147"/>
        <v>2.4391656769898531E-2</v>
      </c>
      <c r="AG1607" s="13">
        <f t="shared" si="2148"/>
        <v>6.0139277044528967E-3</v>
      </c>
      <c r="AH1607" s="13">
        <f t="shared" si="2149"/>
        <v>1.9253381406259673E-4</v>
      </c>
      <c r="AI1607" s="13">
        <f t="shared" si="2150"/>
        <v>6.6064349546249084E-4</v>
      </c>
      <c r="AJ1607" s="13">
        <f t="shared" si="2151"/>
        <v>1.1334368204927354E-3</v>
      </c>
      <c r="AK1607" s="13">
        <f t="shared" si="2152"/>
        <v>1.2963916089613278E-3</v>
      </c>
      <c r="AL1607" s="13">
        <f t="shared" si="2153"/>
        <v>1.1290018855200996E-4</v>
      </c>
      <c r="AM1607" s="13">
        <f t="shared" si="2154"/>
        <v>6.1190658323499909E-2</v>
      </c>
      <c r="AN1607" s="13">
        <f t="shared" si="2155"/>
        <v>4.5260910173131066E-2</v>
      </c>
      <c r="AO1607" s="13">
        <f t="shared" si="2156"/>
        <v>1.6739074605718905E-2</v>
      </c>
      <c r="AP1607" s="13">
        <f t="shared" si="2157"/>
        <v>4.1271318905433934E-3</v>
      </c>
      <c r="AQ1607" s="13">
        <f t="shared" si="2158"/>
        <v>7.6317917999425453E-4</v>
      </c>
      <c r="AR1607" s="13">
        <f t="shared" si="2159"/>
        <v>2.8482307274771887E-5</v>
      </c>
      <c r="AS1607" s="13">
        <f t="shared" si="2160"/>
        <v>9.7731669257454946E-5</v>
      </c>
      <c r="AT1607" s="13">
        <f t="shared" si="2161"/>
        <v>1.676739016208276E-4</v>
      </c>
      <c r="AU1607" s="13">
        <f t="shared" si="2162"/>
        <v>1.9178046378319616E-4</v>
      </c>
      <c r="AV1607" s="13">
        <f t="shared" si="2163"/>
        <v>1.6451462899129505E-4</v>
      </c>
      <c r="AW1607" s="13">
        <f t="shared" si="2164"/>
        <v>7.9595858845128929E-6</v>
      </c>
      <c r="AX1607" s="13">
        <f t="shared" si="2165"/>
        <v>3.4994035204767446E-2</v>
      </c>
      <c r="AY1607" s="13">
        <f t="shared" si="2166"/>
        <v>2.58840471306074E-2</v>
      </c>
      <c r="AZ1607" s="13">
        <f t="shared" si="2167"/>
        <v>9.5728299400040205E-3</v>
      </c>
      <c r="BA1607" s="13">
        <f t="shared" si="2168"/>
        <v>2.3602458713363498E-3</v>
      </c>
      <c r="BB1607" s="13">
        <f t="shared" si="2169"/>
        <v>4.3645091953534247E-4</v>
      </c>
      <c r="BC1607" s="13">
        <f t="shared" si="2170"/>
        <v>6.456595305654074E-5</v>
      </c>
      <c r="BD1607" s="13">
        <f t="shared" si="2171"/>
        <v>3.5112526062165359E-6</v>
      </c>
      <c r="BE1607" s="13">
        <f t="shared" si="2172"/>
        <v>1.2048201540683629E-5</v>
      </c>
      <c r="BF1607" s="13">
        <f t="shared" si="2173"/>
        <v>2.0670566410962966E-5</v>
      </c>
      <c r="BG1607" s="13">
        <f t="shared" si="2174"/>
        <v>2.3642384262760068E-5</v>
      </c>
      <c r="BH1607" s="13">
        <f t="shared" si="2175"/>
        <v>2.0281096409562474E-5</v>
      </c>
      <c r="BI1607" s="13">
        <f t="shared" si="2176"/>
        <v>1.3918151976638213E-5</v>
      </c>
      <c r="BJ1607" s="14">
        <f t="shared" si="2177"/>
        <v>0.80724340337279732</v>
      </c>
      <c r="BK1607" s="14">
        <f t="shared" si="2178"/>
        <v>0.11359679032445016</v>
      </c>
      <c r="BL1607" s="14">
        <f t="shared" si="2179"/>
        <v>4.3860711252101774E-2</v>
      </c>
      <c r="BM1607" s="14">
        <f t="shared" si="2180"/>
        <v>0.72576078511060849</v>
      </c>
      <c r="BN1607" s="14">
        <f t="shared" si="2181"/>
        <v>0.21410521956020057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1.5216000000000001</v>
      </c>
      <c r="F1608" s="10">
        <f>VLOOKUP(B1608,home!$B$2:$E$405,3,FALSE)</f>
        <v>1.1392</v>
      </c>
      <c r="G1608" s="10">
        <f>VLOOKUP(C1608,away!$B$2:$E$405,4,FALSE)</f>
        <v>1.4083000000000001</v>
      </c>
      <c r="H1608" s="10">
        <f>VLOOKUP(A1608,away!$A$2:$E$405,3,FALSE)</f>
        <v>1.1121000000000001</v>
      </c>
      <c r="I1608" s="10">
        <f>VLOOKUP(C1608,away!$B$2:$E$405,3,FALSE)</f>
        <v>1.0277000000000001</v>
      </c>
      <c r="J1608" s="10">
        <f>VLOOKUP(B1608,home!$B$2:$E$405,4,FALSE)</f>
        <v>1.0190999999999999</v>
      </c>
      <c r="K1608" s="12">
        <f t="shared" si="2126"/>
        <v>2.4411566837760001</v>
      </c>
      <c r="L1608" s="12">
        <f t="shared" si="2127"/>
        <v>1.164734658747</v>
      </c>
      <c r="M1608" s="13">
        <f t="shared" si="2128"/>
        <v>2.7163222284288385E-2</v>
      </c>
      <c r="N1608" s="13">
        <f t="shared" si="2129"/>
        <v>6.6309681632183787E-2</v>
      </c>
      <c r="O1608" s="13">
        <f t="shared" si="2130"/>
        <v>3.1637946437759544E-2</v>
      </c>
      <c r="P1608" s="13">
        <f t="shared" si="2131"/>
        <v>7.7233184407483807E-2</v>
      </c>
      <c r="Q1608" s="13">
        <f t="shared" si="2132"/>
        <v>8.0936161257732078E-2</v>
      </c>
      <c r="R1608" s="13">
        <f t="shared" si="2133"/>
        <v>1.8424906373819869E-2</v>
      </c>
      <c r="S1608" s="13">
        <f t="shared" si="2134"/>
        <v>5.4899274387363702E-2</v>
      </c>
      <c r="T1608" s="13">
        <f t="shared" si="2135"/>
        <v>9.4269152162816741E-2</v>
      </c>
      <c r="U1608" s="13">
        <f t="shared" si="2136"/>
        <v>4.4978083342397397E-2</v>
      </c>
      <c r="V1608" s="13">
        <f t="shared" si="2137"/>
        <v>1.7343899524717193E-2</v>
      </c>
      <c r="W1608" s="13">
        <f t="shared" si="2138"/>
        <v>6.5859283671161603E-2</v>
      </c>
      <c r="X1608" s="13">
        <f t="shared" si="2139"/>
        <v>7.6708590292052278E-2</v>
      </c>
      <c r="Y1608" s="13">
        <f t="shared" si="2140"/>
        <v>4.4672576868388485E-2</v>
      </c>
      <c r="Z1608" s="13">
        <f t="shared" si="2141"/>
        <v>7.1533756792521684E-3</v>
      </c>
      <c r="AA1608" s="13">
        <f t="shared" si="2142"/>
        <v>1.7462510850967117E-2</v>
      </c>
      <c r="AB1608" s="13">
        <f t="shared" si="2143"/>
        <v>2.1314362539674656E-2</v>
      </c>
      <c r="AC1608" s="13">
        <f t="shared" si="2144"/>
        <v>3.0821191248915159E-3</v>
      </c>
      <c r="AD1608" s="13">
        <f t="shared" si="2145"/>
        <v>4.0193207630638939E-2</v>
      </c>
      <c r="AE1608" s="13">
        <f t="shared" si="2146"/>
        <v>4.6814421973619562E-2</v>
      </c>
      <c r="AF1608" s="13">
        <f t="shared" si="2147"/>
        <v>2.7263189900940926E-2</v>
      </c>
      <c r="AG1608" s="13">
        <f t="shared" si="2148"/>
        <v>1.0584794061875694E-2</v>
      </c>
      <c r="AH1608" s="13">
        <f t="shared" si="2149"/>
        <v>2.0829461451657167E-3</v>
      </c>
      <c r="AI1608" s="13">
        <f t="shared" si="2150"/>
        <v>5.0847979042167443E-3</v>
      </c>
      <c r="AJ1608" s="13">
        <f t="shared" si="2151"/>
        <v>6.2063941947644525E-3</v>
      </c>
      <c r="AK1608" s="13">
        <f t="shared" si="2152"/>
        <v>5.0502602235659357E-3</v>
      </c>
      <c r="AL1608" s="13">
        <f t="shared" si="2153"/>
        <v>3.505355472885346E-4</v>
      </c>
      <c r="AM1608" s="13">
        <f t="shared" si="2154"/>
        <v>1.9623583489986156E-2</v>
      </c>
      <c r="AN1608" s="13">
        <f t="shared" si="2155"/>
        <v>2.2856267819602288E-2</v>
      </c>
      <c r="AO1608" s="13">
        <f t="shared" si="2156"/>
        <v>1.3310743649547258E-2</v>
      </c>
      <c r="AP1608" s="13">
        <f t="shared" si="2157"/>
        <v>5.1678281541080737E-3</v>
      </c>
      <c r="AQ1608" s="13">
        <f t="shared" si="2158"/>
        <v>1.5047871403845521E-3</v>
      </c>
      <c r="AR1608" s="13">
        <f t="shared" si="2159"/>
        <v>4.8521591351559341E-4</v>
      </c>
      <c r="AS1608" s="13">
        <f t="shared" si="2160"/>
        <v>1.1844880703530685E-3</v>
      </c>
      <c r="AT1608" s="13">
        <f t="shared" si="2161"/>
        <v>1.4457604848976656E-3</v>
      </c>
      <c r="AU1608" s="13">
        <f t="shared" si="2162"/>
        <v>1.1764426236157222E-3</v>
      </c>
      <c r="AV1608" s="13">
        <f t="shared" si="2163"/>
        <v>7.1797019342962351E-4</v>
      </c>
      <c r="AW1608" s="13">
        <f t="shared" si="2164"/>
        <v>2.7685490290439358E-5</v>
      </c>
      <c r="AX1608" s="13">
        <f t="shared" si="2165"/>
        <v>7.9840403327026757E-3</v>
      </c>
      <c r="AY1608" s="13">
        <f t="shared" si="2166"/>
        <v>9.2992884923327364E-3</v>
      </c>
      <c r="AZ1608" s="13">
        <f t="shared" si="2167"/>
        <v>5.4156018043535377E-3</v>
      </c>
      <c r="BA1608" s="13">
        <f t="shared" si="2168"/>
        <v>2.1025797065011183E-3</v>
      </c>
      <c r="BB1608" s="13">
        <f t="shared" si="2169"/>
        <v>6.1223686423498701E-4</v>
      </c>
      <c r="BC1608" s="13">
        <f t="shared" si="2170"/>
        <v>1.4261869902741403E-4</v>
      </c>
      <c r="BD1608" s="13">
        <f t="shared" si="2171"/>
        <v>9.4191298574533078E-5</v>
      </c>
      <c r="BE1608" s="13">
        <f t="shared" si="2172"/>
        <v>2.2993571806876226E-4</v>
      </c>
      <c r="BF1608" s="13">
        <f t="shared" si="2173"/>
        <v>2.8065455750119655E-4</v>
      </c>
      <c r="BG1608" s="13">
        <f t="shared" si="2174"/>
        <v>2.2837391629208057E-4</v>
      </c>
      <c r="BH1608" s="13">
        <f t="shared" si="2175"/>
        <v>1.3937412803912832E-4</v>
      </c>
      <c r="BI1608" s="13">
        <f t="shared" si="2176"/>
        <v>6.8046816841634025E-5</v>
      </c>
      <c r="BJ1608" s="14">
        <f t="shared" si="2177"/>
        <v>0.64163063560419087</v>
      </c>
      <c r="BK1608" s="14">
        <f t="shared" si="2178"/>
        <v>0.18937152376836586</v>
      </c>
      <c r="BL1608" s="14">
        <f t="shared" si="2179"/>
        <v>0.1582926617334604</v>
      </c>
      <c r="BM1608" s="14">
        <f t="shared" si="2180"/>
        <v>0.68547149138995955</v>
      </c>
      <c r="BN1608" s="14">
        <f t="shared" si="2181"/>
        <v>0.30170510239326748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1.5216000000000001</v>
      </c>
      <c r="F1609" s="10">
        <f>VLOOKUP(B1609,home!$B$2:$E$405,3,FALSE)</f>
        <v>1.4083000000000001</v>
      </c>
      <c r="G1609" s="10">
        <f>VLOOKUP(C1609,away!$B$2:$E$405,4,FALSE)</f>
        <v>1.5772999999999999</v>
      </c>
      <c r="H1609" s="10">
        <f>VLOOKUP(A1609,away!$A$2:$E$405,3,FALSE)</f>
        <v>1.1121000000000001</v>
      </c>
      <c r="I1609" s="10">
        <f>VLOOKUP(C1609,away!$B$2:$E$405,3,FALSE)</f>
        <v>0.35970000000000002</v>
      </c>
      <c r="J1609" s="10">
        <f>VLOOKUP(B1609,home!$B$2:$E$405,4,FALSE)</f>
        <v>1.0277000000000001</v>
      </c>
      <c r="K1609" s="12">
        <f t="shared" si="2126"/>
        <v>3.3799477153440001</v>
      </c>
      <c r="L1609" s="12">
        <f t="shared" si="2127"/>
        <v>0.41110298964900011</v>
      </c>
      <c r="M1609" s="13">
        <f t="shared" si="2128"/>
        <v>2.2571873007627231E-2</v>
      </c>
      <c r="N1609" s="13">
        <f t="shared" si="2129"/>
        <v>7.6291750603164565E-2</v>
      </c>
      <c r="O1609" s="13">
        <f t="shared" si="2130"/>
        <v>9.2793644754131255E-3</v>
      </c>
      <c r="P1609" s="13">
        <f t="shared" si="2131"/>
        <v>3.1363766758516862E-2</v>
      </c>
      <c r="Q1609" s="13">
        <f t="shared" si="2132"/>
        <v>0.12893106407538013</v>
      </c>
      <c r="R1609" s="13">
        <f t="shared" si="2133"/>
        <v>1.9073872389425302E-3</v>
      </c>
      <c r="S1609" s="13">
        <f t="shared" si="2134"/>
        <v>1.0895040311345132E-2</v>
      </c>
      <c r="T1609" s="13">
        <f t="shared" si="2135"/>
        <v>5.300394590001558E-2</v>
      </c>
      <c r="U1609" s="13">
        <f t="shared" si="2136"/>
        <v>6.4468691405401048E-3</v>
      </c>
      <c r="V1609" s="13">
        <f t="shared" si="2137"/>
        <v>1.6820811706390372E-3</v>
      </c>
      <c r="W1609" s="13">
        <f t="shared" si="2138"/>
        <v>0.14526008515281735</v>
      </c>
      <c r="X1609" s="13">
        <f t="shared" si="2139"/>
        <v>5.971685528299156E-2</v>
      </c>
      <c r="Y1609" s="13">
        <f t="shared" si="2140"/>
        <v>1.2274888869637256E-2</v>
      </c>
      <c r="Z1609" s="13">
        <f t="shared" si="2141"/>
        <v>2.6137753211587532E-4</v>
      </c>
      <c r="AA1609" s="13">
        <f t="shared" si="2142"/>
        <v>8.8344239251730557E-4</v>
      </c>
      <c r="AB1609" s="13">
        <f t="shared" si="2143"/>
        <v>1.4929945481134521E-3</v>
      </c>
      <c r="AC1609" s="13">
        <f t="shared" si="2144"/>
        <v>1.4607893163924888E-4</v>
      </c>
      <c r="AD1609" s="13">
        <f t="shared" si="2145"/>
        <v>0.122742873235735</v>
      </c>
      <c r="AE1609" s="13">
        <f t="shared" si="2146"/>
        <v>5.0459962145318907E-2</v>
      </c>
      <c r="AF1609" s="13">
        <f t="shared" si="2147"/>
        <v>1.0372120647757986E-2</v>
      </c>
      <c r="AG1609" s="13">
        <f t="shared" si="2148"/>
        <v>1.4213366024311439E-3</v>
      </c>
      <c r="AH1609" s="13">
        <f t="shared" si="2149"/>
        <v>2.6863271219978473E-5</v>
      </c>
      <c r="AI1609" s="13">
        <f t="shared" si="2150"/>
        <v>9.0796452186632447E-5</v>
      </c>
      <c r="AJ1609" s="13">
        <f t="shared" si="2151"/>
        <v>1.5344363056477454E-4</v>
      </c>
      <c r="AK1609" s="13">
        <f t="shared" si="2152"/>
        <v>1.7287714952049954E-4</v>
      </c>
      <c r="AL1609" s="13">
        <f t="shared" si="2153"/>
        <v>8.1191056474907029E-6</v>
      </c>
      <c r="AM1609" s="13">
        <f t="shared" si="2154"/>
        <v>8.2972898793576139E-2</v>
      </c>
      <c r="AN1609" s="13">
        <f t="shared" si="2155"/>
        <v>3.411040675388307E-2</v>
      </c>
      <c r="AO1609" s="13">
        <f t="shared" si="2156"/>
        <v>7.0114450973323859E-3</v>
      </c>
      <c r="AP1609" s="13">
        <f t="shared" si="2157"/>
        <v>9.6080868042438942E-4</v>
      </c>
      <c r="AQ1609" s="13">
        <f t="shared" si="2158"/>
        <v>9.8747830250794311E-5</v>
      </c>
      <c r="AR1609" s="13">
        <f t="shared" si="2159"/>
        <v>2.2087142220570183E-6</v>
      </c>
      <c r="AS1609" s="13">
        <f t="shared" si="2160"/>
        <v>7.4653385886894189E-6</v>
      </c>
      <c r="AT1609" s="13">
        <f t="shared" si="2161"/>
        <v>1.26162270535551E-5</v>
      </c>
      <c r="AU1609" s="13">
        <f t="shared" si="2162"/>
        <v>1.4214062601974912E-5</v>
      </c>
      <c r="AV1609" s="13">
        <f t="shared" si="2163"/>
        <v>1.2010697104325425E-5</v>
      </c>
      <c r="AW1609" s="13">
        <f t="shared" si="2164"/>
        <v>3.1337641582317027E-7</v>
      </c>
      <c r="AX1609" s="13">
        <f t="shared" si="2165"/>
        <v>4.6740676618802775E-2</v>
      </c>
      <c r="AY1609" s="13">
        <f t="shared" si="2166"/>
        <v>1.9215231896206941E-2</v>
      </c>
      <c r="AZ1609" s="13">
        <f t="shared" si="2167"/>
        <v>3.9497196396647491E-3</v>
      </c>
      <c r="BA1609" s="13">
        <f t="shared" si="2168"/>
        <v>5.4124718404718322E-4</v>
      </c>
      <c r="BB1609" s="13">
        <f t="shared" si="2169"/>
        <v>5.5627083875224909E-5</v>
      </c>
      <c r="BC1609" s="13">
        <f t="shared" si="2170"/>
        <v>4.5736920973121295E-6</v>
      </c>
      <c r="BD1609" s="13">
        <f t="shared" si="2171"/>
        <v>1.513348366613176E-7</v>
      </c>
      <c r="BE1609" s="13">
        <f t="shared" si="2172"/>
        <v>5.1150383542537776E-7</v>
      </c>
      <c r="BF1609" s="13">
        <f t="shared" si="2173"/>
        <v>8.6442810996784953E-7</v>
      </c>
      <c r="BG1609" s="13">
        <f t="shared" si="2174"/>
        <v>9.7390727178832183E-7</v>
      </c>
      <c r="BH1609" s="13">
        <f t="shared" si="2175"/>
        <v>8.2293891455946168E-7</v>
      </c>
      <c r="BI1609" s="13">
        <f t="shared" si="2176"/>
        <v>5.5629810082658469E-7</v>
      </c>
      <c r="BJ1609" s="14">
        <f t="shared" si="2177"/>
        <v>0.85613626578541013</v>
      </c>
      <c r="BK1609" s="14">
        <f t="shared" si="2178"/>
        <v>8.5882191181621936E-2</v>
      </c>
      <c r="BL1609" s="14">
        <f t="shared" si="2179"/>
        <v>2.0506433749658232E-2</v>
      </c>
      <c r="BM1609" s="14">
        <f t="shared" si="2180"/>
        <v>0.67322614356997079</v>
      </c>
      <c r="BN1609" s="14">
        <f t="shared" si="2181"/>
        <v>0.27034520615904439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1.5216000000000001</v>
      </c>
      <c r="F1610" s="10">
        <f>VLOOKUP(B1610,home!$B$2:$E$405,3,FALSE)</f>
        <v>0.70099999999999996</v>
      </c>
      <c r="G1610" s="10">
        <f>VLOOKUP(C1610,away!$B$2:$E$405,4,FALSE)</f>
        <v>0.98580000000000001</v>
      </c>
      <c r="H1610" s="10">
        <f>VLOOKUP(A1610,away!$A$2:$E$405,3,FALSE)</f>
        <v>1.1121000000000001</v>
      </c>
      <c r="I1610" s="10">
        <f>VLOOKUP(C1610,away!$B$2:$E$405,3,FALSE)</f>
        <v>1.0919000000000001</v>
      </c>
      <c r="J1610" s="10">
        <f>VLOOKUP(B1610,home!$B$2:$E$405,4,FALSE)</f>
        <v>0.65939999999999999</v>
      </c>
      <c r="K1610" s="12">
        <f t="shared" si="2126"/>
        <v>1.05149528928</v>
      </c>
      <c r="L1610" s="12">
        <f t="shared" si="2127"/>
        <v>0.8007107322060002</v>
      </c>
      <c r="M1610" s="13">
        <f t="shared" si="2128"/>
        <v>0.15689068006491211</v>
      </c>
      <c r="N1610" s="13">
        <f t="shared" si="2129"/>
        <v>0.16496981102019068</v>
      </c>
      <c r="O1610" s="13">
        <f t="shared" si="2130"/>
        <v>0.1256240513110731</v>
      </c>
      <c r="P1610" s="13">
        <f t="shared" si="2131"/>
        <v>0.13209309817386236</v>
      </c>
      <c r="Q1610" s="13">
        <f t="shared" si="2132"/>
        <v>8.6732489580571157E-2</v>
      </c>
      <c r="R1610" s="13">
        <f t="shared" si="2133"/>
        <v>5.0294263053986731E-2</v>
      </c>
      <c r="S1610" s="13">
        <f t="shared" si="2134"/>
        <v>2.7803733430740499E-2</v>
      </c>
      <c r="T1610" s="13">
        <f t="shared" si="2135"/>
        <v>6.9447635238108416E-2</v>
      </c>
      <c r="U1610" s="13">
        <f t="shared" si="2136"/>
        <v>5.2884180679076187E-2</v>
      </c>
      <c r="V1610" s="13">
        <f t="shared" si="2137"/>
        <v>2.6010193765685662E-3</v>
      </c>
      <c r="W1610" s="13">
        <f t="shared" si="2138"/>
        <v>3.0399601407165754E-2</v>
      </c>
      <c r="X1610" s="13">
        <f t="shared" si="2139"/>
        <v>2.4341287101502247E-2</v>
      </c>
      <c r="Y1610" s="13">
        <f t="shared" si="2140"/>
        <v>9.7451649089401633E-3</v>
      </c>
      <c r="Z1610" s="13">
        <f t="shared" si="2141"/>
        <v>1.3423718731906299E-2</v>
      </c>
      <c r="AA1610" s="13">
        <f t="shared" si="2142"/>
        <v>1.4114977011219169E-2</v>
      </c>
      <c r="AB1610" s="13">
        <f t="shared" si="2143"/>
        <v>7.4209159177962246E-3</v>
      </c>
      <c r="AC1610" s="13">
        <f t="shared" si="2144"/>
        <v>1.368694700822246E-4</v>
      </c>
      <c r="AD1610" s="13">
        <f t="shared" si="2145"/>
        <v>7.9912594189061117E-3</v>
      </c>
      <c r="AE1610" s="13">
        <f t="shared" si="2146"/>
        <v>6.3986871805604088E-3</v>
      </c>
      <c r="AF1610" s="13">
        <f t="shared" si="2147"/>
        <v>2.5617487487518352E-3</v>
      </c>
      <c r="AG1610" s="13">
        <f t="shared" si="2148"/>
        <v>6.8373990544696236E-4</v>
      </c>
      <c r="AH1610" s="13">
        <f t="shared" si="2149"/>
        <v>2.6871289136880228E-3</v>
      </c>
      <c r="AI1610" s="13">
        <f t="shared" si="2150"/>
        <v>2.8255033944310395E-3</v>
      </c>
      <c r="AJ1610" s="13">
        <f t="shared" si="2151"/>
        <v>1.4855017545444438E-3</v>
      </c>
      <c r="AK1610" s="13">
        <f t="shared" si="2152"/>
        <v>5.2066603237355255E-4</v>
      </c>
      <c r="AL1610" s="13">
        <f t="shared" si="2153"/>
        <v>4.6094547722262632E-6</v>
      </c>
      <c r="AM1610" s="13">
        <f t="shared" si="2154"/>
        <v>1.6805543268788418E-3</v>
      </c>
      <c r="AN1610" s="13">
        <f t="shared" si="2155"/>
        <v>1.3456378855871193E-3</v>
      </c>
      <c r="AO1610" s="13">
        <f t="shared" si="2156"/>
        <v>5.3873334832629804E-4</v>
      </c>
      <c r="AP1610" s="13">
        <f t="shared" si="2157"/>
        <v>1.4378985793404676E-4</v>
      </c>
      <c r="AQ1610" s="13">
        <f t="shared" si="2158"/>
        <v>2.8783520607541826E-5</v>
      </c>
      <c r="AR1610" s="13">
        <f t="shared" si="2159"/>
        <v>4.3032259200221024E-4</v>
      </c>
      <c r="AS1610" s="13">
        <f t="shared" si="2160"/>
        <v>4.5248217836108343E-4</v>
      </c>
      <c r="AT1610" s="13">
        <f t="shared" si="2161"/>
        <v>2.3789143951491597E-4</v>
      </c>
      <c r="AU1610" s="13">
        <f t="shared" si="2162"/>
        <v>8.3380576003324076E-5</v>
      </c>
      <c r="AV1610" s="13">
        <f t="shared" si="2163"/>
        <v>2.1918570721237067E-5</v>
      </c>
      <c r="AW1610" s="13">
        <f t="shared" si="2164"/>
        <v>1.0780279928811017E-7</v>
      </c>
      <c r="AX1610" s="13">
        <f t="shared" si="2165"/>
        <v>2.9451582634870379E-4</v>
      </c>
      <c r="AY1610" s="13">
        <f t="shared" si="2166"/>
        <v>2.3582198296192582E-4</v>
      </c>
      <c r="AZ1610" s="13">
        <f t="shared" si="2167"/>
        <v>9.4412596323857254E-5</v>
      </c>
      <c r="BA1610" s="13">
        <f t="shared" si="2168"/>
        <v>2.5199059710648424E-5</v>
      </c>
      <c r="BB1610" s="13">
        <f t="shared" si="2169"/>
        <v>5.0442893879540029E-6</v>
      </c>
      <c r="BC1610" s="13">
        <f t="shared" si="2170"/>
        <v>8.0780332985752146E-7</v>
      </c>
      <c r="BD1610" s="13">
        <f t="shared" si="2171"/>
        <v>5.7427319621145595E-5</v>
      </c>
      <c r="BE1610" s="13">
        <f t="shared" si="2172"/>
        <v>6.0384556057611506E-5</v>
      </c>
      <c r="BF1610" s="13">
        <f t="shared" si="2173"/>
        <v>3.1747038119921295E-5</v>
      </c>
      <c r="BG1610" s="13">
        <f t="shared" si="2174"/>
        <v>1.1127287010563277E-5</v>
      </c>
      <c r="BH1610" s="13">
        <f t="shared" si="2175"/>
        <v>2.9250724685184547E-6</v>
      </c>
      <c r="BI1610" s="13">
        <f t="shared" si="2176"/>
        <v>6.151399842899554E-7</v>
      </c>
      <c r="BJ1610" s="14">
        <f t="shared" si="2177"/>
        <v>0.40766472500754053</v>
      </c>
      <c r="BK1610" s="14">
        <f t="shared" si="2178"/>
        <v>0.3197658319538999</v>
      </c>
      <c r="BL1610" s="14">
        <f t="shared" si="2179"/>
        <v>0.25924740983805328</v>
      </c>
      <c r="BM1610" s="14">
        <f t="shared" si="2180"/>
        <v>0.28326157814664127</v>
      </c>
      <c r="BN1610" s="14">
        <f t="shared" si="2181"/>
        <v>0.71660439320459612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1.5216000000000001</v>
      </c>
      <c r="F1611" s="10">
        <f>VLOOKUP(B1611,home!$B$2:$E$405,3,FALSE)</f>
        <v>1.1736</v>
      </c>
      <c r="G1611" s="10">
        <f>VLOOKUP(C1611,away!$B$2:$E$405,4,FALSE)</f>
        <v>1.0515000000000001</v>
      </c>
      <c r="H1611" s="10">
        <f>VLOOKUP(A1611,away!$A$2:$E$405,3,FALSE)</f>
        <v>1.1121000000000001</v>
      </c>
      <c r="I1611" s="10">
        <f>VLOOKUP(C1611,away!$B$2:$E$405,3,FALSE)</f>
        <v>1.0190999999999999</v>
      </c>
      <c r="J1611" s="10">
        <f>VLOOKUP(B1611,home!$B$2:$E$405,4,FALSE)</f>
        <v>0.38540000000000002</v>
      </c>
      <c r="K1611" s="12">
        <f t="shared" si="2126"/>
        <v>1.8777158726400003</v>
      </c>
      <c r="L1611" s="12">
        <f t="shared" si="2127"/>
        <v>0.43678966379399997</v>
      </c>
      <c r="M1611" s="13">
        <f t="shared" si="2128"/>
        <v>9.8815032357544158E-2</v>
      </c>
      <c r="N1611" s="13">
        <f t="shared" si="2129"/>
        <v>0.18554655471319589</v>
      </c>
      <c r="O1611" s="13">
        <f t="shared" si="2130"/>
        <v>4.3161384761244939E-2</v>
      </c>
      <c r="P1611" s="13">
        <f t="shared" si="2131"/>
        <v>8.1044817251311838E-2</v>
      </c>
      <c r="Q1611" s="13">
        <f t="shared" si="2132"/>
        <v>0.1742018554493171</v>
      </c>
      <c r="R1611" s="13">
        <f t="shared" si="2133"/>
        <v>9.4262233693738241E-3</v>
      </c>
      <c r="S1611" s="13">
        <f t="shared" si="2134"/>
        <v>1.6617568821746868E-2</v>
      </c>
      <c r="T1611" s="13">
        <f t="shared" si="2135"/>
        <v>7.6089569873998189E-2</v>
      </c>
      <c r="U1611" s="13">
        <f t="shared" si="2136"/>
        <v>1.7699769239723332E-2</v>
      </c>
      <c r="V1611" s="13">
        <f t="shared" si="2137"/>
        <v>1.5143532946671283E-3</v>
      </c>
      <c r="W1611" s="13">
        <f t="shared" si="2138"/>
        <v>0.10903386300684056</v>
      </c>
      <c r="X1611" s="13">
        <f t="shared" si="2139"/>
        <v>4.7624864364918931E-2</v>
      </c>
      <c r="Y1611" s="13">
        <f t="shared" si="2140"/>
        <v>1.0401024247093894E-2</v>
      </c>
      <c r="Z1611" s="13">
        <f t="shared" si="2141"/>
        <v>1.3724256454519797E-3</v>
      </c>
      <c r="AA1611" s="13">
        <f t="shared" si="2142"/>
        <v>2.5770254184833796E-3</v>
      </c>
      <c r="AB1611" s="13">
        <f t="shared" si="2143"/>
        <v>2.4194607662414908E-3</v>
      </c>
      <c r="AC1611" s="13">
        <f t="shared" si="2144"/>
        <v>7.7626401502443941E-5</v>
      </c>
      <c r="AD1611" s="13">
        <f t="shared" si="2145"/>
        <v>5.1183653805799978E-2</v>
      </c>
      <c r="AE1611" s="13">
        <f t="shared" si="2146"/>
        <v>2.2356490937583857E-2</v>
      </c>
      <c r="AF1611" s="13">
        <f t="shared" si="2147"/>
        <v>4.8825420801204295E-3</v>
      </c>
      <c r="AG1611" s="13">
        <f t="shared" si="2148"/>
        <v>7.1088130454528679E-4</v>
      </c>
      <c r="AH1611" s="13">
        <f t="shared" si="2149"/>
        <v>1.4986533406480834E-4</v>
      </c>
      <c r="AI1611" s="13">
        <f t="shared" si="2150"/>
        <v>2.8140451653198674E-4</v>
      </c>
      <c r="AJ1611" s="13">
        <f t="shared" si="2151"/>
        <v>2.641988636623485E-4</v>
      </c>
      <c r="AK1611" s="13">
        <f t="shared" si="2152"/>
        <v>1.6536346661074773E-4</v>
      </c>
      <c r="AL1611" s="13">
        <f t="shared" si="2153"/>
        <v>2.5466641556636454E-6</v>
      </c>
      <c r="AM1611" s="13">
        <f t="shared" si="2154"/>
        <v>1.9221671834172255E-2</v>
      </c>
      <c r="AN1611" s="13">
        <f t="shared" si="2155"/>
        <v>8.3958275780066961E-3</v>
      </c>
      <c r="AO1611" s="13">
        <f t="shared" si="2156"/>
        <v>1.8336053525349688E-3</v>
      </c>
      <c r="AP1611" s="13">
        <f t="shared" si="2157"/>
        <v>2.6696662182154265E-4</v>
      </c>
      <c r="AQ1611" s="13">
        <f t="shared" si="2158"/>
        <v>2.9152065247412878E-5</v>
      </c>
      <c r="AR1611" s="13">
        <f t="shared" si="2159"/>
        <v>1.3091925776108631E-5</v>
      </c>
      <c r="AS1611" s="13">
        <f t="shared" si="2160"/>
        <v>2.458291683322393E-5</v>
      </c>
      <c r="AT1611" s="13">
        <f t="shared" si="2161"/>
        <v>2.3079866566766817E-5</v>
      </c>
      <c r="AU1611" s="13">
        <f t="shared" si="2162"/>
        <v>1.4445810596943773E-5</v>
      </c>
      <c r="AV1611" s="13">
        <f t="shared" si="2163"/>
        <v>6.7812819627581125E-6</v>
      </c>
      <c r="AW1611" s="13">
        <f t="shared" si="2164"/>
        <v>5.8019155748778712E-8</v>
      </c>
      <c r="AX1611" s="13">
        <f t="shared" si="2165"/>
        <v>6.015473050283748E-3</v>
      </c>
      <c r="AY1611" s="13">
        <f t="shared" si="2166"/>
        <v>2.6274964511953055E-3</v>
      </c>
      <c r="AZ1611" s="13">
        <f t="shared" si="2167"/>
        <v>5.738316457687627E-4</v>
      </c>
      <c r="BA1611" s="13">
        <f t="shared" si="2168"/>
        <v>8.3547910543231869E-5</v>
      </c>
      <c r="BB1611" s="13">
        <f t="shared" si="2169"/>
        <v>9.1232159392173542E-6</v>
      </c>
      <c r="BC1611" s="13">
        <f t="shared" si="2170"/>
        <v>7.9698528456216236E-7</v>
      </c>
      <c r="BD1611" s="13">
        <f t="shared" si="2171"/>
        <v>9.5306964302708189E-7</v>
      </c>
      <c r="BE1611" s="13">
        <f t="shared" si="2172"/>
        <v>1.7895939964432905E-6</v>
      </c>
      <c r="BF1611" s="13">
        <f t="shared" si="2173"/>
        <v>1.6801745263514096E-6</v>
      </c>
      <c r="BG1611" s="13">
        <f t="shared" si="2174"/>
        <v>1.0516301256451453E-6</v>
      </c>
      <c r="BH1611" s="13">
        <f t="shared" si="2175"/>
        <v>4.9366564476757197E-7</v>
      </c>
      <c r="BI1611" s="13">
        <f t="shared" si="2176"/>
        <v>1.8539276339142574E-7</v>
      </c>
      <c r="BJ1611" s="14">
        <f t="shared" si="2177"/>
        <v>0.72108879249421198</v>
      </c>
      <c r="BK1611" s="14">
        <f t="shared" si="2178"/>
        <v>0.20069944124212338</v>
      </c>
      <c r="BL1611" s="14">
        <f t="shared" si="2179"/>
        <v>7.6232831064372272E-2</v>
      </c>
      <c r="BM1611" s="14">
        <f t="shared" si="2180"/>
        <v>0.40457018411213208</v>
      </c>
      <c r="BN1611" s="14">
        <f t="shared" si="2181"/>
        <v>0.59219586790198775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1.5216000000000001</v>
      </c>
      <c r="F1612" s="10">
        <f>VLOOKUP(B1612,home!$B$2:$E$405,3,FALSE)</f>
        <v>0.70409999999999995</v>
      </c>
      <c r="G1612" s="10">
        <f>VLOOKUP(C1612,away!$B$2:$E$405,4,FALSE)</f>
        <v>0.61339999999999995</v>
      </c>
      <c r="H1612" s="10">
        <f>VLOOKUP(A1612,away!$A$2:$E$405,3,FALSE)</f>
        <v>1.1121000000000001</v>
      </c>
      <c r="I1612" s="10">
        <f>VLOOKUP(C1612,away!$B$2:$E$405,3,FALSE)</f>
        <v>1.6186</v>
      </c>
      <c r="J1612" s="10">
        <f>VLOOKUP(B1612,home!$B$2:$E$405,4,FALSE)</f>
        <v>0.8992</v>
      </c>
      <c r="K1612" s="12">
        <f t="shared" si="2126"/>
        <v>0.65717134070399996</v>
      </c>
      <c r="L1612" s="12">
        <f t="shared" si="2127"/>
        <v>1.6186005179520002</v>
      </c>
      <c r="M1612" s="13">
        <f t="shared" si="2128"/>
        <v>0.10271759436526401</v>
      </c>
      <c r="N1612" s="13">
        <f t="shared" si="2129"/>
        <v>6.7503059202910193E-2</v>
      </c>
      <c r="O1612" s="13">
        <f t="shared" si="2130"/>
        <v>0.16625875144239977</v>
      </c>
      <c r="P1612" s="13">
        <f t="shared" si="2131"/>
        <v>0.10926048658917495</v>
      </c>
      <c r="Q1612" s="13">
        <f t="shared" si="2132"/>
        <v>2.2180537958998981E-2</v>
      </c>
      <c r="R1612" s="13">
        <f t="shared" si="2133"/>
        <v>0.1345532505993606</v>
      </c>
      <c r="S1612" s="13">
        <f t="shared" si="2134"/>
        <v>2.9055036781849279E-2</v>
      </c>
      <c r="T1612" s="13">
        <f t="shared" si="2135"/>
        <v>3.5901430228889745E-2</v>
      </c>
      <c r="U1612" s="13">
        <f t="shared" si="2136"/>
        <v>8.8424540092463103E-2</v>
      </c>
      <c r="V1612" s="13">
        <f t="shared" si="2137"/>
        <v>3.4339756454126492E-3</v>
      </c>
      <c r="W1612" s="13">
        <f t="shared" si="2138"/>
        <v>4.8588046226837756E-3</v>
      </c>
      <c r="X1612" s="13">
        <f t="shared" si="2139"/>
        <v>7.864463678903531E-3</v>
      </c>
      <c r="Y1612" s="13">
        <f t="shared" si="2140"/>
        <v>6.3647124920439757E-3</v>
      </c>
      <c r="Z1612" s="13">
        <f t="shared" si="2141"/>
        <v>7.2595987037416793E-2</v>
      </c>
      <c r="AA1612" s="13">
        <f t="shared" si="2142"/>
        <v>4.77080021311094E-2</v>
      </c>
      <c r="AB1612" s="13">
        <f t="shared" si="2143"/>
        <v>1.5676165861405224E-2</v>
      </c>
      <c r="AC1612" s="13">
        <f t="shared" si="2144"/>
        <v>2.2829453675370207E-4</v>
      </c>
      <c r="AD1612" s="13">
        <f t="shared" si="2145"/>
        <v>7.982667870269723E-4</v>
      </c>
      <c r="AE1612" s="13">
        <f t="shared" si="2146"/>
        <v>1.2920750349457361E-3</v>
      </c>
      <c r="AF1612" s="13">
        <f t="shared" si="2147"/>
        <v>1.045676660398009E-3</v>
      </c>
      <c r="AG1612" s="13">
        <f t="shared" si="2148"/>
        <v>5.6417759471017847E-4</v>
      </c>
      <c r="AH1612" s="13">
        <f t="shared" si="2149"/>
        <v>2.9375975554999868E-2</v>
      </c>
      <c r="AI1612" s="13">
        <f t="shared" si="2150"/>
        <v>1.9305049239967197E-2</v>
      </c>
      <c r="AJ1612" s="13">
        <f t="shared" si="2151"/>
        <v>6.3433625456929873E-3</v>
      </c>
      <c r="AK1612" s="13">
        <f t="shared" si="2152"/>
        <v>1.3895586895748665E-3</v>
      </c>
      <c r="AL1612" s="13">
        <f t="shared" si="2153"/>
        <v>9.7134565214447622E-6</v>
      </c>
      <c r="AM1612" s="13">
        <f t="shared" si="2154"/>
        <v>1.0491961093399796E-4</v>
      </c>
      <c r="AN1612" s="13">
        <f t="shared" si="2155"/>
        <v>1.6982293660109142E-4</v>
      </c>
      <c r="AO1612" s="13">
        <f t="shared" si="2156"/>
        <v>1.3743774657132816E-4</v>
      </c>
      <c r="AP1612" s="13">
        <f t="shared" si="2157"/>
        <v>7.4152269262169193E-5</v>
      </c>
      <c r="AQ1612" s="13">
        <f t="shared" si="2158"/>
        <v>3.0005725358765797E-5</v>
      </c>
      <c r="AR1612" s="13">
        <f t="shared" si="2159"/>
        <v>9.5095938497336205E-3</v>
      </c>
      <c r="AS1612" s="13">
        <f t="shared" si="2160"/>
        <v>6.2494325397799569E-3</v>
      </c>
      <c r="AT1612" s="13">
        <f t="shared" si="2161"/>
        <v>2.0534739804031984E-3</v>
      </c>
      <c r="AU1612" s="13">
        <f t="shared" si="2162"/>
        <v>4.4982808293411654E-4</v>
      </c>
      <c r="AV1612" s="13">
        <f t="shared" si="2163"/>
        <v>7.3903531087030853E-5</v>
      </c>
      <c r="AW1612" s="13">
        <f t="shared" si="2164"/>
        <v>2.8700508433234342E-7</v>
      </c>
      <c r="AX1612" s="13">
        <f t="shared" si="2165"/>
        <v>1.1491693563939579E-5</v>
      </c>
      <c r="AY1612" s="13">
        <f t="shared" si="2166"/>
        <v>1.8600461154738268E-5</v>
      </c>
      <c r="AZ1612" s="13">
        <f t="shared" si="2167"/>
        <v>1.5053358029602715E-5</v>
      </c>
      <c r="BA1612" s="13">
        <f t="shared" si="2168"/>
        <v>8.1217910345439529E-6</v>
      </c>
      <c r="BB1612" s="13">
        <f t="shared" si="2169"/>
        <v>3.2864837938026871E-6</v>
      </c>
      <c r="BC1612" s="13">
        <f t="shared" si="2170"/>
        <v>1.0639008741779774E-6</v>
      </c>
      <c r="BD1612" s="13">
        <f t="shared" si="2171"/>
        <v>2.5653722551153336E-3</v>
      </c>
      <c r="BE1612" s="13">
        <f t="shared" si="2172"/>
        <v>1.6858891242989876E-3</v>
      </c>
      <c r="BF1612" s="13">
        <f t="shared" si="2173"/>
        <v>5.5395900804692893E-4</v>
      </c>
      <c r="BG1612" s="13">
        <f t="shared" si="2174"/>
        <v>1.2134866133775277E-4</v>
      </c>
      <c r="BH1612" s="13">
        <f t="shared" si="2175"/>
        <v>1.9936715615991656E-5</v>
      </c>
      <c r="BI1612" s="13">
        <f t="shared" si="2176"/>
        <v>2.6203676261191221E-6</v>
      </c>
      <c r="BJ1612" s="14">
        <f t="shared" si="2177"/>
        <v>0.14894716023868923</v>
      </c>
      <c r="BK1612" s="14">
        <f t="shared" si="2178"/>
        <v>0.24472370183613079</v>
      </c>
      <c r="BL1612" s="14">
        <f t="shared" si="2179"/>
        <v>0.53232001427295217</v>
      </c>
      <c r="BM1612" s="14">
        <f t="shared" si="2180"/>
        <v>0.39609486977100999</v>
      </c>
      <c r="BN1612" s="14">
        <f t="shared" si="2181"/>
        <v>0.60247368015810854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1.7670999999999999</v>
      </c>
      <c r="F1613" s="10">
        <f>VLOOKUP(B1613,home!$B$2:$E$405,3,FALSE)</f>
        <v>0.77810000000000001</v>
      </c>
      <c r="G1613" s="10">
        <f>VLOOKUP(C1613,away!$B$2:$E$405,4,FALSE)</f>
        <v>1.4147000000000001</v>
      </c>
      <c r="H1613" s="10">
        <f>VLOOKUP(A1613,away!$A$2:$E$405,3,FALSE)</f>
        <v>1.5205</v>
      </c>
      <c r="I1613" s="10">
        <f>VLOOKUP(C1613,away!$B$2:$E$405,3,FALSE)</f>
        <v>0.7399</v>
      </c>
      <c r="J1613" s="10">
        <f>VLOOKUP(B1613,home!$B$2:$E$405,4,FALSE)</f>
        <v>1.3153999999999999</v>
      </c>
      <c r="K1613" s="12">
        <f t="shared" si="2126"/>
        <v>1.9451849274969999</v>
      </c>
      <c r="L1613" s="12">
        <f t="shared" si="2127"/>
        <v>1.4798486114299998</v>
      </c>
      <c r="M1613" s="13">
        <f t="shared" si="2128"/>
        <v>3.2548189339450924E-2</v>
      </c>
      <c r="N1613" s="13">
        <f t="shared" si="2129"/>
        <v>6.3312247320418458E-2</v>
      </c>
      <c r="O1613" s="13">
        <f t="shared" si="2130"/>
        <v>4.8166392798547168E-2</v>
      </c>
      <c r="P1613" s="13">
        <f t="shared" si="2131"/>
        <v>9.3692541283633982E-2</v>
      </c>
      <c r="Q1613" s="13">
        <f t="shared" si="2132"/>
        <v>6.157701460682017E-2</v>
      </c>
      <c r="R1613" s="13">
        <f t="shared" si="2133"/>
        <v>3.5639484750260991E-2</v>
      </c>
      <c r="S1613" s="13">
        <f t="shared" si="2134"/>
        <v>6.7425350459860256E-2</v>
      </c>
      <c r="T1613" s="13">
        <f t="shared" si="2135"/>
        <v>9.1124659561907642E-2</v>
      </c>
      <c r="U1613" s="13">
        <f t="shared" si="2136"/>
        <v>6.9325388559966852E-2</v>
      </c>
      <c r="V1613" s="13">
        <f t="shared" si="2137"/>
        <v>2.156546803619629E-2</v>
      </c>
      <c r="W1613" s="13">
        <f t="shared" si="2138"/>
        <v>3.99262268978164E-2</v>
      </c>
      <c r="X1613" s="13">
        <f t="shared" si="2139"/>
        <v>5.9084771434372706E-2</v>
      </c>
      <c r="Y1613" s="13">
        <f t="shared" si="2140"/>
        <v>4.371825848190769E-2</v>
      </c>
      <c r="Z1613" s="13">
        <f t="shared" si="2141"/>
        <v>1.7580347339918118E-2</v>
      </c>
      <c r="AA1613" s="13">
        <f t="shared" si="2142"/>
        <v>3.4197026665770687E-2</v>
      </c>
      <c r="AB1613" s="13">
        <f t="shared" si="2143"/>
        <v>3.3259770417735077E-2</v>
      </c>
      <c r="AC1613" s="13">
        <f t="shared" si="2144"/>
        <v>3.8798692517305064E-3</v>
      </c>
      <c r="AD1613" s="13">
        <f t="shared" si="2145"/>
        <v>1.9415973693364438E-2</v>
      </c>
      <c r="AE1613" s="13">
        <f t="shared" si="2146"/>
        <v>2.8732701709686767E-2</v>
      </c>
      <c r="AF1613" s="13">
        <f t="shared" si="2147"/>
        <v>2.1260024363856177E-2</v>
      </c>
      <c r="AG1613" s="13">
        <f t="shared" si="2148"/>
        <v>1.0487205844606835E-2</v>
      </c>
      <c r="AH1613" s="13">
        <f t="shared" si="2149"/>
        <v>6.5040631498587383E-3</v>
      </c>
      <c r="AI1613" s="13">
        <f t="shared" si="2150"/>
        <v>1.2651605606593876E-2</v>
      </c>
      <c r="AJ1613" s="13">
        <f t="shared" si="2151"/>
        <v>1.2304856267291477E-2</v>
      </c>
      <c r="AK1613" s="13">
        <f t="shared" si="2152"/>
        <v>7.9784069820507918E-3</v>
      </c>
      <c r="AL1613" s="13">
        <f t="shared" si="2153"/>
        <v>4.4674043923205811E-4</v>
      </c>
      <c r="AM1613" s="13">
        <f t="shared" si="2154"/>
        <v>7.5535318762021504E-3</v>
      </c>
      <c r="AN1613" s="13">
        <f t="shared" si="2155"/>
        <v>1.1178083658389994E-2</v>
      </c>
      <c r="AO1613" s="13">
        <f t="shared" si="2156"/>
        <v>8.2709357901584041E-3</v>
      </c>
      <c r="AP1613" s="13">
        <f t="shared" si="2157"/>
        <v>4.079910948097531E-3</v>
      </c>
      <c r="AQ1613" s="13">
        <f t="shared" si="2158"/>
        <v>1.5094126378250485E-3</v>
      </c>
      <c r="AR1613" s="13">
        <f t="shared" si="2159"/>
        <v>1.9250057641942962E-3</v>
      </c>
      <c r="AS1613" s="13">
        <f t="shared" si="2160"/>
        <v>3.7444921978555881E-3</v>
      </c>
      <c r="AT1613" s="13">
        <f t="shared" si="2161"/>
        <v>3.6418648921994032E-3</v>
      </c>
      <c r="AU1613" s="13">
        <f t="shared" si="2162"/>
        <v>2.3613668987622553E-3</v>
      </c>
      <c r="AV1613" s="13">
        <f t="shared" si="2163"/>
        <v>1.148323824940668E-3</v>
      </c>
      <c r="AW1613" s="13">
        <f t="shared" si="2164"/>
        <v>3.5721603955439126E-5</v>
      </c>
      <c r="AX1613" s="13">
        <f t="shared" si="2165"/>
        <v>2.4488360591594293E-3</v>
      </c>
      <c r="AY1613" s="13">
        <f t="shared" si="2166"/>
        <v>3.6239066417667943E-3</v>
      </c>
      <c r="AZ1613" s="13">
        <f t="shared" si="2167"/>
        <v>2.6814166058852723E-3</v>
      </c>
      <c r="BA1613" s="13">
        <f t="shared" si="2168"/>
        <v>1.3226968802948871E-3</v>
      </c>
      <c r="BB1613" s="13">
        <f t="shared" si="2169"/>
        <v>4.8934778541179593E-4</v>
      </c>
      <c r="BC1613" s="13">
        <f t="shared" si="2170"/>
        <v>1.4483212814959831E-4</v>
      </c>
      <c r="BD1613" s="13">
        <f t="shared" si="2171"/>
        <v>4.7478618452294563E-4</v>
      </c>
      <c r="BE1613" s="13">
        <f t="shared" si="2172"/>
        <v>9.2354692991784306E-4</v>
      </c>
      <c r="BF1613" s="13">
        <f t="shared" si="2173"/>
        <v>8.9823478395615849E-4</v>
      </c>
      <c r="BG1613" s="13">
        <f t="shared" si="2174"/>
        <v>5.8241092103501453E-4</v>
      </c>
      <c r="BH1613" s="13">
        <f t="shared" si="2175"/>
        <v>2.8322423630173886E-4</v>
      </c>
      <c r="BI1613" s="13">
        <f t="shared" si="2176"/>
        <v>1.101847031111982E-4</v>
      </c>
      <c r="BJ1613" s="14">
        <f t="shared" si="2177"/>
        <v>0.48194199492609824</v>
      </c>
      <c r="BK1613" s="14">
        <f t="shared" si="2178"/>
        <v>0.22318206545187083</v>
      </c>
      <c r="BL1613" s="14">
        <f t="shared" si="2179"/>
        <v>0.27612043653487284</v>
      </c>
      <c r="BM1613" s="14">
        <f t="shared" si="2180"/>
        <v>0.6603007891158168</v>
      </c>
      <c r="BN1613" s="14">
        <f t="shared" si="2181"/>
        <v>0.33493587009913173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1.7670999999999999</v>
      </c>
      <c r="F1614" s="10">
        <f>VLOOKUP(B1614,home!$B$2:$E$405,3,FALSE)</f>
        <v>1.4552</v>
      </c>
      <c r="G1614" s="10">
        <f>VLOOKUP(C1614,away!$B$2:$E$405,4,FALSE)</f>
        <v>0.64670000000000005</v>
      </c>
      <c r="H1614" s="10">
        <f>VLOOKUP(A1614,away!$A$2:$E$405,3,FALSE)</f>
        <v>1.5205</v>
      </c>
      <c r="I1614" s="10">
        <f>VLOOKUP(C1614,away!$B$2:$E$405,3,FALSE)</f>
        <v>0.9395</v>
      </c>
      <c r="J1614" s="10">
        <f>VLOOKUP(B1614,home!$B$2:$E$405,4,FALSE)</f>
        <v>0.56369999999999998</v>
      </c>
      <c r="K1614" s="12">
        <f t="shared" si="2126"/>
        <v>1.6629786510640001</v>
      </c>
      <c r="L1614" s="12">
        <f t="shared" si="2127"/>
        <v>0.80525094607499992</v>
      </c>
      <c r="M1614" s="13">
        <f t="shared" si="2128"/>
        <v>8.4734740914473833E-2</v>
      </c>
      <c r="N1614" s="13">
        <f t="shared" si="2129"/>
        <v>0.14091206514420923</v>
      </c>
      <c r="O1614" s="13">
        <f t="shared" si="2130"/>
        <v>6.8232730286800061E-2</v>
      </c>
      <c r="P1614" s="13">
        <f t="shared" si="2131"/>
        <v>0.1134695737707565</v>
      </c>
      <c r="Q1614" s="13">
        <f t="shared" si="2132"/>
        <v>0.11716687800607981</v>
      </c>
      <c r="R1614" s="13">
        <f t="shared" si="2133"/>
        <v>2.747223530836302E-2</v>
      </c>
      <c r="S1614" s="13">
        <f t="shared" si="2134"/>
        <v>3.7987205816539742E-2</v>
      </c>
      <c r="T1614" s="13">
        <f t="shared" si="2135"/>
        <v>9.4348739363049869E-2</v>
      </c>
      <c r="U1614" s="13">
        <f t="shared" si="2136"/>
        <v>4.5685740814814337E-2</v>
      </c>
      <c r="V1614" s="13">
        <f t="shared" si="2137"/>
        <v>5.6521380148949734E-3</v>
      </c>
      <c r="W1614" s="13">
        <f t="shared" si="2138"/>
        <v>6.4948672245310271E-2</v>
      </c>
      <c r="X1614" s="13">
        <f t="shared" si="2139"/>
        <v>5.2299979771851184E-2</v>
      </c>
      <c r="Y1614" s="13">
        <f t="shared" si="2140"/>
        <v>2.1057304095493262E-2</v>
      </c>
      <c r="Z1614" s="13">
        <f t="shared" si="2141"/>
        <v>7.3740144909514469E-3</v>
      </c>
      <c r="AA1614" s="13">
        <f t="shared" si="2142"/>
        <v>1.2262828671088827E-2</v>
      </c>
      <c r="AB1614" s="13">
        <f t="shared" si="2143"/>
        <v>1.0196411140838123E-2</v>
      </c>
      <c r="AC1614" s="13">
        <f t="shared" si="2144"/>
        <v>4.7305397151901245E-4</v>
      </c>
      <c r="AD1614" s="13">
        <f t="shared" si="2145"/>
        <v>2.7002063839725993E-2</v>
      </c>
      <c r="AE1614" s="13">
        <f t="shared" si="2146"/>
        <v>2.1743437452916903E-2</v>
      </c>
      <c r="AF1614" s="13">
        <f t="shared" si="2147"/>
        <v>8.7544617899419606E-3</v>
      </c>
      <c r="AG1614" s="13">
        <f t="shared" si="2148"/>
        <v>2.3498462129094002E-3</v>
      </c>
      <c r="AH1614" s="13">
        <f t="shared" si="2149"/>
        <v>1.4844830363023526E-3</v>
      </c>
      <c r="AI1614" s="13">
        <f t="shared" si="2150"/>
        <v>2.4686635972374772E-3</v>
      </c>
      <c r="AJ1614" s="13">
        <f t="shared" si="2151"/>
        <v>2.0526674294323913E-3</v>
      </c>
      <c r="AK1614" s="13">
        <f t="shared" si="2152"/>
        <v>1.1378473709601621E-3</v>
      </c>
      <c r="AL1614" s="13">
        <f t="shared" si="2153"/>
        <v>2.5338949261911139E-5</v>
      </c>
      <c r="AM1614" s="13">
        <f t="shared" si="2154"/>
        <v>8.9807711400263102E-3</v>
      </c>
      <c r="AN1614" s="13">
        <f t="shared" si="2155"/>
        <v>7.2317744569892423E-3</v>
      </c>
      <c r="AO1614" s="13">
        <f t="shared" si="2156"/>
        <v>2.9116966116458027E-3</v>
      </c>
      <c r="AP1614" s="13">
        <f t="shared" si="2157"/>
        <v>7.8154881707038484E-4</v>
      </c>
      <c r="AQ1614" s="13">
        <f t="shared" si="2158"/>
        <v>1.5733573108743106E-4</v>
      </c>
      <c r="AR1614" s="13">
        <f t="shared" si="2159"/>
        <v>2.3907627388295168E-4</v>
      </c>
      <c r="AS1614" s="13">
        <f t="shared" si="2160"/>
        <v>3.9757873944327841E-4</v>
      </c>
      <c r="AT1614" s="13">
        <f t="shared" si="2161"/>
        <v>3.3058247790555443E-4</v>
      </c>
      <c r="AU1614" s="13">
        <f t="shared" si="2162"/>
        <v>1.8325053439092445E-4</v>
      </c>
      <c r="AV1614" s="13">
        <f t="shared" si="2163"/>
        <v>7.6185431622044207E-5</v>
      </c>
      <c r="AW1614" s="13">
        <f t="shared" si="2164"/>
        <v>9.4254917742847465E-7</v>
      </c>
      <c r="AX1614" s="13">
        <f t="shared" si="2165"/>
        <v>2.489138445992575E-3</v>
      </c>
      <c r="AY1614" s="13">
        <f t="shared" si="2166"/>
        <v>2.0043810885471761E-3</v>
      </c>
      <c r="AZ1614" s="13">
        <f t="shared" si="2167"/>
        <v>8.0701488392372588E-4</v>
      </c>
      <c r="BA1614" s="13">
        <f t="shared" si="2168"/>
        <v>2.1661649959206218E-4</v>
      </c>
      <c r="BB1614" s="13">
        <f t="shared" si="2169"/>
        <v>4.360766030799071E-5</v>
      </c>
      <c r="BC1614" s="13">
        <f t="shared" si="2170"/>
        <v>7.0230219438253515E-6</v>
      </c>
      <c r="BD1614" s="13">
        <f t="shared" si="2171"/>
        <v>3.2086065954722096E-5</v>
      </c>
      <c r="BE1614" s="13">
        <f t="shared" si="2172"/>
        <v>5.335844267933429E-5</v>
      </c>
      <c r="BF1614" s="13">
        <f t="shared" si="2173"/>
        <v>4.4366975514877565E-5</v>
      </c>
      <c r="BG1614" s="13">
        <f t="shared" si="2174"/>
        <v>2.4593777697840198E-5</v>
      </c>
      <c r="BH1614" s="13">
        <f t="shared" si="2175"/>
        <v>1.0224731815130549E-5</v>
      </c>
      <c r="BI1614" s="13">
        <f t="shared" si="2176"/>
        <v>3.4007021442833931E-6</v>
      </c>
      <c r="BJ1614" s="14">
        <f t="shared" si="2177"/>
        <v>0.57621435627861417</v>
      </c>
      <c r="BK1614" s="14">
        <f t="shared" si="2178"/>
        <v>0.24434643252599314</v>
      </c>
      <c r="BL1614" s="14">
        <f t="shared" si="2179"/>
        <v>0.17238831180888767</v>
      </c>
      <c r="BM1614" s="14">
        <f t="shared" si="2180"/>
        <v>0.44633145313439448</v>
      </c>
      <c r="BN1614" s="14">
        <f t="shared" si="2181"/>
        <v>0.55198822343068255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1.7670999999999999</v>
      </c>
      <c r="F1615" s="10">
        <f>VLOOKUP(B1615,home!$B$2:$E$405,3,FALSE)</f>
        <v>1.0610999999999999</v>
      </c>
      <c r="G1615" s="10">
        <f>VLOOKUP(C1615,away!$B$2:$E$405,4,FALSE)</f>
        <v>1.4552</v>
      </c>
      <c r="H1615" s="10">
        <f>VLOOKUP(A1615,away!$A$2:$E$405,3,FALSE)</f>
        <v>1.5205</v>
      </c>
      <c r="I1615" s="10">
        <f>VLOOKUP(C1615,away!$B$2:$E$405,3,FALSE)</f>
        <v>0.84560000000000002</v>
      </c>
      <c r="J1615" s="10">
        <f>VLOOKUP(B1615,home!$B$2:$E$405,4,FALSE)</f>
        <v>1.3976</v>
      </c>
      <c r="K1615" s="12">
        <f t="shared" si="2126"/>
        <v>2.7286015875119998</v>
      </c>
      <c r="L1615" s="12">
        <f t="shared" si="2127"/>
        <v>1.7969429564799999</v>
      </c>
      <c r="M1615" s="13">
        <f t="shared" si="2128"/>
        <v>1.0828816063892181E-2</v>
      </c>
      <c r="N1615" s="13">
        <f t="shared" si="2129"/>
        <v>2.9547524702811651E-2</v>
      </c>
      <c r="O1615" s="13">
        <f t="shared" si="2130"/>
        <v>1.9458764753028528E-2</v>
      </c>
      <c r="P1615" s="13">
        <f t="shared" si="2131"/>
        <v>5.3095216396136194E-2</v>
      </c>
      <c r="Q1615" s="13">
        <f t="shared" si="2132"/>
        <v>4.0311711405570959E-2</v>
      </c>
      <c r="R1615" s="13">
        <f t="shared" si="2133"/>
        <v>1.7483145132377958E-2</v>
      </c>
      <c r="S1615" s="13">
        <f t="shared" si="2134"/>
        <v>6.5083338462839924E-2</v>
      </c>
      <c r="T1615" s="13">
        <f t="shared" si="2135"/>
        <v>7.2437845873895193E-2</v>
      </c>
      <c r="U1615" s="13">
        <f t="shared" si="2136"/>
        <v>4.7704537562909183E-2</v>
      </c>
      <c r="V1615" s="13">
        <f t="shared" si="2137"/>
        <v>3.5456979056606899E-2</v>
      </c>
      <c r="W1615" s="13">
        <f t="shared" si="2138"/>
        <v>3.6664866578855503E-2</v>
      </c>
      <c r="X1615" s="13">
        <f t="shared" si="2139"/>
        <v>6.5884673749153327E-2</v>
      </c>
      <c r="Y1615" s="13">
        <f t="shared" si="2140"/>
        <v>5.9195500216761933E-2</v>
      </c>
      <c r="Z1615" s="13">
        <f t="shared" si="2141"/>
        <v>1.0472071500914724E-2</v>
      </c>
      <c r="AA1615" s="13">
        <f t="shared" si="2142"/>
        <v>2.8574110921935087E-2</v>
      </c>
      <c r="AB1615" s="13">
        <f t="shared" si="2143"/>
        <v>3.8983682211668029E-2</v>
      </c>
      <c r="AC1615" s="13">
        <f t="shared" si="2144"/>
        <v>1.0865661378954771E-2</v>
      </c>
      <c r="AD1615" s="13">
        <f t="shared" si="2145"/>
        <v>2.5010953288245194E-2</v>
      </c>
      <c r="AE1615" s="13">
        <f t="shared" si="2146"/>
        <v>4.4943256346162495E-2</v>
      </c>
      <c r="AF1615" s="13">
        <f t="shared" si="2147"/>
        <v>4.0380233966255889E-2</v>
      </c>
      <c r="AG1615" s="13">
        <f t="shared" si="2148"/>
        <v>2.4186992335559328E-2</v>
      </c>
      <c r="AH1615" s="13">
        <f t="shared" si="2149"/>
        <v>4.7044287808309139E-3</v>
      </c>
      <c r="AI1615" s="13">
        <f t="shared" si="2150"/>
        <v>1.2836511839712374E-2</v>
      </c>
      <c r="AJ1615" s="13">
        <f t="shared" si="2151"/>
        <v>1.7512863291977886E-2</v>
      </c>
      <c r="AK1615" s="13">
        <f t="shared" si="2152"/>
        <v>1.592854219345716E-2</v>
      </c>
      <c r="AL1615" s="13">
        <f t="shared" si="2153"/>
        <v>2.131034967438107E-3</v>
      </c>
      <c r="AM1615" s="13">
        <f t="shared" si="2154"/>
        <v>1.3648985369498866E-2</v>
      </c>
      <c r="AN1615" s="13">
        <f t="shared" si="2155"/>
        <v>2.4526448122819552E-2</v>
      </c>
      <c r="AO1615" s="13">
        <f t="shared" si="2156"/>
        <v>2.2036314100886363E-2</v>
      </c>
      <c r="AP1615" s="13">
        <f t="shared" si="2157"/>
        <v>1.3199333136789554E-2</v>
      </c>
      <c r="AQ1615" s="13">
        <f t="shared" si="2158"/>
        <v>5.9296121775967636E-3</v>
      </c>
      <c r="AR1615" s="13">
        <f t="shared" si="2159"/>
        <v>1.6907180323951804E-3</v>
      </c>
      <c r="AS1615" s="13">
        <f t="shared" si="2160"/>
        <v>4.6132959072286541E-3</v>
      </c>
      <c r="AT1615" s="13">
        <f t="shared" si="2161"/>
        <v>6.2939232680633587E-3</v>
      </c>
      <c r="AU1615" s="13">
        <f t="shared" si="2162"/>
        <v>5.7245363403054649E-3</v>
      </c>
      <c r="AV1615" s="13">
        <f t="shared" si="2163"/>
        <v>3.904994736481906E-3</v>
      </c>
      <c r="AW1615" s="13">
        <f t="shared" si="2164"/>
        <v>2.9024349393390341E-4</v>
      </c>
      <c r="AX1615" s="13">
        <f t="shared" si="2165"/>
        <v>6.2071071911904393E-3</v>
      </c>
      <c r="AY1615" s="13">
        <f t="shared" si="2166"/>
        <v>1.1153817547326014E-2</v>
      </c>
      <c r="AZ1615" s="13">
        <f t="shared" si="2167"/>
        <v>1.0021386939765257E-2</v>
      </c>
      <c r="BA1615" s="13">
        <f t="shared" si="2168"/>
        <v>6.0026202251906146E-3</v>
      </c>
      <c r="BB1615" s="13">
        <f t="shared" si="2169"/>
        <v>2.6965915335201672E-3</v>
      </c>
      <c r="BC1615" s="13">
        <f t="shared" si="2170"/>
        <v>9.6912423253253286E-4</v>
      </c>
      <c r="BD1615" s="13">
        <f t="shared" si="2171"/>
        <v>5.0635397661770735E-4</v>
      </c>
      <c r="BE1615" s="13">
        <f t="shared" si="2172"/>
        <v>1.3816382644420901E-3</v>
      </c>
      <c r="BF1615" s="13">
        <f t="shared" si="2173"/>
        <v>1.8849701808620061E-3</v>
      </c>
      <c r="BG1615" s="13">
        <f t="shared" si="2174"/>
        <v>1.7144442093042836E-3</v>
      </c>
      <c r="BH1615" s="13">
        <f t="shared" si="2175"/>
        <v>1.1695087978021059E-3</v>
      </c>
      <c r="BI1615" s="13">
        <f t="shared" si="2176"/>
        <v>6.3822471245841546E-4</v>
      </c>
      <c r="BJ1615" s="14">
        <f t="shared" si="2177"/>
        <v>0.55495489904038764</v>
      </c>
      <c r="BK1615" s="14">
        <f t="shared" si="2178"/>
        <v>0.18861486387319409</v>
      </c>
      <c r="BL1615" s="14">
        <f t="shared" si="2179"/>
        <v>0.23270919511385826</v>
      </c>
      <c r="BM1615" s="14">
        <f t="shared" si="2180"/>
        <v>0.80516227702114518</v>
      </c>
      <c r="BN1615" s="14">
        <f t="shared" si="2181"/>
        <v>0.17072517845381746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1.6325000000000001</v>
      </c>
      <c r="F1616" s="10">
        <f>VLOOKUP(B1616,home!$B$2:$E$405,3,FALSE)</f>
        <v>1.3271999999999999</v>
      </c>
      <c r="G1616" s="10">
        <f>VLOOKUP(C1616,away!$B$2:$E$405,4,FALSE)</f>
        <v>1.3331999999999999</v>
      </c>
      <c r="H1616" s="10">
        <f>VLOOKUP(A1616,away!$A$2:$E$405,3,FALSE)</f>
        <v>1.1474</v>
      </c>
      <c r="I1616" s="10">
        <f>VLOOKUP(C1616,away!$B$2:$E$405,3,FALSE)</f>
        <v>1.2303999999999999</v>
      </c>
      <c r="J1616" s="10">
        <f>VLOOKUP(B1616,home!$B$2:$E$405,4,FALSE)</f>
        <v>0.62939999999999996</v>
      </c>
      <c r="K1616" s="12">
        <f t="shared" si="2126"/>
        <v>2.8885831127999997</v>
      </c>
      <c r="L1616" s="12">
        <f t="shared" si="2127"/>
        <v>0.88856234822399982</v>
      </c>
      <c r="M1616" s="13">
        <f t="shared" si="2128"/>
        <v>2.2887932759968765E-2</v>
      </c>
      <c r="N1616" s="13">
        <f t="shared" si="2129"/>
        <v>6.6113696057347654E-2</v>
      </c>
      <c r="O1616" s="13">
        <f t="shared" si="2130"/>
        <v>2.0337355279190859E-2</v>
      </c>
      <c r="P1616" s="13">
        <f t="shared" si="2131"/>
        <v>5.8746141018484632E-2</v>
      </c>
      <c r="Q1616" s="13">
        <f t="shared" si="2132"/>
        <v>9.5487452978023218E-2</v>
      </c>
      <c r="R1616" s="13">
        <f t="shared" si="2133"/>
        <v>9.035504081771794E-3</v>
      </c>
      <c r="S1616" s="13">
        <f t="shared" si="2134"/>
        <v>3.7695727272055238E-2</v>
      </c>
      <c r="T1616" s="13">
        <f t="shared" si="2135"/>
        <v>8.4846555444081068E-2</v>
      </c>
      <c r="U1616" s="13">
        <f t="shared" si="2136"/>
        <v>2.609980450624147E-2</v>
      </c>
      <c r="V1616" s="13">
        <f t="shared" si="2137"/>
        <v>1.0750344750282269E-2</v>
      </c>
      <c r="W1616" s="13">
        <f t="shared" si="2138"/>
        <v>9.1941148052200619E-2</v>
      </c>
      <c r="X1616" s="13">
        <f t="shared" si="2139"/>
        <v>8.1695442411673813E-2</v>
      </c>
      <c r="Y1616" s="13">
        <f t="shared" si="2140"/>
        <v>3.6295747074257714E-2</v>
      </c>
      <c r="Z1616" s="13">
        <f t="shared" si="2141"/>
        <v>2.6762029080955605E-3</v>
      </c>
      <c r="AA1616" s="13">
        <f t="shared" si="2142"/>
        <v>7.730434526751085E-3</v>
      </c>
      <c r="AB1616" s="13">
        <f t="shared" si="2143"/>
        <v>1.1165001314289625E-2</v>
      </c>
      <c r="AC1616" s="13">
        <f t="shared" si="2144"/>
        <v>1.7245475905374812E-3</v>
      </c>
      <c r="AD1616" s="13">
        <f t="shared" si="2145"/>
        <v>6.6394911908757834E-2</v>
      </c>
      <c r="AE1616" s="13">
        <f t="shared" si="2146"/>
        <v>5.899601883577147E-2</v>
      </c>
      <c r="AF1616" s="13">
        <f t="shared" si="2147"/>
        <v>2.6210820516290211E-2</v>
      </c>
      <c r="AG1616" s="13">
        <f t="shared" si="2148"/>
        <v>7.7633160756108745E-3</v>
      </c>
      <c r="AH1616" s="13">
        <f t="shared" si="2149"/>
        <v>5.9449328508532208E-4</v>
      </c>
      <c r="AI1616" s="13">
        <f t="shared" si="2150"/>
        <v>1.7172432639704571E-3</v>
      </c>
      <c r="AJ1616" s="13">
        <f t="shared" si="2151"/>
        <v>2.4801999464373081E-3</v>
      </c>
      <c r="AK1616" s="13">
        <f t="shared" si="2152"/>
        <v>2.3880878938820904E-3</v>
      </c>
      <c r="AL1616" s="13">
        <f t="shared" si="2153"/>
        <v>1.7705489964387857E-4</v>
      </c>
      <c r="AM1616" s="13">
        <f t="shared" si="2154"/>
        <v>3.8357444263096278E-2</v>
      </c>
      <c r="AN1616" s="13">
        <f t="shared" si="2155"/>
        <v>3.4082980746288016E-2</v>
      </c>
      <c r="AO1616" s="13">
        <f t="shared" si="2156"/>
        <v>1.5142426703197527E-2</v>
      </c>
      <c r="AP1616" s="13">
        <f t="shared" si="2157"/>
        <v>4.4849967430676653E-3</v>
      </c>
      <c r="AQ1616" s="13">
        <f t="shared" si="2158"/>
        <v>9.9629980944929879E-4</v>
      </c>
      <c r="AR1616" s="13">
        <f t="shared" si="2159"/>
        <v>1.0564886987976275E-4</v>
      </c>
      <c r="AS1616" s="13">
        <f t="shared" si="2160"/>
        <v>3.0517554142108714E-4</v>
      </c>
      <c r="AT1616" s="13">
        <f t="shared" si="2161"/>
        <v>4.4076245769427477E-4</v>
      </c>
      <c r="AU1616" s="13">
        <f t="shared" si="2162"/>
        <v>4.243929973506354E-4</v>
      </c>
      <c r="AV1616" s="13">
        <f t="shared" si="2163"/>
        <v>3.0647361133440517E-4</v>
      </c>
      <c r="AW1616" s="13">
        <f t="shared" si="2164"/>
        <v>1.2623454623658121E-5</v>
      </c>
      <c r="AX1616" s="13">
        <f t="shared" si="2165"/>
        <v>1.8466444291424536E-2</v>
      </c>
      <c r="AY1616" s="13">
        <f t="shared" si="2166"/>
        <v>1.640858710293586E-2</v>
      </c>
      <c r="AZ1616" s="13">
        <f t="shared" si="2167"/>
        <v>7.290026343611364E-3</v>
      </c>
      <c r="BA1616" s="13">
        <f t="shared" si="2168"/>
        <v>2.159214308831378E-3</v>
      </c>
      <c r="BB1616" s="13">
        <f t="shared" si="2169"/>
        <v>4.7964913414351744E-4</v>
      </c>
      <c r="BC1616" s="13">
        <f t="shared" si="2170"/>
        <v>8.5239632191634452E-5</v>
      </c>
      <c r="BD1616" s="13">
        <f t="shared" si="2171"/>
        <v>1.564593465126229E-5</v>
      </c>
      <c r="BE1616" s="13">
        <f t="shared" si="2172"/>
        <v>4.5194582617608598E-5</v>
      </c>
      <c r="BF1616" s="13">
        <f t="shared" si="2173"/>
        <v>6.5274154069634328E-5</v>
      </c>
      <c r="BG1616" s="13">
        <f t="shared" si="2174"/>
        <v>6.2849939715950353E-5</v>
      </c>
      <c r="BH1616" s="13">
        <f t="shared" si="2175"/>
        <v>4.538681862599806E-5</v>
      </c>
      <c r="BI1616" s="13">
        <f t="shared" si="2176"/>
        <v>2.6220719565354881E-5</v>
      </c>
      <c r="BJ1616" s="14">
        <f t="shared" si="2177"/>
        <v>0.75369841843225149</v>
      </c>
      <c r="BK1616" s="14">
        <f t="shared" si="2178"/>
        <v>0.14839033539390811</v>
      </c>
      <c r="BL1616" s="14">
        <f t="shared" si="2179"/>
        <v>8.339114972454599E-2</v>
      </c>
      <c r="BM1616" s="14">
        <f t="shared" si="2180"/>
        <v>0.69915206063570223</v>
      </c>
      <c r="BN1616" s="14">
        <f t="shared" si="2181"/>
        <v>0.27260808217478694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1.6325000000000001</v>
      </c>
      <c r="F1617" s="10">
        <f>VLOOKUP(B1617,home!$B$2:$E$405,3,FALSE)</f>
        <v>0.83819999999999995</v>
      </c>
      <c r="G1617" s="10">
        <f>VLOOKUP(C1617,away!$B$2:$E$405,4,FALSE)</f>
        <v>0.54449999999999998</v>
      </c>
      <c r="H1617" s="10">
        <f>VLOOKUP(A1617,away!$A$2:$E$405,3,FALSE)</f>
        <v>1.1474</v>
      </c>
      <c r="I1617" s="10">
        <f>VLOOKUP(C1617,away!$B$2:$E$405,3,FALSE)</f>
        <v>1.0167999999999999</v>
      </c>
      <c r="J1617" s="10">
        <f>VLOOKUP(B1617,home!$B$2:$E$405,4,FALSE)</f>
        <v>0.50460000000000005</v>
      </c>
      <c r="K1617" s="12">
        <f t="shared" si="2126"/>
        <v>0.74507283675000002</v>
      </c>
      <c r="L1617" s="12">
        <f t="shared" si="2127"/>
        <v>0.58870487107199998</v>
      </c>
      <c r="M1617" s="13">
        <f t="shared" si="2128"/>
        <v>0.26348002829449818</v>
      </c>
      <c r="N1617" s="13">
        <f t="shared" si="2129"/>
        <v>0.19631181210835205</v>
      </c>
      <c r="O1617" s="13">
        <f t="shared" si="2130"/>
        <v>0.15511197608715943</v>
      </c>
      <c r="P1617" s="13">
        <f t="shared" si="2131"/>
        <v>0.11556972003715807</v>
      </c>
      <c r="Q1617" s="13">
        <f t="shared" si="2132"/>
        <v>7.3133299367551419E-2</v>
      </c>
      <c r="R1617" s="13">
        <f t="shared" si="2133"/>
        <v>4.5657587942057168E-2</v>
      </c>
      <c r="S1617" s="13">
        <f t="shared" si="2134"/>
        <v>1.2673029029868589E-2</v>
      </c>
      <c r="T1617" s="13">
        <f t="shared" si="2135"/>
        <v>4.3053929575244329E-2</v>
      </c>
      <c r="U1617" s="13">
        <f t="shared" si="2136"/>
        <v>3.4018228567151136E-2</v>
      </c>
      <c r="V1617" s="13">
        <f t="shared" si="2137"/>
        <v>6.1763838694177755E-4</v>
      </c>
      <c r="W1617" s="13">
        <f t="shared" si="2138"/>
        <v>1.8163211606889506E-2</v>
      </c>
      <c r="X1617" s="13">
        <f t="shared" si="2139"/>
        <v>1.0692771147287339E-2</v>
      </c>
      <c r="Y1617" s="13">
        <f t="shared" si="2140"/>
        <v>3.1474432298330972E-3</v>
      </c>
      <c r="Z1617" s="13">
        <f t="shared" si="2141"/>
        <v>8.959614807629088E-3</v>
      </c>
      <c r="AA1617" s="13">
        <f t="shared" si="2142"/>
        <v>6.6755656209075117E-3</v>
      </c>
      <c r="AB1617" s="13">
        <f t="shared" si="2143"/>
        <v>2.4868913070401669E-3</v>
      </c>
      <c r="AC1617" s="13">
        <f t="shared" si="2144"/>
        <v>1.693209346954743E-5</v>
      </c>
      <c r="AD1617" s="13">
        <f t="shared" si="2145"/>
        <v>3.3832288991089217E-3</v>
      </c>
      <c r="AE1617" s="13">
        <f t="shared" si="2146"/>
        <v>1.9917233328569819E-3</v>
      </c>
      <c r="AF1617" s="13">
        <f t="shared" si="2147"/>
        <v>5.8626861394033187E-4</v>
      </c>
      <c r="AG1617" s="13">
        <f t="shared" si="2148"/>
        <v>1.1504639626110106E-4</v>
      </c>
      <c r="AH1617" s="13">
        <f t="shared" si="2149"/>
        <v>1.3186422200450161E-3</v>
      </c>
      <c r="AI1617" s="13">
        <f t="shared" si="2150"/>
        <v>9.8248449954725799E-4</v>
      </c>
      <c r="AJ1617" s="13">
        <f t="shared" si="2151"/>
        <v>3.6601125657028972E-4</v>
      </c>
      <c r="AK1617" s="13">
        <f t="shared" si="2152"/>
        <v>9.0901681738419287E-5</v>
      </c>
      <c r="AL1617" s="13">
        <f t="shared" si="2153"/>
        <v>2.970756173946337E-7</v>
      </c>
      <c r="AM1617" s="13">
        <f t="shared" si="2154"/>
        <v>5.0415039064673293E-4</v>
      </c>
      <c r="AN1617" s="13">
        <f t="shared" si="2155"/>
        <v>2.9679579072658331E-4</v>
      </c>
      <c r="AO1617" s="13">
        <f t="shared" si="2156"/>
        <v>8.7362563857202758E-5</v>
      </c>
      <c r="AP1617" s="13">
        <f t="shared" si="2157"/>
        <v>1.7143588964024637E-5</v>
      </c>
      <c r="AQ1617" s="13">
        <f t="shared" si="2158"/>
        <v>2.5231285826943715E-6</v>
      </c>
      <c r="AR1617" s="13">
        <f t="shared" si="2159"/>
        <v>1.5525821962833946E-4</v>
      </c>
      <c r="AS1617" s="13">
        <f t="shared" si="2160"/>
        <v>1.1567868212724142E-4</v>
      </c>
      <c r="AT1617" s="13">
        <f t="shared" si="2161"/>
        <v>4.3094521922022641E-5</v>
      </c>
      <c r="AU1617" s="13">
        <f t="shared" si="2162"/>
        <v>1.0702852565608825E-5</v>
      </c>
      <c r="AV1617" s="13">
        <f t="shared" si="2163"/>
        <v>1.993601180593795E-6</v>
      </c>
      <c r="AW1617" s="13">
        <f t="shared" si="2164"/>
        <v>3.6196023992153804E-9</v>
      </c>
      <c r="AX1617" s="13">
        <f t="shared" si="2165"/>
        <v>6.2604793617963662E-5</v>
      </c>
      <c r="AY1617" s="13">
        <f t="shared" si="2166"/>
        <v>3.6855746955352462E-5</v>
      </c>
      <c r="AZ1617" s="13">
        <f t="shared" si="2167"/>
        <v>1.0848578879806512E-5</v>
      </c>
      <c r="BA1617" s="13">
        <f t="shared" si="2168"/>
        <v>2.1288704102503051E-6</v>
      </c>
      <c r="BB1617" s="13">
        <f t="shared" si="2169"/>
        <v>3.1331909509885033E-7</v>
      </c>
      <c r="BC1617" s="13">
        <f t="shared" si="2170"/>
        <v>3.6890495496912895E-8</v>
      </c>
      <c r="BD1617" s="13">
        <f t="shared" si="2171"/>
        <v>1.5233545028194961E-5</v>
      </c>
      <c r="BE1617" s="13">
        <f t="shared" si="2172"/>
        <v>1.135010060791608E-5</v>
      </c>
      <c r="BF1617" s="13">
        <f t="shared" si="2173"/>
        <v>4.2283258286689654E-6</v>
      </c>
      <c r="BG1617" s="13">
        <f t="shared" si="2174"/>
        <v>1.0501369066232271E-6</v>
      </c>
      <c r="BH1617" s="13">
        <f t="shared" si="2175"/>
        <v>1.9560712099840938E-7</v>
      </c>
      <c r="BI1617" s="13">
        <f t="shared" si="2176"/>
        <v>2.9148310506157081E-8</v>
      </c>
      <c r="BJ1617" s="14">
        <f t="shared" si="2177"/>
        <v>0.35159949793955619</v>
      </c>
      <c r="BK1617" s="14">
        <f t="shared" si="2178"/>
        <v>0.39239450066450893</v>
      </c>
      <c r="BL1617" s="14">
        <f t="shared" si="2179"/>
        <v>0.24706710392344311</v>
      </c>
      <c r="BM1617" s="14">
        <f t="shared" si="2180"/>
        <v>0.15071944137100815</v>
      </c>
      <c r="BN1617" s="14">
        <f t="shared" si="2181"/>
        <v>0.84926442383677636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1.6325000000000001</v>
      </c>
      <c r="F1618" s="10">
        <f>VLOOKUP(B1618,home!$B$2:$E$405,3,FALSE)</f>
        <v>0.86480000000000001</v>
      </c>
      <c r="G1618" s="10">
        <f>VLOOKUP(C1618,away!$B$2:$E$405,4,FALSE)</f>
        <v>0.75670000000000004</v>
      </c>
      <c r="H1618" s="10">
        <f>VLOOKUP(A1618,away!$A$2:$E$405,3,FALSE)</f>
        <v>1.1474</v>
      </c>
      <c r="I1618" s="10">
        <f>VLOOKUP(C1618,away!$B$2:$E$405,3,FALSE)</f>
        <v>0.87150000000000005</v>
      </c>
      <c r="J1618" s="10">
        <f>VLOOKUP(B1618,home!$B$2:$E$405,4,FALSE)</f>
        <v>1.3842000000000001</v>
      </c>
      <c r="K1618" s="12">
        <f t="shared" si="2126"/>
        <v>1.0682984662000001</v>
      </c>
      <c r="L1618" s="12">
        <f t="shared" si="2127"/>
        <v>1.3841433862200001</v>
      </c>
      <c r="M1618" s="13">
        <f t="shared" si="2128"/>
        <v>8.6083127356005179E-2</v>
      </c>
      <c r="N1618" s="13">
        <f t="shared" si="2129"/>
        <v>9.1962472920119609E-2</v>
      </c>
      <c r="O1618" s="13">
        <f t="shared" si="2130"/>
        <v>0.11915139139494853</v>
      </c>
      <c r="P1618" s="13">
        <f t="shared" si="2131"/>
        <v>0.12728924867281941</v>
      </c>
      <c r="Q1618" s="13">
        <f t="shared" si="2132"/>
        <v>4.9121684384261406E-2</v>
      </c>
      <c r="R1618" s="13">
        <f t="shared" si="2133"/>
        <v>8.2461305179114333E-2</v>
      </c>
      <c r="S1618" s="13">
        <f t="shared" si="2134"/>
        <v>4.7054961074670359E-2</v>
      </c>
      <c r="T1618" s="13">
        <f t="shared" si="2135"/>
        <v>6.7991454560461684E-2</v>
      </c>
      <c r="U1618" s="13">
        <f t="shared" si="2136"/>
        <v>8.8093285843697966E-2</v>
      </c>
      <c r="V1618" s="13">
        <f t="shared" si="2137"/>
        <v>7.7310164223949839E-3</v>
      </c>
      <c r="W1618" s="13">
        <f t="shared" si="2138"/>
        <v>1.7492206694955655E-2</v>
      </c>
      <c r="X1618" s="13">
        <f t="shared" si="2139"/>
        <v>2.4211722207216076E-2</v>
      </c>
      <c r="Y1618" s="13">
        <f t="shared" si="2140"/>
        <v>1.675624758105702E-2</v>
      </c>
      <c r="Z1618" s="13">
        <f t="shared" si="2141"/>
        <v>3.8046090060913383E-2</v>
      </c>
      <c r="AA1618" s="13">
        <f t="shared" si="2142"/>
        <v>4.0644579656980838E-2</v>
      </c>
      <c r="AB1618" s="13">
        <f t="shared" si="2143"/>
        <v>2.1710271053448176E-2</v>
      </c>
      <c r="AC1618" s="13">
        <f t="shared" si="2144"/>
        <v>7.1448036777734827E-4</v>
      </c>
      <c r="AD1618" s="13">
        <f t="shared" si="2145"/>
        <v>4.6717243956686241E-3</v>
      </c>
      <c r="AE1618" s="13">
        <f t="shared" si="2146"/>
        <v>6.4663364245073534E-3</v>
      </c>
      <c r="AF1618" s="13">
        <f t="shared" si="2147"/>
        <v>4.4751683975276686E-3</v>
      </c>
      <c r="AG1618" s="13">
        <f t="shared" si="2148"/>
        <v>2.064758246552893E-3</v>
      </c>
      <c r="AH1618" s="13">
        <f t="shared" si="2149"/>
        <v>1.3165310982335943E-2</v>
      </c>
      <c r="AI1618" s="13">
        <f t="shared" si="2150"/>
        <v>1.4064481529475504E-2</v>
      </c>
      <c r="AJ1618" s="13">
        <f t="shared" si="2151"/>
        <v>7.5125320229184568E-3</v>
      </c>
      <c r="AK1618" s="13">
        <f t="shared" si="2152"/>
        <v>2.6752088124540573E-3</v>
      </c>
      <c r="AL1618" s="13">
        <f t="shared" si="2153"/>
        <v>4.2259463381130928E-5</v>
      </c>
      <c r="AM1618" s="13">
        <f t="shared" si="2154"/>
        <v>9.9815920128038318E-4</v>
      </c>
      <c r="AN1618" s="13">
        <f t="shared" si="2155"/>
        <v>1.3815954568468802E-3</v>
      </c>
      <c r="AO1618" s="13">
        <f t="shared" si="2156"/>
        <v>9.5616310701310454E-4</v>
      </c>
      <c r="AP1618" s="13">
        <f t="shared" si="2157"/>
        <v>4.411556135732516E-4</v>
      </c>
      <c r="AQ1618" s="13">
        <f t="shared" si="2158"/>
        <v>1.5265565620531065E-4</v>
      </c>
      <c r="AR1618" s="13">
        <f t="shared" si="2159"/>
        <v>3.6445356247459615E-3</v>
      </c>
      <c r="AS1618" s="13">
        <f t="shared" si="2160"/>
        <v>3.89345181792737E-3</v>
      </c>
      <c r="AT1618" s="13">
        <f t="shared" si="2161"/>
        <v>2.0796843026577058E-3</v>
      </c>
      <c r="AU1618" s="13">
        <f t="shared" si="2162"/>
        <v>7.4057451690314803E-4</v>
      </c>
      <c r="AV1618" s="13">
        <f t="shared" si="2163"/>
        <v>1.9778865512860974E-4</v>
      </c>
      <c r="AW1618" s="13">
        <f t="shared" si="2164"/>
        <v>1.7357819342506579E-6</v>
      </c>
      <c r="AX1618" s="13">
        <f t="shared" si="2165"/>
        <v>1.7772199062520832E-4</v>
      </c>
      <c r="AY1618" s="13">
        <f t="shared" si="2166"/>
        <v>2.4599271790973497E-4</v>
      </c>
      <c r="AZ1618" s="13">
        <f t="shared" si="2167"/>
        <v>1.7024459677652095E-4</v>
      </c>
      <c r="BA1618" s="13">
        <f t="shared" si="2168"/>
        <v>7.85476442226374E-5</v>
      </c>
      <c r="BB1618" s="13">
        <f t="shared" si="2169"/>
        <v>2.7180300563481307E-5</v>
      </c>
      <c r="BC1618" s="13">
        <f t="shared" si="2170"/>
        <v>7.5242866520828699E-6</v>
      </c>
      <c r="BD1618" s="13">
        <f t="shared" si="2171"/>
        <v>8.4075998013921779E-4</v>
      </c>
      <c r="BE1618" s="13">
        <f t="shared" si="2172"/>
        <v>8.9818259722506896E-4</v>
      </c>
      <c r="BF1618" s="13">
        <f t="shared" si="2173"/>
        <v>4.7976354549153678E-4</v>
      </c>
      <c r="BG1618" s="13">
        <f t="shared" si="2174"/>
        <v>1.708435532624276E-4</v>
      </c>
      <c r="BH1618" s="13">
        <f t="shared" si="2175"/>
        <v>4.5627976477602352E-5</v>
      </c>
      <c r="BI1618" s="13">
        <f t="shared" si="2176"/>
        <v>9.7488594573664584E-6</v>
      </c>
      <c r="BJ1618" s="14">
        <f t="shared" si="2177"/>
        <v>0.28985071638399662</v>
      </c>
      <c r="BK1618" s="14">
        <f t="shared" si="2178"/>
        <v>0.2691610860749582</v>
      </c>
      <c r="BL1618" s="14">
        <f t="shared" si="2179"/>
        <v>0.40247932790478974</v>
      </c>
      <c r="BM1618" s="14">
        <f t="shared" si="2180"/>
        <v>0.44322373358141398</v>
      </c>
      <c r="BN1618" s="14">
        <f t="shared" si="2181"/>
        <v>0.55606922990726848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1.6325000000000001</v>
      </c>
      <c r="F1619" s="10">
        <f>VLOOKUP(B1619,home!$B$2:$E$405,3,FALSE)</f>
        <v>0.82879999999999998</v>
      </c>
      <c r="G1619" s="10">
        <f>VLOOKUP(C1619,away!$B$2:$E$405,4,FALSE)</f>
        <v>1.0962000000000001</v>
      </c>
      <c r="H1619" s="10">
        <f>VLOOKUP(A1619,away!$A$2:$E$405,3,FALSE)</f>
        <v>1.1474</v>
      </c>
      <c r="I1619" s="10">
        <f>VLOOKUP(C1619,away!$B$2:$E$405,3,FALSE)</f>
        <v>1.2384999999999999</v>
      </c>
      <c r="J1619" s="10">
        <f>VLOOKUP(B1619,home!$B$2:$E$405,4,FALSE)</f>
        <v>0.92279999999999995</v>
      </c>
      <c r="K1619" s="12">
        <f t="shared" si="2126"/>
        <v>1.4831761392</v>
      </c>
      <c r="L1619" s="12">
        <f t="shared" si="2127"/>
        <v>1.3113494617199999</v>
      </c>
      <c r="M1619" s="13">
        <f t="shared" si="2128"/>
        <v>6.1143874050922024E-2</v>
      </c>
      <c r="N1619" s="13">
        <f t="shared" si="2129"/>
        <v>9.0687135050577586E-2</v>
      </c>
      <c r="O1619" s="13">
        <f t="shared" si="2130"/>
        <v>8.0180986324152076E-2</v>
      </c>
      <c r="P1619" s="13">
        <f t="shared" si="2131"/>
        <v>0.11892252573350387</v>
      </c>
      <c r="Q1619" s="13">
        <f t="shared" si="2132"/>
        <v>6.7252497419712357E-2</v>
      </c>
      <c r="R1619" s="13">
        <f t="shared" si="2133"/>
        <v>5.2572646628177747E-2</v>
      </c>
      <c r="S1619" s="13">
        <f t="shared" si="2134"/>
        <v>5.7824955264764694E-2</v>
      </c>
      <c r="T1619" s="13">
        <f t="shared" si="2135"/>
        <v>8.8191526290665484E-2</v>
      </c>
      <c r="U1619" s="13">
        <f t="shared" si="2136"/>
        <v>7.7974495053506565E-2</v>
      </c>
      <c r="V1619" s="13">
        <f t="shared" si="2137"/>
        <v>1.2496372671566275E-2</v>
      </c>
      <c r="W1619" s="13">
        <f t="shared" si="2138"/>
        <v>3.3249099824842324E-2</v>
      </c>
      <c r="X1619" s="13">
        <f t="shared" si="2139"/>
        <v>4.3601189157981529E-2</v>
      </c>
      <c r="Y1619" s="13">
        <f t="shared" si="2140"/>
        <v>2.8588197966335483E-2</v>
      </c>
      <c r="Z1619" s="13">
        <f t="shared" si="2141"/>
        <v>2.2980370619018881E-2</v>
      </c>
      <c r="AA1619" s="13">
        <f t="shared" si="2142"/>
        <v>3.4083937372101539E-2</v>
      </c>
      <c r="AB1619" s="13">
        <f t="shared" si="2143"/>
        <v>2.5276241320144083E-2</v>
      </c>
      <c r="AC1619" s="13">
        <f t="shared" si="2144"/>
        <v>1.5190608050245306E-3</v>
      </c>
      <c r="AD1619" s="13">
        <f t="shared" si="2145"/>
        <v>1.232856787752125E-2</v>
      </c>
      <c r="AE1619" s="13">
        <f t="shared" si="2146"/>
        <v>1.6167060849965977E-2</v>
      </c>
      <c r="AF1619" s="13">
        <f t="shared" si="2147"/>
        <v>1.0600333271598683E-2</v>
      </c>
      <c r="AG1619" s="13">
        <f t="shared" si="2148"/>
        <v>4.6335804432545121E-3</v>
      </c>
      <c r="AH1619" s="13">
        <f t="shared" si="2149"/>
        <v>7.5338241603441275E-3</v>
      </c>
      <c r="AI1619" s="13">
        <f t="shared" si="2150"/>
        <v>1.1173988231550884E-2</v>
      </c>
      <c r="AJ1619" s="13">
        <f t="shared" si="2151"/>
        <v>8.2864963623689395E-3</v>
      </c>
      <c r="AK1619" s="13">
        <f t="shared" si="2152"/>
        <v>4.0967778940777374E-3</v>
      </c>
      <c r="AL1619" s="13">
        <f t="shared" si="2153"/>
        <v>1.1818063574175027E-4</v>
      </c>
      <c r="AM1619" s="13">
        <f t="shared" si="2154"/>
        <v>3.6570875412894202E-3</v>
      </c>
      <c r="AN1619" s="13">
        <f t="shared" si="2155"/>
        <v>4.7957197787327991E-3</v>
      </c>
      <c r="AO1619" s="13">
        <f t="shared" si="2156"/>
        <v>3.1444322752006066E-3</v>
      </c>
      <c r="AP1619" s="13">
        <f t="shared" si="2157"/>
        <v>1.3744831904997697E-3</v>
      </c>
      <c r="AQ1619" s="13">
        <f t="shared" si="2158"/>
        <v>4.5060694800126526E-4</v>
      </c>
      <c r="AR1619" s="13">
        <f t="shared" si="2159"/>
        <v>1.9758952514720807E-3</v>
      </c>
      <c r="AS1619" s="13">
        <f t="shared" si="2160"/>
        <v>2.9306006905419736E-3</v>
      </c>
      <c r="AT1619" s="13">
        <f t="shared" si="2161"/>
        <v>2.1732985088674496E-3</v>
      </c>
      <c r="AU1619" s="13">
        <f t="shared" si="2162"/>
        <v>1.0744614972370474E-3</v>
      </c>
      <c r="AV1619" s="13">
        <f t="shared" si="2163"/>
        <v>3.984039137977737E-4</v>
      </c>
      <c r="AW1619" s="13">
        <f t="shared" si="2164"/>
        <v>6.3849131401379303E-6</v>
      </c>
      <c r="AX1619" s="13">
        <f t="shared" si="2165"/>
        <v>9.0401749670101172E-4</v>
      </c>
      <c r="AY1619" s="13">
        <f t="shared" si="2166"/>
        <v>1.1854828576843336E-3</v>
      </c>
      <c r="AZ1619" s="13">
        <f t="shared" si="2167"/>
        <v>7.7729115365131904E-4</v>
      </c>
      <c r="BA1619" s="13">
        <f t="shared" si="2168"/>
        <v>3.397667786467916E-4</v>
      </c>
      <c r="BB1619" s="13">
        <f t="shared" si="2169"/>
        <v>1.1138824557220212E-4</v>
      </c>
      <c r="BC1619" s="13">
        <f t="shared" si="2170"/>
        <v>2.9213783174608488E-5</v>
      </c>
      <c r="BD1619" s="13">
        <f t="shared" si="2171"/>
        <v>4.3184819573883554E-4</v>
      </c>
      <c r="BE1619" s="13">
        <f t="shared" si="2172"/>
        <v>6.4050693967641198E-4</v>
      </c>
      <c r="BF1619" s="13">
        <f t="shared" si="2173"/>
        <v>4.7499230496003415E-4</v>
      </c>
      <c r="BG1619" s="13">
        <f t="shared" si="2174"/>
        <v>2.3483241767344423E-4</v>
      </c>
      <c r="BH1619" s="13">
        <f t="shared" si="2175"/>
        <v>8.7074459650975173E-5</v>
      </c>
      <c r="BI1619" s="13">
        <f t="shared" si="2176"/>
        <v>2.5829352177611895E-5</v>
      </c>
      <c r="BJ1619" s="14">
        <f t="shared" si="2177"/>
        <v>0.41206867820160925</v>
      </c>
      <c r="BK1619" s="14">
        <f t="shared" si="2178"/>
        <v>0.25321045201920744</v>
      </c>
      <c r="BL1619" s="14">
        <f t="shared" si="2179"/>
        <v>0.3116271368782173</v>
      </c>
      <c r="BM1619" s="14">
        <f t="shared" si="2180"/>
        <v>0.52794787456646308</v>
      </c>
      <c r="BN1619" s="14">
        <f t="shared" si="2181"/>
        <v>0.47075966520704565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1.6325000000000001</v>
      </c>
      <c r="F1620" s="10">
        <f>VLOOKUP(B1620,home!$B$2:$E$405,3,FALSE)</f>
        <v>0.93689999999999996</v>
      </c>
      <c r="G1620" s="10">
        <f>VLOOKUP(C1620,away!$B$2:$E$405,4,FALSE)</f>
        <v>1.6214999999999999</v>
      </c>
      <c r="H1620" s="10">
        <f>VLOOKUP(A1620,away!$A$2:$E$405,3,FALSE)</f>
        <v>1.1474</v>
      </c>
      <c r="I1620" s="10">
        <f>VLOOKUP(C1620,away!$B$2:$E$405,3,FALSE)</f>
        <v>1.0253000000000001</v>
      </c>
      <c r="J1620" s="10">
        <f>VLOOKUP(B1620,home!$B$2:$E$405,4,FALSE)</f>
        <v>1.7943</v>
      </c>
      <c r="K1620" s="12">
        <f t="shared" si="2126"/>
        <v>2.4800668188749997</v>
      </c>
      <c r="L1620" s="12">
        <f t="shared" si="2127"/>
        <v>2.1108669494460002</v>
      </c>
      <c r="M1620" s="13">
        <f t="shared" si="2128"/>
        <v>1.0143382380732507E-2</v>
      </c>
      <c r="N1620" s="13">
        <f t="shared" si="2129"/>
        <v>2.5156266073615988E-2</v>
      </c>
      <c r="O1620" s="13">
        <f t="shared" si="2130"/>
        <v>2.1411330623081135E-2</v>
      </c>
      <c r="P1620" s="13">
        <f t="shared" si="2131"/>
        <v>5.3101530626265693E-2</v>
      </c>
      <c r="Q1620" s="13">
        <f t="shared" si="2132"/>
        <v>3.1194610387982952E-2</v>
      </c>
      <c r="R1620" s="13">
        <f t="shared" si="2133"/>
        <v>2.2598235077961503E-2</v>
      </c>
      <c r="S1620" s="13">
        <f t="shared" si="2134"/>
        <v>6.9497837334034432E-2</v>
      </c>
      <c r="T1620" s="13">
        <f t="shared" si="2135"/>
        <v>6.5847672068838098E-2</v>
      </c>
      <c r="U1620" s="13">
        <f t="shared" si="2136"/>
        <v>5.6045132981989411E-2</v>
      </c>
      <c r="V1620" s="13">
        <f t="shared" si="2137"/>
        <v>4.0425278703685272E-2</v>
      </c>
      <c r="W1620" s="13">
        <f t="shared" si="2138"/>
        <v>2.5788239383656628E-2</v>
      </c>
      <c r="X1620" s="13">
        <f t="shared" si="2139"/>
        <v>5.4435542199362474E-2</v>
      </c>
      <c r="Y1620" s="13">
        <f t="shared" si="2140"/>
        <v>5.7453093451903636E-2</v>
      </c>
      <c r="Z1620" s="13">
        <f t="shared" si="2141"/>
        <v>1.5900622513960065E-2</v>
      </c>
      <c r="AA1620" s="13">
        <f t="shared" si="2142"/>
        <v>3.9434606296329139E-2</v>
      </c>
      <c r="AB1620" s="13">
        <f t="shared" si="2143"/>
        <v>4.8900229295462533E-2</v>
      </c>
      <c r="AC1620" s="13">
        <f t="shared" si="2144"/>
        <v>1.3226875997723465E-2</v>
      </c>
      <c r="AD1620" s="13">
        <f t="shared" si="2145"/>
        <v>1.5989139203153074E-2</v>
      </c>
      <c r="AE1620" s="13">
        <f t="shared" si="2146"/>
        <v>3.3750945494027185E-2</v>
      </c>
      <c r="AF1620" s="13">
        <f t="shared" si="2147"/>
        <v>3.5621877677947694E-2</v>
      </c>
      <c r="AG1620" s="13">
        <f t="shared" si="2148"/>
        <v>2.5064348089196005E-2</v>
      </c>
      <c r="AH1620" s="13">
        <f t="shared" si="2149"/>
        <v>8.3910246350838193E-3</v>
      </c>
      <c r="AI1620" s="13">
        <f t="shared" si="2150"/>
        <v>2.081030177383408E-2</v>
      </c>
      <c r="AJ1620" s="13">
        <f t="shared" si="2151"/>
        <v>2.5805469460030733E-2</v>
      </c>
      <c r="AK1620" s="13">
        <f t="shared" si="2152"/>
        <v>2.1333096184438124E-2</v>
      </c>
      <c r="AL1620" s="13">
        <f t="shared" si="2153"/>
        <v>2.7697560222794599E-3</v>
      </c>
      <c r="AM1620" s="13">
        <f t="shared" si="2154"/>
        <v>7.9308267200226754E-3</v>
      </c>
      <c r="AN1620" s="13">
        <f t="shared" si="2155"/>
        <v>1.6740920005079096E-2</v>
      </c>
      <c r="AO1620" s="13">
        <f t="shared" si="2156"/>
        <v>1.7668927371020413E-2</v>
      </c>
      <c r="AP1620" s="13">
        <f t="shared" si="2157"/>
        <v>1.2432251606549599E-2</v>
      </c>
      <c r="AQ1620" s="13">
        <f t="shared" si="2158"/>
        <v>6.5607072558656228E-3</v>
      </c>
      <c r="AR1620" s="13">
        <f t="shared" si="2159"/>
        <v>3.5424673148371217E-3</v>
      </c>
      <c r="AS1620" s="13">
        <f t="shared" si="2160"/>
        <v>8.7855556444767623E-3</v>
      </c>
      <c r="AT1620" s="13">
        <f t="shared" si="2161"/>
        <v>1.0894382519623394E-2</v>
      </c>
      <c r="AU1620" s="13">
        <f t="shared" si="2162"/>
        <v>9.0062655330165973E-3</v>
      </c>
      <c r="AV1620" s="13">
        <f t="shared" si="2163"/>
        <v>5.5840350776030076E-3</v>
      </c>
      <c r="AW1620" s="13">
        <f t="shared" si="2164"/>
        <v>4.0277569575184846E-4</v>
      </c>
      <c r="AX1620" s="13">
        <f t="shared" si="2165"/>
        <v>3.2781633657625806E-3</v>
      </c>
      <c r="AY1620" s="13">
        <f t="shared" si="2166"/>
        <v>6.9197667036728916E-3</v>
      </c>
      <c r="AZ1620" s="13">
        <f t="shared" si="2167"/>
        <v>7.3033534163300003E-3</v>
      </c>
      <c r="BA1620" s="13">
        <f t="shared" si="2168"/>
        <v>5.1388024488848447E-3</v>
      </c>
      <c r="BB1620" s="13">
        <f t="shared" si="2169"/>
        <v>2.711832062270797E-3</v>
      </c>
      <c r="BC1620" s="13">
        <f t="shared" si="2170"/>
        <v>1.1448633345390821E-3</v>
      </c>
      <c r="BD1620" s="13">
        <f t="shared" si="2171"/>
        <v>1.2462795290637348E-3</v>
      </c>
      <c r="BE1620" s="13">
        <f t="shared" si="2172"/>
        <v>3.0908565070741291E-3</v>
      </c>
      <c r="BF1620" s="13">
        <f t="shared" si="2173"/>
        <v>3.8327653325492157E-3</v>
      </c>
      <c r="BG1620" s="13">
        <f t="shared" si="2174"/>
        <v>3.1685047085965707E-3</v>
      </c>
      <c r="BH1620" s="13">
        <f t="shared" si="2175"/>
        <v>1.9645258483098893E-3</v>
      </c>
      <c r="BI1620" s="13">
        <f t="shared" si="2176"/>
        <v>9.7443107424312304E-4</v>
      </c>
      <c r="BJ1620" s="14">
        <f t="shared" si="2177"/>
        <v>0.45813214831968124</v>
      </c>
      <c r="BK1620" s="14">
        <f t="shared" si="2178"/>
        <v>0.19608442776839372</v>
      </c>
      <c r="BL1620" s="14">
        <f t="shared" si="2179"/>
        <v>0.31681949541760401</v>
      </c>
      <c r="BM1620" s="14">
        <f t="shared" si="2180"/>
        <v>0.81681434784207829</v>
      </c>
      <c r="BN1620" s="14">
        <f t="shared" si="2181"/>
        <v>0.16360535516963978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1.6325000000000001</v>
      </c>
      <c r="F1621" s="10">
        <f>VLOOKUP(B1621,home!$B$2:$E$405,3,FALSE)</f>
        <v>0.86480000000000001</v>
      </c>
      <c r="G1621" s="10">
        <f>VLOOKUP(C1621,away!$B$2:$E$405,4,FALSE)</f>
        <v>1.0088999999999999</v>
      </c>
      <c r="H1621" s="10">
        <f>VLOOKUP(A1621,away!$A$2:$E$405,3,FALSE)</f>
        <v>1.1474</v>
      </c>
      <c r="I1621" s="10">
        <f>VLOOKUP(C1621,away!$B$2:$E$405,3,FALSE)</f>
        <v>0.97409999999999997</v>
      </c>
      <c r="J1621" s="10">
        <f>VLOOKUP(B1621,home!$B$2:$E$405,4,FALSE)</f>
        <v>0.7177</v>
      </c>
      <c r="K1621" s="12">
        <f t="shared" si="2126"/>
        <v>1.4243508953999999</v>
      </c>
      <c r="L1621" s="12">
        <f t="shared" si="2127"/>
        <v>0.80216061541799999</v>
      </c>
      <c r="M1621" s="13">
        <f t="shared" si="2128"/>
        <v>0.10790419694923674</v>
      </c>
      <c r="N1621" s="13">
        <f t="shared" si="2129"/>
        <v>0.15369343954206327</v>
      </c>
      <c r="O1621" s="13">
        <f t="shared" si="2130"/>
        <v>8.6556497030984808E-2</v>
      </c>
      <c r="P1621" s="13">
        <f t="shared" si="2131"/>
        <v>0.12328682404877064</v>
      </c>
      <c r="Q1621" s="13">
        <f t="shared" si="2132"/>
        <v>0.10945669411442183</v>
      </c>
      <c r="R1621" s="13">
        <f t="shared" si="2133"/>
        <v>3.471610646340053E-2</v>
      </c>
      <c r="S1621" s="13">
        <f t="shared" si="2134"/>
        <v>3.5215592659438376E-2</v>
      </c>
      <c r="T1621" s="13">
        <f t="shared" si="2135"/>
        <v>8.7801849112444375E-2</v>
      </c>
      <c r="U1621" s="13">
        <f t="shared" si="2136"/>
        <v>4.9447917325946271E-2</v>
      </c>
      <c r="V1621" s="13">
        <f t="shared" si="2137"/>
        <v>4.4706515375340719E-3</v>
      </c>
      <c r="W1621" s="13">
        <f t="shared" si="2138"/>
        <v>5.1968246756466878E-2</v>
      </c>
      <c r="X1621" s="13">
        <f t="shared" si="2139"/>
        <v>4.1686880800361953E-2</v>
      </c>
      <c r="Y1621" s="13">
        <f t="shared" si="2140"/>
        <v>1.6719786978837574E-2</v>
      </c>
      <c r="Z1621" s="13">
        <f t="shared" si="2141"/>
        <v>9.2826311085327275E-3</v>
      </c>
      <c r="AA1621" s="13">
        <f t="shared" si="2142"/>
        <v>1.3221723931106485E-2</v>
      </c>
      <c r="AB1621" s="13">
        <f t="shared" si="2143"/>
        <v>9.4161871600015653E-3</v>
      </c>
      <c r="AC1621" s="13">
        <f t="shared" si="2144"/>
        <v>3.1924872078343842E-4</v>
      </c>
      <c r="AD1621" s="13">
        <f t="shared" si="2145"/>
        <v>1.8505254699985419E-2</v>
      </c>
      <c r="AE1621" s="13">
        <f t="shared" si="2146"/>
        <v>1.4844186498607139E-2</v>
      </c>
      <c r="AF1621" s="13">
        <f t="shared" si="2147"/>
        <v>5.9537108885511347E-3</v>
      </c>
      <c r="AG1621" s="13">
        <f t="shared" si="2148"/>
        <v>1.5919441301270089E-3</v>
      </c>
      <c r="AH1621" s="13">
        <f t="shared" si="2149"/>
        <v>1.8615402706797205E-3</v>
      </c>
      <c r="AI1621" s="13">
        <f t="shared" si="2150"/>
        <v>2.6514865513658182E-3</v>
      </c>
      <c r="AJ1621" s="13">
        <f t="shared" si="2151"/>
        <v>1.8883236217894809E-3</v>
      </c>
      <c r="AK1621" s="13">
        <f t="shared" si="2152"/>
        <v>8.9654514716693944E-4</v>
      </c>
      <c r="AL1621" s="13">
        <f t="shared" si="2153"/>
        <v>1.4590409633663965E-5</v>
      </c>
      <c r="AM1621" s="13">
        <f t="shared" si="2154"/>
        <v>5.2715952203058634E-3</v>
      </c>
      <c r="AN1621" s="13">
        <f t="shared" si="2155"/>
        <v>4.2286660661551376E-3</v>
      </c>
      <c r="AO1621" s="13">
        <f t="shared" si="2156"/>
        <v>1.6960346870121092E-3</v>
      </c>
      <c r="AP1621" s="13">
        <f t="shared" si="2157"/>
        <v>4.5349740943463629E-4</v>
      </c>
      <c r="AQ1621" s="13">
        <f t="shared" si="2158"/>
        <v>9.0944440260639104E-5</v>
      </c>
      <c r="AR1621" s="13">
        <f t="shared" si="2159"/>
        <v>2.9865085783076705E-4</v>
      </c>
      <c r="AS1621" s="13">
        <f t="shared" si="2160"/>
        <v>4.2538361676323113E-4</v>
      </c>
      <c r="AT1621" s="13">
        <f t="shared" si="2161"/>
        <v>3.0294776771259941E-4</v>
      </c>
      <c r="AU1621" s="13">
        <f t="shared" si="2162"/>
        <v>1.4383464140029073E-4</v>
      </c>
      <c r="AV1621" s="13">
        <f t="shared" si="2163"/>
        <v>5.1217750067010456E-5</v>
      </c>
      <c r="AW1621" s="13">
        <f t="shared" si="2164"/>
        <v>4.6306644540106369E-7</v>
      </c>
      <c r="AX1621" s="13">
        <f t="shared" si="2165"/>
        <v>1.2514335620381692E-3</v>
      </c>
      <c r="AY1621" s="13">
        <f t="shared" si="2166"/>
        <v>1.0038507162792776E-3</v>
      </c>
      <c r="AZ1621" s="13">
        <f t="shared" si="2167"/>
        <v>4.026247541791927E-4</v>
      </c>
      <c r="BA1621" s="13">
        <f t="shared" si="2168"/>
        <v>1.0765657353163408E-4</v>
      </c>
      <c r="BB1621" s="13">
        <f t="shared" si="2169"/>
        <v>2.1589465819482186E-5</v>
      </c>
      <c r="BC1621" s="13">
        <f t="shared" si="2170"/>
        <v>3.4636438376603417E-6</v>
      </c>
      <c r="BD1621" s="13">
        <f t="shared" si="2171"/>
        <v>3.9927659318773608E-5</v>
      </c>
      <c r="BE1621" s="13">
        <f t="shared" si="2172"/>
        <v>5.687099730192134E-5</v>
      </c>
      <c r="BF1621" s="13">
        <f t="shared" si="2173"/>
        <v>4.0502127964641331E-5</v>
      </c>
      <c r="BG1621" s="13">
        <f t="shared" si="2174"/>
        <v>1.9229747410680755E-5</v>
      </c>
      <c r="BH1621" s="13">
        <f t="shared" si="2175"/>
        <v>6.8474769856797345E-6</v>
      </c>
      <c r="BI1621" s="13">
        <f t="shared" si="2176"/>
        <v>1.9506419951567663E-6</v>
      </c>
      <c r="BJ1621" s="14">
        <f t="shared" si="2177"/>
        <v>0.51675335006072021</v>
      </c>
      <c r="BK1621" s="14">
        <f t="shared" si="2178"/>
        <v>0.27221495504167614</v>
      </c>
      <c r="BL1621" s="14">
        <f t="shared" si="2179"/>
        <v>0.20204369078719234</v>
      </c>
      <c r="BM1621" s="14">
        <f t="shared" si="2180"/>
        <v>0.38367748119940998</v>
      </c>
      <c r="BN1621" s="14">
        <f t="shared" si="2181"/>
        <v>0.61561375814887787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1.6325000000000001</v>
      </c>
      <c r="F1622" s="10">
        <f>VLOOKUP(B1622,home!$B$2:$E$405,3,FALSE)</f>
        <v>1.0549999999999999</v>
      </c>
      <c r="G1622" s="10">
        <f>VLOOKUP(C1622,away!$B$2:$E$405,4,FALSE)</f>
        <v>1.0208999999999999</v>
      </c>
      <c r="H1622" s="10">
        <f>VLOOKUP(A1622,away!$A$2:$E$405,3,FALSE)</f>
        <v>1.1474</v>
      </c>
      <c r="I1622" s="10">
        <f>VLOOKUP(C1622,away!$B$2:$E$405,3,FALSE)</f>
        <v>1.0651999999999999</v>
      </c>
      <c r="J1622" s="10">
        <f>VLOOKUP(B1622,home!$B$2:$E$405,4,FALSE)</f>
        <v>0.72629999999999995</v>
      </c>
      <c r="K1622" s="12">
        <f t="shared" si="2126"/>
        <v>1.7582833087499998</v>
      </c>
      <c r="L1622" s="12">
        <f t="shared" si="2127"/>
        <v>0.88769147162399997</v>
      </c>
      <c r="M1622" s="13">
        <f t="shared" si="2128"/>
        <v>7.0936172837933242E-2</v>
      </c>
      <c r="N1622" s="13">
        <f t="shared" si="2129"/>
        <v>0.12472588868754311</v>
      </c>
      <c r="O1622" s="13">
        <f t="shared" si="2130"/>
        <v>6.296943565787938E-2</v>
      </c>
      <c r="P1622" s="13">
        <f t="shared" si="2131"/>
        <v>0.11071810767865636</v>
      </c>
      <c r="Q1622" s="13">
        <f t="shared" si="2132"/>
        <v>0.10965172412415877</v>
      </c>
      <c r="R1622" s="13">
        <f t="shared" si="2133"/>
        <v>2.7948715503237857E-2</v>
      </c>
      <c r="S1622" s="13">
        <f t="shared" si="2134"/>
        <v>4.3202568159228676E-2</v>
      </c>
      <c r="T1622" s="13">
        <f t="shared" si="2135"/>
        <v>9.7336900353883357E-2</v>
      </c>
      <c r="U1622" s="13">
        <f t="shared" si="2136"/>
        <v>4.9141759970345471E-2</v>
      </c>
      <c r="V1622" s="13">
        <f t="shared" si="2137"/>
        <v>7.4923482494237284E-3</v>
      </c>
      <c r="W1622" s="13">
        <f t="shared" si="2138"/>
        <v>6.4266265434389375E-2</v>
      </c>
      <c r="X1622" s="13">
        <f t="shared" si="2139"/>
        <v>5.7048615739231701E-2</v>
      </c>
      <c r="Y1622" s="13">
        <f t="shared" si="2140"/>
        <v>2.5320784829835335E-2</v>
      </c>
      <c r="Z1622" s="13">
        <f t="shared" si="2141"/>
        <v>8.2699454650232394E-3</v>
      </c>
      <c r="AA1622" s="13">
        <f t="shared" si="2142"/>
        <v>1.4540907075423116E-2</v>
      </c>
      <c r="AB1622" s="13">
        <f t="shared" si="2143"/>
        <v>1.2783517102400624E-2</v>
      </c>
      <c r="AC1622" s="13">
        <f t="shared" si="2144"/>
        <v>7.3088470509689982E-4</v>
      </c>
      <c r="AD1622" s="13">
        <f t="shared" si="2145"/>
        <v>2.8249575457245976E-2</v>
      </c>
      <c r="AE1622" s="13">
        <f t="shared" si="2146"/>
        <v>2.5076907210395911E-2</v>
      </c>
      <c r="AF1622" s="13">
        <f t="shared" si="2147"/>
        <v>1.113027833268742E-2</v>
      </c>
      <c r="AG1622" s="13">
        <f t="shared" si="2148"/>
        <v>3.2934177175760059E-3</v>
      </c>
      <c r="AH1622" s="13">
        <f t="shared" si="2149"/>
        <v>1.8352900150241758E-3</v>
      </c>
      <c r="AI1622" s="13">
        <f t="shared" si="2150"/>
        <v>3.2269598001325446E-3</v>
      </c>
      <c r="AJ1622" s="13">
        <f t="shared" si="2151"/>
        <v>2.836954777290145E-3</v>
      </c>
      <c r="AK1622" s="13">
        <f t="shared" si="2152"/>
        <v>1.662723410862612E-3</v>
      </c>
      <c r="AL1622" s="13">
        <f t="shared" si="2153"/>
        <v>4.5630976830105067E-5</v>
      </c>
      <c r="AM1622" s="13">
        <f t="shared" si="2154"/>
        <v>9.9341514011498395E-3</v>
      </c>
      <c r="AN1622" s="13">
        <f t="shared" si="2155"/>
        <v>8.8184614766223229E-3</v>
      </c>
      <c r="AO1622" s="13">
        <f t="shared" si="2156"/>
        <v>3.9140365228212109E-3</v>
      </c>
      <c r="AP1622" s="13">
        <f t="shared" si="2157"/>
        <v>1.1581522803110814E-3</v>
      </c>
      <c r="AQ1622" s="13">
        <f t="shared" si="2158"/>
        <v>2.5702047551850874E-4</v>
      </c>
      <c r="AR1622" s="13">
        <f t="shared" si="2159"/>
        <v>3.2583425885872878E-4</v>
      </c>
      <c r="AS1622" s="13">
        <f t="shared" si="2160"/>
        <v>5.7290893877022953E-4</v>
      </c>
      <c r="AT1622" s="13">
        <f t="shared" si="2161"/>
        <v>5.0366811223668531E-4</v>
      </c>
      <c r="AU1622" s="13">
        <f t="shared" si="2162"/>
        <v>2.9519707829846182E-4</v>
      </c>
      <c r="AV1622" s="13">
        <f t="shared" si="2163"/>
        <v>1.2976002389098807E-4</v>
      </c>
      <c r="AW1622" s="13">
        <f t="shared" si="2164"/>
        <v>1.9783729529253751E-6</v>
      </c>
      <c r="AX1622" s="13">
        <f t="shared" si="2165"/>
        <v>2.9111754325395305E-3</v>
      </c>
      <c r="AY1622" s="13">
        <f t="shared" si="2166"/>
        <v>2.5842256038666506E-3</v>
      </c>
      <c r="AZ1622" s="13">
        <f t="shared" si="2167"/>
        <v>1.1469975146524032E-3</v>
      </c>
      <c r="BA1622" s="13">
        <f t="shared" si="2168"/>
        <v>3.3939330391028751E-4</v>
      </c>
      <c r="BB1622" s="13">
        <f t="shared" si="2169"/>
        <v>7.531913535186363E-5</v>
      </c>
      <c r="BC1622" s="13">
        <f t="shared" si="2170"/>
        <v>1.3372030820388615E-5</v>
      </c>
      <c r="BD1622" s="13">
        <f t="shared" si="2171"/>
        <v>4.8206715458636704E-5</v>
      </c>
      <c r="BE1622" s="13">
        <f t="shared" si="2172"/>
        <v>8.4761063160581498E-5</v>
      </c>
      <c r="BF1622" s="13">
        <f t="shared" si="2173"/>
        <v>7.4516981293577499E-5</v>
      </c>
      <c r="BG1622" s="13">
        <f t="shared" si="2174"/>
        <v>4.3673988142311106E-5</v>
      </c>
      <c r="BH1622" s="13">
        <f t="shared" si="2175"/>
        <v>1.9197811094292759E-5</v>
      </c>
      <c r="BI1622" s="13">
        <f t="shared" si="2176"/>
        <v>6.7510381623261005E-6</v>
      </c>
      <c r="BJ1622" s="14">
        <f t="shared" si="2177"/>
        <v>0.57725266306451095</v>
      </c>
      <c r="BK1622" s="14">
        <f t="shared" si="2178"/>
        <v>0.2357099382110357</v>
      </c>
      <c r="BL1622" s="14">
        <f t="shared" si="2179"/>
        <v>0.17905073932196269</v>
      </c>
      <c r="BM1622" s="14">
        <f t="shared" si="2180"/>
        <v>0.4907509943422102</v>
      </c>
      <c r="BN1622" s="14">
        <f t="shared" si="2181"/>
        <v>0.50695004448940872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1.6325000000000001</v>
      </c>
      <c r="F1623" s="10">
        <f>VLOOKUP(B1623,home!$B$2:$E$405,3,FALSE)</f>
        <v>1.0449999999999999</v>
      </c>
      <c r="G1623" s="10">
        <f>VLOOKUP(C1623,away!$B$2:$E$405,4,FALSE)</f>
        <v>1.2611000000000001</v>
      </c>
      <c r="H1623" s="10">
        <f>VLOOKUP(A1623,away!$A$2:$E$405,3,FALSE)</f>
        <v>1.1474</v>
      </c>
      <c r="I1623" s="10">
        <f>VLOOKUP(C1623,away!$B$2:$E$405,3,FALSE)</f>
        <v>1.1278999999999999</v>
      </c>
      <c r="J1623" s="10">
        <f>VLOOKUP(B1623,home!$B$2:$E$405,4,FALSE)</f>
        <v>1.1278999999999999</v>
      </c>
      <c r="K1623" s="12">
        <f t="shared" si="2126"/>
        <v>2.1513893087500002</v>
      </c>
      <c r="L1623" s="12">
        <f t="shared" si="2127"/>
        <v>1.4596745596339997</v>
      </c>
      <c r="M1623" s="13">
        <f t="shared" si="2128"/>
        <v>2.7023082565168794E-2</v>
      </c>
      <c r="N1623" s="13">
        <f t="shared" si="2129"/>
        <v>5.8137170920172676E-2</v>
      </c>
      <c r="O1623" s="13">
        <f t="shared" si="2130"/>
        <v>3.944490614326597E-2</v>
      </c>
      <c r="P1623" s="13">
        <f t="shared" si="2131"/>
        <v>8.4861349361269614E-2</v>
      </c>
      <c r="Q1623" s="13">
        <f t="shared" si="2132"/>
        <v>6.2537843979315458E-2</v>
      </c>
      <c r="R1623" s="13">
        <f t="shared" si="2133"/>
        <v>2.878836300223811E-2</v>
      </c>
      <c r="S1623" s="13">
        <f t="shared" si="2134"/>
        <v>6.662312301019381E-2</v>
      </c>
      <c r="T1623" s="13">
        <f t="shared" si="2135"/>
        <v>9.1284899870967065E-2</v>
      </c>
      <c r="U1623" s="13">
        <f t="shared" si="2136"/>
        <v>6.193497637942913E-2</v>
      </c>
      <c r="V1623" s="13">
        <f t="shared" si="2137"/>
        <v>2.3246497194357955E-2</v>
      </c>
      <c r="W1623" s="13">
        <f t="shared" si="2138"/>
        <v>4.4847749643124955E-2</v>
      </c>
      <c r="X1623" s="13">
        <f t="shared" si="2139"/>
        <v>6.546311921090428E-2</v>
      </c>
      <c r="Y1623" s="13">
        <f t="shared" si="2140"/>
        <v>4.7777424853222381E-2</v>
      </c>
      <c r="Z1623" s="13">
        <f t="shared" si="2141"/>
        <v>1.4007213695958544E-2</v>
      </c>
      <c r="AA1623" s="13">
        <f t="shared" si="2142"/>
        <v>3.0134969790861787E-2</v>
      </c>
      <c r="AB1623" s="13">
        <f t="shared" si="2143"/>
        <v>3.2416025913782141E-2</v>
      </c>
      <c r="AC1623" s="13">
        <f t="shared" si="2144"/>
        <v>4.5626019789719542E-3</v>
      </c>
      <c r="AD1623" s="13">
        <f t="shared" si="2145"/>
        <v>2.4121242275928927E-2</v>
      </c>
      <c r="AE1623" s="13">
        <f t="shared" si="2146"/>
        <v>3.5209163696941569E-2</v>
      </c>
      <c r="AF1623" s="13">
        <f t="shared" si="2147"/>
        <v>2.5696960257207305E-2</v>
      </c>
      <c r="AG1623" s="13">
        <f t="shared" si="2148"/>
        <v>1.2503066382457151E-2</v>
      </c>
      <c r="AH1623" s="13">
        <f t="shared" si="2149"/>
        <v>5.1114933708369063E-3</v>
      </c>
      <c r="AI1623" s="13">
        <f t="shared" si="2150"/>
        <v>1.0996812189765021E-2</v>
      </c>
      <c r="AJ1623" s="13">
        <f t="shared" si="2151"/>
        <v>1.1829212087696073E-2</v>
      </c>
      <c r="AK1623" s="13">
        <f t="shared" si="2152"/>
        <v>8.4830801388018681E-3</v>
      </c>
      <c r="AL1623" s="13">
        <f t="shared" si="2153"/>
        <v>5.7312271403562535E-4</v>
      </c>
      <c r="AM1623" s="13">
        <f t="shared" si="2154"/>
        <v>1.0378836549240393E-2</v>
      </c>
      <c r="AN1623" s="13">
        <f t="shared" si="2155"/>
        <v>1.514972366952573E-2</v>
      </c>
      <c r="AO1623" s="13">
        <f t="shared" si="2156"/>
        <v>1.1056833112945879E-2</v>
      </c>
      <c r="AP1623" s="13">
        <f t="shared" si="2157"/>
        <v>5.379792668361966E-3</v>
      </c>
      <c r="AQ1623" s="13">
        <f t="shared" si="2158"/>
        <v>1.9631866235283691E-3</v>
      </c>
      <c r="AR1623" s="13">
        <f t="shared" si="2159"/>
        <v>1.492223367029692E-3</v>
      </c>
      <c r="AS1623" s="13">
        <f t="shared" si="2160"/>
        <v>3.2103533980946072E-3</v>
      </c>
      <c r="AT1623" s="13">
        <f t="shared" si="2161"/>
        <v>3.4533599889849855E-3</v>
      </c>
      <c r="AU1623" s="13">
        <f t="shared" si="2162"/>
        <v>2.4765072531891062E-3</v>
      </c>
      <c r="AV1623" s="13">
        <f t="shared" si="2163"/>
        <v>1.3319828068882188E-3</v>
      </c>
      <c r="AW1623" s="13">
        <f t="shared" si="2164"/>
        <v>4.9994262359231782E-5</v>
      </c>
      <c r="AX1623" s="13">
        <f t="shared" si="2165"/>
        <v>3.721486331549922E-3</v>
      </c>
      <c r="AY1623" s="13">
        <f t="shared" si="2166"/>
        <v>5.4321589221890806E-3</v>
      </c>
      <c r="AZ1623" s="13">
        <f t="shared" si="2167"/>
        <v>3.964592091304126E-3</v>
      </c>
      <c r="BA1623" s="13">
        <f t="shared" si="2168"/>
        <v>1.929004738334262E-3</v>
      </c>
      <c r="BB1623" s="13">
        <f t="shared" si="2169"/>
        <v>7.0392978548999103E-4</v>
      </c>
      <c r="BC1623" s="13">
        <f t="shared" si="2170"/>
        <v>2.0550167992967143E-4</v>
      </c>
      <c r="BD1623" s="13">
        <f t="shared" si="2171"/>
        <v>3.6302674769077216E-4</v>
      </c>
      <c r="BE1623" s="13">
        <f t="shared" si="2172"/>
        <v>7.8101186377221106E-4</v>
      </c>
      <c r="BF1623" s="13">
        <f t="shared" si="2173"/>
        <v>8.401302868632233E-4</v>
      </c>
      <c r="BG1623" s="13">
        <f t="shared" si="2174"/>
        <v>6.0248243903820325E-4</v>
      </c>
      <c r="BH1623" s="13">
        <f t="shared" si="2175"/>
        <v>3.2404356951410367E-4</v>
      </c>
      <c r="BI1623" s="13">
        <f t="shared" si="2176"/>
        <v>1.3942877420436588E-4</v>
      </c>
      <c r="BJ1623" s="14">
        <f t="shared" si="2177"/>
        <v>0.52746368726264115</v>
      </c>
      <c r="BK1623" s="14">
        <f t="shared" si="2178"/>
        <v>0.21232193574618682</v>
      </c>
      <c r="BL1623" s="14">
        <f t="shared" si="2179"/>
        <v>0.24415438951194654</v>
      </c>
      <c r="BM1623" s="14">
        <f t="shared" si="2180"/>
        <v>0.69177234558547251</v>
      </c>
      <c r="BN1623" s="14">
        <f t="shared" si="2181"/>
        <v>0.30079271597143065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1.6325000000000001</v>
      </c>
      <c r="F1624" s="10">
        <f>VLOOKUP(B1624,home!$B$2:$E$405,3,FALSE)</f>
        <v>0.90080000000000005</v>
      </c>
      <c r="G1624" s="10">
        <f>VLOOKUP(C1624,away!$B$2:$E$405,4,FALSE)</f>
        <v>1.0549999999999999</v>
      </c>
      <c r="H1624" s="10">
        <f>VLOOKUP(A1624,away!$A$2:$E$405,3,FALSE)</f>
        <v>1.1474</v>
      </c>
      <c r="I1624" s="10">
        <f>VLOOKUP(C1624,away!$B$2:$E$405,3,FALSE)</f>
        <v>1.0167999999999999</v>
      </c>
      <c r="J1624" s="10">
        <f>VLOOKUP(B1624,home!$B$2:$E$405,4,FALSE)</f>
        <v>1.2303999999999999</v>
      </c>
      <c r="K1624" s="12">
        <f t="shared" si="2126"/>
        <v>1.5514365800000001</v>
      </c>
      <c r="L1624" s="12">
        <f t="shared" si="2127"/>
        <v>1.4354785441279998</v>
      </c>
      <c r="M1624" s="13">
        <f t="shared" si="2128"/>
        <v>5.0442806749212497E-2</v>
      </c>
      <c r="N1624" s="13">
        <f t="shared" si="2129"/>
        <v>7.8258815588599151E-2</v>
      </c>
      <c r="O1624" s="13">
        <f t="shared" si="2130"/>
        <v>7.2409566794089608E-2</v>
      </c>
      <c r="P1624" s="13">
        <f t="shared" si="2131"/>
        <v>0.11233885066630393</v>
      </c>
      <c r="Q1624" s="13">
        <f t="shared" si="2132"/>
        <v>6.0706794605813484E-2</v>
      </c>
      <c r="R1624" s="13">
        <f t="shared" si="2133"/>
        <v>5.1971189761259459E-2</v>
      </c>
      <c r="S1624" s="13">
        <f t="shared" si="2134"/>
        <v>6.2546169525068904E-2</v>
      </c>
      <c r="T1624" s="13">
        <f t="shared" si="2135"/>
        <v>8.7143301139430668E-2</v>
      </c>
      <c r="U1624" s="13">
        <f t="shared" si="2136"/>
        <v>8.0630004901739383E-2</v>
      </c>
      <c r="V1624" s="13">
        <f t="shared" si="2137"/>
        <v>1.547707691330757E-2</v>
      </c>
      <c r="W1624" s="13">
        <f t="shared" si="2138"/>
        <v>3.1394247268668574E-2</v>
      </c>
      <c r="X1624" s="13">
        <f t="shared" si="2139"/>
        <v>4.5065768363222805E-2</v>
      </c>
      <c r="Y1624" s="13">
        <f t="shared" si="2140"/>
        <v>3.2345471780024372E-2</v>
      </c>
      <c r="Z1624" s="13">
        <f t="shared" si="2141"/>
        <v>2.4867842605030922E-2</v>
      </c>
      <c r="AA1624" s="13">
        <f t="shared" si="2142"/>
        <v>3.8580880683127462E-2</v>
      </c>
      <c r="AB1624" s="13">
        <f t="shared" si="2143"/>
        <v>2.9927894790209672E-2</v>
      </c>
      <c r="AC1624" s="13">
        <f t="shared" si="2144"/>
        <v>2.1542678036820659E-3</v>
      </c>
      <c r="AD1624" s="13">
        <f t="shared" si="2145"/>
        <v>1.2176545903544382E-2</v>
      </c>
      <c r="AE1624" s="13">
        <f t="shared" si="2146"/>
        <v>1.7479170386127649E-2</v>
      </c>
      <c r="AF1624" s="13">
        <f t="shared" si="2147"/>
        <v>1.2545487029221885E-2</v>
      </c>
      <c r="AG1624" s="13">
        <f t="shared" si="2148"/>
        <v>6.0029258186947146E-3</v>
      </c>
      <c r="AH1624" s="13">
        <f t="shared" si="2149"/>
        <v>8.9243136245685008E-3</v>
      </c>
      <c r="AI1624" s="13">
        <f t="shared" si="2150"/>
        <v>1.3845506608547959E-2</v>
      </c>
      <c r="AJ1624" s="13">
        <f t="shared" si="2151"/>
        <v>1.0740212710566525E-2</v>
      </c>
      <c r="AK1624" s="13">
        <f t="shared" si="2152"/>
        <v>5.5542529587179522E-3</v>
      </c>
      <c r="AL1624" s="13">
        <f t="shared" si="2153"/>
        <v>1.9190682254955564E-4</v>
      </c>
      <c r="AM1624" s="13">
        <f t="shared" si="2154"/>
        <v>3.7782277465615828E-3</v>
      </c>
      <c r="AN1624" s="13">
        <f t="shared" si="2155"/>
        <v>5.4235648650182346E-3</v>
      </c>
      <c r="AO1624" s="13">
        <f t="shared" si="2156"/>
        <v>3.8927054982100741E-3</v>
      </c>
      <c r="AP1624" s="13">
        <f t="shared" si="2157"/>
        <v>1.8626317404298865E-3</v>
      </c>
      <c r="AQ1624" s="13">
        <f t="shared" si="2158"/>
        <v>6.6844197474972341E-4</v>
      </c>
      <c r="AR1624" s="13">
        <f t="shared" si="2159"/>
        <v>2.5621321458274529E-3</v>
      </c>
      <c r="AS1624" s="13">
        <f t="shared" si="2160"/>
        <v>3.974985533830605E-3</v>
      </c>
      <c r="AT1624" s="13">
        <f t="shared" si="2161"/>
        <v>3.0834689810778143E-3</v>
      </c>
      <c r="AU1624" s="13">
        <f t="shared" si="2162"/>
        <v>1.5946021901798162E-3</v>
      </c>
      <c r="AV1624" s="13">
        <f t="shared" si="2163"/>
        <v>6.1848104209827109E-4</v>
      </c>
      <c r="AW1624" s="13">
        <f t="shared" si="2164"/>
        <v>1.1871856723366107E-5</v>
      </c>
      <c r="AX1624" s="13">
        <f t="shared" si="2165"/>
        <v>9.7694678893110124E-4</v>
      </c>
      <c r="AY1624" s="13">
        <f t="shared" si="2166"/>
        <v>1.4023861542653416E-3</v>
      </c>
      <c r="AZ1624" s="13">
        <f t="shared" si="2167"/>
        <v>1.0065476175150387E-3</v>
      </c>
      <c r="BA1624" s="13">
        <f t="shared" si="2168"/>
        <v>4.8162583619533168E-4</v>
      </c>
      <c r="BB1624" s="13">
        <f t="shared" si="2169"/>
        <v>1.7284088853902619E-4</v>
      </c>
      <c r="BC1624" s="13">
        <f t="shared" si="2170"/>
        <v>4.9621877409158239E-5</v>
      </c>
      <c r="BD1624" s="13">
        <f t="shared" si="2171"/>
        <v>6.1298095375932418E-4</v>
      </c>
      <c r="BE1624" s="13">
        <f t="shared" si="2172"/>
        <v>9.5100107450550402E-4</v>
      </c>
      <c r="BF1624" s="13">
        <f t="shared" si="2173"/>
        <v>7.3770892730357226E-4</v>
      </c>
      <c r="BG1624" s="13">
        <f t="shared" si="2174"/>
        <v>3.8150287173710761E-4</v>
      </c>
      <c r="BH1624" s="13">
        <f t="shared" si="2175"/>
        <v>1.4796937764699925E-4</v>
      </c>
      <c r="BI1624" s="13">
        <f t="shared" si="2176"/>
        <v>4.5913021040277816E-5</v>
      </c>
      <c r="BJ1624" s="14">
        <f t="shared" si="2177"/>
        <v>0.40283406887117224</v>
      </c>
      <c r="BK1624" s="14">
        <f t="shared" si="2178"/>
        <v>0.24455346463438984</v>
      </c>
      <c r="BL1624" s="14">
        <f t="shared" si="2179"/>
        <v>0.32729456895183334</v>
      </c>
      <c r="BM1624" s="14">
        <f t="shared" si="2180"/>
        <v>0.57203140659960638</v>
      </c>
      <c r="BN1624" s="14">
        <f t="shared" si="2181"/>
        <v>0.42612802416527812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1.6325000000000001</v>
      </c>
      <c r="F1625" s="10">
        <f>VLOOKUP(B1625,home!$B$2:$E$405,3,FALSE)</f>
        <v>0.97289999999999999</v>
      </c>
      <c r="G1625" s="10">
        <f>VLOOKUP(C1625,away!$B$2:$E$405,4,FALSE)</f>
        <v>1.153</v>
      </c>
      <c r="H1625" s="10">
        <f>VLOOKUP(A1625,away!$A$2:$E$405,3,FALSE)</f>
        <v>1.1474</v>
      </c>
      <c r="I1625" s="10">
        <f>VLOOKUP(C1625,away!$B$2:$E$405,3,FALSE)</f>
        <v>0.76900000000000002</v>
      </c>
      <c r="J1625" s="10">
        <f>VLOOKUP(B1625,home!$B$2:$E$405,4,FALSE)</f>
        <v>1.2817000000000001</v>
      </c>
      <c r="K1625" s="12">
        <f t="shared" si="2126"/>
        <v>1.8312629152500002</v>
      </c>
      <c r="L1625" s="12">
        <f t="shared" si="2127"/>
        <v>1.13090876402</v>
      </c>
      <c r="M1625" s="13">
        <f t="shared" si="2128"/>
        <v>5.170650521005217E-2</v>
      </c>
      <c r="N1625" s="13">
        <f t="shared" si="2129"/>
        <v>9.4688205468349468E-2</v>
      </c>
      <c r="O1625" s="13">
        <f t="shared" si="2130"/>
        <v>5.8475339898893794E-2</v>
      </c>
      <c r="P1625" s="13">
        <f t="shared" si="2131"/>
        <v>0.10708372141348291</v>
      </c>
      <c r="Q1625" s="13">
        <f t="shared" si="2132"/>
        <v>8.6699499592880327E-2</v>
      </c>
      <c r="R1625" s="13">
        <f t="shared" si="2133"/>
        <v>3.3065137185353685E-2</v>
      </c>
      <c r="S1625" s="13">
        <f t="shared" si="2134"/>
        <v>5.5442363321487609E-2</v>
      </c>
      <c r="T1625" s="13">
        <f t="shared" si="2135"/>
        <v>9.8049223925736798E-2</v>
      </c>
      <c r="U1625" s="13">
        <f t="shared" si="2136"/>
        <v>6.0550959515191981E-2</v>
      </c>
      <c r="V1625" s="13">
        <f t="shared" si="2137"/>
        <v>1.2757850109542855E-2</v>
      </c>
      <c r="W1625" s="13">
        <f t="shared" si="2138"/>
        <v>5.2923192791724742E-2</v>
      </c>
      <c r="X1625" s="13">
        <f t="shared" si="2139"/>
        <v>5.985130254808161E-2</v>
      </c>
      <c r="Y1625" s="13">
        <f t="shared" si="2140"/>
        <v>3.3843181294819023E-2</v>
      </c>
      <c r="Z1625" s="13">
        <f t="shared" si="2141"/>
        <v>1.2464551142146693E-2</v>
      </c>
      <c r="AA1625" s="13">
        <f t="shared" si="2142"/>
        <v>2.2825870261850272E-2</v>
      </c>
      <c r="AB1625" s="13">
        <f t="shared" si="2143"/>
        <v>2.090008485941711E-2</v>
      </c>
      <c r="AC1625" s="13">
        <f t="shared" si="2144"/>
        <v>1.6513372705902634E-3</v>
      </c>
      <c r="AD1625" s="13">
        <f t="shared" si="2145"/>
        <v>2.4229070079027928E-2</v>
      </c>
      <c r="AE1625" s="13">
        <f t="shared" si="2146"/>
        <v>2.7400867696427439E-2</v>
      </c>
      <c r="AF1625" s="13">
        <f t="shared" si="2147"/>
        <v>1.5493940709821151E-2</v>
      </c>
      <c r="AG1625" s="13">
        <f t="shared" si="2148"/>
        <v>5.8407444459809997E-3</v>
      </c>
      <c r="AH1625" s="13">
        <f t="shared" si="2149"/>
        <v>3.5240675315573E-3</v>
      </c>
      <c r="AI1625" s="13">
        <f t="shared" si="2150"/>
        <v>6.4534941813774935E-3</v>
      </c>
      <c r="AJ1625" s="13">
        <f t="shared" si="2151"/>
        <v>5.9090222840691318E-3</v>
      </c>
      <c r="AK1625" s="13">
        <f t="shared" si="2152"/>
        <v>3.6069911247338842E-3</v>
      </c>
      <c r="AL1625" s="13">
        <f t="shared" si="2153"/>
        <v>1.3679620351461007E-4</v>
      </c>
      <c r="AM1625" s="13">
        <f t="shared" si="2154"/>
        <v>8.8739595013434414E-3</v>
      </c>
      <c r="AN1625" s="13">
        <f t="shared" si="2155"/>
        <v>1.0035638571627847E-2</v>
      </c>
      <c r="AO1625" s="13">
        <f t="shared" si="2156"/>
        <v>5.6746958065955434E-3</v>
      </c>
      <c r="AP1625" s="13">
        <f t="shared" si="2157"/>
        <v>2.139187740275481E-3</v>
      </c>
      <c r="AQ1625" s="13">
        <f t="shared" si="2158"/>
        <v>6.0480654084042046E-4</v>
      </c>
      <c r="AR1625" s="13">
        <f t="shared" si="2159"/>
        <v>7.9707977128729425E-4</v>
      </c>
      <c r="AS1625" s="13">
        <f t="shared" si="2160"/>
        <v>1.459662625654374E-3</v>
      </c>
      <c r="AT1625" s="13">
        <f t="shared" si="2161"/>
        <v>1.3365130175686496E-3</v>
      </c>
      <c r="AU1625" s="13">
        <f t="shared" si="2162"/>
        <v>8.1583557494077988E-4</v>
      </c>
      <c r="AV1625" s="13">
        <f t="shared" si="2163"/>
        <v>3.7350235833267837E-4</v>
      </c>
      <c r="AW1625" s="13">
        <f t="shared" si="2164"/>
        <v>7.8695484618596945E-6</v>
      </c>
      <c r="AX1625" s="13">
        <f t="shared" si="2165"/>
        <v>2.7084254910401044E-3</v>
      </c>
      <c r="AY1625" s="13">
        <f t="shared" si="2166"/>
        <v>3.0629821245124261E-3</v>
      </c>
      <c r="AZ1625" s="13">
        <f t="shared" si="2167"/>
        <v>1.7319766643238508E-3</v>
      </c>
      <c r="BA1625" s="13">
        <f t="shared" si="2168"/>
        <v>6.5290252958732291E-4</v>
      </c>
      <c r="BB1625" s="13">
        <f t="shared" si="2169"/>
        <v>1.8459329819028275E-4</v>
      </c>
      <c r="BC1625" s="13">
        <f t="shared" si="2170"/>
        <v>4.1751635740549519E-5</v>
      </c>
      <c r="BD1625" s="13">
        <f t="shared" si="2171"/>
        <v>1.5023741649530987E-4</v>
      </c>
      <c r="BE1625" s="13">
        <f t="shared" si="2172"/>
        <v>2.7512420931082965E-4</v>
      </c>
      <c r="BF1625" s="13">
        <f t="shared" si="2173"/>
        <v>2.5191238079920057E-4</v>
      </c>
      <c r="BG1625" s="13">
        <f t="shared" si="2174"/>
        <v>1.5377260028330407E-4</v>
      </c>
      <c r="BH1625" s="13">
        <f t="shared" si="2175"/>
        <v>7.0399515070094148E-5</v>
      </c>
      <c r="BI1625" s="13">
        <f t="shared" si="2176"/>
        <v>2.5784004239889367E-5</v>
      </c>
      <c r="BJ1625" s="14">
        <f t="shared" si="2177"/>
        <v>0.53473014845692657</v>
      </c>
      <c r="BK1625" s="14">
        <f t="shared" si="2178"/>
        <v>0.23184155565318287</v>
      </c>
      <c r="BL1625" s="14">
        <f t="shared" si="2179"/>
        <v>0.22102079031642702</v>
      </c>
      <c r="BM1625" s="14">
        <f t="shared" si="2180"/>
        <v>0.56528352422362016</v>
      </c>
      <c r="BN1625" s="14">
        <f t="shared" si="2181"/>
        <v>0.43171840876901235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1.375</v>
      </c>
      <c r="F1626" s="10">
        <f>VLOOKUP(B1626,home!$B$2:$E$405,3,FALSE)</f>
        <v>1.4544999999999999</v>
      </c>
      <c r="G1626" s="10">
        <f>VLOOKUP(C1626,away!$B$2:$E$405,4,FALSE)</f>
        <v>0.60609999999999997</v>
      </c>
      <c r="H1626" s="10">
        <f>VLOOKUP(A1626,away!$A$2:$E$405,3,FALSE)</f>
        <v>1.0101</v>
      </c>
      <c r="I1626" s="10">
        <f>VLOOKUP(C1626,away!$B$2:$E$405,3,FALSE)</f>
        <v>1.2375</v>
      </c>
      <c r="J1626" s="10">
        <f>VLOOKUP(B1626,home!$B$2:$E$405,4,FALSE)</f>
        <v>0.66</v>
      </c>
      <c r="K1626" s="12">
        <f t="shared" si="2126"/>
        <v>1.2121621187499998</v>
      </c>
      <c r="L1626" s="12">
        <f t="shared" si="2127"/>
        <v>0.82499917500000008</v>
      </c>
      <c r="M1626" s="13">
        <f t="shared" si="2128"/>
        <v>0.1303983485908988</v>
      </c>
      <c r="N1626" s="13">
        <f t="shared" si="2129"/>
        <v>0.15806393850944492</v>
      </c>
      <c r="O1626" s="13">
        <f t="shared" si="2130"/>
        <v>0.10757853000885392</v>
      </c>
      <c r="P1626" s="13">
        <f t="shared" si="2131"/>
        <v>0.13040261886754281</v>
      </c>
      <c r="Q1626" s="13">
        <f t="shared" si="2132"/>
        <v>9.5799559300789233E-2</v>
      </c>
      <c r="R1626" s="13">
        <f t="shared" si="2133"/>
        <v>4.4376099252508613E-2</v>
      </c>
      <c r="S1626" s="13">
        <f t="shared" si="2134"/>
        <v>3.2601722321007394E-2</v>
      </c>
      <c r="T1626" s="13">
        <f t="shared" si="2135"/>
        <v>7.9034557388514698E-2</v>
      </c>
      <c r="U1626" s="13">
        <f t="shared" si="2136"/>
        <v>5.3791026491781121E-2</v>
      </c>
      <c r="V1626" s="13">
        <f t="shared" si="2137"/>
        <v>3.6225322177878792E-3</v>
      </c>
      <c r="W1626" s="13">
        <f t="shared" si="2138"/>
        <v>3.8708198925786974E-2</v>
      </c>
      <c r="X1626" s="13">
        <f t="shared" si="2139"/>
        <v>3.1934232179510143E-2</v>
      </c>
      <c r="Y1626" s="13">
        <f t="shared" si="2140"/>
        <v>1.3172857601177158E-2</v>
      </c>
      <c r="Z1626" s="13">
        <f t="shared" si="2141"/>
        <v>1.2203415091012578E-2</v>
      </c>
      <c r="AA1626" s="13">
        <f t="shared" si="2142"/>
        <v>1.4792517492707527E-2</v>
      </c>
      <c r="AB1626" s="13">
        <f t="shared" si="2143"/>
        <v>8.9654646728033974E-3</v>
      </c>
      <c r="AC1626" s="13">
        <f t="shared" si="2144"/>
        <v>2.2641567801484316E-4</v>
      </c>
      <c r="AD1626" s="13">
        <f t="shared" si="2145"/>
        <v>1.1730153105719605E-2</v>
      </c>
      <c r="AE1626" s="13">
        <f t="shared" si="2146"/>
        <v>9.6773666348423625E-3</v>
      </c>
      <c r="AF1626" s="13">
        <f t="shared" si="2147"/>
        <v>3.9919097449587371E-3</v>
      </c>
      <c r="AG1626" s="13">
        <f t="shared" si="2148"/>
        <v>1.0977740820884733E-3</v>
      </c>
      <c r="AH1626" s="13">
        <f t="shared" si="2149"/>
        <v>2.5169518455669814E-3</v>
      </c>
      <c r="AI1626" s="13">
        <f t="shared" si="2150"/>
        <v>3.0509536819141943E-3</v>
      </c>
      <c r="AJ1626" s="13">
        <f t="shared" si="2151"/>
        <v>1.8491252396386115E-3</v>
      </c>
      <c r="AK1626" s="13">
        <f t="shared" si="2152"/>
        <v>7.4714652277148015E-4</v>
      </c>
      <c r="AL1626" s="13">
        <f t="shared" si="2153"/>
        <v>9.0569237064300088E-6</v>
      </c>
      <c r="AM1626" s="13">
        <f t="shared" si="2154"/>
        <v>2.8437694483781921E-3</v>
      </c>
      <c r="AN1626" s="13">
        <f t="shared" si="2155"/>
        <v>2.3461074488022138E-3</v>
      </c>
      <c r="AO1626" s="13">
        <f t="shared" si="2156"/>
        <v>9.6776835486159056E-4</v>
      </c>
      <c r="AP1626" s="13">
        <f t="shared" si="2157"/>
        <v>2.6613603145063988E-4</v>
      </c>
      <c r="AQ1626" s="13">
        <f t="shared" si="2158"/>
        <v>5.4890501596137982E-5</v>
      </c>
      <c r="AR1626" s="13">
        <f t="shared" si="2159"/>
        <v>4.1529663922149762E-4</v>
      </c>
      <c r="AS1626" s="13">
        <f t="shared" si="2160"/>
        <v>5.0340685410848475E-4</v>
      </c>
      <c r="AT1626" s="13">
        <f t="shared" si="2161"/>
        <v>3.0510535943470651E-4</v>
      </c>
      <c r="AU1626" s="13">
        <f t="shared" si="2162"/>
        <v>1.2327905297811802E-4</v>
      </c>
      <c r="AV1626" s="13">
        <f t="shared" si="2163"/>
        <v>3.7358549513862267E-5</v>
      </c>
      <c r="AW1626" s="13">
        <f t="shared" si="2164"/>
        <v>2.5158945283274595E-7</v>
      </c>
      <c r="AX1626" s="13">
        <f t="shared" si="2165"/>
        <v>5.7451826663043745E-4</v>
      </c>
      <c r="AY1626" s="13">
        <f t="shared" si="2166"/>
        <v>4.7397709599254095E-4</v>
      </c>
      <c r="AZ1626" s="13">
        <f t="shared" si="2167"/>
        <v>1.9551535658137104E-4</v>
      </c>
      <c r="BA1626" s="13">
        <f t="shared" si="2168"/>
        <v>5.3766669293153993E-5</v>
      </c>
      <c r="BB1626" s="13">
        <f t="shared" si="2169"/>
        <v>1.1089364452337468E-5</v>
      </c>
      <c r="BC1626" s="13">
        <f t="shared" si="2170"/>
        <v>1.8297433048905484E-6</v>
      </c>
      <c r="BD1626" s="13">
        <f t="shared" si="2171"/>
        <v>5.7103230789668015E-5</v>
      </c>
      <c r="BE1626" s="13">
        <f t="shared" si="2172"/>
        <v>6.9218373221474207E-5</v>
      </c>
      <c r="BF1626" s="13">
        <f t="shared" si="2173"/>
        <v>4.1951944970285214E-5</v>
      </c>
      <c r="BG1626" s="13">
        <f t="shared" si="2174"/>
        <v>1.695085283362144E-5</v>
      </c>
      <c r="BH1626" s="13">
        <f t="shared" si="2175"/>
        <v>5.1367954213555022E-6</v>
      </c>
      <c r="BI1626" s="13">
        <f t="shared" si="2176"/>
        <v>1.2453257643071162E-6</v>
      </c>
      <c r="BJ1626" s="14">
        <f t="shared" si="2177"/>
        <v>0.45099991575417575</v>
      </c>
      <c r="BK1626" s="14">
        <f t="shared" si="2178"/>
        <v>0.29773467169495071</v>
      </c>
      <c r="BL1626" s="14">
        <f t="shared" si="2179"/>
        <v>0.23924386818680327</v>
      </c>
      <c r="BM1626" s="14">
        <f t="shared" si="2180"/>
        <v>0.33308905069036437</v>
      </c>
      <c r="BN1626" s="14">
        <f t="shared" si="2181"/>
        <v>0.66661909453003831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1.375</v>
      </c>
      <c r="F1627" s="10">
        <f>VLOOKUP(B1627,home!$B$2:$E$405,3,FALSE)</f>
        <v>0.84850000000000003</v>
      </c>
      <c r="G1627" s="10">
        <f>VLOOKUP(C1627,away!$B$2:$E$405,4,FALSE)</f>
        <v>1.5868</v>
      </c>
      <c r="H1627" s="10">
        <f>VLOOKUP(A1627,away!$A$2:$E$405,3,FALSE)</f>
        <v>1.0101</v>
      </c>
      <c r="I1627" s="10">
        <f>VLOOKUP(C1627,away!$B$2:$E$405,3,FALSE)</f>
        <v>0.18</v>
      </c>
      <c r="J1627" s="10">
        <f>VLOOKUP(B1627,home!$B$2:$E$405,4,FALSE)</f>
        <v>1.65</v>
      </c>
      <c r="K1627" s="12">
        <f t="shared" si="2126"/>
        <v>1.8512997250000001</v>
      </c>
      <c r="L1627" s="12">
        <f t="shared" si="2127"/>
        <v>0.29999969999999992</v>
      </c>
      <c r="M1627" s="13">
        <f t="shared" si="2128"/>
        <v>0.11633289364626058</v>
      </c>
      <c r="N1627" s="13">
        <f t="shared" si="2129"/>
        <v>0.21536705401577647</v>
      </c>
      <c r="O1627" s="13">
        <f t="shared" si="2130"/>
        <v>3.4899833194010077E-2</v>
      </c>
      <c r="P1627" s="13">
        <f t="shared" si="2131"/>
        <v>6.4610051594616719E-2</v>
      </c>
      <c r="Q1627" s="13">
        <f t="shared" si="2132"/>
        <v>0.19935448393673361</v>
      </c>
      <c r="R1627" s="13">
        <f t="shared" si="2133"/>
        <v>5.2349697441265294E-3</v>
      </c>
      <c r="S1627" s="13">
        <f t="shared" si="2134"/>
        <v>8.9709338352584236E-3</v>
      </c>
      <c r="T1627" s="13">
        <f t="shared" si="2135"/>
        <v>5.9806285374674889E-2</v>
      </c>
      <c r="U1627" s="13">
        <f t="shared" si="2136"/>
        <v>9.6914980476847639E-3</v>
      </c>
      <c r="V1627" s="13">
        <f t="shared" si="2137"/>
        <v>5.5359569114399223E-4</v>
      </c>
      <c r="W1627" s="13">
        <f t="shared" si="2138"/>
        <v>0.12302163376319729</v>
      </c>
      <c r="X1627" s="13">
        <f t="shared" si="2139"/>
        <v>3.6906453222469049E-2</v>
      </c>
      <c r="Y1627" s="13">
        <f t="shared" si="2140"/>
        <v>5.5359624474023714E-3</v>
      </c>
      <c r="Z1627" s="13">
        <f t="shared" si="2141"/>
        <v>5.2349645091567842E-4</v>
      </c>
      <c r="AA1627" s="13">
        <f t="shared" si="2142"/>
        <v>9.6914883561867134E-4</v>
      </c>
      <c r="AB1627" s="13">
        <f t="shared" si="2143"/>
        <v>8.9709248643245849E-4</v>
      </c>
      <c r="AC1627" s="13">
        <f t="shared" si="2144"/>
        <v>1.92163223607095E-5</v>
      </c>
      <c r="AD1627" s="13">
        <f t="shared" si="2145"/>
        <v>5.693747918871446E-2</v>
      </c>
      <c r="AE1627" s="13">
        <f t="shared" si="2146"/>
        <v>1.708122667537058E-2</v>
      </c>
      <c r="AF1627" s="13">
        <f t="shared" si="2147"/>
        <v>2.5621814391215843E-3</v>
      </c>
      <c r="AG1627" s="13">
        <f t="shared" si="2148"/>
        <v>2.5621788769401442E-4</v>
      </c>
      <c r="AH1627" s="13">
        <f t="shared" si="2149"/>
        <v>3.9262194556442047E-5</v>
      </c>
      <c r="AI1627" s="13">
        <f t="shared" si="2150"/>
        <v>7.268608998523766E-5</v>
      </c>
      <c r="AJ1627" s="13">
        <f t="shared" si="2151"/>
        <v>6.7281869200497881E-5</v>
      </c>
      <c r="AK1627" s="13">
        <f t="shared" si="2152"/>
        <v>4.1519635316122573E-5</v>
      </c>
      <c r="AL1627" s="13">
        <f t="shared" si="2153"/>
        <v>4.2690164072064664E-7</v>
      </c>
      <c r="AM1627" s="13">
        <f t="shared" si="2154"/>
        <v>2.1081667912852063E-2</v>
      </c>
      <c r="AN1627" s="13">
        <f t="shared" si="2155"/>
        <v>6.3244940493552438E-3</v>
      </c>
      <c r="AO1627" s="13">
        <f t="shared" si="2156"/>
        <v>9.486731587291787E-4</v>
      </c>
      <c r="AP1627" s="13">
        <f t="shared" si="2157"/>
        <v>9.486722100560196E-5</v>
      </c>
      <c r="AQ1627" s="13">
        <f t="shared" si="2158"/>
        <v>7.1150344603785701E-6</v>
      </c>
      <c r="AR1627" s="13">
        <f t="shared" si="2159"/>
        <v>2.3557293176548502E-6</v>
      </c>
      <c r="AS1627" s="13">
        <f t="shared" si="2160"/>
        <v>4.3611610379488614E-6</v>
      </c>
      <c r="AT1627" s="13">
        <f t="shared" si="2161"/>
        <v>4.0369081151177216E-6</v>
      </c>
      <c r="AU1627" s="13">
        <f t="shared" si="2162"/>
        <v>2.4911756277892358E-6</v>
      </c>
      <c r="AV1627" s="13">
        <f t="shared" si="2163"/>
        <v>1.1529781886632286E-6</v>
      </c>
      <c r="AW1627" s="13">
        <f t="shared" si="2164"/>
        <v>6.5860174978774206E-9</v>
      </c>
      <c r="AX1627" s="13">
        <f t="shared" si="2165"/>
        <v>6.5047476682673884E-3</v>
      </c>
      <c r="AY1627" s="13">
        <f t="shared" si="2166"/>
        <v>1.9514223490559156E-3</v>
      </c>
      <c r="AZ1627" s="13">
        <f t="shared" si="2167"/>
        <v>2.9271305964503484E-4</v>
      </c>
      <c r="BA1627" s="13">
        <f t="shared" si="2168"/>
        <v>2.927127669319751E-5</v>
      </c>
      <c r="BB1627" s="13">
        <f t="shared" si="2169"/>
        <v>2.1953435566440606E-6</v>
      </c>
      <c r="BC1627" s="13">
        <f t="shared" si="2170"/>
        <v>1.3172048167803028E-7</v>
      </c>
      <c r="BD1627" s="13">
        <f t="shared" si="2171"/>
        <v>1.1778634809627646E-7</v>
      </c>
      <c r="BE1627" s="13">
        <f t="shared" si="2172"/>
        <v>2.1805783383939087E-7</v>
      </c>
      <c r="BF1627" s="13">
        <f t="shared" si="2173"/>
        <v>2.0184520391048007E-7</v>
      </c>
      <c r="BG1627" s="13">
        <f t="shared" si="2174"/>
        <v>1.2455865683068023E-7</v>
      </c>
      <c r="BH1627" s="13">
        <f t="shared" si="2175"/>
        <v>5.7648851784251922E-8</v>
      </c>
      <c r="BI1627" s="13">
        <f t="shared" si="2176"/>
        <v>2.1345060690950268E-8</v>
      </c>
      <c r="BJ1627" s="14">
        <f t="shared" si="2177"/>
        <v>0.7540662767452565</v>
      </c>
      <c r="BK1627" s="14">
        <f t="shared" si="2178"/>
        <v>0.19243854034033706</v>
      </c>
      <c r="BL1627" s="14">
        <f t="shared" si="2179"/>
        <v>5.1928431291173138E-2</v>
      </c>
      <c r="BM1627" s="14">
        <f t="shared" si="2180"/>
        <v>0.36120604293312014</v>
      </c>
      <c r="BN1627" s="14">
        <f t="shared" si="2181"/>
        <v>0.63579928613152392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1.375</v>
      </c>
      <c r="F1628" s="10">
        <f>VLOOKUP(B1628,home!$B$2:$E$405,3,FALSE)</f>
        <v>0.90910000000000002</v>
      </c>
      <c r="G1628" s="10">
        <f>VLOOKUP(C1628,away!$B$2:$E$405,4,FALSE)</f>
        <v>1.0909</v>
      </c>
      <c r="H1628" s="10">
        <f>VLOOKUP(A1628,away!$A$2:$E$405,3,FALSE)</f>
        <v>1.0101</v>
      </c>
      <c r="I1628" s="10">
        <f>VLOOKUP(C1628,away!$B$2:$E$405,3,FALSE)</f>
        <v>0.69299999999999995</v>
      </c>
      <c r="J1628" s="10">
        <f>VLOOKUP(B1628,home!$B$2:$E$405,4,FALSE)</f>
        <v>1.155</v>
      </c>
      <c r="K1628" s="12">
        <f t="shared" si="2126"/>
        <v>1.3636386362499999</v>
      </c>
      <c r="L1628" s="12">
        <f t="shared" si="2127"/>
        <v>0.80849919150000005</v>
      </c>
      <c r="M1628" s="13">
        <f t="shared" si="2128"/>
        <v>0.11393378556055446</v>
      </c>
      <c r="N1628" s="13">
        <f t="shared" si="2129"/>
        <v>0.15536451196459442</v>
      </c>
      <c r="O1628" s="13">
        <f t="shared" si="2130"/>
        <v>9.2115373510242654E-2</v>
      </c>
      <c r="P1628" s="13">
        <f t="shared" si="2131"/>
        <v>0.12561208231116666</v>
      </c>
      <c r="Q1628" s="13">
        <f t="shared" si="2132"/>
        <v>0.10593052560852319</v>
      </c>
      <c r="R1628" s="13">
        <f t="shared" si="2133"/>
        <v>3.7237602503875852E-2</v>
      </c>
      <c r="S1628" s="13">
        <f t="shared" si="2134"/>
        <v>3.4621853265292588E-2</v>
      </c>
      <c r="T1628" s="13">
        <f t="shared" si="2135"/>
        <v>8.5644744309661042E-2</v>
      </c>
      <c r="U1628" s="13">
        <f t="shared" si="2136"/>
        <v>5.0778633495604852E-2</v>
      </c>
      <c r="V1628" s="13">
        <f t="shared" si="2137"/>
        <v>4.241179852089192E-3</v>
      </c>
      <c r="W1628" s="13">
        <f t="shared" si="2138"/>
        <v>4.8150319159350731E-2</v>
      </c>
      <c r="X1628" s="13">
        <f t="shared" si="2139"/>
        <v>3.8929494110802029E-2</v>
      </c>
      <c r="Y1628" s="13">
        <f t="shared" si="2140"/>
        <v>1.5737232257043727E-2</v>
      </c>
      <c r="Z1628" s="13">
        <f t="shared" si="2141"/>
        <v>1.0035523839260671E-2</v>
      </c>
      <c r="AA1628" s="13">
        <f t="shared" si="2142"/>
        <v>1.3684828042223783E-2</v>
      </c>
      <c r="AB1628" s="13">
        <f t="shared" si="2143"/>
        <v>9.3305801244068995E-3</v>
      </c>
      <c r="AC1628" s="13">
        <f t="shared" si="2144"/>
        <v>2.9224399398737968E-4</v>
      </c>
      <c r="AD1628" s="13">
        <f t="shared" si="2145"/>
        <v>1.6414908888364825E-2</v>
      </c>
      <c r="AE1628" s="13">
        <f t="shared" si="2146"/>
        <v>1.3271440564789126E-2</v>
      </c>
      <c r="AF1628" s="13">
        <f t="shared" si="2147"/>
        <v>5.3649744833361556E-3</v>
      </c>
      <c r="AG1628" s="13">
        <f t="shared" si="2148"/>
        <v>1.445859177398471E-3</v>
      </c>
      <c r="AH1628" s="13">
        <f t="shared" si="2149"/>
        <v>2.0284282275803067E-3</v>
      </c>
      <c r="AI1628" s="13">
        <f t="shared" si="2150"/>
        <v>2.7660431019886139E-3</v>
      </c>
      <c r="AJ1628" s="13">
        <f t="shared" si="2151"/>
        <v>1.8859416217022367E-3</v>
      </c>
      <c r="AK1628" s="13">
        <f t="shared" si="2152"/>
        <v>8.572476203550501E-4</v>
      </c>
      <c r="AL1628" s="13">
        <f t="shared" si="2153"/>
        <v>1.2887968725721395E-5</v>
      </c>
      <c r="AM1628" s="13">
        <f t="shared" si="2154"/>
        <v>4.4768007941395627E-3</v>
      </c>
      <c r="AN1628" s="13">
        <f t="shared" si="2155"/>
        <v>3.6194898225683941E-3</v>
      </c>
      <c r="AO1628" s="13">
        <f t="shared" si="2156"/>
        <v>1.4631772975945126E-3</v>
      </c>
      <c r="AP1628" s="13">
        <f t="shared" si="2157"/>
        <v>3.9432588737543952E-4</v>
      </c>
      <c r="AQ1628" s="13">
        <f t="shared" si="2158"/>
        <v>7.9703040282640714E-5</v>
      </c>
      <c r="AR1628" s="13">
        <f t="shared" si="2159"/>
        <v>3.2799651640289131E-4</v>
      </c>
      <c r="AS1628" s="13">
        <f t="shared" si="2160"/>
        <v>4.4726872232238942E-4</v>
      </c>
      <c r="AT1628" s="13">
        <f t="shared" si="2161"/>
        <v>3.0495645527249153E-4</v>
      </c>
      <c r="AU1628" s="13">
        <f t="shared" si="2162"/>
        <v>1.3861680159447145E-4</v>
      </c>
      <c r="AV1628" s="13">
        <f t="shared" si="2163"/>
        <v>4.7255806571905484E-5</v>
      </c>
      <c r="AW1628" s="13">
        <f t="shared" si="2164"/>
        <v>3.9469430532102935E-7</v>
      </c>
      <c r="AX1628" s="13">
        <f t="shared" si="2165"/>
        <v>1.0174564216138963E-3</v>
      </c>
      <c r="AY1628" s="13">
        <f t="shared" si="2166"/>
        <v>8.2261269426131837E-4</v>
      </c>
      <c r="AZ1628" s="13">
        <f t="shared" si="2167"/>
        <v>3.3254084911395627E-4</v>
      </c>
      <c r="BA1628" s="13">
        <f t="shared" si="2168"/>
        <v>8.9619669216452406E-5</v>
      </c>
      <c r="BB1628" s="13">
        <f t="shared" si="2169"/>
        <v>1.8114357525999799E-5</v>
      </c>
      <c r="BC1628" s="13">
        <f t="shared" si="2170"/>
        <v>2.9290886828625564E-6</v>
      </c>
      <c r="BD1628" s="13">
        <f t="shared" si="2171"/>
        <v>4.4197486387759005E-5</v>
      </c>
      <c r="BE1628" s="13">
        <f t="shared" si="2172"/>
        <v>6.0269400063481626E-5</v>
      </c>
      <c r="BF1628" s="13">
        <f t="shared" si="2173"/>
        <v>4.1092841255085876E-5</v>
      </c>
      <c r="BG1628" s="13">
        <f t="shared" si="2174"/>
        <v>1.8678595336241008E-5</v>
      </c>
      <c r="BH1628" s="13">
        <f t="shared" si="2175"/>
        <v>6.3677135678443265E-6</v>
      </c>
      <c r="BI1628" s="13">
        <f t="shared" si="2176"/>
        <v>1.7366520491371717E-6</v>
      </c>
      <c r="BJ1628" s="14">
        <f t="shared" si="2177"/>
        <v>0.49857078044623876</v>
      </c>
      <c r="BK1628" s="14">
        <f t="shared" si="2178"/>
        <v>0.27953664564607733</v>
      </c>
      <c r="BL1628" s="14">
        <f t="shared" si="2179"/>
        <v>0.21212311523880398</v>
      </c>
      <c r="BM1628" s="14">
        <f t="shared" si="2180"/>
        <v>0.36924996571146734</v>
      </c>
      <c r="BN1628" s="14">
        <f t="shared" si="2181"/>
        <v>0.63019388145895727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1.375</v>
      </c>
      <c r="F1629" s="10">
        <f>VLOOKUP(B1629,home!$B$2:$E$405,3,FALSE)</f>
        <v>0.79339999999999999</v>
      </c>
      <c r="G1629" s="10">
        <f>VLOOKUP(C1629,away!$B$2:$E$405,4,FALSE)</f>
        <v>1.3332999999999999</v>
      </c>
      <c r="H1629" s="10">
        <f>VLOOKUP(A1629,away!$A$2:$E$405,3,FALSE)</f>
        <v>1.0101</v>
      </c>
      <c r="I1629" s="10">
        <f>VLOOKUP(C1629,away!$B$2:$E$405,3,FALSE)</f>
        <v>0.74250000000000005</v>
      </c>
      <c r="J1629" s="10">
        <f>VLOOKUP(B1629,home!$B$2:$E$405,4,FALSE)</f>
        <v>1.35</v>
      </c>
      <c r="K1629" s="12">
        <f t="shared" si="2126"/>
        <v>1.4545303024999998</v>
      </c>
      <c r="L1629" s="12">
        <f t="shared" si="2127"/>
        <v>1.0124989875000001</v>
      </c>
      <c r="M1629" s="13">
        <f t="shared" si="2128"/>
        <v>8.4836509693592355E-2</v>
      </c>
      <c r="N1629" s="13">
        <f t="shared" si="2129"/>
        <v>0.12339727410766504</v>
      </c>
      <c r="O1629" s="13">
        <f t="shared" si="2130"/>
        <v>8.5896880167796202E-2</v>
      </c>
      <c r="P1629" s="13">
        <f t="shared" si="2131"/>
        <v>0.12493961509427084</v>
      </c>
      <c r="Q1629" s="13">
        <f t="shared" si="2132"/>
        <v>8.9742537217748733E-2</v>
      </c>
      <c r="R1629" s="13">
        <f t="shared" si="2133"/>
        <v>4.3485252099651234E-2</v>
      </c>
      <c r="S1629" s="13">
        <f t="shared" si="2134"/>
        <v>4.5999969459739443E-2</v>
      </c>
      <c r="T1629" s="13">
        <f t="shared" si="2135"/>
        <v>9.0864228068651673E-2</v>
      </c>
      <c r="U1629" s="13">
        <f t="shared" si="2136"/>
        <v>6.3250616890794462E-2</v>
      </c>
      <c r="V1629" s="13">
        <f t="shared" si="2137"/>
        <v>7.5271817908030602E-3</v>
      </c>
      <c r="W1629" s="13">
        <f t="shared" si="2138"/>
        <v>4.3511079935483192E-2</v>
      </c>
      <c r="X1629" s="13">
        <f t="shared" si="2139"/>
        <v>4.4054924379708302E-2</v>
      </c>
      <c r="Y1629" s="13">
        <f t="shared" si="2140"/>
        <v>2.2302783164421854E-2</v>
      </c>
      <c r="Z1629" s="13">
        <f t="shared" si="2141"/>
        <v>1.4676257907359713E-2</v>
      </c>
      <c r="AA1629" s="13">
        <f t="shared" si="2142"/>
        <v>2.1347061853559935E-2</v>
      </c>
      <c r="AB1629" s="13">
        <f t="shared" si="2143"/>
        <v>1.5524974167672373E-2</v>
      </c>
      <c r="AC1629" s="13">
        <f t="shared" si="2144"/>
        <v>6.9283495917926263E-4</v>
      </c>
      <c r="AD1629" s="13">
        <f t="shared" si="2145"/>
        <v>1.5822046065165015E-2</v>
      </c>
      <c r="AE1629" s="13">
        <f t="shared" si="2146"/>
        <v>1.6019805621157939E-2</v>
      </c>
      <c r="AF1629" s="13">
        <f t="shared" si="2147"/>
        <v>8.1100184856846089E-3</v>
      </c>
      <c r="AG1629" s="13">
        <f t="shared" si="2148"/>
        <v>2.7371285017873176E-3</v>
      </c>
      <c r="AH1629" s="13">
        <f t="shared" si="2149"/>
        <v>3.7149240678726438E-3</v>
      </c>
      <c r="AI1629" s="13">
        <f t="shared" si="2150"/>
        <v>5.4034696282073266E-3</v>
      </c>
      <c r="AJ1629" s="13">
        <f t="shared" si="2151"/>
        <v>3.9297551564329829E-3</v>
      </c>
      <c r="AK1629" s="13">
        <f t="shared" si="2152"/>
        <v>1.9053159854791337E-3</v>
      </c>
      <c r="AL1629" s="13">
        <f t="shared" si="2153"/>
        <v>4.0813811617829846E-5</v>
      </c>
      <c r="AM1629" s="13">
        <f t="shared" si="2154"/>
        <v>4.6027290898666747E-3</v>
      </c>
      <c r="AN1629" s="13">
        <f t="shared" si="2155"/>
        <v>4.6602585432268051E-3</v>
      </c>
      <c r="AO1629" s="13">
        <f t="shared" si="2156"/>
        <v>2.359253528252682E-3</v>
      </c>
      <c r="AP1629" s="13">
        <f t="shared" si="2157"/>
        <v>7.9624726953721463E-4</v>
      </c>
      <c r="AQ1629" s="13">
        <f t="shared" si="2158"/>
        <v>2.0154988855151731E-4</v>
      </c>
      <c r="AR1629" s="13">
        <f t="shared" si="2159"/>
        <v>7.5227137147208703E-4</v>
      </c>
      <c r="AS1629" s="13">
        <f t="shared" si="2160"/>
        <v>1.0942015055093845E-3</v>
      </c>
      <c r="AT1629" s="13">
        <f t="shared" si="2161"/>
        <v>7.9577462340226022E-4</v>
      </c>
      <c r="AU1629" s="13">
        <f t="shared" si="2162"/>
        <v>3.8582610123303772E-4</v>
      </c>
      <c r="AV1629" s="13">
        <f t="shared" si="2163"/>
        <v>1.4029893893472152E-4</v>
      </c>
      <c r="AW1629" s="13">
        <f t="shared" si="2164"/>
        <v>1.6696368673237793E-6</v>
      </c>
      <c r="AX1629" s="13">
        <f t="shared" si="2165"/>
        <v>1.115801489234889E-3</v>
      </c>
      <c r="AY1629" s="13">
        <f t="shared" si="2166"/>
        <v>1.1297478781013173E-3</v>
      </c>
      <c r="AZ1629" s="13">
        <f t="shared" si="2167"/>
        <v>5.7193429135392847E-4</v>
      </c>
      <c r="BA1629" s="13">
        <f t="shared" si="2168"/>
        <v>1.930276303041276E-4</v>
      </c>
      <c r="BB1629" s="13">
        <f t="shared" si="2169"/>
        <v>4.8860070060613367E-5</v>
      </c>
      <c r="BC1629" s="13">
        <f t="shared" si="2170"/>
        <v>9.8941542931100255E-6</v>
      </c>
      <c r="BD1629" s="13">
        <f t="shared" si="2171"/>
        <v>1.2694566699012071E-4</v>
      </c>
      <c r="BE1629" s="13">
        <f t="shared" si="2172"/>
        <v>1.8464631940820451E-4</v>
      </c>
      <c r="BF1629" s="13">
        <f t="shared" si="2173"/>
        <v>1.3428683341216367E-4</v>
      </c>
      <c r="BG1629" s="13">
        <f t="shared" si="2174"/>
        <v>6.5108089474920515E-5</v>
      </c>
      <c r="BH1629" s="13">
        <f t="shared" si="2175"/>
        <v>2.3675422269788305E-5</v>
      </c>
      <c r="BI1629" s="13">
        <f t="shared" si="2176"/>
        <v>6.8873238231780741E-6</v>
      </c>
      <c r="BJ1629" s="14">
        <f t="shared" si="2177"/>
        <v>0.47225112938025665</v>
      </c>
      <c r="BK1629" s="14">
        <f t="shared" si="2178"/>
        <v>0.26516667268730415</v>
      </c>
      <c r="BL1629" s="14">
        <f t="shared" si="2179"/>
        <v>0.2481681722133961</v>
      </c>
      <c r="BM1629" s="14">
        <f t="shared" si="2180"/>
        <v>0.44683608556635823</v>
      </c>
      <c r="BN1629" s="14">
        <f t="shared" si="2181"/>
        <v>0.55229806838072448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1.375</v>
      </c>
      <c r="F1630" s="10">
        <f>VLOOKUP(B1630,home!$B$2:$E$405,3,FALSE)</f>
        <v>1.3332999999999999</v>
      </c>
      <c r="G1630" s="10">
        <f>VLOOKUP(C1630,away!$B$2:$E$405,4,FALSE)</f>
        <v>1.2121</v>
      </c>
      <c r="H1630" s="10">
        <f>VLOOKUP(A1630,away!$A$2:$E$405,3,FALSE)</f>
        <v>1.0101</v>
      </c>
      <c r="I1630" s="10">
        <f>VLOOKUP(C1630,away!$B$2:$E$405,3,FALSE)</f>
        <v>1.4025000000000001</v>
      </c>
      <c r="J1630" s="10">
        <f>VLOOKUP(B1630,home!$B$2:$E$405,4,FALSE)</f>
        <v>1.5674999999999999</v>
      </c>
      <c r="K1630" s="12">
        <f t="shared" si="2126"/>
        <v>2.22212777875</v>
      </c>
      <c r="L1630" s="12">
        <f t="shared" si="2127"/>
        <v>2.2206227793750002</v>
      </c>
      <c r="M1630" s="13">
        <f t="shared" si="2128"/>
        <v>1.1763537685830123E-2</v>
      </c>
      <c r="N1630" s="13">
        <f t="shared" si="2129"/>
        <v>2.6140083868055605E-2</v>
      </c>
      <c r="O1630" s="13">
        <f t="shared" si="2130"/>
        <v>2.6122379751190639E-2</v>
      </c>
      <c r="P1630" s="13">
        <f t="shared" si="2131"/>
        <v>5.8047265692177233E-2</v>
      </c>
      <c r="Q1630" s="13">
        <f t="shared" si="2132"/>
        <v>2.904330325103056E-2</v>
      </c>
      <c r="R1630" s="13">
        <f t="shared" si="2133"/>
        <v>2.9003975763489103E-2</v>
      </c>
      <c r="S1630" s="13">
        <f t="shared" si="2134"/>
        <v>7.160866790941986E-2</v>
      </c>
      <c r="T1630" s="13">
        <f t="shared" si="2135"/>
        <v>6.4494220787534445E-2</v>
      </c>
      <c r="U1630" s="13">
        <f t="shared" si="2136"/>
        <v>6.4450540238240872E-2</v>
      </c>
      <c r="V1630" s="13">
        <f t="shared" si="2137"/>
        <v>3.9261501495496891E-2</v>
      </c>
      <c r="W1630" s="13">
        <f t="shared" si="2138"/>
        <v>2.151264364692506E-2</v>
      </c>
      <c r="X1630" s="13">
        <f t="shared" si="2139"/>
        <v>4.7771466526938665E-2</v>
      </c>
      <c r="Y1630" s="13">
        <f t="shared" si="2140"/>
        <v>5.304120338693518E-2</v>
      </c>
      <c r="Z1630" s="13">
        <f t="shared" si="2141"/>
        <v>2.1468963090948107E-2</v>
      </c>
      <c r="AA1630" s="13">
        <f t="shared" si="2142"/>
        <v>4.770677926535425E-2</v>
      </c>
      <c r="AB1630" s="13">
        <f t="shared" si="2143"/>
        <v>5.3005279720119106E-2</v>
      </c>
      <c r="AC1630" s="13">
        <f t="shared" si="2144"/>
        <v>1.2108511006897931E-2</v>
      </c>
      <c r="AD1630" s="13">
        <f t="shared" si="2145"/>
        <v>1.1950960760545476E-2</v>
      </c>
      <c r="AE1630" s="13">
        <f t="shared" si="2146"/>
        <v>2.6538575700284055E-2</v>
      </c>
      <c r="AF1630" s="13">
        <f t="shared" si="2147"/>
        <v>2.9466082866109321E-2</v>
      </c>
      <c r="AG1630" s="13">
        <f t="shared" si="2148"/>
        <v>2.1811018277144587E-2</v>
      </c>
      <c r="AH1630" s="13">
        <f t="shared" si="2149"/>
        <v>1.1918617122330116E-2</v>
      </c>
      <c r="AI1630" s="13">
        <f t="shared" si="2150"/>
        <v>2.6484690191815138E-2</v>
      </c>
      <c r="AJ1630" s="13">
        <f t="shared" si="2151"/>
        <v>2.9426182893410046E-2</v>
      </c>
      <c r="AK1630" s="13">
        <f t="shared" si="2152"/>
        <v>2.1796246143341504E-2</v>
      </c>
      <c r="AL1630" s="13">
        <f t="shared" si="2153"/>
        <v>2.3899815661769836E-3</v>
      </c>
      <c r="AM1630" s="13">
        <f t="shared" si="2154"/>
        <v>5.3113123777518622E-3</v>
      </c>
      <c r="AN1630" s="13">
        <f t="shared" si="2155"/>
        <v>1.1794421254412178E-2</v>
      </c>
      <c r="AO1630" s="13">
        <f t="shared" si="2156"/>
        <v>1.3095480253546178E-2</v>
      </c>
      <c r="AP1630" s="13">
        <f t="shared" si="2157"/>
        <v>9.6933739192933827E-3</v>
      </c>
      <c r="AQ1630" s="13">
        <f t="shared" si="2158"/>
        <v>5.3813317335456015E-3</v>
      </c>
      <c r="AR1630" s="13">
        <f t="shared" si="2159"/>
        <v>5.293350536099032E-3</v>
      </c>
      <c r="AS1630" s="13">
        <f t="shared" si="2160"/>
        <v>1.1762501268926863E-2</v>
      </c>
      <c r="AT1630" s="13">
        <f t="shared" si="2161"/>
        <v>1.3068890408632256E-2</v>
      </c>
      <c r="AU1630" s="13">
        <f t="shared" si="2162"/>
        <v>9.6802481381537235E-3</v>
      </c>
      <c r="AV1630" s="13">
        <f t="shared" si="2163"/>
        <v>5.3776870732460914E-3</v>
      </c>
      <c r="AW1630" s="13">
        <f t="shared" si="2164"/>
        <v>3.2759394768159107E-4</v>
      </c>
      <c r="AX1630" s="13">
        <f t="shared" si="2165"/>
        <v>1.9670691293701887E-3</v>
      </c>
      <c r="AY1630" s="13">
        <f t="shared" si="2166"/>
        <v>4.3681185172847895E-3</v>
      </c>
      <c r="AZ1630" s="13">
        <f t="shared" si="2167"/>
        <v>4.8499717412461788E-3</v>
      </c>
      <c r="BA1630" s="13">
        <f t="shared" si="2168"/>
        <v>3.5899859093120995E-3</v>
      </c>
      <c r="BB1630" s="13">
        <f t="shared" si="2169"/>
        <v>1.9930011219634297E-3</v>
      </c>
      <c r="BC1630" s="13">
        <f t="shared" si="2170"/>
        <v>8.8514073815038475E-4</v>
      </c>
      <c r="BD1630" s="13">
        <f t="shared" si="2171"/>
        <v>1.9590891299463963E-3</v>
      </c>
      <c r="BE1630" s="13">
        <f t="shared" si="2172"/>
        <v>4.3533463767010559E-3</v>
      </c>
      <c r="BF1630" s="13">
        <f t="shared" si="2173"/>
        <v>4.8368459570940396E-3</v>
      </c>
      <c r="BG1630" s="13">
        <f t="shared" si="2174"/>
        <v>3.5826965875977649E-3</v>
      </c>
      <c r="BH1630" s="13">
        <f t="shared" si="2175"/>
        <v>1.9903024025334573E-3</v>
      </c>
      <c r="BI1630" s="13">
        <f t="shared" si="2176"/>
        <v>8.8454125135649137E-4</v>
      </c>
      <c r="BJ1630" s="14">
        <f t="shared" si="2177"/>
        <v>0.39469876576737917</v>
      </c>
      <c r="BK1630" s="14">
        <f t="shared" si="2178"/>
        <v>0.19954758387328383</v>
      </c>
      <c r="BL1630" s="14">
        <f t="shared" si="2179"/>
        <v>0.37270419021957796</v>
      </c>
      <c r="BM1630" s="14">
        <f t="shared" si="2180"/>
        <v>0.80425843236981254</v>
      </c>
      <c r="BN1630" s="14">
        <f t="shared" si="2181"/>
        <v>0.18012054601177324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1.375</v>
      </c>
      <c r="F1631" s="10">
        <f>VLOOKUP(B1631,home!$B$2:$E$405,3,FALSE)</f>
        <v>1.7576000000000001</v>
      </c>
      <c r="G1631" s="10">
        <f>VLOOKUP(C1631,away!$B$2:$E$405,4,FALSE)</f>
        <v>0.84850000000000003</v>
      </c>
      <c r="H1631" s="10">
        <f>VLOOKUP(A1631,away!$A$2:$E$405,3,FALSE)</f>
        <v>1.0101</v>
      </c>
      <c r="I1631" s="10">
        <f>VLOOKUP(C1631,away!$B$2:$E$405,3,FALSE)</f>
        <v>0.66</v>
      </c>
      <c r="J1631" s="10">
        <f>VLOOKUP(B1631,home!$B$2:$E$405,4,FALSE)</f>
        <v>0.495</v>
      </c>
      <c r="K1631" s="12">
        <f t="shared" si="2126"/>
        <v>2.0505699500000003</v>
      </c>
      <c r="L1631" s="12">
        <f t="shared" si="2127"/>
        <v>0.32999966999999997</v>
      </c>
      <c r="M1631" s="13">
        <f t="shared" si="2128"/>
        <v>9.2497873862332838E-2</v>
      </c>
      <c r="N1631" s="13">
        <f t="shared" si="2129"/>
        <v>0.18967336058099021</v>
      </c>
      <c r="O1631" s="13">
        <f t="shared" si="2130"/>
        <v>3.0524267850271458E-2</v>
      </c>
      <c r="P1631" s="13">
        <f t="shared" si="2131"/>
        <v>6.2592146399517767E-2</v>
      </c>
      <c r="Q1631" s="13">
        <f t="shared" si="2132"/>
        <v>0.19446924676144658</v>
      </c>
      <c r="R1631" s="13">
        <f t="shared" si="2133"/>
        <v>5.0364991587905934E-3</v>
      </c>
      <c r="S1631" s="13">
        <f t="shared" si="2134"/>
        <v>1.0588829308470379E-2</v>
      </c>
      <c r="T1631" s="13">
        <f t="shared" si="2135"/>
        <v>6.4174787256425933E-2</v>
      </c>
      <c r="U1631" s="13">
        <f t="shared" si="2136"/>
        <v>1.0327693828216272E-2</v>
      </c>
      <c r="V1631" s="13">
        <f t="shared" si="2137"/>
        <v>7.9614749399142674E-4</v>
      </c>
      <c r="W1631" s="13">
        <f t="shared" si="2138"/>
        <v>0.13292426453605244</v>
      </c>
      <c r="X1631" s="13">
        <f t="shared" si="2139"/>
        <v>4.3864963431890003E-2</v>
      </c>
      <c r="Y1631" s="13">
        <f t="shared" si="2140"/>
        <v>7.2377117285428814E-3</v>
      </c>
      <c r="Z1631" s="13">
        <f t="shared" si="2141"/>
        <v>5.540143534520578E-4</v>
      </c>
      <c r="AA1631" s="13">
        <f t="shared" si="2142"/>
        <v>1.1360451850574687E-3</v>
      </c>
      <c r="AB1631" s="13">
        <f t="shared" si="2143"/>
        <v>1.1647700591605177E-3</v>
      </c>
      <c r="AC1631" s="13">
        <f t="shared" si="2144"/>
        <v>3.3671436446804028E-5</v>
      </c>
      <c r="AD1631" s="13">
        <f t="shared" si="2145"/>
        <v>6.8142625620869979E-2</v>
      </c>
      <c r="AE1631" s="13">
        <f t="shared" si="2146"/>
        <v>2.2487043967820634E-2</v>
      </c>
      <c r="AF1631" s="13">
        <f t="shared" si="2147"/>
        <v>3.7103585443281485E-3</v>
      </c>
      <c r="AG1631" s="13">
        <f t="shared" si="2148"/>
        <v>4.0813903173665645E-4</v>
      </c>
      <c r="AH1631" s="13">
        <f t="shared" si="2149"/>
        <v>4.5706138453610595E-5</v>
      </c>
      <c r="AI1631" s="13">
        <f t="shared" si="2150"/>
        <v>9.3723634043513381E-5</v>
      </c>
      <c r="AJ1631" s="13">
        <f t="shared" si="2151"/>
        <v>9.6093433787212805E-5</v>
      </c>
      <c r="AK1631" s="13">
        <f t="shared" si="2152"/>
        <v>6.5682102572124445E-5</v>
      </c>
      <c r="AL1631" s="13">
        <f t="shared" si="2153"/>
        <v>9.1140148051280226E-7</v>
      </c>
      <c r="AM1631" s="13">
        <f t="shared" si="2154"/>
        <v>2.794624408245119E-2</v>
      </c>
      <c r="AN1631" s="13">
        <f t="shared" si="2155"/>
        <v>9.2222513249483433E-3</v>
      </c>
      <c r="AO1631" s="13">
        <f t="shared" si="2156"/>
        <v>1.5216699469450077E-3</v>
      </c>
      <c r="AP1631" s="13">
        <f t="shared" si="2157"/>
        <v>1.6738352678025666E-4</v>
      </c>
      <c r="AQ1631" s="13">
        <f t="shared" si="2158"/>
        <v>1.3809127150230213E-5</v>
      </c>
      <c r="AR1631" s="13">
        <f t="shared" si="2159"/>
        <v>3.0166021213331622E-6</v>
      </c>
      <c r="AS1631" s="13">
        <f t="shared" si="2160"/>
        <v>6.1857536611120384E-6</v>
      </c>
      <c r="AT1631" s="13">
        <f t="shared" si="2161"/>
        <v>6.3421602877894166E-6</v>
      </c>
      <c r="AU1631" s="13">
        <f t="shared" si="2162"/>
        <v>4.335014434741444E-6</v>
      </c>
      <c r="AV1631" s="13">
        <f t="shared" si="2163"/>
        <v>2.2223125831742608E-6</v>
      </c>
      <c r="AW1631" s="13">
        <f t="shared" si="2164"/>
        <v>1.7131497344798614E-8</v>
      </c>
      <c r="AX1631" s="13">
        <f t="shared" si="2165"/>
        <v>9.5509547218066322E-3</v>
      </c>
      <c r="AY1631" s="13">
        <f t="shared" si="2166"/>
        <v>3.1518119063811303E-3</v>
      </c>
      <c r="AZ1631" s="13">
        <f t="shared" si="2167"/>
        <v>5.2004844450392179E-4</v>
      </c>
      <c r="BA1631" s="13">
        <f t="shared" si="2168"/>
        <v>5.7205271690102496E-5</v>
      </c>
      <c r="BB1631" s="13">
        <f t="shared" si="2169"/>
        <v>4.7194301949985402E-6</v>
      </c>
      <c r="BC1631" s="13">
        <f t="shared" si="2170"/>
        <v>3.1148208138751086E-7</v>
      </c>
      <c r="BD1631" s="13">
        <f t="shared" si="2171"/>
        <v>1.6591295076020716E-7</v>
      </c>
      <c r="BE1631" s="13">
        <f t="shared" si="2172"/>
        <v>3.4021611114471059E-7</v>
      </c>
      <c r="BF1631" s="13">
        <f t="shared" si="2173"/>
        <v>3.4881846700960188E-7</v>
      </c>
      <c r="BG1631" s="13">
        <f t="shared" si="2174"/>
        <v>2.3842555548498541E-7</v>
      </c>
      <c r="BH1631" s="13">
        <f t="shared" si="2175"/>
        <v>1.2222706984739223E-7</v>
      </c>
      <c r="BI1631" s="13">
        <f t="shared" si="2176"/>
        <v>5.0127031301122677E-8</v>
      </c>
      <c r="BJ1631" s="14">
        <f t="shared" si="2177"/>
        <v>0.77924891072503655</v>
      </c>
      <c r="BK1631" s="14">
        <f t="shared" si="2178"/>
        <v>0.16966139180862086</v>
      </c>
      <c r="BL1631" s="14">
        <f t="shared" si="2179"/>
        <v>4.8513848960626466E-2</v>
      </c>
      <c r="BM1631" s="14">
        <f t="shared" si="2180"/>
        <v>0.42003297645950272</v>
      </c>
      <c r="BN1631" s="14">
        <f t="shared" si="2181"/>
        <v>0.57479339461334944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1.2514000000000001</v>
      </c>
      <c r="F1632" s="10">
        <f>VLOOKUP(B1632,home!$B$2:$E$405,3,FALSE)</f>
        <v>1.0810999999999999</v>
      </c>
      <c r="G1632" s="10">
        <f>VLOOKUP(C1632,away!$B$2:$E$405,4,FALSE)</f>
        <v>1.3632</v>
      </c>
      <c r="H1632" s="10">
        <f>VLOOKUP(A1632,away!$A$2:$E$405,3,FALSE)</f>
        <v>0.95709999999999995</v>
      </c>
      <c r="I1632" s="10">
        <f>VLOOKUP(C1632,away!$B$2:$E$405,3,FALSE)</f>
        <v>0.86040000000000005</v>
      </c>
      <c r="J1632" s="10">
        <f>VLOOKUP(B1632,home!$B$2:$E$405,4,FALSE)</f>
        <v>1.1677</v>
      </c>
      <c r="K1632" s="12">
        <f t="shared" si="2126"/>
        <v>1.8442576577279999</v>
      </c>
      <c r="L1632" s="12">
        <f t="shared" si="2127"/>
        <v>0.96158791846799996</v>
      </c>
      <c r="M1632" s="13">
        <f t="shared" si="2128"/>
        <v>6.0455629712227982E-2</v>
      </c>
      <c r="N1632" s="13">
        <f t="shared" si="2129"/>
        <v>0.11149575804954484</v>
      </c>
      <c r="O1632" s="13">
        <f t="shared" si="2130"/>
        <v>5.8133403134653476E-2</v>
      </c>
      <c r="P1632" s="13">
        <f t="shared" si="2131"/>
        <v>0.10721297390087357</v>
      </c>
      <c r="Q1632" s="13">
        <f t="shared" si="2132"/>
        <v>0.10281345279353071</v>
      </c>
      <c r="R1632" s="13">
        <f t="shared" si="2133"/>
        <v>2.7950189056856263E-2</v>
      </c>
      <c r="S1632" s="13">
        <f t="shared" si="2134"/>
        <v>4.7533297673783295E-2</v>
      </c>
      <c r="T1632" s="13">
        <f t="shared" si="2135"/>
        <v>9.8864174062239171E-2</v>
      </c>
      <c r="U1632" s="13">
        <f t="shared" si="2136"/>
        <v>5.1547350203052504E-2</v>
      </c>
      <c r="V1632" s="13">
        <f t="shared" si="2137"/>
        <v>9.3662561142957273E-3</v>
      </c>
      <c r="W1632" s="13">
        <f t="shared" si="2138"/>
        <v>6.3204832543975076E-2</v>
      </c>
      <c r="X1632" s="13">
        <f t="shared" si="2139"/>
        <v>6.0777003363079493E-2</v>
      </c>
      <c r="Y1632" s="13">
        <f t="shared" si="2140"/>
        <v>2.9221216077313115E-2</v>
      </c>
      <c r="Z1632" s="13">
        <f t="shared" si="2141"/>
        <v>8.9588547053231632E-3</v>
      </c>
      <c r="AA1632" s="13">
        <f t="shared" si="2142"/>
        <v>1.6522436394764767E-2</v>
      </c>
      <c r="AB1632" s="13">
        <f t="shared" si="2143"/>
        <v>1.5235814922684368E-2</v>
      </c>
      <c r="AC1632" s="13">
        <f t="shared" si="2144"/>
        <v>1.0381417093731139E-3</v>
      </c>
      <c r="AD1632" s="13">
        <f t="shared" si="2145"/>
        <v>2.9141499106160498E-2</v>
      </c>
      <c r="AE1632" s="13">
        <f t="shared" si="2146"/>
        <v>2.8022113466529955E-2</v>
      </c>
      <c r="AF1632" s="13">
        <f t="shared" si="2147"/>
        <v>1.3472862879677323E-2</v>
      </c>
      <c r="AG1632" s="13">
        <f t="shared" si="2148"/>
        <v>4.3184473907579004E-3</v>
      </c>
      <c r="AH1632" s="13">
        <f t="shared" si="2149"/>
        <v>2.1536816119872371E-3</v>
      </c>
      <c r="AI1632" s="13">
        <f t="shared" si="2150"/>
        <v>3.9719438052154441E-3</v>
      </c>
      <c r="AJ1632" s="13">
        <f t="shared" si="2151"/>
        <v>3.6626438894169387E-3</v>
      </c>
      <c r="AK1632" s="13">
        <f t="shared" si="2152"/>
        <v>2.2516196801959511E-3</v>
      </c>
      <c r="AL1632" s="13">
        <f t="shared" si="2153"/>
        <v>7.3642279815615283E-5</v>
      </c>
      <c r="AM1632" s="13">
        <f t="shared" si="2154"/>
        <v>1.0748886576842033E-2</v>
      </c>
      <c r="AN1632" s="13">
        <f t="shared" si="2155"/>
        <v>1.0335999469274156E-2</v>
      </c>
      <c r="AO1632" s="13">
        <f t="shared" si="2156"/>
        <v>4.9694861074728426E-3</v>
      </c>
      <c r="AP1632" s="13">
        <f t="shared" si="2157"/>
        <v>1.5928659339801518E-3</v>
      </c>
      <c r="AQ1632" s="13">
        <f t="shared" si="2158"/>
        <v>3.8292015946364018E-4</v>
      </c>
      <c r="AR1632" s="13">
        <f t="shared" si="2159"/>
        <v>4.1419084366272279E-4</v>
      </c>
      <c r="AS1632" s="13">
        <f t="shared" si="2160"/>
        <v>7.638746351857973E-4</v>
      </c>
      <c r="AT1632" s="13">
        <f t="shared" si="2161"/>
        <v>7.0439082274279473E-4</v>
      </c>
      <c r="AU1632" s="13">
        <f t="shared" si="2162"/>
        <v>4.3302605629224174E-4</v>
      </c>
      <c r="AV1632" s="13">
        <f t="shared" si="2163"/>
        <v>1.9965290507818078E-4</v>
      </c>
      <c r="AW1632" s="13">
        <f t="shared" si="2164"/>
        <v>3.6277330174280704E-6</v>
      </c>
      <c r="AX1632" s="13">
        <f t="shared" si="2165"/>
        <v>3.3039527302317663E-3</v>
      </c>
      <c r="AY1632" s="13">
        <f t="shared" si="2166"/>
        <v>3.1770410285802296E-3</v>
      </c>
      <c r="AZ1632" s="13">
        <f t="shared" si="2167"/>
        <v>1.5275021347799481E-3</v>
      </c>
      <c r="BA1632" s="13">
        <f t="shared" si="2168"/>
        <v>4.8960919941282556E-4</v>
      </c>
      <c r="BB1632" s="13">
        <f t="shared" si="2169"/>
        <v>1.1770057273154072E-4</v>
      </c>
      <c r="BC1632" s="13">
        <f t="shared" si="2170"/>
        <v>2.2635889747082735E-5</v>
      </c>
      <c r="BD1632" s="13">
        <f t="shared" si="2171"/>
        <v>6.6380151867690378E-5</v>
      </c>
      <c r="BE1632" s="13">
        <f t="shared" si="2172"/>
        <v>1.2242210340313557E-4</v>
      </c>
      <c r="BF1632" s="13">
        <f t="shared" si="2173"/>
        <v>1.1288895083820095E-4</v>
      </c>
      <c r="BG1632" s="13">
        <f t="shared" si="2174"/>
        <v>6.9398770685410592E-5</v>
      </c>
      <c r="BH1632" s="13">
        <f t="shared" si="2175"/>
        <v>3.1997303568369497E-5</v>
      </c>
      <c r="BI1632" s="13">
        <f t="shared" si="2176"/>
        <v>1.1802254426522581E-5</v>
      </c>
      <c r="BJ1632" s="14">
        <f t="shared" si="2177"/>
        <v>0.57799995953532413</v>
      </c>
      <c r="BK1632" s="14">
        <f t="shared" si="2178"/>
        <v>0.22885698241894953</v>
      </c>
      <c r="BL1632" s="14">
        <f t="shared" si="2179"/>
        <v>0.184359107496578</v>
      </c>
      <c r="BM1632" s="14">
        <f t="shared" si="2180"/>
        <v>0.52894008421292515</v>
      </c>
      <c r="BN1632" s="14">
        <f t="shared" si="2181"/>
        <v>0.46806140664768686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1.2279</v>
      </c>
      <c r="F1639" s="10">
        <f>VLOOKUP(B1639,home!$B$2:$E$405,3,FALSE)</f>
        <v>0.61080000000000001</v>
      </c>
      <c r="G1639" s="10">
        <f>VLOOKUP(C1639,away!$B$2:$E$405,4,FALSE)</f>
        <v>0.40720000000000001</v>
      </c>
      <c r="H1639" s="10">
        <f>VLOOKUP(A1639,away!$A$2:$E$405,3,FALSE)</f>
        <v>0.89710000000000001</v>
      </c>
      <c r="I1639" s="10">
        <f>VLOOKUP(C1639,away!$B$2:$E$405,3,FALSE)</f>
        <v>1.1147</v>
      </c>
      <c r="J1639" s="10">
        <f>VLOOKUP(B1639,home!$B$2:$E$405,4,FALSE)</f>
        <v>2.0901000000000001</v>
      </c>
      <c r="K1639" s="12">
        <f t="shared" si="2126"/>
        <v>0.30540053750399998</v>
      </c>
      <c r="L1639" s="12">
        <f t="shared" si="2127"/>
        <v>2.0900945030370002</v>
      </c>
      <c r="M1639" s="13">
        <f t="shared" si="2128"/>
        <v>9.1127555920078873E-2</v>
      </c>
      <c r="N1639" s="13">
        <f t="shared" si="2129"/>
        <v>2.78304045594179E-2</v>
      </c>
      <c r="O1639" s="13">
        <f t="shared" si="2130"/>
        <v>0.19046520370375367</v>
      </c>
      <c r="P1639" s="13">
        <f t="shared" si="2131"/>
        <v>5.8168175586935211E-2</v>
      </c>
      <c r="Q1639" s="13">
        <f t="shared" si="2132"/>
        <v>4.2497102556999988E-3</v>
      </c>
      <c r="R1639" s="13">
        <f t="shared" si="2133"/>
        <v>0.19904513764051907</v>
      </c>
      <c r="S1639" s="13">
        <f t="shared" si="2134"/>
        <v>9.2824190689366586E-3</v>
      </c>
      <c r="T1639" s="13">
        <f t="shared" si="2135"/>
        <v>8.8822960449385299E-3</v>
      </c>
      <c r="U1639" s="13">
        <f t="shared" si="2136"/>
        <v>6.0788492022972179E-2</v>
      </c>
      <c r="V1639" s="13">
        <f t="shared" si="2137"/>
        <v>6.5834627422560357E-4</v>
      </c>
      <c r="W1639" s="13">
        <f t="shared" si="2138"/>
        <v>4.3262126544234703E-4</v>
      </c>
      <c r="X1639" s="13">
        <f t="shared" si="2139"/>
        <v>9.0421932879796037E-4</v>
      </c>
      <c r="Y1639" s="13">
        <f t="shared" si="2140"/>
        <v>9.4495192433021163E-4</v>
      </c>
      <c r="Z1639" s="13">
        <f t="shared" si="2141"/>
        <v>0.138674382679564</v>
      </c>
      <c r="AA1639" s="13">
        <f t="shared" si="2142"/>
        <v>4.2351231008374221E-2</v>
      </c>
      <c r="AB1639" s="13">
        <f t="shared" si="2143"/>
        <v>6.4670443569567783E-3</v>
      </c>
      <c r="AC1639" s="13">
        <f t="shared" si="2144"/>
        <v>2.626455939254053E-5</v>
      </c>
      <c r="AD1639" s="13">
        <f t="shared" si="2145"/>
        <v>3.3030691750438358E-5</v>
      </c>
      <c r="AE1639" s="13">
        <f t="shared" si="2146"/>
        <v>6.9037267259100779E-5</v>
      </c>
      <c r="AF1639" s="13">
        <f t="shared" si="2147"/>
        <v>7.2147206401471434E-5</v>
      </c>
      <c r="AG1639" s="13">
        <f t="shared" si="2148"/>
        <v>5.0264826503063762E-5</v>
      </c>
      <c r="AH1639" s="13">
        <f t="shared" si="2149"/>
        <v>7.2460641237651544E-2</v>
      </c>
      <c r="AI1639" s="13">
        <f t="shared" si="2150"/>
        <v>2.2129518781863283E-2</v>
      </c>
      <c r="AJ1639" s="13">
        <f t="shared" si="2151"/>
        <v>3.3791834653429547E-3</v>
      </c>
      <c r="AK1639" s="13">
        <f t="shared" si="2152"/>
        <v>3.4400148221345599E-4</v>
      </c>
      <c r="AL1639" s="13">
        <f t="shared" si="2153"/>
        <v>6.7060352361416141E-7</v>
      </c>
      <c r="AM1639" s="13">
        <f t="shared" si="2154"/>
        <v>2.0175182029425629E-6</v>
      </c>
      <c r="AN1639" s="13">
        <f t="shared" si="2155"/>
        <v>4.2168037057473374E-6</v>
      </c>
      <c r="AO1639" s="13">
        <f t="shared" si="2156"/>
        <v>4.4067591228842817E-6</v>
      </c>
      <c r="AP1639" s="13">
        <f t="shared" si="2157"/>
        <v>3.0701810063161963E-6</v>
      </c>
      <c r="AQ1639" s="13">
        <f t="shared" si="2158"/>
        <v>1.6042421111575223E-6</v>
      </c>
      <c r="AR1639" s="13">
        <f t="shared" si="2159"/>
        <v>3.0289917587470308E-2</v>
      </c>
      <c r="AS1639" s="13">
        <f t="shared" si="2160"/>
        <v>9.2505571121652939E-3</v>
      </c>
      <c r="AT1639" s="13">
        <f t="shared" si="2161"/>
        <v>1.4125625571333651E-3</v>
      </c>
      <c r="AU1639" s="13">
        <f t="shared" si="2162"/>
        <v>1.4379912140218481E-4</v>
      </c>
      <c r="AV1639" s="13">
        <f t="shared" si="2163"/>
        <v>1.0979082242207545E-5</v>
      </c>
      <c r="AW1639" s="13">
        <f t="shared" si="2164"/>
        <v>1.1890470791481911E-8</v>
      </c>
      <c r="AX1639" s="13">
        <f t="shared" si="2165"/>
        <v>1.026918572671271E-7</v>
      </c>
      <c r="AY1639" s="13">
        <f t="shared" si="2166"/>
        <v>2.1463568638068254E-7</v>
      </c>
      <c r="AZ1639" s="13">
        <f t="shared" si="2167"/>
        <v>2.2430443412991911E-7</v>
      </c>
      <c r="BA1639" s="13">
        <f t="shared" si="2168"/>
        <v>1.5627248826058959E-7</v>
      </c>
      <c r="BB1639" s="13">
        <f t="shared" si="2169"/>
        <v>8.1656067172343138E-8</v>
      </c>
      <c r="BC1639" s="13">
        <f t="shared" si="2170"/>
        <v>3.4133779427306859E-8</v>
      </c>
      <c r="BD1639" s="13">
        <f t="shared" si="2171"/>
        <v>1.0551465041169234E-2</v>
      </c>
      <c r="BE1639" s="13">
        <f t="shared" si="2172"/>
        <v>3.2224230950277494E-3</v>
      </c>
      <c r="BF1639" s="13">
        <f t="shared" si="2173"/>
        <v>4.9206487264338882E-4</v>
      </c>
      <c r="BG1639" s="13">
        <f t="shared" si="2174"/>
        <v>5.0092292197376098E-5</v>
      </c>
      <c r="BH1639" s="13">
        <f t="shared" si="2175"/>
        <v>3.8245532404715199E-6</v>
      </c>
      <c r="BI1639" s="13">
        <f t="shared" si="2176"/>
        <v>2.3360412307053352E-7</v>
      </c>
      <c r="BJ1639" s="14">
        <f t="shared" si="2177"/>
        <v>4.3484812569002711E-2</v>
      </c>
      <c r="BK1639" s="14">
        <f t="shared" si="2178"/>
        <v>0.15926364664877884</v>
      </c>
      <c r="BL1639" s="14">
        <f t="shared" si="2179"/>
        <v>0.6528583726184618</v>
      </c>
      <c r="BM1639" s="14">
        <f t="shared" si="2180"/>
        <v>0.423394824104187</v>
      </c>
      <c r="BN1639" s="14">
        <f t="shared" si="2181"/>
        <v>0.57088618766640464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1.2279</v>
      </c>
      <c r="F1640" s="10">
        <f>VLOOKUP(B1640,home!$B$2:$E$405,3,FALSE)</f>
        <v>1.5383</v>
      </c>
      <c r="G1640" s="10">
        <f>VLOOKUP(C1640,away!$B$2:$E$405,4,FALSE)</f>
        <v>0.71260000000000001</v>
      </c>
      <c r="H1640" s="10">
        <f>VLOOKUP(A1640,away!$A$2:$E$405,3,FALSE)</f>
        <v>0.89710000000000001</v>
      </c>
      <c r="I1640" s="10">
        <f>VLOOKUP(C1640,away!$B$2:$E$405,3,FALSE)</f>
        <v>0.83599999999999997</v>
      </c>
      <c r="J1640" s="10">
        <f>VLOOKUP(B1640,home!$B$2:$E$405,4,FALSE)</f>
        <v>0.49540000000000001</v>
      </c>
      <c r="K1640" s="12">
        <f t="shared" si="2126"/>
        <v>1.346014868982</v>
      </c>
      <c r="L1640" s="12">
        <f t="shared" si="2127"/>
        <v>0.37153791223999999</v>
      </c>
      <c r="M1640" s="13">
        <f t="shared" si="2128"/>
        <v>0.17950489859164931</v>
      </c>
      <c r="N1640" s="13">
        <f t="shared" si="2129"/>
        <v>0.241616262559466</v>
      </c>
      <c r="O1640" s="13">
        <f t="shared" si="2130"/>
        <v>6.6692875259594303E-2</v>
      </c>
      <c r="P1640" s="13">
        <f t="shared" si="2131"/>
        <v>8.976960175457567E-2</v>
      </c>
      <c r="Q1640" s="13">
        <f t="shared" si="2132"/>
        <v>0.16260954099645009</v>
      </c>
      <c r="R1640" s="13">
        <f t="shared" si="2133"/>
        <v>1.2389465817616206E-2</v>
      </c>
      <c r="S1640" s="13">
        <f t="shared" si="2134"/>
        <v>1.1223344686413488E-2</v>
      </c>
      <c r="T1640" s="13">
        <f t="shared" si="2135"/>
        <v>6.0415609372125749E-2</v>
      </c>
      <c r="U1640" s="13">
        <f t="shared" si="2136"/>
        <v>1.6676405209255642E-2</v>
      </c>
      <c r="V1640" s="13">
        <f t="shared" si="2137"/>
        <v>6.2363830907394301E-4</v>
      </c>
      <c r="W1640" s="13">
        <f t="shared" si="2138"/>
        <v>7.2958286673186656E-2</v>
      </c>
      <c r="X1640" s="13">
        <f t="shared" si="2139"/>
        <v>2.7106769511163181E-2</v>
      </c>
      <c r="Y1640" s="13">
        <f t="shared" si="2140"/>
        <v>5.0355962758742269E-3</v>
      </c>
      <c r="Z1640" s="13">
        <f t="shared" si="2141"/>
        <v>1.5343854212153231E-3</v>
      </c>
      <c r="AA1640" s="13">
        <f t="shared" si="2142"/>
        <v>2.0653055917050334E-3</v>
      </c>
      <c r="AB1640" s="13">
        <f t="shared" si="2143"/>
        <v>1.3899660177133216E-3</v>
      </c>
      <c r="AC1640" s="13">
        <f t="shared" si="2144"/>
        <v>1.9492421614848505E-5</v>
      </c>
      <c r="AD1640" s="13">
        <f t="shared" si="2145"/>
        <v>2.4550734669390135E-2</v>
      </c>
      <c r="AE1640" s="13">
        <f t="shared" si="2146"/>
        <v>9.1215287030233967E-3</v>
      </c>
      <c r="AF1640" s="13">
        <f t="shared" si="2147"/>
        <v>1.6944968653792736E-3</v>
      </c>
      <c r="AG1640" s="13">
        <f t="shared" si="2148"/>
        <v>2.0985660922007987E-4</v>
      </c>
      <c r="AH1640" s="13">
        <f t="shared" si="2149"/>
        <v>1.4252058899245855E-4</v>
      </c>
      <c r="AI1640" s="13">
        <f t="shared" si="2150"/>
        <v>1.9183483191992151E-4</v>
      </c>
      <c r="AJ1640" s="13">
        <f t="shared" si="2151"/>
        <v>1.2910626807643858E-4</v>
      </c>
      <c r="AK1640" s="13">
        <f t="shared" si="2152"/>
        <v>5.7926318836554158E-5</v>
      </c>
      <c r="AL1640" s="13">
        <f t="shared" si="2153"/>
        <v>3.8992293565823343E-7</v>
      </c>
      <c r="AM1640" s="13">
        <f t="shared" si="2154"/>
        <v>6.6091307818862029E-3</v>
      </c>
      <c r="AN1640" s="13">
        <f t="shared" si="2155"/>
        <v>2.4555426524231184E-3</v>
      </c>
      <c r="AO1640" s="13">
        <f t="shared" si="2156"/>
        <v>4.561635952487787E-4</v>
      </c>
      <c r="AP1640" s="13">
        <f t="shared" si="2157"/>
        <v>5.6494023272874531E-5</v>
      </c>
      <c r="AQ1640" s="13">
        <f t="shared" si="2158"/>
        <v>5.2474178652104435E-6</v>
      </c>
      <c r="AR1640" s="13">
        <f t="shared" si="2159"/>
        <v>1.0590360417094641E-5</v>
      </c>
      <c r="AS1640" s="13">
        <f t="shared" si="2160"/>
        <v>1.4254782589287798E-5</v>
      </c>
      <c r="AT1640" s="13">
        <f t="shared" si="2161"/>
        <v>9.5935746596435566E-6</v>
      </c>
      <c r="AU1640" s="13">
        <f t="shared" si="2162"/>
        <v>4.3043647128563864E-6</v>
      </c>
      <c r="AV1640" s="13">
        <f t="shared" si="2163"/>
        <v>1.4484347262565334E-6</v>
      </c>
      <c r="AW1640" s="13">
        <f t="shared" si="2164"/>
        <v>5.4166312952461613E-9</v>
      </c>
      <c r="AX1640" s="13">
        <f t="shared" si="2165"/>
        <v>1.4826647172442419E-3</v>
      </c>
      <c r="AY1640" s="13">
        <f t="shared" si="2166"/>
        <v>5.5086615359683556E-4</v>
      </c>
      <c r="AZ1640" s="13">
        <f t="shared" si="2167"/>
        <v>1.0233383031552372E-4</v>
      </c>
      <c r="BA1640" s="13">
        <f t="shared" si="2168"/>
        <v>1.2673632555650701E-5</v>
      </c>
      <c r="BB1640" s="13">
        <f t="shared" si="2169"/>
        <v>1.1771837450558391E-6</v>
      </c>
      <c r="BC1640" s="13">
        <f t="shared" si="2170"/>
        <v>8.7473678192182236E-8</v>
      </c>
      <c r="BD1640" s="13">
        <f t="shared" si="2171"/>
        <v>6.5578673320607897E-7</v>
      </c>
      <c r="BE1640" s="13">
        <f t="shared" si="2172"/>
        <v>8.8269869377651402E-7</v>
      </c>
      <c r="BF1640" s="13">
        <f t="shared" si="2173"/>
        <v>5.940627833270886E-7</v>
      </c>
      <c r="BG1640" s="13">
        <f t="shared" si="2174"/>
        <v>2.6653911315569785E-7</v>
      </c>
      <c r="BH1640" s="13">
        <f t="shared" si="2175"/>
        <v>8.9691402368211278E-8</v>
      </c>
      <c r="BI1640" s="13">
        <f t="shared" si="2176"/>
        <v>2.4145192241491956E-8</v>
      </c>
      <c r="BJ1640" s="14">
        <f t="shared" si="2177"/>
        <v>0.61705106369711049</v>
      </c>
      <c r="BK1640" s="14">
        <f t="shared" si="2178"/>
        <v>0.28169223183985981</v>
      </c>
      <c r="BL1640" s="14">
        <f t="shared" si="2179"/>
        <v>9.977811034473312E-2</v>
      </c>
      <c r="BM1640" s="14">
        <f t="shared" si="2180"/>
        <v>0.24692228558660148</v>
      </c>
      <c r="BN1640" s="14">
        <f t="shared" si="2181"/>
        <v>0.75258264497935168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1.5390999999999999</v>
      </c>
      <c r="F1641" s="10">
        <f>VLOOKUP(B1641,home!$B$2:$E$405,3,FALSE)</f>
        <v>1.1137999999999999</v>
      </c>
      <c r="G1641" s="10">
        <f>VLOOKUP(C1641,away!$B$2:$E$405,4,FALSE)</f>
        <v>0.86629999999999996</v>
      </c>
      <c r="H1641" s="10">
        <f>VLOOKUP(A1641,away!$A$2:$E$405,3,FALSE)</f>
        <v>1.1406000000000001</v>
      </c>
      <c r="I1641" s="10">
        <f>VLOOKUP(C1641,away!$B$2:$E$405,3,FALSE)</f>
        <v>0.97409999999999997</v>
      </c>
      <c r="J1641" s="10">
        <f>VLOOKUP(B1641,home!$B$2:$E$405,4,FALSE)</f>
        <v>1.002</v>
      </c>
      <c r="K1641" s="12">
        <f t="shared" si="2126"/>
        <v>1.4850544111539996</v>
      </c>
      <c r="L1641" s="12">
        <f t="shared" si="2127"/>
        <v>1.11328057692</v>
      </c>
      <c r="M1641" s="13">
        <f t="shared" si="2128"/>
        <v>7.4397347618020609E-2</v>
      </c>
      <c r="N1641" s="13">
        <f t="shared" si="2129"/>
        <v>0.11048410925829902</v>
      </c>
      <c r="O1641" s="13">
        <f t="shared" si="2130"/>
        <v>8.2825122077507779E-2</v>
      </c>
      <c r="P1641" s="13">
        <f t="shared" si="2131"/>
        <v>0.12299981289557146</v>
      </c>
      <c r="Q1641" s="13">
        <f t="shared" si="2132"/>
        <v>8.2037456908228709E-2</v>
      </c>
      <c r="R1641" s="13">
        <f t="shared" si="2133"/>
        <v>4.6103799844958653E-2</v>
      </c>
      <c r="S1641" s="13">
        <f t="shared" si="2134"/>
        <v>5.0838351287812028E-2</v>
      </c>
      <c r="T1641" s="13">
        <f t="shared" si="2135"/>
        <v>9.1330707355842519E-2</v>
      </c>
      <c r="U1641" s="13">
        <f t="shared" si="2136"/>
        <v>6.8466651330716929E-2</v>
      </c>
      <c r="V1641" s="13">
        <f t="shared" si="2137"/>
        <v>9.3389047631489263E-3</v>
      </c>
      <c r="W1641" s="13">
        <f t="shared" si="2138"/>
        <v>4.0610029087140412E-2</v>
      </c>
      <c r="X1641" s="13">
        <f t="shared" si="2139"/>
        <v>4.5210356610869668E-2</v>
      </c>
      <c r="Y1641" s="13">
        <f t="shared" si="2140"/>
        <v>2.5165905945253961E-2</v>
      </c>
      <c r="Z1641" s="13">
        <f t="shared" si="2141"/>
        <v>1.7108821629866586E-2</v>
      </c>
      <c r="AA1641" s="13">
        <f t="shared" si="2142"/>
        <v>2.5407531031080337E-2</v>
      </c>
      <c r="AB1641" s="13">
        <f t="shared" si="2143"/>
        <v>1.8865783017118994E-2</v>
      </c>
      <c r="AC1641" s="13">
        <f t="shared" si="2144"/>
        <v>9.649903317240729E-4</v>
      </c>
      <c r="AD1641" s="13">
        <f t="shared" si="2145"/>
        <v>1.5077025708237518E-2</v>
      </c>
      <c r="AE1641" s="13">
        <f t="shared" si="2146"/>
        <v>1.6784959878704337E-2</v>
      </c>
      <c r="AF1641" s="13">
        <f t="shared" si="2147"/>
        <v>9.3431849086715105E-3</v>
      </c>
      <c r="AG1641" s="13">
        <f t="shared" si="2148"/>
        <v>3.467195428465351E-3</v>
      </c>
      <c r="AH1641" s="13">
        <f t="shared" si="2149"/>
        <v>4.7617297036298108E-3</v>
      </c>
      <c r="AI1641" s="13">
        <f t="shared" si="2150"/>
        <v>7.0714277010984787E-3</v>
      </c>
      <c r="AJ1641" s="13">
        <f t="shared" si="2151"/>
        <v>5.2507274503364419E-3</v>
      </c>
      <c r="AK1641" s="13">
        <f t="shared" si="2152"/>
        <v>2.5992053206298424E-3</v>
      </c>
      <c r="AL1641" s="13">
        <f t="shared" si="2153"/>
        <v>6.3816054764482703E-5</v>
      </c>
      <c r="AM1641" s="13">
        <f t="shared" si="2154"/>
        <v>4.4780407070200753E-3</v>
      </c>
      <c r="AN1641" s="13">
        <f t="shared" si="2155"/>
        <v>4.9853157417825544E-3</v>
      </c>
      <c r="AO1641" s="13">
        <f t="shared" si="2156"/>
        <v>2.7750275925700202E-3</v>
      </c>
      <c r="AP1641" s="13">
        <f t="shared" si="2157"/>
        <v>1.0297947730750899E-3</v>
      </c>
      <c r="AQ1641" s="13">
        <f t="shared" si="2158"/>
        <v>2.8661262976955909E-4</v>
      </c>
      <c r="AR1641" s="13">
        <f t="shared" si="2159"/>
        <v>1.0602282383188207E-3</v>
      </c>
      <c r="AS1641" s="13">
        <f t="shared" si="2160"/>
        <v>1.5744966221453987E-3</v>
      </c>
      <c r="AT1641" s="13">
        <f t="shared" si="2161"/>
        <v>1.1691065770320483E-3</v>
      </c>
      <c r="AU1641" s="13">
        <f t="shared" si="2162"/>
        <v>5.7872895977686566E-4</v>
      </c>
      <c r="AV1641" s="13">
        <f t="shared" si="2163"/>
        <v>2.148609986447999E-4</v>
      </c>
      <c r="AW1641" s="13">
        <f t="shared" si="2164"/>
        <v>2.9307208175940511E-6</v>
      </c>
      <c r="AX1641" s="13">
        <f t="shared" si="2165"/>
        <v>1.1083556842145586E-3</v>
      </c>
      <c r="AY1641" s="13">
        <f t="shared" si="2166"/>
        <v>1.2339108555549452E-3</v>
      </c>
      <c r="AZ1641" s="13">
        <f t="shared" si="2167"/>
        <v>6.8684449457003026E-4</v>
      </c>
      <c r="BA1641" s="13">
        <f t="shared" si="2168"/>
        <v>2.5488354505641625E-4</v>
      </c>
      <c r="BB1641" s="13">
        <f t="shared" si="2169"/>
        <v>7.0939225021955462E-5</v>
      </c>
      <c r="BC1641" s="13">
        <f t="shared" si="2170"/>
        <v>1.5795052271740075E-5</v>
      </c>
      <c r="BD1641" s="13">
        <f t="shared" si="2171"/>
        <v>1.9672191747040817E-4</v>
      </c>
      <c r="BE1641" s="13">
        <f t="shared" si="2172"/>
        <v>2.9214275131010274E-4</v>
      </c>
      <c r="BF1641" s="13">
        <f t="shared" si="2173"/>
        <v>2.16923940759867E-4</v>
      </c>
      <c r="BG1641" s="13">
        <f t="shared" si="2174"/>
        <v>1.0738128503678315E-4</v>
      </c>
      <c r="BH1641" s="13">
        <f t="shared" si="2175"/>
        <v>3.9866762754814931E-5</v>
      </c>
      <c r="BI1641" s="13">
        <f t="shared" si="2176"/>
        <v>1.1840862377493575E-5</v>
      </c>
      <c r="BJ1641" s="14">
        <f t="shared" si="2177"/>
        <v>0.45643645139061989</v>
      </c>
      <c r="BK1641" s="14">
        <f t="shared" si="2178"/>
        <v>0.25983713380659657</v>
      </c>
      <c r="BL1641" s="14">
        <f t="shared" si="2179"/>
        <v>0.26681427639270466</v>
      </c>
      <c r="BM1641" s="14">
        <f t="shared" si="2180"/>
        <v>0.48011805448246414</v>
      </c>
      <c r="BN1641" s="14">
        <f t="shared" si="2181"/>
        <v>0.51884764860258625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1.5216000000000001</v>
      </c>
      <c r="F1642" s="10">
        <f>VLOOKUP(B1642,home!$B$2:$E$405,3,FALSE)</f>
        <v>0.51639999999999997</v>
      </c>
      <c r="G1642" s="10">
        <f>VLOOKUP(C1642,away!$B$2:$E$405,4,FALSE)</f>
        <v>1.3613</v>
      </c>
      <c r="H1642" s="10">
        <f>VLOOKUP(A1642,away!$A$2:$E$405,3,FALSE)</f>
        <v>1.1121000000000001</v>
      </c>
      <c r="I1642" s="10">
        <f>VLOOKUP(C1642,away!$B$2:$E$405,3,FALSE)</f>
        <v>0.64229999999999998</v>
      </c>
      <c r="J1642" s="10">
        <f>VLOOKUP(B1642,home!$B$2:$E$405,4,FALSE)</f>
        <v>1.3488</v>
      </c>
      <c r="K1642" s="12">
        <f t="shared" si="2126"/>
        <v>1.069647246912</v>
      </c>
      <c r="L1642" s="12">
        <f t="shared" si="2127"/>
        <v>0.96345030830400002</v>
      </c>
      <c r="M1642" s="13">
        <f t="shared" si="2128"/>
        <v>0.1309293315420578</v>
      </c>
      <c r="N1642" s="13">
        <f t="shared" si="2129"/>
        <v>0.1400481990239906</v>
      </c>
      <c r="O1642" s="13">
        <f t="shared" si="2130"/>
        <v>0.12614390484023222</v>
      </c>
      <c r="P1642" s="13">
        <f t="shared" si="2131"/>
        <v>0.13492948052708367</v>
      </c>
      <c r="Q1642" s="13">
        <f t="shared" si="2132"/>
        <v>7.4901085260497685E-2</v>
      </c>
      <c r="R1642" s="13">
        <f t="shared" si="2133"/>
        <v>6.0766692004496088E-2</v>
      </c>
      <c r="S1642" s="13">
        <f t="shared" si="2134"/>
        <v>3.4762960485787787E-2</v>
      </c>
      <c r="T1642" s="13">
        <f t="shared" si="2135"/>
        <v>7.2163473686530685E-2</v>
      </c>
      <c r="U1642" s="13">
        <f t="shared" si="2136"/>
        <v>6.4998924806558667E-2</v>
      </c>
      <c r="V1642" s="13">
        <f t="shared" si="2137"/>
        <v>3.9805597116878977E-3</v>
      </c>
      <c r="W1642" s="13">
        <f t="shared" si="2138"/>
        <v>2.6705913213204115E-2</v>
      </c>
      <c r="X1642" s="13">
        <f t="shared" si="2139"/>
        <v>2.5729820318801371E-2</v>
      </c>
      <c r="Y1642" s="13">
        <f t="shared" si="2140"/>
        <v>1.2394701659377852E-2</v>
      </c>
      <c r="Z1642" s="13">
        <f t="shared" si="2141"/>
        <v>1.9515229382115324E-2</v>
      </c>
      <c r="AA1642" s="13">
        <f t="shared" si="2142"/>
        <v>2.0874411381435826E-2</v>
      </c>
      <c r="AB1642" s="13">
        <f t="shared" si="2143"/>
        <v>1.1164128332530674E-2</v>
      </c>
      <c r="AC1642" s="13">
        <f t="shared" si="2144"/>
        <v>2.5638585324011103E-4</v>
      </c>
      <c r="AD1642" s="13">
        <f t="shared" si="2145"/>
        <v>7.1414766361936445E-3</v>
      </c>
      <c r="AE1642" s="13">
        <f t="shared" si="2146"/>
        <v>6.8804578668865794E-3</v>
      </c>
      <c r="AF1642" s="13">
        <f t="shared" si="2147"/>
        <v>3.3144896265622785E-3</v>
      </c>
      <c r="AG1642" s="13">
        <f t="shared" si="2148"/>
        <v>1.0644486841939458E-3</v>
      </c>
      <c r="AH1642" s="13">
        <f t="shared" si="2149"/>
        <v>4.7004884412055713E-3</v>
      </c>
      <c r="AI1642" s="13">
        <f t="shared" si="2150"/>
        <v>5.0278645202772171E-3</v>
      </c>
      <c r="AJ1642" s="13">
        <f t="shared" si="2151"/>
        <v>2.6890207209805243E-3</v>
      </c>
      <c r="AK1642" s="13">
        <f t="shared" si="2152"/>
        <v>9.5876787036204656E-4</v>
      </c>
      <c r="AL1642" s="13">
        <f t="shared" si="2153"/>
        <v>1.056875784356047E-5</v>
      </c>
      <c r="AM1642" s="13">
        <f t="shared" si="2154"/>
        <v>1.5277721645581808E-3</v>
      </c>
      <c r="AN1642" s="13">
        <f t="shared" si="2155"/>
        <v>1.4719325629618486E-3</v>
      </c>
      <c r="AO1642" s="13">
        <f t="shared" si="2156"/>
        <v>7.0906694079414501E-4</v>
      </c>
      <c r="AP1642" s="13">
        <f t="shared" si="2157"/>
        <v>2.2771692090543105E-4</v>
      </c>
      <c r="AQ1642" s="13">
        <f t="shared" si="2158"/>
        <v>5.4848484413093779E-5</v>
      </c>
      <c r="AR1642" s="13">
        <f t="shared" si="2159"/>
        <v>9.0573740757177938E-4</v>
      </c>
      <c r="AS1642" s="13">
        <f t="shared" si="2160"/>
        <v>9.6881952443436583E-4</v>
      </c>
      <c r="AT1642" s="13">
        <f t="shared" si="2161"/>
        <v>5.1814756853290624E-4</v>
      </c>
      <c r="AU1642" s="13">
        <f t="shared" si="2162"/>
        <v>1.8474504005845668E-4</v>
      </c>
      <c r="AV1642" s="13">
        <f t="shared" si="2163"/>
        <v>4.9403005869793822E-5</v>
      </c>
      <c r="AW1642" s="13">
        <f t="shared" si="2164"/>
        <v>3.0254595039353468E-7</v>
      </c>
      <c r="AX1642" s="13">
        <f t="shared" si="2165"/>
        <v>2.7236288162140745E-4</v>
      </c>
      <c r="AY1642" s="13">
        <f t="shared" si="2166"/>
        <v>2.6240810226871081E-4</v>
      </c>
      <c r="AZ1642" s="13">
        <f t="shared" si="2167"/>
        <v>1.2640858351612851E-4</v>
      </c>
      <c r="BA1642" s="13">
        <f t="shared" si="2168"/>
        <v>4.0596129586961986E-5</v>
      </c>
      <c r="BB1642" s="13">
        <f t="shared" si="2169"/>
        <v>9.778088391626914E-6</v>
      </c>
      <c r="BC1642" s="13">
        <f t="shared" si="2170"/>
        <v>1.884140455107343E-6</v>
      </c>
      <c r="BD1642" s="13">
        <f t="shared" si="2171"/>
        <v>1.4543883076124938E-4</v>
      </c>
      <c r="BE1642" s="13">
        <f t="shared" si="2172"/>
        <v>1.5556824491787068E-4</v>
      </c>
      <c r="BF1642" s="13">
        <f t="shared" si="2173"/>
        <v>8.3201572441666042E-5</v>
      </c>
      <c r="BG1642" s="13">
        <f t="shared" si="2174"/>
        <v>2.966544430032581E-5</v>
      </c>
      <c r="BH1642" s="13">
        <f t="shared" si="2175"/>
        <v>7.9328902060661949E-6</v>
      </c>
      <c r="BI1642" s="13">
        <f t="shared" si="2176"/>
        <v>1.697078833794775E-6</v>
      </c>
      <c r="BJ1642" s="14">
        <f t="shared" si="2177"/>
        <v>0.3750488409757114</v>
      </c>
      <c r="BK1642" s="14">
        <f t="shared" si="2178"/>
        <v>0.3051316949799695</v>
      </c>
      <c r="BL1642" s="14">
        <f t="shared" si="2179"/>
        <v>0.30037455952600706</v>
      </c>
      <c r="BM1642" s="14">
        <f t="shared" si="2180"/>
        <v>0.3320895261091269</v>
      </c>
      <c r="BN1642" s="14">
        <f t="shared" si="2181"/>
        <v>0.66771869319835808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1.6325000000000001</v>
      </c>
      <c r="F1643" s="10">
        <f>VLOOKUP(B1643,home!$B$2:$E$405,3,FALSE)</f>
        <v>1.0449999999999999</v>
      </c>
      <c r="G1643" s="10">
        <f>VLOOKUP(C1643,away!$B$2:$E$405,4,FALSE)</f>
        <v>0.82879999999999998</v>
      </c>
      <c r="H1643" s="10">
        <f>VLOOKUP(A1643,away!$A$2:$E$405,3,FALSE)</f>
        <v>1.1474</v>
      </c>
      <c r="I1643" s="10">
        <f>VLOOKUP(C1643,away!$B$2:$E$405,3,FALSE)</f>
        <v>1.7431000000000001</v>
      </c>
      <c r="J1643" s="10">
        <f>VLOOKUP(B1643,home!$B$2:$E$405,4,FALSE)</f>
        <v>0.92279999999999995</v>
      </c>
      <c r="K1643" s="12">
        <f t="shared" si="2126"/>
        <v>1.4139017199999999</v>
      </c>
      <c r="L1643" s="12">
        <f t="shared" si="2127"/>
        <v>1.845630397032</v>
      </c>
      <c r="M1643" s="13">
        <f t="shared" si="2128"/>
        <v>3.8406363497696626E-2</v>
      </c>
      <c r="N1643" s="13">
        <f t="shared" si="2129"/>
        <v>5.4302823408338474E-2</v>
      </c>
      <c r="O1643" s="13">
        <f t="shared" si="2130"/>
        <v>7.0883951910809137E-2</v>
      </c>
      <c r="P1643" s="13">
        <f t="shared" si="2131"/>
        <v>0.10022294152709033</v>
      </c>
      <c r="Q1643" s="13">
        <f t="shared" si="2132"/>
        <v>3.8389427708953018E-2</v>
      </c>
      <c r="R1643" s="13">
        <f t="shared" si="2133"/>
        <v>6.5412788154171952E-2</v>
      </c>
      <c r="S1643" s="13">
        <f t="shared" si="2134"/>
        <v>6.5383943528947899E-2</v>
      </c>
      <c r="T1643" s="13">
        <f t="shared" si="2135"/>
        <v>7.0852694704306218E-2</v>
      </c>
      <c r="U1643" s="13">
        <f t="shared" si="2136"/>
        <v>9.2487253681179341E-2</v>
      </c>
      <c r="V1643" s="13">
        <f t="shared" si="2137"/>
        <v>1.8958001725432605E-2</v>
      </c>
      <c r="W1643" s="13">
        <f t="shared" si="2138"/>
        <v>1.8092959289168105E-2</v>
      </c>
      <c r="X1643" s="13">
        <f t="shared" si="2139"/>
        <v>3.3392915636351148E-2</v>
      </c>
      <c r="Y1643" s="13">
        <f t="shared" si="2140"/>
        <v>3.0815490071987431E-2</v>
      </c>
      <c r="Z1643" s="13">
        <f t="shared" si="2141"/>
        <v>4.0242610057318155E-2</v>
      </c>
      <c r="AA1643" s="13">
        <f t="shared" si="2142"/>
        <v>5.6899095577331436E-2</v>
      </c>
      <c r="AB1643" s="13">
        <f t="shared" si="2143"/>
        <v>4.0224864551616661E-2</v>
      </c>
      <c r="AC1643" s="13">
        <f t="shared" si="2144"/>
        <v>3.0919789804371568E-3</v>
      </c>
      <c r="AD1643" s="13">
        <f t="shared" si="2145"/>
        <v>6.395416564711192E-3</v>
      </c>
      <c r="AE1643" s="13">
        <f t="shared" si="2146"/>
        <v>1.1803575213512947E-2</v>
      </c>
      <c r="AF1643" s="13">
        <f t="shared" si="2147"/>
        <v>1.0892518603856489E-2</v>
      </c>
      <c r="AG1643" s="13">
        <f t="shared" si="2148"/>
        <v>6.7011878118380325E-3</v>
      </c>
      <c r="AH1643" s="13">
        <f t="shared" si="2149"/>
        <v>1.8568246094423015E-2</v>
      </c>
      <c r="AI1643" s="13">
        <f t="shared" si="2150"/>
        <v>2.6253675090287983E-2</v>
      </c>
      <c r="AJ1643" s="13">
        <f t="shared" si="2151"/>
        <v>1.8560058183239667E-2</v>
      </c>
      <c r="AK1643" s="13">
        <f t="shared" si="2152"/>
        <v>8.7473660628608792E-3</v>
      </c>
      <c r="AL1643" s="13">
        <f t="shared" si="2153"/>
        <v>3.2274571225982446E-4</v>
      </c>
      <c r="AM1643" s="13">
        <f t="shared" si="2154"/>
        <v>1.8084980961923301E-3</v>
      </c>
      <c r="AN1643" s="13">
        <f t="shared" si="2155"/>
        <v>3.3378190593070663E-3</v>
      </c>
      <c r="AO1643" s="13">
        <f t="shared" si="2156"/>
        <v>3.0801901578249393E-3</v>
      </c>
      <c r="AP1643" s="13">
        <f t="shared" si="2157"/>
        <v>1.8949641946401671E-3</v>
      </c>
      <c r="AQ1643" s="13">
        <f t="shared" si="2158"/>
        <v>8.7435087972878892E-4</v>
      </c>
      <c r="AR1643" s="13">
        <f t="shared" si="2159"/>
        <v>6.8540238822875632E-3</v>
      </c>
      <c r="AS1643" s="13">
        <f t="shared" si="2160"/>
        <v>9.6909161560874632E-3</v>
      </c>
      <c r="AT1643" s="13">
        <f t="shared" si="2161"/>
        <v>6.8510015107339272E-3</v>
      </c>
      <c r="AU1643" s="13">
        <f t="shared" si="2162"/>
        <v>3.228880939916432E-3</v>
      </c>
      <c r="AV1643" s="13">
        <f t="shared" si="2163"/>
        <v>1.1413300786557651E-3</v>
      </c>
      <c r="AW1643" s="13">
        <f t="shared" si="2164"/>
        <v>2.3394940101726893E-5</v>
      </c>
      <c r="AX1643" s="13">
        <f t="shared" si="2165"/>
        <v>4.2617309480384285E-4</v>
      </c>
      <c r="AY1643" s="13">
        <f t="shared" si="2166"/>
        <v>7.8655801816717265E-4</v>
      </c>
      <c r="AZ1643" s="13">
        <f t="shared" si="2167"/>
        <v>7.2584769367929115E-4</v>
      </c>
      <c r="BA1643" s="13">
        <f t="shared" si="2168"/>
        <v>4.4654885569002384E-4</v>
      </c>
      <c r="BB1643" s="13">
        <f t="shared" si="2169"/>
        <v>2.0604103545534096E-4</v>
      </c>
      <c r="BC1643" s="13">
        <f t="shared" si="2170"/>
        <v>7.6055119614465037E-5</v>
      </c>
      <c r="BD1643" s="13">
        <f t="shared" si="2171"/>
        <v>2.1083324698555343E-3</v>
      </c>
      <c r="BE1643" s="13">
        <f t="shared" si="2172"/>
        <v>2.980974905460588E-3</v>
      </c>
      <c r="BF1643" s="13">
        <f t="shared" si="2173"/>
        <v>2.1074027730537816E-3</v>
      </c>
      <c r="BG1643" s="13">
        <f t="shared" si="2174"/>
        <v>9.9322013518450352E-4</v>
      </c>
      <c r="BH1643" s="13">
        <f t="shared" si="2175"/>
        <v>3.510789143690006E-4</v>
      </c>
      <c r="BI1643" s="13">
        <f t="shared" si="2176"/>
        <v>9.927821617641258E-5</v>
      </c>
      <c r="BJ1643" s="14">
        <f t="shared" si="2177"/>
        <v>0.29530205521812652</v>
      </c>
      <c r="BK1643" s="14">
        <f t="shared" si="2178"/>
        <v>0.22717253299003162</v>
      </c>
      <c r="BL1643" s="14">
        <f t="shared" si="2179"/>
        <v>0.43444373928770091</v>
      </c>
      <c r="BM1643" s="14">
        <f t="shared" si="2180"/>
        <v>0.62877947826805236</v>
      </c>
      <c r="BN1643" s="14">
        <f t="shared" si="2181"/>
        <v>0.36761829620705955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1.375</v>
      </c>
      <c r="F1644" s="10">
        <f>VLOOKUP(B1644,home!$B$2:$E$405,3,FALSE)</f>
        <v>0.84850000000000003</v>
      </c>
      <c r="G1644" s="10">
        <f>VLOOKUP(C1644,away!$B$2:$E$405,4,FALSE)</f>
        <v>1.1240000000000001</v>
      </c>
      <c r="H1644" s="10">
        <f>VLOOKUP(A1644,away!$A$2:$E$405,3,FALSE)</f>
        <v>1.0101</v>
      </c>
      <c r="I1644" s="10">
        <f>VLOOKUP(C1644,away!$B$2:$E$405,3,FALSE)</f>
        <v>0.9</v>
      </c>
      <c r="J1644" s="10">
        <f>VLOOKUP(B1644,home!$B$2:$E$405,4,FALSE)</f>
        <v>0.57750000000000001</v>
      </c>
      <c r="K1644" s="12">
        <f t="shared" si="2126"/>
        <v>1.3113567500000003</v>
      </c>
      <c r="L1644" s="12">
        <f t="shared" si="2127"/>
        <v>0.5249994750000001</v>
      </c>
      <c r="M1644" s="13">
        <f t="shared" si="2128"/>
        <v>0.1593971766725919</v>
      </c>
      <c r="N1644" s="13">
        <f t="shared" si="2129"/>
        <v>0.20902656356054597</v>
      </c>
      <c r="O1644" s="13">
        <f t="shared" si="2130"/>
        <v>8.3683434069593013E-2</v>
      </c>
      <c r="P1644" s="13">
        <f t="shared" si="2131"/>
        <v>0.10973883613034079</v>
      </c>
      <c r="Q1644" s="13">
        <f t="shared" si="2132"/>
        <v>0.13705419752721304</v>
      </c>
      <c r="R1644" s="13">
        <f t="shared" si="2133"/>
        <v>2.1966879476366719E-2</v>
      </c>
      <c r="S1644" s="13">
        <f t="shared" si="2134"/>
        <v>1.8887743821174745E-2</v>
      </c>
      <c r="T1644" s="13">
        <f t="shared" si="2135"/>
        <v>7.1953381748333156E-2</v>
      </c>
      <c r="U1644" s="13">
        <f t="shared" si="2136"/>
        <v>2.8806415677769971E-2</v>
      </c>
      <c r="V1644" s="13">
        <f t="shared" si="2137"/>
        <v>1.4448318257098808E-3</v>
      </c>
      <c r="W1644" s="13">
        <f t="shared" si="2138"/>
        <v>5.9908982347714718E-2</v>
      </c>
      <c r="X1644" s="13">
        <f t="shared" si="2139"/>
        <v>3.1452184280334507E-2</v>
      </c>
      <c r="Y1644" s="13">
        <f t="shared" si="2140"/>
        <v>8.2561901173894333E-3</v>
      </c>
      <c r="Z1644" s="13">
        <f t="shared" si="2141"/>
        <v>3.844200064160269E-3</v>
      </c>
      <c r="AA1644" s="13">
        <f t="shared" si="2142"/>
        <v>5.0411177024870029E-3</v>
      </c>
      <c r="AB1644" s="13">
        <f t="shared" si="2143"/>
        <v>3.3053518633504131E-3</v>
      </c>
      <c r="AC1644" s="13">
        <f t="shared" si="2144"/>
        <v>6.2169452381187029E-5</v>
      </c>
      <c r="AD1644" s="13">
        <f t="shared" si="2145"/>
        <v>1.9640512096826643E-2</v>
      </c>
      <c r="AE1644" s="13">
        <f t="shared" si="2146"/>
        <v>1.0311258539565139E-2</v>
      </c>
      <c r="AF1644" s="13">
        <f t="shared" si="2147"/>
        <v>2.7067026599304823E-3</v>
      </c>
      <c r="AG1644" s="13">
        <f t="shared" si="2148"/>
        <v>4.7367249181486906E-4</v>
      </c>
      <c r="AH1644" s="13">
        <f t="shared" si="2149"/>
        <v>5.0455075386977703E-4</v>
      </c>
      <c r="AI1644" s="13">
        <f t="shared" si="2150"/>
        <v>6.6164603680472084E-4</v>
      </c>
      <c r="AJ1644" s="13">
        <f t="shared" si="2151"/>
        <v>4.3382699823730971E-4</v>
      </c>
      <c r="AK1644" s="13">
        <f t="shared" si="2152"/>
        <v>1.8963398749024477E-4</v>
      </c>
      <c r="AL1644" s="13">
        <f t="shared" si="2153"/>
        <v>1.7120512394483863E-6</v>
      </c>
      <c r="AM1644" s="13">
        <f t="shared" si="2154"/>
        <v>5.1511436223260548E-3</v>
      </c>
      <c r="AN1644" s="13">
        <f t="shared" si="2155"/>
        <v>2.7043476973707776E-3</v>
      </c>
      <c r="AO1644" s="13">
        <f t="shared" si="2156"/>
        <v>7.0989056066855848E-4</v>
      </c>
      <c r="AP1644" s="13">
        <f t="shared" si="2157"/>
        <v>1.2423072388614967E-4</v>
      </c>
      <c r="AQ1644" s="13">
        <f t="shared" si="2158"/>
        <v>1.6305266204774638E-5</v>
      </c>
      <c r="AR1644" s="13">
        <f t="shared" si="2159"/>
        <v>5.2977776178497456E-5</v>
      </c>
      <c r="AS1644" s="13">
        <f t="shared" si="2160"/>
        <v>6.9472764391661853E-5</v>
      </c>
      <c r="AT1644" s="13">
        <f t="shared" si="2161"/>
        <v>4.5551789263082731E-5</v>
      </c>
      <c r="AU1644" s="13">
        <f t="shared" si="2162"/>
        <v>1.9911548774907023E-5</v>
      </c>
      <c r="AV1644" s="13">
        <f t="shared" si="2163"/>
        <v>6.5277859722321412E-6</v>
      </c>
      <c r="AW1644" s="13">
        <f t="shared" si="2164"/>
        <v>3.2741154017928986E-8</v>
      </c>
      <c r="AX1644" s="13">
        <f t="shared" si="2165"/>
        <v>1.1258311598927877E-3</v>
      </c>
      <c r="AY1644" s="13">
        <f t="shared" si="2166"/>
        <v>5.9106076788235473E-4</v>
      </c>
      <c r="AZ1644" s="13">
        <f t="shared" si="2167"/>
        <v>1.5515329641566653E-4</v>
      </c>
      <c r="BA1644" s="13">
        <f t="shared" si="2168"/>
        <v>2.7151799720914783E-5</v>
      </c>
      <c r="BB1644" s="13">
        <f t="shared" si="2169"/>
        <v>3.5636701496963525E-6</v>
      </c>
      <c r="BC1644" s="13">
        <f t="shared" si="2170"/>
        <v>3.7418499153275146E-7</v>
      </c>
      <c r="BD1644" s="13">
        <f t="shared" si="2171"/>
        <v>4.6355507800631106E-6</v>
      </c>
      <c r="BE1644" s="13">
        <f t="shared" si="2172"/>
        <v>6.078860805403526E-6</v>
      </c>
      <c r="BF1644" s="13">
        <f t="shared" si="2173"/>
        <v>3.9857775747381767E-6</v>
      </c>
      <c r="BG1644" s="13">
        <f t="shared" si="2174"/>
        <v>1.7422587755438463E-6</v>
      </c>
      <c r="BH1644" s="13">
        <f t="shared" si="2175"/>
        <v>5.711807013890396E-7</v>
      </c>
      <c r="BI1644" s="13">
        <f t="shared" si="2176"/>
        <v>1.498043336472503E-7</v>
      </c>
      <c r="BJ1644" s="14">
        <f t="shared" si="2177"/>
        <v>0.56139269811917725</v>
      </c>
      <c r="BK1644" s="14">
        <f t="shared" si="2178"/>
        <v>0.2901235307213203</v>
      </c>
      <c r="BL1644" s="14">
        <f t="shared" si="2179"/>
        <v>0.14480446166352026</v>
      </c>
      <c r="BM1644" s="14">
        <f t="shared" si="2180"/>
        <v>0.27870677510479835</v>
      </c>
      <c r="BN1644" s="14">
        <f t="shared" si="2181"/>
        <v>0.7208670874366514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1.2514000000000001</v>
      </c>
      <c r="F1645" s="10">
        <f>VLOOKUP(B1645,home!$B$2:$E$405,3,FALSE)</f>
        <v>0.66590000000000005</v>
      </c>
      <c r="G1645" s="10">
        <f>VLOOKUP(C1645,away!$B$2:$E$405,4,FALSE)</f>
        <v>1.2874000000000001</v>
      </c>
      <c r="H1645" s="10">
        <f>VLOOKUP(A1645,away!$A$2:$E$405,3,FALSE)</f>
        <v>0.95709999999999995</v>
      </c>
      <c r="I1645" s="10">
        <f>VLOOKUP(C1645,away!$B$2:$E$405,3,FALSE)</f>
        <v>0.81259999999999999</v>
      </c>
      <c r="J1645" s="10">
        <f>VLOOKUP(B1645,home!$B$2:$E$405,4,FALSE)</f>
        <v>0.81259999999999999</v>
      </c>
      <c r="K1645" s="12">
        <f t="shared" si="2126"/>
        <v>1.0727997665240001</v>
      </c>
      <c r="L1645" s="12">
        <f t="shared" si="2127"/>
        <v>0.63199108519599989</v>
      </c>
      <c r="M1645" s="13">
        <f t="shared" si="2128"/>
        <v>0.1818104075331998</v>
      </c>
      <c r="N1645" s="13">
        <f t="shared" si="2129"/>
        <v>0.19504616275325004</v>
      </c>
      <c r="O1645" s="13">
        <f t="shared" si="2130"/>
        <v>0.11490255675683392</v>
      </c>
      <c r="P1645" s="13">
        <f t="shared" si="2131"/>
        <v>0.12326743606174208</v>
      </c>
      <c r="Q1645" s="13">
        <f t="shared" si="2132"/>
        <v>0.10462273893154439</v>
      </c>
      <c r="R1645" s="13">
        <f t="shared" si="2133"/>
        <v>3.6308695768273218E-2</v>
      </c>
      <c r="S1645" s="13">
        <f t="shared" si="2134"/>
        <v>2.0893826980808283E-2</v>
      </c>
      <c r="T1645" s="13">
        <f t="shared" si="2135"/>
        <v>6.6120638313524521E-2</v>
      </c>
      <c r="U1645" s="13">
        <f t="shared" si="2136"/>
        <v>3.8951960342994453E-2</v>
      </c>
      <c r="V1645" s="13">
        <f t="shared" si="2137"/>
        <v>1.5740013740361059E-3</v>
      </c>
      <c r="W1645" s="13">
        <f t="shared" si="2138"/>
        <v>3.7413083299620752E-2</v>
      </c>
      <c r="X1645" s="13">
        <f t="shared" si="2139"/>
        <v>2.3644735115055653E-2</v>
      </c>
      <c r="Y1645" s="13">
        <f t="shared" si="2140"/>
        <v>7.4716309022679938E-3</v>
      </c>
      <c r="Z1645" s="13">
        <f t="shared" si="2141"/>
        <v>7.6489240135474675E-3</v>
      </c>
      <c r="AA1645" s="13">
        <f t="shared" si="2142"/>
        <v>8.2057638958935395E-3</v>
      </c>
      <c r="AB1645" s="13">
        <f t="shared" si="2143"/>
        <v>4.4015707958328298E-3</v>
      </c>
      <c r="AC1645" s="13">
        <f t="shared" si="2144"/>
        <v>6.6698297270076506E-5</v>
      </c>
      <c r="AD1645" s="13">
        <f t="shared" si="2145"/>
        <v>1.0034186757194025E-2</v>
      </c>
      <c r="AE1645" s="13">
        <f t="shared" si="2146"/>
        <v>6.3415165777383825E-3</v>
      </c>
      <c r="AF1645" s="13">
        <f t="shared" si="2147"/>
        <v>2.0038909718766516E-3</v>
      </c>
      <c r="AG1645" s="13">
        <f t="shared" si="2148"/>
        <v>4.2214707664359739E-4</v>
      </c>
      <c r="AH1645" s="13">
        <f t="shared" si="2149"/>
        <v>1.2085129469759017E-3</v>
      </c>
      <c r="AI1645" s="13">
        <f t="shared" si="2150"/>
        <v>1.2964924073569784E-3</v>
      </c>
      <c r="AJ1645" s="13">
        <f t="shared" si="2151"/>
        <v>6.9543837595635268E-4</v>
      </c>
      <c r="AK1645" s="13">
        <f t="shared" si="2152"/>
        <v>2.4868870911926835E-4</v>
      </c>
      <c r="AL1645" s="13">
        <f t="shared" si="2153"/>
        <v>1.8088575248729664E-6</v>
      </c>
      <c r="AM1645" s="13">
        <f t="shared" si="2154"/>
        <v>2.1529346420751934E-3</v>
      </c>
      <c r="AN1645" s="13">
        <f t="shared" si="2155"/>
        <v>1.3606355008011627E-3</v>
      </c>
      <c r="AO1645" s="13">
        <f t="shared" si="2156"/>
        <v>4.2995475335376481E-4</v>
      </c>
      <c r="AP1645" s="13">
        <f t="shared" si="2157"/>
        <v>9.0575857052408107E-5</v>
      </c>
      <c r="AQ1645" s="13">
        <f t="shared" si="2158"/>
        <v>1.4310783547777288E-5</v>
      </c>
      <c r="AR1645" s="13">
        <f t="shared" si="2159"/>
        <v>1.5275388176654321E-4</v>
      </c>
      <c r="AS1645" s="13">
        <f t="shared" si="2160"/>
        <v>1.6387432869478227E-4</v>
      </c>
      <c r="AT1645" s="13">
        <f t="shared" si="2161"/>
        <v>8.7902170781519839E-5</v>
      </c>
      <c r="AU1645" s="13">
        <f t="shared" si="2162"/>
        <v>3.1433809430455756E-5</v>
      </c>
      <c r="AV1645" s="13">
        <f t="shared" si="2163"/>
        <v>8.4305458544882108E-6</v>
      </c>
      <c r="AW1645" s="13">
        <f t="shared" si="2164"/>
        <v>3.4066811123218345E-8</v>
      </c>
      <c r="AX1645" s="13">
        <f t="shared" si="2165"/>
        <v>3.8494463022661641E-4</v>
      </c>
      <c r="AY1645" s="13">
        <f t="shared" si="2166"/>
        <v>2.4328157459729214E-4</v>
      </c>
      <c r="AZ1645" s="13">
        <f t="shared" si="2167"/>
        <v>7.687589316896713E-5</v>
      </c>
      <c r="BA1645" s="13">
        <f t="shared" si="2168"/>
        <v>1.6194959716422433E-5</v>
      </c>
      <c r="BB1645" s="13">
        <f t="shared" si="2169"/>
        <v>2.5587675414718285E-6</v>
      </c>
      <c r="BC1645" s="13">
        <f t="shared" si="2170"/>
        <v>3.234236550598164E-7</v>
      </c>
      <c r="BD1645" s="13">
        <f t="shared" si="2171"/>
        <v>1.6089848584256514E-5</v>
      </c>
      <c r="BE1645" s="13">
        <f t="shared" si="2172"/>
        <v>1.72611858045969E-5</v>
      </c>
      <c r="BF1645" s="13">
        <f t="shared" si="2173"/>
        <v>9.258898050549471E-6</v>
      </c>
      <c r="BG1645" s="13">
        <f t="shared" si="2174"/>
        <v>3.3109812222996642E-6</v>
      </c>
      <c r="BH1645" s="13">
        <f t="shared" si="2175"/>
        <v>8.8800497056210699E-7</v>
      </c>
      <c r="BI1645" s="13">
        <f t="shared" si="2176"/>
        <v>1.9053030501823603E-7</v>
      </c>
      <c r="BJ1645" s="14">
        <f t="shared" si="2177"/>
        <v>0.45789332148445222</v>
      </c>
      <c r="BK1645" s="14">
        <f t="shared" si="2178"/>
        <v>0.32785746067917854</v>
      </c>
      <c r="BL1645" s="14">
        <f t="shared" si="2179"/>
        <v>0.20671107418470153</v>
      </c>
      <c r="BM1645" s="14">
        <f t="shared" si="2180"/>
        <v>0.24390953504925</v>
      </c>
      <c r="BN1645" s="14">
        <f t="shared" si="2181"/>
        <v>0.75595799780484341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1.2514000000000001</v>
      </c>
      <c r="F1646" s="15">
        <f>VLOOKUP(B1646,home!$B$2:$E$405,3,FALSE)</f>
        <v>1.4206000000000001</v>
      </c>
      <c r="G1646" s="15">
        <f>VLOOKUP(C1646,away!$B$2:$E$405,4,FALSE)</f>
        <v>1.0654999999999999</v>
      </c>
      <c r="H1646" s="15">
        <f>VLOOKUP(A1646,away!$A$2:$E$405,3,FALSE)</f>
        <v>0.95709999999999995</v>
      </c>
      <c r="I1646" s="15">
        <f>VLOOKUP(C1646,away!$B$2:$E$405,3,FALSE)</f>
        <v>0.58050000000000002</v>
      </c>
      <c r="J1646" s="15">
        <f>VLOOKUP(B1646,home!$B$2:$E$405,4,FALSE)</f>
        <v>1.5092000000000001</v>
      </c>
      <c r="K1646" s="16">
        <f t="shared" si="2126"/>
        <v>1.8941807340200001</v>
      </c>
      <c r="L1646" s="16">
        <f t="shared" si="2127"/>
        <v>0.83850631326000002</v>
      </c>
      <c r="M1646" s="17">
        <f t="shared" si="2128"/>
        <v>6.5044277591385799E-2</v>
      </c>
      <c r="N1646" s="17">
        <f t="shared" si="2129"/>
        <v>0.1232056174718518</v>
      </c>
      <c r="O1646" s="17">
        <f t="shared" si="2130"/>
        <v>5.4540037401812944E-2</v>
      </c>
      <c r="P1646" s="17">
        <f t="shared" si="2131"/>
        <v>0.10330868807924429</v>
      </c>
      <c r="Q1646" s="17">
        <f t="shared" si="2132"/>
        <v>0.1166868534691098</v>
      </c>
      <c r="R1646" s="17">
        <f t="shared" si="2133"/>
        <v>2.286608284342834E-2</v>
      </c>
      <c r="S1646" s="17">
        <f t="shared" si="2134"/>
        <v>4.1020845445088161E-2</v>
      </c>
      <c r="T1646" s="17">
        <f t="shared" si="2135"/>
        <v>9.784266330829311E-2</v>
      </c>
      <c r="U1646" s="17">
        <f t="shared" si="2136"/>
        <v>4.3312493584527219E-2</v>
      </c>
      <c r="V1646" s="17">
        <f t="shared" si="2137"/>
        <v>7.2391879018778504E-3</v>
      </c>
      <c r="W1646" s="17">
        <f t="shared" si="2138"/>
        <v>7.3675329918200846E-2</v>
      </c>
      <c r="X1646" s="17">
        <f t="shared" si="2139"/>
        <v>6.1777229267924769E-2</v>
      </c>
      <c r="Y1646" s="17">
        <f t="shared" si="2140"/>
        <v>2.5900298378432683E-2</v>
      </c>
      <c r="Z1646" s="17">
        <f t="shared" si="2141"/>
        <v>6.3911182745802798E-3</v>
      </c>
      <c r="AA1646" s="17">
        <f t="shared" si="2142"/>
        <v>1.210593310455311E-2</v>
      </c>
      <c r="AB1646" s="17">
        <f t="shared" si="2143"/>
        <v>1.1465412626989717E-2</v>
      </c>
      <c r="AC1646" s="17">
        <f t="shared" si="2144"/>
        <v>7.1861721795145165E-4</v>
      </c>
      <c r="AD1646" s="17">
        <f t="shared" si="2145"/>
        <v>3.4888597625905855E-2</v>
      </c>
      <c r="AE1646" s="17">
        <f t="shared" si="2146"/>
        <v>2.9254309370109904E-2</v>
      </c>
      <c r="AF1646" s="17">
        <f t="shared" si="2147"/>
        <v>1.2264961548449164E-2</v>
      </c>
      <c r="AG1646" s="17">
        <f t="shared" si="2148"/>
        <v>3.4280825634219244E-3</v>
      </c>
      <c r="AH1646" s="17">
        <f t="shared" si="2149"/>
        <v>1.3397482555067301E-3</v>
      </c>
      <c r="AI1646" s="17">
        <f t="shared" si="2150"/>
        <v>2.5377253340177525E-3</v>
      </c>
      <c r="AJ1646" s="17">
        <f t="shared" si="2151"/>
        <v>2.4034552179654487E-3</v>
      </c>
      <c r="AK1646" s="17">
        <f t="shared" si="2152"/>
        <v>1.517526189649997E-3</v>
      </c>
      <c r="AL1646" s="17">
        <f t="shared" si="2153"/>
        <v>4.5654686171841108E-5</v>
      </c>
      <c r="AM1646" s="17">
        <f t="shared" si="2154"/>
        <v>1.3217061891993362E-2</v>
      </c>
      <c r="AN1646" s="17">
        <f t="shared" si="2155"/>
        <v>1.1082589839184594E-2</v>
      </c>
      <c r="AO1646" s="17">
        <f t="shared" si="2156"/>
        <v>4.6464107737137052E-3</v>
      </c>
      <c r="AP1646" s="17">
        <f t="shared" si="2157"/>
        <v>1.2986815892527413E-3</v>
      </c>
      <c r="AQ1646" s="17">
        <f t="shared" si="2158"/>
        <v>2.7223817787573834E-4</v>
      </c>
      <c r="AR1646" s="17">
        <f t="shared" si="2159"/>
        <v>2.2467747408429309E-4</v>
      </c>
      <c r="AS1646" s="17">
        <f t="shared" si="2160"/>
        <v>4.2557974277874578E-4</v>
      </c>
      <c r="AT1646" s="17">
        <f t="shared" si="2161"/>
        <v>4.0306247478034382E-4</v>
      </c>
      <c r="AU1646" s="17">
        <f t="shared" si="2162"/>
        <v>2.5449105811178305E-4</v>
      </c>
      <c r="AV1646" s="17">
        <f t="shared" si="2163"/>
        <v>1.2051301481392598E-4</v>
      </c>
      <c r="AW1646" s="17">
        <f t="shared" si="2164"/>
        <v>2.0142372019223959E-6</v>
      </c>
      <c r="AX1646" s="17">
        <f t="shared" si="2165"/>
        <v>4.1725839993606234E-3</v>
      </c>
      <c r="AY1646" s="17">
        <f t="shared" si="2166"/>
        <v>3.4987380260715429E-3</v>
      </c>
      <c r="AZ1646" s="17">
        <f t="shared" si="2167"/>
        <v>1.4668569616519095E-3</v>
      </c>
      <c r="BA1646" s="17">
        <f t="shared" si="2168"/>
        <v>4.0998960766483607E-4</v>
      </c>
      <c r="BB1646" s="17">
        <f t="shared" si="2169"/>
        <v>8.5944718599488849E-5</v>
      </c>
      <c r="BC1646" s="17">
        <f t="shared" si="2170"/>
        <v>1.4413037827405116E-5</v>
      </c>
      <c r="BD1646" s="17">
        <f t="shared" si="2171"/>
        <v>3.1398913411164942E-5</v>
      </c>
      <c r="BE1646" s="17">
        <f t="shared" si="2172"/>
        <v>5.9475216852590832E-5</v>
      </c>
      <c r="BF1646" s="17">
        <f t="shared" si="2173"/>
        <v>5.6328404956919601E-5</v>
      </c>
      <c r="BG1646" s="17">
        <f t="shared" si="2174"/>
        <v>3.5565393149157912E-5</v>
      </c>
      <c r="BH1646" s="17">
        <f t="shared" si="2175"/>
        <v>1.6841820625245464E-5</v>
      </c>
      <c r="BI1646" s="17">
        <f t="shared" si="2176"/>
        <v>6.3802904308321285E-6</v>
      </c>
      <c r="BJ1646" s="18">
        <f t="shared" si="2177"/>
        <v>0.61908945154489592</v>
      </c>
      <c r="BK1646" s="18">
        <f t="shared" si="2178"/>
        <v>0.22087600894779091</v>
      </c>
      <c r="BL1646" s="18">
        <f t="shared" si="2179"/>
        <v>0.15372272836244627</v>
      </c>
      <c r="BM1646" s="18">
        <f t="shared" si="2180"/>
        <v>0.5109310264840109</v>
      </c>
      <c r="BN1646" s="18">
        <f t="shared" si="2181"/>
        <v>0.48565155685683298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1.2514000000000001</v>
      </c>
      <c r="F1647" s="10">
        <f>VLOOKUP(B1647,home!$B$2:$E$405,3,FALSE)</f>
        <v>1.0810999999999999</v>
      </c>
      <c r="G1647" s="10">
        <f>VLOOKUP(C1647,away!$B$2:$E$405,4,FALSE)</f>
        <v>0.98709999999999998</v>
      </c>
      <c r="H1647" s="10">
        <f>VLOOKUP(A1647,away!$A$2:$E$405,3,FALSE)</f>
        <v>0.95709999999999995</v>
      </c>
      <c r="I1647" s="10">
        <f>VLOOKUP(C1647,away!$B$2:$E$405,3,FALSE)</f>
        <v>0.86040000000000005</v>
      </c>
      <c r="J1647" s="10">
        <f>VLOOKUP(B1647,home!$B$2:$E$405,4,FALSE)</f>
        <v>1.1677</v>
      </c>
      <c r="K1647" s="12">
        <f t="shared" ref="K1647:K1684" si="2182">E1647*F1647*G1647</f>
        <v>1.3354362778339999</v>
      </c>
      <c r="L1647" s="12">
        <f t="shared" ref="L1647:L1684" si="2183">H1647*I1647*J1647</f>
        <v>0.96158791846799996</v>
      </c>
      <c r="M1647" s="13">
        <f t="shared" ref="M1647:M1684" si="2184">_xlfn.POISSON.DIST(0,K1647,FALSE) * _xlfn.POISSON.DIST(0,L1647,FALSE)</f>
        <v>0.10055763871784094</v>
      </c>
      <c r="N1647" s="13">
        <f t="shared" ref="N1647:N1684" si="2185">_xlfn.POISSON.DIST(1,K1647,FALSE) * _xlfn.POISSON.DIST(0,L1647,FALSE)</f>
        <v>0.1342883187571296</v>
      </c>
      <c r="O1647" s="13">
        <f t="shared" ref="O1647:O1684" si="2186">_xlfn.POISSON.DIST(0,K1647,FALSE) * _xlfn.POISSON.DIST(1,L1647,FALSE)</f>
        <v>9.6695010500745832E-2</v>
      </c>
      <c r="P1647" s="13">
        <f t="shared" ref="P1647:P1684" si="2187">_xlfn.POISSON.DIST(1,K1647,FALSE) * _xlfn.POISSON.DIST(1,L1647,FALSE)</f>
        <v>0.12913002490823552</v>
      </c>
      <c r="Q1647" s="13">
        <f t="shared" ref="Q1647:Q1684" si="2188">_xlfn.POISSON.DIST(2,K1647,FALSE) * _xlfn.POISSON.DIST(0,L1647,FALSE)</f>
        <v>8.9666746278803472E-2</v>
      </c>
      <c r="R1647" s="13">
        <f t="shared" ref="R1647:R1684" si="2189">_xlfn.POISSON.DIST(0,K1647,FALSE) * _xlfn.POISSON.DIST(2,L1647,FALSE)</f>
        <v>4.6490376936826783E-2</v>
      </c>
      <c r="S1647" s="13">
        <f t="shared" ref="S1647:S1684" si="2190">_xlfn.POISSON.DIST(2,K1647,FALSE) * _xlfn.POISSON.DIST(2,L1647,FALSE)</f>
        <v>4.1455237875039554E-2</v>
      </c>
      <c r="T1647" s="13">
        <f t="shared" ref="T1647:T1684" si="2191">_xlfn.POISSON.DIST(2,K1647,FALSE) * _xlfn.POISSON.DIST(1,L1647,FALSE)</f>
        <v>8.6222459910032898E-2</v>
      </c>
      <c r="U1647" s="13">
        <f t="shared" ref="U1647:U1684" si="2192">_xlfn.POISSON.DIST(1,K1647,FALSE) * _xlfn.POISSON.DIST(2,L1647,FALSE)</f>
        <v>6.2084935931615591E-2</v>
      </c>
      <c r="V1647" s="13">
        <f t="shared" ref="V1647:V1684" si="2193">_xlfn.POISSON.DIST(3,K1647,FALSE) * _xlfn.POISSON.DIST(3,L1647,FALSE)</f>
        <v>5.91492265600719E-3</v>
      </c>
      <c r="W1647" s="13">
        <f t="shared" ref="W1647:W1684" si="2194">_xlfn.POISSON.DIST(3,K1647,FALSE) * _xlfn.POISSON.DIST(0,L1647,FALSE)</f>
        <v>3.9914741965350331E-2</v>
      </c>
      <c r="X1647" s="13">
        <f t="shared" ref="X1647:X1684" si="2195">_xlfn.POISSON.DIST(3,K1647,FALSE) * _xlfn.POISSON.DIST(1,L1647,FALSE)</f>
        <v>3.8381533642648548E-2</v>
      </c>
      <c r="Y1647" s="13">
        <f t="shared" ref="Y1647:Y1684" si="2196">_xlfn.POISSON.DIST(3,K1647,FALSE) * _xlfn.POISSON.DIST(2,L1647,FALSE)</f>
        <v>1.845360952152196E-2</v>
      </c>
      <c r="Z1647" s="13">
        <f t="shared" ref="Z1647:Z1684" si="2197">_xlfn.POISSON.DIST(0,K1647,FALSE) * _xlfn.POISSON.DIST(3,L1647,FALSE)</f>
        <v>1.4901528262491994E-2</v>
      </c>
      <c r="AA1647" s="13">
        <f t="shared" ref="AA1647:AA1684" si="2198">_xlfn.POISSON.DIST(1,K1647,FALSE) * _xlfn.POISSON.DIST(3,L1647,FALSE)</f>
        <v>1.9900041436900461E-2</v>
      </c>
      <c r="AB1647" s="13">
        <f t="shared" ref="AB1647:AB1684" si="2199">_xlfn.POISSON.DIST(2,K1647,FALSE) * _xlfn.POISSON.DIST(3,L1647,FALSE)</f>
        <v>1.328761863261836E-2</v>
      </c>
      <c r="AC1647" s="13">
        <f t="shared" ref="AC1647:AC1684" si="2200">_xlfn.POISSON.DIST(4,K1647,FALSE) * _xlfn.POISSON.DIST(4,L1647,FALSE)</f>
        <v>4.7472407345133295E-4</v>
      </c>
      <c r="AD1647" s="13">
        <f t="shared" ref="AD1647:AD1684" si="2201">_xlfn.POISSON.DIST(4,K1647,FALSE) * _xlfn.POISSON.DIST(0,L1647,FALSE)</f>
        <v>1.3325898610227992E-2</v>
      </c>
      <c r="AE1647" s="13">
        <f t="shared" ref="AE1647:AE1684" si="2202">_xlfn.POISSON.DIST(4,K1647,FALSE) * _xlfn.POISSON.DIST(1,L1647,FALSE)</f>
        <v>1.2814023106324748E-2</v>
      </c>
      <c r="AF1647" s="13">
        <f t="shared" ref="AF1647:AF1684" si="2203">_xlfn.POISSON.DIST(4,K1647,FALSE) * _xlfn.POISSON.DIST(2,L1647,FALSE)</f>
        <v>6.1609049030058342E-3</v>
      </c>
      <c r="AG1647" s="13">
        <f t="shared" ref="AG1647:AG1684" si="2204">_xlfn.POISSON.DIST(4,K1647,FALSE) * _xlfn.POISSON.DIST(3,L1647,FALSE)</f>
        <v>1.9747505738535588E-3</v>
      </c>
      <c r="AH1647" s="13">
        <f t="shared" ref="AH1647:AH1684" si="2205">_xlfn.POISSON.DIST(0,K1647,FALSE) * _xlfn.POISSON.DIST(4,L1647,FALSE)</f>
        <v>3.5822823859804373E-3</v>
      </c>
      <c r="AI1647" s="13">
        <f t="shared" ref="AI1647:AI1684" si="2206">_xlfn.POISSON.DIST(1,K1647,FALSE) * _xlfn.POISSON.DIST(4,L1647,FALSE)</f>
        <v>4.7839098556840152E-3</v>
      </c>
      <c r="AJ1647" s="13">
        <f t="shared" ref="AJ1647:AJ1684" si="2207">_xlfn.POISSON.DIST(2,K1647,FALSE) * _xlfn.POISSON.DIST(4,L1647,FALSE)</f>
        <v>3.1943033855840251E-3</v>
      </c>
      <c r="AK1647" s="13">
        <f t="shared" ref="AK1647:AK1684" si="2208">_xlfn.POISSON.DIST(3,K1647,FALSE) * _xlfn.POISSON.DIST(4,L1647,FALSE)</f>
        <v>1.4219295411722918E-3</v>
      </c>
      <c r="AL1647" s="13">
        <f t="shared" ref="AL1647:AL1684" si="2209">_xlfn.POISSON.DIST(5,K1647,FALSE) * _xlfn.POISSON.DIST(5,L1647,FALSE)</f>
        <v>2.4384475296329172E-5</v>
      </c>
      <c r="AM1647" s="13">
        <f t="shared" ref="AM1647:AM1684" si="2210">_xlfn.POISSON.DIST(5,K1647,FALSE) * _xlfn.POISSON.DIST(0,L1647,FALSE)</f>
        <v>3.5591776877672279E-3</v>
      </c>
      <c r="AN1647" s="13">
        <f t="shared" ref="AN1647:AN1684" si="2211">_xlfn.POISSON.DIST(5,K1647,FALSE) * _xlfn.POISSON.DIST(1,L1647,FALSE)</f>
        <v>3.4224622642378376E-3</v>
      </c>
      <c r="AO1647" s="13">
        <f t="shared" ref="AO1647:AO1684" si="2212">_xlfn.POISSON.DIST(5,K1647,FALSE) * _xlfn.POISSON.DIST(2,L1647,FALSE)</f>
        <v>1.6454991823518699E-3</v>
      </c>
      <c r="AP1647" s="13">
        <f t="shared" ref="AP1647:AP1684" si="2213">_xlfn.POISSON.DIST(5,K1647,FALSE) * _xlfn.POISSON.DIST(3,L1647,FALSE)</f>
        <v>5.2743071119951026E-4</v>
      </c>
      <c r="AQ1647" s="13">
        <f t="shared" ref="AQ1647:AQ1684" si="2214">_xlfn.POISSON.DIST(5,K1647,FALSE) * _xlfn.POISSON.DIST(4,L1647,FALSE)</f>
        <v>1.2679274992960846E-4</v>
      </c>
      <c r="AR1647" s="13">
        <f t="shared" ref="AR1647:AR1684" si="2215">_xlfn.POISSON.DIST(0,K1647,FALSE) * _xlfn.POISSON.DIST(5,L1647,FALSE)</f>
        <v>6.8893589257990181E-4</v>
      </c>
      <c r="AS1647" s="13">
        <f t="shared" ref="AS1647:AS1684" si="2216">_xlfn.POISSON.DIST(1,K1647,FALSE) * _xlfn.POISSON.DIST(5,L1647,FALSE)</f>
        <v>9.2002998405314848E-4</v>
      </c>
      <c r="AT1647" s="13">
        <f t="shared" ref="AT1647:AT1684" si="2217">_xlfn.POISSON.DIST(2,K1647,FALSE) * _xlfn.POISSON.DIST(5,L1647,FALSE)</f>
        <v>6.1432070869980556E-4</v>
      </c>
      <c r="AU1647" s="13">
        <f t="shared" ref="AU1647:AU1684" si="2218">_xlfn.POISSON.DIST(3,K1647,FALSE) * _xlfn.POISSON.DIST(5,L1647,FALSE)</f>
        <v>2.7346205354080453E-4</v>
      </c>
      <c r="AV1647" s="13">
        <f t="shared" ref="AV1647:AV1684" si="2219">_xlfn.POISSON.DIST(4,K1647,FALSE) * _xlfn.POISSON.DIST(5,L1647,FALSE)</f>
        <v>9.1297786727343445E-5</v>
      </c>
      <c r="AW1647" s="13">
        <f t="shared" ref="AW1647:AW1684" si="2220">_xlfn.POISSON.DIST(6,K1647,FALSE) * _xlfn.POISSON.DIST(6,L1647,FALSE)</f>
        <v>8.6980736800902594E-7</v>
      </c>
      <c r="AX1647" s="13">
        <f t="shared" ref="AX1647:AX1684" si="2221">_xlfn.POISSON.DIST(6,K1647,FALSE) * _xlfn.POISSON.DIST(0,L1647,FALSE)</f>
        <v>7.9217583391694808E-4</v>
      </c>
      <c r="AY1647" s="13">
        <f t="shared" ref="AY1647:AY1684" si="2222">_xlfn.POISSON.DIST(6,K1647,FALSE) * _xlfn.POISSON.DIST(1,L1647,FALSE)</f>
        <v>7.617467111968501E-4</v>
      </c>
      <c r="AZ1647" s="13">
        <f t="shared" ref="AZ1647:AZ1684" si="2223">_xlfn.POISSON.DIST(6,K1647,FALSE) * _xlfn.POISSON.DIST(2,L1647,FALSE)</f>
        <v>3.6624321720981186E-4</v>
      </c>
      <c r="BA1647" s="13">
        <f t="shared" ref="BA1647:BA1684" si="2224">_xlfn.POISSON.DIST(6,K1647,FALSE) * _xlfn.POISSON.DIST(3,L1647,FALSE)</f>
        <v>1.173916842966022E-4</v>
      </c>
      <c r="BB1647" s="13">
        <f t="shared" ref="BB1647:BB1684" si="2225">_xlfn.POISSON.DIST(6,K1647,FALSE) * _xlfn.POISSON.DIST(4,L1647,FALSE)</f>
        <v>2.8220606337055577E-5</v>
      </c>
      <c r="BC1647" s="13">
        <f t="shared" ref="BC1647:BC1684" si="2226">_xlfn.POISSON.DIST(6,K1647,FALSE) * _xlfn.POISSON.DIST(5,L1647,FALSE)</f>
        <v>5.427318821110825E-6</v>
      </c>
      <c r="BD1647" s="13">
        <f t="shared" ref="BD1647:BD1684" si="2227">_xlfn.POISSON.DIST(0,K1647,FALSE) * _xlfn.POISSON.DIST(6,L1647,FALSE)</f>
        <v>1.1041207181730021E-4</v>
      </c>
      <c r="BE1647" s="13">
        <f t="shared" ref="BE1647:BE1684" si="2228">_xlfn.POISSON.DIST(1,K1647,FALSE) * _xlfn.POISSON.DIST(6,L1647,FALSE)</f>
        <v>1.4744828621563567E-4</v>
      </c>
      <c r="BF1647" s="13">
        <f t="shared" ref="BF1647:BF1684" si="2229">_xlfn.POISSON.DIST(2,K1647,FALSE) * _xlfn.POISSON.DIST(6,L1647,FALSE)</f>
        <v>9.8453895258405414E-5</v>
      </c>
      <c r="BG1647" s="13">
        <f t="shared" ref="BG1647:BG1684" si="2230">_xlfn.POISSON.DIST(3,K1647,FALSE) * _xlfn.POISSON.DIST(6,L1647,FALSE)</f>
        <v>4.382630114071448E-5</v>
      </c>
      <c r="BH1647" s="13">
        <f t="shared" ref="BH1647:BH1684" si="2231">_xlfn.POISSON.DIST(4,K1647,FALSE) * _xlfn.POISSON.DIST(6,L1647,FALSE)</f>
        <v>1.4631808116646926E-5</v>
      </c>
      <c r="BI1647" s="13">
        <f t="shared" ref="BI1647:BI1684" si="2232">_xlfn.POISSON.DIST(5,K1647,FALSE) * _xlfn.POISSON.DIST(6,L1647,FALSE)</f>
        <v>3.9079694738552553E-6</v>
      </c>
      <c r="BJ1647" s="14">
        <f t="shared" ref="BJ1647:BJ1684" si="2233">SUM(N1647,Q1647,T1647,W1647,X1647,Y1647,AD1647,AE1647,AF1647,AG1647,AM1647,AN1647,AO1647,AP1647,AQ1647,AX1647,AY1647,AZ1647,BA1647,BB1647,BC1647)</f>
        <v>0.45255555523616325</v>
      </c>
      <c r="BK1647" s="14">
        <f t="shared" ref="BK1647:BK1684" si="2234">SUM(M1647,P1647,S1647,V1647,AC1647,AL1647,AY1647)</f>
        <v>0.27831867941706773</v>
      </c>
      <c r="BL1647" s="14">
        <f t="shared" ref="BL1647:BL1684" si="2235">SUM(O1647,R1647,U1647,AA1647,AB1647,AH1647,AI1647,AJ1647,AK1647,AR1647,AS1647,AT1647,AU1647,AV1647,BD1647,BE1647,BF1647,BG1647,BH1647,BI1647)</f>
        <v>0.25444713536475144</v>
      </c>
      <c r="BM1647" s="14">
        <f t="shared" ref="BM1647:BM1684" si="2236">SUM(S1647:BI1647)</f>
        <v>0.40263390527706339</v>
      </c>
      <c r="BN1647" s="14">
        <f t="shared" ref="BN1647:BN1684" si="2237">SUM(M1647:R1647)</f>
        <v>0.5968281160995822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1.2514000000000001</v>
      </c>
      <c r="F1648" s="10">
        <f>VLOOKUP(B1648,home!$B$2:$E$405,3,FALSE)</f>
        <v>0.88790000000000002</v>
      </c>
      <c r="G1648" s="10">
        <f>VLOOKUP(C1648,away!$B$2:$E$405,4,FALSE)</f>
        <v>0.97670000000000001</v>
      </c>
      <c r="H1648" s="10">
        <f>VLOOKUP(A1648,away!$A$2:$E$405,3,FALSE)</f>
        <v>0.95709999999999995</v>
      </c>
      <c r="I1648" s="10">
        <f>VLOOKUP(C1648,away!$B$2:$E$405,3,FALSE)</f>
        <v>0.81259999999999999</v>
      </c>
      <c r="J1648" s="10">
        <f>VLOOKUP(B1648,home!$B$2:$E$405,4,FALSE)</f>
        <v>0.75460000000000005</v>
      </c>
      <c r="K1648" s="12">
        <f t="shared" si="2182"/>
        <v>1.0852290092020001</v>
      </c>
      <c r="L1648" s="12">
        <f t="shared" si="2183"/>
        <v>0.58688219651600004</v>
      </c>
      <c r="M1648" s="13">
        <f t="shared" si="2184"/>
        <v>0.18785005658872381</v>
      </c>
      <c r="N1648" s="13">
        <f t="shared" si="2185"/>
        <v>0.20386033079032034</v>
      </c>
      <c r="O1648" s="13">
        <f t="shared" si="2186"/>
        <v>0.11024585382644513</v>
      </c>
      <c r="P1648" s="13">
        <f t="shared" si="2187"/>
        <v>0.11964199871670156</v>
      </c>
      <c r="Q1648" s="13">
        <f t="shared" si="2188"/>
        <v>0.11061757239958567</v>
      </c>
      <c r="R1648" s="13">
        <f t="shared" si="2189"/>
        <v>3.235066442522299E-2</v>
      </c>
      <c r="S1648" s="13">
        <f t="shared" si="2190"/>
        <v>1.9050044643141282E-2</v>
      </c>
      <c r="T1648" s="13">
        <f t="shared" si="2191"/>
        <v>6.4919483863136493E-2</v>
      </c>
      <c r="U1648" s="13">
        <f t="shared" si="2192"/>
        <v>3.510787950121113E-2</v>
      </c>
      <c r="V1648" s="13">
        <f t="shared" si="2193"/>
        <v>1.3481115134159208E-3</v>
      </c>
      <c r="W1648" s="13">
        <f t="shared" si="2194"/>
        <v>4.0015132831844283E-2</v>
      </c>
      <c r="X1648" s="13">
        <f t="shared" si="2195"/>
        <v>2.3484169050232283E-2</v>
      </c>
      <c r="Y1648" s="13">
        <f t="shared" si="2196"/>
        <v>6.8912203577766937E-3</v>
      </c>
      <c r="Z1648" s="13">
        <f t="shared" si="2197"/>
        <v>6.3286763322089644E-3</v>
      </c>
      <c r="AA1648" s="13">
        <f t="shared" si="2198"/>
        <v>6.8680631455632817E-3</v>
      </c>
      <c r="AB1648" s="13">
        <f t="shared" si="2199"/>
        <v>3.7267106812982056E-3</v>
      </c>
      <c r="AC1648" s="13">
        <f t="shared" si="2200"/>
        <v>5.3663397448159227E-5</v>
      </c>
      <c r="AD1648" s="13">
        <f t="shared" si="2201"/>
        <v>1.08563957390472E-2</v>
      </c>
      <c r="AE1648" s="13">
        <f t="shared" si="2202"/>
        <v>6.3714253775789646E-3</v>
      </c>
      <c r="AF1648" s="13">
        <f t="shared" si="2203"/>
        <v>1.8696380602656634E-3</v>
      </c>
      <c r="AG1648" s="13">
        <f t="shared" si="2204"/>
        <v>3.6575243049954216E-4</v>
      </c>
      <c r="AH1648" s="13">
        <f t="shared" si="2205"/>
        <v>9.2854686672140486E-4</v>
      </c>
      <c r="AI1648" s="13">
        <f t="shared" si="2206"/>
        <v>1.0076859961696916E-3</v>
      </c>
      <c r="AJ1648" s="13">
        <f t="shared" si="2207"/>
        <v>5.4678503760498243E-4</v>
      </c>
      <c r="AK1648" s="13">
        <f t="shared" si="2208"/>
        <v>1.9779566153551114E-4</v>
      </c>
      <c r="AL1648" s="13">
        <f t="shared" si="2209"/>
        <v>1.3671321148831462E-6</v>
      </c>
      <c r="AM1648" s="13">
        <f t="shared" si="2210"/>
        <v>2.3563351182782021E-3</v>
      </c>
      <c r="AN1648" s="13">
        <f t="shared" si="2211"/>
        <v>1.3828911299429E-3</v>
      </c>
      <c r="AO1648" s="13">
        <f t="shared" si="2212"/>
        <v>4.0579709194169114E-4</v>
      </c>
      <c r="AP1648" s="13">
        <f t="shared" si="2213"/>
        <v>7.9385029552848314E-5</v>
      </c>
      <c r="AQ1648" s="13">
        <f t="shared" si="2214"/>
        <v>1.1647415128615798E-5</v>
      </c>
      <c r="AR1648" s="13">
        <f t="shared" si="2215"/>
        <v>1.0898952494190158E-4</v>
      </c>
      <c r="AS1648" s="13">
        <f t="shared" si="2216"/>
        <v>1.182785941660965E-4</v>
      </c>
      <c r="AT1648" s="13">
        <f t="shared" si="2217"/>
        <v>6.4179680778339175E-5</v>
      </c>
      <c r="AU1648" s="13">
        <f t="shared" si="2218"/>
        <v>2.3216550460659225E-5</v>
      </c>
      <c r="AV1648" s="13">
        <f t="shared" si="2219"/>
        <v>6.2988185133773628E-6</v>
      </c>
      <c r="AW1648" s="13">
        <f t="shared" si="2220"/>
        <v>2.4186905844052569E-8</v>
      </c>
      <c r="AX1648" s="13">
        <f t="shared" si="2221"/>
        <v>4.2619387095948829E-4</v>
      </c>
      <c r="AY1648" s="13">
        <f t="shared" si="2222"/>
        <v>2.5012559513036119E-4</v>
      </c>
      <c r="AZ1648" s="13">
        <f t="shared" si="2223"/>
        <v>7.3397129337489031E-5</v>
      </c>
      <c r="BA1648" s="13">
        <f t="shared" si="2224"/>
        <v>1.4358489494518175E-5</v>
      </c>
      <c r="BB1648" s="13">
        <f t="shared" si="2225"/>
        <v>2.1066854632986841E-6</v>
      </c>
      <c r="BC1648" s="13">
        <f t="shared" si="2226"/>
        <v>2.4727523841381187E-7</v>
      </c>
      <c r="BD1648" s="13">
        <f t="shared" si="2227"/>
        <v>1.0660668632523087E-5</v>
      </c>
      <c r="BE1648" s="13">
        <f t="shared" si="2228"/>
        <v>1.156926685750387E-5</v>
      </c>
      <c r="BF1648" s="13">
        <f t="shared" si="2229"/>
        <v>6.2776520044812299E-6</v>
      </c>
      <c r="BG1648" s="13">
        <f t="shared" si="2230"/>
        <v>2.2708966883127051E-6</v>
      </c>
      <c r="BH1648" s="13">
        <f t="shared" si="2231"/>
        <v>6.1611074076442501E-7</v>
      </c>
      <c r="BI1648" s="13">
        <f t="shared" si="2232"/>
        <v>1.3372424975169747E-7</v>
      </c>
      <c r="BJ1648" s="14">
        <f t="shared" si="2233"/>
        <v>0.47425360573075487</v>
      </c>
      <c r="BK1648" s="14">
        <f t="shared" si="2234"/>
        <v>0.328195367586676</v>
      </c>
      <c r="BL1648" s="14">
        <f t="shared" si="2235"/>
        <v>0.19133247662980604</v>
      </c>
      <c r="BM1648" s="14">
        <f t="shared" si="2236"/>
        <v>0.23529354812422193</v>
      </c>
      <c r="BN1648" s="14">
        <f t="shared" si="2237"/>
        <v>0.76456647674699951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1.8169999999999999</v>
      </c>
      <c r="F1655" s="10">
        <f>VLOOKUP(B1655,home!$B$2:$E$405,3,FALSE)</f>
        <v>1.1399999999999999</v>
      </c>
      <c r="G1655" s="10">
        <f>VLOOKUP(C1655,away!$B$2:$E$405,4,FALSE)</f>
        <v>0.86480000000000001</v>
      </c>
      <c r="H1655" s="10">
        <f>VLOOKUP(A1655,away!$A$2:$E$405,3,FALSE)</f>
        <v>1.2277</v>
      </c>
      <c r="I1655" s="10">
        <f>VLOOKUP(C1655,away!$B$2:$E$405,3,FALSE)</f>
        <v>1.1636</v>
      </c>
      <c r="J1655" s="10">
        <f>VLOOKUP(B1655,home!$B$2:$E$405,4,FALSE)</f>
        <v>0.87270000000000003</v>
      </c>
      <c r="K1655" s="12">
        <f t="shared" si="2182"/>
        <v>1.7913294239999997</v>
      </c>
      <c r="L1655" s="12">
        <f t="shared" si="2183"/>
        <v>1.2466970860440001</v>
      </c>
      <c r="M1655" s="13">
        <f t="shared" si="2184"/>
        <v>4.7929384379846604E-2</v>
      </c>
      <c r="N1655" s="13">
        <f t="shared" si="2185"/>
        <v>8.5857316513825208E-2</v>
      </c>
      <c r="O1655" s="13">
        <f t="shared" si="2186"/>
        <v>5.9753423842237564E-2</v>
      </c>
      <c r="P1655" s="13">
        <f t="shared" si="2187"/>
        <v>0.10703806631334328</v>
      </c>
      <c r="Q1655" s="13">
        <f t="shared" si="2188"/>
        <v>7.6899368668448098E-2</v>
      </c>
      <c r="R1655" s="13">
        <f t="shared" si="2189"/>
        <v>3.7247209692634835E-2</v>
      </c>
      <c r="S1655" s="13">
        <f t="shared" si="2190"/>
        <v>5.9760561231604253E-2</v>
      </c>
      <c r="T1655" s="13">
        <f t="shared" si="2191"/>
        <v>9.5870218837577501E-2</v>
      </c>
      <c r="U1655" s="13">
        <f t="shared" si="2192"/>
        <v>6.6722022684314777E-2</v>
      </c>
      <c r="V1655" s="13">
        <f t="shared" si="2193"/>
        <v>1.4828887212108977E-2</v>
      </c>
      <c r="W1655" s="13">
        <f t="shared" si="2194"/>
        <v>4.5917367260938244E-2</v>
      </c>
      <c r="X1655" s="13">
        <f t="shared" si="2195"/>
        <v>5.7245047963023869E-2</v>
      </c>
      <c r="Y1655" s="13">
        <f t="shared" si="2196"/>
        <v>3.5683617242975453E-2</v>
      </c>
      <c r="Z1655" s="13">
        <f t="shared" si="2197"/>
        <v>1.5478662595692562E-2</v>
      </c>
      <c r="AA1655" s="13">
        <f t="shared" si="2198"/>
        <v>2.7727383751832299E-2</v>
      </c>
      <c r="AB1655" s="13">
        <f t="shared" si="2199"/>
        <v>2.4834439182598356E-2</v>
      </c>
      <c r="AC1655" s="13">
        <f t="shared" si="2200"/>
        <v>2.0697837992550709E-3</v>
      </c>
      <c r="AD1655" s="13">
        <f t="shared" si="2201"/>
        <v>2.0563282761783239E-2</v>
      </c>
      <c r="AE1655" s="13">
        <f t="shared" si="2202"/>
        <v>2.5636184698613982E-2</v>
      </c>
      <c r="AF1655" s="13">
        <f t="shared" si="2203"/>
        <v>1.5980278380523918E-2</v>
      </c>
      <c r="AG1655" s="13">
        <f t="shared" si="2204"/>
        <v>6.6408554970570346E-3</v>
      </c>
      <c r="AH1655" s="13">
        <f t="shared" si="2205"/>
        <v>4.8243008884770429E-3</v>
      </c>
      <c r="AI1655" s="13">
        <f t="shared" si="2206"/>
        <v>8.6419121317582691E-3</v>
      </c>
      <c r="AJ1655" s="13">
        <f t="shared" si="2207"/>
        <v>7.7402557406205759E-3</v>
      </c>
      <c r="AK1655" s="13">
        <f t="shared" si="2208"/>
        <v>4.6217826191528484E-3</v>
      </c>
      <c r="AL1655" s="13">
        <f t="shared" si="2209"/>
        <v>1.8489338715738129E-4</v>
      </c>
      <c r="AM1655" s="13">
        <f t="shared" si="2210"/>
        <v>7.3671226930428638E-3</v>
      </c>
      <c r="AN1655" s="13">
        <f t="shared" si="2211"/>
        <v>9.1845703939451625E-3</v>
      </c>
      <c r="AO1655" s="13">
        <f t="shared" si="2212"/>
        <v>5.7251885733487157E-3</v>
      </c>
      <c r="AP1655" s="13">
        <f t="shared" si="2213"/>
        <v>2.3791919704820833E-3</v>
      </c>
      <c r="AQ1655" s="13">
        <f t="shared" si="2214"/>
        <v>7.4153292418482387E-4</v>
      </c>
      <c r="AR1655" s="13">
        <f t="shared" si="2215"/>
        <v>1.2028883719727621E-3</v>
      </c>
      <c r="AS1655" s="13">
        <f t="shared" si="2216"/>
        <v>2.1547693345022657E-3</v>
      </c>
      <c r="AT1655" s="13">
        <f t="shared" si="2217"/>
        <v>1.9299508554134035E-3</v>
      </c>
      <c r="AU1655" s="13">
        <f t="shared" si="2218"/>
        <v>1.1523925847253327E-3</v>
      </c>
      <c r="AV1655" s="13">
        <f t="shared" si="2219"/>
        <v>5.1607868625447534E-4</v>
      </c>
      <c r="AW1655" s="13">
        <f t="shared" si="2220"/>
        <v>1.1469785122146849E-5</v>
      </c>
      <c r="AX1655" s="13">
        <f t="shared" si="2221"/>
        <v>2.1994906083776301E-3</v>
      </c>
      <c r="AY1655" s="13">
        <f t="shared" si="2222"/>
        <v>2.7420985322455359E-3</v>
      </c>
      <c r="AZ1655" s="13">
        <f t="shared" si="2223"/>
        <v>1.7092831248980201E-3</v>
      </c>
      <c r="BA1655" s="13">
        <f t="shared" si="2224"/>
        <v>7.1031943034484803E-4</v>
      </c>
      <c r="BB1655" s="13">
        <f t="shared" si="2225"/>
        <v>2.2138829099283903E-4</v>
      </c>
      <c r="BC1655" s="13">
        <f t="shared" si="2226"/>
        <v>5.5200827453006714E-5</v>
      </c>
      <c r="BD1655" s="13">
        <f t="shared" si="2227"/>
        <v>2.4993957136244224E-4</v>
      </c>
      <c r="BE1655" s="13">
        <f t="shared" si="2228"/>
        <v>4.4772410840349054E-4</v>
      </c>
      <c r="BF1655" s="13">
        <f t="shared" si="2229"/>
        <v>4.0101068460866911E-4</v>
      </c>
      <c r="BG1655" s="13">
        <f t="shared" si="2230"/>
        <v>2.3944741289263089E-4</v>
      </c>
      <c r="BH1655" s="13">
        <f t="shared" si="2231"/>
        <v>1.0723229905381167E-4</v>
      </c>
      <c r="BI1655" s="13">
        <f t="shared" si="2232"/>
        <v>3.8417674499652056E-5</v>
      </c>
      <c r="BJ1655" s="14">
        <f t="shared" si="2233"/>
        <v>0.49932892519408217</v>
      </c>
      <c r="BK1655" s="14">
        <f t="shared" si="2234"/>
        <v>0.23455367485556111</v>
      </c>
      <c r="BL1655" s="14">
        <f t="shared" si="2235"/>
        <v>0.25055258211731546</v>
      </c>
      <c r="BM1655" s="14">
        <f t="shared" si="2236"/>
        <v>0.58245844660519219</v>
      </c>
      <c r="BN1655" s="14">
        <f t="shared" si="2237"/>
        <v>0.41472476941033559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1.8169999999999999</v>
      </c>
      <c r="F1656" s="10">
        <f>VLOOKUP(B1656,home!$B$2:$E$405,3,FALSE)</f>
        <v>0.82550000000000001</v>
      </c>
      <c r="G1656" s="10">
        <f>VLOOKUP(C1656,away!$B$2:$E$405,4,FALSE)</f>
        <v>1.258</v>
      </c>
      <c r="H1656" s="10">
        <f>VLOOKUP(A1656,away!$A$2:$E$405,3,FALSE)</f>
        <v>1.2277</v>
      </c>
      <c r="I1656" s="10">
        <f>VLOOKUP(C1656,away!$B$2:$E$405,3,FALSE)</f>
        <v>0.98909999999999998</v>
      </c>
      <c r="J1656" s="10">
        <f>VLOOKUP(B1656,home!$B$2:$E$405,4,FALSE)</f>
        <v>0.75639999999999996</v>
      </c>
      <c r="K1656" s="12">
        <f t="shared" si="2182"/>
        <v>1.886916343</v>
      </c>
      <c r="L1656" s="12">
        <f t="shared" si="2183"/>
        <v>0.91851018814800001</v>
      </c>
      <c r="M1656" s="13">
        <f t="shared" si="2184"/>
        <v>6.0480968653190678E-2</v>
      </c>
      <c r="N1656" s="13">
        <f t="shared" si="2185"/>
        <v>0.11412252819217619</v>
      </c>
      <c r="O1656" s="13">
        <f t="shared" si="2186"/>
        <v>5.5552385897015465E-2</v>
      </c>
      <c r="P1656" s="13">
        <f t="shared" si="2187"/>
        <v>0.10482270484172118</v>
      </c>
      <c r="Q1656" s="13">
        <f t="shared" si="2188"/>
        <v>0.10766983177514776</v>
      </c>
      <c r="R1656" s="13">
        <f t="shared" si="2189"/>
        <v>2.5512716211168986E-2</v>
      </c>
      <c r="S1656" s="13">
        <f t="shared" si="2190"/>
        <v>4.5418417127794042E-2</v>
      </c>
      <c r="T1656" s="13">
        <f t="shared" si="2191"/>
        <v>9.8895837441654477E-2</v>
      </c>
      <c r="U1656" s="13">
        <f t="shared" si="2192"/>
        <v>4.81403611731758E-2</v>
      </c>
      <c r="V1656" s="13">
        <f t="shared" si="2193"/>
        <v>8.7463350299032353E-3</v>
      </c>
      <c r="W1656" s="13">
        <f t="shared" si="2194"/>
        <v>6.7721321741529006E-2</v>
      </c>
      <c r="X1656" s="13">
        <f t="shared" si="2195"/>
        <v>6.2202723974443055E-2</v>
      </c>
      <c r="Y1656" s="13">
        <f t="shared" si="2196"/>
        <v>2.8566917850541898E-2</v>
      </c>
      <c r="Z1656" s="13">
        <f t="shared" si="2197"/>
        <v>7.8112299224291203E-3</v>
      </c>
      <c r="AA1656" s="13">
        <f t="shared" si="2198"/>
        <v>1.4739137399562129E-2</v>
      </c>
      <c r="AB1656" s="13">
        <f t="shared" si="2199"/>
        <v>1.3905759620478153E-2</v>
      </c>
      <c r="AC1656" s="13">
        <f t="shared" si="2200"/>
        <v>9.4742044036978505E-4</v>
      </c>
      <c r="AD1656" s="13">
        <f t="shared" si="2201"/>
        <v>3.1946117190913087E-2</v>
      </c>
      <c r="AE1656" s="13">
        <f t="shared" si="2202"/>
        <v>2.9342834111623636E-2</v>
      </c>
      <c r="AF1656" s="13">
        <f t="shared" si="2203"/>
        <v>1.3475846040331488E-2</v>
      </c>
      <c r="AG1656" s="13">
        <f t="shared" si="2204"/>
        <v>4.1259006273194534E-3</v>
      </c>
      <c r="AH1656" s="13">
        <f t="shared" si="2205"/>
        <v>1.7936735664294138E-3</v>
      </c>
      <c r="AI1656" s="13">
        <f t="shared" si="2206"/>
        <v>3.3845119665027569E-3</v>
      </c>
      <c r="AJ1656" s="13">
        <f t="shared" si="2207"/>
        <v>3.1931454713365606E-3</v>
      </c>
      <c r="AK1656" s="13">
        <f t="shared" si="2208"/>
        <v>2.0083994584804651E-3</v>
      </c>
      <c r="AL1656" s="13">
        <f t="shared" si="2209"/>
        <v>6.5680940893235023E-5</v>
      </c>
      <c r="AM1656" s="13">
        <f t="shared" si="2210"/>
        <v>1.205593012458542E-2</v>
      </c>
      <c r="AN1656" s="13">
        <f t="shared" si="2211"/>
        <v>1.1073494647032094E-2</v>
      </c>
      <c r="AO1656" s="13">
        <f t="shared" si="2212"/>
        <v>5.08555882585066E-3</v>
      </c>
      <c r="AP1656" s="13">
        <f t="shared" si="2213"/>
        <v>1.5570458646566043E-3</v>
      </c>
      <c r="AQ1656" s="13">
        <f t="shared" si="2214"/>
        <v>3.5754062252520055E-4</v>
      </c>
      <c r="AR1656" s="13">
        <f t="shared" si="2215"/>
        <v>3.2950148899543513E-4</v>
      </c>
      <c r="AS1656" s="13">
        <f t="shared" si="2216"/>
        <v>6.2174174462832122E-4</v>
      </c>
      <c r="AT1656" s="13">
        <f t="shared" si="2217"/>
        <v>5.8658732953225593E-4</v>
      </c>
      <c r="AU1656" s="13">
        <f t="shared" si="2218"/>
        <v>3.689470728970468E-4</v>
      </c>
      <c r="AV1656" s="13">
        <f t="shared" si="2219"/>
        <v>1.7404306538786252E-4</v>
      </c>
      <c r="AW1656" s="13">
        <f t="shared" si="2220"/>
        <v>3.1620846259080458E-6</v>
      </c>
      <c r="AX1656" s="13">
        <f t="shared" si="2221"/>
        <v>3.7914219303577077E-3</v>
      </c>
      <c r="AY1656" s="13">
        <f t="shared" si="2222"/>
        <v>3.4824596706013117E-3</v>
      </c>
      <c r="AZ1656" s="13">
        <f t="shared" si="2223"/>
        <v>1.5993373436309164E-3</v>
      </c>
      <c r="BA1656" s="13">
        <f t="shared" si="2224"/>
        <v>4.8966921480351859E-4</v>
      </c>
      <c r="BB1656" s="13">
        <f t="shared" si="2225"/>
        <v>1.1244154065486577E-4</v>
      </c>
      <c r="BC1656" s="13">
        <f t="shared" si="2226"/>
        <v>2.0655740132510358E-5</v>
      </c>
      <c r="BD1656" s="13">
        <f t="shared" si="2227"/>
        <v>5.0441745775373857E-5</v>
      </c>
      <c r="BE1656" s="13">
        <f t="shared" si="2228"/>
        <v>9.5179354473004136E-5</v>
      </c>
      <c r="BF1656" s="13">
        <f t="shared" si="2229"/>
        <v>8.9797739735650835E-5</v>
      </c>
      <c r="BG1656" s="13">
        <f t="shared" si="2230"/>
        <v>5.6480274223886689E-5</v>
      </c>
      <c r="BH1656" s="13">
        <f t="shared" si="2231"/>
        <v>2.6643388122543367E-5</v>
      </c>
      <c r="BI1656" s="13">
        <f t="shared" si="2232"/>
        <v>1.0054768896263823E-5</v>
      </c>
      <c r="BJ1656" s="14">
        <f t="shared" si="2233"/>
        <v>0.597695414470511</v>
      </c>
      <c r="BK1656" s="14">
        <f t="shared" si="2234"/>
        <v>0.22396398670447348</v>
      </c>
      <c r="BL1656" s="14">
        <f t="shared" si="2235"/>
        <v>0.17063950873681741</v>
      </c>
      <c r="BM1656" s="14">
        <f t="shared" si="2236"/>
        <v>0.52846970667783522</v>
      </c>
      <c r="BN1656" s="14">
        <f t="shared" si="2237"/>
        <v>0.46816113557042022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1.8169999999999999</v>
      </c>
      <c r="F1657" s="10">
        <f>VLOOKUP(B1657,home!$B$2:$E$405,3,FALSE)</f>
        <v>0.74690000000000001</v>
      </c>
      <c r="G1657" s="10">
        <f>VLOOKUP(C1657,away!$B$2:$E$405,4,FALSE)</f>
        <v>1.0613999999999999</v>
      </c>
      <c r="H1657" s="10">
        <f>VLOOKUP(A1657,away!$A$2:$E$405,3,FALSE)</f>
        <v>1.2277</v>
      </c>
      <c r="I1657" s="10">
        <f>VLOOKUP(C1657,away!$B$2:$E$405,3,FALSE)</f>
        <v>0.69820000000000004</v>
      </c>
      <c r="J1657" s="10">
        <f>VLOOKUP(B1657,home!$B$2:$E$405,4,FALSE)</f>
        <v>1.1053999999999999</v>
      </c>
      <c r="K1657" s="12">
        <f t="shared" si="2182"/>
        <v>1.44044430222</v>
      </c>
      <c r="L1657" s="12">
        <f t="shared" si="2183"/>
        <v>0.94752692675600003</v>
      </c>
      <c r="M1657" s="13">
        <f t="shared" si="2184"/>
        <v>9.1815768222531874E-2</v>
      </c>
      <c r="N1657" s="13">
        <f t="shared" si="2185"/>
        <v>0.13225550019009816</v>
      </c>
      <c r="O1657" s="13">
        <f t="shared" si="2186"/>
        <v>8.6997912691636814E-2</v>
      </c>
      <c r="P1657" s="13">
        <f t="shared" si="2187"/>
        <v>0.12531564764170128</v>
      </c>
      <c r="Q1657" s="13">
        <f t="shared" si="2188"/>
        <v>9.5253340843041517E-2</v>
      </c>
      <c r="R1657" s="13">
        <f t="shared" si="2189"/>
        <v>4.1216432423446719E-2</v>
      </c>
      <c r="S1657" s="13">
        <f t="shared" si="2190"/>
        <v>4.2759571280277166E-2</v>
      </c>
      <c r="T1657" s="13">
        <f t="shared" si="2191"/>
        <v>9.0255105312248896E-2</v>
      </c>
      <c r="U1657" s="13">
        <f t="shared" si="2192"/>
        <v>5.9369975242189496E-2</v>
      </c>
      <c r="V1657" s="13">
        <f t="shared" si="2193"/>
        <v>6.4845353685536889E-3</v>
      </c>
      <c r="W1657" s="13">
        <f t="shared" si="2194"/>
        <v>4.5735710694926233E-2</v>
      </c>
      <c r="X1657" s="13">
        <f t="shared" si="2195"/>
        <v>4.3335817397764972E-2</v>
      </c>
      <c r="Y1657" s="13">
        <f t="shared" si="2196"/>
        <v>2.0530926938681721E-2</v>
      </c>
      <c r="Z1657" s="13">
        <f t="shared" si="2197"/>
        <v>1.3017893182011612E-2</v>
      </c>
      <c r="AA1657" s="13">
        <f t="shared" si="2198"/>
        <v>1.8751550060937212E-2</v>
      </c>
      <c r="AB1657" s="13">
        <f t="shared" si="2199"/>
        <v>1.3505281721535051E-2</v>
      </c>
      <c r="AC1657" s="13">
        <f t="shared" si="2200"/>
        <v>5.5315508783054985E-4</v>
      </c>
      <c r="AD1657" s="13">
        <f t="shared" si="2201"/>
        <v>1.6469935969622221E-2</v>
      </c>
      <c r="AE1657" s="13">
        <f t="shared" si="2202"/>
        <v>1.5605707813164242E-2</v>
      </c>
      <c r="AF1657" s="13">
        <f t="shared" si="2203"/>
        <v>7.3934141820298062E-3</v>
      </c>
      <c r="AG1657" s="13">
        <f t="shared" si="2204"/>
        <v>2.3351530060443096E-3</v>
      </c>
      <c r="AH1657" s="13">
        <f t="shared" si="2205"/>
        <v>3.0837010798973365E-3</v>
      </c>
      <c r="AI1657" s="13">
        <f t="shared" si="2206"/>
        <v>4.4418996502877794E-3</v>
      </c>
      <c r="AJ1657" s="13">
        <f t="shared" si="2207"/>
        <v>3.1991545211450213E-3</v>
      </c>
      <c r="AK1657" s="13">
        <f t="shared" si="2208"/>
        <v>1.5360679673015654E-3</v>
      </c>
      <c r="AL1657" s="13">
        <f t="shared" si="2209"/>
        <v>3.0199164879731999E-5</v>
      </c>
      <c r="AM1657" s="13">
        <f t="shared" si="2210"/>
        <v>4.7448050850741053E-3</v>
      </c>
      <c r="AN1657" s="13">
        <f t="shared" si="2211"/>
        <v>4.4958305803165077E-3</v>
      </c>
      <c r="AO1657" s="13">
        <f t="shared" si="2212"/>
        <v>2.1299602664914723E-3</v>
      </c>
      <c r="AP1657" s="13">
        <f t="shared" si="2213"/>
        <v>6.7273156847368531E-4</v>
      </c>
      <c r="AQ1657" s="13">
        <f t="shared" si="2214"/>
        <v>1.5935781890190362E-4</v>
      </c>
      <c r="AR1657" s="13">
        <f t="shared" si="2215"/>
        <v>5.8437796145385649E-4</v>
      </c>
      <c r="AS1657" s="13">
        <f t="shared" si="2216"/>
        <v>8.4176390491914638E-4</v>
      </c>
      <c r="AT1657" s="13">
        <f t="shared" si="2217"/>
        <v>6.0625701032762116E-4</v>
      </c>
      <c r="AU1657" s="13">
        <f t="shared" si="2218"/>
        <v>2.9109315206911774E-4</v>
      </c>
      <c r="AV1657" s="13">
        <f t="shared" si="2219"/>
        <v>1.0482586807830527E-4</v>
      </c>
      <c r="AW1657" s="13">
        <f t="shared" si="2220"/>
        <v>1.1449340282191516E-6</v>
      </c>
      <c r="AX1657" s="13">
        <f t="shared" si="2221"/>
        <v>1.1391045749899139E-3</v>
      </c>
      <c r="AY1657" s="13">
        <f t="shared" si="2222"/>
        <v>1.0793322571938926E-3</v>
      </c>
      <c r="AZ1657" s="13">
        <f t="shared" si="2223"/>
        <v>5.1134818830377276E-4</v>
      </c>
      <c r="BA1657" s="13">
        <f t="shared" si="2224"/>
        <v>1.6150539245524077E-4</v>
      </c>
      <c r="BB1657" s="13">
        <f t="shared" si="2225"/>
        <v>3.8257677041908983E-5</v>
      </c>
      <c r="BC1657" s="13">
        <f t="shared" si="2226"/>
        <v>7.2500358304687216E-6</v>
      </c>
      <c r="BD1657" s="13">
        <f t="shared" si="2227"/>
        <v>9.2285642313384787E-5</v>
      </c>
      <c r="BE1657" s="13">
        <f t="shared" si="2228"/>
        <v>1.3293232764702807E-4</v>
      </c>
      <c r="BF1657" s="13">
        <f t="shared" si="2229"/>
        <v>9.5740806970001877E-5</v>
      </c>
      <c r="BG1657" s="13">
        <f t="shared" si="2230"/>
        <v>4.5969766629961336E-5</v>
      </c>
      <c r="BH1657" s="13">
        <f t="shared" si="2231"/>
        <v>1.6554222104127741E-5</v>
      </c>
      <c r="BI1657" s="13">
        <f t="shared" si="2232"/>
        <v>4.7690869815150298E-6</v>
      </c>
      <c r="BJ1657" s="14">
        <f t="shared" si="2233"/>
        <v>0.48431009579269491</v>
      </c>
      <c r="BK1657" s="14">
        <f t="shared" si="2234"/>
        <v>0.26803820902296815</v>
      </c>
      <c r="BL1657" s="14">
        <f t="shared" si="2235"/>
        <v>0.23491854510787105</v>
      </c>
      <c r="BM1657" s="14">
        <f t="shared" si="2236"/>
        <v>0.42635195376992363</v>
      </c>
      <c r="BN1657" s="14">
        <f t="shared" si="2237"/>
        <v>0.57285460201245642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1.8169999999999999</v>
      </c>
      <c r="F1658" s="10">
        <f>VLOOKUP(B1658,home!$B$2:$E$405,3,FALSE)</f>
        <v>0.70760000000000001</v>
      </c>
      <c r="G1658" s="10">
        <f>VLOOKUP(C1658,away!$B$2:$E$405,4,FALSE)</f>
        <v>1.1399999999999999</v>
      </c>
      <c r="H1658" s="10">
        <f>VLOOKUP(A1658,away!$A$2:$E$405,3,FALSE)</f>
        <v>1.2277</v>
      </c>
      <c r="I1658" s="10">
        <f>VLOOKUP(C1658,away!$B$2:$E$405,3,FALSE)</f>
        <v>0.46539999999999998</v>
      </c>
      <c r="J1658" s="10">
        <f>VLOOKUP(B1658,home!$B$2:$E$405,4,FALSE)</f>
        <v>0.93089999999999995</v>
      </c>
      <c r="K1658" s="12">
        <f t="shared" si="2182"/>
        <v>1.4657084879999998</v>
      </c>
      <c r="L1658" s="12">
        <f t="shared" si="2183"/>
        <v>0.53188980382199991</v>
      </c>
      <c r="M1658" s="13">
        <f t="shared" si="2184"/>
        <v>0.1356607097264379</v>
      </c>
      <c r="N1658" s="13">
        <f t="shared" si="2185"/>
        <v>0.19883905373414418</v>
      </c>
      <c r="O1658" s="13">
        <f t="shared" si="2186"/>
        <v>7.2156548282748326E-2</v>
      </c>
      <c r="P1658" s="13">
        <f t="shared" si="2187"/>
        <v>0.10576046528280604</v>
      </c>
      <c r="Q1658" s="13">
        <f t="shared" si="2188"/>
        <v>0.14572004440201161</v>
      </c>
      <c r="R1658" s="13">
        <f t="shared" si="2189"/>
        <v>1.9189666155291833E-2</v>
      </c>
      <c r="S1658" s="13">
        <f t="shared" si="2190"/>
        <v>2.0612593062853127E-2</v>
      </c>
      <c r="T1658" s="13">
        <f t="shared" si="2191"/>
        <v>7.7507005829919068E-2</v>
      </c>
      <c r="U1658" s="13">
        <f t="shared" si="2192"/>
        <v>2.8126456565697566E-2</v>
      </c>
      <c r="V1658" s="13">
        <f t="shared" si="2193"/>
        <v>1.7854980818678601E-3</v>
      </c>
      <c r="W1658" s="13">
        <f t="shared" si="2194"/>
        <v>7.119436865058841E-2</v>
      </c>
      <c r="X1658" s="13">
        <f t="shared" si="2195"/>
        <v>3.7867558774792615E-2</v>
      </c>
      <c r="Y1658" s="13">
        <f t="shared" si="2196"/>
        <v>1.0070684203971246E-2</v>
      </c>
      <c r="Z1658" s="13">
        <f t="shared" si="2197"/>
        <v>3.4022625889159491E-3</v>
      </c>
      <c r="AA1658" s="13">
        <f t="shared" si="2198"/>
        <v>4.9867251549789611E-3</v>
      </c>
      <c r="AB1658" s="13">
        <f t="shared" si="2199"/>
        <v>3.6545426934878893E-3</v>
      </c>
      <c r="AC1658" s="13">
        <f t="shared" si="2200"/>
        <v>8.6997880724221804E-5</v>
      </c>
      <c r="AD1658" s="13">
        <f t="shared" si="2201"/>
        <v>2.6087547607242155E-2</v>
      </c>
      <c r="AE1658" s="13">
        <f t="shared" si="2202"/>
        <v>1.3875700579013113E-2</v>
      </c>
      <c r="AF1658" s="13">
        <f t="shared" si="2203"/>
        <v>3.6901718294320473E-3</v>
      </c>
      <c r="AG1658" s="13">
        <f t="shared" si="2204"/>
        <v>6.5425492347536091E-4</v>
      </c>
      <c r="AH1658" s="13">
        <f t="shared" si="2205"/>
        <v>4.5240719524235835E-4</v>
      </c>
      <c r="AI1658" s="13">
        <f t="shared" si="2206"/>
        <v>6.6309706609899777E-4</v>
      </c>
      <c r="AJ1658" s="13">
        <f t="shared" si="2207"/>
        <v>4.859534990745991E-4</v>
      </c>
      <c r="AK1658" s="13">
        <f t="shared" si="2208"/>
        <v>2.3742205612231328E-4</v>
      </c>
      <c r="AL1658" s="13">
        <f t="shared" si="2209"/>
        <v>2.7129259053901728E-6</v>
      </c>
      <c r="AM1658" s="13">
        <f t="shared" si="2210"/>
        <v>7.6473479918077727E-3</v>
      </c>
      <c r="AN1658" s="13">
        <f t="shared" si="2211"/>
        <v>4.0675464231212013E-3</v>
      </c>
      <c r="AO1658" s="13">
        <f t="shared" si="2212"/>
        <v>1.0817432345154065E-3</v>
      </c>
      <c r="AP1658" s="13">
        <f t="shared" si="2213"/>
        <v>1.9178939893072509E-4</v>
      </c>
      <c r="AQ1658" s="13">
        <f t="shared" si="2214"/>
        <v>2.5502706443100657E-5</v>
      </c>
      <c r="AR1658" s="13">
        <f t="shared" si="2215"/>
        <v>4.8126154865023847E-5</v>
      </c>
      <c r="AS1658" s="13">
        <f t="shared" si="2216"/>
        <v>7.0538913680467935E-5</v>
      </c>
      <c r="AT1658" s="13">
        <f t="shared" si="2217"/>
        <v>5.169474225788059E-5</v>
      </c>
      <c r="AU1658" s="13">
        <f t="shared" si="2218"/>
        <v>2.5256474170782615E-5</v>
      </c>
      <c r="AV1658" s="13">
        <f t="shared" si="2219"/>
        <v>9.2546571422672171E-6</v>
      </c>
      <c r="AW1658" s="13">
        <f t="shared" si="2220"/>
        <v>5.8749571021382472E-8</v>
      </c>
      <c r="AX1658" s="13">
        <f t="shared" si="2221"/>
        <v>1.868130477047068E-3</v>
      </c>
      <c r="AY1658" s="13">
        <f t="shared" si="2222"/>
        <v>9.9363955295046422E-4</v>
      </c>
      <c r="AZ1658" s="13">
        <f t="shared" si="2223"/>
        <v>2.6425337344430097E-4</v>
      </c>
      <c r="BA1658" s="13">
        <f t="shared" si="2224"/>
        <v>4.6851224986863655E-5</v>
      </c>
      <c r="BB1658" s="13">
        <f t="shared" si="2225"/>
        <v>6.2299222167708215E-6</v>
      </c>
      <c r="BC1658" s="13">
        <f t="shared" si="2226"/>
        <v>6.6272642114091033E-7</v>
      </c>
      <c r="BD1658" s="13">
        <f t="shared" si="2227"/>
        <v>4.2663018449774528E-6</v>
      </c>
      <c r="BE1658" s="13">
        <f t="shared" si="2228"/>
        <v>6.2531548265535123E-6</v>
      </c>
      <c r="BF1658" s="13">
        <f t="shared" si="2229"/>
        <v>4.5826510530288249E-6</v>
      </c>
      <c r="BG1658" s="13">
        <f t="shared" si="2230"/>
        <v>2.238943515322162E-6</v>
      </c>
      <c r="BH1658" s="13">
        <f t="shared" si="2231"/>
        <v>8.204096286400633E-7</v>
      </c>
      <c r="BI1658" s="13">
        <f t="shared" si="2232"/>
        <v>2.4049627126693337E-7</v>
      </c>
      <c r="BJ1658" s="14">
        <f t="shared" si="2233"/>
        <v>0.60170008756647475</v>
      </c>
      <c r="BK1658" s="14">
        <f t="shared" si="2234"/>
        <v>0.26490261651354496</v>
      </c>
      <c r="BL1658" s="14">
        <f t="shared" si="2235"/>
        <v>0.13017609156799903</v>
      </c>
      <c r="BM1658" s="14">
        <f t="shared" si="2236"/>
        <v>0.32186098985011535</v>
      </c>
      <c r="BN1658" s="14">
        <f t="shared" si="2237"/>
        <v>0.67732648758343983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1.8169999999999999</v>
      </c>
      <c r="F1659" s="10">
        <f>VLOOKUP(B1659,home!$B$2:$E$405,3,FALSE)</f>
        <v>0.629</v>
      </c>
      <c r="G1659" s="10">
        <f>VLOOKUP(C1659,away!$B$2:$E$405,4,FALSE)</f>
        <v>1.0221</v>
      </c>
      <c r="H1659" s="10">
        <f>VLOOKUP(A1659,away!$A$2:$E$405,3,FALSE)</f>
        <v>1.2277</v>
      </c>
      <c r="I1659" s="10">
        <f>VLOOKUP(C1659,away!$B$2:$E$405,3,FALSE)</f>
        <v>0.75639999999999996</v>
      </c>
      <c r="J1659" s="10">
        <f>VLOOKUP(B1659,home!$B$2:$E$405,4,FALSE)</f>
        <v>1.1053999999999999</v>
      </c>
      <c r="K1659" s="12">
        <f t="shared" si="2182"/>
        <v>1.1681509352999999</v>
      </c>
      <c r="L1659" s="12">
        <f t="shared" si="2183"/>
        <v>1.0265101223119999</v>
      </c>
      <c r="M1659" s="13">
        <f t="shared" si="2184"/>
        <v>0.11139631203894002</v>
      </c>
      <c r="N1659" s="13">
        <f t="shared" si="2185"/>
        <v>0.13012770609725841</v>
      </c>
      <c r="O1659" s="13">
        <f t="shared" si="2186"/>
        <v>0.11434944189619801</v>
      </c>
      <c r="P1659" s="13">
        <f t="shared" si="2187"/>
        <v>0.13357740750207669</v>
      </c>
      <c r="Q1659" s="13">
        <f t="shared" si="2188"/>
        <v>7.6004400792977961E-2</v>
      </c>
      <c r="R1659" s="13">
        <f t="shared" si="2189"/>
        <v>5.8690429793587573E-2</v>
      </c>
      <c r="S1659" s="13">
        <f t="shared" si="2190"/>
        <v>4.0043793794400116E-2</v>
      </c>
      <c r="T1659" s="13">
        <f t="shared" si="2191"/>
        <v>7.8019286754250072E-2</v>
      </c>
      <c r="U1659" s="13">
        <f t="shared" si="2192"/>
        <v>6.8559280456538307E-2</v>
      </c>
      <c r="V1659" s="13">
        <f t="shared" si="2193"/>
        <v>5.3352515932623239E-3</v>
      </c>
      <c r="W1659" s="13">
        <f t="shared" si="2194"/>
        <v>2.9594870624411091E-2</v>
      </c>
      <c r="X1659" s="13">
        <f t="shared" si="2195"/>
        <v>3.0379434264472038E-2</v>
      </c>
      <c r="Y1659" s="13">
        <f t="shared" si="2196"/>
        <v>1.5592398391296275E-2</v>
      </c>
      <c r="Z1659" s="13">
        <f t="shared" si="2197"/>
        <v>2.0082106755319809E-2</v>
      </c>
      <c r="AA1659" s="13">
        <f t="shared" si="2198"/>
        <v>2.3458931789021281E-2</v>
      </c>
      <c r="AB1659" s="13">
        <f t="shared" si="2199"/>
        <v>1.3701786555242056E-2</v>
      </c>
      <c r="AC1659" s="13">
        <f t="shared" si="2200"/>
        <v>3.9985001699954336E-4</v>
      </c>
      <c r="AD1659" s="13">
        <f t="shared" si="2201"/>
        <v>8.6428189499970793E-3</v>
      </c>
      <c r="AE1659" s="13">
        <f t="shared" si="2202"/>
        <v>8.8719411374819715E-3</v>
      </c>
      <c r="AF1659" s="13">
        <f t="shared" si="2203"/>
        <v>4.5535686910907411E-3</v>
      </c>
      <c r="AG1659" s="13">
        <f t="shared" si="2204"/>
        <v>1.5580947846825502E-3</v>
      </c>
      <c r="AH1659" s="13">
        <f t="shared" si="2205"/>
        <v>5.1536214654214936E-3</v>
      </c>
      <c r="AI1659" s="13">
        <f t="shared" si="2206"/>
        <v>6.0202077350142739E-3</v>
      </c>
      <c r="AJ1659" s="13">
        <f t="shared" si="2207"/>
        <v>3.5162556481786091E-3</v>
      </c>
      <c r="AK1659" s="13">
        <f t="shared" si="2208"/>
        <v>1.36917244139125E-3</v>
      </c>
      <c r="AL1659" s="13">
        <f t="shared" si="2209"/>
        <v>1.9178706254400897E-5</v>
      </c>
      <c r="AM1659" s="13">
        <f t="shared" si="2210"/>
        <v>2.0192234080135306E-3</v>
      </c>
      <c r="AN1659" s="13">
        <f t="shared" si="2211"/>
        <v>2.0727532675352224E-3</v>
      </c>
      <c r="AO1659" s="13">
        <f t="shared" si="2212"/>
        <v>1.0638511050900892E-3</v>
      </c>
      <c r="AP1659" s="13">
        <f t="shared" si="2213"/>
        <v>3.6401797600259462E-4</v>
      </c>
      <c r="AQ1659" s="13">
        <f t="shared" si="2214"/>
        <v>9.3417034267547503E-5</v>
      </c>
      <c r="AR1659" s="13">
        <f t="shared" si="2215"/>
        <v>1.0580489201639134E-3</v>
      </c>
      <c r="AS1659" s="13">
        <f t="shared" si="2216"/>
        <v>1.2359608356826302E-3</v>
      </c>
      <c r="AT1659" s="13">
        <f t="shared" si="2217"/>
        <v>7.2189440309841711E-4</v>
      </c>
      <c r="AU1659" s="13">
        <f t="shared" si="2218"/>
        <v>2.8109387405575036E-4</v>
      </c>
      <c r="AV1659" s="13">
        <f t="shared" si="2219"/>
        <v>8.2090017971331327E-5</v>
      </c>
      <c r="AW1659" s="13">
        <f t="shared" si="2220"/>
        <v>6.3882073478020254E-7</v>
      </c>
      <c r="AX1659" s="13">
        <f t="shared" si="2221"/>
        <v>3.9312628544177627E-4</v>
      </c>
      <c r="AY1659" s="13">
        <f t="shared" si="2222"/>
        <v>4.0354811135289988E-4</v>
      </c>
      <c r="AZ1659" s="13">
        <f t="shared" si="2223"/>
        <v>2.0712311057182091E-4</v>
      </c>
      <c r="BA1659" s="13">
        <f t="shared" si="2224"/>
        <v>7.0871323188907256E-5</v>
      </c>
      <c r="BB1659" s="13">
        <f t="shared" si="2225"/>
        <v>1.8187532658764614E-5</v>
      </c>
      <c r="BC1659" s="13">
        <f t="shared" si="2226"/>
        <v>3.7339372748203923E-6</v>
      </c>
      <c r="BD1659" s="13">
        <f t="shared" si="2227"/>
        <v>1.8101632107492296E-4</v>
      </c>
      <c r="BE1659" s="13">
        <f t="shared" si="2228"/>
        <v>2.1145438476823634E-4</v>
      </c>
      <c r="BF1659" s="13">
        <f t="shared" si="2229"/>
        <v>1.2350531867015067E-4</v>
      </c>
      <c r="BG1659" s="13">
        <f t="shared" si="2230"/>
        <v>4.8090951173020354E-5</v>
      </c>
      <c r="BH1659" s="13">
        <f t="shared" si="2231"/>
        <v>1.4044372398057593E-5</v>
      </c>
      <c r="BI1659" s="13">
        <f t="shared" si="2232"/>
        <v>3.2811893504984964E-6</v>
      </c>
      <c r="BJ1659" s="14">
        <f t="shared" si="2233"/>
        <v>0.39005437357931616</v>
      </c>
      <c r="BK1659" s="14">
        <f t="shared" si="2234"/>
        <v>0.29117534176328597</v>
      </c>
      <c r="BL1659" s="14">
        <f t="shared" si="2235"/>
        <v>0.29877960836899969</v>
      </c>
      <c r="BM1659" s="14">
        <f t="shared" si="2236"/>
        <v>0.37554282305526493</v>
      </c>
      <c r="BN1659" s="14">
        <f t="shared" si="2237"/>
        <v>0.62414569812103871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1.8169999999999999</v>
      </c>
      <c r="F1660" s="10">
        <f>VLOOKUP(B1660,home!$B$2:$E$405,3,FALSE)</f>
        <v>1.6903999999999999</v>
      </c>
      <c r="G1660" s="10">
        <f>VLOOKUP(C1660,away!$B$2:$E$405,4,FALSE)</f>
        <v>0.47170000000000001</v>
      </c>
      <c r="H1660" s="10">
        <f>VLOOKUP(A1660,away!$A$2:$E$405,3,FALSE)</f>
        <v>1.2277</v>
      </c>
      <c r="I1660" s="10">
        <f>VLOOKUP(C1660,away!$B$2:$E$405,3,FALSE)</f>
        <v>1.28</v>
      </c>
      <c r="J1660" s="10">
        <f>VLOOKUP(B1660,home!$B$2:$E$405,4,FALSE)</f>
        <v>0.87270000000000003</v>
      </c>
      <c r="K1660" s="12">
        <f t="shared" si="2182"/>
        <v>1.4488061725599999</v>
      </c>
      <c r="L1660" s="12">
        <f t="shared" si="2183"/>
        <v>1.3714096512</v>
      </c>
      <c r="M1660" s="13">
        <f t="shared" si="2184"/>
        <v>5.9593079718384991E-2</v>
      </c>
      <c r="N1660" s="13">
        <f t="shared" si="2185"/>
        <v>8.6338821737856314E-2</v>
      </c>
      <c r="O1660" s="13">
        <f t="shared" si="2186"/>
        <v>8.1726524670524159E-2</v>
      </c>
      <c r="P1660" s="13">
        <f t="shared" si="2187"/>
        <v>0.11840589340453252</v>
      </c>
      <c r="Q1660" s="13">
        <f t="shared" si="2188"/>
        <v>6.2544108932681863E-2</v>
      </c>
      <c r="R1660" s="13">
        <f t="shared" si="2189"/>
        <v>5.6040272346095883E-2</v>
      </c>
      <c r="S1660" s="13">
        <f t="shared" si="2190"/>
        <v>5.8815367737238458E-2</v>
      </c>
      <c r="T1660" s="13">
        <f t="shared" si="2191"/>
        <v>8.577359461598405E-2</v>
      </c>
      <c r="U1660" s="13">
        <f t="shared" si="2192"/>
        <v>8.1191492486967179E-2</v>
      </c>
      <c r="V1660" s="13">
        <f t="shared" si="2193"/>
        <v>1.2984516911757678E-2</v>
      </c>
      <c r="W1660" s="13">
        <f t="shared" si="2194"/>
        <v>3.0204763692978181E-2</v>
      </c>
      <c r="X1660" s="13">
        <f t="shared" si="2195"/>
        <v>4.1423104440765635E-2</v>
      </c>
      <c r="Y1660" s="13">
        <f t="shared" si="2196"/>
        <v>2.8404022606365792E-2</v>
      </c>
      <c r="Z1660" s="13">
        <f t="shared" si="2197"/>
        <v>2.5618056783770791E-2</v>
      </c>
      <c r="AA1660" s="13">
        <f t="shared" si="2198"/>
        <v>3.7115598797319703E-2</v>
      </c>
      <c r="AB1660" s="13">
        <f t="shared" si="2199"/>
        <v>2.6886654317908647E-2</v>
      </c>
      <c r="AC1660" s="13">
        <f t="shared" si="2200"/>
        <v>1.612439033009707E-3</v>
      </c>
      <c r="AD1660" s="13">
        <f t="shared" si="2201"/>
        <v>1.0940212019775741E-2</v>
      </c>
      <c r="AE1660" s="13">
        <f t="shared" si="2202"/>
        <v>1.5003512350094698E-2</v>
      </c>
      <c r="AF1660" s="13">
        <f t="shared" si="2203"/>
        <v>1.0287980819409135E-2</v>
      </c>
      <c r="AG1660" s="13">
        <f t="shared" si="2204"/>
        <v>4.703012062366058E-3</v>
      </c>
      <c r="AH1660" s="13">
        <f t="shared" si="2205"/>
        <v>8.7832125795632241E-3</v>
      </c>
      <c r="AI1660" s="13">
        <f t="shared" si="2206"/>
        <v>1.2725172600177838E-2</v>
      </c>
      <c r="AJ1660" s="13">
        <f t="shared" si="2207"/>
        <v>9.2181543050145181E-3</v>
      </c>
      <c r="AK1660" s="13">
        <f t="shared" si="2208"/>
        <v>4.4517729522385247E-3</v>
      </c>
      <c r="AL1660" s="13">
        <f t="shared" si="2209"/>
        <v>1.2815064109194111E-4</v>
      </c>
      <c r="AM1660" s="13">
        <f t="shared" si="2210"/>
        <v>3.1700493406732382E-3</v>
      </c>
      <c r="AN1660" s="13">
        <f t="shared" si="2211"/>
        <v>4.3474362605794761E-3</v>
      </c>
      <c r="AO1660" s="13">
        <f t="shared" si="2212"/>
        <v>2.9810580228677662E-3</v>
      </c>
      <c r="AP1660" s="13">
        <f t="shared" si="2213"/>
        <v>1.3627505811160154E-3</v>
      </c>
      <c r="AQ1660" s="13">
        <f t="shared" si="2214"/>
        <v>4.6722232478022799E-4</v>
      </c>
      <c r="AR1660" s="13">
        <f t="shared" si="2215"/>
        <v>2.4090765000308505E-3</v>
      </c>
      <c r="AS1660" s="13">
        <f t="shared" si="2216"/>
        <v>3.4902849034139372E-3</v>
      </c>
      <c r="AT1660" s="13">
        <f t="shared" si="2217"/>
        <v>2.5283731560295478E-3</v>
      </c>
      <c r="AU1660" s="13">
        <f t="shared" si="2218"/>
        <v>1.2210408783302059E-3</v>
      </c>
      <c r="AV1660" s="13">
        <f t="shared" si="2219"/>
        <v>4.4226289036822155E-4</v>
      </c>
      <c r="AW1660" s="13">
        <f t="shared" si="2220"/>
        <v>7.0728715577568584E-6</v>
      </c>
      <c r="AX1660" s="13">
        <f t="shared" si="2221"/>
        <v>7.6546450868119134E-4</v>
      </c>
      <c r="AY1660" s="13">
        <f t="shared" si="2222"/>
        <v>1.049765414856452E-3</v>
      </c>
      <c r="AZ1660" s="13">
        <f t="shared" si="2223"/>
        <v>7.1982921071505528E-4</v>
      </c>
      <c r="BA1660" s="13">
        <f t="shared" si="2224"/>
        <v>3.2906024226343511E-4</v>
      </c>
      <c r="BB1660" s="13">
        <f t="shared" si="2225"/>
        <v>1.1281909801657126E-4</v>
      </c>
      <c r="BC1660" s="13">
        <f t="shared" si="2226"/>
        <v>3.0944239971920923E-5</v>
      </c>
      <c r="BD1660" s="13">
        <f t="shared" si="2227"/>
        <v>5.5063846043690399E-4</v>
      </c>
      <c r="BE1660" s="13">
        <f t="shared" si="2228"/>
        <v>7.977684003299218E-4</v>
      </c>
      <c r="BF1660" s="13">
        <f t="shared" si="2229"/>
        <v>5.7790589133565392E-4</v>
      </c>
      <c r="BG1660" s="13">
        <f t="shared" si="2230"/>
        <v>2.7909120750862804E-4</v>
      </c>
      <c r="BH1660" s="13">
        <f t="shared" si="2231"/>
        <v>1.0108726603643103E-4</v>
      </c>
      <c r="BI1660" s="13">
        <f t="shared" si="2232"/>
        <v>2.9291171000159211E-5</v>
      </c>
      <c r="BJ1660" s="14">
        <f t="shared" si="2233"/>
        <v>0.39095953252279875</v>
      </c>
      <c r="BK1660" s="14">
        <f t="shared" si="2234"/>
        <v>0.25258921286087177</v>
      </c>
      <c r="BL1660" s="14">
        <f t="shared" si="2235"/>
        <v>0.33056567578063006</v>
      </c>
      <c r="BM1660" s="14">
        <f t="shared" si="2236"/>
        <v>0.5340410845946969</v>
      </c>
      <c r="BN1660" s="14">
        <f t="shared" si="2237"/>
        <v>0.4646487008100757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1.5216000000000001</v>
      </c>
      <c r="F1661" s="10">
        <f>VLOOKUP(B1661,home!$B$2:$E$405,3,FALSE)</f>
        <v>0.78859999999999997</v>
      </c>
      <c r="G1661" s="10">
        <f>VLOOKUP(C1661,away!$B$2:$E$405,4,FALSE)</f>
        <v>0.92010000000000003</v>
      </c>
      <c r="H1661" s="10">
        <f>VLOOKUP(A1661,away!$A$2:$E$405,3,FALSE)</f>
        <v>1.1121000000000001</v>
      </c>
      <c r="I1661" s="10">
        <f>VLOOKUP(C1661,away!$B$2:$E$405,3,FALSE)</f>
        <v>1.1989000000000001</v>
      </c>
      <c r="J1661" s="10">
        <f>VLOOKUP(B1661,home!$B$2:$E$405,4,FALSE)</f>
        <v>0.8992</v>
      </c>
      <c r="K1661" s="12">
        <f t="shared" si="2182"/>
        <v>1.1040590525759999</v>
      </c>
      <c r="L1661" s="12">
        <f t="shared" si="2183"/>
        <v>1.1989003836480003</v>
      </c>
      <c r="M1661" s="13">
        <f t="shared" si="2184"/>
        <v>9.9962572682773018E-2</v>
      </c>
      <c r="N1661" s="13">
        <f t="shared" si="2185"/>
        <v>0.11036458328920191</v>
      </c>
      <c r="O1661" s="13">
        <f t="shared" si="2186"/>
        <v>0.1198451667398177</v>
      </c>
      <c r="P1661" s="13">
        <f t="shared" si="2187"/>
        <v>0.13231614124657587</v>
      </c>
      <c r="Q1661" s="13">
        <f t="shared" si="2188"/>
        <v>6.0924508632110651E-2</v>
      </c>
      <c r="R1661" s="13">
        <f t="shared" si="2189"/>
        <v>7.1841208191363012E-2</v>
      </c>
      <c r="S1661" s="13">
        <f t="shared" si="2190"/>
        <v>4.3785290745625663E-2</v>
      </c>
      <c r="T1661" s="13">
        <f t="shared" si="2191"/>
        <v>7.3042416772603369E-2</v>
      </c>
      <c r="U1661" s="13">
        <f t="shared" si="2192"/>
        <v>7.9316936251671424E-2</v>
      </c>
      <c r="V1661" s="13">
        <f t="shared" si="2193"/>
        <v>6.4396331984127525E-3</v>
      </c>
      <c r="W1661" s="13">
        <f t="shared" si="2194"/>
        <v>2.242141842634213E-2</v>
      </c>
      <c r="X1661" s="13">
        <f t="shared" si="2195"/>
        <v>2.6881047153273926E-2</v>
      </c>
      <c r="Y1661" s="13">
        <f t="shared" si="2196"/>
        <v>1.6113848872460052E-2</v>
      </c>
      <c r="Z1661" s="13">
        <f t="shared" si="2197"/>
        <v>2.8710150687453667E-2</v>
      </c>
      <c r="AA1661" s="13">
        <f t="shared" si="2198"/>
        <v>3.1697701767304291E-2</v>
      </c>
      <c r="AB1661" s="13">
        <f t="shared" si="2199"/>
        <v>1.7498067291023288E-2</v>
      </c>
      <c r="AC1661" s="13">
        <f t="shared" si="2200"/>
        <v>5.3274152577167618E-4</v>
      </c>
      <c r="AD1661" s="13">
        <f t="shared" si="2201"/>
        <v>6.1886424962993448E-3</v>
      </c>
      <c r="AE1661" s="13">
        <f t="shared" si="2202"/>
        <v>7.4195658630736025E-3</v>
      </c>
      <c r="AF1661" s="13">
        <f t="shared" si="2203"/>
        <v>4.4476601798702758E-3</v>
      </c>
      <c r="AG1661" s="13">
        <f t="shared" si="2204"/>
        <v>1.7774338319941363E-3</v>
      </c>
      <c r="AH1661" s="13">
        <f t="shared" si="2205"/>
        <v>8.6051526684450229E-3</v>
      </c>
      <c r="AI1661" s="13">
        <f t="shared" si="2206"/>
        <v>9.5005967023952496E-3</v>
      </c>
      <c r="AJ1661" s="13">
        <f t="shared" si="2207"/>
        <v>5.2446098970765848E-3</v>
      </c>
      <c r="AK1661" s="13">
        <f t="shared" si="2208"/>
        <v>1.9301196780323617E-3</v>
      </c>
      <c r="AL1661" s="13">
        <f t="shared" si="2209"/>
        <v>2.8206678191694546E-5</v>
      </c>
      <c r="AM1661" s="13">
        <f t="shared" si="2210"/>
        <v>1.3665253542391638E-3</v>
      </c>
      <c r="AN1661" s="13">
        <f t="shared" si="2211"/>
        <v>1.6383277714620528E-3</v>
      </c>
      <c r="AO1661" s="13">
        <f t="shared" si="2212"/>
        <v>9.8209589687351458E-4</v>
      </c>
      <c r="AP1661" s="13">
        <f t="shared" si="2213"/>
        <v>3.9247838251359462E-4</v>
      </c>
      <c r="AQ1661" s="13">
        <f t="shared" si="2214"/>
        <v>1.1763562084227377E-4</v>
      </c>
      <c r="AR1661" s="13">
        <f t="shared" si="2215"/>
        <v>2.0633441671096707E-3</v>
      </c>
      <c r="AS1661" s="13">
        <f t="shared" si="2216"/>
        <v>2.2780538062773187E-3</v>
      </c>
      <c r="AT1661" s="13">
        <f t="shared" si="2217"/>
        <v>1.2575529635378434E-3</v>
      </c>
      <c r="AU1661" s="13">
        <f t="shared" si="2218"/>
        <v>4.628042444959107E-4</v>
      </c>
      <c r="AV1661" s="13">
        <f t="shared" si="2219"/>
        <v>1.2774080392657672E-4</v>
      </c>
      <c r="AW1661" s="13">
        <f t="shared" si="2220"/>
        <v>1.0371100557230374E-6</v>
      </c>
      <c r="AX1661" s="13">
        <f t="shared" si="2221"/>
        <v>2.5145411465372875E-4</v>
      </c>
      <c r="AY1661" s="13">
        <f t="shared" si="2222"/>
        <v>3.0146843452822367E-4</v>
      </c>
      <c r="AZ1661" s="13">
        <f t="shared" si="2223"/>
        <v>1.8071531090682475E-4</v>
      </c>
      <c r="BA1661" s="13">
        <f t="shared" si="2224"/>
        <v>7.2219885192419968E-5</v>
      </c>
      <c r="BB1661" s="13">
        <f t="shared" si="2225"/>
        <v>2.1646112016051703E-5</v>
      </c>
      <c r="BC1661" s="13">
        <f t="shared" si="2226"/>
        <v>5.1903064001063954E-6</v>
      </c>
      <c r="BD1661" s="13">
        <f t="shared" si="2227"/>
        <v>4.12290685590941E-4</v>
      </c>
      <c r="BE1661" s="13">
        <f t="shared" si="2228"/>
        <v>4.551932637194438E-4</v>
      </c>
      <c r="BF1661" s="13">
        <f t="shared" si="2229"/>
        <v>2.5128012174053323E-4</v>
      </c>
      <c r="BG1661" s="13">
        <f t="shared" si="2230"/>
        <v>9.2476031046678317E-5</v>
      </c>
      <c r="BH1661" s="13">
        <f t="shared" si="2231"/>
        <v>2.552474980584612E-5</v>
      </c>
      <c r="BI1661" s="13">
        <f t="shared" si="2232"/>
        <v>5.6361662175763755E-6</v>
      </c>
      <c r="BJ1661" s="14">
        <f t="shared" si="2233"/>
        <v>0.33491088270685732</v>
      </c>
      <c r="BK1661" s="14">
        <f t="shared" si="2234"/>
        <v>0.28336605451187885</v>
      </c>
      <c r="BL1661" s="14">
        <f t="shared" si="2235"/>
        <v>0.35291145619059727</v>
      </c>
      <c r="BM1661" s="14">
        <f t="shared" si="2236"/>
        <v>0.40434393199047247</v>
      </c>
      <c r="BN1661" s="14">
        <f t="shared" si="2237"/>
        <v>0.59525418078184211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1.5216000000000001</v>
      </c>
      <c r="F1662" s="10">
        <f>VLOOKUP(B1662,home!$B$2:$E$405,3,FALSE)</f>
        <v>1.4552</v>
      </c>
      <c r="G1662" s="10">
        <f>VLOOKUP(C1662,away!$B$2:$E$405,4,FALSE)</f>
        <v>0.74480000000000002</v>
      </c>
      <c r="H1662" s="10">
        <f>VLOOKUP(A1662,away!$A$2:$E$405,3,FALSE)</f>
        <v>1.1121000000000001</v>
      </c>
      <c r="I1662" s="10">
        <f>VLOOKUP(C1662,away!$B$2:$E$405,3,FALSE)</f>
        <v>0.95909999999999995</v>
      </c>
      <c r="J1662" s="10">
        <f>VLOOKUP(B1662,home!$B$2:$E$405,4,FALSE)</f>
        <v>1.0277000000000001</v>
      </c>
      <c r="K1662" s="12">
        <f t="shared" si="2182"/>
        <v>1.6491602319360001</v>
      </c>
      <c r="L1662" s="12">
        <f t="shared" si="2183"/>
        <v>1.0961603485470002</v>
      </c>
      <c r="M1662" s="13">
        <f t="shared" si="2184"/>
        <v>6.4227707494259836E-2</v>
      </c>
      <c r="N1662" s="13">
        <f t="shared" si="2185"/>
        <v>0.10592178098795112</v>
      </c>
      <c r="O1662" s="13">
        <f t="shared" si="2186"/>
        <v>7.0403866233282625E-2</v>
      </c>
      <c r="P1662" s="13">
        <f t="shared" si="2187"/>
        <v>0.11610725636647151</v>
      </c>
      <c r="Q1662" s="13">
        <f t="shared" si="2188"/>
        <v>8.7340994450581855E-2</v>
      </c>
      <c r="R1662" s="13">
        <f t="shared" si="2189"/>
        <v>3.858696327466573E-2</v>
      </c>
      <c r="S1662" s="13">
        <f t="shared" si="2190"/>
        <v>5.247305059951874E-2</v>
      </c>
      <c r="T1662" s="13">
        <f t="shared" si="2191"/>
        <v>9.5739734919391403E-2</v>
      </c>
      <c r="U1662" s="13">
        <f t="shared" si="2192"/>
        <v>6.3636085303753656E-2</v>
      </c>
      <c r="V1662" s="13">
        <f t="shared" si="2193"/>
        <v>1.0539760583396292E-2</v>
      </c>
      <c r="W1662" s="13">
        <f t="shared" si="2194"/>
        <v>4.8013098221880837E-2</v>
      </c>
      <c r="X1662" s="13">
        <f t="shared" si="2195"/>
        <v>5.2630054481718251E-2</v>
      </c>
      <c r="Y1662" s="13">
        <f t="shared" si="2196"/>
        <v>2.8845489432363942E-2</v>
      </c>
      <c r="Z1662" s="13">
        <f t="shared" si="2197"/>
        <v>1.4099166370842629E-2</v>
      </c>
      <c r="AA1662" s="13">
        <f t="shared" si="2198"/>
        <v>2.3251784482243087E-2</v>
      </c>
      <c r="AB1662" s="13">
        <f t="shared" si="2199"/>
        <v>1.9172959144830949E-2</v>
      </c>
      <c r="AC1662" s="13">
        <f t="shared" si="2200"/>
        <v>1.1908243457535367E-3</v>
      </c>
      <c r="AD1662" s="13">
        <f t="shared" si="2201"/>
        <v>1.9795323049890734E-2</v>
      </c>
      <c r="AE1662" s="13">
        <f t="shared" si="2202"/>
        <v>2.169884821396869E-2</v>
      </c>
      <c r="AF1662" s="13">
        <f t="shared" si="2203"/>
        <v>1.1892708510646185E-2</v>
      </c>
      <c r="AG1662" s="13">
        <f t="shared" si="2204"/>
        <v>4.3454385020659332E-3</v>
      </c>
      <c r="AH1662" s="13">
        <f t="shared" si="2205"/>
        <v>3.8637367808212492E-3</v>
      </c>
      <c r="AI1662" s="13">
        <f t="shared" si="2206"/>
        <v>6.3719210455988259E-3</v>
      </c>
      <c r="AJ1662" s="13">
        <f t="shared" si="2207"/>
        <v>5.2541593947188206E-3</v>
      </c>
      <c r="AK1662" s="13">
        <f t="shared" si="2208"/>
        <v>2.8883169086744024E-3</v>
      </c>
      <c r="AL1662" s="13">
        <f t="shared" si="2209"/>
        <v>8.610822524668095E-5</v>
      </c>
      <c r="AM1662" s="13">
        <f t="shared" si="2210"/>
        <v>6.5291319104411666E-3</v>
      </c>
      <c r="AN1662" s="13">
        <f t="shared" si="2211"/>
        <v>7.1569755106585297E-3</v>
      </c>
      <c r="AO1662" s="13">
        <f t="shared" si="2212"/>
        <v>3.9225963851528987E-3</v>
      </c>
      <c r="AP1662" s="13">
        <f t="shared" si="2213"/>
        <v>1.4332648735861351E-3</v>
      </c>
      <c r="AQ1662" s="13">
        <f t="shared" si="2214"/>
        <v>3.9277203084758745E-4</v>
      </c>
      <c r="AR1662" s="13">
        <f t="shared" si="2215"/>
        <v>8.4705501127177734E-4</v>
      </c>
      <c r="AS1662" s="13">
        <f t="shared" si="2216"/>
        <v>1.3969294388515156E-3</v>
      </c>
      <c r="AT1662" s="13">
        <f t="shared" si="2217"/>
        <v>1.1518802386872961E-3</v>
      </c>
      <c r="AU1662" s="13">
        <f t="shared" si="2218"/>
        <v>6.3321169386534567E-4</v>
      </c>
      <c r="AV1662" s="13">
        <f t="shared" si="2219"/>
        <v>2.6106688597989016E-4</v>
      </c>
      <c r="AW1662" s="13">
        <f t="shared" si="2220"/>
        <v>4.323934229056906E-6</v>
      </c>
      <c r="AX1662" s="13">
        <f t="shared" si="2221"/>
        <v>1.7945974492939822E-3</v>
      </c>
      <c r="AY1662" s="13">
        <f t="shared" si="2222"/>
        <v>1.9671665655196487E-3</v>
      </c>
      <c r="AZ1662" s="13">
        <f t="shared" si="2223"/>
        <v>1.0781649940550119E-3</v>
      </c>
      <c r="BA1662" s="13">
        <f t="shared" si="2224"/>
        <v>3.9394723855817209E-4</v>
      </c>
      <c r="BB1662" s="13">
        <f t="shared" si="2225"/>
        <v>1.0795733558176352E-4</v>
      </c>
      <c r="BC1662" s="13">
        <f t="shared" si="2226"/>
        <v>2.3667710119902282E-5</v>
      </c>
      <c r="BD1662" s="13">
        <f t="shared" si="2227"/>
        <v>1.5475135273235904E-4</v>
      </c>
      <c r="BE1662" s="13">
        <f t="shared" si="2228"/>
        <v>2.5520977676450699E-4</v>
      </c>
      <c r="BF1662" s="13">
        <f t="shared" si="2229"/>
        <v>2.1044090732064461E-4</v>
      </c>
      <c r="BG1662" s="13">
        <f t="shared" si="2230"/>
        <v>1.1568359184191223E-4</v>
      </c>
      <c r="BH1662" s="13">
        <f t="shared" si="2231"/>
        <v>4.7695194788299372E-5</v>
      </c>
      <c r="BI1662" s="13">
        <f t="shared" si="2232"/>
        <v>1.5731403699860889E-5</v>
      </c>
      <c r="BJ1662" s="14">
        <f t="shared" si="2233"/>
        <v>0.50102371277427371</v>
      </c>
      <c r="BK1662" s="14">
        <f t="shared" si="2234"/>
        <v>0.24659187418016623</v>
      </c>
      <c r="BL1662" s="14">
        <f t="shared" si="2235"/>
        <v>0.23851944806439274</v>
      </c>
      <c r="BM1662" s="14">
        <f t="shared" si="2236"/>
        <v>0.51568278995117189</v>
      </c>
      <c r="BN1662" s="14">
        <f t="shared" si="2237"/>
        <v>0.48258856880721268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1.5216000000000001</v>
      </c>
      <c r="F1663" s="10">
        <f>VLOOKUP(B1663,home!$B$2:$E$405,3,FALSE)</f>
        <v>0.84499999999999997</v>
      </c>
      <c r="G1663" s="10">
        <f>VLOOKUP(C1663,away!$B$2:$E$405,4,FALSE)</f>
        <v>1.0952999999999999</v>
      </c>
      <c r="H1663" s="10">
        <f>VLOOKUP(A1663,away!$A$2:$E$405,3,FALSE)</f>
        <v>1.1121000000000001</v>
      </c>
      <c r="I1663" s="10">
        <f>VLOOKUP(C1663,away!$B$2:$E$405,3,FALSE)</f>
        <v>1.0190999999999999</v>
      </c>
      <c r="J1663" s="10">
        <f>VLOOKUP(B1663,home!$B$2:$E$405,4,FALSE)</f>
        <v>1.413</v>
      </c>
      <c r="K1663" s="12">
        <f t="shared" si="2182"/>
        <v>1.4082841656</v>
      </c>
      <c r="L1663" s="12">
        <f t="shared" si="2183"/>
        <v>1.6014109884299998</v>
      </c>
      <c r="M1663" s="13">
        <f t="shared" si="2184"/>
        <v>4.9306707420683694E-2</v>
      </c>
      <c r="N1663" s="13">
        <f t="shared" si="2185"/>
        <v>6.9437855318420866E-2</v>
      </c>
      <c r="O1663" s="13">
        <f t="shared" si="2186"/>
        <v>7.8960303066785878E-2</v>
      </c>
      <c r="P1663" s="13">
        <f t="shared" si="2187"/>
        <v>0.11119854451993166</v>
      </c>
      <c r="Q1663" s="13">
        <f t="shared" si="2188"/>
        <v>4.8894116069077939E-2</v>
      </c>
      <c r="R1663" s="13">
        <f t="shared" si="2189"/>
        <v>6.3223948490456983E-2</v>
      </c>
      <c r="S1663" s="13">
        <f t="shared" si="2190"/>
        <v>6.2694899691092459E-2</v>
      </c>
      <c r="T1663" s="13">
        <f t="shared" si="2191"/>
        <v>7.8299574742593234E-2</v>
      </c>
      <c r="U1663" s="13">
        <f t="shared" si="2192"/>
        <v>8.9037285545820577E-2</v>
      </c>
      <c r="V1663" s="13">
        <f t="shared" si="2193"/>
        <v>1.5710239391054454E-2</v>
      </c>
      <c r="W1663" s="13">
        <f t="shared" si="2194"/>
        <v>2.295226981703033E-2</v>
      </c>
      <c r="X1663" s="13">
        <f t="shared" si="2195"/>
        <v>3.6756017094402592E-2</v>
      </c>
      <c r="Y1663" s="13">
        <f t="shared" si="2196"/>
        <v>2.9430744832948622E-2</v>
      </c>
      <c r="Z1663" s="13">
        <f t="shared" si="2197"/>
        <v>3.3749175281516698E-2</v>
      </c>
      <c r="AA1663" s="13">
        <f t="shared" si="2198"/>
        <v>4.7528429151018882E-2</v>
      </c>
      <c r="AB1663" s="13">
        <f t="shared" si="2199"/>
        <v>3.3466767094610689E-2</v>
      </c>
      <c r="AC1663" s="13">
        <f t="shared" si="2200"/>
        <v>2.2143992239229814E-3</v>
      </c>
      <c r="AD1663" s="13">
        <f t="shared" si="2201"/>
        <v>8.0808295369756526E-3</v>
      </c>
      <c r="AE1663" s="13">
        <f t="shared" si="2202"/>
        <v>1.2940729216142517E-2</v>
      </c>
      <c r="AF1663" s="13">
        <f t="shared" si="2203"/>
        <v>1.0361712982513885E-2</v>
      </c>
      <c r="AG1663" s="13">
        <f t="shared" si="2204"/>
        <v>5.53112034305184E-3</v>
      </c>
      <c r="AH1663" s="13">
        <f t="shared" si="2205"/>
        <v>1.3511575036567743E-2</v>
      </c>
      <c r="AI1663" s="13">
        <f t="shared" si="2206"/>
        <v>1.9028137176314592E-2</v>
      </c>
      <c r="AJ1663" s="13">
        <f t="shared" si="2207"/>
        <v>1.3398512143134273E-2</v>
      </c>
      <c r="AK1663" s="13">
        <f t="shared" si="2208"/>
        <v>6.2896374979251072E-3</v>
      </c>
      <c r="AL1663" s="13">
        <f t="shared" si="2209"/>
        <v>1.9976022214211552E-4</v>
      </c>
      <c r="AM1663" s="13">
        <f t="shared" si="2210"/>
        <v>2.276020856367118E-3</v>
      </c>
      <c r="AN1663" s="13">
        <f t="shared" si="2211"/>
        <v>3.6448448092821612E-3</v>
      </c>
      <c r="AO1663" s="13">
        <f t="shared" si="2212"/>
        <v>2.9184472643532505E-3</v>
      </c>
      <c r="AP1663" s="13">
        <f t="shared" si="2213"/>
        <v>1.5578778394295893E-3</v>
      </c>
      <c r="AQ1663" s="13">
        <f t="shared" si="2214"/>
        <v>6.237006726735328E-4</v>
      </c>
      <c r="AR1663" s="13">
        <f t="shared" si="2215"/>
        <v>4.3275169469112109E-3</v>
      </c>
      <c r="AS1663" s="13">
        <f t="shared" si="2216"/>
        <v>6.0943735927007133E-3</v>
      </c>
      <c r="AT1663" s="13">
        <f t="shared" si="2217"/>
        <v>4.2913049149256007E-3</v>
      </c>
      <c r="AU1663" s="13">
        <f t="shared" si="2218"/>
        <v>2.0144589204837268E-3</v>
      </c>
      <c r="AV1663" s="13">
        <f t="shared" si="2219"/>
        <v>7.0923264999222504E-4</v>
      </c>
      <c r="AW1663" s="13">
        <f t="shared" si="2220"/>
        <v>1.2514099735886224E-5</v>
      </c>
      <c r="AX1663" s="13">
        <f t="shared" si="2221"/>
        <v>5.3421402209952748E-4</v>
      </c>
      <c r="AY1663" s="13">
        <f t="shared" si="2222"/>
        <v>8.5549620516357013E-4</v>
      </c>
      <c r="AZ1663" s="13">
        <f t="shared" si="2223"/>
        <v>6.8500051175455351E-4</v>
      </c>
      <c r="BA1663" s="13">
        <f t="shared" si="2224"/>
        <v>3.6565578220130508E-4</v>
      </c>
      <c r="BB1663" s="13">
        <f t="shared" si="2225"/>
        <v>1.4639129690003418E-4</v>
      </c>
      <c r="BC1663" s="13">
        <f t="shared" si="2226"/>
        <v>4.6886526293246639E-5</v>
      </c>
      <c r="BD1663" s="13">
        <f t="shared" si="2227"/>
        <v>1.1550221985667771E-3</v>
      </c>
      <c r="BE1663" s="13">
        <f t="shared" si="2228"/>
        <v>1.6265994731580911E-3</v>
      </c>
      <c r="BF1663" s="13">
        <f t="shared" si="2229"/>
        <v>1.1453571409109214E-3</v>
      </c>
      <c r="BG1663" s="13">
        <f t="shared" si="2230"/>
        <v>5.3766277516724631E-4</v>
      </c>
      <c r="BH1663" s="13">
        <f t="shared" si="2231"/>
        <v>1.8929549317514639E-4</v>
      </c>
      <c r="BI1663" s="13">
        <f t="shared" si="2232"/>
        <v>5.3316369131600302E-5</v>
      </c>
      <c r="BJ1663" s="14">
        <f t="shared" si="2233"/>
        <v>0.33633950573967542</v>
      </c>
      <c r="BK1663" s="14">
        <f t="shared" si="2234"/>
        <v>0.2421800466739909</v>
      </c>
      <c r="BL1663" s="14">
        <f t="shared" si="2235"/>
        <v>0.38658873567775792</v>
      </c>
      <c r="BM1663" s="14">
        <f t="shared" si="2236"/>
        <v>0.57699300638215623</v>
      </c>
      <c r="BN1663" s="14">
        <f t="shared" si="2237"/>
        <v>0.42102147488535702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1.5216000000000001</v>
      </c>
      <c r="F1664" s="10">
        <f>VLOOKUP(B1664,home!$B$2:$E$405,3,FALSE)</f>
        <v>0.92010000000000003</v>
      </c>
      <c r="G1664" s="10">
        <f>VLOOKUP(C1664,away!$B$2:$E$405,4,FALSE)</f>
        <v>0.96389999999999998</v>
      </c>
      <c r="H1664" s="10">
        <f>VLOOKUP(A1664,away!$A$2:$E$405,3,FALSE)</f>
        <v>1.1121000000000001</v>
      </c>
      <c r="I1664" s="10">
        <f>VLOOKUP(C1664,away!$B$2:$E$405,3,FALSE)</f>
        <v>1.139</v>
      </c>
      <c r="J1664" s="10">
        <f>VLOOKUP(B1664,home!$B$2:$E$405,4,FALSE)</f>
        <v>1.139</v>
      </c>
      <c r="K1664" s="12">
        <f t="shared" si="2182"/>
        <v>1.349483287824</v>
      </c>
      <c r="L1664" s="12">
        <f t="shared" si="2183"/>
        <v>1.4427506841</v>
      </c>
      <c r="M1664" s="13">
        <f t="shared" si="2184"/>
        <v>6.1284153798803136E-2</v>
      </c>
      <c r="N1664" s="13">
        <f t="shared" si="2185"/>
        <v>8.2701941359920525E-2</v>
      </c>
      <c r="O1664" s="13">
        <f t="shared" si="2186"/>
        <v>8.8417754817712829E-2</v>
      </c>
      <c r="P1664" s="13">
        <f t="shared" si="2187"/>
        <v>0.1193182824734234</v>
      </c>
      <c r="Q1664" s="13">
        <f t="shared" si="2188"/>
        <v>5.5802443867906608E-2</v>
      </c>
      <c r="R1664" s="13">
        <f t="shared" si="2189"/>
        <v>6.3782388124920639E-2</v>
      </c>
      <c r="S1664" s="13">
        <f t="shared" si="2190"/>
        <v>5.8077217559156832E-2</v>
      </c>
      <c r="T1664" s="13">
        <f t="shared" si="2191"/>
        <v>8.050901406487411E-2</v>
      </c>
      <c r="U1664" s="13">
        <f t="shared" si="2192"/>
        <v>8.6073266832084355E-2</v>
      </c>
      <c r="V1664" s="13">
        <f t="shared" si="2193"/>
        <v>1.2563831159980464E-2</v>
      </c>
      <c r="W1664" s="13">
        <f t="shared" si="2194"/>
        <v>2.5101488473158937E-2</v>
      </c>
      <c r="X1664" s="13">
        <f t="shared" si="2195"/>
        <v>3.6215189666578315E-2</v>
      </c>
      <c r="Y1664" s="13">
        <f t="shared" si="2196"/>
        <v>2.6124744833133567E-2</v>
      </c>
      <c r="Z1664" s="13">
        <f t="shared" si="2197"/>
        <v>3.067402803358699E-2</v>
      </c>
      <c r="AA1664" s="13">
        <f t="shared" si="2198"/>
        <v>4.1394088201570506E-2</v>
      </c>
      <c r="AB1664" s="13">
        <f t="shared" si="2199"/>
        <v>2.7930315121366015E-2</v>
      </c>
      <c r="AC1664" s="13">
        <f t="shared" si="2200"/>
        <v>1.5288360269039732E-3</v>
      </c>
      <c r="AD1664" s="13">
        <f t="shared" si="2201"/>
        <v>8.4685097985086888E-3</v>
      </c>
      <c r="AE1664" s="13">
        <f t="shared" si="2202"/>
        <v>1.2217948305105962E-2</v>
      </c>
      <c r="AF1664" s="13">
        <f t="shared" si="2203"/>
        <v>8.8137266377450348E-3</v>
      </c>
      <c r="AG1664" s="13">
        <f t="shared" si="2204"/>
        <v>4.2386700453590134E-3</v>
      </c>
      <c r="AH1664" s="13">
        <f t="shared" si="2205"/>
        <v>1.1063743732390047E-2</v>
      </c>
      <c r="AI1664" s="13">
        <f t="shared" si="2206"/>
        <v>1.4930337267627892E-2</v>
      </c>
      <c r="AJ1664" s="13">
        <f t="shared" si="2207"/>
        <v>1.0074120312119845E-2</v>
      </c>
      <c r="AK1664" s="13">
        <f t="shared" si="2208"/>
        <v>4.5316190002446764E-3</v>
      </c>
      <c r="AL1664" s="13">
        <f t="shared" si="2209"/>
        <v>1.1906378899351773E-4</v>
      </c>
      <c r="AM1664" s="13">
        <f t="shared" si="2210"/>
        <v>2.2856224891722528E-3</v>
      </c>
      <c r="AN1664" s="13">
        <f t="shared" si="2211"/>
        <v>3.2975834098476118E-3</v>
      </c>
      <c r="AO1664" s="13">
        <f t="shared" si="2212"/>
        <v>2.3787953602172271E-3</v>
      </c>
      <c r="AP1664" s="13">
        <f t="shared" si="2213"/>
        <v>1.1440028777624366E-3</v>
      </c>
      <c r="AQ1664" s="13">
        <f t="shared" si="2214"/>
        <v>4.126277336260309E-4</v>
      </c>
      <c r="AR1664" s="13">
        <f t="shared" si="2215"/>
        <v>3.1924447677225657E-3</v>
      </c>
      <c r="AS1664" s="13">
        <f t="shared" si="2216"/>
        <v>4.3081508613427733E-3</v>
      </c>
      <c r="AT1664" s="13">
        <f t="shared" si="2217"/>
        <v>2.9068887944033225E-3</v>
      </c>
      <c r="AU1664" s="13">
        <f t="shared" si="2218"/>
        <v>1.3075992825367128E-3</v>
      </c>
      <c r="AV1664" s="13">
        <f t="shared" si="2219"/>
        <v>4.4114584473848662E-4</v>
      </c>
      <c r="AW1664" s="13">
        <f t="shared" si="2220"/>
        <v>6.4392605441987329E-6</v>
      </c>
      <c r="AX1664" s="13">
        <f t="shared" si="2221"/>
        <v>5.1406822523544077E-4</v>
      </c>
      <c r="AY1664" s="13">
        <f t="shared" si="2222"/>
        <v>7.4167228363250493E-4</v>
      </c>
      <c r="AZ1664" s="13">
        <f t="shared" si="2223"/>
        <v>5.3502409729440305E-4</v>
      </c>
      <c r="BA1664" s="13">
        <f t="shared" si="2224"/>
        <v>2.5730212746049496E-4</v>
      </c>
      <c r="BB1664" s="13">
        <f t="shared" si="2225"/>
        <v>9.2805705103503582E-5</v>
      </c>
      <c r="BC1664" s="13">
        <f t="shared" si="2226"/>
        <v>2.6779098905292531E-5</v>
      </c>
      <c r="BD1664" s="13">
        <f t="shared" si="2227"/>
        <v>7.6765031209720034E-4</v>
      </c>
      <c r="BE1664" s="13">
        <f t="shared" si="2228"/>
        <v>1.0359312670680495E-3</v>
      </c>
      <c r="BF1664" s="13">
        <f t="shared" si="2229"/>
        <v>6.9898596612133696E-4</v>
      </c>
      <c r="BG1664" s="13">
        <f t="shared" si="2230"/>
        <v>3.1442329323475227E-4</v>
      </c>
      <c r="BH1664" s="13">
        <f t="shared" si="2231"/>
        <v>1.0607724488072077E-4</v>
      </c>
      <c r="BI1664" s="13">
        <f t="shared" si="2232"/>
        <v>2.8629893836989321E-5</v>
      </c>
      <c r="BJ1664" s="14">
        <f t="shared" si="2233"/>
        <v>0.35187996046054792</v>
      </c>
      <c r="BK1664" s="14">
        <f t="shared" si="2234"/>
        <v>0.25363305709089373</v>
      </c>
      <c r="BL1664" s="14">
        <f t="shared" si="2235"/>
        <v>0.36330556093801969</v>
      </c>
      <c r="BM1664" s="14">
        <f t="shared" si="2236"/>
        <v>0.52745040905727336</v>
      </c>
      <c r="BN1664" s="14">
        <f t="shared" si="2237"/>
        <v>0.47130696444268716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1.6325000000000001</v>
      </c>
      <c r="F1665" s="10">
        <f>VLOOKUP(B1665,home!$B$2:$E$405,3,FALSE)</f>
        <v>1.2251000000000001</v>
      </c>
      <c r="G1665" s="10">
        <f>VLOOKUP(C1665,away!$B$2:$E$405,4,FALSE)</f>
        <v>0.64859999999999995</v>
      </c>
      <c r="H1665" s="10">
        <f>VLOOKUP(A1665,away!$A$2:$E$405,3,FALSE)</f>
        <v>1.1474</v>
      </c>
      <c r="I1665" s="10">
        <f>VLOOKUP(C1665,away!$B$2:$E$405,3,FALSE)</f>
        <v>1.2817000000000001</v>
      </c>
      <c r="J1665" s="10">
        <f>VLOOKUP(B1665,home!$B$2:$E$405,4,FALSE)</f>
        <v>1.1791</v>
      </c>
      <c r="K1665" s="12">
        <f t="shared" si="2182"/>
        <v>1.2971842714499999</v>
      </c>
      <c r="L1665" s="12">
        <f t="shared" si="2183"/>
        <v>1.7340110840780003</v>
      </c>
      <c r="M1665" s="13">
        <f t="shared" si="2184"/>
        <v>4.8257918265694887E-2</v>
      </c>
      <c r="N1665" s="13">
        <f t="shared" si="2185"/>
        <v>6.2599412547179059E-2</v>
      </c>
      <c r="O1665" s="13">
        <f t="shared" si="2186"/>
        <v>8.3679765167245096E-2</v>
      </c>
      <c r="P1665" s="13">
        <f t="shared" si="2187"/>
        <v>0.10854807521357991</v>
      </c>
      <c r="Q1665" s="13">
        <f t="shared" si="2188"/>
        <v>4.0601486679105243E-2</v>
      </c>
      <c r="R1665" s="13">
        <f t="shared" si="2189"/>
        <v>7.2550820156523602E-2</v>
      </c>
      <c r="S1665" s="13">
        <f t="shared" si="2190"/>
        <v>6.1040162195252483E-2</v>
      </c>
      <c r="T1665" s="13">
        <f t="shared" si="2191"/>
        <v>7.0403427931613749E-2</v>
      </c>
      <c r="U1665" s="13">
        <f t="shared" si="2192"/>
        <v>9.4111782787840034E-2</v>
      </c>
      <c r="V1665" s="13">
        <f t="shared" si="2193"/>
        <v>1.5255509366565593E-2</v>
      </c>
      <c r="W1665" s="13">
        <f t="shared" si="2194"/>
        <v>1.7555869972540668E-2</v>
      </c>
      <c r="X1665" s="13">
        <f t="shared" si="2195"/>
        <v>3.0442073123017652E-2</v>
      </c>
      <c r="Y1665" s="13">
        <f t="shared" si="2196"/>
        <v>2.6393446108812803E-2</v>
      </c>
      <c r="Z1665" s="13">
        <f t="shared" si="2197"/>
        <v>4.1934642103453851E-2</v>
      </c>
      <c r="AA1665" s="13">
        <f t="shared" si="2198"/>
        <v>5.4396958165485274E-2</v>
      </c>
      <c r="AB1665" s="13">
        <f t="shared" si="2199"/>
        <v>3.5281439273495585E-2</v>
      </c>
      <c r="AC1665" s="13">
        <f t="shared" si="2200"/>
        <v>2.1446689963735511E-3</v>
      </c>
      <c r="AD1665" s="13">
        <f t="shared" si="2201"/>
        <v>5.6932996000002749E-3</v>
      </c>
      <c r="AE1665" s="13">
        <f t="shared" si="2202"/>
        <v>9.8722446113773191E-3</v>
      </c>
      <c r="AF1665" s="13">
        <f t="shared" si="2203"/>
        <v>8.5592907904287942E-3</v>
      </c>
      <c r="AG1665" s="13">
        <f t="shared" si="2204"/>
        <v>4.94730170081676E-3</v>
      </c>
      <c r="AH1665" s="13">
        <f t="shared" si="2205"/>
        <v>1.8178783553558241E-2</v>
      </c>
      <c r="AI1665" s="13">
        <f t="shared" si="2206"/>
        <v>2.358123209976969E-2</v>
      </c>
      <c r="AJ1665" s="13">
        <f t="shared" si="2207"/>
        <v>1.5294601690616553E-2</v>
      </c>
      <c r="AK1665" s="13">
        <f t="shared" si="2208"/>
        <v>6.6133055837201225E-3</v>
      </c>
      <c r="AL1665" s="13">
        <f t="shared" si="2209"/>
        <v>1.9296289594993116E-4</v>
      </c>
      <c r="AM1665" s="13">
        <f t="shared" si="2210"/>
        <v>1.477051738754586E-3</v>
      </c>
      <c r="AN1665" s="13">
        <f t="shared" si="2211"/>
        <v>2.5612240867571344E-3</v>
      </c>
      <c r="AO1665" s="13">
        <f t="shared" si="2212"/>
        <v>2.2205954776222132E-3</v>
      </c>
      <c r="AP1665" s="13">
        <f t="shared" si="2213"/>
        <v>1.2835123904834666E-3</v>
      </c>
      <c r="AQ1665" s="13">
        <f t="shared" si="2214"/>
        <v>5.5640617791244537E-4</v>
      </c>
      <c r="AR1665" s="13">
        <f t="shared" si="2215"/>
        <v>6.304442435384968E-3</v>
      </c>
      <c r="AS1665" s="13">
        <f t="shared" si="2216"/>
        <v>8.1780235674433124E-3</v>
      </c>
      <c r="AT1665" s="13">
        <f t="shared" si="2217"/>
        <v>5.3042017716174433E-3</v>
      </c>
      <c r="AU1665" s="13">
        <f t="shared" si="2218"/>
        <v>2.293509036913124E-3</v>
      </c>
      <c r="AV1665" s="13">
        <f t="shared" si="2219"/>
        <v>7.4377596227803548E-4</v>
      </c>
      <c r="AW1665" s="13">
        <f t="shared" si="2220"/>
        <v>1.2056599952779742E-5</v>
      </c>
      <c r="AX1665" s="13">
        <f t="shared" si="2221"/>
        <v>3.1933471393838687E-4</v>
      </c>
      <c r="AY1665" s="13">
        <f t="shared" si="2222"/>
        <v>5.5372993350004027E-4</v>
      </c>
      <c r="AZ1665" s="13">
        <f t="shared" si="2223"/>
        <v>4.8008692113742205E-4</v>
      </c>
      <c r="BA1665" s="13">
        <f t="shared" si="2224"/>
        <v>2.7749201419105697E-4</v>
      </c>
      <c r="BB1665" s="13">
        <f t="shared" si="2225"/>
        <v>1.2029355708760563E-4</v>
      </c>
      <c r="BC1665" s="13">
        <f t="shared" si="2226"/>
        <v>4.171807226661556E-5</v>
      </c>
      <c r="BD1665" s="13">
        <f t="shared" si="2227"/>
        <v>1.8219955103148742E-3</v>
      </c>
      <c r="BE1665" s="13">
        <f t="shared" si="2228"/>
        <v>2.363463918632971E-3</v>
      </c>
      <c r="BF1665" s="13">
        <f t="shared" si="2229"/>
        <v>1.5329241106951366E-3</v>
      </c>
      <c r="BG1665" s="13">
        <f t="shared" si="2230"/>
        <v>6.6282834857340329E-4</v>
      </c>
      <c r="BH1665" s="13">
        <f t="shared" si="2231"/>
        <v>2.1495262711014918E-4</v>
      </c>
      <c r="BI1665" s="13">
        <f t="shared" si="2232"/>
        <v>5.5766633398828464E-5</v>
      </c>
      <c r="BJ1665" s="14">
        <f t="shared" si="2233"/>
        <v>0.28695929814854332</v>
      </c>
      <c r="BK1665" s="14">
        <f t="shared" si="2234"/>
        <v>0.23599302686691639</v>
      </c>
      <c r="BL1665" s="14">
        <f t="shared" si="2235"/>
        <v>0.4331645724006164</v>
      </c>
      <c r="BM1665" s="14">
        <f t="shared" si="2236"/>
        <v>0.58127238815665494</v>
      </c>
      <c r="BN1665" s="14">
        <f t="shared" si="2237"/>
        <v>0.41623747802932776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1.2514000000000001</v>
      </c>
      <c r="F1666" s="10">
        <f>VLOOKUP(B1666,home!$B$2:$E$405,3,FALSE)</f>
        <v>1.1987000000000001</v>
      </c>
      <c r="G1666" s="10">
        <f>VLOOKUP(C1666,away!$B$2:$E$405,4,FALSE)</f>
        <v>1.0654999999999999</v>
      </c>
      <c r="H1666" s="10">
        <f>VLOOKUP(A1666,away!$A$2:$E$405,3,FALSE)</f>
        <v>0.95709999999999995</v>
      </c>
      <c r="I1666" s="10">
        <f>VLOOKUP(C1666,away!$B$2:$E$405,3,FALSE)</f>
        <v>0.58050000000000002</v>
      </c>
      <c r="J1666" s="10">
        <f>VLOOKUP(B1666,home!$B$2:$E$405,4,FALSE)</f>
        <v>1.1609</v>
      </c>
      <c r="K1666" s="12">
        <f t="shared" si="2182"/>
        <v>1.59830666329</v>
      </c>
      <c r="L1666" s="12">
        <f t="shared" si="2183"/>
        <v>0.64499203489500001</v>
      </c>
      <c r="M1666" s="13">
        <f t="shared" si="2184"/>
        <v>0.10610790847702709</v>
      </c>
      <c r="N1666" s="13">
        <f t="shared" si="2185"/>
        <v>0.16959297714659785</v>
      </c>
      <c r="O1666" s="13">
        <f t="shared" si="2186"/>
        <v>6.8438755807050111E-2</v>
      </c>
      <c r="P1666" s="13">
        <f t="shared" si="2187"/>
        <v>0.10938611943368537</v>
      </c>
      <c r="Q1666" s="13">
        <f t="shared" si="2188"/>
        <v>0.13553079271029805</v>
      </c>
      <c r="R1666" s="13">
        <f t="shared" si="2189"/>
        <v>2.2071226186835626E-2</v>
      </c>
      <c r="S1666" s="13">
        <f t="shared" si="2190"/>
        <v>2.819140273448854E-2</v>
      </c>
      <c r="T1666" s="13">
        <f t="shared" si="2191"/>
        <v>8.7416281781147562E-2</v>
      </c>
      <c r="U1666" s="13">
        <f t="shared" si="2192"/>
        <v>3.5276587881400118E-2</v>
      </c>
      <c r="V1666" s="13">
        <f t="shared" si="2193"/>
        <v>3.229153112754222E-3</v>
      </c>
      <c r="W1666" s="13">
        <f t="shared" si="2194"/>
        <v>7.2206589689948378E-2</v>
      </c>
      <c r="X1666" s="13">
        <f t="shared" si="2195"/>
        <v>4.6572675216948127E-2</v>
      </c>
      <c r="Y1666" s="13">
        <f t="shared" si="2196"/>
        <v>1.5019502279341655E-2</v>
      </c>
      <c r="Z1666" s="13">
        <f t="shared" si="2197"/>
        <v>4.745255030291641E-3</v>
      </c>
      <c r="AA1666" s="13">
        <f t="shared" si="2198"/>
        <v>7.5843727339255209E-3</v>
      </c>
      <c r="AB1666" s="13">
        <f t="shared" si="2199"/>
        <v>6.0610767387540782E-3</v>
      </c>
      <c r="AC1666" s="13">
        <f t="shared" si="2200"/>
        <v>2.0805737593646546E-4</v>
      </c>
      <c r="AD1666" s="13">
        <f t="shared" si="2201"/>
        <v>2.8852068358722883E-2</v>
      </c>
      <c r="AE1666" s="13">
        <f t="shared" si="2202"/>
        <v>1.8609354281622314E-2</v>
      </c>
      <c r="AF1666" s="13">
        <f t="shared" si="2203"/>
        <v>6.0014426430927787E-3</v>
      </c>
      <c r="AG1666" s="13">
        <f t="shared" si="2204"/>
        <v>1.2902942342246798E-3</v>
      </c>
      <c r="AH1666" s="13">
        <f t="shared" si="2205"/>
        <v>7.6516292452088498E-4</v>
      </c>
      <c r="AI1666" s="13">
        <f t="shared" si="2206"/>
        <v>1.2229650007641937E-3</v>
      </c>
      <c r="AJ1666" s="13">
        <f t="shared" si="2207"/>
        <v>9.7733655484593556E-4</v>
      </c>
      <c r="AK1666" s="13">
        <f t="shared" si="2208"/>
        <v>5.2069450929571718E-4</v>
      </c>
      <c r="AL1666" s="13">
        <f t="shared" si="2209"/>
        <v>8.5794129014135593E-6</v>
      </c>
      <c r="AM1666" s="13">
        <f t="shared" si="2210"/>
        <v>9.222890621489066E-3</v>
      </c>
      <c r="AN1666" s="13">
        <f t="shared" si="2211"/>
        <v>5.9486909895682429E-3</v>
      </c>
      <c r="AO1666" s="13">
        <f t="shared" si="2212"/>
        <v>1.9184291531615862E-3</v>
      </c>
      <c r="AP1666" s="13">
        <f t="shared" si="2213"/>
        <v>4.1245717443319442E-4</v>
      </c>
      <c r="AQ1666" s="13">
        <f t="shared" si="2214"/>
        <v>6.6507898061176997E-5</v>
      </c>
      <c r="AR1666" s="13">
        <f t="shared" si="2215"/>
        <v>9.8704798342587034E-5</v>
      </c>
      <c r="AS1666" s="13">
        <f t="shared" si="2216"/>
        <v>1.5776053688965259E-4</v>
      </c>
      <c r="AT1666" s="13">
        <f t="shared" si="2217"/>
        <v>1.2607485865746983E-4</v>
      </c>
      <c r="AU1666" s="13">
        <f t="shared" si="2218"/>
        <v>6.7168762221859649E-5</v>
      </c>
      <c r="AV1666" s="13">
        <f t="shared" si="2219"/>
        <v>2.6839070056034983E-5</v>
      </c>
      <c r="AW1666" s="13">
        <f t="shared" si="2220"/>
        <v>2.4567984552885321E-7</v>
      </c>
      <c r="AX1666" s="13">
        <f t="shared" si="2221"/>
        <v>2.4568345891868067E-3</v>
      </c>
      <c r="AY1666" s="13">
        <f t="shared" si="2222"/>
        <v>1.5846387410800196E-3</v>
      </c>
      <c r="AZ1666" s="13">
        <f t="shared" si="2223"/>
        <v>5.1103968309132647E-4</v>
      </c>
      <c r="BA1666" s="13">
        <f t="shared" si="2224"/>
        <v>1.0987217503639022E-4</v>
      </c>
      <c r="BB1666" s="13">
        <f t="shared" si="2225"/>
        <v>1.7716669438765233E-5</v>
      </c>
      <c r="BC1666" s="13">
        <f t="shared" si="2226"/>
        <v>2.28542213457425E-6</v>
      </c>
      <c r="BD1666" s="13">
        <f t="shared" si="2227"/>
        <v>1.0610634789480964E-5</v>
      </c>
      <c r="BE1666" s="13">
        <f t="shared" si="2228"/>
        <v>1.6959048285764111E-5</v>
      </c>
      <c r="BF1666" s="13">
        <f t="shared" si="2229"/>
        <v>1.3552879939096819E-5</v>
      </c>
      <c r="BG1666" s="13">
        <f t="shared" si="2230"/>
        <v>7.2205527711426046E-6</v>
      </c>
      <c r="BH1666" s="13">
        <f t="shared" si="2231"/>
        <v>2.8851644016885758E-6</v>
      </c>
      <c r="BI1666" s="13">
        <f t="shared" si="2232"/>
        <v>9.222754975811907E-7</v>
      </c>
      <c r="BJ1666" s="14">
        <f t="shared" si="2233"/>
        <v>0.60334334145862545</v>
      </c>
      <c r="BK1666" s="14">
        <f t="shared" si="2234"/>
        <v>0.24871585928787313</v>
      </c>
      <c r="BL1666" s="14">
        <f t="shared" si="2235"/>
        <v>0.14344687691924457</v>
      </c>
      <c r="BM1666" s="14">
        <f t="shared" si="2236"/>
        <v>0.38753915987330606</v>
      </c>
      <c r="BN1666" s="14">
        <f t="shared" si="2237"/>
        <v>0.61112777976149413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1.8169999999999999</v>
      </c>
      <c r="F1667" s="10">
        <f>VLOOKUP(B1667,home!$B$2:$E$405,3,FALSE)</f>
        <v>0.70760000000000001</v>
      </c>
      <c r="G1667" s="10">
        <f>VLOOKUP(C1667,away!$B$2:$E$405,4,FALSE)</f>
        <v>0.98280000000000001</v>
      </c>
      <c r="H1667" s="10">
        <f>VLOOKUP(A1667,away!$A$2:$E$405,3,FALSE)</f>
        <v>1.2277</v>
      </c>
      <c r="I1667" s="10">
        <f>VLOOKUP(C1667,away!$B$2:$E$405,3,FALSE)</f>
        <v>1.3963000000000001</v>
      </c>
      <c r="J1667" s="10">
        <f>VLOOKUP(B1667,home!$B$2:$E$405,4,FALSE)</f>
        <v>1.3382000000000001</v>
      </c>
      <c r="K1667" s="12">
        <f t="shared" si="2182"/>
        <v>1.2635950017599999</v>
      </c>
      <c r="L1667" s="12">
        <f t="shared" si="2183"/>
        <v>2.2939926358820006</v>
      </c>
      <c r="M1667" s="13">
        <f t="shared" si="2184"/>
        <v>2.8507512280770236E-2</v>
      </c>
      <c r="N1667" s="13">
        <f t="shared" si="2185"/>
        <v>3.6021950030593088E-2</v>
      </c>
      <c r="O1667" s="13">
        <f t="shared" si="2186"/>
        <v>6.5396023239402606E-2</v>
      </c>
      <c r="P1667" s="13">
        <f t="shared" si="2187"/>
        <v>8.2634088100289951E-2</v>
      </c>
      <c r="Q1667" s="13">
        <f t="shared" si="2188"/>
        <v>2.2758578006152955E-2</v>
      </c>
      <c r="R1667" s="13">
        <f t="shared" si="2189"/>
        <v>7.5008997863578911E-2</v>
      </c>
      <c r="S1667" s="13">
        <f t="shared" si="2190"/>
        <v>5.9882395637627955E-2</v>
      </c>
      <c r="T1667" s="13">
        <f t="shared" si="2191"/>
        <v>5.2208010349260939E-2</v>
      </c>
      <c r="U1667" s="13">
        <f t="shared" si="2192"/>
        <v>9.4780994787444825E-2</v>
      </c>
      <c r="V1667" s="13">
        <f t="shared" si="2193"/>
        <v>1.9286640065803381E-2</v>
      </c>
      <c r="W1667" s="13">
        <f t="shared" si="2194"/>
        <v>9.5858751385799797E-3</v>
      </c>
      <c r="X1667" s="13">
        <f t="shared" si="2195"/>
        <v>2.1989926976386825E-2</v>
      </c>
      <c r="Y1667" s="13">
        <f t="shared" si="2196"/>
        <v>2.5222365273707168E-2</v>
      </c>
      <c r="Z1667" s="13">
        <f t="shared" si="2197"/>
        <v>5.7356696241312899E-2</v>
      </c>
      <c r="AA1667" s="13">
        <f t="shared" si="2198"/>
        <v>7.2475634687989565E-2</v>
      </c>
      <c r="AB1667" s="13">
        <f t="shared" si="2199"/>
        <v>4.5789924870563645E-2</v>
      </c>
      <c r="AC1667" s="13">
        <f t="shared" si="2200"/>
        <v>3.4941095058109327E-3</v>
      </c>
      <c r="AD1667" s="13">
        <f t="shared" si="2201"/>
        <v>3.0281659781512785E-3</v>
      </c>
      <c r="AE1667" s="13">
        <f t="shared" si="2202"/>
        <v>6.9465904541074468E-3</v>
      </c>
      <c r="AF1667" s="13">
        <f t="shared" si="2203"/>
        <v>7.9677136731053453E-3</v>
      </c>
      <c r="AG1667" s="13">
        <f t="shared" si="2204"/>
        <v>6.0926254969733288E-3</v>
      </c>
      <c r="AH1667" s="13">
        <f t="shared" si="2205"/>
        <v>3.2893959699023152E-2</v>
      </c>
      <c r="AI1667" s="13">
        <f t="shared" si="2206"/>
        <v>4.1564643063780535E-2</v>
      </c>
      <c r="AJ1667" s="13">
        <f t="shared" si="2207"/>
        <v>2.626043761266577E-2</v>
      </c>
      <c r="AK1667" s="13">
        <f t="shared" si="2208"/>
        <v>1.1060852570464925E-2</v>
      </c>
      <c r="AL1667" s="13">
        <f t="shared" si="2209"/>
        <v>4.0513188227933242E-4</v>
      </c>
      <c r="AM1667" s="13">
        <f t="shared" si="2210"/>
        <v>7.6527507889832661E-4</v>
      </c>
      <c r="AN1667" s="13">
        <f t="shared" si="2211"/>
        <v>1.755535395416778E-3</v>
      </c>
      <c r="AO1667" s="13">
        <f t="shared" si="2212"/>
        <v>2.0135926345581433E-3</v>
      </c>
      <c r="AP1667" s="13">
        <f t="shared" si="2213"/>
        <v>1.5397222251142054E-3</v>
      </c>
      <c r="AQ1667" s="13">
        <f t="shared" si="2214"/>
        <v>8.8302786142895875E-4</v>
      </c>
      <c r="AR1667" s="13">
        <f t="shared" si="2215"/>
        <v>1.5091700262911678E-2</v>
      </c>
      <c r="AS1667" s="13">
        <f t="shared" si="2216"/>
        <v>1.9069797020275274E-2</v>
      </c>
      <c r="AT1667" s="13">
        <f t="shared" si="2217"/>
        <v>1.2048250099698791E-2</v>
      </c>
      <c r="AU1667" s="13">
        <f t="shared" si="2218"/>
        <v>5.0747028686446045E-3</v>
      </c>
      <c r="AV1667" s="13">
        <f t="shared" si="2219"/>
        <v>1.6030922950591145E-3</v>
      </c>
      <c r="AW1667" s="13">
        <f t="shared" si="2220"/>
        <v>3.2620742329625141E-5</v>
      </c>
      <c r="AX1667" s="13">
        <f t="shared" si="2221"/>
        <v>1.6116629411123596E-4</v>
      </c>
      <c r="AY1667" s="13">
        <f t="shared" si="2222"/>
        <v>3.6971429184356791E-4</v>
      </c>
      <c r="AZ1667" s="13">
        <f t="shared" si="2223"/>
        <v>4.2406093143473693E-4</v>
      </c>
      <c r="BA1667" s="13">
        <f t="shared" si="2224"/>
        <v>3.2426421795884943E-4</v>
      </c>
      <c r="BB1667" s="13">
        <f t="shared" si="2225"/>
        <v>1.8596493201940916E-4</v>
      </c>
      <c r="BC1667" s="13">
        <f t="shared" si="2226"/>
        <v>8.5320436916964254E-5</v>
      </c>
      <c r="BD1667" s="13">
        <f t="shared" si="2227"/>
        <v>5.7700415443429753E-3</v>
      </c>
      <c r="BE1667" s="13">
        <f t="shared" si="2228"/>
        <v>7.2909956553793348E-3</v>
      </c>
      <c r="BF1667" s="13">
        <f t="shared" si="2229"/>
        <v>4.6064328339956023E-3</v>
      </c>
      <c r="BG1667" s="13">
        <f t="shared" si="2230"/>
        <v>1.9402218349933314E-3</v>
      </c>
      <c r="BH1667" s="13">
        <f t="shared" si="2231"/>
        <v>6.1291365325079751E-4</v>
      </c>
      <c r="BI1667" s="13">
        <f t="shared" si="2232"/>
        <v>1.5489492575163373E-4</v>
      </c>
      <c r="BJ1667" s="14">
        <f t="shared" si="2233"/>
        <v>0.20032944567671951</v>
      </c>
      <c r="BK1667" s="14">
        <f t="shared" si="2234"/>
        <v>0.19457959176442538</v>
      </c>
      <c r="BL1667" s="14">
        <f t="shared" si="2235"/>
        <v>0.53849451138921722</v>
      </c>
      <c r="BM1667" s="14">
        <f t="shared" si="2236"/>
        <v>0.68009600200137288</v>
      </c>
      <c r="BN1667" s="14">
        <f t="shared" si="2237"/>
        <v>0.31032714952078772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1.8169999999999999</v>
      </c>
      <c r="F1668" s="10">
        <f>VLOOKUP(B1668,home!$B$2:$E$405,3,FALSE)</f>
        <v>0.82550000000000001</v>
      </c>
      <c r="G1668" s="10">
        <f>VLOOKUP(C1668,away!$B$2:$E$405,4,FALSE)</f>
        <v>0.82550000000000001</v>
      </c>
      <c r="H1668" s="10">
        <f>VLOOKUP(A1668,away!$A$2:$E$405,3,FALSE)</f>
        <v>1.2277</v>
      </c>
      <c r="I1668" s="10">
        <f>VLOOKUP(C1668,away!$B$2:$E$405,3,FALSE)</f>
        <v>1.0472999999999999</v>
      </c>
      <c r="J1668" s="10">
        <f>VLOOKUP(B1668,home!$B$2:$E$405,4,FALSE)</f>
        <v>0.75639999999999996</v>
      </c>
      <c r="K1668" s="12">
        <f t="shared" si="2182"/>
        <v>1.2381951042500001</v>
      </c>
      <c r="L1668" s="12">
        <f t="shared" si="2183"/>
        <v>0.97255658684399993</v>
      </c>
      <c r="M1668" s="13">
        <f t="shared" si="2184"/>
        <v>0.10961821849985195</v>
      </c>
      <c r="N1668" s="13">
        <f t="shared" si="2185"/>
        <v>0.13572874148312347</v>
      </c>
      <c r="O1668" s="13">
        <f t="shared" si="2186"/>
        <v>0.1066099204401358</v>
      </c>
      <c r="P1668" s="13">
        <f t="shared" si="2187"/>
        <v>0.13200388155345816</v>
      </c>
      <c r="Q1668" s="13">
        <f t="shared" si="2188"/>
        <v>8.4029331605208701E-2</v>
      </c>
      <c r="R1668" s="13">
        <f t="shared" si="2189"/>
        <v>5.1842090173484429E-2</v>
      </c>
      <c r="S1668" s="13">
        <f t="shared" si="2190"/>
        <v>3.9740257102433556E-2</v>
      </c>
      <c r="T1668" s="13">
        <f t="shared" si="2191"/>
        <v>8.1723279940744409E-2</v>
      </c>
      <c r="U1668" s="13">
        <f t="shared" si="2192"/>
        <v>6.4190622246895465E-2</v>
      </c>
      <c r="V1668" s="13">
        <f t="shared" si="2193"/>
        <v>5.3173117705396138E-3</v>
      </c>
      <c r="W1668" s="13">
        <f t="shared" si="2194"/>
        <v>3.4681569002323068E-2</v>
      </c>
      <c r="X1668" s="13">
        <f t="shared" si="2195"/>
        <v>3.3729788375293987E-2</v>
      </c>
      <c r="Y1668" s="13">
        <f t="shared" si="2196"/>
        <v>1.6402063928623173E-2</v>
      </c>
      <c r="Z1668" s="13">
        <f t="shared" si="2197"/>
        <v>1.6806455424660964E-2</v>
      </c>
      <c r="AA1668" s="13">
        <f t="shared" si="2198"/>
        <v>2.080967082661106E-2</v>
      </c>
      <c r="AB1668" s="13">
        <f t="shared" si="2199"/>
        <v>1.2883216269281936E-2</v>
      </c>
      <c r="AC1668" s="13">
        <f t="shared" si="2200"/>
        <v>4.0019909711796027E-4</v>
      </c>
      <c r="AD1668" s="13">
        <f t="shared" si="2201"/>
        <v>1.0735637236596256E-2</v>
      </c>
      <c r="AE1668" s="13">
        <f t="shared" si="2202"/>
        <v>1.0441014708419403E-2</v>
      </c>
      <c r="AF1668" s="13">
        <f t="shared" si="2203"/>
        <v>5.0772388140041882E-3</v>
      </c>
      <c r="AG1668" s="13">
        <f t="shared" si="2204"/>
        <v>1.6459673505132637E-3</v>
      </c>
      <c r="AH1668" s="13">
        <f t="shared" si="2205"/>
        <v>4.0863072311885223E-3</v>
      </c>
      <c r="AI1668" s="13">
        <f t="shared" si="2206"/>
        <v>5.059645608119002E-3</v>
      </c>
      <c r="AJ1668" s="13">
        <f t="shared" si="2207"/>
        <v>3.1324142106064819E-3</v>
      </c>
      <c r="AK1668" s="13">
        <f t="shared" si="2208"/>
        <v>1.2928466466853579E-3</v>
      </c>
      <c r="AL1668" s="13">
        <f t="shared" si="2209"/>
        <v>1.9277027098860016E-5</v>
      </c>
      <c r="AM1668" s="13">
        <f t="shared" si="2210"/>
        <v>2.6585626934714939E-3</v>
      </c>
      <c r="AN1668" s="13">
        <f t="shared" si="2211"/>
        <v>2.5856026590734267E-3</v>
      </c>
      <c r="AO1668" s="13">
        <f t="shared" si="2212"/>
        <v>1.2573224485216113E-3</v>
      </c>
      <c r="AP1668" s="13">
        <f t="shared" si="2213"/>
        <v>4.0760574303217302E-4</v>
      </c>
      <c r="AQ1668" s="13">
        <f t="shared" si="2214"/>
        <v>9.9104912555345652E-5</v>
      </c>
      <c r="AR1668" s="13">
        <f t="shared" si="2215"/>
        <v>7.9483300271213325E-4</v>
      </c>
      <c r="AS1668" s="13">
        <f t="shared" si="2216"/>
        <v>9.8415833265449049E-4</v>
      </c>
      <c r="AT1668" s="13">
        <f t="shared" si="2217"/>
        <v>6.0929001464981669E-4</v>
      </c>
      <c r="AU1668" s="13">
        <f t="shared" si="2218"/>
        <v>2.5147330440260457E-4</v>
      </c>
      <c r="AV1668" s="13">
        <f t="shared" si="2219"/>
        <v>7.7843253590218804E-5</v>
      </c>
      <c r="AW1668" s="13">
        <f t="shared" si="2220"/>
        <v>6.4482448383243172E-7</v>
      </c>
      <c r="AX1668" s="13">
        <f t="shared" si="2221"/>
        <v>5.4863655189968255E-4</v>
      </c>
      <c r="AY1668" s="13">
        <f t="shared" si="2222"/>
        <v>5.3358009233341617E-4</v>
      </c>
      <c r="AZ1668" s="13">
        <f t="shared" si="2223"/>
        <v>2.5946841670384683E-4</v>
      </c>
      <c r="BA1668" s="13">
        <f t="shared" si="2224"/>
        <v>8.411590591443665E-5</v>
      </c>
      <c r="BB1668" s="13">
        <f t="shared" si="2225"/>
        <v>2.0451869588858879E-5</v>
      </c>
      <c r="BC1668" s="13">
        <f t="shared" si="2226"/>
        <v>3.9781200963838399E-6</v>
      </c>
      <c r="BD1668" s="13">
        <f t="shared" si="2227"/>
        <v>1.2883667870477997E-4</v>
      </c>
      <c r="BE1668" s="13">
        <f t="shared" si="2228"/>
        <v>1.5952494482008881E-4</v>
      </c>
      <c r="BF1668" s="13">
        <f t="shared" si="2229"/>
        <v>9.8761502840992706E-5</v>
      </c>
      <c r="BG1668" s="13">
        <f t="shared" si="2230"/>
        <v>4.0762003102029877E-5</v>
      </c>
      <c r="BH1668" s="13">
        <f t="shared" si="2231"/>
        <v>1.2617828170089188E-5</v>
      </c>
      <c r="BI1668" s="13">
        <f t="shared" si="2232"/>
        <v>3.124666613294431E-6</v>
      </c>
      <c r="BJ1668" s="14">
        <f t="shared" si="2233"/>
        <v>0.42265306185804052</v>
      </c>
      <c r="BK1668" s="14">
        <f t="shared" si="2234"/>
        <v>0.2876327251428335</v>
      </c>
      <c r="BL1668" s="14">
        <f t="shared" si="2235"/>
        <v>0.27306795918526866</v>
      </c>
      <c r="BM1668" s="14">
        <f t="shared" si="2236"/>
        <v>0.37979508258769162</v>
      </c>
      <c r="BN1668" s="14">
        <f t="shared" si="2237"/>
        <v>0.6198321837552625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1.5216000000000001</v>
      </c>
      <c r="F1669" s="10">
        <f>VLOOKUP(B1669,home!$B$2:$E$405,3,FALSE)</f>
        <v>1.0077</v>
      </c>
      <c r="G1669" s="10">
        <f>VLOOKUP(C1669,away!$B$2:$E$405,4,FALSE)</f>
        <v>0.75109999999999999</v>
      </c>
      <c r="H1669" s="10">
        <f>VLOOKUP(A1669,away!$A$2:$E$405,3,FALSE)</f>
        <v>1.1121000000000001</v>
      </c>
      <c r="I1669" s="10">
        <f>VLOOKUP(C1669,away!$B$2:$E$405,3,FALSE)</f>
        <v>1.413</v>
      </c>
      <c r="J1669" s="10">
        <f>VLOOKUP(B1669,home!$B$2:$E$405,4,FALSE)</f>
        <v>1.3188</v>
      </c>
      <c r="K1669" s="12">
        <f t="shared" si="2182"/>
        <v>1.1516738879520001</v>
      </c>
      <c r="L1669" s="12">
        <f t="shared" si="2183"/>
        <v>2.0723587592400001</v>
      </c>
      <c r="M1669" s="13">
        <f t="shared" si="2184"/>
        <v>3.9794258050325493E-2</v>
      </c>
      <c r="N1669" s="13">
        <f t="shared" si="2185"/>
        <v>4.5830007886983541E-2</v>
      </c>
      <c r="O1669" s="13">
        <f t="shared" si="2186"/>
        <v>8.2467979238048911E-2</v>
      </c>
      <c r="P1669" s="13">
        <f t="shared" si="2187"/>
        <v>9.4976218280628619E-2</v>
      </c>
      <c r="Q1669" s="13">
        <f t="shared" si="2188"/>
        <v>2.6390611684036582E-2</v>
      </c>
      <c r="R1669" s="13">
        <f t="shared" si="2189"/>
        <v>8.5451619565396583E-2</v>
      </c>
      <c r="S1669" s="13">
        <f t="shared" si="2190"/>
        <v>5.6669495053042182E-2</v>
      </c>
      <c r="T1669" s="13">
        <f t="shared" si="2191"/>
        <v>5.4690815285114699E-2</v>
      </c>
      <c r="U1669" s="13">
        <f t="shared" si="2192"/>
        <v>9.8412398936675499E-2</v>
      </c>
      <c r="V1669" s="13">
        <f t="shared" si="2193"/>
        <v>1.5028003747576162E-2</v>
      </c>
      <c r="W1669" s="13">
        <f t="shared" si="2194"/>
        <v>1.0131126121195299E-2</v>
      </c>
      <c r="X1669" s="13">
        <f t="shared" si="2195"/>
        <v>2.0995327958224244E-2</v>
      </c>
      <c r="Y1669" s="13">
        <f t="shared" si="2196"/>
        <v>2.1754925898671246E-2</v>
      </c>
      <c r="Z1669" s="13">
        <f t="shared" si="2197"/>
        <v>5.9028804099197932E-2</v>
      </c>
      <c r="AA1669" s="13">
        <f t="shared" si="2198"/>
        <v>6.7981932318080251E-2</v>
      </c>
      <c r="AB1669" s="13">
        <f t="shared" si="2199"/>
        <v>3.9146508151626604E-2</v>
      </c>
      <c r="AC1669" s="13">
        <f t="shared" si="2200"/>
        <v>2.241691129230991E-3</v>
      </c>
      <c r="AD1669" s="13">
        <f t="shared" si="2201"/>
        <v>2.9169383523322623E-3</v>
      </c>
      <c r="AE1669" s="13">
        <f t="shared" si="2202"/>
        <v>6.0449427446188572E-3</v>
      </c>
      <c r="AF1669" s="13">
        <f t="shared" si="2203"/>
        <v>6.2636450229575889E-3</v>
      </c>
      <c r="AG1669" s="13">
        <f t="shared" si="2204"/>
        <v>4.3268398760320645E-3</v>
      </c>
      <c r="AH1669" s="13">
        <f t="shared" si="2205"/>
        <v>3.0582214805608712E-2</v>
      </c>
      <c r="AI1669" s="13">
        <f t="shared" si="2206"/>
        <v>3.5220738227358613E-2</v>
      </c>
      <c r="AJ1669" s="13">
        <f t="shared" si="2207"/>
        <v>2.0281402265420863E-2</v>
      </c>
      <c r="AK1669" s="13">
        <f t="shared" si="2208"/>
        <v>7.785853800045252E-3</v>
      </c>
      <c r="AL1669" s="13">
        <f t="shared" si="2209"/>
        <v>2.1400810713780851E-4</v>
      </c>
      <c r="AM1669" s="13">
        <f t="shared" si="2210"/>
        <v>6.7187234662935988E-4</v>
      </c>
      <c r="AN1669" s="13">
        <f t="shared" si="2211"/>
        <v>1.3923605426284873E-3</v>
      </c>
      <c r="AO1669" s="13">
        <f t="shared" si="2212"/>
        <v>1.442735283268153E-3</v>
      </c>
      <c r="AP1669" s="13">
        <f t="shared" si="2213"/>
        <v>9.9662170051511992E-4</v>
      </c>
      <c r="AQ1669" s="13">
        <f t="shared" si="2214"/>
        <v>5.1633942767779324E-4</v>
      </c>
      <c r="AR1669" s="13">
        <f t="shared" si="2215"/>
        <v>1.2675464145872478E-2</v>
      </c>
      <c r="AS1669" s="13">
        <f t="shared" si="2216"/>
        <v>1.4598001074473137E-2</v>
      </c>
      <c r="AT1669" s="13">
        <f t="shared" si="2217"/>
        <v>8.4060683268829765E-3</v>
      </c>
      <c r="AU1669" s="13">
        <f t="shared" si="2218"/>
        <v>3.2270164641371615E-3</v>
      </c>
      <c r="AV1669" s="13">
        <f t="shared" si="2219"/>
        <v>9.2911764943448961E-4</v>
      </c>
      <c r="AW1669" s="13">
        <f t="shared" si="2220"/>
        <v>1.4188032878484315E-5</v>
      </c>
      <c r="AX1669" s="13">
        <f t="shared" si="2221"/>
        <v>1.2896297294167803E-4</v>
      </c>
      <c r="AY1669" s="13">
        <f t="shared" si="2222"/>
        <v>2.6725754659331756E-4</v>
      </c>
      <c r="AZ1669" s="13">
        <f t="shared" si="2223"/>
        <v>2.7692675882782711E-4</v>
      </c>
      <c r="BA1669" s="13">
        <f t="shared" si="2224"/>
        <v>1.9129719810826354E-4</v>
      </c>
      <c r="BB1669" s="13">
        <f t="shared" si="2225"/>
        <v>9.9109106029432375E-5</v>
      </c>
      <c r="BC1669" s="13">
        <f t="shared" si="2226"/>
        <v>4.1077924800107987E-5</v>
      </c>
      <c r="BD1669" s="13">
        <f t="shared" si="2227"/>
        <v>4.3780181916885704E-3</v>
      </c>
      <c r="BE1669" s="13">
        <f t="shared" si="2228"/>
        <v>5.0420492323465611E-3</v>
      </c>
      <c r="BF1669" s="13">
        <f t="shared" si="2229"/>
        <v>2.9033982213309806E-3</v>
      </c>
      <c r="BG1669" s="13">
        <f t="shared" si="2230"/>
        <v>1.1145893059443909E-3</v>
      </c>
      <c r="BH1669" s="13">
        <f t="shared" si="2231"/>
        <v>3.209108498616743E-4</v>
      </c>
      <c r="BI1669" s="13">
        <f t="shared" si="2232"/>
        <v>7.3916929229235037E-5</v>
      </c>
      <c r="BJ1669" s="14">
        <f t="shared" si="2233"/>
        <v>0.20536974163818589</v>
      </c>
      <c r="BK1669" s="14">
        <f t="shared" si="2234"/>
        <v>0.20919093191453458</v>
      </c>
      <c r="BL1669" s="14">
        <f t="shared" si="2235"/>
        <v>0.5209991976994629</v>
      </c>
      <c r="BM1669" s="14">
        <f t="shared" si="2236"/>
        <v>0.61942491113224651</v>
      </c>
      <c r="BN1669" s="14">
        <f t="shared" si="2237"/>
        <v>0.37491069470541971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1.5216000000000001</v>
      </c>
      <c r="F1670" s="10">
        <f>VLOOKUP(B1670,home!$B$2:$E$405,3,FALSE)</f>
        <v>1.0077</v>
      </c>
      <c r="G1670" s="10">
        <f>VLOOKUP(C1670,away!$B$2:$E$405,4,FALSE)</f>
        <v>0.56330000000000002</v>
      </c>
      <c r="H1670" s="10">
        <f>VLOOKUP(A1670,away!$A$2:$E$405,3,FALSE)</f>
        <v>1.1121000000000001</v>
      </c>
      <c r="I1670" s="10">
        <f>VLOOKUP(C1670,away!$B$2:$E$405,3,FALSE)</f>
        <v>0.96340000000000003</v>
      </c>
      <c r="J1670" s="10">
        <f>VLOOKUP(B1670,home!$B$2:$E$405,4,FALSE)</f>
        <v>1.0190999999999999</v>
      </c>
      <c r="K1670" s="12">
        <f t="shared" si="2182"/>
        <v>0.86371708305600015</v>
      </c>
      <c r="L1670" s="12">
        <f t="shared" si="2183"/>
        <v>1.0918608253740001</v>
      </c>
      <c r="M1670" s="13">
        <f t="shared" si="2184"/>
        <v>0.14148268902483196</v>
      </c>
      <c r="N1670" s="13">
        <f t="shared" si="2185"/>
        <v>0.12220101546744702</v>
      </c>
      <c r="O1670" s="13">
        <f t="shared" si="2186"/>
        <v>0.15447940561478601</v>
      </c>
      <c r="P1670" s="13">
        <f t="shared" si="2187"/>
        <v>0.13342650160982766</v>
      </c>
      <c r="Q1670" s="13">
        <f t="shared" si="2188"/>
        <v>5.2773552313012242E-2</v>
      </c>
      <c r="R1670" s="13">
        <f t="shared" si="2189"/>
        <v>8.4335005658922588E-2</v>
      </c>
      <c r="S1670" s="13">
        <f t="shared" si="2190"/>
        <v>3.1457260698361397E-2</v>
      </c>
      <c r="T1670" s="13">
        <f t="shared" si="2191"/>
        <v>5.7621374386403516E-2</v>
      </c>
      <c r="U1670" s="13">
        <f t="shared" si="2192"/>
        <v>7.2841585087235872E-2</v>
      </c>
      <c r="V1670" s="13">
        <f t="shared" si="2193"/>
        <v>3.296227556679329E-3</v>
      </c>
      <c r="W1670" s="13">
        <f t="shared" si="2194"/>
        <v>1.5193806222099393E-2</v>
      </c>
      <c r="X1670" s="13">
        <f t="shared" si="2195"/>
        <v>1.658952180223406E-2</v>
      </c>
      <c r="Y1670" s="13">
        <f t="shared" si="2196"/>
        <v>9.056724483773624E-3</v>
      </c>
      <c r="Z1670" s="13">
        <f t="shared" si="2197"/>
        <v>3.0694029628890739E-2</v>
      </c>
      <c r="AA1670" s="13">
        <f t="shared" si="2198"/>
        <v>2.6510957738299947E-2</v>
      </c>
      <c r="AB1670" s="13">
        <f t="shared" si="2199"/>
        <v>1.1448983543372662E-2</v>
      </c>
      <c r="AC1670" s="13">
        <f t="shared" si="2200"/>
        <v>1.9428353498093033E-4</v>
      </c>
      <c r="AD1670" s="13">
        <f t="shared" si="2201"/>
        <v>3.2807874976674466E-3</v>
      </c>
      <c r="AE1670" s="13">
        <f t="shared" si="2202"/>
        <v>3.5821633450798785E-3</v>
      </c>
      <c r="AF1670" s="13">
        <f t="shared" si="2203"/>
        <v>1.9556119132917021E-3</v>
      </c>
      <c r="AG1670" s="13">
        <f t="shared" si="2204"/>
        <v>7.1175201258596879E-4</v>
      </c>
      <c r="AH1670" s="13">
        <f t="shared" si="2205"/>
        <v>8.3784021311636616E-3</v>
      </c>
      <c r="AI1670" s="13">
        <f t="shared" si="2206"/>
        <v>7.2365690493988522E-3</v>
      </c>
      <c r="AJ1670" s="13">
        <f t="shared" si="2207"/>
        <v>3.1251741553400538E-3</v>
      </c>
      <c r="AK1670" s="13">
        <f t="shared" si="2208"/>
        <v>8.9975543516410367E-4</v>
      </c>
      <c r="AL1670" s="13">
        <f t="shared" si="2209"/>
        <v>7.3288322611245808E-6</v>
      </c>
      <c r="AM1670" s="13">
        <f t="shared" si="2210"/>
        <v>5.6673444152238446E-4</v>
      </c>
      <c r="AN1670" s="13">
        <f t="shared" si="2211"/>
        <v>6.1879513508850364E-4</v>
      </c>
      <c r="AO1670" s="13">
        <f t="shared" si="2212"/>
        <v>3.378190834675747E-4</v>
      </c>
      <c r="AP1670" s="13">
        <f t="shared" si="2213"/>
        <v>1.2295047443399814E-4</v>
      </c>
      <c r="AQ1670" s="13">
        <f t="shared" si="2214"/>
        <v>3.3561201623907517E-5</v>
      </c>
      <c r="AR1670" s="13">
        <f t="shared" si="2215"/>
        <v>1.8296098132495277E-3</v>
      </c>
      <c r="AS1670" s="13">
        <f t="shared" si="2216"/>
        <v>1.5802652510305149E-3</v>
      </c>
      <c r="AT1670" s="13">
        <f t="shared" si="2217"/>
        <v>6.8245104653741708E-4</v>
      </c>
      <c r="AU1670" s="13">
        <f t="shared" si="2218"/>
        <v>1.964815424146042E-4</v>
      </c>
      <c r="AV1670" s="13">
        <f t="shared" si="2219"/>
        <v>4.2426116172171407E-5</v>
      </c>
      <c r="AW1670" s="13">
        <f t="shared" si="2220"/>
        <v>1.9198666954063201E-7</v>
      </c>
      <c r="AX1670" s="13">
        <f t="shared" si="2221"/>
        <v>8.1583036449847502E-5</v>
      </c>
      <c r="AY1670" s="13">
        <f t="shared" si="2222"/>
        <v>8.907732151464763E-5</v>
      </c>
      <c r="AZ1670" s="13">
        <f t="shared" si="2223"/>
        <v>4.863001889554416E-5</v>
      </c>
      <c r="BA1670" s="13">
        <f t="shared" si="2224"/>
        <v>1.7699070856414026E-5</v>
      </c>
      <c r="BB1670" s="13">
        <f t="shared" si="2225"/>
        <v>4.8312305284092814E-6</v>
      </c>
      <c r="BC1670" s="13">
        <f t="shared" si="2226"/>
        <v>1.0550062704642051E-6</v>
      </c>
      <c r="BD1670" s="13">
        <f t="shared" si="2227"/>
        <v>3.3294654680116645E-4</v>
      </c>
      <c r="BE1670" s="13">
        <f t="shared" si="2228"/>
        <v>2.8757162021667145E-4</v>
      </c>
      <c r="BF1670" s="13">
        <f t="shared" si="2229"/>
        <v>1.2419026049161568E-4</v>
      </c>
      <c r="BG1670" s="13">
        <f t="shared" si="2230"/>
        <v>3.5755083178594376E-5</v>
      </c>
      <c r="BH1670" s="13">
        <f t="shared" si="2231"/>
        <v>7.7205690368600452E-6</v>
      </c>
      <c r="BI1670" s="13">
        <f t="shared" si="2232"/>
        <v>1.3336774736098467E-6</v>
      </c>
      <c r="BJ1670" s="14">
        <f t="shared" si="2233"/>
        <v>0.28488904546424659</v>
      </c>
      <c r="BK1670" s="14">
        <f t="shared" si="2234"/>
        <v>0.30995336857845707</v>
      </c>
      <c r="BL1670" s="14">
        <f t="shared" si="2235"/>
        <v>0.37437658994028644</v>
      </c>
      <c r="BM1670" s="14">
        <f t="shared" si="2236"/>
        <v>0.31112597858820812</v>
      </c>
      <c r="BN1670" s="14">
        <f t="shared" si="2237"/>
        <v>0.68869816968882747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1.5216000000000001</v>
      </c>
      <c r="F1671" s="10">
        <f>VLOOKUP(B1671,home!$B$2:$E$405,3,FALSE)</f>
        <v>0.43809999999999999</v>
      </c>
      <c r="G1671" s="10">
        <f>VLOOKUP(C1671,away!$B$2:$E$405,4,FALSE)</f>
        <v>1.4897</v>
      </c>
      <c r="H1671" s="10">
        <f>VLOOKUP(A1671,away!$A$2:$E$405,3,FALSE)</f>
        <v>1.1121000000000001</v>
      </c>
      <c r="I1671" s="10">
        <f>VLOOKUP(C1671,away!$B$2:$E$405,3,FALSE)</f>
        <v>0.59950000000000003</v>
      </c>
      <c r="J1671" s="10">
        <f>VLOOKUP(B1671,home!$B$2:$E$405,4,FALSE)</f>
        <v>0.53949999999999998</v>
      </c>
      <c r="K1671" s="12">
        <f t="shared" si="2182"/>
        <v>0.99305332651200007</v>
      </c>
      <c r="L1671" s="12">
        <f t="shared" si="2183"/>
        <v>0.35968678102500001</v>
      </c>
      <c r="M1671" s="13">
        <f t="shared" si="2184"/>
        <v>0.25853088677798558</v>
      </c>
      <c r="N1671" s="13">
        <f t="shared" si="2185"/>
        <v>0.25673495712097583</v>
      </c>
      <c r="O1671" s="13">
        <f t="shared" si="2186"/>
        <v>9.2990142460712355E-2</v>
      </c>
      <c r="P1671" s="13">
        <f t="shared" si="2187"/>
        <v>9.2344170303435183E-2</v>
      </c>
      <c r="Q1671" s="13">
        <f t="shared" si="2188"/>
        <v>0.12747575160045035</v>
      </c>
      <c r="R1671" s="13">
        <f t="shared" si="2189"/>
        <v>1.67236625043749E-2</v>
      </c>
      <c r="S1671" s="13">
        <f t="shared" si="2190"/>
        <v>8.2460609400539613E-3</v>
      </c>
      <c r="T1671" s="13">
        <f t="shared" si="2191"/>
        <v>4.5851342751908476E-2</v>
      </c>
      <c r="U1671" s="13">
        <f t="shared" si="2192"/>
        <v>1.6607488681433497E-2</v>
      </c>
      <c r="V1671" s="13">
        <f t="shared" si="2193"/>
        <v>3.272661431379757E-4</v>
      </c>
      <c r="W1671" s="13">
        <f t="shared" si="2194"/>
        <v>4.2196739725481554E-2</v>
      </c>
      <c r="X1671" s="13">
        <f t="shared" si="2195"/>
        <v>1.5177609481608203E-2</v>
      </c>
      <c r="Y1671" s="13">
        <f t="shared" si="2196"/>
        <v>2.7295927490470864E-3</v>
      </c>
      <c r="Z1671" s="13">
        <f t="shared" si="2197"/>
        <v>2.0050934443823659E-3</v>
      </c>
      <c r="AA1671" s="13">
        <f t="shared" si="2198"/>
        <v>1.9911647149113121E-3</v>
      </c>
      <c r="AB1671" s="13">
        <f t="shared" si="2199"/>
        <v>9.8866637188799828E-4</v>
      </c>
      <c r="AC1671" s="13">
        <f t="shared" si="2200"/>
        <v>7.3059743540512912E-6</v>
      </c>
      <c r="AD1671" s="13">
        <f t="shared" si="2201"/>
        <v>1.0475903188087627E-2</v>
      </c>
      <c r="AE1671" s="13">
        <f t="shared" si="2202"/>
        <v>3.7680438960527732E-3</v>
      </c>
      <c r="AF1671" s="13">
        <f t="shared" si="2203"/>
        <v>6.7765778986606082E-4</v>
      </c>
      <c r="AG1671" s="13">
        <f t="shared" si="2204"/>
        <v>8.124818302447976E-5</v>
      </c>
      <c r="AH1671" s="13">
        <f t="shared" si="2205"/>
        <v>1.803014016660557E-4</v>
      </c>
      <c r="AI1671" s="13">
        <f t="shared" si="2206"/>
        <v>1.7904890669925288E-4</v>
      </c>
      <c r="AJ1671" s="13">
        <f t="shared" si="2207"/>
        <v>8.8902556203014903E-5</v>
      </c>
      <c r="AK1671" s="13">
        <f t="shared" si="2208"/>
        <v>2.9428326390941337E-5</v>
      </c>
      <c r="AL1671" s="13">
        <f t="shared" si="2209"/>
        <v>1.0438429982447916E-7</v>
      </c>
      <c r="AM1671" s="13">
        <f t="shared" si="2210"/>
        <v>2.0806261018296171E-3</v>
      </c>
      <c r="AN1671" s="13">
        <f t="shared" si="2211"/>
        <v>7.483737050836889E-4</v>
      </c>
      <c r="AO1671" s="13">
        <f t="shared" si="2212"/>
        <v>1.3459006449265235E-4</v>
      </c>
      <c r="AP1671" s="13">
        <f t="shared" si="2213"/>
        <v>1.6136755685103092E-5</v>
      </c>
      <c r="AQ1671" s="13">
        <f t="shared" si="2214"/>
        <v>1.4510444271403994E-6</v>
      </c>
      <c r="AR1671" s="13">
        <f t="shared" si="2215"/>
        <v>1.297040615591184E-5</v>
      </c>
      <c r="AS1671" s="13">
        <f t="shared" si="2216"/>
        <v>1.2880304979339975E-5</v>
      </c>
      <c r="AT1671" s="13">
        <f t="shared" si="2217"/>
        <v>6.3954148531113198E-6</v>
      </c>
      <c r="AU1671" s="13">
        <f t="shared" si="2218"/>
        <v>2.1169959981021508E-6</v>
      </c>
      <c r="AV1671" s="13">
        <f t="shared" si="2219"/>
        <v>5.2557247953198297E-7</v>
      </c>
      <c r="AW1671" s="13">
        <f t="shared" si="2220"/>
        <v>1.0356898722934906E-9</v>
      </c>
      <c r="AX1671" s="13">
        <f t="shared" si="2221"/>
        <v>3.4436211194159929E-4</v>
      </c>
      <c r="AY1671" s="13">
        <f t="shared" si="2222"/>
        <v>1.2386249955124456E-4</v>
      </c>
      <c r="AZ1671" s="13">
        <f t="shared" si="2223"/>
        <v>2.2275851876648828E-5</v>
      </c>
      <c r="BA1671" s="13">
        <f t="shared" si="2224"/>
        <v>2.6707764853671744E-6</v>
      </c>
      <c r="BB1671" s="13">
        <f t="shared" si="2225"/>
        <v>2.4016074921474542E-7</v>
      </c>
      <c r="BC1671" s="13">
        <f t="shared" si="2226"/>
        <v>1.7276529362720828E-8</v>
      </c>
      <c r="BD1671" s="13">
        <f t="shared" si="2227"/>
        <v>7.7754727313446154E-7</v>
      </c>
      <c r="BE1671" s="13">
        <f t="shared" si="2228"/>
        <v>7.7214590610651171E-7</v>
      </c>
      <c r="BF1671" s="13">
        <f t="shared" si="2229"/>
        <v>3.8339103030584695E-7</v>
      </c>
      <c r="BG1671" s="13">
        <f t="shared" si="2230"/>
        <v>1.2690924600002812E-7</v>
      </c>
      <c r="BH1671" s="13">
        <f t="shared" si="2231"/>
        <v>3.1506912226364411E-8</v>
      </c>
      <c r="BI1671" s="13">
        <f t="shared" si="2232"/>
        <v>6.2576087989025579E-9</v>
      </c>
      <c r="BJ1671" s="14">
        <f t="shared" si="2233"/>
        <v>0.508643452835154</v>
      </c>
      <c r="BK1671" s="14">
        <f t="shared" si="2234"/>
        <v>0.35957965702281786</v>
      </c>
      <c r="BL1671" s="14">
        <f t="shared" si="2235"/>
        <v>0.12981579237672189</v>
      </c>
      <c r="BM1671" s="14">
        <f t="shared" si="2236"/>
        <v>0.15512056344728059</v>
      </c>
      <c r="BN1671" s="14">
        <f t="shared" si="2237"/>
        <v>0.84479957076793422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1.5216000000000001</v>
      </c>
      <c r="F1672" s="10">
        <f>VLOOKUP(B1672,home!$B$2:$E$405,3,FALSE)</f>
        <v>1.2675000000000001</v>
      </c>
      <c r="G1672" s="10">
        <f>VLOOKUP(C1672,away!$B$2:$E$405,4,FALSE)</f>
        <v>0.75109999999999999</v>
      </c>
      <c r="H1672" s="10">
        <f>VLOOKUP(A1672,away!$A$2:$E$405,3,FALSE)</f>
        <v>1.1121000000000001</v>
      </c>
      <c r="I1672" s="10">
        <f>VLOOKUP(C1672,away!$B$2:$E$405,3,FALSE)</f>
        <v>0.96340000000000003</v>
      </c>
      <c r="J1672" s="10">
        <f>VLOOKUP(B1672,home!$B$2:$E$405,4,FALSE)</f>
        <v>0.96340000000000003</v>
      </c>
      <c r="K1672" s="12">
        <f t="shared" si="2182"/>
        <v>1.4485924908000001</v>
      </c>
      <c r="L1672" s="12">
        <f t="shared" si="2183"/>
        <v>1.0321840046760002</v>
      </c>
      <c r="M1672" s="13">
        <f t="shared" si="2184"/>
        <v>8.3678224596133624E-2</v>
      </c>
      <c r="N1672" s="13">
        <f t="shared" si="2185"/>
        <v>0.12121564779343505</v>
      </c>
      <c r="O1672" s="13">
        <f t="shared" si="2186"/>
        <v>8.6371324967815008E-2</v>
      </c>
      <c r="P1672" s="13">
        <f t="shared" si="2187"/>
        <v>0.12511685276882337</v>
      </c>
      <c r="Q1672" s="13">
        <f t="shared" si="2188"/>
        <v>8.7796038580513824E-2</v>
      </c>
      <c r="R1672" s="13">
        <f t="shared" si="2189"/>
        <v>4.4575550047225736E-2</v>
      </c>
      <c r="S1672" s="13">
        <f t="shared" si="2190"/>
        <v>4.676911742071882E-2</v>
      </c>
      <c r="T1672" s="13">
        <f t="shared" si="2191"/>
        <v>9.0621666696723391E-2</v>
      </c>
      <c r="U1672" s="13">
        <f t="shared" si="2192"/>
        <v>6.4571807071690801E-2</v>
      </c>
      <c r="V1672" s="13">
        <f t="shared" si="2193"/>
        <v>7.7699821172754974E-3</v>
      </c>
      <c r="W1672" s="13">
        <f t="shared" si="2194"/>
        <v>4.239356073657314E-2</v>
      </c>
      <c r="X1672" s="13">
        <f t="shared" si="2195"/>
        <v>4.3757955293551316E-2</v>
      </c>
      <c r="Y1672" s="13">
        <f t="shared" si="2196"/>
        <v>2.2583130765665583E-2</v>
      </c>
      <c r="Z1672" s="13">
        <f t="shared" si="2197"/>
        <v>1.5336723252793647E-2</v>
      </c>
      <c r="AA1672" s="13">
        <f t="shared" si="2198"/>
        <v>2.2216662137474631E-2</v>
      </c>
      <c r="AB1672" s="13">
        <f t="shared" si="2199"/>
        <v>1.6091444971493216E-2</v>
      </c>
      <c r="AC1672" s="13">
        <f t="shared" si="2200"/>
        <v>7.2611162676698574E-4</v>
      </c>
      <c r="AD1672" s="13">
        <f t="shared" si="2201"/>
        <v>1.5352748435318392E-2</v>
      </c>
      <c r="AE1672" s="13">
        <f t="shared" si="2202"/>
        <v>1.5846861362750136E-2</v>
      </c>
      <c r="AF1672" s="13">
        <f t="shared" si="2203"/>
        <v>8.1784384114744046E-3</v>
      </c>
      <c r="AG1672" s="13">
        <f t="shared" si="2204"/>
        <v>2.8138844371838928E-3</v>
      </c>
      <c r="AH1672" s="13">
        <f t="shared" si="2205"/>
        <v>3.957580106419019E-3</v>
      </c>
      <c r="AI1672" s="13">
        <f t="shared" si="2206"/>
        <v>5.7329208238980564E-3</v>
      </c>
      <c r="AJ1672" s="13">
        <f t="shared" si="2207"/>
        <v>4.152333027924838E-3</v>
      </c>
      <c r="AK1672" s="13">
        <f t="shared" si="2208"/>
        <v>2.0050128145175823E-3</v>
      </c>
      <c r="AL1672" s="13">
        <f t="shared" si="2209"/>
        <v>4.342769074674341E-5</v>
      </c>
      <c r="AM1672" s="13">
        <f t="shared" si="2210"/>
        <v>4.4479752193087307E-3</v>
      </c>
      <c r="AN1672" s="13">
        <f t="shared" si="2211"/>
        <v>4.5911288745656966E-3</v>
      </c>
      <c r="AO1672" s="13">
        <f t="shared" si="2212"/>
        <v>2.3694448938664184E-3</v>
      </c>
      <c r="AP1672" s="13">
        <f t="shared" si="2213"/>
        <v>8.1523437313671355E-4</v>
      </c>
      <c r="AQ1672" s="13">
        <f t="shared" si="2214"/>
        <v>2.1036797000344536E-4</v>
      </c>
      <c r="AR1672" s="13">
        <f t="shared" si="2215"/>
        <v>8.1699017661393124E-4</v>
      </c>
      <c r="AS1672" s="13">
        <f t="shared" si="2216"/>
        <v>1.1834858349003066E-3</v>
      </c>
      <c r="AT1672" s="13">
        <f t="shared" si="2217"/>
        <v>8.5719434670237659E-4</v>
      </c>
      <c r="AU1672" s="13">
        <f t="shared" si="2218"/>
        <v>4.1390843126309148E-4</v>
      </c>
      <c r="AV1672" s="13">
        <f t="shared" si="2219"/>
        <v>1.498961613516306E-4</v>
      </c>
      <c r="AW1672" s="13">
        <f t="shared" si="2220"/>
        <v>1.8037136421740762E-6</v>
      </c>
      <c r="AX1672" s="13">
        <f t="shared" si="2221"/>
        <v>1.0738839169925198E-3</v>
      </c>
      <c r="AY1672" s="13">
        <f t="shared" si="2222"/>
        <v>1.1084458019984887E-3</v>
      </c>
      <c r="AZ1672" s="13">
        <f t="shared" si="2223"/>
        <v>5.7206001343655026E-4</v>
      </c>
      <c r="BA1672" s="13">
        <f t="shared" si="2224"/>
        <v>1.9682373186131501E-4</v>
      </c>
      <c r="BB1672" s="13">
        <f t="shared" si="2225"/>
        <v>5.0789576941971836E-5</v>
      </c>
      <c r="BC1672" s="13">
        <f t="shared" si="2226"/>
        <v>1.0484837784752872E-5</v>
      </c>
      <c r="BD1672" s="13">
        <f t="shared" si="2227"/>
        <v>1.4054736537971998E-4</v>
      </c>
      <c r="BE1672" s="13">
        <f t="shared" si="2228"/>
        <v>2.0359585809078627E-4</v>
      </c>
      <c r="BF1672" s="13">
        <f t="shared" si="2229"/>
        <v>1.4746371559414776E-4</v>
      </c>
      <c r="BG1672" s="13">
        <f t="shared" si="2230"/>
        <v>7.1204943691716437E-5</v>
      </c>
      <c r="BH1672" s="13">
        <f t="shared" si="2231"/>
        <v>2.5786736684914314E-5</v>
      </c>
      <c r="BI1672" s="13">
        <f t="shared" si="2232"/>
        <v>7.4708946248007459E-6</v>
      </c>
      <c r="BJ1672" s="14">
        <f t="shared" si="2233"/>
        <v>0.46600657172308585</v>
      </c>
      <c r="BK1672" s="14">
        <f t="shared" si="2234"/>
        <v>0.2652121620224635</v>
      </c>
      <c r="BL1672" s="14">
        <f t="shared" si="2235"/>
        <v>0.25369218043335634</v>
      </c>
      <c r="BM1672" s="14">
        <f t="shared" si="2236"/>
        <v>0.45038735658939638</v>
      </c>
      <c r="BN1672" s="14">
        <f t="shared" si="2237"/>
        <v>0.54875363875394656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1.6325000000000001</v>
      </c>
      <c r="F1673" s="10">
        <f>VLOOKUP(B1673,home!$B$2:$E$405,3,FALSE)</f>
        <v>1.117</v>
      </c>
      <c r="G1673" s="10">
        <f>VLOOKUP(C1673,away!$B$2:$E$405,4,FALSE)</f>
        <v>0.75670000000000004</v>
      </c>
      <c r="H1673" s="10">
        <f>VLOOKUP(A1673,away!$A$2:$E$405,3,FALSE)</f>
        <v>1.1474</v>
      </c>
      <c r="I1673" s="10">
        <f>VLOOKUP(C1673,away!$B$2:$E$405,3,FALSE)</f>
        <v>1.0253000000000001</v>
      </c>
      <c r="J1673" s="10">
        <f>VLOOKUP(B1673,home!$B$2:$E$405,4,FALSE)</f>
        <v>0.92279999999999995</v>
      </c>
      <c r="K1673" s="12">
        <f t="shared" si="2182"/>
        <v>1.3798443417500001</v>
      </c>
      <c r="L1673" s="12">
        <f t="shared" si="2183"/>
        <v>1.0856088842160001</v>
      </c>
      <c r="M1673" s="13">
        <f t="shared" si="2184"/>
        <v>8.4970322886671848E-2</v>
      </c>
      <c r="N1673" s="13">
        <f t="shared" si="2185"/>
        <v>0.11724581925184467</v>
      </c>
      <c r="O1673" s="13">
        <f t="shared" si="2186"/>
        <v>9.2244537420473074E-2</v>
      </c>
      <c r="P1673" s="13">
        <f t="shared" si="2187"/>
        <v>0.12728310301698592</v>
      </c>
      <c r="Q1673" s="13">
        <f t="shared" si="2188"/>
        <v>8.0890490144250579E-2</v>
      </c>
      <c r="R1673" s="13">
        <f t="shared" si="2189"/>
        <v>5.0070744672030418E-2</v>
      </c>
      <c r="S1673" s="13">
        <f t="shared" si="2190"/>
        <v>4.7666608067502961E-2</v>
      </c>
      <c r="T1673" s="13">
        <f t="shared" si="2191"/>
        <v>8.7815434749185226E-2</v>
      </c>
      <c r="U1673" s="13">
        <f t="shared" si="2192"/>
        <v>6.9089833722910124E-2</v>
      </c>
      <c r="V1673" s="13">
        <f t="shared" si="2193"/>
        <v>7.9336899689845114E-3</v>
      </c>
      <c r="W1673" s="13">
        <f t="shared" si="2194"/>
        <v>3.7205428375642766E-2</v>
      </c>
      <c r="X1673" s="13">
        <f t="shared" si="2195"/>
        <v>4.0390543585659848E-2</v>
      </c>
      <c r="Y1673" s="13">
        <f t="shared" si="2196"/>
        <v>2.1924166477452951E-2</v>
      </c>
      <c r="Z1673" s="13">
        <f t="shared" si="2197"/>
        <v>1.8119081751755726E-2</v>
      </c>
      <c r="AA1673" s="13">
        <f t="shared" si="2198"/>
        <v>2.5001512432865816E-2</v>
      </c>
      <c r="AB1673" s="13">
        <f t="shared" si="2199"/>
        <v>1.7249097732841091E-2</v>
      </c>
      <c r="AC1673" s="13">
        <f t="shared" si="2200"/>
        <v>7.4277748050775698E-4</v>
      </c>
      <c r="AD1673" s="13">
        <f t="shared" si="2201"/>
        <v>1.2834424956628893E-2</v>
      </c>
      <c r="AE1673" s="13">
        <f t="shared" si="2202"/>
        <v>1.3933165756719879E-2</v>
      </c>
      <c r="AF1673" s="13">
        <f t="shared" si="2203"/>
        <v>7.5629842653746225E-3</v>
      </c>
      <c r="AG1673" s="13">
        <f t="shared" si="2204"/>
        <v>2.736814303225503E-3</v>
      </c>
      <c r="AH1673" s="13">
        <f t="shared" si="2205"/>
        <v>4.9175590308855044E-3</v>
      </c>
      <c r="AI1673" s="13">
        <f t="shared" si="2206"/>
        <v>6.7854660039889771E-3</v>
      </c>
      <c r="AJ1673" s="13">
        <f t="shared" si="2207"/>
        <v>4.6814434358705883E-3</v>
      </c>
      <c r="AK1673" s="13">
        <f t="shared" si="2208"/>
        <v>2.1532210787362366E-3</v>
      </c>
      <c r="AL1673" s="13">
        <f t="shared" si="2209"/>
        <v>4.4506373217511146E-5</v>
      </c>
      <c r="AM1673" s="13">
        <f t="shared" si="2210"/>
        <v>3.5419017312038749E-3</v>
      </c>
      <c r="AN1673" s="13">
        <f t="shared" si="2211"/>
        <v>3.8451199864149577E-3</v>
      </c>
      <c r="AO1673" s="13">
        <f t="shared" si="2212"/>
        <v>2.0871482090642915E-3</v>
      </c>
      <c r="AP1673" s="13">
        <f t="shared" si="2213"/>
        <v>7.5527554614523615E-4</v>
      </c>
      <c r="AQ1673" s="13">
        <f t="shared" si="2214"/>
        <v>2.0498346073158998E-4</v>
      </c>
      <c r="AR1673" s="13">
        <f t="shared" si="2215"/>
        <v>1.067709154517186E-3</v>
      </c>
      <c r="AS1673" s="13">
        <f t="shared" si="2216"/>
        <v>1.4732724354952155E-3</v>
      </c>
      <c r="AT1673" s="13">
        <f t="shared" si="2217"/>
        <v>1.0164433169871578E-3</v>
      </c>
      <c r="AU1673" s="13">
        <f t="shared" si="2218"/>
        <v>4.6751118655144377E-4</v>
      </c>
      <c r="AV1673" s="13">
        <f t="shared" si="2219"/>
        <v>1.6127316636695962E-4</v>
      </c>
      <c r="AW1673" s="13">
        <f t="shared" si="2220"/>
        <v>1.8519241302612045E-6</v>
      </c>
      <c r="AX1673" s="13">
        <f t="shared" si="2221"/>
        <v>8.1454551047269825E-4</v>
      </c>
      <c r="AY1673" s="13">
        <f t="shared" si="2222"/>
        <v>8.8427784276741818E-4</v>
      </c>
      <c r="AZ1673" s="13">
        <f t="shared" si="2223"/>
        <v>4.7998994111183414E-4</v>
      </c>
      <c r="BA1673" s="13">
        <f t="shared" si="2224"/>
        <v>1.7369378146844062E-4</v>
      </c>
      <c r="BB1673" s="13">
        <f t="shared" si="2225"/>
        <v>4.714087807380289E-5</v>
      </c>
      <c r="BC1673" s="13">
        <f t="shared" si="2226"/>
        <v>1.0235311209332736E-5</v>
      </c>
      <c r="BD1673" s="13">
        <f t="shared" si="2227"/>
        <v>1.9318575731710178E-4</v>
      </c>
      <c r="BE1673" s="13">
        <f t="shared" si="2228"/>
        <v>2.6656627414069152E-4</v>
      </c>
      <c r="BF1673" s="13">
        <f t="shared" si="2229"/>
        <v>1.8390998253720636E-4</v>
      </c>
      <c r="BG1673" s="13">
        <f t="shared" si="2230"/>
        <v>8.4589049598435167E-5</v>
      </c>
      <c r="BH1673" s="13">
        <f t="shared" si="2231"/>
        <v>2.9179930365602724E-5</v>
      </c>
      <c r="BI1673" s="13">
        <f t="shared" si="2232"/>
        <v>8.0527523615271879E-6</v>
      </c>
      <c r="BJ1673" s="14">
        <f t="shared" si="2233"/>
        <v>0.43538358406464833</v>
      </c>
      <c r="BK1673" s="14">
        <f t="shared" si="2234"/>
        <v>0.26952528563663791</v>
      </c>
      <c r="BL1673" s="14">
        <f t="shared" si="2235"/>
        <v>0.27714510853684032</v>
      </c>
      <c r="BM1673" s="14">
        <f t="shared" si="2236"/>
        <v>0.44658561667898872</v>
      </c>
      <c r="BN1673" s="14">
        <f t="shared" si="2237"/>
        <v>0.55270501739225653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1.6325000000000001</v>
      </c>
      <c r="F1674" s="10">
        <f>VLOOKUP(B1674,home!$B$2:$E$405,3,FALSE)</f>
        <v>0.90080000000000005</v>
      </c>
      <c r="G1674" s="10">
        <f>VLOOKUP(C1674,away!$B$2:$E$405,4,FALSE)</f>
        <v>0.64859999999999995</v>
      </c>
      <c r="H1674" s="10">
        <f>VLOOKUP(A1674,away!$A$2:$E$405,3,FALSE)</f>
        <v>1.1474</v>
      </c>
      <c r="I1674" s="10">
        <f>VLOOKUP(C1674,away!$B$2:$E$405,3,FALSE)</f>
        <v>0.51270000000000004</v>
      </c>
      <c r="J1674" s="10">
        <f>VLOOKUP(B1674,home!$B$2:$E$405,4,FALSE)</f>
        <v>0.7177</v>
      </c>
      <c r="K1674" s="12">
        <f t="shared" si="2182"/>
        <v>0.95380262160000007</v>
      </c>
      <c r="L1674" s="12">
        <f t="shared" si="2183"/>
        <v>0.42220280004600003</v>
      </c>
      <c r="M1674" s="13">
        <f t="shared" si="2184"/>
        <v>0.25258551315366085</v>
      </c>
      <c r="N1674" s="13">
        <f t="shared" si="2185"/>
        <v>0.24091672462414304</v>
      </c>
      <c r="O1674" s="13">
        <f t="shared" si="2186"/>
        <v>0.10664231090453138</v>
      </c>
      <c r="P1674" s="13">
        <f t="shared" si="2187"/>
        <v>0.10171571571422433</v>
      </c>
      <c r="Q1674" s="13">
        <f t="shared" si="2188"/>
        <v>0.11489350176689644</v>
      </c>
      <c r="R1674" s="13">
        <f t="shared" si="2189"/>
        <v>2.2512341133634615E-2</v>
      </c>
      <c r="S1674" s="13">
        <f t="shared" si="2190"/>
        <v>1.0240182318930971E-2</v>
      </c>
      <c r="T1674" s="13">
        <f t="shared" si="2191"/>
        <v>4.8508358153073729E-2</v>
      </c>
      <c r="U1674" s="13">
        <f t="shared" si="2192"/>
        <v>2.1472329991614216E-2</v>
      </c>
      <c r="V1674" s="13">
        <f t="shared" si="2193"/>
        <v>4.581891497565191E-4</v>
      </c>
      <c r="W1674" s="13">
        <f t="shared" si="2194"/>
        <v>3.6528574396690029E-2</v>
      </c>
      <c r="X1674" s="13">
        <f t="shared" si="2195"/>
        <v>1.5422466391971158E-2</v>
      </c>
      <c r="Y1674" s="13">
        <f t="shared" si="2196"/>
        <v>3.2557042471527769E-3</v>
      </c>
      <c r="Z1674" s="13">
        <f t="shared" si="2197"/>
        <v>3.1682578207370936E-3</v>
      </c>
      <c r="AA1674" s="13">
        <f t="shared" si="2198"/>
        <v>3.0218926153237433E-3</v>
      </c>
      <c r="AB1674" s="13">
        <f t="shared" si="2199"/>
        <v>1.441144549344733E-3</v>
      </c>
      <c r="AC1674" s="13">
        <f t="shared" si="2200"/>
        <v>1.1531994827733836E-5</v>
      </c>
      <c r="AD1674" s="13">
        <f t="shared" si="2201"/>
        <v>8.7102625057183958E-3</v>
      </c>
      <c r="AE1674" s="13">
        <f t="shared" si="2202"/>
        <v>3.6774972190499952E-3</v>
      </c>
      <c r="AF1674" s="13">
        <f t="shared" si="2203"/>
        <v>7.76324811522143E-4</v>
      </c>
      <c r="AG1674" s="13">
        <f t="shared" si="2204"/>
        <v>1.0925550305661071E-4</v>
      </c>
      <c r="AH1674" s="13">
        <f t="shared" si="2205"/>
        <v>3.3441183079570958E-4</v>
      </c>
      <c r="AI1674" s="13">
        <f t="shared" si="2206"/>
        <v>3.1896288090700348E-4</v>
      </c>
      <c r="AJ1674" s="13">
        <f t="shared" si="2207"/>
        <v>1.5211381600109422E-4</v>
      </c>
      <c r="AK1674" s="13">
        <f t="shared" si="2208"/>
        <v>4.8362185494474587E-5</v>
      </c>
      <c r="AL1674" s="13">
        <f t="shared" si="2209"/>
        <v>1.8575651356569968E-7</v>
      </c>
      <c r="AM1674" s="13">
        <f t="shared" si="2210"/>
        <v>1.661574242555679E-3</v>
      </c>
      <c r="AN1674" s="13">
        <f t="shared" si="2211"/>
        <v>7.0152129769131928E-4</v>
      </c>
      <c r="AO1674" s="13">
        <f t="shared" si="2212"/>
        <v>1.4809212808858925E-4</v>
      </c>
      <c r="AP1674" s="13">
        <f t="shared" si="2213"/>
        <v>2.0841637047924431E-5</v>
      </c>
      <c r="AQ1674" s="13">
        <f t="shared" si="2214"/>
        <v>2.1998493797940355E-6</v>
      </c>
      <c r="AR1674" s="13">
        <f t="shared" si="2215"/>
        <v>2.8237922266091558E-5</v>
      </c>
      <c r="AS1674" s="13">
        <f t="shared" si="2216"/>
        <v>2.6933404285935144E-5</v>
      </c>
      <c r="AT1674" s="13">
        <f t="shared" si="2217"/>
        <v>1.2844575808268807E-5</v>
      </c>
      <c r="AU1674" s="13">
        <f t="shared" si="2218"/>
        <v>4.0837300264222432E-6</v>
      </c>
      <c r="AV1674" s="13">
        <f t="shared" si="2219"/>
        <v>9.7376810127704299E-7</v>
      </c>
      <c r="AW1674" s="13">
        <f t="shared" si="2220"/>
        <v>2.0778833901975012E-9</v>
      </c>
      <c r="AX1674" s="13">
        <f t="shared" si="2221"/>
        <v>2.6413564475543999E-4</v>
      </c>
      <c r="AY1674" s="13">
        <f t="shared" si="2222"/>
        <v>1.1151880880770234E-4</v>
      </c>
      <c r="AZ1674" s="13">
        <f t="shared" si="2223"/>
        <v>2.3541776668203225E-5</v>
      </c>
      <c r="BA1674" s="13">
        <f t="shared" si="2224"/>
        <v>3.3131346757909998E-6</v>
      </c>
      <c r="BB1674" s="13">
        <f t="shared" si="2225"/>
        <v>3.4970368426211401E-7</v>
      </c>
      <c r="BC1674" s="13">
        <f t="shared" si="2226"/>
        <v>2.9529174936373372E-8</v>
      </c>
      <c r="BD1674" s="13">
        <f t="shared" si="2227"/>
        <v>1.987021641370858E-6</v>
      </c>
      <c r="BE1674" s="13">
        <f t="shared" si="2228"/>
        <v>1.8952264507154598E-6</v>
      </c>
      <c r="BF1674" s="13">
        <f t="shared" si="2229"/>
        <v>9.0383597860903426E-7</v>
      </c>
      <c r="BG1674" s="13">
        <f t="shared" si="2230"/>
        <v>2.8736037529789957E-7</v>
      </c>
      <c r="BH1674" s="13">
        <f t="shared" si="2231"/>
        <v>6.8521269825774106E-8</v>
      </c>
      <c r="BI1674" s="13">
        <f t="shared" si="2232"/>
        <v>1.3071153359036871E-8</v>
      </c>
      <c r="BJ1674" s="14">
        <f t="shared" si="2233"/>
        <v>0.47573578737180389</v>
      </c>
      <c r="BK1674" s="14">
        <f t="shared" si="2234"/>
        <v>0.3651228368967217</v>
      </c>
      <c r="BL1674" s="14">
        <f t="shared" si="2235"/>
        <v>0.15602209834500413</v>
      </c>
      <c r="BM1674" s="14">
        <f t="shared" si="2236"/>
        <v>0.16067135640625188</v>
      </c>
      <c r="BN1674" s="14">
        <f t="shared" si="2237"/>
        <v>0.83926610729709072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1.6325000000000001</v>
      </c>
      <c r="F1675" s="10">
        <f>VLOOKUP(B1675,home!$B$2:$E$405,3,FALSE)</f>
        <v>1.1891</v>
      </c>
      <c r="G1675" s="10">
        <f>VLOOKUP(C1675,away!$B$2:$E$405,4,FALSE)</f>
        <v>1.123</v>
      </c>
      <c r="H1675" s="10">
        <f>VLOOKUP(A1675,away!$A$2:$E$405,3,FALSE)</f>
        <v>1.1474</v>
      </c>
      <c r="I1675" s="10">
        <f>VLOOKUP(C1675,away!$B$2:$E$405,3,FALSE)</f>
        <v>1.0651999999999999</v>
      </c>
      <c r="J1675" s="10">
        <f>VLOOKUP(B1675,home!$B$2:$E$405,4,FALSE)</f>
        <v>1.1278999999999999</v>
      </c>
      <c r="K1675" s="12">
        <f t="shared" si="2182"/>
        <v>2.1799740572500004</v>
      </c>
      <c r="L1675" s="12">
        <f t="shared" si="2183"/>
        <v>1.3785312003919998</v>
      </c>
      <c r="M1675" s="13">
        <f t="shared" si="2184"/>
        <v>2.848136521572079E-2</v>
      </c>
      <c r="N1675" s="13">
        <f t="shared" si="2185"/>
        <v>6.2088637285333891E-2</v>
      </c>
      <c r="O1675" s="13">
        <f t="shared" si="2186"/>
        <v>3.9262450579630528E-2</v>
      </c>
      <c r="P1675" s="13">
        <f t="shared" si="2187"/>
        <v>8.5591123687654799E-2</v>
      </c>
      <c r="Q1675" s="13">
        <f t="shared" si="2188"/>
        <v>6.767580926601649E-2</v>
      </c>
      <c r="R1675" s="13">
        <f t="shared" si="2189"/>
        <v>2.7062256563934829E-2</v>
      </c>
      <c r="S1675" s="13">
        <f t="shared" si="2190"/>
        <v>6.4303803545131669E-2</v>
      </c>
      <c r="T1675" s="13">
        <f t="shared" si="2191"/>
        <v>9.3293214584981743E-2</v>
      </c>
      <c r="U1675" s="13">
        <f t="shared" si="2192"/>
        <v>5.8995017240021472E-2</v>
      </c>
      <c r="V1675" s="13">
        <f t="shared" si="2193"/>
        <v>2.1471484800018103E-2</v>
      </c>
      <c r="W1675" s="13">
        <f t="shared" si="2194"/>
        <v>4.9177169501105053E-2</v>
      </c>
      <c r="X1675" s="13">
        <f t="shared" si="2195"/>
        <v>6.7792262504239198E-2</v>
      </c>
      <c r="Y1675" s="13">
        <f t="shared" si="2196"/>
        <v>4.6726874503629216E-2</v>
      </c>
      <c r="Z1675" s="13">
        <f t="shared" si="2197"/>
        <v>1.2435388342132451E-2</v>
      </c>
      <c r="AA1675" s="13">
        <f t="shared" si="2198"/>
        <v>2.7108823977677839E-2</v>
      </c>
      <c r="AB1675" s="13">
        <f t="shared" si="2199"/>
        <v>2.954826649694723E-2</v>
      </c>
      <c r="AC1675" s="13">
        <f t="shared" si="2200"/>
        <v>4.0328309785988645E-3</v>
      </c>
      <c r="AD1675" s="13">
        <f t="shared" si="2201"/>
        <v>2.6801238430348748E-2</v>
      </c>
      <c r="AE1675" s="13">
        <f t="shared" si="2202"/>
        <v>3.6946343385380859E-2</v>
      </c>
      <c r="AF1675" s="13">
        <f t="shared" si="2203"/>
        <v>2.5465843548572054E-2</v>
      </c>
      <c r="AG1675" s="13">
        <f t="shared" si="2204"/>
        <v>1.1701819958669299E-2</v>
      </c>
      <c r="AH1675" s="13">
        <f t="shared" si="2205"/>
        <v>4.2856427046551347E-3</v>
      </c>
      <c r="AI1675" s="13">
        <f t="shared" si="2206"/>
        <v>9.3425899147909202E-3</v>
      </c>
      <c r="AJ1675" s="13">
        <f t="shared" si="2207"/>
        <v>1.018330182088485E-2</v>
      </c>
      <c r="AK1675" s="13">
        <f t="shared" si="2208"/>
        <v>7.3997779288918885E-3</v>
      </c>
      <c r="AL1675" s="13">
        <f t="shared" si="2209"/>
        <v>4.8477245734012179E-4</v>
      </c>
      <c r="AM1675" s="13">
        <f t="shared" si="2210"/>
        <v>1.1685200896066396E-2</v>
      </c>
      <c r="AN1675" s="13">
        <f t="shared" si="2211"/>
        <v>1.610841401807608E-2</v>
      </c>
      <c r="AO1675" s="13">
        <f t="shared" si="2212"/>
        <v>1.1102975656374872E-2</v>
      </c>
      <c r="AP1675" s="13">
        <f t="shared" si="2213"/>
        <v>5.101932786501868E-3</v>
      </c>
      <c r="AQ1675" s="13">
        <f t="shared" si="2214"/>
        <v>1.758293382123931E-3</v>
      </c>
      <c r="AR1675" s="13">
        <f t="shared" si="2215"/>
        <v>1.1815784364198904E-3</v>
      </c>
      <c r="AS1675" s="13">
        <f t="shared" si="2216"/>
        <v>2.5758103380013808E-3</v>
      </c>
      <c r="AT1675" s="13">
        <f t="shared" si="2217"/>
        <v>2.8075998566196828E-3</v>
      </c>
      <c r="AU1675" s="13">
        <f t="shared" si="2218"/>
        <v>2.04016495018991E-3</v>
      </c>
      <c r="AV1675" s="13">
        <f t="shared" si="2219"/>
        <v>1.1118766659811859E-3</v>
      </c>
      <c r="AW1675" s="13">
        <f t="shared" si="2220"/>
        <v>4.0467219182223245E-5</v>
      </c>
      <c r="AX1675" s="13">
        <f t="shared" si="2221"/>
        <v>4.2455724678632008E-3</v>
      </c>
      <c r="AY1675" s="13">
        <f t="shared" si="2222"/>
        <v>5.8526541104746838E-3</v>
      </c>
      <c r="AZ1675" s="13">
        <f t="shared" si="2223"/>
        <v>4.0340331481959202E-3</v>
      </c>
      <c r="BA1675" s="13">
        <f t="shared" si="2224"/>
        <v>1.8536801860678798E-3</v>
      </c>
      <c r="BB1675" s="13">
        <f t="shared" si="2225"/>
        <v>6.388389930107553E-4</v>
      </c>
      <c r="BC1675" s="13">
        <f t="shared" si="2226"/>
        <v>1.7613189677846637E-4</v>
      </c>
      <c r="BD1675" s="13">
        <f t="shared" si="2227"/>
        <v>2.7147379005253614E-4</v>
      </c>
      <c r="BE1675" s="13">
        <f t="shared" si="2228"/>
        <v>5.9180581953786199E-4</v>
      </c>
      <c r="BF1675" s="13">
        <f t="shared" si="2229"/>
        <v>6.4506066676105742E-4</v>
      </c>
      <c r="BG1675" s="13">
        <f t="shared" si="2230"/>
        <v>4.6873850629716425E-4</v>
      </c>
      <c r="BH1675" s="13">
        <f t="shared" si="2231"/>
        <v>2.554594458404836E-4</v>
      </c>
      <c r="BI1675" s="13">
        <f t="shared" si="2232"/>
        <v>1.1137899292234313E-4</v>
      </c>
      <c r="BJ1675" s="14">
        <f t="shared" si="2233"/>
        <v>0.55022694050981069</v>
      </c>
      <c r="BK1675" s="14">
        <f t="shared" si="2234"/>
        <v>0.21021803479493906</v>
      </c>
      <c r="BL1675" s="14">
        <f t="shared" si="2235"/>
        <v>0.22524907469605823</v>
      </c>
      <c r="BM1675" s="14">
        <f t="shared" si="2236"/>
        <v>0.68215560885335647</v>
      </c>
      <c r="BN1675" s="14">
        <f t="shared" si="2237"/>
        <v>0.31016164259829132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1.6325000000000001</v>
      </c>
      <c r="F1676" s="10">
        <f>VLOOKUP(B1676,home!$B$2:$E$405,3,FALSE)</f>
        <v>1.153</v>
      </c>
      <c r="G1676" s="10">
        <f>VLOOKUP(C1676,away!$B$2:$E$405,4,FALSE)</f>
        <v>0.74870000000000003</v>
      </c>
      <c r="H1676" s="10">
        <f>VLOOKUP(A1676,away!$A$2:$E$405,3,FALSE)</f>
        <v>1.1474</v>
      </c>
      <c r="I1676" s="10">
        <f>VLOOKUP(C1676,away!$B$2:$E$405,3,FALSE)</f>
        <v>0.96840000000000004</v>
      </c>
      <c r="J1676" s="10">
        <f>VLOOKUP(B1676,home!$B$2:$E$405,4,FALSE)</f>
        <v>0.87150000000000005</v>
      </c>
      <c r="K1676" s="12">
        <f t="shared" si="2182"/>
        <v>1.4092574207500002</v>
      </c>
      <c r="L1676" s="12">
        <f t="shared" si="2183"/>
        <v>0.96836039244000005</v>
      </c>
      <c r="M1676" s="13">
        <f t="shared" si="2184"/>
        <v>9.2771313087650548E-2</v>
      </c>
      <c r="N1676" s="13">
        <f t="shared" si="2185"/>
        <v>0.13073866140149315</v>
      </c>
      <c r="O1676" s="13">
        <f t="shared" si="2186"/>
        <v>8.9836065148731409E-2</v>
      </c>
      <c r="P1676" s="13">
        <f t="shared" si="2187"/>
        <v>0.12660214146183021</v>
      </c>
      <c r="Q1676" s="13">
        <f t="shared" si="2188"/>
        <v>9.2122214379487935E-2</v>
      </c>
      <c r="R1676" s="13">
        <f t="shared" si="2189"/>
        <v>4.3496843651345471E-2</v>
      </c>
      <c r="S1676" s="13">
        <f t="shared" si="2190"/>
        <v>4.3192506630734755E-2</v>
      </c>
      <c r="T1676" s="13">
        <f t="shared" si="2191"/>
        <v>8.9207503668962768E-2</v>
      </c>
      <c r="U1676" s="13">
        <f t="shared" si="2192"/>
        <v>6.1298249694861133E-2</v>
      </c>
      <c r="V1676" s="13">
        <f t="shared" si="2193"/>
        <v>6.5492753124244268E-3</v>
      </c>
      <c r="W1676" s="13">
        <f t="shared" si="2194"/>
        <v>4.3274638076738592E-2</v>
      </c>
      <c r="X1676" s="13">
        <f t="shared" si="2195"/>
        <v>4.1905445510689553E-2</v>
      </c>
      <c r="Y1676" s="13">
        <f t="shared" si="2196"/>
        <v>2.0289786830052184E-2</v>
      </c>
      <c r="Z1676" s="13">
        <f t="shared" si="2197"/>
        <v>1.4040206862706076E-2</v>
      </c>
      <c r="AA1676" s="13">
        <f t="shared" si="2198"/>
        <v>1.9786265710133616E-2</v>
      </c>
      <c r="AB1676" s="13">
        <f t="shared" si="2199"/>
        <v>1.3941970890468539E-2</v>
      </c>
      <c r="AC1676" s="13">
        <f t="shared" si="2200"/>
        <v>5.585995902045737E-4</v>
      </c>
      <c r="AD1676" s="13">
        <f t="shared" si="2201"/>
        <v>1.5246276209978583E-2</v>
      </c>
      <c r="AE1676" s="13">
        <f t="shared" si="2202"/>
        <v>1.4763890013943499E-2</v>
      </c>
      <c r="AF1676" s="13">
        <f t="shared" si="2203"/>
        <v>7.1483831639216604E-3</v>
      </c>
      <c r="AG1676" s="13">
        <f t="shared" si="2204"/>
        <v>2.307403708642223E-3</v>
      </c>
      <c r="AH1676" s="13">
        <f t="shared" si="2205"/>
        <v>3.3989950568772097E-3</v>
      </c>
      <c r="AI1676" s="13">
        <f t="shared" si="2206"/>
        <v>4.7900590069967757E-3</v>
      </c>
      <c r="AJ1676" s="13">
        <f t="shared" si="2207"/>
        <v>3.3752131007202925E-3</v>
      </c>
      <c r="AK1676" s="13">
        <f t="shared" si="2208"/>
        <v>1.5855147029342302E-3</v>
      </c>
      <c r="AL1676" s="13">
        <f t="shared" si="2209"/>
        <v>3.0492143308474461E-5</v>
      </c>
      <c r="AM1676" s="13">
        <f t="shared" si="2210"/>
        <v>4.2971855775433008E-3</v>
      </c>
      <c r="AN1676" s="13">
        <f t="shared" si="2211"/>
        <v>4.1612243122573396E-3</v>
      </c>
      <c r="AO1676" s="13">
        <f t="shared" si="2212"/>
        <v>2.0147824040241927E-3</v>
      </c>
      <c r="AP1676" s="13">
        <f t="shared" si="2213"/>
        <v>6.5034515981402473E-4</v>
      </c>
      <c r="AQ1676" s="13">
        <f t="shared" si="2214"/>
        <v>1.5744212354474089E-4</v>
      </c>
      <c r="AR1676" s="13">
        <f t="shared" si="2215"/>
        <v>6.5829043743584716E-4</v>
      </c>
      <c r="AS1676" s="13">
        <f t="shared" si="2216"/>
        <v>9.2770068396523129E-4</v>
      </c>
      <c r="AT1676" s="13">
        <f t="shared" si="2217"/>
        <v>6.5368453655642654E-4</v>
      </c>
      <c r="AU1676" s="13">
        <f t="shared" si="2218"/>
        <v>3.070699279905564E-4</v>
      </c>
      <c r="AV1676" s="13">
        <f t="shared" si="2219"/>
        <v>1.0818514367746487E-4</v>
      </c>
      <c r="AW1676" s="13">
        <f t="shared" si="2220"/>
        <v>1.1558801339107538E-6</v>
      </c>
      <c r="AX1676" s="13">
        <f t="shared" si="2221"/>
        <v>1.009306777248795E-3</v>
      </c>
      <c r="AY1676" s="13">
        <f t="shared" si="2222"/>
        <v>9.7737270690899511E-4</v>
      </c>
      <c r="AZ1676" s="13">
        <f t="shared" si="2223"/>
        <v>4.7322450901126967E-4</v>
      </c>
      <c r="BA1676" s="13">
        <f t="shared" si="2224"/>
        <v>1.5275062375279318E-4</v>
      </c>
      <c r="BB1676" s="13">
        <f t="shared" si="2225"/>
        <v>3.6979413490677393E-5</v>
      </c>
      <c r="BC1676" s="13">
        <f t="shared" si="2226"/>
        <v>7.1618798720066812E-6</v>
      </c>
      <c r="BD1676" s="13">
        <f t="shared" si="2227"/>
        <v>1.0624373105581265E-4</v>
      </c>
      <c r="BE1676" s="13">
        <f t="shared" si="2228"/>
        <v>1.4972476639857121E-4</v>
      </c>
      <c r="BF1676" s="13">
        <f t="shared" si="2229"/>
        <v>1.055003690586234E-4</v>
      </c>
      <c r="BG1676" s="13">
        <f t="shared" si="2230"/>
        <v>4.9559059329242925E-5</v>
      </c>
      <c r="BH1676" s="13">
        <f t="shared" si="2231"/>
        <v>1.7460368031281268E-5</v>
      </c>
      <c r="BI1676" s="13">
        <f t="shared" si="2232"/>
        <v>4.9212306434218392E-6</v>
      </c>
      <c r="BJ1676" s="14">
        <f t="shared" si="2233"/>
        <v>0.47094197845137831</v>
      </c>
      <c r="BK1676" s="14">
        <f t="shared" si="2234"/>
        <v>0.27068170093306204</v>
      </c>
      <c r="BL1676" s="14">
        <f t="shared" si="2235"/>
        <v>0.2445975172172111</v>
      </c>
      <c r="BM1676" s="14">
        <f t="shared" si="2236"/>
        <v>0.42371794750704378</v>
      </c>
      <c r="BN1676" s="14">
        <f t="shared" si="2237"/>
        <v>0.57556723913053875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1.6325000000000001</v>
      </c>
      <c r="F1677" s="10">
        <f>VLOOKUP(B1677,home!$B$2:$E$405,3,FALSE)</f>
        <v>0.61260000000000003</v>
      </c>
      <c r="G1677" s="10">
        <f>VLOOKUP(C1677,away!$B$2:$E$405,4,FALSE)</f>
        <v>0.54449999999999998</v>
      </c>
      <c r="H1677" s="10">
        <f>VLOOKUP(A1677,away!$A$2:$E$405,3,FALSE)</f>
        <v>1.1474</v>
      </c>
      <c r="I1677" s="10">
        <f>VLOOKUP(C1677,away!$B$2:$E$405,3,FALSE)</f>
        <v>1.0167999999999999</v>
      </c>
      <c r="J1677" s="10">
        <f>VLOOKUP(B1677,home!$B$2:$E$405,4,FALSE)</f>
        <v>1.4866999999999999</v>
      </c>
      <c r="K1677" s="12">
        <f t="shared" si="2182"/>
        <v>0.54453784275000006</v>
      </c>
      <c r="L1677" s="12">
        <f t="shared" si="2183"/>
        <v>1.7344976849439997</v>
      </c>
      <c r="M1677" s="13">
        <f t="shared" si="2184"/>
        <v>0.10238290458828747</v>
      </c>
      <c r="N1677" s="13">
        <f t="shared" si="2185"/>
        <v>5.5751365998985142E-2</v>
      </c>
      <c r="O1677" s="13">
        <f t="shared" si="2186"/>
        <v>0.17758291098622703</v>
      </c>
      <c r="P1677" s="13">
        <f t="shared" si="2187"/>
        <v>9.6700615257705347E-2</v>
      </c>
      <c r="Q1677" s="13">
        <f t="shared" si="2188"/>
        <v>1.5179364285726535E-2</v>
      </c>
      <c r="R1677" s="13">
        <f t="shared" si="2189"/>
        <v>0.1540085739956136</v>
      </c>
      <c r="S1677" s="13">
        <f t="shared" si="2190"/>
        <v>2.2833423775243496E-2</v>
      </c>
      <c r="T1677" s="13">
        <f t="shared" si="2191"/>
        <v>2.6328572212514306E-2</v>
      </c>
      <c r="U1677" s="13">
        <f t="shared" si="2192"/>
        <v>8.3863496648575189E-2</v>
      </c>
      <c r="V1677" s="13">
        <f t="shared" si="2193"/>
        <v>2.3962400280973799E-3</v>
      </c>
      <c r="W1677" s="13">
        <f t="shared" si="2194"/>
        <v>2.7552460941553084E-3</v>
      </c>
      <c r="X1677" s="13">
        <f t="shared" si="2195"/>
        <v>4.7789679717633793E-3</v>
      </c>
      <c r="Y1677" s="13">
        <f t="shared" si="2196"/>
        <v>4.1445544417225526E-3</v>
      </c>
      <c r="Z1677" s="13">
        <f t="shared" si="2197"/>
        <v>8.9042505018972845E-2</v>
      </c>
      <c r="AA1677" s="13">
        <f t="shared" si="2198"/>
        <v>4.8487013596087529E-2</v>
      </c>
      <c r="AB1677" s="13">
        <f t="shared" si="2199"/>
        <v>1.3201506892501711E-2</v>
      </c>
      <c r="AC1677" s="13">
        <f t="shared" si="2200"/>
        <v>1.4145298838827474E-4</v>
      </c>
      <c r="AD1677" s="13">
        <f t="shared" si="2201"/>
        <v>3.7508394108917373E-4</v>
      </c>
      <c r="AE1677" s="13">
        <f t="shared" si="2202"/>
        <v>6.5058222747884341E-4</v>
      </c>
      <c r="AF1677" s="13">
        <f t="shared" si="2203"/>
        <v>5.6421668371388236E-4</v>
      </c>
      <c r="AG1677" s="13">
        <f t="shared" si="2204"/>
        <v>3.2621084390283667E-4</v>
      </c>
      <c r="AH1677" s="13">
        <f t="shared" si="2205"/>
        <v>3.8611004704255734E-2</v>
      </c>
      <c r="AI1677" s="13">
        <f t="shared" si="2206"/>
        <v>2.1025153208065521E-2</v>
      </c>
      <c r="AJ1677" s="13">
        <f t="shared" si="2207"/>
        <v>5.7244957857041211E-3</v>
      </c>
      <c r="AK1677" s="13">
        <f t="shared" si="2208"/>
        <v>1.0390681953262632E-3</v>
      </c>
      <c r="AL1677" s="13">
        <f t="shared" si="2209"/>
        <v>5.3440917943060727E-6</v>
      </c>
      <c r="AM1677" s="13">
        <f t="shared" si="2210"/>
        <v>4.0849480026173367E-5</v>
      </c>
      <c r="AN1677" s="13">
        <f t="shared" si="2211"/>
        <v>7.085332853656386E-5</v>
      </c>
      <c r="AO1677" s="13">
        <f t="shared" si="2212"/>
        <v>6.1447467158623332E-5</v>
      </c>
      <c r="AP1677" s="13">
        <f t="shared" si="2213"/>
        <v>3.5526829844101549E-5</v>
      </c>
      <c r="AQ1677" s="13">
        <f t="shared" si="2214"/>
        <v>1.5405301029498389E-5</v>
      </c>
      <c r="AR1677" s="13">
        <f t="shared" si="2215"/>
        <v>1.3394139654578686E-2</v>
      </c>
      <c r="AS1677" s="13">
        <f t="shared" si="2216"/>
        <v>7.2936159129965089E-3</v>
      </c>
      <c r="AT1677" s="13">
        <f t="shared" si="2217"/>
        <v>1.9858249375550954E-3</v>
      </c>
      <c r="AU1677" s="13">
        <f t="shared" si="2218"/>
        <v>3.6045227585846848E-4</v>
      </c>
      <c r="AV1677" s="13">
        <f t="shared" si="2219"/>
        <v>4.9069976177574579E-5</v>
      </c>
      <c r="AW1677" s="13">
        <f t="shared" si="2220"/>
        <v>1.4020813082384955E-7</v>
      </c>
      <c r="AX1677" s="13">
        <f t="shared" si="2221"/>
        <v>3.7073479551519421E-6</v>
      </c>
      <c r="AY1677" s="13">
        <f t="shared" si="2222"/>
        <v>6.4303864454929149E-6</v>
      </c>
      <c r="AZ1677" s="13">
        <f t="shared" si="2223"/>
        <v>5.5767452015013693E-6</v>
      </c>
      <c r="BA1677" s="13">
        <f t="shared" si="2224"/>
        <v>3.2242838805088954E-6</v>
      </c>
      <c r="BB1677" s="13">
        <f t="shared" si="2225"/>
        <v>1.3981282315862343E-6</v>
      </c>
      <c r="BC1677" s="13">
        <f t="shared" si="2226"/>
        <v>4.8501003618823412E-7</v>
      </c>
      <c r="BD1677" s="13">
        <f t="shared" si="2227"/>
        <v>3.8720173704472238E-3</v>
      </c>
      <c r="BE1677" s="13">
        <f t="shared" si="2228"/>
        <v>2.1084599859938591E-3</v>
      </c>
      <c r="BF1677" s="13">
        <f t="shared" si="2229"/>
        <v>5.7406812614889564E-4</v>
      </c>
      <c r="BG1677" s="13">
        <f t="shared" si="2230"/>
        <v>1.0420060633488486E-4</v>
      </c>
      <c r="BH1677" s="13">
        <f t="shared" si="2231"/>
        <v>1.4185293346710047E-5</v>
      </c>
      <c r="BI1677" s="13">
        <f t="shared" si="2232"/>
        <v>1.544885807558684E-6</v>
      </c>
      <c r="BJ1677" s="14">
        <f t="shared" si="2233"/>
        <v>0.11109906900939737</v>
      </c>
      <c r="BK1677" s="14">
        <f t="shared" si="2234"/>
        <v>0.22446641111596177</v>
      </c>
      <c r="BL1677" s="14">
        <f t="shared" si="2235"/>
        <v>0.57330080303760222</v>
      </c>
      <c r="BM1677" s="14">
        <f t="shared" si="2236"/>
        <v>0.39629676289107435</v>
      </c>
      <c r="BN1677" s="14">
        <f t="shared" si="2237"/>
        <v>0.60160573511254511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1.6325000000000001</v>
      </c>
      <c r="F1678" s="10">
        <f>VLOOKUP(B1678,home!$B$2:$E$405,3,FALSE)</f>
        <v>1.3271999999999999</v>
      </c>
      <c r="G1678" s="10">
        <f>VLOOKUP(C1678,away!$B$2:$E$405,4,FALSE)</f>
        <v>1.2971999999999999</v>
      </c>
      <c r="H1678" s="10">
        <f>VLOOKUP(A1678,away!$A$2:$E$405,3,FALSE)</f>
        <v>1.1474</v>
      </c>
      <c r="I1678" s="10">
        <f>VLOOKUP(C1678,away!$B$2:$E$405,3,FALSE)</f>
        <v>0.66649999999999998</v>
      </c>
      <c r="J1678" s="10">
        <f>VLOOKUP(B1678,home!$B$2:$E$405,4,FALSE)</f>
        <v>0.62939999999999996</v>
      </c>
      <c r="K1678" s="12">
        <f t="shared" si="2182"/>
        <v>2.8105835687999998</v>
      </c>
      <c r="L1678" s="12">
        <f t="shared" si="2183"/>
        <v>0.48132867773999993</v>
      </c>
      <c r="M1678" s="13">
        <f t="shared" si="2184"/>
        <v>3.7182678921041011E-2</v>
      </c>
      <c r="N1678" s="13">
        <f t="shared" si="2185"/>
        <v>0.10450502641944399</v>
      </c>
      <c r="O1678" s="13">
        <f t="shared" si="2186"/>
        <v>1.7897089679895641E-2</v>
      </c>
      <c r="P1678" s="13">
        <f t="shared" si="2187"/>
        <v>5.0301266183654748E-2</v>
      </c>
      <c r="Q1678" s="13">
        <f t="shared" si="2188"/>
        <v>0.14686005505574962</v>
      </c>
      <c r="R1678" s="13">
        <f t="shared" si="2189"/>
        <v>4.3071912555091834E-3</v>
      </c>
      <c r="S1678" s="13">
        <f t="shared" si="2190"/>
        <v>1.7012070223960403E-2</v>
      </c>
      <c r="T1678" s="13">
        <f t="shared" si="2191"/>
        <v>7.0687956112807565E-2</v>
      </c>
      <c r="U1678" s="13">
        <f t="shared" si="2192"/>
        <v>1.2105720970413153E-2</v>
      </c>
      <c r="V1678" s="13">
        <f t="shared" si="2193"/>
        <v>2.5571305346760902E-3</v>
      </c>
      <c r="W1678" s="13">
        <f t="shared" si="2194"/>
        <v>0.13758748588425104</v>
      </c>
      <c r="X1678" s="13">
        <f t="shared" si="2195"/>
        <v>6.6224802654237469E-2</v>
      </c>
      <c r="Y1678" s="13">
        <f t="shared" si="2196"/>
        <v>1.5937948347578279E-2</v>
      </c>
      <c r="Z1678" s="13">
        <f t="shared" si="2197"/>
        <v>6.9105822392917515E-4</v>
      </c>
      <c r="AA1678" s="13">
        <f t="shared" si="2198"/>
        <v>1.942276889259451E-3</v>
      </c>
      <c r="AB1678" s="13">
        <f t="shared" si="2199"/>
        <v>2.729465755506295E-3</v>
      </c>
      <c r="AC1678" s="13">
        <f t="shared" si="2200"/>
        <v>2.1620769976700375E-4</v>
      </c>
      <c r="AD1678" s="13">
        <f t="shared" si="2201"/>
        <v>9.6675281774694491E-2</v>
      </c>
      <c r="AE1678" s="13">
        <f t="shared" si="2202"/>
        <v>4.6532585546755621E-2</v>
      </c>
      <c r="AF1678" s="13">
        <f t="shared" si="2203"/>
        <v>1.1198733936521656E-2</v>
      </c>
      <c r="AG1678" s="13">
        <f t="shared" si="2204"/>
        <v>1.7967572660093445E-3</v>
      </c>
      <c r="AH1678" s="13">
        <f t="shared" si="2205"/>
        <v>8.3156535291295652E-5</v>
      </c>
      <c r="AI1678" s="13">
        <f t="shared" si="2206"/>
        <v>2.3371839172805291E-4</v>
      </c>
      <c r="AJ1678" s="13">
        <f t="shared" si="2207"/>
        <v>3.2844253575861371E-4</v>
      </c>
      <c r="AK1678" s="13">
        <f t="shared" si="2208"/>
        <v>3.0770506476605533E-4</v>
      </c>
      <c r="AL1678" s="13">
        <f t="shared" si="2209"/>
        <v>1.1699556215441485E-5</v>
      </c>
      <c r="AM1678" s="13">
        <f t="shared" si="2210"/>
        <v>5.4342791693013273E-2</v>
      </c>
      <c r="AN1678" s="13">
        <f t="shared" si="2211"/>
        <v>2.6156744070298336E-2</v>
      </c>
      <c r="AO1678" s="13">
        <f t="shared" si="2212"/>
        <v>6.2949955186701401E-3</v>
      </c>
      <c r="AP1678" s="13">
        <f t="shared" si="2213"/>
        <v>1.0099872897935745E-3</v>
      </c>
      <c r="AQ1678" s="13">
        <f t="shared" si="2214"/>
        <v>1.2153396168263683E-4</v>
      </c>
      <c r="AR1678" s="13">
        <f t="shared" si="2215"/>
        <v>8.0051250354397982E-6</v>
      </c>
      <c r="AS1678" s="13">
        <f t="shared" si="2216"/>
        <v>2.2499072890796618E-5</v>
      </c>
      <c r="AT1678" s="13">
        <f t="shared" si="2217"/>
        <v>3.161776229005325E-5</v>
      </c>
      <c r="AU1678" s="13">
        <f t="shared" si="2218"/>
        <v>2.9621454391549303E-5</v>
      </c>
      <c r="AV1678" s="13">
        <f t="shared" si="2219"/>
        <v>2.0813393249211768E-5</v>
      </c>
      <c r="AW1678" s="13">
        <f t="shared" si="2220"/>
        <v>4.3964802705975636E-7</v>
      </c>
      <c r="AX1678" s="13">
        <f t="shared" si="2221"/>
        <v>2.5455826235850725E-2</v>
      </c>
      <c r="AY1678" s="13">
        <f t="shared" si="2222"/>
        <v>1.2252619182881232E-2</v>
      </c>
      <c r="AZ1678" s="13">
        <f t="shared" si="2223"/>
        <v>2.9487684950739901E-3</v>
      </c>
      <c r="BA1678" s="13">
        <f t="shared" si="2224"/>
        <v>4.7310894689844444E-4</v>
      </c>
      <c r="BB1678" s="13">
        <f t="shared" si="2225"/>
        <v>5.6930225959398021E-5</v>
      </c>
      <c r="BC1678" s="13">
        <f t="shared" si="2226"/>
        <v>5.4804300768952955E-6</v>
      </c>
      <c r="BD1678" s="13">
        <f t="shared" si="2227"/>
        <v>6.421827080752679E-7</v>
      </c>
      <c r="BE1678" s="13">
        <f t="shared" si="2228"/>
        <v>1.8049081674838351E-6</v>
      </c>
      <c r="BF1678" s="13">
        <f t="shared" si="2229"/>
        <v>2.5364226193614929E-6</v>
      </c>
      <c r="BG1678" s="13">
        <f t="shared" si="2230"/>
        <v>2.376275912503356E-6</v>
      </c>
      <c r="BH1678" s="13">
        <f t="shared" si="2231"/>
        <v>1.6696805086542899E-6</v>
      </c>
      <c r="BI1678" s="13">
        <f t="shared" si="2232"/>
        <v>9.3855532055387445E-7</v>
      </c>
      <c r="BJ1678" s="14">
        <f t="shared" si="2233"/>
        <v>0.82712541904824799</v>
      </c>
      <c r="BK1678" s="14">
        <f t="shared" si="2234"/>
        <v>0.11953367230219591</v>
      </c>
      <c r="BL1678" s="14">
        <f t="shared" si="2235"/>
        <v>4.0057291911221433E-2</v>
      </c>
      <c r="BM1678" s="14">
        <f t="shared" si="2236"/>
        <v>0.61410195443544602</v>
      </c>
      <c r="BN1678" s="14">
        <f t="shared" si="2237"/>
        <v>0.36105330751529419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1.6325000000000001</v>
      </c>
      <c r="F1679" s="10">
        <f>VLOOKUP(B1679,home!$B$2:$E$405,3,FALSE)</f>
        <v>0.86480000000000001</v>
      </c>
      <c r="G1679" s="10">
        <f>VLOOKUP(C1679,away!$B$2:$E$405,4,FALSE)</f>
        <v>0.90080000000000005</v>
      </c>
      <c r="H1679" s="10">
        <f>VLOOKUP(A1679,away!$A$2:$E$405,3,FALSE)</f>
        <v>1.1474</v>
      </c>
      <c r="I1679" s="10">
        <f>VLOOKUP(C1679,away!$B$2:$E$405,3,FALSE)</f>
        <v>1.1791</v>
      </c>
      <c r="J1679" s="10">
        <f>VLOOKUP(B1679,home!$B$2:$E$405,4,FALSE)</f>
        <v>1.3842000000000001</v>
      </c>
      <c r="K1679" s="12">
        <f t="shared" si="2182"/>
        <v>1.2717368287999999</v>
      </c>
      <c r="L1679" s="12">
        <f t="shared" si="2183"/>
        <v>1.8726832664280002</v>
      </c>
      <c r="M1679" s="13">
        <f t="shared" si="2184"/>
        <v>4.3091906004479159E-2</v>
      </c>
      <c r="N1679" s="13">
        <f t="shared" si="2185"/>
        <v>5.4801563889084005E-2</v>
      </c>
      <c r="O1679" s="13">
        <f t="shared" si="2186"/>
        <v>8.0697491293076379E-2</v>
      </c>
      <c r="P1679" s="13">
        <f t="shared" si="2187"/>
        <v>0.10262597166917256</v>
      </c>
      <c r="Q1679" s="13">
        <f t="shared" si="2188"/>
        <v>3.4846583536792153E-2</v>
      </c>
      <c r="R1679" s="13">
        <f t="shared" si="2189"/>
        <v>7.5560420793631719E-2</v>
      </c>
      <c r="S1679" s="13">
        <f t="shared" si="2190"/>
        <v>6.1102484419852922E-2</v>
      </c>
      <c r="T1679" s="13">
        <f t="shared" si="2191"/>
        <v>6.5256613881536099E-2</v>
      </c>
      <c r="U1679" s="13">
        <f t="shared" si="2192"/>
        <v>9.6092969922886767E-2</v>
      </c>
      <c r="V1679" s="13">
        <f t="shared" si="2193"/>
        <v>1.6168805535303182E-2</v>
      </c>
      <c r="W1679" s="13">
        <f t="shared" si="2194"/>
        <v>1.4771894547198116E-2</v>
      </c>
      <c r="X1679" s="13">
        <f t="shared" si="2195"/>
        <v>2.7663079731976927E-2</v>
      </c>
      <c r="Y1679" s="13">
        <f t="shared" si="2196"/>
        <v>2.590209325596839E-2</v>
      </c>
      <c r="Z1679" s="13">
        <f t="shared" si="2197"/>
        <v>4.7166911874830797E-2</v>
      </c>
      <c r="AA1679" s="13">
        <f t="shared" si="2198"/>
        <v>5.9983898931986385E-2</v>
      </c>
      <c r="AB1679" s="13">
        <f t="shared" si="2199"/>
        <v>3.8141866703412047E-2</v>
      </c>
      <c r="AC1679" s="13">
        <f t="shared" si="2200"/>
        <v>2.4066865634492758E-3</v>
      </c>
      <c r="AD1679" s="13">
        <f t="shared" si="2201"/>
        <v>4.6964905817054375E-3</v>
      </c>
      <c r="AE1679" s="13">
        <f t="shared" si="2202"/>
        <v>8.7950393232964757E-3</v>
      </c>
      <c r="AF1679" s="13">
        <f t="shared" si="2203"/>
        <v>8.2351614841567784E-3</v>
      </c>
      <c r="AG1679" s="13">
        <f t="shared" si="2204"/>
        <v>5.1406163692375908E-3</v>
      </c>
      <c r="AH1679" s="13">
        <f t="shared" si="2205"/>
        <v>2.2082171649269955E-2</v>
      </c>
      <c r="AI1679" s="13">
        <f t="shared" si="2206"/>
        <v>2.8082710946259838E-2</v>
      </c>
      <c r="AJ1679" s="13">
        <f t="shared" si="2207"/>
        <v>1.7856908881451774E-2</v>
      </c>
      <c r="AK1679" s="13">
        <f t="shared" si="2208"/>
        <v>7.5697628910226782E-3</v>
      </c>
      <c r="AL1679" s="13">
        <f t="shared" si="2209"/>
        <v>2.2926676490146467E-4</v>
      </c>
      <c r="AM1679" s="13">
        <f t="shared" si="2210"/>
        <v>1.1945400077734269E-3</v>
      </c>
      <c r="AN1679" s="13">
        <f t="shared" si="2211"/>
        <v>2.2369950836360693E-3</v>
      </c>
      <c r="AO1679" s="13">
        <f t="shared" si="2212"/>
        <v>2.0945916301034866E-3</v>
      </c>
      <c r="AP1679" s="13">
        <f t="shared" si="2213"/>
        <v>1.3075022318983153E-3</v>
      </c>
      <c r="AQ1679" s="13">
        <f t="shared" si="2214"/>
        <v>6.1213438762330982E-4</v>
      </c>
      <c r="AR1679" s="13">
        <f t="shared" si="2215"/>
        <v>8.2705826667957283E-3</v>
      </c>
      <c r="AS1679" s="13">
        <f t="shared" si="2216"/>
        <v>1.0518004572999047E-2</v>
      </c>
      <c r="AT1679" s="13">
        <f t="shared" si="2217"/>
        <v>6.6880668904848546E-3</v>
      </c>
      <c r="AU1679" s="13">
        <f t="shared" si="2218"/>
        <v>2.8351536593691621E-3</v>
      </c>
      <c r="AV1679" s="13">
        <f t="shared" si="2219"/>
        <v>9.0139233098171371E-4</v>
      </c>
      <c r="AW1679" s="13">
        <f t="shared" si="2220"/>
        <v>1.5167017235863067E-5</v>
      </c>
      <c r="AX1679" s="13">
        <f t="shared" si="2221"/>
        <v>2.5319008689341746E-4</v>
      </c>
      <c r="AY1679" s="13">
        <f t="shared" si="2222"/>
        <v>4.7414483895075421E-4</v>
      </c>
      <c r="AZ1679" s="13">
        <f t="shared" si="2223"/>
        <v>4.4396155288313835E-4</v>
      </c>
      <c r="BA1679" s="13">
        <f t="shared" si="2224"/>
        <v>2.7713312367388091E-4</v>
      </c>
      <c r="BB1679" s="13">
        <f t="shared" si="2225"/>
        <v>1.2974564081924965E-4</v>
      </c>
      <c r="BC1679" s="13">
        <f t="shared" si="2226"/>
        <v>4.8594498090837295E-5</v>
      </c>
      <c r="BD1679" s="13">
        <f t="shared" si="2227"/>
        <v>2.5813636272863042E-3</v>
      </c>
      <c r="BE1679" s="13">
        <f t="shared" si="2228"/>
        <v>3.2828151933447492E-3</v>
      </c>
      <c r="BF1679" s="13">
        <f t="shared" si="2229"/>
        <v>2.087438491760356E-3</v>
      </c>
      <c r="BG1679" s="13">
        <f t="shared" si="2230"/>
        <v>8.8489080260879002E-4</v>
      </c>
      <c r="BH1679" s="13">
        <f t="shared" si="2231"/>
        <v>2.8133705578599745E-4</v>
      </c>
      <c r="BI1679" s="13">
        <f t="shared" si="2232"/>
        <v>7.1557339029842536E-5</v>
      </c>
      <c r="BJ1679" s="14">
        <f t="shared" si="2233"/>
        <v>0.25918166968329787</v>
      </c>
      <c r="BK1679" s="14">
        <f t="shared" si="2234"/>
        <v>0.22609926579610928</v>
      </c>
      <c r="BL1679" s="14">
        <f t="shared" si="2235"/>
        <v>0.46447080464344398</v>
      </c>
      <c r="BM1679" s="14">
        <f t="shared" si="2236"/>
        <v>0.60483573698973103</v>
      </c>
      <c r="BN1679" s="14">
        <f t="shared" si="2237"/>
        <v>0.39162393718623595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1.6325000000000001</v>
      </c>
      <c r="F1680" s="10">
        <f>VLOOKUP(B1680,home!$B$2:$E$405,3,FALSE)</f>
        <v>0.90080000000000005</v>
      </c>
      <c r="G1680" s="10">
        <f>VLOOKUP(C1680,away!$B$2:$E$405,4,FALSE)</f>
        <v>1.0962000000000001</v>
      </c>
      <c r="H1680" s="10">
        <f>VLOOKUP(A1680,away!$A$2:$E$405,3,FALSE)</f>
        <v>1.1474</v>
      </c>
      <c r="I1680" s="10">
        <f>VLOOKUP(C1680,away!$B$2:$E$405,3,FALSE)</f>
        <v>1.2384999999999999</v>
      </c>
      <c r="J1680" s="10">
        <f>VLOOKUP(B1680,home!$B$2:$E$405,4,FALSE)</f>
        <v>1.0766</v>
      </c>
      <c r="K1680" s="12">
        <f t="shared" si="2182"/>
        <v>1.6120234872000003</v>
      </c>
      <c r="L1680" s="12">
        <f t="shared" si="2183"/>
        <v>1.5299077053399999</v>
      </c>
      <c r="M1680" s="13">
        <f t="shared" si="2184"/>
        <v>4.3199291145313262E-2</v>
      </c>
      <c r="N1680" s="13">
        <f t="shared" si="2185"/>
        <v>6.963827195663598E-2</v>
      </c>
      <c r="O1680" s="13">
        <f t="shared" si="2186"/>
        <v>6.6090928388440801E-2</v>
      </c>
      <c r="P1680" s="13">
        <f t="shared" si="2187"/>
        <v>0.10654012885301982</v>
      </c>
      <c r="Q1680" s="13">
        <f t="shared" si="2188"/>
        <v>5.6129265001059178E-2</v>
      </c>
      <c r="R1680" s="13">
        <f t="shared" si="2189"/>
        <v>5.0556510297274863E-2</v>
      </c>
      <c r="S1680" s="13">
        <f t="shared" si="2190"/>
        <v>6.5688572399465933E-2</v>
      </c>
      <c r="T1680" s="13">
        <f t="shared" si="2191"/>
        <v>8.587259502019122E-2</v>
      </c>
      <c r="U1680" s="13">
        <f t="shared" si="2192"/>
        <v>8.1498282030075739E-2</v>
      </c>
      <c r="V1680" s="13">
        <f t="shared" si="2193"/>
        <v>1.8000472749704913E-2</v>
      </c>
      <c r="W1680" s="13">
        <f t="shared" si="2194"/>
        <v>3.0160564500326784E-2</v>
      </c>
      <c r="X1680" s="13">
        <f t="shared" si="2195"/>
        <v>4.614288002645401E-2</v>
      </c>
      <c r="Y1680" s="13">
        <f t="shared" si="2196"/>
        <v>3.529717384952559E-2</v>
      </c>
      <c r="Z1680" s="13">
        <f t="shared" si="2197"/>
        <v>2.5782264886300615E-2</v>
      </c>
      <c r="AA1680" s="13">
        <f t="shared" si="2198"/>
        <v>4.1561616549928432E-2</v>
      </c>
      <c r="AB1680" s="13">
        <f t="shared" si="2199"/>
        <v>3.3499151022242449E-2</v>
      </c>
      <c r="AC1680" s="13">
        <f t="shared" si="2200"/>
        <v>2.7746009183892812E-3</v>
      </c>
      <c r="AD1680" s="13">
        <f t="shared" si="2201"/>
        <v>1.2154884590434331E-2</v>
      </c>
      <c r="AE1680" s="13">
        <f t="shared" si="2202"/>
        <v>1.8595851592423912E-2</v>
      </c>
      <c r="AF1680" s="13">
        <f t="shared" si="2203"/>
        <v>1.4224968319304226E-2</v>
      </c>
      <c r="AG1680" s="13">
        <f t="shared" si="2204"/>
        <v>7.2542962133069731E-3</v>
      </c>
      <c r="AH1680" s="13">
        <f t="shared" si="2205"/>
        <v>9.8611214276670602E-3</v>
      </c>
      <c r="AI1680" s="13">
        <f t="shared" si="2206"/>
        <v>1.5896359351530498E-2</v>
      </c>
      <c r="AJ1680" s="13">
        <f t="shared" si="2207"/>
        <v>1.2812652317819268E-2</v>
      </c>
      <c r="AK1680" s="13">
        <f t="shared" si="2208"/>
        <v>6.8847654898840614E-3</v>
      </c>
      <c r="AL1680" s="13">
        <f t="shared" si="2209"/>
        <v>2.7371406476698332E-4</v>
      </c>
      <c r="AM1680" s="13">
        <f t="shared" si="2210"/>
        <v>3.9187918887970971E-3</v>
      </c>
      <c r="AN1680" s="13">
        <f t="shared" si="2211"/>
        <v>5.9953899062945718E-3</v>
      </c>
      <c r="AO1680" s="13">
        <f t="shared" si="2212"/>
        <v>4.5861966070788627E-3</v>
      </c>
      <c r="AP1680" s="13">
        <f t="shared" si="2213"/>
        <v>2.3388191757913717E-3</v>
      </c>
      <c r="AQ1680" s="13">
        <f t="shared" si="2214"/>
        <v>8.9454436961004205E-4</v>
      </c>
      <c r="AR1680" s="13">
        <f t="shared" si="2215"/>
        <v>3.017321131096244E-3</v>
      </c>
      <c r="AS1680" s="13">
        <f t="shared" si="2216"/>
        <v>4.8639925317520158E-3</v>
      </c>
      <c r="AT1680" s="13">
        <f t="shared" si="2217"/>
        <v>3.9204351013748225E-3</v>
      </c>
      <c r="AU1680" s="13">
        <f t="shared" si="2218"/>
        <v>2.1066111544865095E-3</v>
      </c>
      <c r="AV1680" s="13">
        <f t="shared" si="2219"/>
        <v>8.4897666485744057E-4</v>
      </c>
      <c r="AW1680" s="13">
        <f t="shared" si="2220"/>
        <v>1.8751292591986298E-5</v>
      </c>
      <c r="AX1680" s="13">
        <f t="shared" si="2221"/>
        <v>1.052864094364962E-3</v>
      </c>
      <c r="AY1680" s="13">
        <f t="shared" si="2222"/>
        <v>1.6107848906447761E-3</v>
      </c>
      <c r="AZ1680" s="13">
        <f t="shared" si="2223"/>
        <v>1.2321761079213463E-3</v>
      </c>
      <c r="BA1680" s="13">
        <f t="shared" si="2224"/>
        <v>6.2837190728157286E-4</v>
      </c>
      <c r="BB1680" s="13">
        <f t="shared" si="2225"/>
        <v>2.4033775569231764E-4</v>
      </c>
      <c r="BC1680" s="13">
        <f t="shared" si="2226"/>
        <v>7.353891686355986E-5</v>
      </c>
      <c r="BD1680" s="13">
        <f t="shared" si="2227"/>
        <v>7.6937047465822398E-4</v>
      </c>
      <c r="BE1680" s="13">
        <f t="shared" si="2228"/>
        <v>1.2402432755072696E-3</v>
      </c>
      <c r="BF1680" s="13">
        <f t="shared" si="2229"/>
        <v>9.9965064497978999E-4</v>
      </c>
      <c r="BG1680" s="13">
        <f t="shared" si="2230"/>
        <v>5.3715343956735025E-4</v>
      </c>
      <c r="BH1680" s="13">
        <f t="shared" si="2231"/>
        <v>2.1647599020320867E-4</v>
      </c>
      <c r="BI1680" s="13">
        <f t="shared" si="2232"/>
        <v>6.9792876124489877E-5</v>
      </c>
      <c r="BJ1680" s="14">
        <f t="shared" si="2233"/>
        <v>0.39804256669000276</v>
      </c>
      <c r="BK1680" s="14">
        <f t="shared" si="2234"/>
        <v>0.23808756502130496</v>
      </c>
      <c r="BL1680" s="14">
        <f t="shared" si="2235"/>
        <v>0.33725141015947047</v>
      </c>
      <c r="BM1680" s="14">
        <f t="shared" si="2236"/>
        <v>0.60541737751728197</v>
      </c>
      <c r="BN1680" s="14">
        <f t="shared" si="2237"/>
        <v>0.39215439564174392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1.6325000000000001</v>
      </c>
      <c r="F1681" s="10">
        <f>VLOOKUP(B1681,home!$B$2:$E$405,3,FALSE)</f>
        <v>1.1606000000000001</v>
      </c>
      <c r="G1681" s="10">
        <f>VLOOKUP(C1681,away!$B$2:$E$405,4,FALSE)</f>
        <v>1.153</v>
      </c>
      <c r="H1681" s="10">
        <f>VLOOKUP(A1681,away!$A$2:$E$405,3,FALSE)</f>
        <v>1.1474</v>
      </c>
      <c r="I1681" s="10">
        <f>VLOOKUP(C1681,away!$B$2:$E$405,3,FALSE)</f>
        <v>1.0766</v>
      </c>
      <c r="J1681" s="10">
        <f>VLOOKUP(B1681,home!$B$2:$E$405,4,FALSE)</f>
        <v>0.91739999999999999</v>
      </c>
      <c r="K1681" s="12">
        <f t="shared" si="2182"/>
        <v>2.1845654635000002</v>
      </c>
      <c r="L1681" s="12">
        <f t="shared" si="2183"/>
        <v>1.1332558166160001</v>
      </c>
      <c r="M1681" s="13">
        <f t="shared" si="2184"/>
        <v>3.6231684515299629E-2</v>
      </c>
      <c r="N1681" s="13">
        <f t="shared" si="2185"/>
        <v>7.9150486676551321E-2</v>
      </c>
      <c r="O1681" s="13">
        <f t="shared" si="2186"/>
        <v>4.1059767222759162E-2</v>
      </c>
      <c r="P1681" s="13">
        <f t="shared" si="2187"/>
        <v>8.9697749414188996E-2</v>
      </c>
      <c r="Q1681" s="13">
        <f t="shared" si="2188"/>
        <v>8.6454709806405461E-2</v>
      </c>
      <c r="R1681" s="13">
        <f t="shared" si="2189"/>
        <v>2.3265610017045406E-2</v>
      </c>
      <c r="S1681" s="13">
        <f t="shared" si="2190"/>
        <v>5.5515540869850902E-2</v>
      </c>
      <c r="T1681" s="13">
        <f t="shared" si="2191"/>
        <v>9.7975302761957331E-2</v>
      </c>
      <c r="U1681" s="13">
        <f t="shared" si="2192"/>
        <v>5.0825248130497047E-2</v>
      </c>
      <c r="V1681" s="13">
        <f t="shared" si="2193"/>
        <v>1.5270915928215943E-2</v>
      </c>
      <c r="W1681" s="13">
        <f t="shared" si="2194"/>
        <v>6.2955324399996071E-2</v>
      </c>
      <c r="X1681" s="13">
        <f t="shared" si="2195"/>
        <v>7.1344487563242728E-2</v>
      </c>
      <c r="Y1681" s="13">
        <f t="shared" si="2196"/>
        <v>4.0425777757266357E-2</v>
      </c>
      <c r="Z1681" s="13">
        <f t="shared" si="2197"/>
        <v>8.7886292929787307E-3</v>
      </c>
      <c r="AA1681" s="13">
        <f t="shared" si="2198"/>
        <v>1.9199336024945758E-2</v>
      </c>
      <c r="AB1681" s="13">
        <f t="shared" si="2199"/>
        <v>2.0971103201113943E-2</v>
      </c>
      <c r="AC1681" s="13">
        <f t="shared" si="2200"/>
        <v>2.3628607263551449E-3</v>
      </c>
      <c r="AD1681" s="13">
        <f t="shared" si="2201"/>
        <v>3.4382506856917572E-2</v>
      </c>
      <c r="AE1681" s="13">
        <f t="shared" si="2202"/>
        <v>3.8964175885441342E-2</v>
      </c>
      <c r="AF1681" s="13">
        <f t="shared" si="2203"/>
        <v>2.2078189480912645E-2</v>
      </c>
      <c r="AG1681" s="13">
        <f t="shared" si="2204"/>
        <v>8.3400788831981491E-3</v>
      </c>
      <c r="AH1681" s="13">
        <f t="shared" si="2205"/>
        <v>2.4899413165874783E-3</v>
      </c>
      <c r="AI1681" s="13">
        <f t="shared" si="2206"/>
        <v>5.4394398063587254E-3</v>
      </c>
      <c r="AJ1681" s="13">
        <f t="shared" si="2207"/>
        <v>5.9414061708792012E-3</v>
      </c>
      <c r="AK1681" s="13">
        <f t="shared" si="2208"/>
        <v>4.3264635751761619E-3</v>
      </c>
      <c r="AL1681" s="13">
        <f t="shared" si="2209"/>
        <v>2.3398668007691952E-4</v>
      </c>
      <c r="AM1681" s="13">
        <f t="shared" si="2210"/>
        <v>1.5022167405634819E-2</v>
      </c>
      <c r="AN1681" s="13">
        <f t="shared" si="2211"/>
        <v>1.7023958590614945E-2</v>
      </c>
      <c r="AO1681" s="13">
        <f t="shared" si="2212"/>
        <v>9.6462500473221552E-3</v>
      </c>
      <c r="AP1681" s="13">
        <f t="shared" si="2213"/>
        <v>3.643889658220067E-3</v>
      </c>
      <c r="AQ1681" s="13">
        <f t="shared" si="2214"/>
        <v>1.0323647875711951E-3</v>
      </c>
      <c r="AR1681" s="13">
        <f t="shared" si="2215"/>
        <v>5.6434809601105197E-4</v>
      </c>
      <c r="AS1681" s="13">
        <f t="shared" si="2216"/>
        <v>1.2328553599377263E-3</v>
      </c>
      <c r="AT1681" s="13">
        <f t="shared" si="2217"/>
        <v>1.3466266204054094E-3</v>
      </c>
      <c r="AU1681" s="13">
        <f t="shared" si="2218"/>
        <v>9.8059800238912758E-4</v>
      </c>
      <c r="AV1681" s="13">
        <f t="shared" si="2219"/>
        <v>5.3554513239909474E-4</v>
      </c>
      <c r="AW1681" s="13">
        <f t="shared" si="2220"/>
        <v>1.6090948875711596E-5</v>
      </c>
      <c r="AX1681" s="13">
        <f t="shared" si="2221"/>
        <v>5.4694846835442023E-3</v>
      </c>
      <c r="AY1681" s="13">
        <f t="shared" si="2222"/>
        <v>6.1983253315185897E-3</v>
      </c>
      <c r="AZ1681" s="13">
        <f t="shared" si="2223"/>
        <v>3.5121441176108694E-3</v>
      </c>
      <c r="BA1681" s="13">
        <f t="shared" si="2224"/>
        <v>1.3267192500253961E-3</v>
      </c>
      <c r="BB1681" s="13">
        <f t="shared" si="2225"/>
        <v>3.7587807677692445E-4</v>
      </c>
      <c r="BC1681" s="13">
        <f t="shared" si="2226"/>
        <v>8.5193203369176977E-5</v>
      </c>
      <c r="BD1681" s="13">
        <f t="shared" si="2227"/>
        <v>1.065917937334482E-4</v>
      </c>
      <c r="BE1681" s="13">
        <f t="shared" si="2228"/>
        <v>2.3285675128260669E-4</v>
      </c>
      <c r="BF1681" s="13">
        <f t="shared" si="2229"/>
        <v>2.5434540839739598E-4</v>
      </c>
      <c r="BG1681" s="13">
        <f t="shared" si="2230"/>
        <v>1.8521139832825145E-4</v>
      </c>
      <c r="BH1681" s="13">
        <f t="shared" si="2231"/>
        <v>1.0115160605860995E-4</v>
      </c>
      <c r="BI1681" s="13">
        <f t="shared" si="2232"/>
        <v>4.4194461034639343E-5</v>
      </c>
      <c r="BJ1681" s="14">
        <f t="shared" si="2233"/>
        <v>0.60540741522409725</v>
      </c>
      <c r="BK1681" s="14">
        <f t="shared" si="2234"/>
        <v>0.20551106346550613</v>
      </c>
      <c r="BL1681" s="14">
        <f t="shared" si="2235"/>
        <v>0.17910264009534024</v>
      </c>
      <c r="BM1681" s="14">
        <f t="shared" si="2236"/>
        <v>0.63676750604302956</v>
      </c>
      <c r="BN1681" s="14">
        <f t="shared" si="2237"/>
        <v>0.35586000765225001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1.6325000000000001</v>
      </c>
      <c r="F1682" s="10">
        <f>VLOOKUP(B1682,home!$B$2:$E$405,3,FALSE)</f>
        <v>1.2931999999999999</v>
      </c>
      <c r="G1682" s="10">
        <f>VLOOKUP(C1682,away!$B$2:$E$405,4,FALSE)</f>
        <v>1.081</v>
      </c>
      <c r="H1682" s="10">
        <f>VLOOKUP(A1682,away!$A$2:$E$405,3,FALSE)</f>
        <v>1.1474</v>
      </c>
      <c r="I1682" s="10">
        <f>VLOOKUP(C1682,away!$B$2:$E$405,3,FALSE)</f>
        <v>1.0766</v>
      </c>
      <c r="J1682" s="10">
        <f>VLOOKUP(B1682,home!$B$2:$E$405,4,FALSE)</f>
        <v>1.1135999999999999</v>
      </c>
      <c r="K1682" s="12">
        <f t="shared" si="2182"/>
        <v>2.2821520689999995</v>
      </c>
      <c r="L1682" s="12">
        <f t="shared" si="2183"/>
        <v>1.375619879424</v>
      </c>
      <c r="M1682" s="13">
        <f t="shared" si="2184"/>
        <v>2.5789910010204368E-2</v>
      </c>
      <c r="N1682" s="13">
        <f t="shared" si="2185"/>
        <v>5.8856496489111697E-2</v>
      </c>
      <c r="O1682" s="13">
        <f t="shared" si="2186"/>
        <v>3.5477112898593142E-2</v>
      </c>
      <c r="P1682" s="13">
        <f t="shared" si="2187"/>
        <v>8.0964166603670909E-2</v>
      </c>
      <c r="Q1682" s="13">
        <f t="shared" si="2188"/>
        <v>6.7159737618358736E-2</v>
      </c>
      <c r="R1682" s="13">
        <f t="shared" si="2189"/>
        <v>2.4401510883937168E-2</v>
      </c>
      <c r="S1682" s="13">
        <f t="shared" si="2190"/>
        <v>6.3544194912208585E-2</v>
      </c>
      <c r="T1682" s="13">
        <f t="shared" si="2191"/>
        <v>9.2386270164714124E-2</v>
      </c>
      <c r="U1682" s="13">
        <f t="shared" si="2192"/>
        <v>5.5687958550503215E-2</v>
      </c>
      <c r="V1682" s="13">
        <f t="shared" si="2193"/>
        <v>2.2165441969499489E-2</v>
      </c>
      <c r="W1682" s="13">
        <f t="shared" si="2194"/>
        <v>5.1089578053078163E-2</v>
      </c>
      <c r="X1682" s="13">
        <f t="shared" si="2195"/>
        <v>7.0279839201198416E-2</v>
      </c>
      <c r="Y1682" s="13">
        <f t="shared" si="2196"/>
        <v>4.833917196394534E-2</v>
      </c>
      <c r="Z1682" s="13">
        <f t="shared" si="2197"/>
        <v>1.1189067819975019E-2</v>
      </c>
      <c r="AA1682" s="13">
        <f t="shared" si="2198"/>
        <v>2.5535154275537302E-2</v>
      </c>
      <c r="AB1682" s="13">
        <f t="shared" si="2199"/>
        <v>2.9137552581075827E-2</v>
      </c>
      <c r="AC1682" s="13">
        <f t="shared" si="2200"/>
        <v>4.3491004227827869E-3</v>
      </c>
      <c r="AD1682" s="13">
        <f t="shared" si="2201"/>
        <v>2.914854656454232E-2</v>
      </c>
      <c r="AE1682" s="13">
        <f t="shared" si="2202"/>
        <v>4.0097320110500559E-2</v>
      </c>
      <c r="AF1682" s="13">
        <f t="shared" si="2203"/>
        <v>2.7579335327816156E-2</v>
      </c>
      <c r="AG1682" s="13">
        <f t="shared" si="2204"/>
        <v>1.2646227312748169E-2</v>
      </c>
      <c r="AH1682" s="13">
        <f t="shared" si="2205"/>
        <v>3.8479760313452518E-3</v>
      </c>
      <c r="AI1682" s="13">
        <f t="shared" si="2206"/>
        <v>8.7816664613969732E-3</v>
      </c>
      <c r="AJ1682" s="13">
        <f t="shared" si="2207"/>
        <v>1.0020549142072505E-2</v>
      </c>
      <c r="AK1682" s="13">
        <f t="shared" si="2208"/>
        <v>7.6228056523656449E-3</v>
      </c>
      <c r="AL1682" s="13">
        <f t="shared" si="2209"/>
        <v>5.461380688291757E-4</v>
      </c>
      <c r="AM1682" s="13">
        <f t="shared" si="2210"/>
        <v>1.3304283170122616E-2</v>
      </c>
      <c r="AN1682" s="13">
        <f t="shared" si="2211"/>
        <v>1.8301636410306823E-2</v>
      </c>
      <c r="AO1682" s="13">
        <f t="shared" si="2212"/>
        <v>1.2588047436004083E-2</v>
      </c>
      <c r="AP1682" s="13">
        <f t="shared" si="2213"/>
        <v>5.7721227653665065E-3</v>
      </c>
      <c r="AQ1682" s="13">
        <f t="shared" si="2214"/>
        <v>1.9850617056285016E-3</v>
      </c>
      <c r="AR1682" s="13">
        <f t="shared" si="2215"/>
        <v>1.0586704648531194E-3</v>
      </c>
      <c r="AS1682" s="13">
        <f t="shared" si="2216"/>
        <v>2.4160469917537375E-3</v>
      </c>
      <c r="AT1682" s="13">
        <f t="shared" si="2217"/>
        <v>2.756893320516009E-3</v>
      </c>
      <c r="AU1682" s="13">
        <f t="shared" si="2218"/>
        <v>2.0972165984759626E-3</v>
      </c>
      <c r="AV1682" s="13">
        <f t="shared" si="2219"/>
        <v>1.1965417998382648E-3</v>
      </c>
      <c r="AW1682" s="13">
        <f t="shared" si="2220"/>
        <v>4.762587553706582E-5</v>
      </c>
      <c r="AX1682" s="13">
        <f t="shared" si="2221"/>
        <v>5.0603995605428631E-3</v>
      </c>
      <c r="AY1682" s="13">
        <f t="shared" si="2222"/>
        <v>6.9611862333112352E-3</v>
      </c>
      <c r="AZ1682" s="13">
        <f t="shared" si="2223"/>
        <v>4.7879730834578058E-3</v>
      </c>
      <c r="BA1682" s="13">
        <f t="shared" si="2224"/>
        <v>2.195476985250527E-3</v>
      </c>
      <c r="BB1682" s="13">
        <f t="shared" si="2225"/>
        <v>7.5503544643212492E-4</v>
      </c>
      <c r="BC1682" s="13">
        <f t="shared" si="2226"/>
        <v>2.0772835395636112E-4</v>
      </c>
      <c r="BD1682" s="13">
        <f t="shared" si="2227"/>
        <v>2.4272135620183254E-4</v>
      </c>
      <c r="BE1682" s="13">
        <f t="shared" si="2228"/>
        <v>5.5392704524649802E-4</v>
      </c>
      <c r="BF1682" s="13">
        <f t="shared" si="2229"/>
        <v>6.3207287619217601E-4</v>
      </c>
      <c r="BG1682" s="13">
        <f t="shared" si="2230"/>
        <v>4.8082880738691827E-4</v>
      </c>
      <c r="BH1682" s="13">
        <f t="shared" si="2231"/>
        <v>2.7433111440321444E-4</v>
      </c>
      <c r="BI1682" s="13">
        <f t="shared" si="2232"/>
        <v>1.2521306406527427E-4</v>
      </c>
      <c r="BJ1682" s="14">
        <f t="shared" si="2233"/>
        <v>0.56950147395639295</v>
      </c>
      <c r="BK1682" s="14">
        <f t="shared" si="2234"/>
        <v>0.20432013822050651</v>
      </c>
      <c r="BL1682" s="14">
        <f t="shared" si="2235"/>
        <v>0.21234674991576008</v>
      </c>
      <c r="BM1682" s="14">
        <f t="shared" si="2236"/>
        <v>0.69779493505098444</v>
      </c>
      <c r="BN1682" s="14">
        <f t="shared" si="2237"/>
        <v>0.29264893450387602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1.6325000000000001</v>
      </c>
      <c r="F1683" s="10">
        <f>VLOOKUP(B1683,home!$B$2:$E$405,3,FALSE)</f>
        <v>0.90080000000000005</v>
      </c>
      <c r="G1683" s="10">
        <f>VLOOKUP(C1683,away!$B$2:$E$405,4,FALSE)</f>
        <v>1.123</v>
      </c>
      <c r="H1683" s="10">
        <f>VLOOKUP(A1683,away!$A$2:$E$405,3,FALSE)</f>
        <v>1.1474</v>
      </c>
      <c r="I1683" s="10">
        <f>VLOOKUP(C1683,away!$B$2:$E$405,3,FALSE)</f>
        <v>0.92</v>
      </c>
      <c r="J1683" s="10">
        <f>VLOOKUP(B1683,home!$B$2:$E$405,4,FALSE)</f>
        <v>0.87150000000000005</v>
      </c>
      <c r="K1683" s="12">
        <f t="shared" si="2182"/>
        <v>1.6514343880000002</v>
      </c>
      <c r="L1683" s="12">
        <f t="shared" si="2183"/>
        <v>0.91996237200000019</v>
      </c>
      <c r="M1683" s="13">
        <f t="shared" si="2184"/>
        <v>7.6428718258808509E-2</v>
      </c>
      <c r="N1683" s="13">
        <f t="shared" si="2185"/>
        <v>0.12621701356335988</v>
      </c>
      <c r="O1683" s="13">
        <f t="shared" si="2186"/>
        <v>7.0311544938293197E-2</v>
      </c>
      <c r="P1683" s="13">
        <f t="shared" si="2187"/>
        <v>0.11611490318450474</v>
      </c>
      <c r="Q1683" s="13">
        <f t="shared" si="2188"/>
        <v>0.10421955827459747</v>
      </c>
      <c r="R1683" s="13">
        <f t="shared" si="2189"/>
        <v>3.2341987830208405E-2</v>
      </c>
      <c r="S1683" s="13">
        <f t="shared" si="2190"/>
        <v>4.4102109287934496E-2</v>
      </c>
      <c r="T1683" s="13">
        <f t="shared" si="2191"/>
        <v>9.5878072039090934E-2</v>
      </c>
      <c r="U1683" s="13">
        <f t="shared" si="2192"/>
        <v>5.3410670879083667E-2</v>
      </c>
      <c r="V1683" s="13">
        <f t="shared" si="2193"/>
        <v>7.444717795534155E-3</v>
      </c>
      <c r="W1683" s="13">
        <f t="shared" si="2194"/>
        <v>5.7370587478946737E-2</v>
      </c>
      <c r="X1683" s="13">
        <f t="shared" si="2195"/>
        <v>5.2778781740165349E-2</v>
      </c>
      <c r="Y1683" s="13">
        <f t="shared" si="2196"/>
        <v>2.4277246620476405E-2</v>
      </c>
      <c r="Z1683" s="13">
        <f t="shared" si="2197"/>
        <v>9.9178039464912233E-3</v>
      </c>
      <c r="AA1683" s="13">
        <f t="shared" si="2198"/>
        <v>1.637860249067772E-2</v>
      </c>
      <c r="AB1683" s="13">
        <f t="shared" si="2199"/>
        <v>1.3524093690243821E-2</v>
      </c>
      <c r="AC1683" s="13">
        <f t="shared" si="2200"/>
        <v>7.0690270764548271E-4</v>
      </c>
      <c r="AD1683" s="13">
        <f t="shared" si="2201"/>
        <v>2.3685940255623719E-2</v>
      </c>
      <c r="AE1683" s="13">
        <f t="shared" si="2202"/>
        <v>2.1790173780613889E-2</v>
      </c>
      <c r="AF1683" s="13">
        <f t="shared" si="2203"/>
        <v>1.0023069978752882E-2</v>
      </c>
      <c r="AG1683" s="13">
        <f t="shared" si="2204"/>
        <v>3.0736157441251647E-3</v>
      </c>
      <c r="AH1683" s="13">
        <f t="shared" si="2205"/>
        <v>2.281001610911256E-3</v>
      </c>
      <c r="AI1683" s="13">
        <f t="shared" si="2206"/>
        <v>3.7669244993422447E-3</v>
      </c>
      <c r="AJ1683" s="13">
        <f t="shared" si="2207"/>
        <v>3.110414327606734E-3</v>
      </c>
      <c r="AK1683" s="13">
        <f t="shared" si="2208"/>
        <v>1.7122150605125529E-3</v>
      </c>
      <c r="AL1683" s="13">
        <f t="shared" si="2209"/>
        <v>4.2958689523572927E-5</v>
      </c>
      <c r="AM1683" s="13">
        <f t="shared" si="2210"/>
        <v>7.8231552500501126E-3</v>
      </c>
      <c r="AN1683" s="13">
        <f t="shared" si="2211"/>
        <v>7.1970084603603561E-3</v>
      </c>
      <c r="AO1683" s="13">
        <f t="shared" si="2212"/>
        <v>3.3104884872485912E-3</v>
      </c>
      <c r="AP1683" s="13">
        <f t="shared" si="2213"/>
        <v>1.0151749470693023E-3</v>
      </c>
      <c r="AQ1683" s="13">
        <f t="shared" si="2214"/>
        <v>2.3348068807521239E-4</v>
      </c>
      <c r="AR1683" s="13">
        <f t="shared" si="2215"/>
        <v>4.196871305019483E-4</v>
      </c>
      <c r="AS1683" s="13">
        <f t="shared" si="2216"/>
        <v>6.9308575951196121E-4</v>
      </c>
      <c r="AT1683" s="13">
        <f t="shared" si="2217"/>
        <v>5.7229282854557553E-4</v>
      </c>
      <c r="AU1683" s="13">
        <f t="shared" si="2218"/>
        <v>3.1503468568865051E-4</v>
      </c>
      <c r="AV1683" s="13">
        <f t="shared" si="2219"/>
        <v>1.3006477833975224E-4</v>
      </c>
      <c r="AW1683" s="13">
        <f t="shared" si="2220"/>
        <v>1.8129253086340748E-6</v>
      </c>
      <c r="AX1683" s="13">
        <f t="shared" si="2221"/>
        <v>2.1532379337659119E-3</v>
      </c>
      <c r="AY1683" s="13">
        <f t="shared" si="2222"/>
        <v>1.9808978770276676E-3</v>
      </c>
      <c r="AZ1683" s="13">
        <f t="shared" si="2223"/>
        <v>9.1117575482006893E-4</v>
      </c>
      <c r="BA1683" s="13">
        <f t="shared" si="2224"/>
        <v>2.7941580290438711E-4</v>
      </c>
      <c r="BB1683" s="13">
        <f t="shared" si="2225"/>
        <v>6.4263006203551105E-5</v>
      </c>
      <c r="BC1683" s="13">
        <f t="shared" si="2226"/>
        <v>1.1823909523773924E-5</v>
      </c>
      <c r="BD1683" s="13">
        <f t="shared" si="2227"/>
        <v>6.4349394679074311E-5</v>
      </c>
      <c r="BE1683" s="13">
        <f t="shared" si="2228"/>
        <v>1.0626880322000756E-4</v>
      </c>
      <c r="BF1683" s="13">
        <f t="shared" si="2229"/>
        <v>8.7747978004562832E-5</v>
      </c>
      <c r="BG1683" s="13">
        <f t="shared" si="2230"/>
        <v>4.8303342784734227E-5</v>
      </c>
      <c r="BH1683" s="13">
        <f t="shared" si="2231"/>
        <v>1.9942450332515449E-5</v>
      </c>
      <c r="BI1683" s="13">
        <f t="shared" si="2232"/>
        <v>6.586729652019616E-6</v>
      </c>
      <c r="BJ1683" s="14">
        <f t="shared" si="2233"/>
        <v>0.54429418159280119</v>
      </c>
      <c r="BK1683" s="14">
        <f t="shared" si="2234"/>
        <v>0.2468212078009786</v>
      </c>
      <c r="BL1683" s="14">
        <f t="shared" si="2235"/>
        <v>0.19930081920814038</v>
      </c>
      <c r="BM1683" s="14">
        <f t="shared" si="2236"/>
        <v>0.47272120154692054</v>
      </c>
      <c r="BN1683" s="14">
        <f t="shared" si="2237"/>
        <v>0.5256337260497721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1.375</v>
      </c>
      <c r="F1685" s="10">
        <f>VLOOKUP(B1685,home!$B$2:$E$405,3,FALSE)</f>
        <v>0.92559999999999998</v>
      </c>
      <c r="G1685" s="10">
        <f>VLOOKUP(C1685,away!$B$2:$E$405,4,FALSE)</f>
        <v>1.0303</v>
      </c>
      <c r="H1685" s="10">
        <f>VLOOKUP(A1685,away!$A$2:$E$405,3,FALSE)</f>
        <v>1.0101</v>
      </c>
      <c r="I1685" s="10">
        <f>VLOOKUP(C1685,away!$B$2:$E$405,3,FALSE)</f>
        <v>0.82499999999999996</v>
      </c>
      <c r="J1685" s="10">
        <f>VLOOKUP(B1685,home!$B$2:$E$405,4,FALSE)</f>
        <v>1.17</v>
      </c>
      <c r="K1685" s="12">
        <f t="shared" ref="K1685:K1748" si="2238">E1685*F1685*G1685</f>
        <v>1.3112628099999999</v>
      </c>
      <c r="L1685" s="12">
        <f t="shared" ref="L1685:L1748" si="2239">H1685*I1685*J1685</f>
        <v>0.9749990249999998</v>
      </c>
      <c r="M1685" s="13">
        <f t="shared" ref="M1685:M1748" si="2240">_xlfn.POISSON.DIST(0,K1685,FALSE) * _xlfn.POISSON.DIST(0,L1685,FALSE)</f>
        <v>0.10164572102229076</v>
      </c>
      <c r="N1685" s="13">
        <f t="shared" ref="N1685:N1748" si="2241">_xlfn.POISSON.DIST(1,K1685,FALSE) * _xlfn.POISSON.DIST(0,L1685,FALSE)</f>
        <v>0.13328425377216507</v>
      </c>
      <c r="O1685" s="13">
        <f t="shared" ref="O1685:O1748" si="2242">_xlfn.POISSON.DIST(0,K1685,FALSE) * _xlfn.POISSON.DIST(1,L1685,FALSE)</f>
        <v>9.910447889215547E-2</v>
      </c>
      <c r="P1685" s="13">
        <f t="shared" ref="P1685:P1748" si="2243">_xlfn.POISSON.DIST(1,K1685,FALSE) * _xlfn.POISSON.DIST(1,L1685,FALSE)</f>
        <v>0.12995201747571347</v>
      </c>
      <c r="Q1685" s="13">
        <f t="shared" ref="Q1685:Q1748" si="2244">_xlfn.POISSON.DIST(2,K1685,FALSE) * _xlfn.POISSON.DIST(0,L1685,FALSE)</f>
        <v>8.7385342565021132E-2</v>
      </c>
      <c r="R1685" s="13">
        <f t="shared" ref="R1685:R1748" si="2245">_xlfn.POISSON.DIST(0,K1685,FALSE) * _xlfn.POISSON.DIST(2,L1685,FALSE)</f>
        <v>4.8313385146492319E-2</v>
      </c>
      <c r="S1685" s="13">
        <f t="shared" ref="S1685:S1748" si="2246">_xlfn.POISSON.DIST(2,K1685,FALSE) * _xlfn.POISSON.DIST(2,L1685,FALSE)</f>
        <v>4.1535262567286839E-2</v>
      </c>
      <c r="T1685" s="13">
        <f t="shared" ref="T1685:T1748" si="2247">_xlfn.POISSON.DIST(2,K1685,FALSE) * _xlfn.POISSON.DIST(1,L1685,FALSE)</f>
        <v>8.5200623800186573E-2</v>
      </c>
      <c r="U1685" s="13">
        <f t="shared" ref="U1685:U1748" si="2248">_xlfn.POISSON.DIST(1,K1685,FALSE) * _xlfn.POISSON.DIST(2,L1685,FALSE)</f>
        <v>6.3351545167801782E-2</v>
      </c>
      <c r="V1685" s="13">
        <f t="shared" ref="V1685:V1748" si="2249">_xlfn.POISSON.DIST(3,K1685,FALSE) * _xlfn.POISSON.DIST(3,L1685,FALSE)</f>
        <v>5.9002223198125195E-3</v>
      </c>
      <c r="W1685" s="13">
        <f t="shared" ref="W1685:W1748" si="2250">_xlfn.POISSON.DIST(3,K1685,FALSE) * _xlfn.POISSON.DIST(0,L1685,FALSE)</f>
        <v>3.819504994820741E-2</v>
      </c>
      <c r="X1685" s="13">
        <f t="shared" ref="X1685:X1748" si="2251">_xlfn.POISSON.DIST(3,K1685,FALSE) * _xlfn.POISSON.DIST(1,L1685,FALSE)</f>
        <v>3.7240136459328513E-2</v>
      </c>
      <c r="Y1685" s="13">
        <f t="shared" ref="Y1685:Y1748" si="2252">_xlfn.POISSON.DIST(3,K1685,FALSE) * _xlfn.POISSON.DIST(2,L1685,FALSE)</f>
        <v>1.8154548369356122E-2</v>
      </c>
      <c r="Z1685" s="13">
        <f t="shared" ref="Z1685:Z1748" si="2253">_xlfn.POISSON.DIST(0,K1685,FALSE) * _xlfn.POISSON.DIST(3,L1685,FALSE)</f>
        <v>1.5701834470759828E-2</v>
      </c>
      <c r="AA1685" s="13">
        <f t="shared" ref="AA1685:AA1748" si="2254">_xlfn.POISSON.DIST(1,K1685,FALSE) * _xlfn.POISSON.DIST(3,L1685,FALSE)</f>
        <v>2.0589231590283398E-2</v>
      </c>
      <c r="AB1685" s="13">
        <f t="shared" ref="AB1685:AB1748" si="2255">_xlfn.POISSON.DIST(2,K1685,FALSE) * _xlfn.POISSON.DIST(3,L1685,FALSE)</f>
        <v>1.3498946835407888E-2</v>
      </c>
      <c r="AC1685" s="13">
        <f t="shared" ref="AC1685:AC1748" si="2256">_xlfn.POISSON.DIST(4,K1685,FALSE) * _xlfn.POISSON.DIST(4,L1685,FALSE)</f>
        <v>4.7145725018193647E-4</v>
      </c>
      <c r="AD1685" s="13">
        <f t="shared" ref="AD1685:AD1748" si="2257">_xlfn.POISSON.DIST(4,K1685,FALSE) * _xlfn.POISSON.DIST(0,L1685,FALSE)</f>
        <v>1.2520937130794205E-2</v>
      </c>
      <c r="AE1685" s="13">
        <f t="shared" ref="AE1685:AE1748" si="2258">_xlfn.POISSON.DIST(4,K1685,FALSE) * _xlfn.POISSON.DIST(1,L1685,FALSE)</f>
        <v>1.2207901494610643E-2</v>
      </c>
      <c r="AF1685" s="13">
        <f t="shared" ref="AF1685:AF1748" si="2259">_xlfn.POISSON.DIST(4,K1685,FALSE) * _xlfn.POISSON.DIST(2,L1685,FALSE)</f>
        <v>5.951346027270708E-3</v>
      </c>
      <c r="AG1685" s="13">
        <f t="shared" ref="AG1685:AG1748" si="2260">_xlfn.POISSON.DIST(4,K1685,FALSE) * _xlfn.POISSON.DIST(3,L1685,FALSE)</f>
        <v>1.9341855246755211E-3</v>
      </c>
      <c r="AH1685" s="13">
        <f t="shared" ref="AH1685:AH1748" si="2261">_xlfn.POISSON.DIST(0,K1685,FALSE) * _xlfn.POISSON.DIST(4,L1685,FALSE)</f>
        <v>3.8273183249255549E-3</v>
      </c>
      <c r="AI1685" s="13">
        <f t="shared" ref="AI1685:AI1748" si="2262">_xlfn.POISSON.DIST(1,K1685,FALSE) * _xlfn.POISSON.DIST(4,L1685,FALSE)</f>
        <v>5.0186201815063764E-3</v>
      </c>
      <c r="AJ1685" s="13">
        <f t="shared" ref="AJ1685:AJ1748" si="2263">_xlfn.POISSON.DIST(2,K1685,FALSE) * _xlfn.POISSON.DIST(4,L1685,FALSE)</f>
        <v>3.2903650007623806E-3</v>
      </c>
      <c r="AK1685" s="13">
        <f t="shared" ref="AK1685:AK1748" si="2264">_xlfn.POISSON.DIST(3,K1685,FALSE) * _xlfn.POISSON.DIST(4,L1685,FALSE)</f>
        <v>1.4381777522751106E-3</v>
      </c>
      <c r="AL1685" s="13">
        <f t="shared" ref="AL1685:AL1748" si="2265">_xlfn.POISSON.DIST(5,K1685,FALSE) * _xlfn.POISSON.DIST(5,L1685,FALSE)</f>
        <v>2.4109945878099111E-5</v>
      </c>
      <c r="AM1685" s="13">
        <f t="shared" ref="AM1685:AM1748" si="2266">_xlfn.POISSON.DIST(5,K1685,FALSE) * _xlfn.POISSON.DIST(0,L1685,FALSE)</f>
        <v>3.2836478411917059E-3</v>
      </c>
      <c r="AN1685" s="13">
        <f t="shared" ref="AN1685:AN1748" si="2267">_xlfn.POISSON.DIST(5,K1685,FALSE) * _xlfn.POISSON.DIST(1,L1685,FALSE)</f>
        <v>3.2015534436052669E-3</v>
      </c>
      <c r="AO1685" s="13">
        <f t="shared" ref="AO1685:AO1748" si="2268">_xlfn.POISSON.DIST(5,K1685,FALSE) * _xlfn.POISSON.DIST(2,L1685,FALSE)</f>
        <v>1.5607557430002636E-3</v>
      </c>
      <c r="AP1685" s="13">
        <f t="shared" ref="AP1685:AP1748" si="2269">_xlfn.POISSON.DIST(5,K1685,FALSE) * _xlfn.POISSON.DIST(3,L1685,FALSE)</f>
        <v>5.0724510922946914E-4</v>
      </c>
      <c r="AQ1685" s="13">
        <f t="shared" ref="AQ1685:AQ1748" si="2270">_xlfn.POISSON.DIST(5,K1685,FALSE) * _xlfn.POISSON.DIST(4,L1685,FALSE)</f>
        <v>1.2364087173368768E-4</v>
      </c>
      <c r="AR1685" s="13">
        <f t="shared" ref="AR1685:AR1748" si="2271">_xlfn.POISSON.DIST(0,K1685,FALSE) * _xlfn.POISSON.DIST(5,L1685,FALSE)</f>
        <v>7.4632632703340986E-4</v>
      </c>
      <c r="AS1685" s="13">
        <f t="shared" ref="AS1685:AS1748" si="2272">_xlfn.POISSON.DIST(1,K1685,FALSE) * _xlfn.POISSON.DIST(5,L1685,FALSE)</f>
        <v>9.7862995676280804E-4</v>
      </c>
      <c r="AT1685" s="13">
        <f t="shared" ref="AT1685:AT1748" si="2273">_xlfn.POISSON.DIST(2,K1685,FALSE) * _xlfn.POISSON.DIST(5,L1685,FALSE)</f>
        <v>6.4162053352748909E-4</v>
      </c>
      <c r="AU1685" s="13">
        <f t="shared" ref="AU1685:AU1748" si="2274">_xlfn.POISSON.DIST(3,K1685,FALSE) * _xlfn.POISSON.DIST(5,L1685,FALSE)</f>
        <v>2.8044438124898488E-4</v>
      </c>
      <c r="AV1685" s="13">
        <f t="shared" ref="AV1685:AV1748" si="2275">_xlfn.POISSON.DIST(4,K1685,FALSE) * _xlfn.POISSON.DIST(5,L1685,FALSE)</f>
        <v>9.193407185131383E-5</v>
      </c>
      <c r="AW1685" s="13">
        <f t="shared" ref="AW1685:AW1748" si="2276">_xlfn.POISSON.DIST(6,K1685,FALSE) * _xlfn.POISSON.DIST(6,L1685,FALSE)</f>
        <v>8.5622451867844624E-7</v>
      </c>
      <c r="AX1685" s="13">
        <f t="shared" ref="AX1685:AX1748" si="2277">_xlfn.POISSON.DIST(6,K1685,FALSE) * _xlfn.POISSON.DIST(0,L1685,FALSE)</f>
        <v>7.1762088254857901E-4</v>
      </c>
      <c r="AY1685" s="13">
        <f t="shared" ref="AY1685:AY1748" si="2278">_xlfn.POISSON.DIST(6,K1685,FALSE) * _xlfn.POISSON.DIST(1,L1685,FALSE)</f>
        <v>6.9967966080450382E-4</v>
      </c>
      <c r="AZ1685" s="13">
        <f t="shared" ref="AZ1685:AZ1748" si="2279">_xlfn.POISSON.DIST(6,K1685,FALSE) * _xlfn.POISSON.DIST(2,L1685,FALSE)</f>
        <v>3.4109349354836087E-4</v>
      </c>
      <c r="BA1685" s="13">
        <f t="shared" ref="BA1685:BA1748" si="2280">_xlfn.POISSON.DIST(6,K1685,FALSE) * _xlfn.POISSON.DIST(3,L1685,FALSE)</f>
        <v>1.1085527454783187E-4</v>
      </c>
      <c r="BB1685" s="13">
        <f t="shared" ref="BB1685:BB1748" si="2281">_xlfn.POISSON.DIST(6,K1685,FALSE) * _xlfn.POISSON.DIST(4,L1685,FALSE)</f>
        <v>2.7020946150060838E-5</v>
      </c>
      <c r="BC1685" s="13">
        <f t="shared" ref="BC1685:BC1748" si="2282">_xlfn.POISSON.DIST(6,K1685,FALSE) * _xlfn.POISSON.DIST(5,L1685,FALSE)</f>
        <v>5.2690792301773648E-6</v>
      </c>
      <c r="BD1685" s="13">
        <f t="shared" ref="BD1685:BD1748" si="2283">_xlfn.POISSON.DIST(0,K1685,FALSE) * _xlfn.POISSON.DIST(6,L1685,FALSE)</f>
        <v>1.2127790686490088E-4</v>
      </c>
      <c r="BE1685" s="13">
        <f t="shared" ref="BE1685:BE1748" si="2284">_xlfn.POISSON.DIST(1,K1685,FALSE) * _xlfn.POISSON.DIST(6,L1685,FALSE)</f>
        <v>1.5902720894658823E-4</v>
      </c>
      <c r="BF1685" s="13">
        <f t="shared" ref="BF1685:BF1748" si="2285">_xlfn.POISSON.DIST(2,K1685,FALSE) * _xlfn.POISSON.DIST(6,L1685,FALSE)</f>
        <v>1.0426323243488021E-4</v>
      </c>
      <c r="BG1685" s="13">
        <f t="shared" ref="BG1685:BG1748" si="2286">_xlfn.POISSON.DIST(3,K1685,FALSE) * _xlfn.POISSON.DIST(6,L1685,FALSE)</f>
        <v>4.5572166380748063E-5</v>
      </c>
      <c r="BH1685" s="13">
        <f t="shared" ref="BH1685:BH1748" si="2287">_xlfn.POISSON.DIST(4,K1685,FALSE) * _xlfn.POISSON.DIST(6,L1685,FALSE)</f>
        <v>1.4939271736551813E-5</v>
      </c>
      <c r="BI1685" s="13">
        <f t="shared" ref="BI1685:BI1748" si="2288">_xlfn.POISSON.DIST(5,K1685,FALSE) * _xlfn.POISSON.DIST(6,L1685,FALSE)</f>
        <v>3.9178622873248976E-6</v>
      </c>
      <c r="BJ1685" s="14">
        <f t="shared" ref="BJ1685:BJ1748" si="2289">SUM(N1685,Q1685,T1685,W1685,X1685,Y1685,AD1685,AE1685,AF1685,AG1685,AM1685,AN1685,AO1685,AP1685,AQ1685,AX1685,AY1685,AZ1685,BA1685,BB1685,BC1685)</f>
        <v>0.44265270743720575</v>
      </c>
      <c r="BK1685" s="14">
        <f t="shared" ref="BK1685:BK1748" si="2290">SUM(M1685,P1685,S1685,V1685,AC1685,AL1685,AY1685)</f>
        <v>0.28022847024196818</v>
      </c>
      <c r="BL1685" s="14">
        <f t="shared" ref="BL1685:BL1748" si="2291">SUM(O1685,R1685,U1685,AA1685,AB1685,AH1685,AI1685,AJ1685,AK1685,AR1685,AS1685,AT1685,AU1685,AV1685,BD1685,BE1685,BF1685,BG1685,BH1685,BI1685)</f>
        <v>0.26162002181068528</v>
      </c>
      <c r="BM1685" s="14">
        <f t="shared" ref="BM1685:BM1748" si="2292">SUM(S1685:BI1685)</f>
        <v>0.39981901165049505</v>
      </c>
      <c r="BN1685" s="14">
        <f t="shared" ref="BN1685:BN1748" si="2293">SUM(M1685:R1685)</f>
        <v>0.5996851988738382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1.2514000000000001</v>
      </c>
      <c r="F1686" s="10">
        <f>VLOOKUP(B1686,home!$B$2:$E$405,3,FALSE)</f>
        <v>0.75209999999999999</v>
      </c>
      <c r="G1686" s="10">
        <f>VLOOKUP(C1686,away!$B$2:$E$405,4,FALSE)</f>
        <v>0.98709999999999998</v>
      </c>
      <c r="H1686" s="10">
        <f>VLOOKUP(A1686,away!$A$2:$E$405,3,FALSE)</f>
        <v>0.95709999999999995</v>
      </c>
      <c r="I1686" s="10">
        <f>VLOOKUP(C1686,away!$B$2:$E$405,3,FALSE)</f>
        <v>1.4750000000000001</v>
      </c>
      <c r="J1686" s="10">
        <f>VLOOKUP(B1686,home!$B$2:$E$405,4,FALSE)</f>
        <v>1.0448</v>
      </c>
      <c r="K1686" s="12">
        <f t="shared" si="2238"/>
        <v>0.92903674457399998</v>
      </c>
      <c r="L1686" s="12">
        <f t="shared" si="2239"/>
        <v>1.4749676679999999</v>
      </c>
      <c r="M1686" s="13">
        <f t="shared" si="2240"/>
        <v>9.035540755238812E-2</v>
      </c>
      <c r="N1686" s="13">
        <f t="shared" si="2241"/>
        <v>8.3943493687127668E-2</v>
      </c>
      <c r="O1686" s="13">
        <f t="shared" si="2242"/>
        <v>0.1332713047687355</v>
      </c>
      <c r="P1686" s="13">
        <f t="shared" si="2243"/>
        <v>0.1238139391274754</v>
      </c>
      <c r="Q1686" s="13">
        <f t="shared" si="2244"/>
        <v>3.8993295051628601E-2</v>
      </c>
      <c r="R1686" s="13">
        <f t="shared" si="2245"/>
        <v>9.8285432803029552E-2</v>
      </c>
      <c r="S1686" s="13">
        <f t="shared" si="2246"/>
        <v>4.2415534215187699E-2</v>
      </c>
      <c r="T1686" s="13">
        <f t="shared" si="2247"/>
        <v>5.7513849469936575E-2</v>
      </c>
      <c r="U1686" s="13">
        <f t="shared" si="2248"/>
        <v>9.1310778530373199E-2</v>
      </c>
      <c r="V1686" s="13">
        <f t="shared" si="2249"/>
        <v>6.4579967703079144E-3</v>
      </c>
      <c r="W1686" s="13">
        <f t="shared" si="2250"/>
        <v>1.2075401298326167E-2</v>
      </c>
      <c r="X1686" s="13">
        <f t="shared" si="2251"/>
        <v>1.781082649315632E-2</v>
      </c>
      <c r="Y1686" s="13">
        <f t="shared" si="2252"/>
        <v>1.3135196608881699E-2</v>
      </c>
      <c r="Z1686" s="13">
        <f t="shared" si="2253"/>
        <v>4.8322611873285057E-2</v>
      </c>
      <c r="AA1686" s="13">
        <f t="shared" si="2254"/>
        <v>4.4893482024069668E-2</v>
      </c>
      <c r="AB1686" s="13">
        <f t="shared" si="2255"/>
        <v>2.0853847196116534E-2</v>
      </c>
      <c r="AC1686" s="13">
        <f t="shared" si="2256"/>
        <v>5.5308672210676354E-4</v>
      </c>
      <c r="AD1686" s="13">
        <f t="shared" si="2257"/>
        <v>2.8046228779053982E-3</v>
      </c>
      <c r="AE1686" s="13">
        <f t="shared" si="2258"/>
        <v>4.1367280658435738E-3</v>
      </c>
      <c r="AF1686" s="13">
        <f t="shared" si="2259"/>
        <v>3.0507700742137237E-3</v>
      </c>
      <c r="AG1686" s="13">
        <f t="shared" si="2260"/>
        <v>1.4999290739890674E-3</v>
      </c>
      <c r="AH1686" s="13">
        <f t="shared" si="2261"/>
        <v>1.7818572536602094E-2</v>
      </c>
      <c r="AI1686" s="13">
        <f t="shared" si="2262"/>
        <v>1.6554108622360491E-2</v>
      </c>
      <c r="AJ1686" s="13">
        <f t="shared" si="2263"/>
        <v>7.6896875919210865E-3</v>
      </c>
      <c r="AK1686" s="13">
        <f t="shared" si="2264"/>
        <v>2.3813341090631493E-3</v>
      </c>
      <c r="AL1686" s="13">
        <f t="shared" si="2265"/>
        <v>3.0315770842353683E-5</v>
      </c>
      <c r="AM1686" s="13">
        <f t="shared" si="2266"/>
        <v>5.2111954164939906E-4</v>
      </c>
      <c r="AN1686" s="13">
        <f t="shared" si="2267"/>
        <v>7.686344750958429E-4</v>
      </c>
      <c r="AO1686" s="13">
        <f t="shared" si="2268"/>
        <v>5.6685549963825981E-4</v>
      </c>
      <c r="AP1686" s="13">
        <f t="shared" si="2269"/>
        <v>2.786978447981396E-4</v>
      </c>
      <c r="AQ1686" s="13">
        <f t="shared" si="2270"/>
        <v>1.0276757755463449E-4</v>
      </c>
      <c r="AR1686" s="13">
        <f t="shared" si="2271"/>
        <v>5.256363676280169E-3</v>
      </c>
      <c r="AS1686" s="13">
        <f t="shared" si="2272"/>
        <v>4.8833549981083507E-3</v>
      </c>
      <c r="AT1686" s="13">
        <f t="shared" si="2273"/>
        <v>2.2684081150208769E-3</v>
      </c>
      <c r="AU1686" s="13">
        <f t="shared" si="2274"/>
        <v>7.0247816351474643E-4</v>
      </c>
      <c r="AV1686" s="13">
        <f t="shared" si="2275"/>
        <v>1.6315700654151547E-4</v>
      </c>
      <c r="AW1686" s="13">
        <f t="shared" si="2276"/>
        <v>1.1539354260874319E-6</v>
      </c>
      <c r="AX1686" s="13">
        <f t="shared" si="2277"/>
        <v>8.0689867084642069E-5</v>
      </c>
      <c r="AY1686" s="13">
        <f t="shared" si="2278"/>
        <v>1.1901494508506446E-4</v>
      </c>
      <c r="AZ1686" s="13">
        <f t="shared" si="2279"/>
        <v>8.7771598004632816E-5</v>
      </c>
      <c r="BA1686" s="13">
        <f t="shared" si="2280"/>
        <v>4.3153423075175565E-5</v>
      </c>
      <c r="BB1686" s="13">
        <f t="shared" si="2281"/>
        <v>1.5912475949852273E-5</v>
      </c>
      <c r="BC1686" s="13">
        <f t="shared" si="2282"/>
        <v>4.6940775087719399E-6</v>
      </c>
      <c r="BD1686" s="13">
        <f t="shared" si="2283"/>
        <v>1.2921610789604766E-3</v>
      </c>
      <c r="BE1686" s="13">
        <f t="shared" si="2284"/>
        <v>1.2004651222626685E-3</v>
      </c>
      <c r="BF1686" s="13">
        <f t="shared" si="2285"/>
        <v>5.5763810458076912E-4</v>
      </c>
      <c r="BG1686" s="13">
        <f t="shared" si="2286"/>
        <v>1.7268876311004453E-4</v>
      </c>
      <c r="BH1686" s="13">
        <f t="shared" si="2287"/>
        <v>4.0108551576066596E-5</v>
      </c>
      <c r="BI1686" s="13">
        <f t="shared" si="2288"/>
        <v>7.4524636371614601E-6</v>
      </c>
      <c r="BJ1686" s="14">
        <f t="shared" si="2289"/>
        <v>0.23755342402645324</v>
      </c>
      <c r="BK1686" s="14">
        <f t="shared" si="2290"/>
        <v>0.26374529510339323</v>
      </c>
      <c r="BL1686" s="14">
        <f t="shared" si="2291"/>
        <v>0.44960282422586412</v>
      </c>
      <c r="BM1686" s="14">
        <f t="shared" si="2292"/>
        <v>0.43044342122895174</v>
      </c>
      <c r="BN1686" s="14">
        <f t="shared" si="2293"/>
        <v>0.56866287299038487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1.2279</v>
      </c>
      <c r="F1689" s="10">
        <f>VLOOKUP(B1689,home!$B$2:$E$405,3,FALSE)</f>
        <v>0.63339999999999996</v>
      </c>
      <c r="G1689" s="10">
        <f>VLOOKUP(C1689,away!$B$2:$E$405,4,FALSE)</f>
        <v>0.36199999999999999</v>
      </c>
      <c r="H1689" s="10">
        <f>VLOOKUP(A1689,away!$A$2:$E$405,3,FALSE)</f>
        <v>0.89710000000000001</v>
      </c>
      <c r="I1689" s="10">
        <f>VLOOKUP(C1689,away!$B$2:$E$405,3,FALSE)</f>
        <v>0.49540000000000001</v>
      </c>
      <c r="J1689" s="10">
        <f>VLOOKUP(B1689,home!$B$2:$E$405,4,FALSE)</f>
        <v>0.86699999999999999</v>
      </c>
      <c r="K1689" s="12">
        <f t="shared" si="2238"/>
        <v>0.28154617331999998</v>
      </c>
      <c r="L1689" s="12">
        <f t="shared" si="2239"/>
        <v>0.38531503577999998</v>
      </c>
      <c r="M1689" s="13">
        <f t="shared" si="2240"/>
        <v>0.51331724733189732</v>
      </c>
      <c r="N1689" s="13">
        <f t="shared" si="2241"/>
        <v>0.14452250668545166</v>
      </c>
      <c r="O1689" s="13">
        <f t="shared" si="2242"/>
        <v>0.19778885352218109</v>
      </c>
      <c r="P1689" s="13">
        <f t="shared" si="2243"/>
        <v>5.5686694834520094E-2</v>
      </c>
      <c r="Q1689" s="13">
        <f t="shared" si="2244"/>
        <v>2.0344879357951515E-2</v>
      </c>
      <c r="R1689" s="13">
        <f t="shared" si="2245"/>
        <v>3.8105509585892192E-2</v>
      </c>
      <c r="S1689" s="13">
        <f t="shared" si="2246"/>
        <v>1.5102784865067749E-3</v>
      </c>
      <c r="T1689" s="13">
        <f t="shared" si="2247"/>
        <v>7.8391879177488709E-3</v>
      </c>
      <c r="U1689" s="13">
        <f t="shared" si="2248"/>
        <v>1.0728460406316526E-2</v>
      </c>
      <c r="V1689" s="13">
        <f t="shared" si="2249"/>
        <v>1.8204556870128857E-5</v>
      </c>
      <c r="W1689" s="13">
        <f t="shared" si="2250"/>
        <v>1.9093409766294369E-3</v>
      </c>
      <c r="X1689" s="13">
        <f t="shared" si="2251"/>
        <v>7.3569778672619157E-4</v>
      </c>
      <c r="Y1689" s="13">
        <f t="shared" si="2252"/>
        <v>1.4173770950783466E-4</v>
      </c>
      <c r="Z1689" s="13">
        <f t="shared" si="2253"/>
        <v>4.8942085965010627E-3</v>
      </c>
      <c r="AA1689" s="13">
        <f t="shared" si="2254"/>
        <v>1.3779457017747223E-3</v>
      </c>
      <c r="AB1689" s="13">
        <f t="shared" si="2255"/>
        <v>1.9397766968870747E-4</v>
      </c>
      <c r="AC1689" s="13">
        <f t="shared" si="2256"/>
        <v>1.2343141696165653E-7</v>
      </c>
      <c r="AD1689" s="13">
        <f t="shared" si="2257"/>
        <v>1.3439191138327233E-4</v>
      </c>
      <c r="AE1689" s="13">
        <f t="shared" si="2258"/>
        <v>5.1783224143188157E-5</v>
      </c>
      <c r="AF1689" s="13">
        <f t="shared" si="2259"/>
        <v>9.9764274317681521E-6</v>
      </c>
      <c r="AG1689" s="13">
        <f t="shared" si="2260"/>
        <v>1.2813558309427735E-6</v>
      </c>
      <c r="AH1689" s="13">
        <f t="shared" si="2261"/>
        <v>4.7145304011889745E-4</v>
      </c>
      <c r="AI1689" s="13">
        <f t="shared" si="2262"/>
        <v>1.3273579934555601E-4</v>
      </c>
      <c r="AJ1689" s="13">
        <f t="shared" si="2263"/>
        <v>1.8685628184156326E-5</v>
      </c>
      <c r="AK1689" s="13">
        <f t="shared" si="2264"/>
        <v>1.7536223704431857E-6</v>
      </c>
      <c r="AL1689" s="13">
        <f t="shared" si="2265"/>
        <v>5.3561322438027966E-10</v>
      </c>
      <c r="AM1689" s="13">
        <f t="shared" si="2266"/>
        <v>7.5675056750241747E-6</v>
      </c>
      <c r="AN1689" s="13">
        <f t="shared" si="2267"/>
        <v>2.9158737199372927E-6</v>
      </c>
      <c r="AO1689" s="13">
        <f t="shared" si="2268"/>
        <v>5.6176499336379983E-7</v>
      </c>
      <c r="AP1689" s="13">
        <f t="shared" si="2269"/>
        <v>7.2152166172641358E-8</v>
      </c>
      <c r="AQ1689" s="13">
        <f t="shared" si="2270"/>
        <v>6.9503286226039492E-9</v>
      </c>
      <c r="AR1689" s="13">
        <f t="shared" si="2271"/>
        <v>3.6331589004400546E-5</v>
      </c>
      <c r="AS1689" s="13">
        <f t="shared" si="2272"/>
        <v>1.0229019854823962E-5</v>
      </c>
      <c r="AT1689" s="13">
        <f t="shared" si="2273"/>
        <v>1.439970698469994E-6</v>
      </c>
      <c r="AU1689" s="13">
        <f t="shared" si="2274"/>
        <v>1.3513941328238487E-7</v>
      </c>
      <c r="AV1689" s="13">
        <f t="shared" si="2275"/>
        <v>9.5119961685913564E-9</v>
      </c>
      <c r="AW1689" s="13">
        <f t="shared" si="2276"/>
        <v>1.6140403062644276E-12</v>
      </c>
      <c r="AX1689" s="13">
        <f t="shared" si="2277"/>
        <v>3.5510037739674006E-7</v>
      </c>
      <c r="AY1689" s="13">
        <f t="shared" si="2278"/>
        <v>1.3682551462211639E-7</v>
      </c>
      <c r="AZ1689" s="13">
        <f t="shared" si="2279"/>
        <v>2.6360464031118844E-8</v>
      </c>
      <c r="BA1689" s="13">
        <f t="shared" si="2280"/>
        <v>3.3856943804426543E-9</v>
      </c>
      <c r="BB1689" s="13">
        <f t="shared" si="2281"/>
        <v>3.2613973783510146E-10</v>
      </c>
      <c r="BC1689" s="13">
        <f t="shared" si="2282"/>
        <v>2.513330895064238E-11</v>
      </c>
      <c r="BD1689" s="13">
        <f t="shared" si="2283"/>
        <v>2.3331845861958088E-6</v>
      </c>
      <c r="BE1689" s="13">
        <f t="shared" si="2284"/>
        <v>6.5689919189263767E-7</v>
      </c>
      <c r="BF1689" s="13">
        <f t="shared" si="2285"/>
        <v>9.247372686718624E-8</v>
      </c>
      <c r="BG1689" s="13">
        <f t="shared" si="2286"/>
        <v>8.6785413106983906E-9</v>
      </c>
      <c r="BH1689" s="13">
        <f t="shared" si="2287"/>
        <v>6.1085252400666702E-10</v>
      </c>
      <c r="BI1689" s="13">
        <f t="shared" si="2288"/>
        <v>3.4396638119388112E-11</v>
      </c>
      <c r="BJ1689" s="14">
        <f t="shared" si="2289"/>
        <v>0.1757024296230113</v>
      </c>
      <c r="BK1689" s="14">
        <f t="shared" si="2290"/>
        <v>0.57053268600233908</v>
      </c>
      <c r="BL1689" s="14">
        <f t="shared" si="2291"/>
        <v>0.24887061208813482</v>
      </c>
      <c r="BM1689" s="14">
        <f t="shared" si="2292"/>
        <v>3.0234108168191876E-2</v>
      </c>
      <c r="BN1689" s="14">
        <f t="shared" si="2293"/>
        <v>0.96976569131789381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1.2279</v>
      </c>
      <c r="F1690" s="10">
        <f>VLOOKUP(B1690,home!$B$2:$E$405,3,FALSE)</f>
        <v>0.63339999999999996</v>
      </c>
      <c r="G1690" s="10">
        <f>VLOOKUP(C1690,away!$B$2:$E$405,4,FALSE)</f>
        <v>0.90490000000000004</v>
      </c>
      <c r="H1690" s="10">
        <f>VLOOKUP(A1690,away!$A$2:$E$405,3,FALSE)</f>
        <v>0.89710000000000001</v>
      </c>
      <c r="I1690" s="10">
        <f>VLOOKUP(C1690,away!$B$2:$E$405,3,FALSE)</f>
        <v>0.74309999999999998</v>
      </c>
      <c r="J1690" s="10">
        <f>VLOOKUP(B1690,home!$B$2:$E$405,4,FALSE)</f>
        <v>0.74309999999999998</v>
      </c>
      <c r="K1690" s="12">
        <f t="shared" si="2238"/>
        <v>0.70378765811400001</v>
      </c>
      <c r="L1690" s="12">
        <f t="shared" si="2239"/>
        <v>0.49537647593099998</v>
      </c>
      <c r="M1690" s="13">
        <f t="shared" si="2240"/>
        <v>0.30144607514707011</v>
      </c>
      <c r="N1690" s="13">
        <f t="shared" si="2241"/>
        <v>0.21215402727541333</v>
      </c>
      <c r="O1690" s="13">
        <f t="shared" si="2242"/>
        <v>0.14932929438958698</v>
      </c>
      <c r="P1690" s="13">
        <f t="shared" si="2243"/>
        <v>0.1050961143862635</v>
      </c>
      <c r="Q1690" s="13">
        <f t="shared" si="2244"/>
        <v>7.4655693007808402E-2</v>
      </c>
      <c r="R1690" s="13">
        <f t="shared" si="2245"/>
        <v>3.698710980398822E-2</v>
      </c>
      <c r="S1690" s="13">
        <f t="shared" si="2246"/>
        <v>9.1601733856559835E-3</v>
      </c>
      <c r="T1690" s="13">
        <f t="shared" si="2247"/>
        <v>3.6982674110394721E-2</v>
      </c>
      <c r="U1690" s="13">
        <f t="shared" si="2248"/>
        <v>2.6031071389354239E-2</v>
      </c>
      <c r="V1690" s="13">
        <f t="shared" si="2249"/>
        <v>3.5484460822801287E-4</v>
      </c>
      <c r="W1690" s="13">
        <f t="shared" si="2250"/>
        <v>1.7513918448947733E-2</v>
      </c>
      <c r="X1690" s="13">
        <f t="shared" si="2251"/>
        <v>8.6759832009826524E-3</v>
      </c>
      <c r="Y1690" s="13">
        <f t="shared" si="2252"/>
        <v>2.1489389916696717E-3</v>
      </c>
      <c r="Z1690" s="13">
        <f t="shared" si="2253"/>
        <v>6.1075147031908758E-3</v>
      </c>
      <c r="AA1690" s="13">
        <f t="shared" si="2254"/>
        <v>4.2983934698555279E-3</v>
      </c>
      <c r="AB1690" s="13">
        <f t="shared" si="2255"/>
        <v>1.5125781369010661E-3</v>
      </c>
      <c r="AC1690" s="13">
        <f t="shared" si="2256"/>
        <v>7.7320606839642909E-6</v>
      </c>
      <c r="AD1690" s="13">
        <f t="shared" si="2257"/>
        <v>3.0815199123961261E-3</v>
      </c>
      <c r="AE1690" s="13">
        <f t="shared" si="2258"/>
        <v>1.5265124747139967E-3</v>
      </c>
      <c r="AF1690" s="13">
        <f t="shared" si="2259"/>
        <v>3.7809918509426469E-4</v>
      </c>
      <c r="AG1690" s="13">
        <f t="shared" si="2260"/>
        <v>6.2433813954793245E-5</v>
      </c>
      <c r="AH1690" s="13">
        <f t="shared" si="2261"/>
        <v>7.5637977759086578E-4</v>
      </c>
      <c r="AI1690" s="13">
        <f t="shared" si="2262"/>
        <v>5.3233075231546353E-4</v>
      </c>
      <c r="AJ1690" s="13">
        <f t="shared" si="2263"/>
        <v>1.8732390675708194E-4</v>
      </c>
      <c r="AK1690" s="13">
        <f t="shared" si="2264"/>
        <v>4.3945417881777332E-5</v>
      </c>
      <c r="AL1690" s="13">
        <f t="shared" si="2265"/>
        <v>1.078281790448902E-7</v>
      </c>
      <c r="AM1690" s="13">
        <f t="shared" si="2266"/>
        <v>4.337471365153857E-4</v>
      </c>
      <c r="AN1690" s="13">
        <f t="shared" si="2267"/>
        <v>2.1486812793215413E-4</v>
      </c>
      <c r="AO1690" s="13">
        <f t="shared" si="2268"/>
        <v>5.3220308002460886E-5</v>
      </c>
      <c r="AP1690" s="13">
        <f t="shared" si="2269"/>
        <v>8.7880295420738242E-6</v>
      </c>
      <c r="AQ1690" s="13">
        <f t="shared" si="2270"/>
        <v>1.0883457762325125E-6</v>
      </c>
      <c r="AR1690" s="13">
        <f t="shared" si="2271"/>
        <v>7.4938549737687358E-5</v>
      </c>
      <c r="AS1690" s="13">
        <f t="shared" si="2272"/>
        <v>5.274082642234649E-5</v>
      </c>
      <c r="AT1690" s="13">
        <f t="shared" si="2273"/>
        <v>1.8559171357390103E-5</v>
      </c>
      <c r="AU1690" s="13">
        <f t="shared" si="2274"/>
        <v>4.3539052487180022E-6</v>
      </c>
      <c r="AV1690" s="13">
        <f t="shared" si="2275"/>
        <v>7.6605619466137389E-7</v>
      </c>
      <c r="AW1690" s="13">
        <f t="shared" si="2276"/>
        <v>1.0442555598630734E-9</v>
      </c>
      <c r="AX1690" s="13">
        <f t="shared" si="2277"/>
        <v>5.0877646903636108E-5</v>
      </c>
      <c r="AY1690" s="13">
        <f t="shared" si="2278"/>
        <v>2.5203589426785008E-5</v>
      </c>
      <c r="AZ1690" s="13">
        <f t="shared" si="2279"/>
        <v>6.2426326555262842E-6</v>
      </c>
      <c r="BA1690" s="13">
        <f t="shared" si="2280"/>
        <v>1.0308177884754636E-6</v>
      </c>
      <c r="BB1690" s="13">
        <f t="shared" si="2281"/>
        <v>1.2766072084549054E-7</v>
      </c>
      <c r="BC1690" s="13">
        <f t="shared" si="2282"/>
        <v>1.2648023601450055E-8</v>
      </c>
      <c r="BD1690" s="13">
        <f t="shared" si="2283"/>
        <v>6.187132446739252E-6</v>
      </c>
      <c r="BE1690" s="13">
        <f t="shared" si="2284"/>
        <v>4.3544274551317606E-6</v>
      </c>
      <c r="BF1690" s="13">
        <f t="shared" si="2285"/>
        <v>1.5322961505372433E-6</v>
      </c>
      <c r="BG1690" s="13">
        <f t="shared" si="2286"/>
        <v>3.594703731079012E-7</v>
      </c>
      <c r="BH1690" s="13">
        <f t="shared" si="2287"/>
        <v>6.3247703012743895E-8</v>
      </c>
      <c r="BI1690" s="13">
        <f t="shared" si="2288"/>
        <v>8.9025905568857638E-9</v>
      </c>
      <c r="BJ1690" s="14">
        <f t="shared" si="2289"/>
        <v>0.35797500736466287</v>
      </c>
      <c r="BK1690" s="14">
        <f t="shared" si="2290"/>
        <v>0.41609025100550734</v>
      </c>
      <c r="BL1690" s="14">
        <f t="shared" si="2291"/>
        <v>0.21984229102991112</v>
      </c>
      <c r="BM1690" s="14">
        <f t="shared" si="2292"/>
        <v>0.12032154754797043</v>
      </c>
      <c r="BN1690" s="14">
        <f t="shared" si="2293"/>
        <v>0.87966831401013057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1.5216000000000001</v>
      </c>
      <c r="F1691" s="10">
        <f>VLOOKUP(B1691,home!$B$2:$E$405,3,FALSE)</f>
        <v>1.0077</v>
      </c>
      <c r="G1691" s="10">
        <f>VLOOKUP(C1691,away!$B$2:$E$405,4,FALSE)</f>
        <v>0.98580000000000001</v>
      </c>
      <c r="H1691" s="10">
        <f>VLOOKUP(A1691,away!$A$2:$E$405,3,FALSE)</f>
        <v>1.1121000000000001</v>
      </c>
      <c r="I1691" s="10">
        <f>VLOOKUP(C1691,away!$B$2:$E$405,3,FALSE)</f>
        <v>1.0919000000000001</v>
      </c>
      <c r="J1691" s="10">
        <f>VLOOKUP(B1691,home!$B$2:$E$405,4,FALSE)</f>
        <v>1.3188</v>
      </c>
      <c r="K1691" s="12">
        <f t="shared" si="2238"/>
        <v>1.5115432282560002</v>
      </c>
      <c r="L1691" s="12">
        <f t="shared" si="2239"/>
        <v>1.6014214644120004</v>
      </c>
      <c r="M1691" s="13">
        <f t="shared" si="2240"/>
        <v>4.446892302931061E-2</v>
      </c>
      <c r="N1691" s="13">
        <f t="shared" si="2241"/>
        <v>6.7216699472791741E-2</v>
      </c>
      <c r="O1691" s="13">
        <f t="shared" si="2242"/>
        <v>7.1213487838423115E-2</v>
      </c>
      <c r="P1691" s="13">
        <f t="shared" si="2243"/>
        <v>0.10764226530265947</v>
      </c>
      <c r="Q1691" s="13">
        <f t="shared" si="2244"/>
        <v>5.0800473456908517E-2</v>
      </c>
      <c r="R1691" s="13">
        <f t="shared" si="2245"/>
        <v>5.7021403990046869E-2</v>
      </c>
      <c r="S1691" s="13">
        <f t="shared" si="2246"/>
        <v>6.5140195051783339E-2</v>
      </c>
      <c r="T1691" s="13">
        <f t="shared" si="2247"/>
        <v>8.135296859618539E-2</v>
      </c>
      <c r="U1691" s="13">
        <f t="shared" si="2248"/>
        <v>8.6190317066804994E-2</v>
      </c>
      <c r="V1691" s="13">
        <f t="shared" si="2249"/>
        <v>1.7519945965683771E-2</v>
      </c>
      <c r="W1691" s="13">
        <f t="shared" si="2250"/>
        <v>2.5595703881996258E-2</v>
      </c>
      <c r="X1691" s="13">
        <f t="shared" si="2251"/>
        <v>4.098950959336236E-2</v>
      </c>
      <c r="Y1691" s="13">
        <f t="shared" si="2252"/>
        <v>3.2820740239266052E-2</v>
      </c>
      <c r="Z1691" s="13">
        <f t="shared" si="2253"/>
        <v>3.0438433426856381E-2</v>
      </c>
      <c r="AA1691" s="13">
        <f t="shared" si="2254"/>
        <v>4.6009007925085832E-2</v>
      </c>
      <c r="AB1691" s="13">
        <f t="shared" si="2255"/>
        <v>3.477230218397008E-2</v>
      </c>
      <c r="AC1691" s="13">
        <f t="shared" si="2256"/>
        <v>2.6505682835001347E-3</v>
      </c>
      <c r="AD1691" s="13">
        <f t="shared" si="2257"/>
        <v>9.6722532188193121E-3</v>
      </c>
      <c r="AE1691" s="13">
        <f t="shared" si="2258"/>
        <v>1.5489353913845304E-2</v>
      </c>
      <c r="AF1691" s="13">
        <f t="shared" si="2259"/>
        <v>1.240249191375295E-2</v>
      </c>
      <c r="AG1691" s="13">
        <f t="shared" si="2260"/>
        <v>6.6205389209600812E-3</v>
      </c>
      <c r="AH1691" s="13">
        <f t="shared" si="2261"/>
        <v>1.2186190158210883E-2</v>
      </c>
      <c r="AI1691" s="13">
        <f t="shared" si="2262"/>
        <v>1.8419953211883573E-2</v>
      </c>
      <c r="AJ1691" s="13">
        <f t="shared" si="2263"/>
        <v>1.3921277771107491E-2</v>
      </c>
      <c r="AK1691" s="13">
        <f t="shared" si="2264"/>
        <v>7.0142043811961064E-3</v>
      </c>
      <c r="AL1691" s="13">
        <f t="shared" si="2265"/>
        <v>2.5664050751782695E-4</v>
      </c>
      <c r="AM1691" s="13">
        <f t="shared" si="2266"/>
        <v>2.9240057709767273E-3</v>
      </c>
      <c r="AN1691" s="13">
        <f t="shared" si="2267"/>
        <v>4.6825656037066902E-3</v>
      </c>
      <c r="AO1691" s="13">
        <f t="shared" si="2268"/>
        <v>3.7493805331466155E-3</v>
      </c>
      <c r="AP1691" s="13">
        <f t="shared" si="2269"/>
        <v>2.0014461546764999E-3</v>
      </c>
      <c r="AQ1691" s="13">
        <f t="shared" si="2270"/>
        <v>8.0128970799095206E-4</v>
      </c>
      <c r="AR1691" s="13">
        <f t="shared" si="2271"/>
        <v>3.9030452977530362E-3</v>
      </c>
      <c r="AS1691" s="13">
        <f t="shared" si="2272"/>
        <v>5.8996216893950253E-3</v>
      </c>
      <c r="AT1691" s="13">
        <f t="shared" si="2273"/>
        <v>4.4587666069386377E-3</v>
      </c>
      <c r="AU1691" s="13">
        <f t="shared" si="2274"/>
        <v>2.2465394903640277E-3</v>
      </c>
      <c r="AV1691" s="13">
        <f t="shared" si="2275"/>
        <v>8.4893538841735773E-4</v>
      </c>
      <c r="AW1691" s="13">
        <f t="shared" si="2276"/>
        <v>1.7256349250810559E-5</v>
      </c>
      <c r="AX1691" s="13">
        <f t="shared" si="2277"/>
        <v>7.3662685375022209E-4</v>
      </c>
      <c r="AY1691" s="13">
        <f t="shared" si="2278"/>
        <v>1.1796500548578849E-3</v>
      </c>
      <c r="AZ1691" s="13">
        <f t="shared" si="2279"/>
        <v>9.4455845917210547E-4</v>
      </c>
      <c r="BA1691" s="13">
        <f t="shared" si="2280"/>
        <v>5.0421206363671198E-4</v>
      </c>
      <c r="BB1691" s="13">
        <f t="shared" si="2281"/>
        <v>2.0186400533082503E-4</v>
      </c>
      <c r="BC1691" s="13">
        <f t="shared" si="2282"/>
        <v>6.4653870205792332E-5</v>
      </c>
      <c r="BD1691" s="13">
        <f t="shared" si="2283"/>
        <v>1.0417367527323397E-3</v>
      </c>
      <c r="BE1691" s="13">
        <f t="shared" si="2284"/>
        <v>1.5746301342179632E-3</v>
      </c>
      <c r="BF1691" s="13">
        <f t="shared" si="2285"/>
        <v>1.1900607581924998E-3</v>
      </c>
      <c r="BG1691" s="13">
        <f t="shared" si="2286"/>
        <v>5.9960942675302492E-4</v>
      </c>
      <c r="BH1691" s="13">
        <f t="shared" si="2287"/>
        <v>2.2658389215174919E-4</v>
      </c>
      <c r="BI1691" s="13">
        <f t="shared" si="2288"/>
        <v>6.8498269562772894E-5</v>
      </c>
      <c r="BJ1691" s="14">
        <f t="shared" si="2289"/>
        <v>0.36075098628533903</v>
      </c>
      <c r="BK1691" s="14">
        <f t="shared" si="2290"/>
        <v>0.23885818819531301</v>
      </c>
      <c r="BL1691" s="14">
        <f t="shared" si="2291"/>
        <v>0.36880617223320727</v>
      </c>
      <c r="BM1691" s="14">
        <f t="shared" si="2292"/>
        <v>0.59932813334496859</v>
      </c>
      <c r="BN1691" s="14">
        <f t="shared" si="2293"/>
        <v>0.39836325309014031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1.5216000000000001</v>
      </c>
      <c r="F1692" s="10">
        <f>VLOOKUP(B1692,home!$B$2:$E$405,3,FALSE)</f>
        <v>0.43809999999999999</v>
      </c>
      <c r="G1692" s="10">
        <f>VLOOKUP(C1692,away!$B$2:$E$405,4,FALSE)</f>
        <v>0.74480000000000002</v>
      </c>
      <c r="H1692" s="10">
        <f>VLOOKUP(A1692,away!$A$2:$E$405,3,FALSE)</f>
        <v>1.1121000000000001</v>
      </c>
      <c r="I1692" s="10">
        <f>VLOOKUP(C1692,away!$B$2:$E$405,3,FALSE)</f>
        <v>0.95909999999999995</v>
      </c>
      <c r="J1692" s="10">
        <f>VLOOKUP(B1692,home!$B$2:$E$405,4,FALSE)</f>
        <v>0.53949999999999998</v>
      </c>
      <c r="K1692" s="12">
        <f t="shared" si="2238"/>
        <v>0.49649333260800005</v>
      </c>
      <c r="L1692" s="12">
        <f t="shared" si="2239"/>
        <v>0.57543885184499999</v>
      </c>
      <c r="M1692" s="13">
        <f t="shared" si="2240"/>
        <v>0.34234640156507468</v>
      </c>
      <c r="N1692" s="13">
        <f t="shared" si="2241"/>
        <v>0.16997270581940058</v>
      </c>
      <c r="O1692" s="13">
        <f t="shared" si="2242"/>
        <v>0.19699942024987388</v>
      </c>
      <c r="P1692" s="13">
        <f t="shared" si="2243"/>
        <v>9.7808898681703824E-2</v>
      </c>
      <c r="Q1692" s="13">
        <f t="shared" si="2244"/>
        <v>4.219515758233669E-2</v>
      </c>
      <c r="R1692" s="13">
        <f t="shared" si="2245"/>
        <v>5.6680560101359023E-2</v>
      </c>
      <c r="S1692" s="13">
        <f t="shared" si="2246"/>
        <v>6.9860385691167702E-3</v>
      </c>
      <c r="T1692" s="13">
        <f t="shared" si="2247"/>
        <v>2.4280733032598673E-2</v>
      </c>
      <c r="U1692" s="13">
        <f t="shared" si="2248"/>
        <v>2.8141520178811785E-2</v>
      </c>
      <c r="V1692" s="13">
        <f t="shared" si="2249"/>
        <v>2.2176911892926457E-4</v>
      </c>
      <c r="W1692" s="13">
        <f t="shared" si="2250"/>
        <v>6.9832048026580206E-3</v>
      </c>
      <c r="X1692" s="13">
        <f t="shared" si="2251"/>
        <v>4.0184073538400214E-3</v>
      </c>
      <c r="Y1692" s="13">
        <f t="shared" si="2252"/>
        <v>1.1561738569696031E-3</v>
      </c>
      <c r="Z1692" s="13">
        <f t="shared" si="2253"/>
        <v>1.0872065475552519E-2</v>
      </c>
      <c r="AA1692" s="13">
        <f t="shared" si="2254"/>
        <v>5.3979080202894505E-3</v>
      </c>
      <c r="AB1692" s="13">
        <f t="shared" si="2255"/>
        <v>1.3400126710524805E-3</v>
      </c>
      <c r="AC1692" s="13">
        <f t="shared" si="2256"/>
        <v>3.9599863590139188E-6</v>
      </c>
      <c r="AD1692" s="13">
        <f t="shared" si="2257"/>
        <v>8.6677865618896798E-4</v>
      </c>
      <c r="AE1692" s="13">
        <f t="shared" si="2258"/>
        <v>4.9877811472113175E-4</v>
      </c>
      <c r="AF1692" s="13">
        <f t="shared" si="2259"/>
        <v>1.4350815283027083E-4</v>
      </c>
      <c r="AG1692" s="13">
        <f t="shared" si="2260"/>
        <v>2.7526722231682615E-5</v>
      </c>
      <c r="AH1692" s="13">
        <f t="shared" si="2261"/>
        <v>1.5640522186089008E-3</v>
      </c>
      <c r="AI1692" s="13">
        <f t="shared" si="2262"/>
        <v>7.765414983900694E-4</v>
      </c>
      <c r="AJ1692" s="13">
        <f t="shared" si="2263"/>
        <v>1.9277383822204771E-4</v>
      </c>
      <c r="AK1692" s="13">
        <f t="shared" si="2264"/>
        <v>3.1903641792833304E-5</v>
      </c>
      <c r="AL1692" s="13">
        <f t="shared" si="2265"/>
        <v>4.5254970147083388E-8</v>
      </c>
      <c r="AM1692" s="13">
        <f t="shared" si="2266"/>
        <v>8.6069964728948954E-5</v>
      </c>
      <c r="AN1692" s="13">
        <f t="shared" si="2267"/>
        <v>4.952800168196604E-5</v>
      </c>
      <c r="AO1692" s="13">
        <f t="shared" si="2268"/>
        <v>1.425016821102388E-5</v>
      </c>
      <c r="AP1692" s="13">
        <f t="shared" si="2269"/>
        <v>2.7333668113165666E-6</v>
      </c>
      <c r="AQ1692" s="13">
        <f t="shared" si="2270"/>
        <v>3.9322136489380832E-7</v>
      </c>
      <c r="AR1692" s="13">
        <f t="shared" si="2271"/>
        <v>1.8000328258038623E-4</v>
      </c>
      <c r="AS1692" s="13">
        <f t="shared" si="2272"/>
        <v>8.9370429648715524E-5</v>
      </c>
      <c r="AT1692" s="13">
        <f t="shared" si="2273"/>
        <v>2.218591122644979E-5</v>
      </c>
      <c r="AU1692" s="13">
        <f t="shared" si="2274"/>
        <v>3.6717190005884319E-6</v>
      </c>
      <c r="AV1692" s="13">
        <f t="shared" si="2275"/>
        <v>4.5574600075056647E-7</v>
      </c>
      <c r="AW1692" s="13">
        <f t="shared" si="2276"/>
        <v>3.5915042399907948E-10</v>
      </c>
      <c r="AX1692" s="13">
        <f t="shared" si="2277"/>
        <v>7.1221939376214762E-6</v>
      </c>
      <c r="AY1692" s="13">
        <f t="shared" si="2278"/>
        <v>4.0983871020823219E-6</v>
      </c>
      <c r="AZ1692" s="13">
        <f t="shared" si="2279"/>
        <v>1.1791855842193037E-6</v>
      </c>
      <c r="BA1692" s="13">
        <f t="shared" si="2280"/>
        <v>2.2618306623177726E-7</v>
      </c>
      <c r="BB1692" s="13">
        <f t="shared" si="2281"/>
        <v>3.2538630984798865E-8</v>
      </c>
      <c r="BC1692" s="13">
        <f t="shared" si="2282"/>
        <v>3.7447984909001613E-9</v>
      </c>
      <c r="BD1692" s="13">
        <f t="shared" si="2283"/>
        <v>1.7263480376064753E-5</v>
      </c>
      <c r="BE1692" s="13">
        <f t="shared" si="2284"/>
        <v>8.5712029043251994E-6</v>
      </c>
      <c r="BF1692" s="13">
        <f t="shared" si="2285"/>
        <v>2.127772547213893E-6</v>
      </c>
      <c r="BG1692" s="13">
        <f t="shared" si="2286"/>
        <v>3.521416276660129E-7</v>
      </c>
      <c r="BH1692" s="13">
        <f t="shared" si="2287"/>
        <v>4.3708992567476064E-8</v>
      </c>
      <c r="BI1692" s="13">
        <f t="shared" si="2288"/>
        <v>4.3402446769529008E-9</v>
      </c>
      <c r="BJ1692" s="14">
        <f t="shared" si="2289"/>
        <v>0.25030861104969343</v>
      </c>
      <c r="BK1692" s="14">
        <f t="shared" si="2290"/>
        <v>0.44737121156325577</v>
      </c>
      <c r="BL1692" s="14">
        <f t="shared" si="2291"/>
        <v>0.29144874215354988</v>
      </c>
      <c r="BM1692" s="14">
        <f t="shared" si="2292"/>
        <v>9.3993388214351228E-2</v>
      </c>
      <c r="BN1692" s="14">
        <f t="shared" si="2293"/>
        <v>0.90600314399974879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1.5216000000000001</v>
      </c>
      <c r="F1693" s="10">
        <f>VLOOKUP(B1693,home!$B$2:$E$405,3,FALSE)</f>
        <v>0.70099999999999996</v>
      </c>
      <c r="G1693" s="10">
        <f>VLOOKUP(C1693,away!$B$2:$E$405,4,FALSE)</f>
        <v>0.96389999999999998</v>
      </c>
      <c r="H1693" s="10">
        <f>VLOOKUP(A1693,away!$A$2:$E$405,3,FALSE)</f>
        <v>1.1121000000000001</v>
      </c>
      <c r="I1693" s="10">
        <f>VLOOKUP(C1693,away!$B$2:$E$405,3,FALSE)</f>
        <v>1.139</v>
      </c>
      <c r="J1693" s="10">
        <f>VLOOKUP(B1693,home!$B$2:$E$405,4,FALSE)</f>
        <v>0.65939999999999999</v>
      </c>
      <c r="K1693" s="12">
        <f t="shared" si="2238"/>
        <v>1.0281358382400001</v>
      </c>
      <c r="L1693" s="12">
        <f t="shared" si="2239"/>
        <v>0.83525004485999998</v>
      </c>
      <c r="M1693" s="13">
        <f t="shared" si="2240"/>
        <v>0.15514643236486811</v>
      </c>
      <c r="N1693" s="13">
        <f t="shared" si="2241"/>
        <v>0.15951160728939917</v>
      </c>
      <c r="O1693" s="13">
        <f t="shared" si="2242"/>
        <v>0.12958606459262506</v>
      </c>
      <c r="P1693" s="13">
        <f t="shared" si="2243"/>
        <v>0.13323207714416135</v>
      </c>
      <c r="Q1693" s="13">
        <f t="shared" si="2244"/>
        <v>8.1999800034748049E-2</v>
      </c>
      <c r="R1693" s="13">
        <f t="shared" si="2245"/>
        <v>5.4118383132110454E-2</v>
      </c>
      <c r="S1693" s="13">
        <f t="shared" si="2246"/>
        <v>2.8603278382841026E-2</v>
      </c>
      <c r="T1693" s="13">
        <f t="shared" si="2247"/>
        <v>6.8490336657534345E-2</v>
      </c>
      <c r="U1693" s="13">
        <f t="shared" si="2248"/>
        <v>5.5641049205725865E-2</v>
      </c>
      <c r="V1693" s="13">
        <f t="shared" si="2249"/>
        <v>2.7292310840297098E-3</v>
      </c>
      <c r="W1693" s="13">
        <f t="shared" si="2250"/>
        <v>2.8102311048079365E-2</v>
      </c>
      <c r="X1693" s="13">
        <f t="shared" si="2251"/>
        <v>2.3472456563577961E-2</v>
      </c>
      <c r="Y1693" s="13">
        <f t="shared" si="2252"/>
        <v>9.8026851988514442E-3</v>
      </c>
      <c r="Z1693" s="13">
        <f t="shared" si="2253"/>
        <v>1.5067460646281977E-2</v>
      </c>
      <c r="AA1693" s="13">
        <f t="shared" si="2254"/>
        <v>1.5491396281713336E-2</v>
      </c>
      <c r="AB1693" s="13">
        <f t="shared" si="2255"/>
        <v>7.9636298508036791E-3</v>
      </c>
      <c r="AC1693" s="13">
        <f t="shared" si="2256"/>
        <v>1.4648303573158288E-4</v>
      </c>
      <c r="AD1693" s="13">
        <f t="shared" si="2257"/>
        <v>7.2232482814745726E-3</v>
      </c>
      <c r="AE1693" s="13">
        <f t="shared" si="2258"/>
        <v>6.0332184511365551E-3</v>
      </c>
      <c r="AF1693" s="13">
        <f t="shared" si="2259"/>
        <v>2.519622990980993E-3</v>
      </c>
      <c r="AG1693" s="13">
        <f t="shared" si="2260"/>
        <v>7.0150507208238742E-4</v>
      </c>
      <c r="AH1693" s="13">
        <f t="shared" si="2261"/>
        <v>3.1462742951833263E-3</v>
      </c>
      <c r="AI1693" s="13">
        <f t="shared" si="2262"/>
        <v>3.2347973598112747E-3</v>
      </c>
      <c r="AJ1693" s="13">
        <f t="shared" si="2263"/>
        <v>1.6629055475330518E-3</v>
      </c>
      <c r="AK1693" s="13">
        <f t="shared" si="2264"/>
        <v>5.6989759634228023E-4</v>
      </c>
      <c r="AL1693" s="13">
        <f t="shared" si="2265"/>
        <v>5.0316952364082924E-6</v>
      </c>
      <c r="AM1693" s="13">
        <f t="shared" si="2266"/>
        <v>1.4852960853379005E-3</v>
      </c>
      <c r="AN1693" s="13">
        <f t="shared" si="2267"/>
        <v>1.2405936219088637E-3</v>
      </c>
      <c r="AO1693" s="13">
        <f t="shared" si="2268"/>
        <v>5.1810293917620403E-4</v>
      </c>
      <c r="AP1693" s="13">
        <f t="shared" si="2269"/>
        <v>1.4424850106300747E-4</v>
      </c>
      <c r="AQ1693" s="13">
        <f t="shared" si="2270"/>
        <v>3.0120891745966179E-5</v>
      </c>
      <c r="AR1693" s="13">
        <f t="shared" si="2271"/>
        <v>5.2558514923874773E-4</v>
      </c>
      <c r="AS1693" s="13">
        <f t="shared" si="2272"/>
        <v>5.4037292797907543E-4</v>
      </c>
      <c r="AT1693" s="13">
        <f t="shared" si="2273"/>
        <v>2.7778838663498494E-4</v>
      </c>
      <c r="AU1693" s="13">
        <f t="shared" si="2274"/>
        <v>9.5201398582099169E-5</v>
      </c>
      <c r="AV1693" s="13">
        <f t="shared" si="2275"/>
        <v>2.4469992433206723E-5</v>
      </c>
      <c r="AW1693" s="13">
        <f t="shared" si="2276"/>
        <v>1.2002696737035457E-7</v>
      </c>
      <c r="AX1693" s="13">
        <f t="shared" si="2277"/>
        <v>2.5451435595557866E-4</v>
      </c>
      <c r="AY1693" s="13">
        <f t="shared" si="2278"/>
        <v>2.1258312722941108E-4</v>
      </c>
      <c r="AZ1693" s="13">
        <f t="shared" si="2279"/>
        <v>8.8780033277422336E-5</v>
      </c>
      <c r="BA1693" s="13">
        <f t="shared" si="2280"/>
        <v>2.4717842259213102E-5</v>
      </c>
      <c r="BB1693" s="13">
        <f t="shared" si="2281"/>
        <v>5.1613947139625361E-6</v>
      </c>
      <c r="BC1693" s="13">
        <f t="shared" si="2282"/>
        <v>8.6221103327547521E-7</v>
      </c>
      <c r="BD1693" s="13">
        <f t="shared" si="2283"/>
        <v>7.3165836579902285E-5</v>
      </c>
      <c r="BE1693" s="13">
        <f t="shared" si="2284"/>
        <v>7.5224418722608693E-5</v>
      </c>
      <c r="BF1693" s="13">
        <f t="shared" si="2285"/>
        <v>3.8670460399743016E-5</v>
      </c>
      <c r="BG1693" s="13">
        <f t="shared" si="2286"/>
        <v>1.3252828739405508E-5</v>
      </c>
      <c r="BH1693" s="13">
        <f t="shared" si="2287"/>
        <v>3.4064270462599614E-6</v>
      </c>
      <c r="BI1693" s="13">
        <f t="shared" si="2288"/>
        <v>7.0045394532197884E-7</v>
      </c>
      <c r="BJ1693" s="14">
        <f t="shared" si="2289"/>
        <v>0.39186177259156574</v>
      </c>
      <c r="BK1693" s="14">
        <f t="shared" si="2290"/>
        <v>0.32007511683409762</v>
      </c>
      <c r="BL1693" s="14">
        <f t="shared" si="2291"/>
        <v>0.27308223614214971</v>
      </c>
      <c r="BM1693" s="14">
        <f t="shared" si="2292"/>
        <v>0.28627975855592086</v>
      </c>
      <c r="BN1693" s="14">
        <f t="shared" si="2293"/>
        <v>0.71359436455791225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1.375</v>
      </c>
      <c r="F1694" s="10">
        <f>VLOOKUP(B1694,home!$B$2:$E$405,3,FALSE)</f>
        <v>1.1515</v>
      </c>
      <c r="G1694" s="10">
        <f>VLOOKUP(C1694,away!$B$2:$E$405,4,FALSE)</f>
        <v>0.99170000000000003</v>
      </c>
      <c r="H1694" s="10">
        <f>VLOOKUP(A1694,away!$A$2:$E$405,3,FALSE)</f>
        <v>1.0101</v>
      </c>
      <c r="I1694" s="10">
        <f>VLOOKUP(C1694,away!$B$2:$E$405,3,FALSE)</f>
        <v>0.81</v>
      </c>
      <c r="J1694" s="10">
        <f>VLOOKUP(B1694,home!$B$2:$E$405,4,FALSE)</f>
        <v>1.4025000000000001</v>
      </c>
      <c r="K1694" s="12">
        <f t="shared" si="2238"/>
        <v>1.5701710062499998</v>
      </c>
      <c r="L1694" s="12">
        <f t="shared" si="2239"/>
        <v>1.1474988525000001</v>
      </c>
      <c r="M1694" s="13">
        <f t="shared" si="2240"/>
        <v>6.6028430883418449E-2</v>
      </c>
      <c r="N1694" s="13">
        <f t="shared" si="2241"/>
        <v>0.1036759277613257</v>
      </c>
      <c r="O1694" s="13">
        <f t="shared" si="2242"/>
        <v>7.5767548671098223E-2</v>
      </c>
      <c r="P1694" s="13">
        <f t="shared" si="2243"/>
        <v>0.11896800813799413</v>
      </c>
      <c r="Q1694" s="13">
        <f t="shared" si="2244"/>
        <v>8.1394467908451548E-2</v>
      </c>
      <c r="R1694" s="13">
        <f t="shared" si="2245"/>
        <v>4.3471587578411568E-2</v>
      </c>
      <c r="S1694" s="13">
        <f t="shared" si="2246"/>
        <v>5.3588229990318266E-2</v>
      </c>
      <c r="T1694" s="13">
        <f t="shared" si="2247"/>
        <v>9.3400058524796215E-2</v>
      </c>
      <c r="U1694" s="13">
        <f t="shared" si="2248"/>
        <v>6.8257826411279476E-2</v>
      </c>
      <c r="V1694" s="13">
        <f t="shared" si="2249"/>
        <v>1.0728181610207103E-2</v>
      </c>
      <c r="W1694" s="13">
        <f t="shared" si="2250"/>
        <v>4.2601077859665562E-2</v>
      </c>
      <c r="X1694" s="13">
        <f t="shared" si="2251"/>
        <v>4.8884687959229386E-2</v>
      </c>
      <c r="Y1694" s="13">
        <f t="shared" si="2252"/>
        <v>2.8047561669018149E-2</v>
      </c>
      <c r="Z1694" s="13">
        <f t="shared" si="2253"/>
        <v>1.6627865620860174E-2</v>
      </c>
      <c r="AA1694" s="13">
        <f t="shared" si="2254"/>
        <v>2.6108592493695799E-2</v>
      </c>
      <c r="AB1694" s="13">
        <f t="shared" si="2255"/>
        <v>2.0497477473798764E-2</v>
      </c>
      <c r="AC1694" s="13">
        <f t="shared" si="2256"/>
        <v>1.2081068526398177E-3</v>
      </c>
      <c r="AD1694" s="13">
        <f t="shared" si="2257"/>
        <v>1.6722744322561416E-2</v>
      </c>
      <c r="AE1694" s="13">
        <f t="shared" si="2258"/>
        <v>1.9189329920790116E-2</v>
      </c>
      <c r="AF1694" s="13">
        <f t="shared" si="2259"/>
        <v>1.100986703217529E-2</v>
      </c>
      <c r="AG1694" s="13">
        <f t="shared" si="2260"/>
        <v>4.2112699285329087E-3</v>
      </c>
      <c r="AH1694" s="13">
        <f t="shared" si="2261"/>
        <v>4.7701141798653143E-3</v>
      </c>
      <c r="AI1694" s="13">
        <f t="shared" si="2262"/>
        <v>7.4898949817265121E-3</v>
      </c>
      <c r="AJ1694" s="13">
        <f t="shared" si="2263"/>
        <v>5.8802079700821719E-3</v>
      </c>
      <c r="AK1694" s="13">
        <f t="shared" si="2264"/>
        <v>3.0776440217810644E-3</v>
      </c>
      <c r="AL1694" s="13">
        <f t="shared" si="2265"/>
        <v>8.7069199708947665E-5</v>
      </c>
      <c r="AM1694" s="13">
        <f t="shared" si="2266"/>
        <v>5.2515136560435435E-3</v>
      </c>
      <c r="AN1694" s="13">
        <f t="shared" si="2267"/>
        <v>6.0261058941980458E-3</v>
      </c>
      <c r="AO1694" s="13">
        <f t="shared" si="2268"/>
        <v>3.4574747993178726E-3</v>
      </c>
      <c r="AP1694" s="13">
        <f t="shared" si="2269"/>
        <v>1.3224827882549757E-3</v>
      </c>
      <c r="AQ1694" s="13">
        <f t="shared" si="2270"/>
        <v>3.7938687049339634E-4</v>
      </c>
      <c r="AR1694" s="13">
        <f t="shared" si="2271"/>
        <v>1.0947401095378851E-3</v>
      </c>
      <c r="AS1694" s="13">
        <f t="shared" si="2272"/>
        <v>1.7189291793753361E-3</v>
      </c>
      <c r="AT1694" s="13">
        <f t="shared" si="2273"/>
        <v>1.3495063796261292E-3</v>
      </c>
      <c r="AU1694" s="13">
        <f t="shared" si="2274"/>
        <v>7.0631859667945112E-4</v>
      </c>
      <c r="AV1694" s="13">
        <f t="shared" si="2275"/>
        <v>2.7726024542031546E-4</v>
      </c>
      <c r="AW1694" s="13">
        <f t="shared" si="2276"/>
        <v>4.3577395040932676E-6</v>
      </c>
      <c r="AX1694" s="13">
        <f t="shared" si="2277"/>
        <v>1.3742957469409173E-3</v>
      </c>
      <c r="AY1694" s="13">
        <f t="shared" si="2278"/>
        <v>1.5770027926103331E-3</v>
      </c>
      <c r="AZ1694" s="13">
        <f t="shared" si="2279"/>
        <v>9.0480444745482649E-4</v>
      </c>
      <c r="BA1694" s="13">
        <f t="shared" si="2280"/>
        <v>3.4608735506376997E-4</v>
      </c>
      <c r="BB1694" s="13">
        <f t="shared" si="2281"/>
        <v>9.9283710700109052E-5</v>
      </c>
      <c r="BC1694" s="13">
        <f t="shared" si="2282"/>
        <v>2.278558882006342E-5</v>
      </c>
      <c r="BD1694" s="13">
        <f t="shared" si="2283"/>
        <v>2.0936883658007459E-4</v>
      </c>
      <c r="BE1694" s="13">
        <f t="shared" si="2284"/>
        <v>3.2874487681032748E-4</v>
      </c>
      <c r="BF1694" s="13">
        <f t="shared" si="2285"/>
        <v>2.5809283701040209E-4</v>
      </c>
      <c r="BG1694" s="13">
        <f t="shared" si="2286"/>
        <v>1.3508329653151341E-4</v>
      </c>
      <c r="BH1694" s="13">
        <f t="shared" si="2287"/>
        <v>5.3025968910613391E-5</v>
      </c>
      <c r="BI1694" s="13">
        <f t="shared" si="2288"/>
        <v>1.6651967792351799E-5</v>
      </c>
      <c r="BJ1694" s="14">
        <f t="shared" si="2289"/>
        <v>0.4698982165364442</v>
      </c>
      <c r="BK1694" s="14">
        <f t="shared" si="2290"/>
        <v>0.25218502946689708</v>
      </c>
      <c r="BL1694" s="14">
        <f t="shared" si="2291"/>
        <v>0.26146861607601318</v>
      </c>
      <c r="BM1694" s="14">
        <f t="shared" si="2292"/>
        <v>0.50930111170640902</v>
      </c>
      <c r="BN1694" s="14">
        <f t="shared" si="2293"/>
        <v>0.48930597094069961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1.2514000000000001</v>
      </c>
      <c r="F1695" s="10">
        <f>VLOOKUP(B1695,home!$B$2:$E$405,3,FALSE)</f>
        <v>1.1099000000000001</v>
      </c>
      <c r="G1695" s="10">
        <f>VLOOKUP(C1695,away!$B$2:$E$405,4,FALSE)</f>
        <v>1.3632</v>
      </c>
      <c r="H1695" s="10">
        <f>VLOOKUP(A1695,away!$A$2:$E$405,3,FALSE)</f>
        <v>0.95709999999999995</v>
      </c>
      <c r="I1695" s="10">
        <f>VLOOKUP(C1695,away!$B$2:$E$405,3,FALSE)</f>
        <v>0.86040000000000005</v>
      </c>
      <c r="J1695" s="10">
        <f>VLOOKUP(B1695,home!$B$2:$E$405,4,FALSE)</f>
        <v>0.98680000000000001</v>
      </c>
      <c r="K1695" s="12">
        <f t="shared" si="2238"/>
        <v>1.8933878219520004</v>
      </c>
      <c r="L1695" s="12">
        <f t="shared" si="2239"/>
        <v>0.81261878731199999</v>
      </c>
      <c r="M1695" s="13">
        <f t="shared" si="2240"/>
        <v>6.6803045426344562E-2</v>
      </c>
      <c r="N1695" s="13">
        <f t="shared" si="2241"/>
        <v>0.12648407267954706</v>
      </c>
      <c r="O1695" s="13">
        <f t="shared" si="2242"/>
        <v>5.4285409763104565E-2</v>
      </c>
      <c r="P1695" s="13">
        <f t="shared" si="2243"/>
        <v>0.10278333375513642</v>
      </c>
      <c r="Q1695" s="13">
        <f t="shared" si="2244"/>
        <v>0.11974170144117309</v>
      </c>
      <c r="R1695" s="13">
        <f t="shared" si="2245"/>
        <v>2.2056671925214516E-2</v>
      </c>
      <c r="S1695" s="13">
        <f t="shared" si="2246"/>
        <v>3.9535673974129791E-2</v>
      </c>
      <c r="T1695" s="13">
        <f t="shared" si="2247"/>
        <v>9.7304356215801649E-2</v>
      </c>
      <c r="U1695" s="13">
        <f t="shared" si="2248"/>
        <v>4.176183401599174E-2</v>
      </c>
      <c r="V1695" s="13">
        <f t="shared" si="2249"/>
        <v>6.7588541599876619E-3</v>
      </c>
      <c r="W1695" s="13">
        <f t="shared" si="2250"/>
        <v>7.5572493096176474E-2</v>
      </c>
      <c r="X1695" s="13">
        <f t="shared" si="2251"/>
        <v>6.1411627693959428E-2</v>
      </c>
      <c r="Y1695" s="13">
        <f t="shared" si="2252"/>
        <v>2.4952121211760665E-2</v>
      </c>
      <c r="Z1695" s="13">
        <f t="shared" si="2253"/>
        <v>5.974555330668819E-3</v>
      </c>
      <c r="AA1695" s="13">
        <f t="shared" si="2254"/>
        <v>1.1312150304666748E-2</v>
      </c>
      <c r="AB1695" s="13">
        <f t="shared" si="2255"/>
        <v>1.0709143813473319E-2</v>
      </c>
      <c r="AC1695" s="13">
        <f t="shared" si="2256"/>
        <v>6.4994937589920633E-4</v>
      </c>
      <c r="AD1695" s="13">
        <f t="shared" si="2257"/>
        <v>3.5772009525713022E-2</v>
      </c>
      <c r="AE1695" s="13">
        <f t="shared" si="2258"/>
        <v>2.9069007000498234E-2</v>
      </c>
      <c r="AF1695" s="13">
        <f t="shared" si="2259"/>
        <v>1.1811010608554454E-2</v>
      </c>
      <c r="AG1695" s="13">
        <f t="shared" si="2260"/>
        <v>3.1992830392175626E-3</v>
      </c>
      <c r="AH1695" s="13">
        <f t="shared" si="2261"/>
        <v>1.2137589768841351E-3</v>
      </c>
      <c r="AI1695" s="13">
        <f t="shared" si="2262"/>
        <v>2.2981164656173409E-3</v>
      </c>
      <c r="AJ1695" s="13">
        <f t="shared" si="2263"/>
        <v>2.1756128647136236E-3</v>
      </c>
      <c r="AK1695" s="13">
        <f t="shared" si="2264"/>
        <v>1.3730929677769599E-3</v>
      </c>
      <c r="AL1695" s="13">
        <f t="shared" si="2265"/>
        <v>4.0000549795680923E-5</v>
      </c>
      <c r="AM1695" s="13">
        <f t="shared" si="2266"/>
        <v>1.35460574405472E-2</v>
      </c>
      <c r="AN1695" s="13">
        <f t="shared" si="2267"/>
        <v>1.100778077019616E-2</v>
      </c>
      <c r="AO1695" s="13">
        <f t="shared" si="2268"/>
        <v>4.4725647302365779E-3</v>
      </c>
      <c r="AP1695" s="13">
        <f t="shared" si="2269"/>
        <v>1.2114967090864235E-3</v>
      </c>
      <c r="AQ1695" s="13">
        <f t="shared" si="2270"/>
        <v>2.4612124664257206E-4</v>
      </c>
      <c r="AR1695" s="13">
        <f t="shared" si="2271"/>
        <v>1.9726466957692797E-4</v>
      </c>
      <c r="AS1695" s="13">
        <f t="shared" si="2272"/>
        <v>3.7349852307834067E-4</v>
      </c>
      <c r="AT1695" s="13">
        <f t="shared" si="2273"/>
        <v>3.5358877755679429E-4</v>
      </c>
      <c r="AU1695" s="13">
        <f t="shared" si="2274"/>
        <v>2.2316022846830973E-4</v>
      </c>
      <c r="AV1695" s="13">
        <f t="shared" si="2275"/>
        <v>1.0563221473148088E-4</v>
      </c>
      <c r="AW1695" s="13">
        <f t="shared" si="2276"/>
        <v>1.7095818485682116E-6</v>
      </c>
      <c r="AX1695" s="13">
        <f t="shared" si="2277"/>
        <v>4.2746566988990636E-3</v>
      </c>
      <c r="AY1695" s="13">
        <f t="shared" si="2278"/>
        <v>3.4736663428344746E-3</v>
      </c>
      <c r="AZ1695" s="13">
        <f t="shared" si="2279"/>
        <v>1.4113832655203301E-3</v>
      </c>
      <c r="BA1695" s="13">
        <f t="shared" si="2280"/>
        <v>3.823055192198604E-4</v>
      </c>
      <c r="BB1695" s="13">
        <f t="shared" si="2281"/>
        <v>7.7667161852781869E-5</v>
      </c>
      <c r="BC1695" s="13">
        <f t="shared" si="2282"/>
        <v>1.2622758975754488E-5</v>
      </c>
      <c r="BD1695" s="13">
        <f t="shared" si="2283"/>
        <v>2.6716829428517584E-5</v>
      </c>
      <c r="BE1695" s="13">
        <f t="shared" si="2284"/>
        <v>5.0585319481124015E-5</v>
      </c>
      <c r="BF1695" s="13">
        <f t="shared" si="2285"/>
        <v>4.7888813937555762E-5</v>
      </c>
      <c r="BG1695" s="13">
        <f t="shared" si="2286"/>
        <v>3.0224032372364433E-5</v>
      </c>
      <c r="BH1695" s="13">
        <f t="shared" si="2287"/>
        <v>1.4306453706029455E-5</v>
      </c>
      <c r="BI1695" s="13">
        <f t="shared" si="2288"/>
        <v>5.4175330444632468E-6</v>
      </c>
      <c r="BJ1695" s="14">
        <f t="shared" si="2289"/>
        <v>0.62543400515641279</v>
      </c>
      <c r="BK1695" s="14">
        <f t="shared" si="2290"/>
        <v>0.22004452358412782</v>
      </c>
      <c r="BL1695" s="14">
        <f t="shared" si="2291"/>
        <v>0.14861407449282482</v>
      </c>
      <c r="BM1695" s="14">
        <f t="shared" si="2292"/>
        <v>0.50444096681252826</v>
      </c>
      <c r="BN1695" s="14">
        <f t="shared" si="2293"/>
        <v>0.49215423499052013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1.6325000000000001</v>
      </c>
      <c r="F1696" s="10">
        <f>VLOOKUP(B1696,home!$B$2:$E$405,3,FALSE)</f>
        <v>0.95289999999999997</v>
      </c>
      <c r="G1696" s="10">
        <f>VLOOKUP(C1696,away!$B$2:$E$405,4,FALSE)</f>
        <v>1.153</v>
      </c>
      <c r="H1696" s="10">
        <f>VLOOKUP(A1696,away!$A$2:$E$405,3,FALSE)</f>
        <v>1.1474</v>
      </c>
      <c r="I1696" s="10">
        <f>VLOOKUP(C1696,away!$B$2:$E$405,3,FALSE)</f>
        <v>1.0766</v>
      </c>
      <c r="J1696" s="10">
        <f>VLOOKUP(B1696,home!$B$2:$E$405,4,FALSE)</f>
        <v>0.72629999999999995</v>
      </c>
      <c r="K1696" s="12">
        <f t="shared" si="2238"/>
        <v>1.7936174652500001</v>
      </c>
      <c r="L1696" s="12">
        <f t="shared" si="2239"/>
        <v>0.89719173709199995</v>
      </c>
      <c r="M1696" s="13">
        <f t="shared" si="2240"/>
        <v>6.7826032175156842E-2</v>
      </c>
      <c r="N1696" s="13">
        <f t="shared" si="2241"/>
        <v>0.12165395590796975</v>
      </c>
      <c r="O1696" s="13">
        <f t="shared" si="2242"/>
        <v>6.0852955627286841E-2</v>
      </c>
      <c r="P1696" s="13">
        <f t="shared" si="2243"/>
        <v>0.10914692402518494</v>
      </c>
      <c r="Q1696" s="13">
        <f t="shared" si="2244"/>
        <v>0.109100330016644</v>
      </c>
      <c r="R1696" s="13">
        <f t="shared" si="2245"/>
        <v>2.7298384483213933E-2</v>
      </c>
      <c r="S1696" s="13">
        <f t="shared" si="2246"/>
        <v>4.391031968888702E-2</v>
      </c>
      <c r="T1696" s="13">
        <f t="shared" si="2247"/>
        <v>9.7883914604943292E-2</v>
      </c>
      <c r="U1696" s="13">
        <f t="shared" si="2248"/>
        <v>4.8962859182202105E-2</v>
      </c>
      <c r="V1696" s="13">
        <f t="shared" si="2249"/>
        <v>7.8512567344967438E-3</v>
      </c>
      <c r="W1696" s="13">
        <f t="shared" si="2250"/>
        <v>6.5228085794130503E-2</v>
      </c>
      <c r="X1696" s="13">
        <f t="shared" si="2251"/>
        <v>5.8522099600821949E-2</v>
      </c>
      <c r="Y1696" s="13">
        <f t="shared" si="2252"/>
        <v>2.6252772099566234E-2</v>
      </c>
      <c r="Z1696" s="13">
        <f t="shared" si="2253"/>
        <v>8.1639616647666714E-3</v>
      </c>
      <c r="AA1696" s="13">
        <f t="shared" si="2254"/>
        <v>1.4643024227556967E-2</v>
      </c>
      <c r="AB1696" s="13">
        <f t="shared" si="2255"/>
        <v>1.3131991999312536E-2</v>
      </c>
      <c r="AC1696" s="13">
        <f t="shared" si="2256"/>
        <v>7.8964935624692911E-4</v>
      </c>
      <c r="AD1696" s="13">
        <f t="shared" si="2257"/>
        <v>2.9248558476294477E-2</v>
      </c>
      <c r="AE1696" s="13">
        <f t="shared" si="2258"/>
        <v>2.624156498678358E-2</v>
      </c>
      <c r="AF1696" s="13">
        <f t="shared" si="2259"/>
        <v>1.177185763725248E-2</v>
      </c>
      <c r="AG1696" s="13">
        <f t="shared" si="2260"/>
        <v>3.5205378007887611E-3</v>
      </c>
      <c r="AH1696" s="13">
        <f t="shared" si="2261"/>
        <v>1.8311597368911258E-3</v>
      </c>
      <c r="AI1696" s="13">
        <f t="shared" si="2262"/>
        <v>3.2844000857505176E-3</v>
      </c>
      <c r="AJ1696" s="13">
        <f t="shared" si="2263"/>
        <v>2.9454786783353636E-3</v>
      </c>
      <c r="AK1696" s="13">
        <f t="shared" si="2264"/>
        <v>1.7610206669945985E-3</v>
      </c>
      <c r="AL1696" s="13">
        <f t="shared" si="2265"/>
        <v>5.0828742610356287E-5</v>
      </c>
      <c r="AM1696" s="13">
        <f t="shared" si="2266"/>
        <v>1.0492145063293535E-2</v>
      </c>
      <c r="AN1696" s="13">
        <f t="shared" si="2267"/>
        <v>9.4134658551575778E-3</v>
      </c>
      <c r="AO1696" s="13">
        <f t="shared" si="2268"/>
        <v>4.2228418913225277E-3</v>
      </c>
      <c r="AP1696" s="13">
        <f t="shared" si="2269"/>
        <v>1.2628996173135087E-3</v>
      </c>
      <c r="AQ1696" s="13">
        <f t="shared" si="2270"/>
        <v>2.8326577535758211E-4</v>
      </c>
      <c r="AR1696" s="13">
        <f t="shared" si="2271"/>
        <v>3.2858027704685586E-4</v>
      </c>
      <c r="AS1696" s="13">
        <f t="shared" si="2272"/>
        <v>5.8934732364792437E-4</v>
      </c>
      <c r="AT1696" s="13">
        <f t="shared" si="2273"/>
        <v>5.2853182639663087E-4</v>
      </c>
      <c r="AU1696" s="13">
        <f t="shared" si="2274"/>
        <v>3.1599463825515933E-4</v>
      </c>
      <c r="AV1696" s="13">
        <f t="shared" si="2275"/>
        <v>1.4169337552495242E-4</v>
      </c>
      <c r="AW1696" s="13">
        <f t="shared" si="2276"/>
        <v>2.2720712952732109E-6</v>
      </c>
      <c r="AX1696" s="13">
        <f t="shared" si="2277"/>
        <v>3.1364824389099764E-3</v>
      </c>
      <c r="AY1696" s="13">
        <f t="shared" si="2278"/>
        <v>2.8140261277241939E-3</v>
      </c>
      <c r="AZ1696" s="13">
        <f t="shared" si="2279"/>
        <v>1.2623604948775718E-3</v>
      </c>
      <c r="BA1696" s="13">
        <f t="shared" si="2280"/>
        <v>3.7752646841184186E-4</v>
      </c>
      <c r="BB1696" s="13">
        <f t="shared" si="2281"/>
        <v>8.4678406998157091E-5</v>
      </c>
      <c r="BC1696" s="13">
        <f t="shared" si="2282"/>
        <v>1.519455341377199E-5</v>
      </c>
      <c r="BD1696" s="13">
        <f t="shared" si="2283"/>
        <v>4.9133251589639854E-5</v>
      </c>
      <c r="BE1696" s="13">
        <f t="shared" si="2284"/>
        <v>8.8126258175700358E-5</v>
      </c>
      <c r="BF1696" s="13">
        <f t="shared" si="2285"/>
        <v>7.9032397905533404E-5</v>
      </c>
      <c r="BG1696" s="13">
        <f t="shared" si="2286"/>
        <v>4.7251296401317409E-5</v>
      </c>
      <c r="BH1696" s="13">
        <f t="shared" si="2287"/>
        <v>2.1187687620276848E-5</v>
      </c>
      <c r="BI1696" s="13">
        <f t="shared" si="2288"/>
        <v>7.6005213127979496E-6</v>
      </c>
      <c r="BJ1696" s="14">
        <f t="shared" si="2289"/>
        <v>0.58278856361797515</v>
      </c>
      <c r="BK1696" s="14">
        <f t="shared" si="2290"/>
        <v>0.23238903685030701</v>
      </c>
      <c r="BL1696" s="14">
        <f t="shared" si="2291"/>
        <v>0.17690775354142077</v>
      </c>
      <c r="BM1696" s="14">
        <f t="shared" si="2292"/>
        <v>0.50155897938258431</v>
      </c>
      <c r="BN1696" s="14">
        <f t="shared" si="2293"/>
        <v>0.49587858223545628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1.375</v>
      </c>
      <c r="F1697" s="10">
        <f>VLOOKUP(B1697,home!$B$2:$E$405,3,FALSE)</f>
        <v>0.66120000000000001</v>
      </c>
      <c r="G1697" s="10">
        <f>VLOOKUP(C1697,away!$B$2:$E$405,4,FALSE)</f>
        <v>0.66669999999999996</v>
      </c>
      <c r="H1697" s="10">
        <f>VLOOKUP(A1697,away!$A$2:$E$405,3,FALSE)</f>
        <v>1.0101</v>
      </c>
      <c r="I1697" s="10">
        <f>VLOOKUP(C1697,away!$B$2:$E$405,3,FALSE)</f>
        <v>1.32</v>
      </c>
      <c r="J1697" s="10">
        <f>VLOOKUP(B1697,home!$B$2:$E$405,4,FALSE)</f>
        <v>0.81</v>
      </c>
      <c r="K1697" s="12">
        <f t="shared" si="2238"/>
        <v>0.60613030499999998</v>
      </c>
      <c r="L1697" s="12">
        <f t="shared" si="2239"/>
        <v>1.07999892</v>
      </c>
      <c r="M1697" s="13">
        <f t="shared" si="2240"/>
        <v>0.18523514165745375</v>
      </c>
      <c r="N1697" s="13">
        <f t="shared" si="2241"/>
        <v>0.11227663290955064</v>
      </c>
      <c r="O1697" s="13">
        <f t="shared" si="2242"/>
        <v>0.20005375293609703</v>
      </c>
      <c r="P1697" s="13">
        <f t="shared" si="2243"/>
        <v>0.12125864228355114</v>
      </c>
      <c r="Q1697" s="13">
        <f t="shared" si="2244"/>
        <v>3.4027134874919478E-2</v>
      </c>
      <c r="R1697" s="13">
        <f t="shared" si="2245"/>
        <v>0.10802891855646581</v>
      </c>
      <c r="S1697" s="13">
        <f t="shared" si="2246"/>
        <v>1.9844585369822761E-2</v>
      </c>
      <c r="T1697" s="13">
        <f t="shared" si="2247"/>
        <v>3.6749268915607369E-2</v>
      </c>
      <c r="U1697" s="13">
        <f t="shared" si="2248"/>
        <v>6.5479601353450781E-2</v>
      </c>
      <c r="V1697" s="13">
        <f t="shared" si="2249"/>
        <v>1.4434071065285556E-3</v>
      </c>
      <c r="W1697" s="13">
        <f t="shared" si="2250"/>
        <v>6.8749592133370277E-3</v>
      </c>
      <c r="X1697" s="13">
        <f t="shared" si="2251"/>
        <v>7.4249485254480382E-3</v>
      </c>
      <c r="Y1697" s="13">
        <f t="shared" si="2252"/>
        <v>4.009468194269737E-3</v>
      </c>
      <c r="Z1697" s="13">
        <f t="shared" si="2253"/>
        <v>3.8890371789917014E-2</v>
      </c>
      <c r="AA1697" s="13">
        <f t="shared" si="2254"/>
        <v>2.3572632914585796E-2</v>
      </c>
      <c r="AB1697" s="13">
        <f t="shared" si="2255"/>
        <v>7.1440435890854619E-3</v>
      </c>
      <c r="AC1697" s="13">
        <f t="shared" si="2256"/>
        <v>5.9055204250790803E-5</v>
      </c>
      <c r="AD1697" s="13">
        <f t="shared" si="2257"/>
        <v>1.0417802812106327E-3</v>
      </c>
      <c r="AE1697" s="13">
        <f t="shared" si="2258"/>
        <v>1.1251215785847795E-3</v>
      </c>
      <c r="AF1697" s="13">
        <f t="shared" si="2259"/>
        <v>6.0756504487012846E-4</v>
      </c>
      <c r="AG1697" s="13">
        <f t="shared" si="2260"/>
        <v>2.1872319742983012E-4</v>
      </c>
      <c r="AH1697" s="13">
        <f t="shared" si="2261"/>
        <v>1.0500389882877208E-2</v>
      </c>
      <c r="AI1697" s="13">
        <f t="shared" si="2262"/>
        <v>6.3646045223272755E-3</v>
      </c>
      <c r="AJ1697" s="13">
        <f t="shared" si="2263"/>
        <v>1.9288898401613049E-3</v>
      </c>
      <c r="AK1697" s="13">
        <f t="shared" si="2264"/>
        <v>3.8971952904279109E-4</v>
      </c>
      <c r="AL1697" s="13">
        <f t="shared" si="2265"/>
        <v>1.5463488889103125E-6</v>
      </c>
      <c r="AM1697" s="13">
        <f t="shared" si="2266"/>
        <v>1.2629091991863737E-4</v>
      </c>
      <c r="AN1697" s="13">
        <f t="shared" si="2267"/>
        <v>1.3639405711793486E-4</v>
      </c>
      <c r="AO1697" s="13">
        <f t="shared" si="2268"/>
        <v>7.3652717190893972E-5</v>
      </c>
      <c r="AP1697" s="13">
        <f t="shared" si="2269"/>
        <v>2.6514951673743646E-5</v>
      </c>
      <c r="AQ1697" s="13">
        <f t="shared" si="2270"/>
        <v>7.1590297928738289E-6</v>
      </c>
      <c r="AR1697" s="13">
        <f t="shared" si="2271"/>
        <v>2.2680819466172628E-3</v>
      </c>
      <c r="AS1697" s="13">
        <f t="shared" si="2272"/>
        <v>1.3747532020681153E-3</v>
      </c>
      <c r="AT1697" s="13">
        <f t="shared" si="2273"/>
        <v>4.1663978883463656E-4</v>
      </c>
      <c r="AU1697" s="13">
        <f t="shared" si="2274"/>
        <v>8.4179334093824635E-5</v>
      </c>
      <c r="AV1697" s="13">
        <f t="shared" si="2275"/>
        <v>1.2755911362246701E-5</v>
      </c>
      <c r="AW1697" s="13">
        <f t="shared" si="2276"/>
        <v>2.811863959148083E-8</v>
      </c>
      <c r="AX1697" s="13">
        <f t="shared" si="2277"/>
        <v>1.2758125634835703E-5</v>
      </c>
      <c r="AY1697" s="13">
        <f t="shared" si="2278"/>
        <v>1.3778761906846871E-5</v>
      </c>
      <c r="AZ1697" s="13">
        <f t="shared" si="2279"/>
        <v>7.4405239891658802E-6</v>
      </c>
      <c r="BA1697" s="13">
        <f t="shared" si="2280"/>
        <v>2.6785859575110813E-6</v>
      </c>
      <c r="BB1697" s="13">
        <f t="shared" si="2281"/>
        <v>7.2321748530978305E-7</v>
      </c>
      <c r="BC1697" s="13">
        <f t="shared" si="2282"/>
        <v>1.5621482061193637E-7</v>
      </c>
      <c r="BD1697" s="13">
        <f t="shared" si="2283"/>
        <v>4.0825434213635683E-4</v>
      </c>
      <c r="BE1697" s="13">
        <f t="shared" si="2284"/>
        <v>2.474553289166843E-4</v>
      </c>
      <c r="BF1697" s="13">
        <f t="shared" si="2285"/>
        <v>7.4995086995072573E-5</v>
      </c>
      <c r="BG1697" s="13">
        <f t="shared" si="2286"/>
        <v>1.5152264984608293E-5</v>
      </c>
      <c r="BH1697" s="13">
        <f t="shared" si="2287"/>
        <v>2.2960617491403605E-6</v>
      </c>
      <c r="BI1697" s="13">
        <f t="shared" si="2288"/>
        <v>2.7834252166105615E-7</v>
      </c>
      <c r="BJ1697" s="14">
        <f t="shared" si="2289"/>
        <v>0.204763149840716</v>
      </c>
      <c r="BK1697" s="14">
        <f t="shared" si="2290"/>
        <v>0.32785615673240281</v>
      </c>
      <c r="BL1697" s="14">
        <f t="shared" si="2291"/>
        <v>0.42836739473437302</v>
      </c>
      <c r="BM1697" s="14">
        <f t="shared" si="2292"/>
        <v>0.23898309923610375</v>
      </c>
      <c r="BN1697" s="14">
        <f t="shared" si="2293"/>
        <v>0.76088022321803783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1.5815999999999999</v>
      </c>
      <c r="F1703" s="10">
        <f>VLOOKUP(B1703,home!$B$2:$E$405,3,FALSE)</f>
        <v>1.0839000000000001</v>
      </c>
      <c r="G1703" s="10">
        <f>VLOOKUP(C1703,away!$B$2:$E$405,4,FALSE)</f>
        <v>0.56200000000000006</v>
      </c>
      <c r="H1703" s="10">
        <f>VLOOKUP(A1703,away!$A$2:$E$405,3,FALSE)</f>
        <v>1.1631</v>
      </c>
      <c r="I1703" s="10">
        <f>VLOOKUP(C1703,away!$B$2:$E$405,3,FALSE)</f>
        <v>0.95530000000000004</v>
      </c>
      <c r="J1703" s="10">
        <f>VLOOKUP(B1703,home!$B$2:$E$405,4,FALSE)</f>
        <v>1.2282</v>
      </c>
      <c r="K1703" s="12">
        <f t="shared" si="2238"/>
        <v>0.96343448688</v>
      </c>
      <c r="L1703" s="12">
        <f t="shared" si="2239"/>
        <v>1.3646646019260003</v>
      </c>
      <c r="M1703" s="13">
        <f t="shared" si="2240"/>
        <v>9.7480873563051088E-2</v>
      </c>
      <c r="N1703" s="13">
        <f t="shared" si="2241"/>
        <v>9.3916435401832282E-2</v>
      </c>
      <c r="O1703" s="13">
        <f t="shared" si="2242"/>
        <v>0.1330286975163199</v>
      </c>
      <c r="P1703" s="13">
        <f t="shared" si="2243"/>
        <v>0.1281644349319504</v>
      </c>
      <c r="Q1703" s="13">
        <f t="shared" si="2244"/>
        <v>4.5241166375481472E-2</v>
      </c>
      <c r="R1703" s="13">
        <f t="shared" si="2245"/>
        <v>9.0769777270421501E-2</v>
      </c>
      <c r="S1703" s="13">
        <f t="shared" si="2246"/>
        <v>4.2126526417517303E-2</v>
      </c>
      <c r="T1703" s="13">
        <f t="shared" si="2247"/>
        <v>6.173901830246438E-2</v>
      </c>
      <c r="U1703" s="13">
        <f t="shared" si="2248"/>
        <v>8.7450733788740437E-2</v>
      </c>
      <c r="V1703" s="13">
        <f t="shared" si="2249"/>
        <v>6.1540533332929033E-3</v>
      </c>
      <c r="W1703" s="13">
        <f t="shared" si="2250"/>
        <v>1.4528966637604902E-2</v>
      </c>
      <c r="X1703" s="13">
        <f t="shared" si="2251"/>
        <v>1.9827166472903234E-2</v>
      </c>
      <c r="Y1703" s="13">
        <f t="shared" si="2252"/>
        <v>1.3528716121032519E-2</v>
      </c>
      <c r="Z1703" s="13">
        <f t="shared" si="2253"/>
        <v>4.1290100655217168E-2</v>
      </c>
      <c r="AA1703" s="13">
        <f t="shared" si="2254"/>
        <v>3.9780306937982707E-2</v>
      </c>
      <c r="AB1703" s="13">
        <f t="shared" si="2255"/>
        <v>1.9162859801362134E-2</v>
      </c>
      <c r="AC1703" s="13">
        <f t="shared" si="2256"/>
        <v>5.0569584779393674E-4</v>
      </c>
      <c r="AD1703" s="13">
        <f t="shared" si="2257"/>
        <v>3.4994268793493788E-3</v>
      </c>
      <c r="AE1703" s="13">
        <f t="shared" si="2258"/>
        <v>4.7755439892764665E-3</v>
      </c>
      <c r="AF1703" s="13">
        <f t="shared" si="2259"/>
        <v>3.2585079185530365E-3</v>
      </c>
      <c r="AG1703" s="13">
        <f t="shared" si="2260"/>
        <v>1.4822568038483001E-3</v>
      </c>
      <c r="AH1703" s="13">
        <f t="shared" si="2261"/>
        <v>1.408678469353411E-2</v>
      </c>
      <c r="AI1703" s="13">
        <f t="shared" si="2262"/>
        <v>1.3571694183004074E-2</v>
      </c>
      <c r="AJ1703" s="13">
        <f t="shared" si="2263"/>
        <v>6.5377191106474053E-3</v>
      </c>
      <c r="AK1703" s="13">
        <f t="shared" si="2264"/>
        <v>2.0995546855773844E-3</v>
      </c>
      <c r="AL1703" s="13">
        <f t="shared" si="2265"/>
        <v>2.6594846849837708E-5</v>
      </c>
      <c r="AM1703" s="13">
        <f t="shared" si="2266"/>
        <v>6.7429370797600992E-4</v>
      </c>
      <c r="AN1703" s="13">
        <f t="shared" si="2267"/>
        <v>9.2018475457628828E-4</v>
      </c>
      <c r="AO1703" s="13">
        <f t="shared" si="2268"/>
        <v>6.2787178090111244E-4</v>
      </c>
      <c r="AP1703" s="13">
        <f t="shared" si="2269"/>
        <v>2.8561146464799528E-4</v>
      </c>
      <c r="AQ1703" s="13">
        <f t="shared" si="2270"/>
        <v>9.7440963927339616E-5</v>
      </c>
      <c r="AR1703" s="13">
        <f t="shared" si="2271"/>
        <v>3.8447472852437964E-3</v>
      </c>
      <c r="AS1703" s="13">
        <f t="shared" si="2272"/>
        <v>3.70416212794213E-3</v>
      </c>
      <c r="AT1703" s="13">
        <f t="shared" si="2273"/>
        <v>1.7843587695271273E-3</v>
      </c>
      <c r="AU1703" s="13">
        <f t="shared" si="2274"/>
        <v>5.7303759184306542E-4</v>
      </c>
      <c r="AV1703" s="13">
        <f t="shared" si="2275"/>
        <v>1.3802104456506865E-4</v>
      </c>
      <c r="AW1703" s="13">
        <f t="shared" si="2276"/>
        <v>9.7127700657394692E-7</v>
      </c>
      <c r="AX1703" s="13">
        <f t="shared" si="2277"/>
        <v>1.0827296875837989E-4</v>
      </c>
      <c r="AY1703" s="13">
        <f t="shared" si="2278"/>
        <v>1.4775628781000079E-4</v>
      </c>
      <c r="AZ1703" s="13">
        <f t="shared" si="2279"/>
        <v>1.0081888784314913E-4</v>
      </c>
      <c r="BA1703" s="13">
        <f t="shared" si="2280"/>
        <v>4.5861322481697738E-5</v>
      </c>
      <c r="BB1703" s="13">
        <f t="shared" si="2281"/>
        <v>1.5646330847071499E-5</v>
      </c>
      <c r="BC1703" s="13">
        <f t="shared" si="2282"/>
        <v>4.2703987714042614E-6</v>
      </c>
      <c r="BD1703" s="13">
        <f t="shared" si="2283"/>
        <v>8.7446508725388331E-4</v>
      </c>
      <c r="BE1703" s="13">
        <f t="shared" si="2284"/>
        <v>8.4248982263291955E-4</v>
      </c>
      <c r="BF1703" s="13">
        <f t="shared" si="2285"/>
        <v>4.0584187498498452E-4</v>
      </c>
      <c r="BG1703" s="13">
        <f t="shared" si="2286"/>
        <v>1.3033401952685855E-4</v>
      </c>
      <c r="BH1703" s="13">
        <f t="shared" si="2287"/>
        <v>3.1392072306466716E-5</v>
      </c>
      <c r="BI1703" s="13">
        <f t="shared" si="2288"/>
        <v>6.0488410149361251E-6</v>
      </c>
      <c r="BJ1703" s="14">
        <f t="shared" si="2289"/>
        <v>0.26482523377088635</v>
      </c>
      <c r="BK1703" s="14">
        <f t="shared" si="2290"/>
        <v>0.27460593522826543</v>
      </c>
      <c r="BL1703" s="14">
        <f t="shared" si="2291"/>
        <v>0.41882302652443087</v>
      </c>
      <c r="BM1703" s="14">
        <f t="shared" si="2292"/>
        <v>0.41079612610893973</v>
      </c>
      <c r="BN1703" s="14">
        <f t="shared" si="2293"/>
        <v>0.58860138505905668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1.5815999999999999</v>
      </c>
      <c r="F1704" s="10">
        <f>VLOOKUP(B1704,home!$B$2:$E$405,3,FALSE)</f>
        <v>0.94840000000000002</v>
      </c>
      <c r="G1704" s="10">
        <f>VLOOKUP(C1704,away!$B$2:$E$405,4,FALSE)</f>
        <v>0.54190000000000005</v>
      </c>
      <c r="H1704" s="10">
        <f>VLOOKUP(A1704,away!$A$2:$E$405,3,FALSE)</f>
        <v>1.1631</v>
      </c>
      <c r="I1704" s="10">
        <f>VLOOKUP(C1704,away!$B$2:$E$405,3,FALSE)</f>
        <v>1.2282</v>
      </c>
      <c r="J1704" s="10">
        <f>VLOOKUP(B1704,home!$B$2:$E$405,4,FALSE)</f>
        <v>1.1821999999999999</v>
      </c>
      <c r="K1704" s="12">
        <f t="shared" si="2238"/>
        <v>0.81284427753600008</v>
      </c>
      <c r="L1704" s="12">
        <f t="shared" si="2239"/>
        <v>1.6887956583239998</v>
      </c>
      <c r="M1704" s="13">
        <f t="shared" si="2240"/>
        <v>8.1950494810045682E-2</v>
      </c>
      <c r="N1704" s="13">
        <f t="shared" si="2241"/>
        <v>6.6612990747589293E-2</v>
      </c>
      <c r="O1704" s="13">
        <f t="shared" si="2242"/>
        <v>0.13839763983270861</v>
      </c>
      <c r="P1704" s="13">
        <f t="shared" si="2243"/>
        <v>0.11249572956250556</v>
      </c>
      <c r="Q1704" s="13">
        <f t="shared" si="2244"/>
        <v>2.7072994169368238E-2</v>
      </c>
      <c r="R1704" s="13">
        <f t="shared" si="2245"/>
        <v>0.11686266663588352</v>
      </c>
      <c r="S1704" s="13">
        <f t="shared" si="2246"/>
        <v>3.8606506278986735E-2</v>
      </c>
      <c r="T1704" s="13">
        <f t="shared" si="2247"/>
        <v>4.5720755011060037E-2</v>
      </c>
      <c r="U1704" s="13">
        <f t="shared" si="2248"/>
        <v>9.4991149832575145E-2</v>
      </c>
      <c r="V1704" s="13">
        <f t="shared" si="2249"/>
        <v>5.8884697534379729E-3</v>
      </c>
      <c r="W1704" s="13">
        <f t="shared" si="2250"/>
        <v>7.3353761287788255E-3</v>
      </c>
      <c r="X1704" s="13">
        <f t="shared" si="2251"/>
        <v>1.2387951358455187E-2</v>
      </c>
      <c r="Y1704" s="13">
        <f t="shared" si="2252"/>
        <v>1.0460359234844011E-2</v>
      </c>
      <c r="Z1704" s="13">
        <f t="shared" si="2253"/>
        <v>6.5785721344948325E-2</v>
      </c>
      <c r="AA1704" s="13">
        <f t="shared" si="2254"/>
        <v>5.347354713881914E-2</v>
      </c>
      <c r="AB1704" s="13">
        <f t="shared" si="2255"/>
        <v>2.173283339567034E-2</v>
      </c>
      <c r="AC1704" s="13">
        <f t="shared" si="2256"/>
        <v>5.0520416506880431E-4</v>
      </c>
      <c r="AD1704" s="13">
        <f t="shared" si="2257"/>
        <v>1.4906296274630106E-3</v>
      </c>
      <c r="AE1704" s="13">
        <f t="shared" si="2258"/>
        <v>2.5173688430286533E-3</v>
      </c>
      <c r="AF1704" s="13">
        <f t="shared" si="2259"/>
        <v>2.1256607862534505E-3</v>
      </c>
      <c r="AG1704" s="13">
        <f t="shared" si="2260"/>
        <v>1.1966022356314689E-3</v>
      </c>
      <c r="AH1704" s="13">
        <f t="shared" si="2261"/>
        <v>2.7774660146765315E-2</v>
      </c>
      <c r="AI1704" s="13">
        <f t="shared" si="2262"/>
        <v>2.2576473560805384E-2</v>
      </c>
      <c r="AJ1704" s="13">
        <f t="shared" si="2263"/>
        <v>9.1755786704217288E-3</v>
      </c>
      <c r="AK1704" s="13">
        <f t="shared" si="2264"/>
        <v>2.4861055384445617E-3</v>
      </c>
      <c r="AL1704" s="13">
        <f t="shared" si="2265"/>
        <v>2.7740313836623663E-5</v>
      </c>
      <c r="AM1704" s="13">
        <f t="shared" si="2266"/>
        <v>2.4232995252178565E-4</v>
      </c>
      <c r="AN1704" s="13">
        <f t="shared" si="2267"/>
        <v>4.0924577170065257E-4</v>
      </c>
      <c r="AO1704" s="13">
        <f t="shared" si="2268"/>
        <v>3.4556624121775855E-4</v>
      </c>
      <c r="AP1704" s="13">
        <f t="shared" si="2269"/>
        <v>1.9453025594396486E-4</v>
      </c>
      <c r="AQ1704" s="13">
        <f t="shared" si="2270"/>
        <v>8.2130462912706107E-5</v>
      </c>
      <c r="AR1704" s="13">
        <f t="shared" si="2271"/>
        <v>9.381145093456375E-3</v>
      </c>
      <c r="AS1704" s="13">
        <f t="shared" si="2272"/>
        <v>7.625410105950939E-3</v>
      </c>
      <c r="AT1704" s="13">
        <f t="shared" si="2273"/>
        <v>3.0991354842437023E-3</v>
      </c>
      <c r="AU1704" s="13">
        <f t="shared" si="2274"/>
        <v>8.3970484789208492E-4</v>
      </c>
      <c r="AV1704" s="13">
        <f t="shared" si="2275"/>
        <v>1.7063732010707956E-4</v>
      </c>
      <c r="AW1704" s="13">
        <f t="shared" si="2276"/>
        <v>1.0577750664448522E-6</v>
      </c>
      <c r="AX1704" s="13">
        <f t="shared" si="2277"/>
        <v>3.2829419197150666E-5</v>
      </c>
      <c r="AY1704" s="13">
        <f t="shared" si="2278"/>
        <v>5.5442180605446609E-5</v>
      </c>
      <c r="AZ1704" s="13">
        <f t="shared" si="2279"/>
        <v>4.6815256947246667E-5</v>
      </c>
      <c r="BA1704" s="13">
        <f t="shared" si="2280"/>
        <v>2.6353800891944208E-5</v>
      </c>
      <c r="BB1704" s="13">
        <f t="shared" si="2281"/>
        <v>1.1126546131662637E-5</v>
      </c>
      <c r="BC1704" s="13">
        <f t="shared" si="2282"/>
        <v>3.7580925598587104E-6</v>
      </c>
      <c r="BD1704" s="13">
        <f t="shared" si="2283"/>
        <v>2.640472850656102E-3</v>
      </c>
      <c r="BE1704" s="13">
        <f t="shared" si="2284"/>
        <v>2.1462932466449814E-3</v>
      </c>
      <c r="BF1704" s="13">
        <f t="shared" si="2285"/>
        <v>8.7230109172476799E-4</v>
      </c>
      <c r="BG1704" s="13">
        <f t="shared" si="2286"/>
        <v>2.3634831689896114E-4</v>
      </c>
      <c r="BH1704" s="13">
        <f t="shared" si="2287"/>
        <v>4.8028594224146392E-5</v>
      </c>
      <c r="BI1704" s="13">
        <f t="shared" si="2288"/>
        <v>7.8079535946391995E-6</v>
      </c>
      <c r="BJ1704" s="14">
        <f t="shared" si="2289"/>
        <v>0.1783708161231024</v>
      </c>
      <c r="BK1704" s="14">
        <f t="shared" si="2290"/>
        <v>0.23952958706448682</v>
      </c>
      <c r="BL1704" s="14">
        <f t="shared" si="2291"/>
        <v>0.51453793965748751</v>
      </c>
      <c r="BM1704" s="14">
        <f t="shared" si="2292"/>
        <v>0.45477716402638502</v>
      </c>
      <c r="BN1704" s="14">
        <f t="shared" si="2293"/>
        <v>0.54339251575810088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1.2279</v>
      </c>
      <c r="F1705" s="10">
        <f>VLOOKUP(B1705,home!$B$2:$E$405,3,FALSE)</f>
        <v>0.50900000000000001</v>
      </c>
      <c r="G1705" s="10">
        <f>VLOOKUP(C1705,away!$B$2:$E$405,4,FALSE)</f>
        <v>0.72389999999999999</v>
      </c>
      <c r="H1705" s="10">
        <f>VLOOKUP(A1705,away!$A$2:$E$405,3,FALSE)</f>
        <v>0.89710000000000001</v>
      </c>
      <c r="I1705" s="10">
        <f>VLOOKUP(C1705,away!$B$2:$E$405,3,FALSE)</f>
        <v>0.61929999999999996</v>
      </c>
      <c r="J1705" s="10">
        <f>VLOOKUP(B1705,home!$B$2:$E$405,4,FALSE)</f>
        <v>0.97540000000000004</v>
      </c>
      <c r="K1705" s="12">
        <f t="shared" si="2238"/>
        <v>0.45243829628999999</v>
      </c>
      <c r="L1705" s="12">
        <f t="shared" si="2239"/>
        <v>0.54190690886199999</v>
      </c>
      <c r="M1705" s="13">
        <f t="shared" si="2240"/>
        <v>0.36996561682866064</v>
      </c>
      <c r="N1705" s="13">
        <f t="shared" si="2241"/>
        <v>0.16738661336383814</v>
      </c>
      <c r="O1705" s="13">
        <f t="shared" si="2242"/>
        <v>0.20048692380084263</v>
      </c>
      <c r="P1705" s="13">
        <f t="shared" si="2243"/>
        <v>9.0707962232876277E-2</v>
      </c>
      <c r="Q1705" s="13">
        <f t="shared" si="2244"/>
        <v>3.7866057086043937E-2</v>
      </c>
      <c r="R1705" s="13">
        <f t="shared" si="2245"/>
        <v>5.4322624572082971E-2</v>
      </c>
      <c r="S1705" s="13">
        <f t="shared" si="2246"/>
        <v>5.5599318140497952E-3</v>
      </c>
      <c r="T1705" s="13">
        <f t="shared" si="2247"/>
        <v>2.0519877946290101E-2</v>
      </c>
      <c r="U1705" s="13">
        <f t="shared" si="2248"/>
        <v>2.4577635711394506E-2</v>
      </c>
      <c r="V1705" s="13">
        <f t="shared" si="2249"/>
        <v>1.5146455119841972E-4</v>
      </c>
      <c r="W1705" s="13">
        <f t="shared" si="2250"/>
        <v>5.7106847850765348E-3</v>
      </c>
      <c r="X1705" s="13">
        <f t="shared" si="2251"/>
        <v>3.09465953936608E-3</v>
      </c>
      <c r="Y1705" s="13">
        <f t="shared" si="2252"/>
        <v>8.385086924790864E-4</v>
      </c>
      <c r="Z1705" s="13">
        <f t="shared" si="2253"/>
        <v>9.8126018543761382E-3</v>
      </c>
      <c r="AA1705" s="13">
        <f t="shared" si="2254"/>
        <v>4.4395968651660339E-3</v>
      </c>
      <c r="AB1705" s="13">
        <f t="shared" si="2255"/>
        <v>1.0043218209450724E-3</v>
      </c>
      <c r="AC1705" s="13">
        <f t="shared" si="2256"/>
        <v>2.3209996018509509E-6</v>
      </c>
      <c r="AD1705" s="13">
        <f t="shared" si="2257"/>
        <v>6.4593312370231273E-4</v>
      </c>
      <c r="AE1705" s="13">
        <f t="shared" si="2258"/>
        <v>3.5003562239709622E-4</v>
      </c>
      <c r="AF1705" s="13">
        <f t="shared" si="2259"/>
        <v>9.4843361062398309E-5</v>
      </c>
      <c r="AG1705" s="13">
        <f t="shared" si="2260"/>
        <v>1.7132090873135617E-5</v>
      </c>
      <c r="AH1705" s="13">
        <f t="shared" si="2261"/>
        <v>1.3293791846996253E-3</v>
      </c>
      <c r="AI1705" s="13">
        <f t="shared" si="2262"/>
        <v>6.0146205344888766E-4</v>
      </c>
      <c r="AJ1705" s="13">
        <f t="shared" si="2263"/>
        <v>1.3606223337274981E-4</v>
      </c>
      <c r="AK1705" s="13">
        <f t="shared" si="2264"/>
        <v>2.0519921685526438E-5</v>
      </c>
      <c r="AL1705" s="13">
        <f t="shared" si="2265"/>
        <v>2.2762455174283903E-8</v>
      </c>
      <c r="AM1705" s="13">
        <f t="shared" si="2266"/>
        <v>5.8448976401030449E-5</v>
      </c>
      <c r="AN1705" s="13">
        <f t="shared" si="2267"/>
        <v>3.1673904127630395E-5</v>
      </c>
      <c r="AO1705" s="13">
        <f t="shared" si="2268"/>
        <v>8.582153738697764E-6</v>
      </c>
      <c r="AP1705" s="13">
        <f t="shared" si="2269"/>
        <v>1.5502428013053875E-6</v>
      </c>
      <c r="AQ1705" s="13">
        <f t="shared" si="2270"/>
        <v>2.1002182111024251E-7</v>
      </c>
      <c r="AR1705" s="13">
        <f t="shared" si="2271"/>
        <v>1.44079952937212E-4</v>
      </c>
      <c r="AS1705" s="13">
        <f t="shared" si="2272"/>
        <v>6.5187288436455572E-5</v>
      </c>
      <c r="AT1705" s="13">
        <f t="shared" si="2273"/>
        <v>1.4746612859977386E-5</v>
      </c>
      <c r="AU1705" s="13">
        <f t="shared" si="2274"/>
        <v>2.2239774661387919E-6</v>
      </c>
      <c r="AV1705" s="13">
        <f t="shared" si="2275"/>
        <v>2.5155314394179642E-7</v>
      </c>
      <c r="AW1705" s="13">
        <f t="shared" si="2276"/>
        <v>1.5502461057322671E-10</v>
      </c>
      <c r="AX1705" s="13">
        <f t="shared" si="2277"/>
        <v>4.4074258837961054E-6</v>
      </c>
      <c r="AY1705" s="13">
        <f t="shared" si="2278"/>
        <v>2.388414536726316E-6</v>
      </c>
      <c r="AZ1705" s="13">
        <f t="shared" si="2279"/>
        <v>6.4714916933921168E-7</v>
      </c>
      <c r="BA1705" s="13">
        <f t="shared" si="2280"/>
        <v>1.1689820197640776E-7</v>
      </c>
      <c r="BB1705" s="13">
        <f t="shared" si="2281"/>
        <v>1.5836985821140215E-8</v>
      </c>
      <c r="BC1705" s="13">
        <f t="shared" si="2282"/>
        <v>1.7164344064050841E-9</v>
      </c>
      <c r="BD1705" s="13">
        <f t="shared" si="2283"/>
        <v>1.3012986987531157E-5</v>
      </c>
      <c r="BE1705" s="13">
        <f t="shared" si="2284"/>
        <v>5.8875736622825352E-6</v>
      </c>
      <c r="BF1705" s="13">
        <f t="shared" si="2285"/>
        <v>1.3318818985224928E-6</v>
      </c>
      <c r="BG1705" s="13">
        <f t="shared" si="2286"/>
        <v>2.0086479234233584E-7</v>
      </c>
      <c r="BH1705" s="13">
        <f t="shared" si="2287"/>
        <v>2.2719731108002754E-8</v>
      </c>
      <c r="BI1705" s="13">
        <f t="shared" si="2288"/>
        <v>2.0558552869343362E-9</v>
      </c>
      <c r="BJ1705" s="14">
        <f t="shared" si="2289"/>
        <v>0.23663238835123065</v>
      </c>
      <c r="BK1705" s="14">
        <f t="shared" si="2290"/>
        <v>0.46638970760337889</v>
      </c>
      <c r="BL1705" s="14">
        <f t="shared" si="2291"/>
        <v>0.28716547363140871</v>
      </c>
      <c r="BM1705" s="14">
        <f t="shared" si="2292"/>
        <v>7.926198529653776E-2</v>
      </c>
      <c r="BN1705" s="14">
        <f t="shared" si="2293"/>
        <v>0.92073579788434456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1.5390999999999999</v>
      </c>
      <c r="F1706" s="10">
        <f>VLOOKUP(B1706,home!$B$2:$E$405,3,FALSE)</f>
        <v>2.1116000000000001</v>
      </c>
      <c r="G1706" s="10">
        <f>VLOOKUP(C1706,away!$B$2:$E$405,4,FALSE)</f>
        <v>0.97460000000000002</v>
      </c>
      <c r="H1706" s="10">
        <f>VLOOKUP(A1706,away!$A$2:$E$405,3,FALSE)</f>
        <v>1.1406000000000001</v>
      </c>
      <c r="I1706" s="10">
        <f>VLOOKUP(C1706,away!$B$2:$E$405,3,FALSE)</f>
        <v>1.5343</v>
      </c>
      <c r="J1706" s="10">
        <f>VLOOKUP(B1706,home!$B$2:$E$405,4,FALSE)</f>
        <v>0.98629999999999995</v>
      </c>
      <c r="K1706" s="12">
        <f t="shared" si="2238"/>
        <v>3.1674144855759998</v>
      </c>
      <c r="L1706" s="12">
        <f t="shared" si="2239"/>
        <v>1.726047270654</v>
      </c>
      <c r="M1706" s="13">
        <f t="shared" si="2240"/>
        <v>7.4954301593693961E-3</v>
      </c>
      <c r="N1706" s="13">
        <f t="shared" si="2241"/>
        <v>2.3741134062409849E-2</v>
      </c>
      <c r="O1706" s="13">
        <f t="shared" si="2242"/>
        <v>1.2937466768957224E-2</v>
      </c>
      <c r="P1706" s="13">
        <f t="shared" si="2243"/>
        <v>4.0978319650653232E-2</v>
      </c>
      <c r="Q1706" s="13">
        <f t="shared" si="2244"/>
        <v>3.7599005966639384E-2</v>
      </c>
      <c r="R1706" s="13">
        <f t="shared" si="2245"/>
        <v>1.1165339602867721E-2</v>
      </c>
      <c r="S1706" s="13">
        <f t="shared" si="2246"/>
        <v>5.600821586243656E-2</v>
      </c>
      <c r="T1706" s="13">
        <f t="shared" si="2247"/>
        <v>6.4897661628021366E-2</v>
      </c>
      <c r="U1706" s="13">
        <f t="shared" si="2248"/>
        <v>3.5365258394498597E-2</v>
      </c>
      <c r="V1706" s="13">
        <f t="shared" si="2249"/>
        <v>3.4022546240017645E-2</v>
      </c>
      <c r="W1706" s="13">
        <f t="shared" si="2250"/>
        <v>3.969721204733067E-2</v>
      </c>
      <c r="X1706" s="13">
        <f t="shared" si="2251"/>
        <v>6.8519264506868197E-2</v>
      </c>
      <c r="Y1706" s="13">
        <f t="shared" si="2252"/>
        <v>5.913374474464967E-2</v>
      </c>
      <c r="Z1706" s="13">
        <f t="shared" si="2253"/>
        <v>6.4239679824849511E-3</v>
      </c>
      <c r="AA1706" s="13">
        <f t="shared" si="2254"/>
        <v>2.0347369242599264E-2</v>
      </c>
      <c r="AB1706" s="13">
        <f t="shared" si="2255"/>
        <v>3.2224276041186245E-2</v>
      </c>
      <c r="AC1706" s="13">
        <f t="shared" si="2256"/>
        <v>1.162530656604327E-2</v>
      </c>
      <c r="AD1706" s="13">
        <f t="shared" si="2257"/>
        <v>3.1434381118924312E-2</v>
      </c>
      <c r="AE1706" s="13">
        <f t="shared" si="2258"/>
        <v>5.4257227735016948E-2</v>
      </c>
      <c r="AF1706" s="13">
        <f t="shared" si="2259"/>
        <v>4.6825269922639259E-2</v>
      </c>
      <c r="AG1706" s="13">
        <f t="shared" si="2260"/>
        <v>2.6940876449202789E-2</v>
      </c>
      <c r="AH1706" s="13">
        <f t="shared" si="2261"/>
        <v>2.7720181007342068E-3</v>
      </c>
      <c r="AI1706" s="13">
        <f t="shared" si="2262"/>
        <v>8.7801302865443964E-3</v>
      </c>
      <c r="AJ1706" s="13">
        <f t="shared" si="2263"/>
        <v>1.3905155927422643E-2</v>
      </c>
      <c r="AK1706" s="13">
        <f t="shared" si="2264"/>
        <v>1.4681130769570483E-2</v>
      </c>
      <c r="AL1706" s="13">
        <f t="shared" si="2265"/>
        <v>2.5422718556301648E-3</v>
      </c>
      <c r="AM1706" s="13">
        <f t="shared" si="2266"/>
        <v>1.991314282023951E-2</v>
      </c>
      <c r="AN1706" s="13">
        <f t="shared" si="2267"/>
        <v>3.4371025815017706E-2</v>
      </c>
      <c r="AO1706" s="13">
        <f t="shared" si="2268"/>
        <v>2.9663007648794742E-2</v>
      </c>
      <c r="AP1706" s="13">
        <f t="shared" si="2269"/>
        <v>1.7066584463863638E-2</v>
      </c>
      <c r="AQ1706" s="13">
        <f t="shared" si="2270"/>
        <v>7.3644328833094444E-3</v>
      </c>
      <c r="AR1706" s="13">
        <f t="shared" si="2271"/>
        <v>9.5692685539515172E-4</v>
      </c>
      <c r="AS1706" s="13">
        <f t="shared" si="2272"/>
        <v>3.0309839834152933E-3</v>
      </c>
      <c r="AT1706" s="13">
        <f t="shared" si="2273"/>
        <v>4.8001912873092247E-3</v>
      </c>
      <c r="AU1706" s="13">
        <f t="shared" si="2274"/>
        <v>5.0680651389863138E-3</v>
      </c>
      <c r="AV1706" s="13">
        <f t="shared" si="2275"/>
        <v>4.0131657337669985E-3</v>
      </c>
      <c r="AW1706" s="13">
        <f t="shared" si="2276"/>
        <v>3.8607979396859676E-4</v>
      </c>
      <c r="AX1706" s="13">
        <f t="shared" si="2277"/>
        <v>1.0512196170361724E-2</v>
      </c>
      <c r="AY1706" s="13">
        <f t="shared" si="2278"/>
        <v>1.8144547508432286E-2</v>
      </c>
      <c r="AZ1706" s="13">
        <f t="shared" si="2279"/>
        <v>1.5659173352090692E-2</v>
      </c>
      <c r="BA1706" s="13">
        <f t="shared" si="2280"/>
        <v>9.0094911416913337E-3</v>
      </c>
      <c r="BB1706" s="13">
        <f t="shared" si="2281"/>
        <v>3.8877018987744272E-3</v>
      </c>
      <c r="BC1706" s="13">
        <f t="shared" si="2282"/>
        <v>1.3420714502991936E-3</v>
      </c>
      <c r="BD1706" s="13">
        <f t="shared" si="2283"/>
        <v>2.7528349782838634E-4</v>
      </c>
      <c r="BE1706" s="13">
        <f t="shared" si="2284"/>
        <v>8.7193693866166014E-4</v>
      </c>
      <c r="BF1706" s="13">
        <f t="shared" si="2285"/>
        <v>1.3808928450128677E-3</v>
      </c>
      <c r="BG1706" s="13">
        <f t="shared" si="2286"/>
        <v>1.4579533334406702E-3</v>
      </c>
      <c r="BH1706" s="13">
        <f t="shared" si="2287"/>
        <v>1.1544856269084486E-3</v>
      </c>
      <c r="BI1706" s="13">
        <f t="shared" si="2288"/>
        <v>7.3134689961182168E-4</v>
      </c>
      <c r="BJ1706" s="14">
        <f t="shared" si="2289"/>
        <v>0.61997915333457709</v>
      </c>
      <c r="BK1706" s="14">
        <f t="shared" si="2290"/>
        <v>0.17081663784258252</v>
      </c>
      <c r="BL1706" s="14">
        <f t="shared" si="2291"/>
        <v>0.17591937727471757</v>
      </c>
      <c r="BM1706" s="14">
        <f t="shared" si="2292"/>
        <v>0.82146397250900183</v>
      </c>
      <c r="BN1706" s="14">
        <f t="shared" si="2293"/>
        <v>0.1339166962108968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1.375</v>
      </c>
      <c r="F1707" s="10">
        <f>VLOOKUP(B1707,home!$B$2:$E$405,3,FALSE)</f>
        <v>0.92559999999999998</v>
      </c>
      <c r="G1707" s="10">
        <f>VLOOKUP(C1707,away!$B$2:$E$405,4,FALSE)</f>
        <v>1.3223</v>
      </c>
      <c r="H1707" s="10">
        <f>VLOOKUP(A1707,away!$A$2:$E$405,3,FALSE)</f>
        <v>1.0101</v>
      </c>
      <c r="I1707" s="10">
        <f>VLOOKUP(C1707,away!$B$2:$E$405,3,FALSE)</f>
        <v>1.71</v>
      </c>
      <c r="J1707" s="10">
        <f>VLOOKUP(B1707,home!$B$2:$E$405,4,FALSE)</f>
        <v>0.72</v>
      </c>
      <c r="K1707" s="12">
        <f t="shared" si="2238"/>
        <v>1.68289121</v>
      </c>
      <c r="L1707" s="12">
        <f t="shared" si="2239"/>
        <v>1.24363512</v>
      </c>
      <c r="M1707" s="13">
        <f t="shared" si="2240"/>
        <v>5.358284436259847E-2</v>
      </c>
      <c r="N1707" s="13">
        <f t="shared" si="2241"/>
        <v>9.0174097784615007E-2</v>
      </c>
      <c r="O1707" s="13">
        <f t="shared" si="2242"/>
        <v>6.6637507078821476E-2</v>
      </c>
      <c r="P1707" s="13">
        <f t="shared" si="2243"/>
        <v>0.11214367491926143</v>
      </c>
      <c r="Q1707" s="13">
        <f t="shared" si="2244"/>
        <v>7.5876598265704559E-2</v>
      </c>
      <c r="R1707" s="13">
        <f t="shared" si="2245"/>
        <v>4.1436372056235495E-2</v>
      </c>
      <c r="S1707" s="13">
        <f t="shared" si="2246"/>
        <v>5.8676447536514804E-2</v>
      </c>
      <c r="T1707" s="13">
        <f t="shared" si="2247"/>
        <v>9.4362802389361275E-2</v>
      </c>
      <c r="U1707" s="13">
        <f t="shared" si="2248"/>
        <v>6.973290630772834E-2</v>
      </c>
      <c r="V1707" s="13">
        <f t="shared" si="2249"/>
        <v>1.3644898922878793E-2</v>
      </c>
      <c r="W1707" s="13">
        <f t="shared" si="2250"/>
        <v>4.2564020088685151E-2</v>
      </c>
      <c r="X1707" s="13">
        <f t="shared" si="2251"/>
        <v>5.2934110230674368E-2</v>
      </c>
      <c r="Y1707" s="13">
        <f t="shared" si="2252"/>
        <v>3.2915359264408972E-2</v>
      </c>
      <c r="Z1707" s="13">
        <f t="shared" si="2253"/>
        <v>1.7177242511507033E-2</v>
      </c>
      <c r="AA1707" s="13">
        <f t="shared" si="2254"/>
        <v>2.8907430434653505E-2</v>
      </c>
      <c r="AB1707" s="13">
        <f t="shared" si="2255"/>
        <v>2.4324030291082439E-2</v>
      </c>
      <c r="AC1707" s="13">
        <f t="shared" si="2256"/>
        <v>1.7848402871712692E-3</v>
      </c>
      <c r="AD1707" s="13">
        <f t="shared" si="2257"/>
        <v>1.7907653817377907E-2</v>
      </c>
      <c r="AE1707" s="13">
        <f t="shared" si="2258"/>
        <v>2.2270587204093233E-2</v>
      </c>
      <c r="AF1707" s="13">
        <f t="shared" si="2259"/>
        <v>1.3848242195016475E-2</v>
      </c>
      <c r="AG1707" s="13">
        <f t="shared" si="2260"/>
        <v>5.7407201146627944E-3</v>
      </c>
      <c r="AH1707" s="13">
        <f t="shared" si="2261"/>
        <v>5.3405555130167856E-3</v>
      </c>
      <c r="AI1707" s="13">
        <f t="shared" si="2262"/>
        <v>8.9875739293729887E-3</v>
      </c>
      <c r="AJ1707" s="13">
        <f t="shared" si="2263"/>
        <v>7.5625545824834833E-3</v>
      </c>
      <c r="AK1707" s="13">
        <f t="shared" si="2264"/>
        <v>4.2423188773355585E-3</v>
      </c>
      <c r="AL1707" s="13">
        <f t="shared" si="2265"/>
        <v>1.4941987595346777E-4</v>
      </c>
      <c r="AM1707" s="13">
        <f t="shared" si="2266"/>
        <v>6.0273266401976418E-3</v>
      </c>
      <c r="AN1707" s="13">
        <f t="shared" si="2267"/>
        <v>7.495795089461391E-3</v>
      </c>
      <c r="AO1707" s="13">
        <f t="shared" si="2268"/>
        <v>4.6610170127888637E-3</v>
      </c>
      <c r="AP1707" s="13">
        <f t="shared" si="2269"/>
        <v>1.9322014840072407E-3</v>
      </c>
      <c r="AQ1707" s="13">
        <f t="shared" si="2270"/>
        <v>6.0073840610688051E-4</v>
      </c>
      <c r="AR1707" s="13">
        <f t="shared" si="2271"/>
        <v>1.328340479259458E-3</v>
      </c>
      <c r="AS1707" s="13">
        <f t="shared" si="2272"/>
        <v>2.2354525164329292E-3</v>
      </c>
      <c r="AT1707" s="13">
        <f t="shared" si="2273"/>
        <v>1.881011695138679E-3</v>
      </c>
      <c r="AU1707" s="13">
        <f t="shared" si="2274"/>
        <v>1.0551793492186942E-3</v>
      </c>
      <c r="AV1707" s="13">
        <f t="shared" si="2275"/>
        <v>4.4393801294341501E-4</v>
      </c>
      <c r="AW1707" s="13">
        <f t="shared" si="2276"/>
        <v>8.6867013514467689E-6</v>
      </c>
      <c r="AX1707" s="13">
        <f t="shared" si="2277"/>
        <v>1.6905558370979095E-3</v>
      </c>
      <c r="AY1707" s="13">
        <f t="shared" si="2278"/>
        <v>2.1024346113359591E-3</v>
      </c>
      <c r="AZ1707" s="13">
        <f t="shared" si="2279"/>
        <v>1.3073307600804745E-3</v>
      </c>
      <c r="BA1707" s="13">
        <f t="shared" si="2280"/>
        <v>5.4194748223079087E-4</v>
      </c>
      <c r="BB1707" s="13">
        <f t="shared" si="2281"/>
        <v>1.6849623052444683E-4</v>
      </c>
      <c r="BC1707" s="13">
        <f t="shared" si="2282"/>
        <v>4.1909565973563603E-5</v>
      </c>
      <c r="BD1707" s="13">
        <f t="shared" si="2283"/>
        <v>2.7532847855411515E-4</v>
      </c>
      <c r="BE1707" s="13">
        <f t="shared" si="2284"/>
        <v>4.6334787642139392E-4</v>
      </c>
      <c r="BF1707" s="13">
        <f t="shared" si="2285"/>
        <v>3.898820342008651E-4</v>
      </c>
      <c r="BG1707" s="13">
        <f t="shared" si="2286"/>
        <v>2.1870968276451846E-4</v>
      </c>
      <c r="BH1707" s="13">
        <f t="shared" si="2287"/>
        <v>9.2016150666574101E-5</v>
      </c>
      <c r="BI1707" s="13">
        <f t="shared" si="2288"/>
        <v>3.0970634226962625E-5</v>
      </c>
      <c r="BJ1707" s="14">
        <f t="shared" si="2289"/>
        <v>0.47516394447440496</v>
      </c>
      <c r="BK1707" s="14">
        <f t="shared" si="2290"/>
        <v>0.24208456051571417</v>
      </c>
      <c r="BL1707" s="14">
        <f t="shared" si="2291"/>
        <v>0.26558542598055757</v>
      </c>
      <c r="BM1707" s="14">
        <f t="shared" si="2292"/>
        <v>0.55806633110496295</v>
      </c>
      <c r="BN1707" s="14">
        <f t="shared" si="2293"/>
        <v>0.43985109446723647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1.375</v>
      </c>
      <c r="F1708" s="10">
        <f>VLOOKUP(B1708,home!$B$2:$E$405,3,FALSE)</f>
        <v>0.54549999999999998</v>
      </c>
      <c r="G1708" s="10">
        <f>VLOOKUP(C1708,away!$B$2:$E$405,4,FALSE)</f>
        <v>1.0182</v>
      </c>
      <c r="H1708" s="10">
        <f>VLOOKUP(A1708,away!$A$2:$E$405,3,FALSE)</f>
        <v>1.0101</v>
      </c>
      <c r="I1708" s="10">
        <f>VLOOKUP(C1708,away!$B$2:$E$405,3,FALSE)</f>
        <v>0.69299999999999995</v>
      </c>
      <c r="J1708" s="10">
        <f>VLOOKUP(B1708,home!$B$2:$E$405,4,FALSE)</f>
        <v>0.74250000000000005</v>
      </c>
      <c r="K1708" s="12">
        <f t="shared" si="2238"/>
        <v>0.76371363749999999</v>
      </c>
      <c r="L1708" s="12">
        <f t="shared" si="2239"/>
        <v>0.51974948025000001</v>
      </c>
      <c r="M1708" s="13">
        <f t="shared" si="2240"/>
        <v>0.27707608989616778</v>
      </c>
      <c r="N1708" s="13">
        <f t="shared" si="2241"/>
        <v>0.21160678847887929</v>
      </c>
      <c r="O1708" s="13">
        <f t="shared" si="2242"/>
        <v>0.1440101537132355</v>
      </c>
      <c r="P1708" s="13">
        <f t="shared" si="2243"/>
        <v>0.10998251832926921</v>
      </c>
      <c r="Q1708" s="13">
        <f t="shared" si="2244"/>
        <v>8.0803495074448978E-2</v>
      </c>
      <c r="R1708" s="13">
        <f t="shared" si="2245"/>
        <v>3.7424601271588365E-2</v>
      </c>
      <c r="S1708" s="13">
        <f t="shared" si="2246"/>
        <v>1.0914108776564749E-2</v>
      </c>
      <c r="T1708" s="13">
        <f t="shared" si="2247"/>
        <v>4.1997574567328298E-2</v>
      </c>
      <c r="U1708" s="13">
        <f t="shared" si="2248"/>
        <v>2.8581678369111876E-2</v>
      </c>
      <c r="V1708" s="13">
        <f t="shared" si="2249"/>
        <v>4.8136042061225733E-4</v>
      </c>
      <c r="W1708" s="13">
        <f t="shared" si="2250"/>
        <v>2.0570243715340258E-2</v>
      </c>
      <c r="X1708" s="13">
        <f t="shared" si="2251"/>
        <v>1.0691373479663929E-2</v>
      </c>
      <c r="Y1708" s="13">
        <f t="shared" si="2252"/>
        <v>2.7784179046069796E-3</v>
      </c>
      <c r="Z1708" s="13">
        <f t="shared" si="2253"/>
        <v>6.4838056864905159E-3</v>
      </c>
      <c r="AA1708" s="13">
        <f t="shared" si="2254"/>
        <v>4.9517708256728559E-3</v>
      </c>
      <c r="AB1708" s="13">
        <f t="shared" si="2255"/>
        <v>1.8908674546704973E-3</v>
      </c>
      <c r="AC1708" s="13">
        <f t="shared" si="2256"/>
        <v>1.1941943299494834E-5</v>
      </c>
      <c r="AD1708" s="13">
        <f t="shared" si="2257"/>
        <v>3.9274439130260047E-3</v>
      </c>
      <c r="AE1708" s="13">
        <f t="shared" si="2258"/>
        <v>2.0412869325062925E-3</v>
      </c>
      <c r="AF1708" s="13">
        <f t="shared" si="2259"/>
        <v>5.3047891110563096E-4</v>
      </c>
      <c r="AG1708" s="13">
        <f t="shared" si="2260"/>
        <v>9.190537944357924E-5</v>
      </c>
      <c r="AH1708" s="13">
        <f t="shared" si="2261"/>
        <v>8.424886588988598E-4</v>
      </c>
      <c r="AI1708" s="13">
        <f t="shared" si="2262"/>
        <v>6.4342007824014496E-4</v>
      </c>
      <c r="AJ1708" s="13">
        <f t="shared" si="2263"/>
        <v>2.456943441966578E-4</v>
      </c>
      <c r="AK1708" s="13">
        <f t="shared" si="2264"/>
        <v>6.2546707106535523E-5</v>
      </c>
      <c r="AL1708" s="13">
        <f t="shared" si="2265"/>
        <v>1.896092872273424E-7</v>
      </c>
      <c r="AM1708" s="13">
        <f t="shared" si="2266"/>
        <v>5.9988849537886502E-4</v>
      </c>
      <c r="AN1708" s="13">
        <f t="shared" si="2267"/>
        <v>3.1179173368111967E-4</v>
      </c>
      <c r="AO1708" s="13">
        <f t="shared" si="2268"/>
        <v>8.1026795763504156E-5</v>
      </c>
      <c r="AP1708" s="13">
        <f t="shared" si="2269"/>
        <v>1.4037878328134732E-5</v>
      </c>
      <c r="AQ1708" s="13">
        <f t="shared" si="2270"/>
        <v>1.8240449912151911E-6</v>
      </c>
      <c r="AR1708" s="13">
        <f t="shared" si="2271"/>
        <v>8.7576608515840435E-5</v>
      </c>
      <c r="AS1708" s="13">
        <f t="shared" si="2272"/>
        <v>6.688345024954597E-5</v>
      </c>
      <c r="AT1708" s="13">
        <f t="shared" si="2273"/>
        <v>2.5539901539315515E-5</v>
      </c>
      <c r="AU1708" s="13">
        <f t="shared" si="2274"/>
        <v>6.5017237019941679E-6</v>
      </c>
      <c r="AV1708" s="13">
        <f t="shared" si="2275"/>
        <v>1.2413637646174827E-6</v>
      </c>
      <c r="AW1708" s="13">
        <f t="shared" si="2276"/>
        <v>2.0906518369993597E-9</v>
      </c>
      <c r="AX1708" s="13">
        <f t="shared" si="2277"/>
        <v>7.6357170816699097E-5</v>
      </c>
      <c r="AY1708" s="13">
        <f t="shared" si="2278"/>
        <v>3.9686599845339828E-5</v>
      </c>
      <c r="AZ1708" s="13">
        <f t="shared" si="2279"/>
        <v>1.0313544821252552E-5</v>
      </c>
      <c r="BA1708" s="13">
        <f t="shared" si="2280"/>
        <v>1.7868198534603644E-6</v>
      </c>
      <c r="BB1708" s="13">
        <f t="shared" si="2281"/>
        <v>2.3217467253410136E-7</v>
      </c>
      <c r="BC1708" s="13">
        <f t="shared" si="2282"/>
        <v>2.413453307536264E-8</v>
      </c>
      <c r="BD1708" s="13">
        <f t="shared" si="2283"/>
        <v>7.5863161263609605E-6</v>
      </c>
      <c r="BE1708" s="13">
        <f t="shared" si="2284"/>
        <v>5.7937730840880386E-6</v>
      </c>
      <c r="BF1708" s="13">
        <f t="shared" si="2285"/>
        <v>2.2123917584492342E-6</v>
      </c>
      <c r="BG1708" s="13">
        <f t="shared" si="2286"/>
        <v>5.6321125247342875E-7</v>
      </c>
      <c r="BH1708" s="13">
        <f t="shared" si="2287"/>
        <v>1.0753302857685326E-7</v>
      </c>
      <c r="BI1708" s="13">
        <f t="shared" si="2288"/>
        <v>1.6424888081164018E-8</v>
      </c>
      <c r="BJ1708" s="14">
        <f t="shared" si="2289"/>
        <v>0.37617597774903444</v>
      </c>
      <c r="BK1708" s="14">
        <f t="shared" si="2290"/>
        <v>0.39850589557504601</v>
      </c>
      <c r="BL1708" s="14">
        <f t="shared" si="2291"/>
        <v>0.21885724412063062</v>
      </c>
      <c r="BM1708" s="14">
        <f t="shared" si="2292"/>
        <v>0.139079591858419</v>
      </c>
      <c r="BN1708" s="14">
        <f t="shared" si="2293"/>
        <v>0.8609036467635891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1.375</v>
      </c>
      <c r="F1709" s="10">
        <f>VLOOKUP(B1709,home!$B$2:$E$405,3,FALSE)</f>
        <v>0.92559999999999998</v>
      </c>
      <c r="G1709" s="10">
        <f>VLOOKUP(C1709,away!$B$2:$E$405,4,FALSE)</f>
        <v>1.6364000000000001</v>
      </c>
      <c r="H1709" s="10">
        <f>VLOOKUP(A1709,away!$A$2:$E$405,3,FALSE)</f>
        <v>1.0101</v>
      </c>
      <c r="I1709" s="10">
        <f>VLOOKUP(C1709,away!$B$2:$E$405,3,FALSE)</f>
        <v>0.74250000000000005</v>
      </c>
      <c r="J1709" s="10">
        <f>VLOOKUP(B1709,home!$B$2:$E$405,4,FALSE)</f>
        <v>1.08</v>
      </c>
      <c r="K1709" s="12">
        <f t="shared" si="2238"/>
        <v>2.0826462800000001</v>
      </c>
      <c r="L1709" s="12">
        <f t="shared" si="2239"/>
        <v>0.80999919000000009</v>
      </c>
      <c r="M1709" s="13">
        <f t="shared" si="2240"/>
        <v>5.5429381712308316E-2</v>
      </c>
      <c r="N1709" s="13">
        <f t="shared" si="2241"/>
        <v>0.11543979562583895</v>
      </c>
      <c r="O1709" s="13">
        <f t="shared" si="2242"/>
        <v>4.4897754289170547E-2</v>
      </c>
      <c r="P1709" s="13">
        <f t="shared" si="2243"/>
        <v>9.350614095069508E-2</v>
      </c>
      <c r="Q1709" s="13">
        <f t="shared" si="2244"/>
        <v>0.1202101304620569</v>
      </c>
      <c r="R1709" s="13">
        <f t="shared" si="2245"/>
        <v>1.8183572303523587E-2</v>
      </c>
      <c r="S1709" s="13">
        <f t="shared" si="2246"/>
        <v>3.9434854428250607E-2</v>
      </c>
      <c r="T1709" s="13">
        <f t="shared" si="2247"/>
        <v>9.7370108304060413E-2</v>
      </c>
      <c r="U1709" s="13">
        <f t="shared" si="2248"/>
        <v>3.7869949215044427E-2</v>
      </c>
      <c r="V1709" s="13">
        <f t="shared" si="2249"/>
        <v>7.3915893673636339E-3</v>
      </c>
      <c r="W1709" s="13">
        <f t="shared" si="2250"/>
        <v>8.3451727008372514E-2</v>
      </c>
      <c r="X1709" s="13">
        <f t="shared" si="2251"/>
        <v>6.7595831280882854E-2</v>
      </c>
      <c r="Y1709" s="13">
        <f t="shared" si="2252"/>
        <v>2.7376284292445891E-2</v>
      </c>
      <c r="Z1709" s="13">
        <f t="shared" si="2253"/>
        <v>4.9095596123868478E-3</v>
      </c>
      <c r="AA1709" s="13">
        <f t="shared" si="2254"/>
        <v>1.0224876063175712E-2</v>
      </c>
      <c r="AB1709" s="13">
        <f t="shared" si="2255"/>
        <v>1.0647400048216972E-2</v>
      </c>
      <c r="AC1709" s="13">
        <f t="shared" si="2256"/>
        <v>7.7932381694879188E-4</v>
      </c>
      <c r="AD1709" s="13">
        <f t="shared" si="2257"/>
        <v>4.3450107203390639E-2</v>
      </c>
      <c r="AE1709" s="13">
        <f t="shared" si="2258"/>
        <v>3.5194551640159583E-2</v>
      </c>
      <c r="AF1709" s="13">
        <f t="shared" si="2259"/>
        <v>1.4253779160471217E-2</v>
      </c>
      <c r="AG1709" s="13">
        <f t="shared" si="2260"/>
        <v>3.8485165248068566E-3</v>
      </c>
      <c r="AH1709" s="13">
        <f t="shared" si="2261"/>
        <v>9.9418482732251492E-4</v>
      </c>
      <c r="AI1709" s="13">
        <f t="shared" si="2262"/>
        <v>2.0705353322556779E-3</v>
      </c>
      <c r="AJ1709" s="13">
        <f t="shared" si="2263"/>
        <v>2.1560963536654261E-3</v>
      </c>
      <c r="AK1709" s="13">
        <f t="shared" si="2264"/>
        <v>1.4967953500942886E-3</v>
      </c>
      <c r="AL1709" s="13">
        <f t="shared" si="2265"/>
        <v>5.2586956897385766E-5</v>
      </c>
      <c r="AM1709" s="13">
        <f t="shared" si="2266"/>
        <v>1.809824082654855E-2</v>
      </c>
      <c r="AN1709" s="13">
        <f t="shared" si="2267"/>
        <v>1.4659560409929256E-2</v>
      </c>
      <c r="AO1709" s="13">
        <f t="shared" si="2268"/>
        <v>5.937116028899383E-3</v>
      </c>
      <c r="AP1709" s="13">
        <f t="shared" si="2269"/>
        <v>1.6030197247815061E-3</v>
      </c>
      <c r="AQ1709" s="13">
        <f t="shared" si="2270"/>
        <v>3.2461116965676063E-4</v>
      </c>
      <c r="AR1709" s="13">
        <f t="shared" si="2271"/>
        <v>1.6105778096830547E-4</v>
      </c>
      <c r="AS1709" s="13">
        <f t="shared" si="2272"/>
        <v>3.3542638839869623E-4</v>
      </c>
      <c r="AT1709" s="13">
        <f t="shared" si="2273"/>
        <v>3.4928726000618996E-4</v>
      </c>
      <c r="AU1709" s="13">
        <f t="shared" si="2274"/>
        <v>2.4248060423442817E-4</v>
      </c>
      <c r="AV1709" s="13">
        <f t="shared" si="2275"/>
        <v>1.2625033209524603E-4</v>
      </c>
      <c r="AW1709" s="13">
        <f t="shared" si="2276"/>
        <v>2.4641982143736874E-6</v>
      </c>
      <c r="AX1709" s="13">
        <f t="shared" si="2277"/>
        <v>6.2820389886592398E-3</v>
      </c>
      <c r="AY1709" s="13">
        <f t="shared" si="2278"/>
        <v>5.0884464923624034E-3</v>
      </c>
      <c r="AZ1709" s="13">
        <f t="shared" si="2279"/>
        <v>2.0608187685859443E-3</v>
      </c>
      <c r="BA1709" s="13">
        <f t="shared" si="2280"/>
        <v>5.5642051109713756E-4</v>
      </c>
      <c r="BB1709" s="13">
        <f t="shared" si="2281"/>
        <v>1.1267504082201683E-4</v>
      </c>
      <c r="BC1709" s="13">
        <f t="shared" si="2282"/>
        <v>1.8253338359810124E-5</v>
      </c>
      <c r="BD1709" s="13">
        <f t="shared" si="2283"/>
        <v>2.1742778687920801E-5</v>
      </c>
      <c r="BE1709" s="13">
        <f t="shared" si="2284"/>
        <v>4.5282517151261543E-5</v>
      </c>
      <c r="BF1709" s="13">
        <f t="shared" si="2285"/>
        <v>4.7153732947055534E-5</v>
      </c>
      <c r="BG1709" s="13">
        <f t="shared" si="2286"/>
        <v>3.2734848836766218E-5</v>
      </c>
      <c r="BH1709" s="13">
        <f t="shared" si="2287"/>
        <v>1.7043777789063376E-5</v>
      </c>
      <c r="BI1709" s="13">
        <f t="shared" si="2288"/>
        <v>7.0992320819078952E-6</v>
      </c>
      <c r="BJ1709" s="14">
        <f t="shared" si="2289"/>
        <v>0.66293203280218782</v>
      </c>
      <c r="BK1709" s="14">
        <f t="shared" si="2290"/>
        <v>0.2016823237248262</v>
      </c>
      <c r="BL1709" s="14">
        <f t="shared" si="2291"/>
        <v>0.12992672303566596</v>
      </c>
      <c r="BM1709" s="14">
        <f t="shared" si="2292"/>
        <v>0.54669788153732546</v>
      </c>
      <c r="BN1709" s="14">
        <f t="shared" si="2293"/>
        <v>0.44766677534359339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1.375</v>
      </c>
      <c r="F1710" s="10">
        <f>VLOOKUP(B1710,home!$B$2:$E$405,3,FALSE)</f>
        <v>0.65449999999999997</v>
      </c>
      <c r="G1710" s="10">
        <f>VLOOKUP(C1710,away!$B$2:$E$405,4,FALSE)</f>
        <v>0.66120000000000001</v>
      </c>
      <c r="H1710" s="10">
        <f>VLOOKUP(A1710,away!$A$2:$E$405,3,FALSE)</f>
        <v>1.0101</v>
      </c>
      <c r="I1710" s="10">
        <f>VLOOKUP(C1710,away!$B$2:$E$405,3,FALSE)</f>
        <v>0.72</v>
      </c>
      <c r="J1710" s="10">
        <f>VLOOKUP(B1710,home!$B$2:$E$405,4,FALSE)</f>
        <v>1.5840000000000001</v>
      </c>
      <c r="K1710" s="12">
        <f t="shared" si="2238"/>
        <v>0.59503867499999996</v>
      </c>
      <c r="L1710" s="12">
        <f t="shared" si="2239"/>
        <v>1.1519988479999999</v>
      </c>
      <c r="M1710" s="13">
        <f t="shared" si="2240"/>
        <v>0.17428950805820154</v>
      </c>
      <c r="N1710" s="13">
        <f t="shared" si="2241"/>
        <v>0.10370899794135405</v>
      </c>
      <c r="O1710" s="13">
        <f t="shared" si="2242"/>
        <v>0.20078131250153483</v>
      </c>
      <c r="P1710" s="13">
        <f t="shared" si="2243"/>
        <v>0.11947264615567421</v>
      </c>
      <c r="Q1710" s="13">
        <f t="shared" si="2244"/>
        <v>3.0855432360300514E-2</v>
      </c>
      <c r="R1710" s="13">
        <f t="shared" si="2245"/>
        <v>0.11564992035084808</v>
      </c>
      <c r="S1710" s="13">
        <f t="shared" si="2246"/>
        <v>2.0474142905194892E-2</v>
      </c>
      <c r="T1710" s="13">
        <f t="shared" si="2247"/>
        <v>3.5545422533608102E-2</v>
      </c>
      <c r="U1710" s="13">
        <f t="shared" si="2248"/>
        <v>6.8816175369424165E-2</v>
      </c>
      <c r="V1710" s="13">
        <f t="shared" si="2249"/>
        <v>1.5594105194446011E-3</v>
      </c>
      <c r="W1710" s="13">
        <f t="shared" si="2250"/>
        <v>6.1200585294084462E-3</v>
      </c>
      <c r="X1710" s="13">
        <f t="shared" si="2251"/>
        <v>7.0503003755711027E-3</v>
      </c>
      <c r="Y1710" s="13">
        <f t="shared" si="2252"/>
        <v>4.0609689553559392E-3</v>
      </c>
      <c r="Z1710" s="13">
        <f t="shared" si="2253"/>
        <v>4.4409525005156221E-2</v>
      </c>
      <c r="AA1710" s="13">
        <f t="shared" si="2254"/>
        <v>2.6425384916447525E-2</v>
      </c>
      <c r="AB1710" s="13">
        <f t="shared" si="2255"/>
        <v>7.8620630135239587E-3</v>
      </c>
      <c r="AC1710" s="13">
        <f t="shared" si="2256"/>
        <v>6.6809422178050145E-5</v>
      </c>
      <c r="AD1710" s="13">
        <f t="shared" si="2257"/>
        <v>9.1041787956541243E-4</v>
      </c>
      <c r="AE1710" s="13">
        <f t="shared" si="2258"/>
        <v>1.0488003484579577E-3</v>
      </c>
      <c r="AF1710" s="13">
        <f t="shared" si="2259"/>
        <v>6.0410839660278296E-4</v>
      </c>
      <c r="AG1710" s="13">
        <f t="shared" si="2260"/>
        <v>2.3197739231784425E-4</v>
      </c>
      <c r="AH1710" s="13">
        <f t="shared" si="2261"/>
        <v>1.278993041154179E-2</v>
      </c>
      <c r="AI1710" s="13">
        <f t="shared" si="2262"/>
        <v>7.6105032454260313E-3</v>
      </c>
      <c r="AJ1710" s="13">
        <f t="shared" si="2263"/>
        <v>2.2642718836207521E-3</v>
      </c>
      <c r="AK1710" s="13">
        <f t="shared" si="2264"/>
        <v>4.4910978048981552E-4</v>
      </c>
      <c r="AL1710" s="13">
        <f t="shared" si="2265"/>
        <v>1.8318712456467088E-6</v>
      </c>
      <c r="AM1710" s="13">
        <f t="shared" si="2266"/>
        <v>1.0834676975058254E-4</v>
      </c>
      <c r="AN1710" s="13">
        <f t="shared" si="2267"/>
        <v>1.2481535393719232E-4</v>
      </c>
      <c r="AO1710" s="13">
        <f t="shared" si="2268"/>
        <v>7.1893571974178901E-5</v>
      </c>
      <c r="AP1710" s="13">
        <f t="shared" si="2269"/>
        <v>2.760710403095305E-5</v>
      </c>
      <c r="AQ1710" s="13">
        <f t="shared" si="2270"/>
        <v>7.9508380100685171E-6</v>
      </c>
      <c r="AR1710" s="13">
        <f t="shared" si="2271"/>
        <v>2.9467970200192616E-3</v>
      </c>
      <c r="AS1710" s="13">
        <f t="shared" si="2272"/>
        <v>1.7534581942862098E-3</v>
      </c>
      <c r="AT1710" s="13">
        <f t="shared" si="2273"/>
        <v>5.2168772029797931E-4</v>
      </c>
      <c r="AU1710" s="13">
        <f t="shared" si="2274"/>
        <v>1.0347478994996006E-4</v>
      </c>
      <c r="AV1710" s="13">
        <f t="shared" si="2275"/>
        <v>1.5392875476931884E-5</v>
      </c>
      <c r="AW1710" s="13">
        <f t="shared" si="2276"/>
        <v>3.4881060759871238E-8</v>
      </c>
      <c r="AX1710" s="13">
        <f t="shared" si="2277"/>
        <v>1.0745086385486114E-5</v>
      </c>
      <c r="AY1710" s="13">
        <f t="shared" si="2278"/>
        <v>1.2378327137740485E-5</v>
      </c>
      <c r="AZ1710" s="13">
        <f t="shared" si="2279"/>
        <v>7.1299093014220883E-6</v>
      </c>
      <c r="BA1710" s="13">
        <f t="shared" si="2280"/>
        <v>2.7378824338609088E-6</v>
      </c>
      <c r="BB1710" s="13">
        <f t="shared" si="2281"/>
        <v>7.8850935244180073E-7</v>
      </c>
      <c r="BC1710" s="13">
        <f t="shared" si="2282"/>
        <v>1.8167237313003609E-7</v>
      </c>
      <c r="BD1710" s="13">
        <f t="shared" si="2283"/>
        <v>5.6578446205866959E-4</v>
      </c>
      <c r="BE1710" s="13">
        <f t="shared" si="2284"/>
        <v>3.3666363663897847E-4</v>
      </c>
      <c r="BF1710" s="13">
        <f t="shared" si="2285"/>
        <v>1.0016394213316958E-4</v>
      </c>
      <c r="BG1710" s="13">
        <f t="shared" si="2286"/>
        <v>1.9867139803232635E-5</v>
      </c>
      <c r="BH1710" s="13">
        <f t="shared" si="2287"/>
        <v>2.9554291361388261E-6</v>
      </c>
      <c r="BI1710" s="13">
        <f t="shared" si="2288"/>
        <v>3.5171892744488839E-7</v>
      </c>
      <c r="BJ1710" s="14">
        <f t="shared" si="2289"/>
        <v>0.19051105973722915</v>
      </c>
      <c r="BK1710" s="14">
        <f t="shared" si="2290"/>
        <v>0.31587672725907667</v>
      </c>
      <c r="BL1710" s="14">
        <f t="shared" si="2291"/>
        <v>0.4490152684015849</v>
      </c>
      <c r="BM1710" s="14">
        <f t="shared" si="2292"/>
        <v>0.25504241958905677</v>
      </c>
      <c r="BN1710" s="14">
        <f t="shared" si="2293"/>
        <v>0.74475781736791324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1.375</v>
      </c>
      <c r="F1711" s="10">
        <f>VLOOKUP(B1711,home!$B$2:$E$405,3,FALSE)</f>
        <v>1.1900999999999999</v>
      </c>
      <c r="G1711" s="10">
        <f>VLOOKUP(C1711,away!$B$2:$E$405,4,FALSE)</f>
        <v>0.92559999999999998</v>
      </c>
      <c r="H1711" s="10">
        <f>VLOOKUP(A1711,away!$A$2:$E$405,3,FALSE)</f>
        <v>1.0101</v>
      </c>
      <c r="I1711" s="10">
        <f>VLOOKUP(C1711,away!$B$2:$E$405,3,FALSE)</f>
        <v>1.08</v>
      </c>
      <c r="J1711" s="10">
        <f>VLOOKUP(B1711,home!$B$2:$E$405,4,FALSE)</f>
        <v>0.45</v>
      </c>
      <c r="K1711" s="12">
        <f t="shared" si="2238"/>
        <v>1.5146402699999999</v>
      </c>
      <c r="L1711" s="12">
        <f t="shared" si="2239"/>
        <v>0.49090860000000003</v>
      </c>
      <c r="M1711" s="13">
        <f t="shared" si="2240"/>
        <v>0.13458640497906127</v>
      </c>
      <c r="N1711" s="13">
        <f t="shared" si="2241"/>
        <v>0.2038499887758147</v>
      </c>
      <c r="O1711" s="13">
        <f t="shared" si="2242"/>
        <v>6.6069623647303996E-2</v>
      </c>
      <c r="P1711" s="13">
        <f t="shared" si="2243"/>
        <v>0.10007171259995092</v>
      </c>
      <c r="Q1711" s="13">
        <f t="shared" si="2244"/>
        <v>0.15437970101944848</v>
      </c>
      <c r="R1711" s="13">
        <f t="shared" si="2245"/>
        <v>1.6217073223612447E-2</v>
      </c>
      <c r="S1711" s="13">
        <f t="shared" si="2246"/>
        <v>1.8602078835981219E-2</v>
      </c>
      <c r="T1711" s="13">
        <f t="shared" si="2247"/>
        <v>7.5786322895876029E-2</v>
      </c>
      <c r="U1711" s="13">
        <f t="shared" si="2248"/>
        <v>2.4563032166022129E-2</v>
      </c>
      <c r="V1711" s="13">
        <f t="shared" si="2249"/>
        <v>1.5368416110127731E-3</v>
      </c>
      <c r="W1711" s="13">
        <f t="shared" si="2250"/>
        <v>7.7943237344872213E-2</v>
      </c>
      <c r="X1711" s="13">
        <f t="shared" si="2251"/>
        <v>3.8263005524438939E-2</v>
      </c>
      <c r="Y1711" s="13">
        <f t="shared" si="2252"/>
        <v>9.3918192368972909E-3</v>
      </c>
      <c r="Z1711" s="13">
        <f t="shared" si="2253"/>
        <v>2.6537002374336918E-3</v>
      </c>
      <c r="AA1711" s="13">
        <f t="shared" si="2254"/>
        <v>4.0194012441256317E-3</v>
      </c>
      <c r="AB1711" s="13">
        <f t="shared" si="2255"/>
        <v>3.043973492820391E-3</v>
      </c>
      <c r="AC1711" s="13">
        <f t="shared" si="2256"/>
        <v>7.1419904945471127E-5</v>
      </c>
      <c r="AD1711" s="13">
        <f t="shared" si="2257"/>
        <v>2.9513991514177843E-2</v>
      </c>
      <c r="AE1711" s="13">
        <f t="shared" si="2258"/>
        <v>1.4488672254636927E-2</v>
      </c>
      <c r="AF1711" s="13">
        <f t="shared" si="2259"/>
        <v>3.5563069061913281E-3</v>
      </c>
      <c r="AG1711" s="13">
        <f t="shared" si="2260"/>
        <v>5.8194054816290556E-4</v>
      </c>
      <c r="AH1711" s="13">
        <f t="shared" si="2261"/>
        <v>3.256810670945603E-4</v>
      </c>
      <c r="AI1711" s="13">
        <f t="shared" si="2262"/>
        <v>4.9328965939799286E-4</v>
      </c>
      <c r="AJ1711" s="13">
        <f t="shared" si="2263"/>
        <v>3.7357819144939199E-4</v>
      </c>
      <c r="AK1711" s="13">
        <f t="shared" si="2264"/>
        <v>1.8861219092100622E-4</v>
      </c>
      <c r="AL1711" s="13">
        <f t="shared" si="2265"/>
        <v>2.1241706256232731E-6</v>
      </c>
      <c r="AM1711" s="13">
        <f t="shared" si="2266"/>
        <v>8.9406160151623993E-3</v>
      </c>
      <c r="AN1711" s="13">
        <f t="shared" si="2267"/>
        <v>4.389025291140952E-3</v>
      </c>
      <c r="AO1711" s="13">
        <f t="shared" si="2268"/>
        <v>1.0773051305192985E-3</v>
      </c>
      <c r="AP1711" s="13">
        <f t="shared" si="2269"/>
        <v>1.762861177986821E-4</v>
      </c>
      <c r="AQ1711" s="13">
        <f t="shared" si="2270"/>
        <v>2.1635092821996524E-5</v>
      </c>
      <c r="AR1711" s="13">
        <f t="shared" si="2271"/>
        <v>3.1975927338779339E-5</v>
      </c>
      <c r="AS1711" s="13">
        <f t="shared" si="2272"/>
        <v>4.8432027217909126E-5</v>
      </c>
      <c r="AT1711" s="13">
        <f t="shared" si="2273"/>
        <v>3.667854939099061E-5</v>
      </c>
      <c r="AU1711" s="13">
        <f t="shared" si="2274"/>
        <v>1.8518269317592781E-5</v>
      </c>
      <c r="AV1711" s="13">
        <f t="shared" si="2275"/>
        <v>7.012129109782864E-6</v>
      </c>
      <c r="AW1711" s="13">
        <f t="shared" si="2276"/>
        <v>4.3872970262260051E-8</v>
      </c>
      <c r="AX1711" s="13">
        <f t="shared" si="2277"/>
        <v>2.2569695091953198E-3</v>
      </c>
      <c r="AY1711" s="13">
        <f t="shared" si="2278"/>
        <v>1.1079657420017615E-3</v>
      </c>
      <c r="AZ1711" s="13">
        <f t="shared" si="2279"/>
        <v>2.7195495562702297E-4</v>
      </c>
      <c r="BA1711" s="13">
        <f t="shared" si="2280"/>
        <v>4.4501675509974664E-5</v>
      </c>
      <c r="BB1711" s="13">
        <f t="shared" si="2281"/>
        <v>5.4615638055639861E-6</v>
      </c>
      <c r="BC1711" s="13">
        <f t="shared" si="2282"/>
        <v>5.3622572832001793E-7</v>
      </c>
      <c r="BD1711" s="13">
        <f t="shared" si="2283"/>
        <v>2.6162096205969814E-6</v>
      </c>
      <c r="BE1711" s="13">
        <f t="shared" si="2284"/>
        <v>3.9626164461176094E-6</v>
      </c>
      <c r="BF1711" s="13">
        <f t="shared" si="2285"/>
        <v>3.0009692219270083E-6</v>
      </c>
      <c r="BG1711" s="13">
        <f t="shared" si="2286"/>
        <v>1.5151296108537376E-6</v>
      </c>
      <c r="BH1711" s="13">
        <f t="shared" si="2287"/>
        <v>5.7371908071712517E-7</v>
      </c>
      <c r="BI1711" s="13">
        <f t="shared" si="2288"/>
        <v>1.7379560466430748E-7</v>
      </c>
      <c r="BJ1711" s="14">
        <f t="shared" si="2289"/>
        <v>0.62604724333982775</v>
      </c>
      <c r="BK1711" s="14">
        <f t="shared" si="2290"/>
        <v>0.25597854784357899</v>
      </c>
      <c r="BL1711" s="14">
        <f t="shared" si="2291"/>
        <v>0.11544872422470745</v>
      </c>
      <c r="BM1711" s="14">
        <f t="shared" si="2292"/>
        <v>0.32384578953132481</v>
      </c>
      <c r="BN1711" s="14">
        <f t="shared" si="2293"/>
        <v>0.67517450424519176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1.6315999999999999</v>
      </c>
      <c r="F1712" s="10">
        <f>VLOOKUP(B1712,home!$B$2:$E$405,3,FALSE)</f>
        <v>1.0726</v>
      </c>
      <c r="G1712" s="10">
        <f>VLOOKUP(C1712,away!$B$2:$E$405,4,FALSE)</f>
        <v>1.1492</v>
      </c>
      <c r="H1712" s="10">
        <f>VLOOKUP(A1712,away!$A$2:$E$405,3,FALSE)</f>
        <v>1.3368</v>
      </c>
      <c r="I1712" s="10">
        <f>VLOOKUP(C1712,away!$B$2:$E$405,3,FALSE)</f>
        <v>0.93510000000000004</v>
      </c>
      <c r="J1712" s="10">
        <f>VLOOKUP(B1712,home!$B$2:$E$405,4,FALSE)</f>
        <v>1.0286</v>
      </c>
      <c r="K1712" s="12">
        <f t="shared" si="2238"/>
        <v>2.0111622406719998</v>
      </c>
      <c r="L1712" s="12">
        <f t="shared" si="2239"/>
        <v>1.2857928720480001</v>
      </c>
      <c r="M1712" s="13">
        <f t="shared" si="2240"/>
        <v>3.6995643640340602E-2</v>
      </c>
      <c r="N1712" s="13">
        <f t="shared" si="2241"/>
        <v>7.4404241558810216E-2</v>
      </c>
      <c r="O1712" s="13">
        <f t="shared" si="2242"/>
        <v>4.7568734889577871E-2</v>
      </c>
      <c r="P1712" s="13">
        <f t="shared" si="2243"/>
        <v>9.5668443446455753E-2</v>
      </c>
      <c r="Q1712" s="13">
        <f t="shared" si="2244"/>
        <v>7.4819500584458756E-2</v>
      </c>
      <c r="R1712" s="13">
        <f t="shared" si="2245"/>
        <v>3.0581770126680119E-2</v>
      </c>
      <c r="S1712" s="13">
        <f t="shared" si="2246"/>
        <v>6.1848167587275987E-2</v>
      </c>
      <c r="T1712" s="13">
        <f t="shared" si="2247"/>
        <v>9.6202380541688254E-2</v>
      </c>
      <c r="U1712" s="13">
        <f t="shared" si="2248"/>
        <v>6.150490133169001E-2</v>
      </c>
      <c r="V1712" s="13">
        <f t="shared" si="2249"/>
        <v>1.7770614593955226E-2</v>
      </c>
      <c r="W1712" s="13">
        <f t="shared" si="2250"/>
        <v>5.0158051480466682E-2</v>
      </c>
      <c r="X1712" s="13">
        <f t="shared" si="2251"/>
        <v>6.4492865069400704E-2</v>
      </c>
      <c r="Y1712" s="13">
        <f t="shared" si="2252"/>
        <v>4.1462233102094431E-2</v>
      </c>
      <c r="Z1712" s="13">
        <f t="shared" si="2253"/>
        <v>1.3107274014498592E-2</v>
      </c>
      <c r="AA1712" s="13">
        <f t="shared" si="2254"/>
        <v>2.6360854576100861E-2</v>
      </c>
      <c r="AB1712" s="13">
        <f t="shared" si="2255"/>
        <v>2.6507977677649883E-2</v>
      </c>
      <c r="AC1712" s="13">
        <f t="shared" si="2256"/>
        <v>2.8721068043481199E-3</v>
      </c>
      <c r="AD1712" s="13">
        <f t="shared" si="2257"/>
        <v>2.5218994800799231E-2</v>
      </c>
      <c r="AE1712" s="13">
        <f t="shared" si="2258"/>
        <v>3.2426403755083225E-2</v>
      </c>
      <c r="AF1712" s="13">
        <f t="shared" si="2259"/>
        <v>2.0846819407218255E-2</v>
      </c>
      <c r="AG1712" s="13">
        <f t="shared" si="2260"/>
        <v>8.9348972662243852E-3</v>
      </c>
      <c r="AH1712" s="13">
        <f t="shared" si="2261"/>
        <v>4.2133098749555674E-3</v>
      </c>
      <c r="AI1712" s="13">
        <f t="shared" si="2262"/>
        <v>8.4736497287610998E-3</v>
      </c>
      <c r="AJ1712" s="13">
        <f t="shared" si="2263"/>
        <v>8.5209421875824306E-3</v>
      </c>
      <c r="AK1712" s="13">
        <f t="shared" si="2264"/>
        <v>5.7123323942049505E-3</v>
      </c>
      <c r="AL1712" s="13">
        <f t="shared" si="2265"/>
        <v>2.9708361347101489E-4</v>
      </c>
      <c r="AM1712" s="13">
        <f t="shared" si="2266"/>
        <v>1.0143898018214175E-2</v>
      </c>
      <c r="AN1712" s="13">
        <f t="shared" si="2267"/>
        <v>1.304295176660162E-2</v>
      </c>
      <c r="AO1712" s="13">
        <f t="shared" si="2268"/>
        <v>8.3852672059811159E-3</v>
      </c>
      <c r="AP1712" s="13">
        <f t="shared" si="2269"/>
        <v>3.5939056012227908E-3</v>
      </c>
      <c r="AQ1712" s="13">
        <f t="shared" si="2270"/>
        <v>1.155254551216412E-3</v>
      </c>
      <c r="AR1712" s="13">
        <f t="shared" si="2271"/>
        <v>1.0834887609894642E-3</v>
      </c>
      <c r="AS1712" s="13">
        <f t="shared" si="2272"/>
        <v>2.1790716842944994E-3</v>
      </c>
      <c r="AT1712" s="13">
        <f t="shared" si="2273"/>
        <v>2.1912333455853172E-3</v>
      </c>
      <c r="AU1712" s="13">
        <f t="shared" si="2274"/>
        <v>1.468975255047523E-3</v>
      </c>
      <c r="AV1712" s="13">
        <f t="shared" si="2275"/>
        <v>7.3858689135827479E-4</v>
      </c>
      <c r="AW1712" s="13">
        <f t="shared" si="2276"/>
        <v>2.1339995197606676E-5</v>
      </c>
      <c r="AX1712" s="13">
        <f t="shared" si="2277"/>
        <v>3.4001707779099839E-3</v>
      </c>
      <c r="AY1712" s="13">
        <f t="shared" si="2278"/>
        <v>4.3719153499825608E-3</v>
      </c>
      <c r="AZ1712" s="13">
        <f t="shared" si="2279"/>
        <v>2.8106887971024071E-3</v>
      </c>
      <c r="BA1712" s="13">
        <f t="shared" si="2280"/>
        <v>1.2046545402864812E-3</v>
      </c>
      <c r="BB1712" s="13">
        <f t="shared" si="2281"/>
        <v>3.872340552951546E-4</v>
      </c>
      <c r="BC1712" s="13">
        <f t="shared" si="2282"/>
        <v>9.9580557622550218E-5</v>
      </c>
      <c r="BD1712" s="13">
        <f t="shared" si="2283"/>
        <v>2.3219035430406174E-4</v>
      </c>
      <c r="BE1712" s="13">
        <f t="shared" si="2284"/>
        <v>4.6697247322458226E-4</v>
      </c>
      <c r="BF1712" s="13">
        <f t="shared" si="2285"/>
        <v>4.6957870279124827E-4</v>
      </c>
      <c r="BG1712" s="13">
        <f t="shared" si="2286"/>
        <v>3.1479965202583257E-4</v>
      </c>
      <c r="BH1712" s="13">
        <f t="shared" si="2287"/>
        <v>1.5827829338275988E-4</v>
      </c>
      <c r="BI1712" s="13">
        <f t="shared" si="2288"/>
        <v>6.3664665433882278E-5</v>
      </c>
      <c r="BJ1712" s="14">
        <f t="shared" si="2289"/>
        <v>0.53756190878767962</v>
      </c>
      <c r="BK1712" s="14">
        <f t="shared" si="2290"/>
        <v>0.21982397503582929</v>
      </c>
      <c r="BL1712" s="14">
        <f t="shared" si="2291"/>
        <v>0.22881131286564019</v>
      </c>
      <c r="BM1712" s="14">
        <f t="shared" si="2292"/>
        <v>0.63491556110253977</v>
      </c>
      <c r="BN1712" s="14">
        <f t="shared" si="2293"/>
        <v>0.36003833424632331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1.6315999999999999</v>
      </c>
      <c r="F1713" s="10">
        <f>VLOOKUP(B1713,home!$B$2:$E$405,3,FALSE)</f>
        <v>0.3831</v>
      </c>
      <c r="G1713" s="10">
        <f>VLOOKUP(C1713,away!$B$2:$E$405,4,FALSE)</f>
        <v>0.7661</v>
      </c>
      <c r="H1713" s="10">
        <f>VLOOKUP(A1713,away!$A$2:$E$405,3,FALSE)</f>
        <v>1.3368</v>
      </c>
      <c r="I1713" s="10">
        <f>VLOOKUP(C1713,away!$B$2:$E$405,3,FALSE)</f>
        <v>1.3090999999999999</v>
      </c>
      <c r="J1713" s="10">
        <f>VLOOKUP(B1713,home!$B$2:$E$405,4,FALSE)</f>
        <v>1.4026000000000001</v>
      </c>
      <c r="K1713" s="12">
        <f t="shared" si="2238"/>
        <v>0.47886303195599994</v>
      </c>
      <c r="L1713" s="12">
        <f t="shared" si="2239"/>
        <v>2.4545568446879997</v>
      </c>
      <c r="M1713" s="13">
        <f t="shared" si="2240"/>
        <v>5.3214738759964811E-2</v>
      </c>
      <c r="N1713" s="13">
        <f t="shared" si="2241"/>
        <v>2.548257114734322E-2</v>
      </c>
      <c r="O1713" s="13">
        <f t="shared" si="2242"/>
        <v>0.13061860126155544</v>
      </c>
      <c r="P1713" s="13">
        <f t="shared" si="2243"/>
        <v>6.2548419429960242E-2</v>
      </c>
      <c r="Q1713" s="13">
        <f t="shared" si="2244"/>
        <v>6.101330640825629E-3</v>
      </c>
      <c r="R1713" s="13">
        <f t="shared" si="2245"/>
        <v>0.16030539088506177</v>
      </c>
      <c r="S1713" s="13">
        <f t="shared" si="2246"/>
        <v>1.8379798831830319E-2</v>
      </c>
      <c r="T1713" s="13">
        <f t="shared" si="2247"/>
        <v>1.4976062886143169E-2</v>
      </c>
      <c r="U1713" s="13">
        <f t="shared" si="2248"/>
        <v>7.6764325518112408E-2</v>
      </c>
      <c r="V1713" s="13">
        <f t="shared" si="2249"/>
        <v>2.4003946466310752E-3</v>
      </c>
      <c r="W1713" s="13">
        <f t="shared" si="2250"/>
        <v>9.7390056321060195E-4</v>
      </c>
      <c r="X1713" s="13">
        <f t="shared" si="2251"/>
        <v>2.3904942934740809E-3</v>
      </c>
      <c r="Y1713" s="13">
        <f t="shared" si="2252"/>
        <v>2.9338020651172051E-3</v>
      </c>
      <c r="Z1713" s="13">
        <f t="shared" si="2253"/>
        <v>0.1311595648124379</v>
      </c>
      <c r="AA1713" s="13">
        <f t="shared" si="2254"/>
        <v>6.2807466876113494E-2</v>
      </c>
      <c r="AB1713" s="13">
        <f t="shared" si="2255"/>
        <v>1.5038087008885872E-2</v>
      </c>
      <c r="AC1713" s="13">
        <f t="shared" si="2256"/>
        <v>1.7633847155596144E-4</v>
      </c>
      <c r="AD1713" s="13">
        <f t="shared" si="2257"/>
        <v>1.1659124413067116E-4</v>
      </c>
      <c r="AE1713" s="13">
        <f t="shared" si="2258"/>
        <v>2.8617983631162847E-4</v>
      </c>
      <c r="AF1713" s="13">
        <f t="shared" si="2259"/>
        <v>3.5122233801519959E-4</v>
      </c>
      <c r="AG1713" s="13">
        <f t="shared" si="2260"/>
        <v>2.8736506459417683E-4</v>
      </c>
      <c r="AH1713" s="13">
        <f t="shared" si="2261"/>
        <v>8.0484651889167175E-2</v>
      </c>
      <c r="AI1713" s="13">
        <f t="shared" si="2262"/>
        <v>3.8541124429569792E-2</v>
      </c>
      <c r="AJ1713" s="13">
        <f t="shared" si="2263"/>
        <v>9.2279598496686245E-3</v>
      </c>
      <c r="AK1713" s="13">
        <f t="shared" si="2264"/>
        <v>1.4729762774601841E-3</v>
      </c>
      <c r="AL1713" s="13">
        <f t="shared" si="2265"/>
        <v>8.2907051223323002E-6</v>
      </c>
      <c r="AM1713" s="13">
        <f t="shared" si="2266"/>
        <v>1.1166247332787077E-5</v>
      </c>
      <c r="AN1713" s="13">
        <f t="shared" si="2267"/>
        <v>2.7408188820171642E-5</v>
      </c>
      <c r="AO1713" s="13">
        <f t="shared" si="2268"/>
        <v>3.3637478734526715E-5</v>
      </c>
      <c r="AP1713" s="13">
        <f t="shared" si="2269"/>
        <v>2.7521701221959861E-5</v>
      </c>
      <c r="AQ1713" s="13">
        <f t="shared" si="2270"/>
        <v>1.6888395027954912E-5</v>
      </c>
      <c r="AR1713" s="13">
        <f t="shared" si="2271"/>
        <v>3.9510830637377231E-2</v>
      </c>
      <c r="AS1713" s="13">
        <f t="shared" si="2272"/>
        <v>1.8920276154114478E-2</v>
      </c>
      <c r="AT1713" s="13">
        <f t="shared" si="2273"/>
        <v>4.5301104023020315E-3</v>
      </c>
      <c r="AU1713" s="13">
        <f t="shared" si="2274"/>
        <v>7.2310080078058882E-4</v>
      </c>
      <c r="AV1713" s="13">
        <f t="shared" si="2275"/>
        <v>8.6566560467901023E-5</v>
      </c>
      <c r="AW1713" s="13">
        <f t="shared" si="2276"/>
        <v>2.7069072374691326E-7</v>
      </c>
      <c r="AX1713" s="13">
        <f t="shared" si="2277"/>
        <v>8.911838422248364E-7</v>
      </c>
      <c r="AY1713" s="13">
        <f t="shared" si="2278"/>
        <v>2.1874613998083228E-6</v>
      </c>
      <c r="AZ1713" s="13">
        <f t="shared" si="2279"/>
        <v>2.6846241756951564E-6</v>
      </c>
      <c r="BA1713" s="13">
        <f t="shared" si="2280"/>
        <v>2.1965208819558084E-6</v>
      </c>
      <c r="BB1713" s="13">
        <f t="shared" si="2281"/>
        <v>1.3478713413261877E-6</v>
      </c>
      <c r="BC1713" s="13">
        <f t="shared" si="2282"/>
        <v>6.6168536532219758E-7</v>
      </c>
      <c r="BD1713" s="13">
        <f t="shared" si="2283"/>
        <v>1.6163596630047097E-2</v>
      </c>
      <c r="BE1713" s="13">
        <f t="shared" si="2284"/>
        <v>7.7401488895781374E-3</v>
      </c>
      <c r="BF1713" s="13">
        <f t="shared" si="2285"/>
        <v>1.8532355825271263E-3</v>
      </c>
      <c r="BG1713" s="13">
        <f t="shared" si="2286"/>
        <v>2.9581533665922795E-4</v>
      </c>
      <c r="BH1713" s="13">
        <f t="shared" si="2287"/>
        <v>3.5413757252930671E-5</v>
      </c>
      <c r="BI1713" s="13">
        <f t="shared" si="2288"/>
        <v>3.3916678342184338E-6</v>
      </c>
      <c r="BJ1713" s="14">
        <f t="shared" si="2289"/>
        <v>5.4026111437309302E-2</v>
      </c>
      <c r="BK1713" s="14">
        <f t="shared" si="2290"/>
        <v>0.13673016830646459</v>
      </c>
      <c r="BL1713" s="14">
        <f t="shared" si="2291"/>
        <v>0.665123070414536</v>
      </c>
      <c r="BM1713" s="14">
        <f t="shared" si="2292"/>
        <v>0.54876594607536044</v>
      </c>
      <c r="BN1713" s="14">
        <f t="shared" si="2293"/>
        <v>0.43827105212471107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1.6315999999999999</v>
      </c>
      <c r="F1714" s="10">
        <f>VLOOKUP(B1714,home!$B$2:$E$405,3,FALSE)</f>
        <v>1.0726</v>
      </c>
      <c r="G1714" s="10">
        <f>VLOOKUP(C1714,away!$B$2:$E$405,4,FALSE)</f>
        <v>0.47670000000000001</v>
      </c>
      <c r="H1714" s="10">
        <f>VLOOKUP(A1714,away!$A$2:$E$405,3,FALSE)</f>
        <v>1.3368</v>
      </c>
      <c r="I1714" s="10">
        <f>VLOOKUP(C1714,away!$B$2:$E$405,3,FALSE)</f>
        <v>1.2467999999999999</v>
      </c>
      <c r="J1714" s="10">
        <f>VLOOKUP(B1714,home!$B$2:$E$405,4,FALSE)</f>
        <v>0.93510000000000004</v>
      </c>
      <c r="K1714" s="12">
        <f t="shared" si="2238"/>
        <v>0.83425081807199997</v>
      </c>
      <c r="L1714" s="12">
        <f t="shared" si="2239"/>
        <v>1.558551966624</v>
      </c>
      <c r="M1714" s="13">
        <f t="shared" si="2240"/>
        <v>9.1373225168991809E-2</v>
      </c>
      <c r="N1714" s="13">
        <f t="shared" si="2241"/>
        <v>7.6228187847108456E-2</v>
      </c>
      <c r="O1714" s="13">
        <f t="shared" si="2242"/>
        <v>0.14240991978390974</v>
      </c>
      <c r="P1714" s="13">
        <f t="shared" si="2243"/>
        <v>0.11880559208129458</v>
      </c>
      <c r="Q1714" s="13">
        <f t="shared" si="2244"/>
        <v>3.179671403579816E-2</v>
      </c>
      <c r="R1714" s="13">
        <f t="shared" si="2245"/>
        <v>0.11097663027298933</v>
      </c>
      <c r="S1714" s="13">
        <f t="shared" si="2246"/>
        <v>3.8618448357497961E-2</v>
      </c>
      <c r="T1714" s="13">
        <f t="shared" si="2247"/>
        <v>4.9556831192674164E-2</v>
      </c>
      <c r="U1714" s="13">
        <f t="shared" si="2248"/>
        <v>9.2582344592115215E-2</v>
      </c>
      <c r="V1714" s="13">
        <f t="shared" si="2249"/>
        <v>5.5791782839471208E-3</v>
      </c>
      <c r="W1714" s="13">
        <f t="shared" si="2250"/>
        <v>8.8421448987886873E-3</v>
      </c>
      <c r="X1714" s="13">
        <f t="shared" si="2251"/>
        <v>1.3780942321181478E-2</v>
      </c>
      <c r="Y1714" s="13">
        <f t="shared" si="2252"/>
        <v>1.0739157378304654E-2</v>
      </c>
      <c r="Z1714" s="13">
        <f t="shared" si="2253"/>
        <v>5.76542817870907E-2</v>
      </c>
      <c r="AA1714" s="13">
        <f t="shared" si="2254"/>
        <v>4.8098131746234014E-2</v>
      </c>
      <c r="AB1714" s="13">
        <f t="shared" si="2255"/>
        <v>2.006295287851528E-2</v>
      </c>
      <c r="AC1714" s="13">
        <f t="shared" si="2256"/>
        <v>4.5338608364590814E-4</v>
      </c>
      <c r="AD1714" s="13">
        <f t="shared" si="2257"/>
        <v>1.8441416538314056E-3</v>
      </c>
      <c r="AE1714" s="13">
        <f t="shared" si="2258"/>
        <v>2.8741906013121728E-3</v>
      </c>
      <c r="AF1714" s="13">
        <f t="shared" si="2259"/>
        <v>2.2397877070636524E-3</v>
      </c>
      <c r="AG1714" s="13">
        <f t="shared" si="2260"/>
        <v>1.1636085118881053E-3</v>
      </c>
      <c r="AH1714" s="13">
        <f t="shared" si="2261"/>
        <v>2.2464298565891119E-2</v>
      </c>
      <c r="AI1714" s="13">
        <f t="shared" si="2262"/>
        <v>1.8740859456008317E-2</v>
      </c>
      <c r="AJ1714" s="13">
        <f t="shared" si="2263"/>
        <v>7.8172886662736581E-3</v>
      </c>
      <c r="AK1714" s="13">
        <f t="shared" si="2264"/>
        <v>2.1738598216479244E-3</v>
      </c>
      <c r="AL1714" s="13">
        <f t="shared" si="2265"/>
        <v>2.3580125144691028E-5</v>
      </c>
      <c r="AM1714" s="13">
        <f t="shared" si="2266"/>
        <v>3.0769533666990032E-4</v>
      </c>
      <c r="AN1714" s="13">
        <f t="shared" si="2267"/>
        <v>4.7955917208790692E-4</v>
      </c>
      <c r="AO1714" s="13">
        <f t="shared" si="2268"/>
        <v>3.7370894538509236E-4</v>
      </c>
      <c r="AP1714" s="13">
        <f t="shared" si="2269"/>
        <v>1.9414827059163894E-4</v>
      </c>
      <c r="AQ1714" s="13">
        <f t="shared" si="2270"/>
        <v>7.5647542236811837E-5</v>
      </c>
      <c r="AR1714" s="13">
        <f t="shared" si="2271"/>
        <v>7.0023553417396574E-3</v>
      </c>
      <c r="AS1714" s="13">
        <f t="shared" si="2272"/>
        <v>5.841720672277147E-3</v>
      </c>
      <c r="AT1714" s="13">
        <f t="shared" si="2273"/>
        <v>2.4367301248976619E-3</v>
      </c>
      <c r="AU1714" s="13">
        <f t="shared" si="2274"/>
        <v>6.7761470003885381E-4</v>
      </c>
      <c r="AV1714" s="13">
        <f t="shared" si="2275"/>
        <v>1.4132515446125664E-4</v>
      </c>
      <c r="AW1714" s="13">
        <f t="shared" si="2276"/>
        <v>8.5165075071221093E-7</v>
      </c>
      <c r="AX1714" s="13">
        <f t="shared" si="2277"/>
        <v>4.2782514388967271E-5</v>
      </c>
      <c r="AY1714" s="13">
        <f t="shared" si="2278"/>
        <v>6.667877193804452E-5</v>
      </c>
      <c r="AZ1714" s="13">
        <f t="shared" si="2279"/>
        <v>5.196116556805624E-5</v>
      </c>
      <c r="BA1714" s="13">
        <f t="shared" si="2280"/>
        <v>2.6994725594723116E-5</v>
      </c>
      <c r="BB1714" s="13">
        <f t="shared" si="2281"/>
        <v>1.0518170666032735E-5</v>
      </c>
      <c r="BC1714" s="13">
        <f t="shared" si="2282"/>
        <v>3.2786231153664357E-6</v>
      </c>
      <c r="BD1714" s="13">
        <f t="shared" si="2283"/>
        <v>1.8189224481447365E-3</v>
      </c>
      <c r="BE1714" s="13">
        <f t="shared" si="2284"/>
        <v>1.5174375403742711E-3</v>
      </c>
      <c r="BF1714" s="13">
        <f t="shared" si="2285"/>
        <v>6.3296175471519954E-4</v>
      </c>
      <c r="BG1714" s="13">
        <f t="shared" si="2286"/>
        <v>1.7601628722648129E-4</v>
      </c>
      <c r="BH1714" s="13">
        <f t="shared" si="2287"/>
        <v>3.6710432903172029E-5</v>
      </c>
      <c r="BI1714" s="13">
        <f t="shared" si="2288"/>
        <v>6.1251417362497077E-6</v>
      </c>
      <c r="BJ1714" s="14">
        <f t="shared" si="2289"/>
        <v>0.20069867938619348</v>
      </c>
      <c r="BK1714" s="14">
        <f t="shared" si="2290"/>
        <v>0.25492008887246015</v>
      </c>
      <c r="BL1714" s="14">
        <f t="shared" si="2291"/>
        <v>0.48561420538209932</v>
      </c>
      <c r="BM1714" s="14">
        <f t="shared" si="2292"/>
        <v>0.42723115911656434</v>
      </c>
      <c r="BN1714" s="14">
        <f t="shared" si="2293"/>
        <v>0.57159026919009215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1.2514000000000001</v>
      </c>
      <c r="F1715" s="10">
        <f>VLOOKUP(B1715,home!$B$2:$E$405,3,FALSE)</f>
        <v>1.0341</v>
      </c>
      <c r="G1715" s="10">
        <f>VLOOKUP(C1715,away!$B$2:$E$405,4,FALSE)</f>
        <v>1.1543000000000001</v>
      </c>
      <c r="H1715" s="10">
        <f>VLOOKUP(A1715,away!$A$2:$E$405,3,FALSE)</f>
        <v>0.95709999999999995</v>
      </c>
      <c r="I1715" s="10">
        <f>VLOOKUP(C1715,away!$B$2:$E$405,3,FALSE)</f>
        <v>0.75460000000000005</v>
      </c>
      <c r="J1715" s="10">
        <f>VLOOKUP(B1715,home!$B$2:$E$405,4,FALSE)</f>
        <v>1.2907</v>
      </c>
      <c r="K1715" s="12">
        <f t="shared" si="2238"/>
        <v>1.4937481637820003</v>
      </c>
      <c r="L1715" s="12">
        <f t="shared" si="2239"/>
        <v>0.93217924076199998</v>
      </c>
      <c r="M1715" s="13">
        <f t="shared" si="2240"/>
        <v>8.839610206977791E-2</v>
      </c>
      <c r="N1715" s="13">
        <f t="shared" si="2241"/>
        <v>0.13204151515221701</v>
      </c>
      <c r="O1715" s="13">
        <f t="shared" si="2242"/>
        <v>8.2401011313725805E-2</v>
      </c>
      <c r="P1715" s="13">
        <f t="shared" si="2243"/>
        <v>0.12308635934365775</v>
      </c>
      <c r="Q1715" s="13">
        <f t="shared" si="2244"/>
        <v>9.8618385400808695E-2</v>
      </c>
      <c r="R1715" s="13">
        <f t="shared" si="2245"/>
        <v>3.8406256082224949E-2</v>
      </c>
      <c r="S1715" s="13">
        <f t="shared" si="2246"/>
        <v>4.2847624221362103E-2</v>
      </c>
      <c r="T1715" s="13">
        <f t="shared" si="2247"/>
        <v>9.1930011628100133E-2</v>
      </c>
      <c r="U1715" s="13">
        <f t="shared" si="2248"/>
        <v>5.7369274500564796E-2</v>
      </c>
      <c r="V1715" s="13">
        <f t="shared" si="2249"/>
        <v>6.6291988855263304E-3</v>
      </c>
      <c r="W1715" s="13">
        <f t="shared" si="2250"/>
        <v>4.9103677369201196E-2</v>
      </c>
      <c r="X1715" s="13">
        <f t="shared" si="2251"/>
        <v>4.577342868864416E-2</v>
      </c>
      <c r="Y1715" s="13">
        <f t="shared" si="2252"/>
        <v>2.1334520001026931E-2</v>
      </c>
      <c r="Z1715" s="13">
        <f t="shared" si="2253"/>
        <v>1.1933838211746466E-2</v>
      </c>
      <c r="AA1715" s="13">
        <f t="shared" si="2254"/>
        <v>1.7826148915667753E-2</v>
      </c>
      <c r="AB1715" s="13">
        <f t="shared" si="2255"/>
        <v>1.3313888605041605E-2</v>
      </c>
      <c r="AC1715" s="13">
        <f t="shared" si="2256"/>
        <v>5.769230324349921E-4</v>
      </c>
      <c r="AD1715" s="13">
        <f t="shared" si="2257"/>
        <v>1.8337131976297015E-2</v>
      </c>
      <c r="AE1715" s="13">
        <f t="shared" si="2258"/>
        <v>1.709349376341714E-2</v>
      </c>
      <c r="AF1715" s="13">
        <f t="shared" si="2259"/>
        <v>7.9671000191760856E-3</v>
      </c>
      <c r="AG1715" s="13">
        <f t="shared" si="2260"/>
        <v>2.47558841565016E-3</v>
      </c>
      <c r="AH1715" s="13">
        <f t="shared" si="2261"/>
        <v>2.7811190609005909E-3</v>
      </c>
      <c r="AI1715" s="13">
        <f t="shared" si="2262"/>
        <v>4.1542914904793785E-3</v>
      </c>
      <c r="AJ1715" s="13">
        <f t="shared" si="2263"/>
        <v>3.1027326428593812E-3</v>
      </c>
      <c r="AK1715" s="13">
        <f t="shared" si="2264"/>
        <v>1.5449003959925576E-3</v>
      </c>
      <c r="AL1715" s="13">
        <f t="shared" si="2265"/>
        <v>3.2133252042209456E-5</v>
      </c>
      <c r="AM1715" s="13">
        <f t="shared" si="2266"/>
        <v>5.4782114437243725E-3</v>
      </c>
      <c r="AN1715" s="13">
        <f t="shared" si="2267"/>
        <v>5.106674984344685E-3</v>
      </c>
      <c r="AO1715" s="13">
        <f t="shared" si="2268"/>
        <v>2.3801682048623634E-3</v>
      </c>
      <c r="AP1715" s="13">
        <f t="shared" si="2269"/>
        <v>7.3958113003148352E-4</v>
      </c>
      <c r="AQ1715" s="13">
        <f t="shared" si="2270"/>
        <v>1.7235554406866256E-4</v>
      </c>
      <c r="AR1715" s="13">
        <f t="shared" si="2271"/>
        <v>5.1850029093180791E-4</v>
      </c>
      <c r="AS1715" s="13">
        <f t="shared" si="2272"/>
        <v>7.7450885749982086E-4</v>
      </c>
      <c r="AT1715" s="13">
        <f t="shared" si="2273"/>
        <v>5.7846059186162637E-4</v>
      </c>
      <c r="AU1715" s="13">
        <f t="shared" si="2274"/>
        <v>2.880248156378511E-4</v>
      </c>
      <c r="AV1715" s="13">
        <f t="shared" si="2275"/>
        <v>1.0755913487067233E-4</v>
      </c>
      <c r="AW1715" s="13">
        <f t="shared" si="2276"/>
        <v>1.2428794040367659E-6</v>
      </c>
      <c r="AX1715" s="13">
        <f t="shared" si="2277"/>
        <v>1.3638447141454688E-3</v>
      </c>
      <c r="AY1715" s="13">
        <f t="shared" si="2278"/>
        <v>1.2713477301493899E-3</v>
      </c>
      <c r="AZ1715" s="13">
        <f t="shared" si="2279"/>
        <v>5.9256198091757516E-4</v>
      </c>
      <c r="BA1715" s="13">
        <f t="shared" si="2280"/>
        <v>1.84124659158724E-4</v>
      </c>
      <c r="BB1715" s="13">
        <f t="shared" si="2281"/>
        <v>4.2909296245035337E-5</v>
      </c>
      <c r="BC1715" s="13">
        <f t="shared" si="2282"/>
        <v>7.9998310390657548E-6</v>
      </c>
      <c r="BD1715" s="13">
        <f t="shared" si="2283"/>
        <v>8.0555867922614777E-5</v>
      </c>
      <c r="BE1715" s="13">
        <f t="shared" si="2284"/>
        <v>1.2033017979127115E-4</v>
      </c>
      <c r="BF1715" s="13">
        <f t="shared" si="2285"/>
        <v>8.9871492555384643E-5</v>
      </c>
      <c r="BG1715" s="13">
        <f t="shared" si="2286"/>
        <v>4.4748458993651164E-5</v>
      </c>
      <c r="BH1715" s="13">
        <f t="shared" si="2287"/>
        <v>1.6710732113460145E-5</v>
      </c>
      <c r="BI1715" s="13">
        <f t="shared" si="2288"/>
        <v>4.9923250819867988E-6</v>
      </c>
      <c r="BJ1715" s="14">
        <f t="shared" si="2289"/>
        <v>0.50201463193322537</v>
      </c>
      <c r="BK1715" s="14">
        <f t="shared" si="2290"/>
        <v>0.26283968853495066</v>
      </c>
      <c r="BL1715" s="14">
        <f t="shared" si="2291"/>
        <v>0.22352388575471696</v>
      </c>
      <c r="BM1715" s="14">
        <f t="shared" si="2292"/>
        <v>0.43609231022148182</v>
      </c>
      <c r="BN1715" s="14">
        <f t="shared" si="2293"/>
        <v>0.56294962936241211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1.2514000000000001</v>
      </c>
      <c r="F1716" s="10">
        <f>VLOOKUP(B1716,home!$B$2:$E$405,3,FALSE)</f>
        <v>1.3632</v>
      </c>
      <c r="G1716" s="10">
        <f>VLOOKUP(C1716,away!$B$2:$E$405,4,FALSE)</f>
        <v>0.70509999999999995</v>
      </c>
      <c r="H1716" s="10">
        <f>VLOOKUP(A1716,away!$A$2:$E$405,3,FALSE)</f>
        <v>0.95709999999999995</v>
      </c>
      <c r="I1716" s="10">
        <f>VLOOKUP(C1716,away!$B$2:$E$405,3,FALSE)</f>
        <v>1.1677</v>
      </c>
      <c r="J1716" s="10">
        <f>VLOOKUP(B1716,home!$B$2:$E$405,4,FALSE)</f>
        <v>0.79900000000000004</v>
      </c>
      <c r="K1716" s="12">
        <f t="shared" si="2238"/>
        <v>1.2028360692479998</v>
      </c>
      <c r="L1716" s="12">
        <f t="shared" si="2239"/>
        <v>0.89296693032999996</v>
      </c>
      <c r="M1716" s="13">
        <f t="shared" si="2240"/>
        <v>0.1229714579679895</v>
      </c>
      <c r="N1716" s="13">
        <f t="shared" si="2241"/>
        <v>0.14791450513191209</v>
      </c>
      <c r="O1716" s="13">
        <f t="shared" si="2242"/>
        <v>0.1098094453398802</v>
      </c>
      <c r="P1716" s="13">
        <f t="shared" si="2243"/>
        <v>0.13208276159892457</v>
      </c>
      <c r="Q1716" s="13">
        <f t="shared" si="2244"/>
        <v>8.8958450968816147E-2</v>
      </c>
      <c r="R1716" s="13">
        <f t="shared" si="2245"/>
        <v>4.902810166319637E-2</v>
      </c>
      <c r="S1716" s="13">
        <f t="shared" si="2246"/>
        <v>3.5467286880789144E-2</v>
      </c>
      <c r="T1716" s="13">
        <f t="shared" si="2247"/>
        <v>7.9436954888535569E-2</v>
      </c>
      <c r="U1716" s="13">
        <f t="shared" si="2248"/>
        <v>5.8972769087250437E-2</v>
      </c>
      <c r="V1716" s="13">
        <f t="shared" si="2249"/>
        <v>4.2327954027758432E-3</v>
      </c>
      <c r="W1716" s="13">
        <f t="shared" si="2250"/>
        <v>3.5667477829907243E-2</v>
      </c>
      <c r="X1716" s="13">
        <f t="shared" si="2251"/>
        <v>3.1849878190385601E-2</v>
      </c>
      <c r="Y1716" s="13">
        <f t="shared" si="2252"/>
        <v>1.4220443979526522E-2</v>
      </c>
      <c r="Z1716" s="13">
        <f t="shared" si="2253"/>
        <v>1.459349114736388E-2</v>
      </c>
      <c r="AA1716" s="13">
        <f t="shared" si="2254"/>
        <v>1.7553577528300651E-2</v>
      </c>
      <c r="AB1716" s="13">
        <f t="shared" si="2255"/>
        <v>1.0557038097690589E-2</v>
      </c>
      <c r="AC1716" s="13">
        <f t="shared" si="2256"/>
        <v>2.8415095020840056E-4</v>
      </c>
      <c r="AD1716" s="13">
        <f t="shared" si="2257"/>
        <v>1.0725532208228956E-2</v>
      </c>
      <c r="AE1716" s="13">
        <f t="shared" si="2258"/>
        <v>9.5775455721377571E-3</v>
      </c>
      <c r="AF1716" s="13">
        <f t="shared" si="2259"/>
        <v>4.2762157348237677E-3</v>
      </c>
      <c r="AG1716" s="13">
        <f t="shared" si="2260"/>
        <v>1.2728397460514754E-3</v>
      </c>
      <c r="AH1716" s="13">
        <f t="shared" si="2261"/>
        <v>3.2578762481648869E-3</v>
      </c>
      <c r="AI1716" s="13">
        <f t="shared" si="2262"/>
        <v>3.9186910604390741E-3</v>
      </c>
      <c r="AJ1716" s="13">
        <f t="shared" si="2263"/>
        <v>2.3567714758679064E-3</v>
      </c>
      <c r="AK1716" s="13">
        <f t="shared" si="2264"/>
        <v>9.4493657938291996E-4</v>
      </c>
      <c r="AL1716" s="13">
        <f t="shared" si="2265"/>
        <v>1.2208179958069223E-5</v>
      </c>
      <c r="AM1716" s="13">
        <f t="shared" si="2266"/>
        <v>2.5802114003877843E-3</v>
      </c>
      <c r="AN1716" s="13">
        <f t="shared" si="2267"/>
        <v>2.3040434538067504E-3</v>
      </c>
      <c r="AO1716" s="13">
        <f t="shared" si="2268"/>
        <v>1.0287173051463723E-3</v>
      </c>
      <c r="AP1716" s="13">
        <f t="shared" si="2269"/>
        <v>3.0620351138463544E-4</v>
      </c>
      <c r="AQ1716" s="13">
        <f t="shared" si="2270"/>
        <v>6.8357402404351251E-5</v>
      </c>
      <c r="AR1716" s="13">
        <f t="shared" si="2271"/>
        <v>5.8183515054376349E-4</v>
      </c>
      <c r="AS1716" s="13">
        <f t="shared" si="2272"/>
        <v>6.9985230543037863E-4</v>
      </c>
      <c r="AT1716" s="13">
        <f t="shared" si="2273"/>
        <v>4.2090379805901371E-4</v>
      </c>
      <c r="AU1716" s="13">
        <f t="shared" si="2274"/>
        <v>1.6875942332961931E-4</v>
      </c>
      <c r="AV1716" s="13">
        <f t="shared" si="2275"/>
        <v>5.0747480351589634E-5</v>
      </c>
      <c r="AW1716" s="13">
        <f t="shared" si="2276"/>
        <v>3.6424218306056255E-7</v>
      </c>
      <c r="AX1716" s="13">
        <f t="shared" si="2277"/>
        <v>5.1726188977855312E-4</v>
      </c>
      <c r="AY1716" s="13">
        <f t="shared" si="2278"/>
        <v>4.6189776189224939E-4</v>
      </c>
      <c r="AZ1716" s="13">
        <f t="shared" si="2279"/>
        <v>2.0622971328160958E-4</v>
      </c>
      <c r="BA1716" s="13">
        <f t="shared" si="2280"/>
        <v>6.1385438003971657E-5</v>
      </c>
      <c r="BB1716" s="13">
        <f t="shared" si="2281"/>
        <v>1.3703791535342269E-5</v>
      </c>
      <c r="BC1716" s="13">
        <f t="shared" si="2282"/>
        <v>2.4474065322393652E-6</v>
      </c>
      <c r="BD1716" s="13">
        <f t="shared" si="2283"/>
        <v>8.6593258056526278E-5</v>
      </c>
      <c r="BE1716" s="13">
        <f t="shared" si="2284"/>
        <v>1.0415749414408975E-4</v>
      </c>
      <c r="BF1716" s="13">
        <f t="shared" si="2285"/>
        <v>6.2642195419499255E-5</v>
      </c>
      <c r="BG1716" s="13">
        <f t="shared" si="2286"/>
        <v>2.5116097369151846E-5</v>
      </c>
      <c r="BH1716" s="13">
        <f t="shared" si="2287"/>
        <v>7.5526369585901617E-6</v>
      </c>
      <c r="BI1716" s="13">
        <f t="shared" si="2288"/>
        <v>1.8169168303455496E-6</v>
      </c>
      <c r="BJ1716" s="14">
        <f t="shared" si="2289"/>
        <v>0.43145030332447909</v>
      </c>
      <c r="BK1716" s="14">
        <f t="shared" si="2290"/>
        <v>0.29551255874253779</v>
      </c>
      <c r="BL1716" s="14">
        <f t="shared" si="2291"/>
        <v>0.2586091838366657</v>
      </c>
      <c r="BM1716" s="14">
        <f t="shared" si="2292"/>
        <v>0.34893928086061832</v>
      </c>
      <c r="BN1716" s="14">
        <f t="shared" si="2293"/>
        <v>0.65076472267071894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1.2514000000000001</v>
      </c>
      <c r="F1717" s="10">
        <f>VLOOKUP(B1717,home!$B$2:$E$405,3,FALSE)</f>
        <v>0.79910000000000003</v>
      </c>
      <c r="G1717" s="10">
        <f>VLOOKUP(C1717,away!$B$2:$E$405,4,FALSE)</f>
        <v>1.1987000000000001</v>
      </c>
      <c r="H1717" s="10">
        <f>VLOOKUP(A1717,away!$A$2:$E$405,3,FALSE)</f>
        <v>0.95709999999999995</v>
      </c>
      <c r="I1717" s="10">
        <f>VLOOKUP(C1717,away!$B$2:$E$405,3,FALSE)</f>
        <v>0.81259999999999999</v>
      </c>
      <c r="J1717" s="10">
        <f>VLOOKUP(B1717,home!$B$2:$E$405,4,FALSE)</f>
        <v>0.92190000000000005</v>
      </c>
      <c r="K1717" s="12">
        <f t="shared" si="2238"/>
        <v>1.1986924961380001</v>
      </c>
      <c r="L1717" s="12">
        <f t="shared" si="2239"/>
        <v>0.71699800817399995</v>
      </c>
      <c r="M1717" s="13">
        <f t="shared" si="2240"/>
        <v>0.14724012753335303</v>
      </c>
      <c r="N1717" s="13">
        <f t="shared" si="2241"/>
        <v>0.17649563600463239</v>
      </c>
      <c r="O1717" s="13">
        <f t="shared" si="2242"/>
        <v>0.10557087816469984</v>
      </c>
      <c r="P1717" s="13">
        <f t="shared" si="2243"/>
        <v>0.12654701946672475</v>
      </c>
      <c r="Q1717" s="13">
        <f t="shared" si="2244"/>
        <v>0.10578199723992839</v>
      </c>
      <c r="R1717" s="13">
        <f t="shared" si="2245"/>
        <v>3.7847054682634898E-2</v>
      </c>
      <c r="S1717" s="13">
        <f t="shared" si="2246"/>
        <v>2.7190529518327247E-2</v>
      </c>
      <c r="T1717" s="13">
        <f t="shared" si="2247"/>
        <v>7.5845481321696218E-2</v>
      </c>
      <c r="U1717" s="13">
        <f t="shared" si="2248"/>
        <v>4.5366980448999013E-2</v>
      </c>
      <c r="V1717" s="13">
        <f t="shared" si="2249"/>
        <v>2.5965751214320734E-3</v>
      </c>
      <c r="W1717" s="13">
        <f t="shared" si="2250"/>
        <v>4.2266695439330905E-2</v>
      </c>
      <c r="X1717" s="13">
        <f t="shared" si="2251"/>
        <v>3.0305136442097348E-2</v>
      </c>
      <c r="Y1717" s="13">
        <f t="shared" si="2252"/>
        <v>1.0864361233212548E-2</v>
      </c>
      <c r="Z1717" s="13">
        <f t="shared" si="2253"/>
        <v>9.0454209409005625E-3</v>
      </c>
      <c r="AA1717" s="13">
        <f t="shared" si="2254"/>
        <v>1.0842678206267033E-2</v>
      </c>
      <c r="AB1717" s="13">
        <f t="shared" si="2255"/>
        <v>6.498518501945663E-3</v>
      </c>
      <c r="AC1717" s="13">
        <f t="shared" si="2256"/>
        <v>1.3947829981175036E-4</v>
      </c>
      <c r="AD1717" s="13">
        <f t="shared" si="2257"/>
        <v>1.2666192664919055E-2</v>
      </c>
      <c r="AE1717" s="13">
        <f t="shared" si="2258"/>
        <v>9.0816349118950923E-3</v>
      </c>
      <c r="AF1717" s="13">
        <f t="shared" si="2259"/>
        <v>3.2557570713961197E-3</v>
      </c>
      <c r="AG1717" s="13">
        <f t="shared" si="2260"/>
        <v>7.781237784298112E-4</v>
      </c>
      <c r="AH1717" s="13">
        <f t="shared" si="2261"/>
        <v>1.6213871994302728E-3</v>
      </c>
      <c r="AI1717" s="13">
        <f t="shared" si="2262"/>
        <v>1.9435446692912749E-3</v>
      </c>
      <c r="AJ1717" s="13">
        <f t="shared" si="2263"/>
        <v>1.1648562054942316E-3</v>
      </c>
      <c r="AK1717" s="13">
        <f t="shared" si="2264"/>
        <v>4.6543479753523959E-4</v>
      </c>
      <c r="AL1717" s="13">
        <f t="shared" si="2265"/>
        <v>4.7950415194974593E-6</v>
      </c>
      <c r="AM1717" s="13">
        <f t="shared" si="2266"/>
        <v>3.036574020415325E-3</v>
      </c>
      <c r="AN1717" s="13">
        <f t="shared" si="2267"/>
        <v>2.1772175243107033E-3</v>
      </c>
      <c r="AO1717" s="13">
        <f t="shared" si="2268"/>
        <v>7.805303141461507E-4</v>
      </c>
      <c r="AP1717" s="13">
        <f t="shared" si="2269"/>
        <v>1.865462268540722E-4</v>
      </c>
      <c r="AQ1717" s="13">
        <f t="shared" si="2270"/>
        <v>3.3438318271686222E-5</v>
      </c>
      <c r="AR1717" s="13">
        <f t="shared" si="2271"/>
        <v>2.3250627849406516E-4</v>
      </c>
      <c r="AS1717" s="13">
        <f t="shared" si="2272"/>
        <v>2.7870353133580797E-4</v>
      </c>
      <c r="AT1717" s="13">
        <f t="shared" si="2273"/>
        <v>1.6703991582969757E-4</v>
      </c>
      <c r="AU1717" s="13">
        <f t="shared" si="2274"/>
        <v>6.6743164553527157E-5</v>
      </c>
      <c r="AV1717" s="13">
        <f t="shared" si="2275"/>
        <v>2.0001132629704203E-5</v>
      </c>
      <c r="AW1717" s="13">
        <f t="shared" si="2276"/>
        <v>1.1447630605509907E-7</v>
      </c>
      <c r="AX1717" s="13">
        <f t="shared" si="2277"/>
        <v>6.0665308203990771E-4</v>
      </c>
      <c r="AY1717" s="13">
        <f t="shared" si="2278"/>
        <v>4.3496905147523207E-4</v>
      </c>
      <c r="AZ1717" s="13">
        <f t="shared" si="2279"/>
        <v>1.5593597176253768E-4</v>
      </c>
      <c r="BA1717" s="13">
        <f t="shared" si="2280"/>
        <v>3.7268593718805547E-5</v>
      </c>
      <c r="BB1717" s="13">
        <f t="shared" si="2281"/>
        <v>6.6803768659574054E-6</v>
      </c>
      <c r="BC1717" s="13">
        <f t="shared" si="2282"/>
        <v>9.5796338134862586E-7</v>
      </c>
      <c r="BD1717" s="13">
        <f t="shared" si="2283"/>
        <v>2.7784423094698999E-5</v>
      </c>
      <c r="BE1717" s="13">
        <f t="shared" si="2284"/>
        <v>3.3304979473139041E-5</v>
      </c>
      <c r="BF1717" s="13">
        <f t="shared" si="2285"/>
        <v>1.9961214489240951E-5</v>
      </c>
      <c r="BG1717" s="13">
        <f t="shared" si="2286"/>
        <v>7.9757860073514133E-6</v>
      </c>
      <c r="BH1717" s="13">
        <f t="shared" si="2287"/>
        <v>2.390128709453651E-6</v>
      </c>
      <c r="BI1717" s="13">
        <f t="shared" si="2288"/>
        <v>5.7300586976521789E-7</v>
      </c>
      <c r="BJ1717" s="14">
        <f t="shared" si="2289"/>
        <v>0.47479778755077962</v>
      </c>
      <c r="BK1717" s="14">
        <f t="shared" si="2290"/>
        <v>0.30415349403264358</v>
      </c>
      <c r="BL1717" s="14">
        <f t="shared" si="2291"/>
        <v>0.21217831643678386</v>
      </c>
      <c r="BM1717" s="14">
        <f t="shared" si="2292"/>
        <v>0.30025745129396508</v>
      </c>
      <c r="BN1717" s="14">
        <f t="shared" si="2293"/>
        <v>0.69948271309197341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1.8169999999999999</v>
      </c>
      <c r="F1721" s="10">
        <f>VLOOKUP(B1721,home!$B$2:$E$405,3,FALSE)</f>
        <v>0.98280000000000001</v>
      </c>
      <c r="G1721" s="10">
        <f>VLOOKUP(C1721,away!$B$2:$E$405,4,FALSE)</f>
        <v>0.9042</v>
      </c>
      <c r="H1721" s="10">
        <f>VLOOKUP(A1721,away!$A$2:$E$405,3,FALSE)</f>
        <v>1.2277</v>
      </c>
      <c r="I1721" s="10">
        <f>VLOOKUP(C1721,away!$B$2:$E$405,3,FALSE)</f>
        <v>0.93089999999999995</v>
      </c>
      <c r="J1721" s="10">
        <f>VLOOKUP(B1721,home!$B$2:$E$405,4,FALSE)</f>
        <v>0.87270000000000003</v>
      </c>
      <c r="K1721" s="12">
        <f t="shared" si="2238"/>
        <v>1.6146729799199999</v>
      </c>
      <c r="L1721" s="12">
        <f t="shared" si="2239"/>
        <v>0.99737909711099992</v>
      </c>
      <c r="M1721" s="13">
        <f t="shared" si="2240"/>
        <v>7.3383799936686478E-2</v>
      </c>
      <c r="N1721" s="13">
        <f t="shared" si="2241"/>
        <v>0.11849083892162265</v>
      </c>
      <c r="O1721" s="13">
        <f t="shared" si="2242"/>
        <v>7.3191468123426598E-2</v>
      </c>
      <c r="P1721" s="13">
        <f t="shared" si="2243"/>
        <v>0.11818028593957292</v>
      </c>
      <c r="Q1721" s="13">
        <f t="shared" si="2244"/>
        <v>9.5661977987398589E-2</v>
      </c>
      <c r="R1721" s="13">
        <f t="shared" si="2245"/>
        <v>3.6499820196585875E-2</v>
      </c>
      <c r="S1721" s="13">
        <f t="shared" si="2246"/>
        <v>4.7580596796599518E-2</v>
      </c>
      <c r="T1721" s="13">
        <f t="shared" si="2247"/>
        <v>9.5411257232923929E-2</v>
      </c>
      <c r="U1721" s="13">
        <f t="shared" si="2248"/>
        <v>5.8935273443365514E-2</v>
      </c>
      <c r="V1721" s="13">
        <f t="shared" si="2249"/>
        <v>8.5139719596742727E-3</v>
      </c>
      <c r="W1721" s="13">
        <f t="shared" si="2250"/>
        <v>5.1487603687318098E-2</v>
      </c>
      <c r="X1721" s="13">
        <f t="shared" si="2251"/>
        <v>5.1352659678066306E-2</v>
      </c>
      <c r="Y1721" s="13">
        <f t="shared" si="2252"/>
        <v>2.5609034671979114E-2</v>
      </c>
      <c r="Z1721" s="13">
        <f t="shared" si="2253"/>
        <v>1.2134719237461554E-2</v>
      </c>
      <c r="AA1721" s="13">
        <f t="shared" si="2254"/>
        <v>1.9593603271644597E-2</v>
      </c>
      <c r="AB1721" s="13">
        <f t="shared" si="2255"/>
        <v>1.581863089099832E-2</v>
      </c>
      <c r="AC1721" s="13">
        <f t="shared" si="2256"/>
        <v>8.569531367480965E-4</v>
      </c>
      <c r="AD1721" s="13">
        <f t="shared" si="2257"/>
        <v>2.0783910618685477E-2</v>
      </c>
      <c r="AE1721" s="13">
        <f t="shared" si="2258"/>
        <v>2.0729438007300243E-2</v>
      </c>
      <c r="AF1721" s="13">
        <f t="shared" si="2259"/>
        <v>1.0337554081669781E-2</v>
      </c>
      <c r="AG1721" s="13">
        <f t="shared" si="2260"/>
        <v>3.4368201187706458E-3</v>
      </c>
      <c r="AH1721" s="13">
        <f t="shared" si="2261"/>
        <v>3.0257288291887213E-3</v>
      </c>
      <c r="AI1721" s="13">
        <f t="shared" si="2262"/>
        <v>4.8855625850560049E-3</v>
      </c>
      <c r="AJ1721" s="13">
        <f t="shared" si="2263"/>
        <v>3.9442929488990187E-3</v>
      </c>
      <c r="AK1721" s="13">
        <f t="shared" si="2264"/>
        <v>2.122914416492074E-3</v>
      </c>
      <c r="AL1721" s="13">
        <f t="shared" si="2265"/>
        <v>5.5202901362470303E-5</v>
      </c>
      <c r="AM1721" s="13">
        <f t="shared" si="2266"/>
        <v>6.7118437786127571E-3</v>
      </c>
      <c r="AN1721" s="13">
        <f t="shared" si="2267"/>
        <v>6.6942526878628721E-3</v>
      </c>
      <c r="AO1721" s="13">
        <f t="shared" si="2268"/>
        <v>3.338353850826778E-3</v>
      </c>
      <c r="AP1721" s="13">
        <f t="shared" si="2269"/>
        <v>1.1098681165248804E-3</v>
      </c>
      <c r="AQ1721" s="13">
        <f t="shared" si="2270"/>
        <v>2.7673981499296783E-4</v>
      </c>
      <c r="AR1721" s="13">
        <f t="shared" si="2271"/>
        <v>6.035597375517942E-4</v>
      </c>
      <c r="AS1721" s="13">
        <f t="shared" si="2272"/>
        <v>9.7455159999248868E-4</v>
      </c>
      <c r="AT1721" s="13">
        <f t="shared" si="2273"/>
        <v>7.867910680228377E-4</v>
      </c>
      <c r="AU1721" s="13">
        <f t="shared" si="2274"/>
        <v>4.2347009279295822E-4</v>
      </c>
      <c r="AV1721" s="13">
        <f t="shared" si="2275"/>
        <v>1.7094142915925122E-4</v>
      </c>
      <c r="AW1721" s="13">
        <f t="shared" si="2276"/>
        <v>2.4694727784831336E-6</v>
      </c>
      <c r="AX1721" s="13">
        <f t="shared" si="2277"/>
        <v>1.8062387991283639E-3</v>
      </c>
      <c r="AY1721" s="13">
        <f t="shared" si="2278"/>
        <v>1.801504822641504E-3</v>
      </c>
      <c r="AZ1721" s="13">
        <f t="shared" si="2279"/>
        <v>8.9839162672364771E-4</v>
      </c>
      <c r="BA1721" s="13">
        <f t="shared" si="2280"/>
        <v>2.9867900983790473E-4</v>
      </c>
      <c r="BB1721" s="13">
        <f t="shared" si="2281"/>
        <v>7.4474050289534207E-5</v>
      </c>
      <c r="BC1721" s="13">
        <f t="shared" si="2282"/>
        <v>1.4855772207194973E-5</v>
      </c>
      <c r="BD1721" s="13">
        <f t="shared" si="2283"/>
        <v>1.0032964434866005E-4</v>
      </c>
      <c r="BE1721" s="13">
        <f t="shared" si="2284"/>
        <v>1.6199956581476469E-4</v>
      </c>
      <c r="BF1721" s="13">
        <f t="shared" si="2285"/>
        <v>1.3078816083993613E-4</v>
      </c>
      <c r="BG1721" s="13">
        <f t="shared" si="2286"/>
        <v>7.0393369800558639E-5</v>
      </c>
      <c r="BH1721" s="13">
        <f t="shared" si="2287"/>
        <v>2.8415568045619641E-5</v>
      </c>
      <c r="BI1721" s="13">
        <f t="shared" si="2288"/>
        <v>9.1763699864680324E-6</v>
      </c>
      <c r="BJ1721" s="14">
        <f t="shared" si="2289"/>
        <v>0.51632629733538327</v>
      </c>
      <c r="BK1721" s="14">
        <f t="shared" si="2290"/>
        <v>0.25037231549328526</v>
      </c>
      <c r="BL1721" s="14">
        <f t="shared" si="2291"/>
        <v>0.22147771131201208</v>
      </c>
      <c r="BM1721" s="14">
        <f t="shared" si="2292"/>
        <v>0.4831038169229861</v>
      </c>
      <c r="BN1721" s="14">
        <f t="shared" si="2293"/>
        <v>0.51540819110529301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1.8169999999999999</v>
      </c>
      <c r="F1722" s="10">
        <f>VLOOKUP(B1722,home!$B$2:$E$405,3,FALSE)</f>
        <v>1.2972999999999999</v>
      </c>
      <c r="G1722" s="10">
        <f>VLOOKUP(C1722,away!$B$2:$E$405,4,FALSE)</f>
        <v>0.94350000000000001</v>
      </c>
      <c r="H1722" s="10">
        <f>VLOOKUP(A1722,away!$A$2:$E$405,3,FALSE)</f>
        <v>1.2277</v>
      </c>
      <c r="I1722" s="10">
        <f>VLOOKUP(C1722,away!$B$2:$E$405,3,FALSE)</f>
        <v>1.3382000000000001</v>
      </c>
      <c r="J1722" s="10">
        <f>VLOOKUP(B1722,home!$B$2:$E$405,4,FALSE)</f>
        <v>0.98909999999999998</v>
      </c>
      <c r="K1722" s="12">
        <f t="shared" si="2238"/>
        <v>2.2240126333499997</v>
      </c>
      <c r="L1722" s="12">
        <f t="shared" si="2239"/>
        <v>1.625000441274</v>
      </c>
      <c r="M1722" s="13">
        <f t="shared" si="2240"/>
        <v>2.1300748317135472E-2</v>
      </c>
      <c r="N1722" s="13">
        <f t="shared" si="2241"/>
        <v>4.7373133357118034E-2</v>
      </c>
      <c r="O1722" s="13">
        <f t="shared" si="2242"/>
        <v>3.4613725414811551E-2</v>
      </c>
      <c r="P1722" s="13">
        <f t="shared" si="2243"/>
        <v>7.698136260984885E-2</v>
      </c>
      <c r="Q1722" s="13">
        <f t="shared" si="2244"/>
        <v>5.2679223533802395E-2</v>
      </c>
      <c r="R1722" s="13">
        <f t="shared" si="2245"/>
        <v>2.8123659536602934E-2</v>
      </c>
      <c r="S1722" s="13">
        <f t="shared" si="2246"/>
        <v>6.9553075096682626E-2</v>
      </c>
      <c r="T1722" s="13">
        <f t="shared" si="2247"/>
        <v>8.560376148840057E-2</v>
      </c>
      <c r="U1722" s="13">
        <f t="shared" si="2248"/>
        <v>6.2547374105439119E-2</v>
      </c>
      <c r="V1722" s="13">
        <f t="shared" si="2249"/>
        <v>2.7929589947475603E-2</v>
      </c>
      <c r="W1722" s="13">
        <f t="shared" si="2250"/>
        <v>3.905308621808172E-2</v>
      </c>
      <c r="X1722" s="13">
        <f t="shared" si="2251"/>
        <v>6.346128233749436E-2</v>
      </c>
      <c r="Y1722" s="13">
        <f t="shared" si="2252"/>
        <v>5.1562305901121146E-2</v>
      </c>
      <c r="Z1722" s="13">
        <f t="shared" si="2253"/>
        <v>1.5233653052406497E-2</v>
      </c>
      <c r="AA1722" s="13">
        <f t="shared" si="2254"/>
        <v>3.3879836840622839E-2</v>
      </c>
      <c r="AB1722" s="13">
        <f t="shared" si="2255"/>
        <v>3.7674592574690961E-2</v>
      </c>
      <c r="AC1722" s="13">
        <f t="shared" si="2256"/>
        <v>6.3086336782631567E-3</v>
      </c>
      <c r="AD1722" s="13">
        <f t="shared" si="2257"/>
        <v>2.1713639280080129E-2</v>
      </c>
      <c r="AE1722" s="13">
        <f t="shared" si="2258"/>
        <v>3.528467341179467E-2</v>
      </c>
      <c r="AF1722" s="13">
        <f t="shared" si="2259"/>
        <v>2.8668804932187666E-2</v>
      </c>
      <c r="AG1722" s="13">
        <f t="shared" si="2260"/>
        <v>1.5528940221867725E-2</v>
      </c>
      <c r="AH1722" s="13">
        <f t="shared" si="2261"/>
        <v>6.1886732330938962E-3</v>
      </c>
      <c r="AI1722" s="13">
        <f t="shared" si="2262"/>
        <v>1.3763687454075812E-2</v>
      </c>
      <c r="AJ1722" s="13">
        <f t="shared" si="2263"/>
        <v>1.530530738967275E-2</v>
      </c>
      <c r="AK1722" s="13">
        <f t="shared" si="2264"/>
        <v>1.1346398997312436E-2</v>
      </c>
      <c r="AL1722" s="13">
        <f t="shared" si="2265"/>
        <v>9.1198151262770273E-4</v>
      </c>
      <c r="AM1722" s="13">
        <f t="shared" si="2266"/>
        <v>9.658281614980592E-3</v>
      </c>
      <c r="AN1722" s="13">
        <f t="shared" si="2267"/>
        <v>1.5694711886292022E-2</v>
      </c>
      <c r="AO1722" s="13">
        <f t="shared" si="2268"/>
        <v>1.2751956870446422E-2</v>
      </c>
      <c r="AP1722" s="13">
        <f t="shared" si="2269"/>
        <v>6.9073118471941483E-3</v>
      </c>
      <c r="AQ1722" s="13">
        <f t="shared" si="2270"/>
        <v>2.8060961999269059E-3</v>
      </c>
      <c r="AR1722" s="13">
        <f t="shared" si="2271"/>
        <v>2.0113193469356336E-3</v>
      </c>
      <c r="AS1722" s="13">
        <f t="shared" si="2272"/>
        <v>4.4731996372861195E-3</v>
      </c>
      <c r="AT1722" s="13">
        <f t="shared" si="2273"/>
        <v>4.9742262524104831E-3</v>
      </c>
      <c r="AU1722" s="13">
        <f t="shared" si="2274"/>
        <v>3.6875806755007137E-3</v>
      </c>
      <c r="AV1722" s="13">
        <f t="shared" si="2275"/>
        <v>2.0503065022027282E-3</v>
      </c>
      <c r="AW1722" s="13">
        <f t="shared" si="2276"/>
        <v>9.1553355663871939E-5</v>
      </c>
      <c r="AX1722" s="13">
        <f t="shared" si="2277"/>
        <v>3.5800233880281499E-3</v>
      </c>
      <c r="AY1722" s="13">
        <f t="shared" si="2278"/>
        <v>5.8175395853169842E-3</v>
      </c>
      <c r="AZ1722" s="13">
        <f t="shared" si="2279"/>
        <v>4.7267521966345332E-3</v>
      </c>
      <c r="BA1722" s="13">
        <f t="shared" si="2280"/>
        <v>2.5603248017746542E-3</v>
      </c>
      <c r="BB1722" s="13">
        <f t="shared" si="2281"/>
        <v>1.0401322331721453E-3</v>
      </c>
      <c r="BC1722" s="13">
        <f t="shared" si="2282"/>
        <v>3.380430675776092E-4</v>
      </c>
      <c r="BD1722" s="13">
        <f t="shared" si="2283"/>
        <v>5.4473247105222308E-4</v>
      </c>
      <c r="BE1722" s="13">
        <f t="shared" si="2284"/>
        <v>1.211491897416107E-3</v>
      </c>
      <c r="BF1722" s="13">
        <f t="shared" si="2285"/>
        <v>1.347186642527292E-3</v>
      </c>
      <c r="BG1722" s="13">
        <f t="shared" si="2286"/>
        <v>9.9872003748702263E-4</v>
      </c>
      <c r="BH1722" s="13">
        <f t="shared" si="2287"/>
        <v>5.5529149513773091E-4</v>
      </c>
      <c r="BI1722" s="13">
        <f t="shared" si="2288"/>
        <v>2.469950600756245E-4</v>
      </c>
      <c r="BJ1722" s="14">
        <f t="shared" si="2289"/>
        <v>0.50681002437329259</v>
      </c>
      <c r="BK1722" s="14">
        <f t="shared" si="2290"/>
        <v>0.20880293074735037</v>
      </c>
      <c r="BL1722" s="14">
        <f t="shared" si="2291"/>
        <v>0.26554430556435404</v>
      </c>
      <c r="BM1722" s="14">
        <f t="shared" si="2292"/>
        <v>0.72959307473843116</v>
      </c>
      <c r="BN1722" s="14">
        <f t="shared" si="2293"/>
        <v>0.26107185276931927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1.5815999999999999</v>
      </c>
      <c r="F1723" s="10">
        <f>VLOOKUP(B1723,home!$B$2:$E$405,3,FALSE)</f>
        <v>1.0274000000000001</v>
      </c>
      <c r="G1723" s="10">
        <f>VLOOKUP(C1723,away!$B$2:$E$405,4,FALSE)</f>
        <v>1.1065</v>
      </c>
      <c r="H1723" s="10">
        <f>VLOOKUP(A1723,away!$A$2:$E$405,3,FALSE)</f>
        <v>1.1631</v>
      </c>
      <c r="I1723" s="10">
        <f>VLOOKUP(C1723,away!$B$2:$E$405,3,FALSE)</f>
        <v>1.7195</v>
      </c>
      <c r="J1723" s="10">
        <f>VLOOKUP(B1723,home!$B$2:$E$405,4,FALSE)</f>
        <v>1.6121000000000001</v>
      </c>
      <c r="K1723" s="12">
        <f t="shared" si="2238"/>
        <v>1.7979915069600001</v>
      </c>
      <c r="L1723" s="12">
        <f t="shared" si="2239"/>
        <v>3.2241201204450003</v>
      </c>
      <c r="M1723" s="13">
        <f t="shared" si="2240"/>
        <v>6.5905951240536878E-3</v>
      </c>
      <c r="N1723" s="13">
        <f t="shared" si="2241"/>
        <v>1.1849834058860519E-2</v>
      </c>
      <c r="O1723" s="13">
        <f t="shared" si="2242"/>
        <v>2.1248870345168206E-2</v>
      </c>
      <c r="P1723" s="13">
        <f t="shared" si="2243"/>
        <v>3.8205288413106643E-2</v>
      </c>
      <c r="Q1723" s="13">
        <f t="shared" si="2244"/>
        <v>1.0652950498358283E-2</v>
      </c>
      <c r="R1723" s="13">
        <f t="shared" si="2245"/>
        <v>3.425445520829197E-2</v>
      </c>
      <c r="S1723" s="13">
        <f t="shared" si="2246"/>
        <v>5.5368446826653039E-2</v>
      </c>
      <c r="T1723" s="13">
        <f t="shared" si="2247"/>
        <v>3.4346392043861536E-2</v>
      </c>
      <c r="U1723" s="13">
        <f t="shared" si="2248"/>
        <v>6.1589219540050699E-2</v>
      </c>
      <c r="V1723" s="13">
        <f t="shared" si="2249"/>
        <v>3.5663066337221182E-2</v>
      </c>
      <c r="W1723" s="13">
        <f t="shared" si="2250"/>
        <v>6.3846381733711644E-3</v>
      </c>
      <c r="X1723" s="13">
        <f t="shared" si="2251"/>
        <v>2.0584840396527186E-2</v>
      </c>
      <c r="Y1723" s="13">
        <f t="shared" si="2252"/>
        <v>3.3183999049296177E-2</v>
      </c>
      <c r="Z1723" s="13">
        <f t="shared" si="2253"/>
        <v>3.6813492750645382E-2</v>
      </c>
      <c r="AA1723" s="13">
        <f t="shared" si="2254"/>
        <v>6.619034730719392E-2</v>
      </c>
      <c r="AB1723" s="13">
        <f t="shared" si="2255"/>
        <v>5.9504841150533713E-2</v>
      </c>
      <c r="AC1723" s="13">
        <f t="shared" si="2256"/>
        <v>1.2921042309750132E-2</v>
      </c>
      <c r="AD1723" s="13">
        <f t="shared" si="2257"/>
        <v>2.8698813026834902E-3</v>
      </c>
      <c r="AE1723" s="13">
        <f t="shared" si="2258"/>
        <v>9.2528420512707488E-3</v>
      </c>
      <c r="AF1723" s="13">
        <f t="shared" si="2259"/>
        <v>1.4916137114400809E-2</v>
      </c>
      <c r="AG1723" s="13">
        <f t="shared" si="2260"/>
        <v>1.6030472596618689E-2</v>
      </c>
      <c r="AH1723" s="13">
        <f t="shared" si="2261"/>
        <v>2.9672780670302986E-2</v>
      </c>
      <c r="AI1723" s="13">
        <f t="shared" si="2262"/>
        <v>5.3351407633091624E-2</v>
      </c>
      <c r="AJ1723" s="13">
        <f t="shared" si="2263"/>
        <v>4.796268890432985E-2</v>
      </c>
      <c r="AK1723" s="13">
        <f t="shared" si="2264"/>
        <v>2.8745502433649903E-2</v>
      </c>
      <c r="AL1723" s="13">
        <f t="shared" si="2265"/>
        <v>2.9961005872764113E-3</v>
      </c>
      <c r="AM1723" s="13">
        <f t="shared" si="2266"/>
        <v>1.0320044416416436E-3</v>
      </c>
      <c r="AN1723" s="13">
        <f t="shared" si="2267"/>
        <v>3.3273062846854314E-3</v>
      </c>
      <c r="AO1723" s="13">
        <f t="shared" si="2268"/>
        <v>5.3638175696687019E-3</v>
      </c>
      <c r="AP1723" s="13">
        <f t="shared" si="2269"/>
        <v>5.764530716255086E-3</v>
      </c>
      <c r="AQ1723" s="13">
        <f t="shared" si="2270"/>
        <v>4.6463848668003137E-3</v>
      </c>
      <c r="AR1723" s="13">
        <f t="shared" si="2271"/>
        <v>1.9133721837735072E-2</v>
      </c>
      <c r="AS1723" s="13">
        <f t="shared" si="2272"/>
        <v>3.4402269360782743E-2</v>
      </c>
      <c r="AT1723" s="13">
        <f t="shared" si="2273"/>
        <v>3.0927494065418813E-2</v>
      </c>
      <c r="AU1723" s="13">
        <f t="shared" si="2274"/>
        <v>1.8535790553726277E-2</v>
      </c>
      <c r="AV1723" s="13">
        <f t="shared" si="2275"/>
        <v>8.3317984975973102E-3</v>
      </c>
      <c r="AW1723" s="13">
        <f t="shared" si="2276"/>
        <v>4.8245047550074511E-4</v>
      </c>
      <c r="AX1723" s="13">
        <f t="shared" si="2277"/>
        <v>3.0925587020277852E-4</v>
      </c>
      <c r="AY1723" s="13">
        <f t="shared" si="2278"/>
        <v>9.9707807348650571E-4</v>
      </c>
      <c r="AZ1723" s="13">
        <f t="shared" si="2279"/>
        <v>1.6073497391911912E-3</v>
      </c>
      <c r="BA1723" s="13">
        <f t="shared" si="2280"/>
        <v>1.7274295449061141E-3</v>
      </c>
      <c r="BB1723" s="13">
        <f t="shared" si="2281"/>
        <v>1.3923600880957384E-3</v>
      </c>
      <c r="BC1723" s="13">
        <f t="shared" si="2282"/>
        <v>8.9782723498680879E-4</v>
      </c>
      <c r="BD1723" s="13">
        <f t="shared" si="2283"/>
        <v>1.0281569592673252E-2</v>
      </c>
      <c r="BE1723" s="13">
        <f t="shared" si="2284"/>
        <v>1.8486174805844694E-2</v>
      </c>
      <c r="BF1723" s="13">
        <f t="shared" si="2285"/>
        <v>1.661899264854335E-2</v>
      </c>
      <c r="BG1723" s="13">
        <f t="shared" si="2286"/>
        <v>9.9602692121038734E-3</v>
      </c>
      <c r="BH1723" s="13">
        <f t="shared" si="2287"/>
        <v>4.4771198625994839E-3</v>
      </c>
      <c r="BI1723" s="13">
        <f t="shared" si="2288"/>
        <v>1.6099646977191593E-3</v>
      </c>
      <c r="BJ1723" s="14">
        <f t="shared" si="2289"/>
        <v>0.18713733171516889</v>
      </c>
      <c r="BK1723" s="14">
        <f t="shared" si="2290"/>
        <v>0.15274161767154762</v>
      </c>
      <c r="BL1723" s="14">
        <f t="shared" si="2291"/>
        <v>0.57528527832735699</v>
      </c>
      <c r="BM1723" s="14">
        <f t="shared" si="2292"/>
        <v>0.82866109921889386</v>
      </c>
      <c r="BN1723" s="14">
        <f t="shared" si="2293"/>
        <v>0.12280199364783931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1.5815999999999999</v>
      </c>
      <c r="F1724" s="10">
        <f>VLOOKUP(B1724,home!$B$2:$E$405,3,FALSE)</f>
        <v>0.23710000000000001</v>
      </c>
      <c r="G1724" s="10">
        <f>VLOOKUP(C1724,away!$B$2:$E$405,4,FALSE)</f>
        <v>0.98350000000000004</v>
      </c>
      <c r="H1724" s="10">
        <f>VLOOKUP(A1724,away!$A$2:$E$405,3,FALSE)</f>
        <v>1.1631</v>
      </c>
      <c r="I1724" s="10">
        <f>VLOOKUP(C1724,away!$B$2:$E$405,3,FALSE)</f>
        <v>1.5285</v>
      </c>
      <c r="J1724" s="10">
        <f>VLOOKUP(B1724,home!$B$2:$E$405,4,FALSE)</f>
        <v>1.0747</v>
      </c>
      <c r="K1724" s="12">
        <f t="shared" si="2238"/>
        <v>0.36880990356000004</v>
      </c>
      <c r="L1724" s="12">
        <f t="shared" si="2239"/>
        <v>1.910599886745</v>
      </c>
      <c r="M1724" s="13">
        <f t="shared" si="2240"/>
        <v>0.10234459366471479</v>
      </c>
      <c r="N1724" s="13">
        <f t="shared" si="2241"/>
        <v>3.7745699719370855E-2</v>
      </c>
      <c r="O1724" s="13">
        <f t="shared" si="2242"/>
        <v>0.19553956906476713</v>
      </c>
      <c r="P1724" s="13">
        <f t="shared" si="2243"/>
        <v>7.2116929608940741E-2</v>
      </c>
      <c r="Q1724" s="13">
        <f t="shared" si="2244"/>
        <v>6.9604939366529426E-3</v>
      </c>
      <c r="R1724" s="13">
        <f t="shared" si="2245"/>
        <v>0.18679893925465518</v>
      </c>
      <c r="S1724" s="13">
        <f t="shared" si="2246"/>
        <v>1.2704265437945662E-2</v>
      </c>
      <c r="T1724" s="13">
        <f t="shared" si="2247"/>
        <v>1.329871892705837E-2</v>
      </c>
      <c r="U1724" s="13">
        <f t="shared" si="2248"/>
        <v>6.889329877161969E-2</v>
      </c>
      <c r="V1724" s="13">
        <f t="shared" si="2249"/>
        <v>9.9467080718293899E-4</v>
      </c>
      <c r="W1724" s="13">
        <f t="shared" si="2250"/>
        <v>8.5569969916897924E-4</v>
      </c>
      <c r="X1724" s="13">
        <f t="shared" si="2251"/>
        <v>1.6348997483199821E-3</v>
      </c>
      <c r="Y1724" s="13">
        <f t="shared" si="2252"/>
        <v>1.5618196369897941E-3</v>
      </c>
      <c r="Z1724" s="13">
        <f t="shared" si="2253"/>
        <v>0.11896601072801007</v>
      </c>
      <c r="AA1724" s="13">
        <f t="shared" si="2254"/>
        <v>4.3875842943515327E-2</v>
      </c>
      <c r="AB1724" s="13">
        <f t="shared" si="2255"/>
        <v>8.0909227023057972E-3</v>
      </c>
      <c r="AC1724" s="13">
        <f t="shared" si="2256"/>
        <v>4.3805809628718185E-5</v>
      </c>
      <c r="AD1724" s="13">
        <f t="shared" si="2257"/>
        <v>7.8897630881708027E-5</v>
      </c>
      <c r="AE1724" s="13">
        <f t="shared" si="2258"/>
        <v>1.5074180462704018E-4</v>
      </c>
      <c r="AF1724" s="13">
        <f t="shared" si="2259"/>
        <v>1.4400363742408001E-4</v>
      </c>
      <c r="AG1724" s="13">
        <f t="shared" si="2260"/>
        <v>9.1711111117771739E-5</v>
      </c>
      <c r="AH1724" s="13">
        <f t="shared" si="2261"/>
        <v>5.6824111655860106E-2</v>
      </c>
      <c r="AI1724" s="13">
        <f t="shared" si="2262"/>
        <v>2.0957295139680442E-2</v>
      </c>
      <c r="AJ1724" s="13">
        <f t="shared" si="2263"/>
        <v>3.8646289996720003E-3</v>
      </c>
      <c r="AK1724" s="13">
        <f t="shared" si="2264"/>
        <v>4.7510448288807009E-4</v>
      </c>
      <c r="AL1724" s="13">
        <f t="shared" si="2265"/>
        <v>1.2347073260386996E-6</v>
      </c>
      <c r="AM1724" s="13">
        <f t="shared" si="2266"/>
        <v>5.8196455273190483E-6</v>
      </c>
      <c r="AN1724" s="13">
        <f t="shared" si="2267"/>
        <v>1.1119014085391819E-5</v>
      </c>
      <c r="AO1724" s="13">
        <f t="shared" si="2268"/>
        <v>1.062199352613284E-5</v>
      </c>
      <c r="AP1724" s="13">
        <f t="shared" si="2269"/>
        <v>6.764793209345173E-6</v>
      </c>
      <c r="AQ1724" s="13">
        <f t="shared" si="2270"/>
        <v>3.2312032849070576E-6</v>
      </c>
      <c r="AR1724" s="13">
        <f t="shared" si="2271"/>
        <v>2.1713628258814319E-2</v>
      </c>
      <c r="AS1724" s="13">
        <f t="shared" si="2272"/>
        <v>8.0082011440710012E-3</v>
      </c>
      <c r="AT1724" s="13">
        <f t="shared" si="2273"/>
        <v>1.4767519458169537E-3</v>
      </c>
      <c r="AU1724" s="13">
        <f t="shared" si="2274"/>
        <v>1.8154691423959778E-4</v>
      </c>
      <c r="AV1724" s="13">
        <f t="shared" si="2275"/>
        <v>1.6739074983080404E-5</v>
      </c>
      <c r="AW1724" s="13">
        <f t="shared" si="2276"/>
        <v>2.416761792770354E-8</v>
      </c>
      <c r="AX1724" s="13">
        <f t="shared" si="2277"/>
        <v>3.5772381761398706E-7</v>
      </c>
      <c r="AY1724" s="13">
        <f t="shared" si="2278"/>
        <v>6.8346708541927266E-7</v>
      </c>
      <c r="AZ1724" s="13">
        <f t="shared" si="2279"/>
        <v>6.5291606799799907E-7</v>
      </c>
      <c r="BA1724" s="13">
        <f t="shared" si="2280"/>
        <v>4.1582045519032246E-7</v>
      </c>
      <c r="BB1724" s="13">
        <f t="shared" si="2281"/>
        <v>1.9861662864822106E-7</v>
      </c>
      <c r="BC1724" s="13">
        <f t="shared" si="2282"/>
        <v>7.5895381640193005E-8</v>
      </c>
      <c r="BD1724" s="13">
        <f t="shared" si="2283"/>
        <v>6.9143426153522756E-3</v>
      </c>
      <c r="BE1724" s="13">
        <f t="shared" si="2284"/>
        <v>2.5500780331488711E-3</v>
      </c>
      <c r="BF1724" s="13">
        <f t="shared" si="2285"/>
        <v>4.7024701673805482E-4</v>
      </c>
      <c r="BG1724" s="13">
        <f t="shared" si="2286"/>
        <v>5.7810585630846596E-5</v>
      </c>
      <c r="BH1724" s="13">
        <f t="shared" si="2287"/>
        <v>5.3302791278149116E-6</v>
      </c>
      <c r="BI1724" s="13">
        <f t="shared" si="2288"/>
        <v>3.9317194621546002E-7</v>
      </c>
      <c r="BJ1724" s="14">
        <f t="shared" si="2289"/>
        <v>6.256262694068114E-2</v>
      </c>
      <c r="BK1724" s="14">
        <f t="shared" si="2290"/>
        <v>0.18820618350282434</v>
      </c>
      <c r="BL1724" s="14">
        <f t="shared" si="2291"/>
        <v>0.62671478205483278</v>
      </c>
      <c r="BM1724" s="14">
        <f t="shared" si="2292"/>
        <v>0.39494271867777908</v>
      </c>
      <c r="BN1724" s="14">
        <f t="shared" si="2293"/>
        <v>0.60150622524910169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1.5815999999999999</v>
      </c>
      <c r="F1725" s="10">
        <f>VLOOKUP(B1725,home!$B$2:$E$405,3,FALSE)</f>
        <v>0.7903</v>
      </c>
      <c r="G1725" s="10">
        <f>VLOOKUP(C1725,away!$B$2:$E$405,4,FALSE)</f>
        <v>1.3435999999999999</v>
      </c>
      <c r="H1725" s="10">
        <f>VLOOKUP(A1725,away!$A$2:$E$405,3,FALSE)</f>
        <v>1.1631</v>
      </c>
      <c r="I1725" s="10">
        <f>VLOOKUP(C1725,away!$B$2:$E$405,3,FALSE)</f>
        <v>0.64480000000000004</v>
      </c>
      <c r="J1725" s="10">
        <f>VLOOKUP(B1725,home!$B$2:$E$405,4,FALSE)</f>
        <v>0.96719999999999995</v>
      </c>
      <c r="K1725" s="12">
        <f t="shared" si="2238"/>
        <v>1.6794173417279998</v>
      </c>
      <c r="L1725" s="12">
        <f t="shared" si="2239"/>
        <v>0.72536796633600009</v>
      </c>
      <c r="M1725" s="13">
        <f t="shared" si="2240"/>
        <v>9.028487696422656E-2</v>
      </c>
      <c r="N1725" s="13">
        <f t="shared" si="2241"/>
        <v>0.15162598806950089</v>
      </c>
      <c r="O1725" s="13">
        <f t="shared" si="2242"/>
        <v>6.5489757594436995E-2</v>
      </c>
      <c r="P1725" s="13">
        <f t="shared" si="2243"/>
        <v>0.10998463460966047</v>
      </c>
      <c r="Q1725" s="13">
        <f t="shared" si="2244"/>
        <v>0.12732165691028133</v>
      </c>
      <c r="R1725" s="13">
        <f t="shared" si="2245"/>
        <v>2.3752086141057192E-2</v>
      </c>
      <c r="S1725" s="13">
        <f t="shared" si="2246"/>
        <v>3.3495697886960489E-2</v>
      </c>
      <c r="T1725" s="13">
        <f t="shared" si="2247"/>
        <v>9.2355051343540689E-2</v>
      </c>
      <c r="U1725" s="13">
        <f t="shared" si="2248"/>
        <v>3.988966536750873E-2</v>
      </c>
      <c r="V1725" s="13">
        <f t="shared" si="2249"/>
        <v>4.5338122039255283E-3</v>
      </c>
      <c r="W1725" s="13">
        <f t="shared" si="2250"/>
        <v>7.1275399530889696E-2</v>
      </c>
      <c r="X1725" s="13">
        <f t="shared" si="2251"/>
        <v>5.1700891607507356E-2</v>
      </c>
      <c r="Y1725" s="13">
        <f t="shared" si="2252"/>
        <v>1.8751085301547791E-2</v>
      </c>
      <c r="Z1725" s="13">
        <f t="shared" si="2253"/>
        <v>5.7430008067920488E-3</v>
      </c>
      <c r="AA1725" s="13">
        <f t="shared" si="2254"/>
        <v>9.6448951484844597E-3</v>
      </c>
      <c r="AB1725" s="13">
        <f t="shared" si="2255"/>
        <v>8.0989020857565285E-3</v>
      </c>
      <c r="AC1725" s="13">
        <f t="shared" si="2256"/>
        <v>3.4519186338589957E-4</v>
      </c>
      <c r="AD1725" s="13">
        <f t="shared" si="2257"/>
        <v>2.9925285502691985E-2</v>
      </c>
      <c r="AE1725" s="13">
        <f t="shared" si="2258"/>
        <v>2.1706843487111868E-2</v>
      </c>
      <c r="AF1725" s="13">
        <f t="shared" si="2259"/>
        <v>7.8727244579100929E-3</v>
      </c>
      <c r="AG1725" s="13">
        <f t="shared" si="2260"/>
        <v>1.9035407098526441E-3</v>
      </c>
      <c r="AH1725" s="13">
        <f t="shared" si="2261"/>
        <v>1.041447203972189E-3</v>
      </c>
      <c r="AI1725" s="13">
        <f t="shared" si="2262"/>
        <v>1.7490244948450316E-3</v>
      </c>
      <c r="AJ1725" s="13">
        <f t="shared" si="2263"/>
        <v>1.4686710338749004E-3</v>
      </c>
      <c r="AK1725" s="13">
        <f t="shared" si="2264"/>
        <v>8.2217053452769955E-4</v>
      </c>
      <c r="AL1725" s="13">
        <f t="shared" si="2265"/>
        <v>1.6820447561674867E-5</v>
      </c>
      <c r="AM1725" s="13">
        <f t="shared" si="2266"/>
        <v>1.005140868587648E-2</v>
      </c>
      <c r="AN1725" s="13">
        <f t="shared" si="2267"/>
        <v>7.2909698772862285E-3</v>
      </c>
      <c r="AO1725" s="13">
        <f t="shared" si="2268"/>
        <v>2.6443179962520741E-3</v>
      </c>
      <c r="AP1725" s="13">
        <f t="shared" si="2269"/>
        <v>6.3936785576235112E-4</v>
      </c>
      <c r="AQ1725" s="13">
        <f t="shared" si="2270"/>
        <v>1.1594424031873641E-4</v>
      </c>
      <c r="AR1725" s="13">
        <f t="shared" si="2271"/>
        <v>1.5108648807832408E-4</v>
      </c>
      <c r="AS1725" s="13">
        <f t="shared" si="2272"/>
        <v>2.5373726817951817E-4</v>
      </c>
      <c r="AT1725" s="13">
        <f t="shared" si="2273"/>
        <v>2.1306538421168555E-4</v>
      </c>
      <c r="AU1725" s="13">
        <f t="shared" si="2274"/>
        <v>1.1927523372234797E-4</v>
      </c>
      <c r="AV1725" s="13">
        <f t="shared" si="2275"/>
        <v>5.0078223987992884E-5</v>
      </c>
      <c r="AW1725" s="13">
        <f t="shared" si="2276"/>
        <v>5.6918317307473037E-7</v>
      </c>
      <c r="AX1725" s="13">
        <f t="shared" si="2277"/>
        <v>2.8134183426427343E-3</v>
      </c>
      <c r="AY1725" s="13">
        <f t="shared" si="2278"/>
        <v>2.0407635416551597E-3</v>
      </c>
      <c r="AZ1725" s="13">
        <f t="shared" si="2279"/>
        <v>7.4015224999152813E-4</v>
      </c>
      <c r="BA1725" s="13">
        <f t="shared" si="2280"/>
        <v>1.7896091078512316E-4</v>
      </c>
      <c r="BB1725" s="13">
        <f t="shared" si="2281"/>
        <v>3.2453127977460778E-5</v>
      </c>
      <c r="BC1725" s="13">
        <f t="shared" si="2282"/>
        <v>4.7080918884505361E-6</v>
      </c>
      <c r="BD1725" s="13">
        <f t="shared" si="2283"/>
        <v>1.826554976637037E-5</v>
      </c>
      <c r="BE1725" s="13">
        <f t="shared" si="2284"/>
        <v>3.067548103383821E-5</v>
      </c>
      <c r="BF1725" s="13">
        <f t="shared" si="2285"/>
        <v>2.5758467407038126E-5</v>
      </c>
      <c r="BG1725" s="13">
        <f t="shared" si="2286"/>
        <v>1.4419738953238433E-5</v>
      </c>
      <c r="BH1725" s="13">
        <f t="shared" si="2287"/>
        <v>6.0541899153148467E-6</v>
      </c>
      <c r="BI1725" s="13">
        <f t="shared" si="2288"/>
        <v>2.0335023067789037E-6</v>
      </c>
      <c r="BJ1725" s="14">
        <f t="shared" si="2289"/>
        <v>0.60099093184127084</v>
      </c>
      <c r="BK1725" s="14">
        <f t="shared" si="2290"/>
        <v>0.24070179751737583</v>
      </c>
      <c r="BL1725" s="14">
        <f t="shared" si="2291"/>
        <v>0.15284106913202622</v>
      </c>
      <c r="BM1725" s="14">
        <f t="shared" si="2292"/>
        <v>0.42977760464981929</v>
      </c>
      <c r="BN1725" s="14">
        <f t="shared" si="2293"/>
        <v>0.56845900028916341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1.5815999999999999</v>
      </c>
      <c r="F1726" s="10">
        <f>VLOOKUP(B1726,home!$B$2:$E$405,3,FALSE)</f>
        <v>1.0538000000000001</v>
      </c>
      <c r="G1726" s="10">
        <f>VLOOKUP(C1726,away!$B$2:$E$405,4,FALSE)</f>
        <v>0.63229999999999997</v>
      </c>
      <c r="H1726" s="10">
        <f>VLOOKUP(A1726,away!$A$2:$E$405,3,FALSE)</f>
        <v>1.1631</v>
      </c>
      <c r="I1726" s="10">
        <f>VLOOKUP(C1726,away!$B$2:$E$405,3,FALSE)</f>
        <v>0.85980000000000001</v>
      </c>
      <c r="J1726" s="10">
        <f>VLOOKUP(B1726,home!$B$2:$E$405,4,FALSE)</f>
        <v>0.95530000000000004</v>
      </c>
      <c r="K1726" s="12">
        <f t="shared" si="2238"/>
        <v>1.0538481375839999</v>
      </c>
      <c r="L1726" s="12">
        <f t="shared" si="2239"/>
        <v>0.95533188791400014</v>
      </c>
      <c r="M1726" s="13">
        <f t="shared" si="2240"/>
        <v>0.13409858702209537</v>
      </c>
      <c r="N1726" s="13">
        <f t="shared" si="2241"/>
        <v>0.14131954618588113</v>
      </c>
      <c r="O1726" s="13">
        <f t="shared" si="2242"/>
        <v>0.12810865630641818</v>
      </c>
      <c r="P1726" s="13">
        <f t="shared" si="2243"/>
        <v>0.13500706885690753</v>
      </c>
      <c r="Q1726" s="13">
        <f t="shared" si="2244"/>
        <v>7.4464670276103442E-2</v>
      </c>
      <c r="R1726" s="13">
        <f t="shared" si="2245"/>
        <v>6.1193142243668126E-2</v>
      </c>
      <c r="S1726" s="13">
        <f t="shared" si="2246"/>
        <v>3.39804263529088E-2</v>
      </c>
      <c r="T1726" s="13">
        <f t="shared" si="2247"/>
        <v>7.1138474037763411E-2</v>
      </c>
      <c r="U1726" s="13">
        <f t="shared" si="2248"/>
        <v>6.4488278986402442E-2</v>
      </c>
      <c r="V1726" s="13">
        <f t="shared" si="2249"/>
        <v>3.801181621745814E-3</v>
      </c>
      <c r="W1726" s="13">
        <f t="shared" si="2250"/>
        <v>2.6158151362092746E-2</v>
      </c>
      <c r="X1726" s="13">
        <f t="shared" si="2251"/>
        <v>2.4989716125088234E-2</v>
      </c>
      <c r="Y1726" s="13">
        <f t="shared" si="2252"/>
        <v>1.1936736342107736E-2</v>
      </c>
      <c r="Z1726" s="13">
        <f t="shared" si="2253"/>
        <v>1.9486586702344478E-2</v>
      </c>
      <c r="AA1726" s="13">
        <f t="shared" si="2254"/>
        <v>2.0535903104134869E-2</v>
      </c>
      <c r="AB1726" s="13">
        <f t="shared" si="2255"/>
        <v>1.0820861619949005E-2</v>
      </c>
      <c r="AC1726" s="13">
        <f t="shared" si="2256"/>
        <v>2.3918335025972865E-4</v>
      </c>
      <c r="AD1726" s="13">
        <f t="shared" si="2257"/>
        <v>6.8916797738954524E-3</v>
      </c>
      <c r="AE1726" s="13">
        <f t="shared" si="2258"/>
        <v>6.5838414492942711E-3</v>
      </c>
      <c r="AF1726" s="13">
        <f t="shared" si="2259"/>
        <v>3.1448768407403714E-3</v>
      </c>
      <c r="AG1726" s="13">
        <f t="shared" si="2260"/>
        <v>1.0014670431738387E-3</v>
      </c>
      <c r="AH1726" s="13">
        <f t="shared" si="2261"/>
        <v>4.6540394158376495E-3</v>
      </c>
      <c r="AI1726" s="13">
        <f t="shared" si="2262"/>
        <v>4.9046507706230341E-3</v>
      </c>
      <c r="AJ1726" s="13">
        <f t="shared" si="2263"/>
        <v>2.5843785400605068E-3</v>
      </c>
      <c r="AK1726" s="13">
        <f t="shared" si="2264"/>
        <v>9.078475037516072E-4</v>
      </c>
      <c r="AL1726" s="13">
        <f t="shared" si="2265"/>
        <v>9.6321501232881431E-6</v>
      </c>
      <c r="AM1726" s="13">
        <f t="shared" si="2266"/>
        <v>1.4525567789090094E-3</v>
      </c>
      <c r="AN1726" s="13">
        <f t="shared" si="2267"/>
        <v>1.3876738098974224E-3</v>
      </c>
      <c r="AO1726" s="13">
        <f t="shared" si="2268"/>
        <v>6.6284452030905897E-4</v>
      </c>
      <c r="AP1726" s="13">
        <f t="shared" si="2269"/>
        <v>2.1107883566010108E-4</v>
      </c>
      <c r="AQ1726" s="13">
        <f t="shared" si="2270"/>
        <v>5.0412585642463328E-5</v>
      </c>
      <c r="AR1726" s="13">
        <f t="shared" si="2271"/>
        <v>8.8923045231167062E-4</v>
      </c>
      <c r="AS1726" s="13">
        <f t="shared" si="2272"/>
        <v>9.3711385605163198E-4</v>
      </c>
      <c r="AT1726" s="13">
        <f t="shared" si="2273"/>
        <v>4.9378784595208636E-4</v>
      </c>
      <c r="AU1726" s="13">
        <f t="shared" si="2274"/>
        <v>1.7345913393940709E-4</v>
      </c>
      <c r="AV1726" s="13">
        <f t="shared" si="2275"/>
        <v>4.5699896312244434E-5</v>
      </c>
      <c r="AW1726" s="13">
        <f t="shared" si="2276"/>
        <v>2.6937237077519286E-7</v>
      </c>
      <c r="AX1726" s="13">
        <f t="shared" si="2277"/>
        <v>2.5512904269804545E-4</v>
      </c>
      <c r="AY1726" s="13">
        <f t="shared" si="2278"/>
        <v>2.4373291002241526E-4</v>
      </c>
      <c r="AZ1726" s="13">
        <f t="shared" si="2279"/>
        <v>1.1642291053924355E-4</v>
      </c>
      <c r="BA1726" s="13">
        <f t="shared" si="2280"/>
        <v>3.7074172973966101E-5</v>
      </c>
      <c r="BB1726" s="13">
        <f t="shared" si="2281"/>
        <v>8.8545349150173068E-6</v>
      </c>
      <c r="BC1726" s="13">
        <f t="shared" si="2282"/>
        <v>1.6918039113927835E-6</v>
      </c>
      <c r="BD1726" s="13">
        <f t="shared" si="2283"/>
        <v>1.415850344662547E-4</v>
      </c>
      <c r="BE1726" s="13">
        <f t="shared" si="2284"/>
        <v>1.4920912488202895E-4</v>
      </c>
      <c r="BF1726" s="13">
        <f t="shared" si="2285"/>
        <v>7.8621879183732332E-5</v>
      </c>
      <c r="BG1726" s="13">
        <f t="shared" si="2286"/>
        <v>2.7618506983710187E-5</v>
      </c>
      <c r="BH1726" s="13">
        <f t="shared" si="2287"/>
        <v>7.2764280369084191E-6</v>
      </c>
      <c r="BI1726" s="13">
        <f t="shared" si="2288"/>
        <v>1.533650026991988E-6</v>
      </c>
      <c r="BJ1726" s="14">
        <f t="shared" si="2289"/>
        <v>0.37205663134161876</v>
      </c>
      <c r="BK1726" s="14">
        <f t="shared" si="2290"/>
        <v>0.30737981226406302</v>
      </c>
      <c r="BL1726" s="14">
        <f t="shared" si="2291"/>
        <v>0.30114289429899199</v>
      </c>
      <c r="BM1726" s="14">
        <f t="shared" si="2292"/>
        <v>0.32563079017829277</v>
      </c>
      <c r="BN1726" s="14">
        <f t="shared" si="2293"/>
        <v>0.67419167089107379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1.2279</v>
      </c>
      <c r="F1727" s="10">
        <f>VLOOKUP(B1727,home!$B$2:$E$405,3,FALSE)</f>
        <v>2.1717</v>
      </c>
      <c r="G1727" s="10">
        <f>VLOOKUP(C1727,away!$B$2:$E$405,4,FALSE)</f>
        <v>1.6288</v>
      </c>
      <c r="H1727" s="10">
        <f>VLOOKUP(A1727,away!$A$2:$E$405,3,FALSE)</f>
        <v>0.89710000000000001</v>
      </c>
      <c r="I1727" s="10">
        <f>VLOOKUP(C1727,away!$B$2:$E$405,3,FALSE)</f>
        <v>0.99080000000000001</v>
      </c>
      <c r="J1727" s="10">
        <f>VLOOKUP(B1727,home!$B$2:$E$405,4,FALSE)</f>
        <v>0.99080000000000001</v>
      </c>
      <c r="K1727" s="12">
        <f t="shared" si="2238"/>
        <v>4.3434076443840004</v>
      </c>
      <c r="L1727" s="12">
        <f t="shared" si="2239"/>
        <v>0.88066929054400001</v>
      </c>
      <c r="M1727" s="13">
        <f t="shared" si="2240"/>
        <v>5.3853286751355369E-3</v>
      </c>
      <c r="N1727" s="13">
        <f t="shared" si="2241"/>
        <v>2.3390677735104049E-2</v>
      </c>
      <c r="O1727" s="13">
        <f t="shared" si="2242"/>
        <v>4.7426935836778726E-3</v>
      </c>
      <c r="P1727" s="13">
        <f t="shared" si="2243"/>
        <v>2.0599451566317418E-2</v>
      </c>
      <c r="Q1727" s="13">
        <f t="shared" si="2244"/>
        <v>5.0797624240986786E-2</v>
      </c>
      <c r="R1727" s="13">
        <f t="shared" si="2245"/>
        <v>2.0883722968025862E-3</v>
      </c>
      <c r="S1727" s="13">
        <f t="shared" si="2246"/>
        <v>1.9698770048718409E-2</v>
      </c>
      <c r="T1727" s="13">
        <f t="shared" si="2247"/>
        <v>4.473590770163053E-2</v>
      </c>
      <c r="U1727" s="13">
        <f t="shared" si="2248"/>
        <v>9.070652198252125E-3</v>
      </c>
      <c r="V1727" s="13">
        <f t="shared" si="2249"/>
        <v>8.3722086846834132E-3</v>
      </c>
      <c r="W1727" s="13">
        <f t="shared" si="2250"/>
        <v>7.3544929814949339E-2</v>
      </c>
      <c r="X1727" s="13">
        <f t="shared" si="2251"/>
        <v>6.4768761163239708E-2</v>
      </c>
      <c r="Y1727" s="13">
        <f t="shared" si="2252"/>
        <v>2.8519929471522043E-2</v>
      </c>
      <c r="Z1727" s="13">
        <f t="shared" si="2253"/>
        <v>6.1305511633895924E-4</v>
      </c>
      <c r="AA1727" s="13">
        <f t="shared" si="2254"/>
        <v>2.6627482787353581E-3</v>
      </c>
      <c r="AB1727" s="13">
        <f t="shared" si="2255"/>
        <v>5.7827006144647473E-3</v>
      </c>
      <c r="AC1727" s="13">
        <f t="shared" si="2256"/>
        <v>2.0015364626154589E-3</v>
      </c>
      <c r="AD1727" s="13">
        <f t="shared" si="2257"/>
        <v>7.9858902590983952E-2</v>
      </c>
      <c r="AE1727" s="13">
        <f t="shared" si="2258"/>
        <v>7.0329283088424246E-2</v>
      </c>
      <c r="AF1727" s="13">
        <f t="shared" si="2259"/>
        <v>3.0968419920975352E-2</v>
      </c>
      <c r="AG1727" s="13">
        <f t="shared" si="2260"/>
        <v>9.0909788003580155E-3</v>
      </c>
      <c r="AH1727" s="13">
        <f t="shared" si="2261"/>
        <v>1.3497470359265012E-4</v>
      </c>
      <c r="AI1727" s="13">
        <f t="shared" si="2262"/>
        <v>5.8625015938278103E-4</v>
      </c>
      <c r="AJ1727" s="13">
        <f t="shared" si="2263"/>
        <v>1.2731617118922551E-3</v>
      </c>
      <c r="AK1727" s="13">
        <f t="shared" si="2264"/>
        <v>1.8432867706566136E-3</v>
      </c>
      <c r="AL1727" s="13">
        <f t="shared" si="2265"/>
        <v>3.0624354357593794E-4</v>
      </c>
      <c r="AM1727" s="13">
        <f t="shared" si="2266"/>
        <v>6.9371953597159378E-2</v>
      </c>
      <c r="AN1727" s="13">
        <f t="shared" si="2267"/>
        <v>6.1093749158061636E-2</v>
      </c>
      <c r="AO1727" s="13">
        <f t="shared" si="2268"/>
        <v>2.6901694363851616E-2</v>
      </c>
      <c r="AP1727" s="13">
        <f t="shared" si="2269"/>
        <v>7.8971653632815761E-3</v>
      </c>
      <c r="AQ1727" s="13">
        <f t="shared" si="2270"/>
        <v>1.7386977544474585E-3</v>
      </c>
      <c r="AR1727" s="13">
        <f t="shared" si="2271"/>
        <v>2.3773615290865181E-5</v>
      </c>
      <c r="AS1727" s="13">
        <f t="shared" si="2272"/>
        <v>1.0325850238898818E-4</v>
      </c>
      <c r="AT1727" s="13">
        <f t="shared" si="2273"/>
        <v>2.2424688431198743E-4</v>
      </c>
      <c r="AU1727" s="13">
        <f t="shared" si="2274"/>
        <v>3.2466521051666028E-4</v>
      </c>
      <c r="AV1727" s="13">
        <f t="shared" si="2275"/>
        <v>3.5253833930590082E-4</v>
      </c>
      <c r="AW1727" s="13">
        <f t="shared" si="2276"/>
        <v>3.2539275914354591E-5</v>
      </c>
      <c r="AX1727" s="13">
        <f t="shared" si="2277"/>
        <v>5.0218445593292374E-2</v>
      </c>
      <c r="AY1727" s="13">
        <f t="shared" si="2278"/>
        <v>4.4225842852867257E-2</v>
      </c>
      <c r="AZ1727" s="13">
        <f t="shared" si="2279"/>
        <v>1.9474170824472517E-2</v>
      </c>
      <c r="BA1727" s="13">
        <f t="shared" si="2280"/>
        <v>5.7167680679736264E-3</v>
      </c>
      <c r="BB1727" s="13">
        <f t="shared" si="2281"/>
        <v>1.2586455196567314E-3</v>
      </c>
      <c r="BC1727" s="13">
        <f t="shared" si="2282"/>
        <v>2.2169009136849564E-4</v>
      </c>
      <c r="BD1727" s="13">
        <f t="shared" si="2283"/>
        <v>3.4894488186453708E-6</v>
      </c>
      <c r="BE1727" s="13">
        <f t="shared" si="2284"/>
        <v>1.515609867359102E-5</v>
      </c>
      <c r="BF1727" s="13">
        <f t="shared" si="2285"/>
        <v>3.2914557418956727E-5</v>
      </c>
      <c r="BG1727" s="13">
        <f t="shared" si="2286"/>
        <v>4.7653780101670923E-5</v>
      </c>
      <c r="BH1727" s="13">
        <f t="shared" si="2287"/>
        <v>5.1744948194347926E-5</v>
      </c>
      <c r="BI1727" s="13">
        <f t="shared" si="2288"/>
        <v>4.4949880709116962E-5</v>
      </c>
      <c r="BJ1727" s="14">
        <f t="shared" si="2289"/>
        <v>0.76412423771460669</v>
      </c>
      <c r="BK1727" s="14">
        <f t="shared" si="2290"/>
        <v>0.10058938183391343</v>
      </c>
      <c r="BL1727" s="14">
        <f t="shared" si="2291"/>
        <v>2.9409231583187725E-2</v>
      </c>
      <c r="BM1727" s="14">
        <f t="shared" si="2292"/>
        <v>0.74353845457306977</v>
      </c>
      <c r="BN1727" s="14">
        <f t="shared" si="2293"/>
        <v>0.10700414809802425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1.2279</v>
      </c>
      <c r="F1728" s="10">
        <f>VLOOKUP(B1728,home!$B$2:$E$405,3,FALSE)</f>
        <v>1.5383</v>
      </c>
      <c r="G1728" s="10">
        <f>VLOOKUP(C1728,away!$B$2:$E$405,4,FALSE)</f>
        <v>1.2216</v>
      </c>
      <c r="H1728" s="10">
        <f>VLOOKUP(A1728,away!$A$2:$E$405,3,FALSE)</f>
        <v>0.89710000000000001</v>
      </c>
      <c r="I1728" s="10">
        <f>VLOOKUP(C1728,away!$B$2:$E$405,3,FALSE)</f>
        <v>1.1147</v>
      </c>
      <c r="J1728" s="10">
        <f>VLOOKUP(B1728,home!$B$2:$E$405,4,FALSE)</f>
        <v>0.49540000000000001</v>
      </c>
      <c r="K1728" s="12">
        <f t="shared" si="2238"/>
        <v>2.3074540611119998</v>
      </c>
      <c r="L1728" s="12">
        <f t="shared" si="2239"/>
        <v>0.495398697098</v>
      </c>
      <c r="M1728" s="13">
        <f t="shared" si="2240"/>
        <v>6.0636833427802413E-2</v>
      </c>
      <c r="N1728" s="13">
        <f t="shared" si="2241"/>
        <v>0.13991670754595453</v>
      </c>
      <c r="O1728" s="13">
        <f t="shared" si="2242"/>
        <v>3.0039408276281765E-2</v>
      </c>
      <c r="P1728" s="13">
        <f t="shared" si="2243"/>
        <v>6.9314554620507771E-2</v>
      </c>
      <c r="Q1728" s="13">
        <f t="shared" si="2244"/>
        <v>0.16142568752216641</v>
      </c>
      <c r="R1728" s="13">
        <f t="shared" si="2245"/>
        <v>7.440741860832433E-3</v>
      </c>
      <c r="S1728" s="13">
        <f t="shared" si="2246"/>
        <v>1.980853554943577E-2</v>
      </c>
      <c r="T1728" s="13">
        <f t="shared" si="2247"/>
        <v>7.9970075276630109E-2</v>
      </c>
      <c r="U1728" s="13">
        <f t="shared" si="2248"/>
        <v>1.7169170024463856E-2</v>
      </c>
      <c r="V1728" s="13">
        <f t="shared" si="2249"/>
        <v>2.5159255369252851E-3</v>
      </c>
      <c r="W1728" s="13">
        <f t="shared" si="2250"/>
        <v>0.12416078608027317</v>
      </c>
      <c r="X1728" s="13">
        <f t="shared" si="2251"/>
        <v>6.1509091654830816E-2</v>
      </c>
      <c r="Y1728" s="13">
        <f t="shared" si="2252"/>
        <v>1.5235761932742327E-2</v>
      </c>
      <c r="Z1728" s="13">
        <f t="shared" si="2253"/>
        <v>1.2287112744329785E-3</v>
      </c>
      <c r="AA1728" s="13">
        <f t="shared" si="2254"/>
        <v>2.8351948201244771E-3</v>
      </c>
      <c r="AB1728" s="13">
        <f t="shared" si="2255"/>
        <v>3.2710409008699657E-3</v>
      </c>
      <c r="AC1728" s="13">
        <f t="shared" si="2256"/>
        <v>1.7974868593894415E-4</v>
      </c>
      <c r="AD1728" s="13">
        <f t="shared" si="2257"/>
        <v>7.1623827517946145E-2</v>
      </c>
      <c r="AE1728" s="13">
        <f t="shared" si="2258"/>
        <v>3.5482350833562395E-2</v>
      </c>
      <c r="AF1728" s="13">
        <f t="shared" si="2259"/>
        <v>8.7889551864604731E-3</v>
      </c>
      <c r="AG1728" s="13">
        <f t="shared" si="2260"/>
        <v>1.4513456494084096E-3</v>
      </c>
      <c r="AH1728" s="13">
        <f t="shared" si="2261"/>
        <v>1.5217549111593015E-4</v>
      </c>
      <c r="AI1728" s="13">
        <f t="shared" si="2262"/>
        <v>3.5113795497716604E-4</v>
      </c>
      <c r="AJ1728" s="13">
        <f t="shared" si="2263"/>
        <v>4.0511735011131221E-4</v>
      </c>
      <c r="AK1728" s="13">
        <f t="shared" si="2264"/>
        <v>3.1159655824709306E-4</v>
      </c>
      <c r="AL1728" s="13">
        <f t="shared" si="2265"/>
        <v>8.2188989135219739E-6</v>
      </c>
      <c r="AM1728" s="13">
        <f t="shared" si="2266"/>
        <v>3.3053738335734065E-2</v>
      </c>
      <c r="AN1728" s="13">
        <f t="shared" si="2267"/>
        <v>1.6374778905740867E-2</v>
      </c>
      <c r="AO1728" s="13">
        <f t="shared" si="2268"/>
        <v>4.0560220675859206E-3</v>
      </c>
      <c r="AP1728" s="13">
        <f t="shared" si="2269"/>
        <v>6.6978268256093372E-4</v>
      </c>
      <c r="AQ1728" s="13">
        <f t="shared" si="2270"/>
        <v>8.2952367069872465E-5</v>
      </c>
      <c r="AR1728" s="13">
        <f t="shared" si="2271"/>
        <v>1.5077508005816019E-5</v>
      </c>
      <c r="AS1728" s="13">
        <f t="shared" si="2272"/>
        <v>3.4790657079468863E-5</v>
      </c>
      <c r="AT1728" s="13">
        <f t="shared" si="2273"/>
        <v>4.013892148338769E-5</v>
      </c>
      <c r="AU1728" s="13">
        <f t="shared" si="2274"/>
        <v>3.0872905795166207E-5</v>
      </c>
      <c r="AV1728" s="13">
        <f t="shared" si="2275"/>
        <v>1.7809452963846114E-5</v>
      </c>
      <c r="AW1728" s="13">
        <f t="shared" si="2276"/>
        <v>2.6097509341782715E-7</v>
      </c>
      <c r="AX1728" s="13">
        <f t="shared" si="2277"/>
        <v>1.2711663792953822E-2</v>
      </c>
      <c r="AY1728" s="13">
        <f t="shared" si="2278"/>
        <v>6.2973416809771442E-3</v>
      </c>
      <c r="AZ1728" s="13">
        <f t="shared" si="2279"/>
        <v>1.5598474319685031E-3</v>
      </c>
      <c r="BA1728" s="13">
        <f t="shared" si="2280"/>
        <v>2.5758212848961924E-4</v>
      </c>
      <c r="BB1728" s="13">
        <f t="shared" si="2281"/>
        <v>3.1901462712371746E-5</v>
      </c>
      <c r="BC1728" s="13">
        <f t="shared" si="2282"/>
        <v>3.1607886126458796E-6</v>
      </c>
      <c r="BD1728" s="13">
        <f t="shared" si="2283"/>
        <v>1.2448963035943194E-6</v>
      </c>
      <c r="BE1728" s="13">
        <f t="shared" si="2284"/>
        <v>2.8725410313920292E-6</v>
      </c>
      <c r="BF1728" s="13">
        <f t="shared" si="2285"/>
        <v>3.3141282342981957E-6</v>
      </c>
      <c r="BG1728" s="13">
        <f t="shared" si="2286"/>
        <v>2.5490662177591042E-6</v>
      </c>
      <c r="BH1728" s="13">
        <f t="shared" si="2287"/>
        <v>1.4704632990529126E-6</v>
      </c>
      <c r="BI1728" s="13">
        <f t="shared" si="2288"/>
        <v>6.7860530222315868E-7</v>
      </c>
      <c r="BJ1728" s="14">
        <f t="shared" si="2289"/>
        <v>0.7746633608443807</v>
      </c>
      <c r="BK1728" s="14">
        <f t="shared" si="2290"/>
        <v>0.15876115840050087</v>
      </c>
      <c r="BL1728" s="14">
        <f t="shared" si="2291"/>
        <v>6.2126402382739997E-2</v>
      </c>
      <c r="BM1728" s="14">
        <f t="shared" si="2292"/>
        <v>0.5217086189426251</v>
      </c>
      <c r="BN1728" s="14">
        <f t="shared" si="2293"/>
        <v>0.46877393325354533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1.5390999999999999</v>
      </c>
      <c r="F1729" s="10">
        <f>VLOOKUP(B1729,home!$B$2:$E$405,3,FALSE)</f>
        <v>1.0106999999999999</v>
      </c>
      <c r="G1729" s="10">
        <f>VLOOKUP(C1729,away!$B$2:$E$405,4,FALSE)</f>
        <v>0.89339999999999997</v>
      </c>
      <c r="H1729" s="10">
        <f>VLOOKUP(A1729,away!$A$2:$E$405,3,FALSE)</f>
        <v>1.1406000000000001</v>
      </c>
      <c r="I1729" s="10">
        <f>VLOOKUP(C1729,away!$B$2:$E$405,3,FALSE)</f>
        <v>1.0959000000000001</v>
      </c>
      <c r="J1729" s="10">
        <f>VLOOKUP(B1729,home!$B$2:$E$405,4,FALSE)</f>
        <v>1.0716000000000001</v>
      </c>
      <c r="K1729" s="12">
        <f t="shared" si="2238"/>
        <v>1.3897447817579998</v>
      </c>
      <c r="L1729" s="12">
        <f t="shared" si="2239"/>
        <v>1.3394823614640003</v>
      </c>
      <c r="M1729" s="13">
        <f t="shared" si="2240"/>
        <v>6.5269714321211411E-2</v>
      </c>
      <c r="N1729" s="13">
        <f t="shared" si="2241"/>
        <v>9.0708244884738942E-2</v>
      </c>
      <c r="O1729" s="13">
        <f t="shared" si="2242"/>
        <v>8.742763107105693E-2</v>
      </c>
      <c r="P1729" s="13">
        <f t="shared" si="2243"/>
        <v>0.12150209406246494</v>
      </c>
      <c r="Q1729" s="13">
        <f t="shared" si="2244"/>
        <v>6.3030654995496385E-2</v>
      </c>
      <c r="R1729" s="13">
        <f t="shared" si="2245"/>
        <v>5.8553884862131395E-2</v>
      </c>
      <c r="S1729" s="13">
        <f t="shared" si="2246"/>
        <v>5.6545210190871303E-2</v>
      </c>
      <c r="T1729" s="13">
        <f t="shared" si="2247"/>
        <v>8.4428450597990173E-2</v>
      </c>
      <c r="U1729" s="13">
        <f t="shared" si="2248"/>
        <v>8.1374955938805837E-2</v>
      </c>
      <c r="V1729" s="13">
        <f t="shared" si="2249"/>
        <v>1.169567696279477E-2</v>
      </c>
      <c r="W1729" s="13">
        <f t="shared" si="2250"/>
        <v>2.9198841290259962E-2</v>
      </c>
      <c r="X1729" s="13">
        <f t="shared" si="2251"/>
        <v>3.9111332883489967E-2</v>
      </c>
      <c r="Y1729" s="13">
        <f t="shared" si="2252"/>
        <v>2.6194470265390884E-2</v>
      </c>
      <c r="Z1729" s="13">
        <f t="shared" si="2253"/>
        <v>2.614396532267297E-2</v>
      </c>
      <c r="AA1729" s="13">
        <f t="shared" si="2254"/>
        <v>3.6333439381646862E-2</v>
      </c>
      <c r="AB1729" s="13">
        <f t="shared" si="2255"/>
        <v>2.5247103891982176E-2</v>
      </c>
      <c r="AC1729" s="13">
        <f t="shared" si="2256"/>
        <v>1.3607471486165605E-3</v>
      </c>
      <c r="AD1729" s="13">
        <f t="shared" si="2257"/>
        <v>1.0144734329129702E-2</v>
      </c>
      <c r="AE1729" s="13">
        <f t="shared" si="2258"/>
        <v>1.3588692695607562E-2</v>
      </c>
      <c r="AF1729" s="13">
        <f t="shared" si="2259"/>
        <v>9.1009070905605175E-3</v>
      </c>
      <c r="AG1729" s="13">
        <f t="shared" si="2260"/>
        <v>4.0635015070428207E-3</v>
      </c>
      <c r="AH1729" s="13">
        <f t="shared" si="2261"/>
        <v>8.7548451021117329E-3</v>
      </c>
      <c r="AI1729" s="13">
        <f t="shared" si="2262"/>
        <v>1.2167000295759362E-2</v>
      </c>
      <c r="AJ1729" s="13">
        <f t="shared" si="2263"/>
        <v>8.4545125853398104E-3</v>
      </c>
      <c r="AK1729" s="13">
        <f t="shared" si="2264"/>
        <v>3.9165382492611115E-3</v>
      </c>
      <c r="AL1729" s="13">
        <f t="shared" si="2265"/>
        <v>1.0132333488256748E-4</v>
      </c>
      <c r="AM1729" s="13">
        <f t="shared" si="2266"/>
        <v>2.8197183192458495E-3</v>
      </c>
      <c r="AN1729" s="13">
        <f t="shared" si="2267"/>
        <v>3.7769629529267323E-3</v>
      </c>
      <c r="AO1729" s="13">
        <f t="shared" si="2268"/>
        <v>2.5295876276741724E-3</v>
      </c>
      <c r="AP1729" s="13">
        <f t="shared" si="2269"/>
        <v>1.1294460030157058E-3</v>
      </c>
      <c r="AQ1729" s="13">
        <f t="shared" si="2270"/>
        <v>3.7821824981638859E-4</v>
      </c>
      <c r="AR1729" s="13">
        <f t="shared" si="2271"/>
        <v>2.3453921183256322E-3</v>
      </c>
      <c r="AS1729" s="13">
        <f t="shared" si="2272"/>
        <v>3.2594964576193887E-3</v>
      </c>
      <c r="AT1729" s="13">
        <f t="shared" si="2273"/>
        <v>2.264934096567616E-3</v>
      </c>
      <c r="AU1729" s="13">
        <f t="shared" si="2274"/>
        <v>1.0492267805768713E-3</v>
      </c>
      <c r="AV1729" s="13">
        <f t="shared" si="2275"/>
        <v>3.6453936079686313E-4</v>
      </c>
      <c r="AW1729" s="13">
        <f t="shared" si="2276"/>
        <v>5.2393694778894671E-6</v>
      </c>
      <c r="AX1729" s="13">
        <f t="shared" si="2277"/>
        <v>6.531148033665586E-4</v>
      </c>
      <c r="AY1729" s="13">
        <f t="shared" si="2278"/>
        <v>8.7483575912053403E-4</v>
      </c>
      <c r="AZ1729" s="13">
        <f t="shared" si="2279"/>
        <v>5.8591353425996231E-4</v>
      </c>
      <c r="BA1729" s="13">
        <f t="shared" si="2280"/>
        <v>2.6160694816141749E-4</v>
      </c>
      <c r="BB1729" s="13">
        <f t="shared" si="2281"/>
        <v>8.7604473174661478E-5</v>
      </c>
      <c r="BC1729" s="13">
        <f t="shared" si="2282"/>
        <v>2.3468929320561046E-5</v>
      </c>
      <c r="BD1729" s="13">
        <f t="shared" si="2283"/>
        <v>5.2360189553564494E-4</v>
      </c>
      <c r="BE1729" s="13">
        <f t="shared" si="2284"/>
        <v>7.276730020392599E-4</v>
      </c>
      <c r="BF1729" s="13">
        <f t="shared" si="2285"/>
        <v>5.0563987870512006E-4</v>
      </c>
      <c r="BG1729" s="13">
        <f t="shared" si="2286"/>
        <v>2.3423679429306283E-4</v>
      </c>
      <c r="BH1729" s="13">
        <f t="shared" si="2287"/>
        <v>8.1382340641126513E-5</v>
      </c>
      <c r="BI1729" s="13">
        <f t="shared" si="2288"/>
        <v>2.2620136646651517E-5</v>
      </c>
      <c r="BJ1729" s="14">
        <f t="shared" si="2289"/>
        <v>0.38269030813978944</v>
      </c>
      <c r="BK1729" s="14">
        <f t="shared" si="2290"/>
        <v>0.25734960177996202</v>
      </c>
      <c r="BL1729" s="14">
        <f t="shared" si="2291"/>
        <v>0.33360865423984254</v>
      </c>
      <c r="BM1729" s="14">
        <f t="shared" si="2292"/>
        <v>0.51243070889552444</v>
      </c>
      <c r="BN1729" s="14">
        <f t="shared" si="2293"/>
        <v>0.48649222419710003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1.5390999999999999</v>
      </c>
      <c r="F1730" s="10">
        <f>VLOOKUP(B1730,home!$B$2:$E$405,3,FALSE)</f>
        <v>0.97460000000000002</v>
      </c>
      <c r="G1730" s="10">
        <f>VLOOKUP(C1730,away!$B$2:$E$405,4,FALSE)</f>
        <v>1.137</v>
      </c>
      <c r="H1730" s="10">
        <f>VLOOKUP(A1730,away!$A$2:$E$405,3,FALSE)</f>
        <v>1.1406000000000001</v>
      </c>
      <c r="I1730" s="10">
        <f>VLOOKUP(C1730,away!$B$2:$E$405,3,FALSE)</f>
        <v>1.2055</v>
      </c>
      <c r="J1730" s="10">
        <f>VLOOKUP(B1730,home!$B$2:$E$405,4,FALSE)</f>
        <v>0.98629999999999995</v>
      </c>
      <c r="K1730" s="12">
        <f t="shared" si="2238"/>
        <v>1.7055077998200001</v>
      </c>
      <c r="L1730" s="12">
        <f t="shared" si="2239"/>
        <v>1.3561558917900001</v>
      </c>
      <c r="M1730" s="13">
        <f t="shared" si="2240"/>
        <v>4.6809753408385495E-2</v>
      </c>
      <c r="N1730" s="13">
        <f t="shared" si="2241"/>
        <v>7.9834399545652288E-2</v>
      </c>
      <c r="O1730" s="13">
        <f t="shared" si="2242"/>
        <v>6.3481322878019025E-2</v>
      </c>
      <c r="P1730" s="13">
        <f t="shared" si="2243"/>
        <v>0.10826789131135327</v>
      </c>
      <c r="Q1730" s="13">
        <f t="shared" si="2244"/>
        <v>6.8079095559528152E-2</v>
      </c>
      <c r="R1730" s="13">
        <f t="shared" si="2245"/>
        <v>4.3045285019824422E-2</v>
      </c>
      <c r="S1730" s="13">
        <f t="shared" si="2246"/>
        <v>6.2604133943734597E-2</v>
      </c>
      <c r="T1730" s="13">
        <f t="shared" si="2247"/>
        <v>9.2325866550788532E-2</v>
      </c>
      <c r="U1730" s="13">
        <f t="shared" si="2248"/>
        <v>7.3414069346785557E-2</v>
      </c>
      <c r="V1730" s="13">
        <f t="shared" si="2249"/>
        <v>1.6088806465248427E-2</v>
      </c>
      <c r="W1730" s="13">
        <f t="shared" si="2250"/>
        <v>3.8703142827155444E-2</v>
      </c>
      <c r="X1730" s="13">
        <f t="shared" si="2251"/>
        <v>5.2487495175836743E-2</v>
      </c>
      <c r="Y1730" s="13">
        <f t="shared" si="2252"/>
        <v>3.5590612914005108E-2</v>
      </c>
      <c r="Z1730" s="13">
        <f t="shared" si="2253"/>
        <v>1.9458705631138235E-2</v>
      </c>
      <c r="AA1730" s="13">
        <f t="shared" si="2254"/>
        <v>3.3186974228307617E-2</v>
      </c>
      <c r="AB1730" s="13">
        <f t="shared" si="2255"/>
        <v>2.8300321699401991E-2</v>
      </c>
      <c r="AC1730" s="13">
        <f t="shared" si="2256"/>
        <v>2.3257721720299513E-3</v>
      </c>
      <c r="AD1730" s="13">
        <f t="shared" si="2257"/>
        <v>1.6502127992315277E-2</v>
      </c>
      <c r="AE1730" s="13">
        <f t="shared" si="2258"/>
        <v>2.2379458103851051E-2</v>
      </c>
      <c r="AF1730" s="13">
        <f t="shared" si="2259"/>
        <v>1.5175016981302535E-2</v>
      </c>
      <c r="AG1730" s="13">
        <f t="shared" si="2260"/>
        <v>6.8598962290689095E-3</v>
      </c>
      <c r="AH1730" s="13">
        <f t="shared" si="2261"/>
        <v>6.5972595720688414E-3</v>
      </c>
      <c r="AI1730" s="13">
        <f t="shared" si="2262"/>
        <v>1.1251677657600564E-2</v>
      </c>
      <c r="AJ1730" s="13">
        <f t="shared" si="2263"/>
        <v>9.594912003049098E-3</v>
      </c>
      <c r="AK1730" s="13">
        <f t="shared" si="2264"/>
        <v>5.4547324199289236E-3</v>
      </c>
      <c r="AL1730" s="13">
        <f t="shared" si="2265"/>
        <v>2.1517434329504503E-4</v>
      </c>
      <c r="AM1730" s="13">
        <f t="shared" si="2266"/>
        <v>5.6289016009043293E-3</v>
      </c>
      <c r="AN1730" s="13">
        <f t="shared" si="2267"/>
        <v>7.6336680703725703E-3</v>
      </c>
      <c r="AO1730" s="13">
        <f t="shared" si="2268"/>
        <v>5.1762219648024818E-3</v>
      </c>
      <c r="AP1730" s="13">
        <f t="shared" si="2269"/>
        <v>2.3399213049265649E-3</v>
      </c>
      <c r="AQ1730" s="13">
        <f t="shared" si="2270"/>
        <v>7.9332451600027634E-4</v>
      </c>
      <c r="AR1730" s="13">
        <f t="shared" si="2271"/>
        <v>1.7893824876658269E-3</v>
      </c>
      <c r="AS1730" s="13">
        <f t="shared" si="2272"/>
        <v>3.0518057895753828E-3</v>
      </c>
      <c r="AT1730" s="13">
        <f t="shared" si="2273"/>
        <v>2.6024392888283256E-3</v>
      </c>
      <c r="AU1730" s="13">
        <f t="shared" si="2274"/>
        <v>1.4794935018849072E-3</v>
      </c>
      <c r="AV1730" s="13">
        <f t="shared" si="2275"/>
        <v>6.308219268119289E-4</v>
      </c>
      <c r="AW1730" s="13">
        <f t="shared" si="2276"/>
        <v>1.382455976738007E-5</v>
      </c>
      <c r="AX1730" s="13">
        <f t="shared" si="2277"/>
        <v>1.60002259746027E-3</v>
      </c>
      <c r="AY1730" s="13">
        <f t="shared" si="2278"/>
        <v>2.1698800725428852E-3</v>
      </c>
      <c r="AZ1730" s="13">
        <f t="shared" si="2279"/>
        <v>1.4713478224283735E-3</v>
      </c>
      <c r="BA1730" s="13">
        <f t="shared" si="2280"/>
        <v>6.6512567275287503E-4</v>
      </c>
      <c r="BB1730" s="13">
        <f t="shared" si="2281"/>
        <v>2.2550352497114969E-4</v>
      </c>
      <c r="BC1730" s="13">
        <f t="shared" si="2282"/>
        <v>6.1163586801807622E-5</v>
      </c>
      <c r="BD1730" s="13">
        <f t="shared" si="2283"/>
        <v>4.0444693388564274E-4</v>
      </c>
      <c r="BE1730" s="13">
        <f t="shared" si="2284"/>
        <v>6.8978740035524752E-4</v>
      </c>
      <c r="BF1730" s="13">
        <f t="shared" si="2285"/>
        <v>5.8821889576171811E-4</v>
      </c>
      <c r="BG1730" s="13">
        <f t="shared" si="2286"/>
        <v>3.3440397157437249E-4</v>
      </c>
      <c r="BH1730" s="13">
        <f t="shared" si="2287"/>
        <v>1.4258214545271946E-4</v>
      </c>
      <c r="BI1730" s="13">
        <f t="shared" si="2288"/>
        <v>4.8634992236936531E-5</v>
      </c>
      <c r="BJ1730" s="14">
        <f t="shared" si="2289"/>
        <v>0.45570219261346762</v>
      </c>
      <c r="BK1730" s="14">
        <f t="shared" si="2290"/>
        <v>0.23848141171658965</v>
      </c>
      <c r="BL1730" s="14">
        <f t="shared" si="2291"/>
        <v>0.28608857215901895</v>
      </c>
      <c r="BM1730" s="14">
        <f t="shared" si="2292"/>
        <v>0.58805707888467673</v>
      </c>
      <c r="BN1730" s="14">
        <f t="shared" si="2293"/>
        <v>0.40951774772276262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1.5390999999999999</v>
      </c>
      <c r="F1731" s="10">
        <f>VLOOKUP(B1731,home!$B$2:$E$405,3,FALSE)</f>
        <v>1.0209999999999999</v>
      </c>
      <c r="G1731" s="10">
        <f>VLOOKUP(C1731,away!$B$2:$E$405,4,FALSE)</f>
        <v>0.79410000000000003</v>
      </c>
      <c r="H1731" s="10">
        <f>VLOOKUP(A1731,away!$A$2:$E$405,3,FALSE)</f>
        <v>1.1406000000000001</v>
      </c>
      <c r="I1731" s="10">
        <f>VLOOKUP(C1731,away!$B$2:$E$405,3,FALSE)</f>
        <v>0.77929999999999999</v>
      </c>
      <c r="J1731" s="10">
        <f>VLOOKUP(B1731,home!$B$2:$E$405,4,FALSE)</f>
        <v>0.75149999999999995</v>
      </c>
      <c r="K1731" s="12">
        <f t="shared" si="2238"/>
        <v>1.2478654955099999</v>
      </c>
      <c r="L1731" s="12">
        <f t="shared" si="2239"/>
        <v>0.66798548937000002</v>
      </c>
      <c r="M1731" s="13">
        <f t="shared" si="2240"/>
        <v>0.14721650024996472</v>
      </c>
      <c r="N1731" s="13">
        <f t="shared" si="2241"/>
        <v>0.18370639103167025</v>
      </c>
      <c r="O1731" s="13">
        <f t="shared" si="2242"/>
        <v>9.8338485962811403E-2</v>
      </c>
      <c r="P1731" s="13">
        <f t="shared" si="2243"/>
        <v>0.12271320351368681</v>
      </c>
      <c r="Q1731" s="13">
        <f t="shared" si="2244"/>
        <v>0.11462043333654454</v>
      </c>
      <c r="R1731" s="13">
        <f t="shared" si="2245"/>
        <v>3.2844340834886729E-2</v>
      </c>
      <c r="S1731" s="13">
        <f t="shared" si="2246"/>
        <v>2.5572083107231615E-2</v>
      </c>
      <c r="T1731" s="13">
        <f t="shared" si="2247"/>
        <v>7.6564786254113143E-2</v>
      </c>
      <c r="U1731" s="13">
        <f t="shared" si="2248"/>
        <v>4.0985319650625247E-2</v>
      </c>
      <c r="V1731" s="13">
        <f t="shared" si="2249"/>
        <v>2.3684182692975896E-3</v>
      </c>
      <c r="W1731" s="13">
        <f t="shared" si="2250"/>
        <v>4.7676961280359365E-2</v>
      </c>
      <c r="X1731" s="13">
        <f t="shared" si="2251"/>
        <v>3.1847518312535385E-2</v>
      </c>
      <c r="Y1731" s="13">
        <f t="shared" si="2252"/>
        <v>1.0636840052609495E-2</v>
      </c>
      <c r="Z1731" s="13">
        <f t="shared" si="2253"/>
        <v>7.3131810285422946E-3</v>
      </c>
      <c r="AA1731" s="13">
        <f t="shared" si="2254"/>
        <v>9.1258662679362598E-3</v>
      </c>
      <c r="AB1731" s="13">
        <f t="shared" si="2255"/>
        <v>5.6939268161981397E-3</v>
      </c>
      <c r="AC1731" s="13">
        <f t="shared" si="2256"/>
        <v>1.2338808514686115E-4</v>
      </c>
      <c r="AD1731" s="13">
        <f t="shared" si="2257"/>
        <v>1.4873608728131668E-2</v>
      </c>
      <c r="AE1731" s="13">
        <f t="shared" si="2258"/>
        <v>9.935354804958935E-3</v>
      </c>
      <c r="AF1731" s="13">
        <f t="shared" si="2259"/>
        <v>3.3183364207275377E-3</v>
      </c>
      <c r="AG1731" s="13">
        <f t="shared" si="2260"/>
        <v>7.3886685929799281E-4</v>
      </c>
      <c r="AH1731" s="13">
        <f t="shared" si="2261"/>
        <v>1.221274702050556E-3</v>
      </c>
      <c r="AI1731" s="13">
        <f t="shared" si="2262"/>
        <v>1.5239865612281444E-3</v>
      </c>
      <c r="AJ1731" s="13">
        <f t="shared" si="2263"/>
        <v>9.5086512268876991E-4</v>
      </c>
      <c r="AK1731" s="13">
        <f t="shared" si="2264"/>
        <v>3.9551725916239967E-4</v>
      </c>
      <c r="AL1731" s="13">
        <f t="shared" si="2265"/>
        <v>4.1140353637212676E-6</v>
      </c>
      <c r="AM1731" s="13">
        <f t="shared" si="2266"/>
        <v>3.7120526251103762E-3</v>
      </c>
      <c r="AN1731" s="13">
        <f t="shared" si="2267"/>
        <v>2.4795972893515475E-3</v>
      </c>
      <c r="AO1731" s="13">
        <f t="shared" si="2268"/>
        <v>8.2816750438400959E-4</v>
      </c>
      <c r="AP1731" s="13">
        <f t="shared" si="2269"/>
        <v>1.844012918987614E-4</v>
      </c>
      <c r="AQ1731" s="13">
        <f t="shared" si="2270"/>
        <v>3.0794346802363584E-5</v>
      </c>
      <c r="AR1731" s="13">
        <f t="shared" si="2271"/>
        <v>1.6315875590088838E-4</v>
      </c>
      <c r="AS1731" s="13">
        <f t="shared" si="2272"/>
        <v>2.0360018177905715E-4</v>
      </c>
      <c r="AT1731" s="13">
        <f t="shared" si="2273"/>
        <v>1.2703282086082467E-4</v>
      </c>
      <c r="AU1731" s="13">
        <f t="shared" si="2274"/>
        <v>5.2839957983175351E-5</v>
      </c>
      <c r="AV1731" s="13">
        <f t="shared" si="2275"/>
        <v>1.6484290087850659E-5</v>
      </c>
      <c r="AW1731" s="13">
        <f t="shared" si="2276"/>
        <v>9.5257751149126439E-8</v>
      </c>
      <c r="AX1731" s="13">
        <f t="shared" si="2277"/>
        <v>7.7202373139875909E-4</v>
      </c>
      <c r="AY1731" s="13">
        <f t="shared" si="2278"/>
        <v>5.1570065002365351E-4</v>
      </c>
      <c r="AZ1731" s="13">
        <f t="shared" si="2279"/>
        <v>1.7224027553723866E-4</v>
      </c>
      <c r="BA1731" s="13">
        <f t="shared" si="2280"/>
        <v>3.8351334914655327E-5</v>
      </c>
      <c r="BB1731" s="13">
        <f t="shared" si="2281"/>
        <v>6.404533805239701E-6</v>
      </c>
      <c r="BC1731" s="13">
        <f t="shared" si="2282"/>
        <v>8.5562712961595024E-7</v>
      </c>
      <c r="BD1731" s="13">
        <f t="shared" si="2283"/>
        <v>1.8164613567575871E-5</v>
      </c>
      <c r="BE1731" s="13">
        <f t="shared" si="2284"/>
        <v>2.2666994510250732E-5</v>
      </c>
      <c r="BF1731" s="13">
        <f t="shared" si="2285"/>
        <v>1.4142680168128242E-5</v>
      </c>
      <c r="BG1731" s="13">
        <f t="shared" si="2286"/>
        <v>5.8827208652802673E-6</v>
      </c>
      <c r="BH1731" s="13">
        <f t="shared" si="2287"/>
        <v>1.8352110968749927E-6</v>
      </c>
      <c r="BI1731" s="13">
        <f t="shared" si="2288"/>
        <v>4.5801932095347258E-7</v>
      </c>
      <c r="BJ1731" s="14">
        <f t="shared" si="2289"/>
        <v>0.50265968629130442</v>
      </c>
      <c r="BK1731" s="14">
        <f t="shared" si="2290"/>
        <v>0.29851340791071496</v>
      </c>
      <c r="BL1731" s="14">
        <f t="shared" si="2291"/>
        <v>0.19170584942372851</v>
      </c>
      <c r="BM1731" s="14">
        <f t="shared" si="2292"/>
        <v>0.30023716433245334</v>
      </c>
      <c r="BN1731" s="14">
        <f t="shared" si="2293"/>
        <v>0.69943935492956444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1.5390999999999999</v>
      </c>
      <c r="F1732" s="10">
        <f>VLOOKUP(B1732,home!$B$2:$E$405,3,FALSE)</f>
        <v>0.56850000000000001</v>
      </c>
      <c r="G1732" s="10">
        <f>VLOOKUP(C1732,away!$B$2:$E$405,4,FALSE)</f>
        <v>0.72189999999999999</v>
      </c>
      <c r="H1732" s="10">
        <f>VLOOKUP(A1732,away!$A$2:$E$405,3,FALSE)</f>
        <v>1.1406000000000001</v>
      </c>
      <c r="I1732" s="10">
        <f>VLOOKUP(C1732,away!$B$2:$E$405,3,FALSE)</f>
        <v>0.97409999999999997</v>
      </c>
      <c r="J1732" s="10">
        <f>VLOOKUP(B1732,home!$B$2:$E$405,4,FALSE)</f>
        <v>1.6438999999999999</v>
      </c>
      <c r="K1732" s="12">
        <f t="shared" si="2238"/>
        <v>0.63164687086499993</v>
      </c>
      <c r="L1732" s="12">
        <f t="shared" si="2239"/>
        <v>1.8264690023939998</v>
      </c>
      <c r="M1732" s="13">
        <f t="shared" si="2240"/>
        <v>8.5596072982539156E-2</v>
      </c>
      <c r="N1732" s="13">
        <f t="shared" si="2241"/>
        <v>5.4066491657753027E-2</v>
      </c>
      <c r="O1732" s="13">
        <f t="shared" si="2242"/>
        <v>0.15633857402926227</v>
      </c>
      <c r="P1732" s="13">
        <f t="shared" si="2243"/>
        <v>9.8750771081079658E-2</v>
      </c>
      <c r="Q1732" s="13">
        <f t="shared" si="2244"/>
        <v>1.7075465137134156E-2</v>
      </c>
      <c r="R1732" s="13">
        <f t="shared" si="2245"/>
        <v>0.14277377967146362</v>
      </c>
      <c r="S1732" s="13">
        <f t="shared" si="2246"/>
        <v>2.8481782076314018E-2</v>
      </c>
      <c r="T1732" s="13">
        <f t="shared" si="2247"/>
        <v>3.1187807774434941E-2</v>
      </c>
      <c r="U1732" s="13">
        <f t="shared" si="2248"/>
        <v>9.0182611171048935E-2</v>
      </c>
      <c r="V1732" s="13">
        <f t="shared" si="2249"/>
        <v>3.650995560110476E-3</v>
      </c>
      <c r="W1732" s="13">
        <f t="shared" si="2250"/>
        <v>3.5952213741450635E-3</v>
      </c>
      <c r="X1732" s="13">
        <f t="shared" si="2251"/>
        <v>6.5665603966203181E-3</v>
      </c>
      <c r="Y1732" s="13">
        <f t="shared" si="2252"/>
        <v>5.9968095083875322E-3</v>
      </c>
      <c r="Z1732" s="13">
        <f t="shared" si="2253"/>
        <v>8.6923960974852957E-2</v>
      </c>
      <c r="AA1732" s="13">
        <f t="shared" si="2254"/>
        <v>5.4905247952957245E-2</v>
      </c>
      <c r="AB1732" s="13">
        <f t="shared" si="2255"/>
        <v>1.734036403177619E-2</v>
      </c>
      <c r="AC1732" s="13">
        <f t="shared" si="2256"/>
        <v>2.6325581756540866E-4</v>
      </c>
      <c r="AD1732" s="13">
        <f t="shared" si="2257"/>
        <v>5.6772758276142339E-4</v>
      </c>
      <c r="AE1732" s="13">
        <f t="shared" si="2258"/>
        <v>1.0369368317178138E-3</v>
      </c>
      <c r="AF1732" s="13">
        <f t="shared" si="2259"/>
        <v>9.4696649028661549E-4</v>
      </c>
      <c r="AG1732" s="13">
        <f t="shared" si="2260"/>
        <v>5.7653498027144731E-4</v>
      </c>
      <c r="AH1732" s="13">
        <f t="shared" si="2261"/>
        <v>3.9690980071468665E-2</v>
      </c>
      <c r="AI1732" s="13">
        <f t="shared" si="2262"/>
        <v>2.5070683363708254E-2</v>
      </c>
      <c r="AJ1732" s="13">
        <f t="shared" si="2263"/>
        <v>7.917909348566763E-3</v>
      </c>
      <c r="AK1732" s="13">
        <f t="shared" si="2264"/>
        <v>1.6671075546049758E-3</v>
      </c>
      <c r="AL1732" s="13">
        <f t="shared" si="2265"/>
        <v>1.2148554984043357E-5</v>
      </c>
      <c r="AM1732" s="13">
        <f t="shared" si="2266"/>
        <v>7.1720670231000702E-5</v>
      </c>
      <c r="AN1732" s="13">
        <f t="shared" si="2267"/>
        <v>1.3099558100784488E-4</v>
      </c>
      <c r="AO1732" s="13">
        <f t="shared" si="2268"/>
        <v>1.1962968408071044E-4</v>
      </c>
      <c r="AP1732" s="13">
        <f t="shared" si="2269"/>
        <v>7.2833303246534856E-5</v>
      </c>
      <c r="AQ1732" s="13">
        <f t="shared" si="2270"/>
        <v>3.3256942680439542E-5</v>
      </c>
      <c r="AR1732" s="13">
        <f t="shared" si="2271"/>
        <v>1.4498868955035086E-2</v>
      </c>
      <c r="AS1732" s="13">
        <f t="shared" si="2272"/>
        <v>9.1581652065296035E-3</v>
      </c>
      <c r="AT1732" s="13">
        <f t="shared" si="2273"/>
        <v>2.8923631977845693E-3</v>
      </c>
      <c r="AU1732" s="13">
        <f t="shared" si="2274"/>
        <v>6.0898405442856964E-4</v>
      </c>
      <c r="AV1732" s="13">
        <f t="shared" si="2275"/>
        <v>9.6165718096621661E-5</v>
      </c>
      <c r="AW1732" s="13">
        <f t="shared" si="2276"/>
        <v>3.8932184957438234E-7</v>
      </c>
      <c r="AX1732" s="13">
        <f t="shared" si="2277"/>
        <v>7.5503561546253565E-6</v>
      </c>
      <c r="AY1732" s="13">
        <f t="shared" si="2278"/>
        <v>1.379049147345797E-5</v>
      </c>
      <c r="AZ1732" s="13">
        <f t="shared" si="2279"/>
        <v>1.2593952602024873E-5</v>
      </c>
      <c r="BA1732" s="13">
        <f t="shared" si="2280"/>
        <v>7.6674880150725629E-6</v>
      </c>
      <c r="BB1732" s="13">
        <f t="shared" si="2281"/>
        <v>3.5011072964393831E-6</v>
      </c>
      <c r="BC1732" s="13">
        <f t="shared" si="2282"/>
        <v>1.2789327902003975E-6</v>
      </c>
      <c r="BD1732" s="13">
        <f t="shared" si="2283"/>
        <v>4.4136224526907103E-3</v>
      </c>
      <c r="BE1732" s="13">
        <f t="shared" si="2284"/>
        <v>2.7878508114215932E-3</v>
      </c>
      <c r="BF1732" s="13">
        <f t="shared" si="2285"/>
        <v>8.8046862073645012E-4</v>
      </c>
      <c r="BG1732" s="13">
        <f t="shared" si="2286"/>
        <v>1.8538174972766708E-4</v>
      </c>
      <c r="BH1732" s="13">
        <f t="shared" si="2287"/>
        <v>2.9273950532739855E-5</v>
      </c>
      <c r="BI1732" s="13">
        <f t="shared" si="2288"/>
        <v>3.6981598503723864E-6</v>
      </c>
      <c r="BJ1732" s="14">
        <f t="shared" si="2289"/>
        <v>0.12209134024309071</v>
      </c>
      <c r="BK1732" s="14">
        <f t="shared" si="2290"/>
        <v>0.21676881656406624</v>
      </c>
      <c r="BL1732" s="14">
        <f t="shared" si="2291"/>
        <v>0.57144210007169083</v>
      </c>
      <c r="BM1732" s="14">
        <f t="shared" si="2292"/>
        <v>0.44261166212484493</v>
      </c>
      <c r="BN1732" s="14">
        <f t="shared" si="2293"/>
        <v>0.55460115455923187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1.5216000000000001</v>
      </c>
      <c r="F1733" s="10">
        <f>VLOOKUP(B1733,home!$B$2:$E$405,3,FALSE)</f>
        <v>0.92010000000000003</v>
      </c>
      <c r="G1733" s="10">
        <f>VLOOKUP(C1733,away!$B$2:$E$405,4,FALSE)</f>
        <v>0.61339999999999995</v>
      </c>
      <c r="H1733" s="10">
        <f>VLOOKUP(A1733,away!$A$2:$E$405,3,FALSE)</f>
        <v>1.1121000000000001</v>
      </c>
      <c r="I1733" s="10">
        <f>VLOOKUP(C1733,away!$B$2:$E$405,3,FALSE)</f>
        <v>1.6186</v>
      </c>
      <c r="J1733" s="10">
        <f>VLOOKUP(B1733,home!$B$2:$E$405,4,FALSE)</f>
        <v>1.139</v>
      </c>
      <c r="K1733" s="12">
        <f t="shared" si="2238"/>
        <v>0.85877481974399994</v>
      </c>
      <c r="L1733" s="12">
        <f t="shared" si="2239"/>
        <v>2.0502513233400004</v>
      </c>
      <c r="M1733" s="13">
        <f t="shared" si="2240"/>
        <v>5.4528807276182173E-2</v>
      </c>
      <c r="N1733" s="13">
        <f t="shared" si="2241"/>
        <v>4.6827966639458658E-2</v>
      </c>
      <c r="O1733" s="13">
        <f t="shared" si="2242"/>
        <v>0.11179775927814435</v>
      </c>
      <c r="P1733" s="13">
        <f t="shared" si="2243"/>
        <v>9.6009100571871508E-2</v>
      </c>
      <c r="Q1733" s="13">
        <f t="shared" si="2244"/>
        <v>2.0107339304889574E-2</v>
      </c>
      <c r="R1733" s="13">
        <f t="shared" si="2245"/>
        <v>0.11460675195323115</v>
      </c>
      <c r="S1733" s="13">
        <f t="shared" si="2246"/>
        <v>4.2260906908952275E-2</v>
      </c>
      <c r="T1733" s="13">
        <f t="shared" si="2247"/>
        <v>4.1225099018696247E-2</v>
      </c>
      <c r="U1733" s="13">
        <f t="shared" si="2248"/>
        <v>9.8421392750081396E-2</v>
      </c>
      <c r="V1733" s="13">
        <f t="shared" si="2249"/>
        <v>8.2676618599650826E-3</v>
      </c>
      <c r="W1733" s="13">
        <f t="shared" si="2250"/>
        <v>5.7558922290293305E-3</v>
      </c>
      <c r="X1733" s="13">
        <f t="shared" si="2251"/>
        <v>1.1801025659569808E-2</v>
      </c>
      <c r="Y1733" s="13">
        <f t="shared" si="2252"/>
        <v>1.2097534237651154E-2</v>
      </c>
      <c r="Z1733" s="13">
        <f t="shared" si="2253"/>
        <v>7.8324214951937129E-2</v>
      </c>
      <c r="AA1733" s="13">
        <f t="shared" si="2254"/>
        <v>6.7262863576940113E-2</v>
      </c>
      <c r="AB1733" s="13">
        <f t="shared" si="2255"/>
        <v>2.8881826771875996E-2</v>
      </c>
      <c r="AC1733" s="13">
        <f t="shared" si="2256"/>
        <v>9.0980669055722174E-4</v>
      </c>
      <c r="AD1733" s="13">
        <f t="shared" si="2257"/>
        <v>1.2357538278626383E-3</v>
      </c>
      <c r="AE1733" s="13">
        <f t="shared" si="2258"/>
        <v>2.5336059208978449E-3</v>
      </c>
      <c r="AF1733" s="13">
        <f t="shared" si="2259"/>
        <v>2.5972644460714339E-3</v>
      </c>
      <c r="AG1733" s="13">
        <f t="shared" si="2260"/>
        <v>1.7750149558739641E-3</v>
      </c>
      <c r="AH1733" s="13">
        <f t="shared" si="2261"/>
        <v>4.0146081338693934E-2</v>
      </c>
      <c r="AI1733" s="13">
        <f t="shared" si="2262"/>
        <v>3.447644376506484E-2</v>
      </c>
      <c r="AJ1733" s="13">
        <f t="shared" si="2263"/>
        <v>1.4803750889878854E-2</v>
      </c>
      <c r="AK1733" s="13">
        <f t="shared" si="2264"/>
        <v>4.2376961673302642E-3</v>
      </c>
      <c r="AL1733" s="13">
        <f t="shared" si="2265"/>
        <v>6.4076018836981712E-5</v>
      </c>
      <c r="AM1733" s="13">
        <f t="shared" si="2266"/>
        <v>2.1224685415413905E-4</v>
      </c>
      <c r="AN1733" s="13">
        <f t="shared" si="2267"/>
        <v>4.3515939360427565E-4</v>
      </c>
      <c r="AO1733" s="13">
        <f t="shared" si="2268"/>
        <v>4.4609306130049924E-4</v>
      </c>
      <c r="AP1733" s="13">
        <f t="shared" si="2269"/>
        <v>3.0486762975471355E-4</v>
      </c>
      <c r="AQ1733" s="13">
        <f t="shared" si="2270"/>
        <v>1.5626381533703269E-4</v>
      </c>
      <c r="AR1733" s="13">
        <f t="shared" si="2271"/>
        <v>1.6461911278314499E-2</v>
      </c>
      <c r="AS1733" s="13">
        <f t="shared" si="2272"/>
        <v>1.4137074890676253E-2</v>
      </c>
      <c r="AT1733" s="13">
        <f t="shared" si="2273"/>
        <v>6.0702819704739628E-3</v>
      </c>
      <c r="AU1733" s="13">
        <f t="shared" si="2274"/>
        <v>1.7376684349963436E-3</v>
      </c>
      <c r="AV1733" s="13">
        <f t="shared" si="2275"/>
        <v>3.7306647425970586E-4</v>
      </c>
      <c r="AW1733" s="13">
        <f t="shared" si="2276"/>
        <v>3.1338587824099478E-6</v>
      </c>
      <c r="AX1733" s="13">
        <f t="shared" si="2277"/>
        <v>3.0378708986241955E-5</v>
      </c>
      <c r="AY1733" s="13">
        <f t="shared" si="2278"/>
        <v>6.2283988300403334E-5</v>
      </c>
      <c r="AZ1733" s="13">
        <f t="shared" si="2279"/>
        <v>6.3848914717897526E-5</v>
      </c>
      <c r="BA1733" s="13">
        <f t="shared" si="2280"/>
        <v>4.3635440631397422E-5</v>
      </c>
      <c r="BB1733" s="13">
        <f t="shared" si="2281"/>
        <v>2.2365904974761646E-5</v>
      </c>
      <c r="BC1733" s="13">
        <f t="shared" si="2282"/>
        <v>9.1711452544403481E-6</v>
      </c>
      <c r="BD1733" s="13">
        <f t="shared" si="2283"/>
        <v>5.6251758971783304E-3</v>
      </c>
      <c r="BE1733" s="13">
        <f t="shared" si="2284"/>
        <v>4.8307594171276133E-3</v>
      </c>
      <c r="BF1733" s="13">
        <f t="shared" si="2285"/>
        <v>2.0742672738351979E-3</v>
      </c>
      <c r="BG1733" s="13">
        <f t="shared" si="2286"/>
        <v>5.9377616806290015E-4</v>
      </c>
      <c r="BH1733" s="13">
        <f t="shared" si="2287"/>
        <v>1.2748000542412501E-4</v>
      </c>
      <c r="BI1733" s="13">
        <f t="shared" si="2288"/>
        <v>2.1895323735813425E-5</v>
      </c>
      <c r="BJ1733" s="14">
        <f t="shared" si="2289"/>
        <v>0.14774281109701648</v>
      </c>
      <c r="BK1733" s="14">
        <f t="shared" si="2290"/>
        <v>0.20210264331466565</v>
      </c>
      <c r="BL1733" s="14">
        <f t="shared" si="2291"/>
        <v>0.56668792362532594</v>
      </c>
      <c r="BM1733" s="14">
        <f t="shared" si="2292"/>
        <v>0.55092071783564966</v>
      </c>
      <c r="BN1733" s="14">
        <f t="shared" si="2293"/>
        <v>0.44387772502377743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1.5216000000000001</v>
      </c>
      <c r="F1734" s="10">
        <f>VLOOKUP(B1734,home!$B$2:$E$405,3,FALSE)</f>
        <v>0.70409999999999995</v>
      </c>
      <c r="G1734" s="10">
        <f>VLOOKUP(C1734,away!$B$2:$E$405,4,FALSE)</f>
        <v>1.5772999999999999</v>
      </c>
      <c r="H1734" s="10">
        <f>VLOOKUP(A1734,away!$A$2:$E$405,3,FALSE)</f>
        <v>1.1121000000000001</v>
      </c>
      <c r="I1734" s="10">
        <f>VLOOKUP(C1734,away!$B$2:$E$405,3,FALSE)</f>
        <v>0.35970000000000002</v>
      </c>
      <c r="J1734" s="10">
        <f>VLOOKUP(B1734,home!$B$2:$E$405,4,FALSE)</f>
        <v>0.8992</v>
      </c>
      <c r="K1734" s="12">
        <f t="shared" si="2238"/>
        <v>1.6898538566879999</v>
      </c>
      <c r="L1734" s="12">
        <f t="shared" si="2239"/>
        <v>0.35970011510400007</v>
      </c>
      <c r="M1734" s="13">
        <f t="shared" si="2240"/>
        <v>0.12879233579339827</v>
      </c>
      <c r="N1734" s="13">
        <f t="shared" si="2241"/>
        <v>0.21764022535232999</v>
      </c>
      <c r="O1734" s="13">
        <f t="shared" si="2242"/>
        <v>4.6326618009398385E-2</v>
      </c>
      <c r="P1734" s="13">
        <f t="shared" si="2243"/>
        <v>7.8285214110493606E-2</v>
      </c>
      <c r="Q1734" s="13">
        <f t="shared" si="2244"/>
        <v>0.18389008709104018</v>
      </c>
      <c r="R1734" s="13">
        <f t="shared" si="2245"/>
        <v>8.3318449151798188E-3</v>
      </c>
      <c r="S1734" s="13">
        <f t="shared" si="2246"/>
        <v>1.1896233402733216E-2</v>
      </c>
      <c r="T1734" s="13">
        <f t="shared" si="2247"/>
        <v>6.6145285493131742E-2</v>
      </c>
      <c r="U1734" s="13">
        <f t="shared" si="2248"/>
        <v>1.4079600263242918E-2</v>
      </c>
      <c r="V1734" s="13">
        <f t="shared" si="2249"/>
        <v>8.0344599639955419E-4</v>
      </c>
      <c r="W1734" s="13">
        <f t="shared" si="2250"/>
        <v>0.10358245762582878</v>
      </c>
      <c r="X1734" s="13">
        <f t="shared" si="2251"/>
        <v>3.7258621930765824E-2</v>
      </c>
      <c r="Y1734" s="13">
        <f t="shared" si="2252"/>
        <v>6.7009652985564423E-3</v>
      </c>
      <c r="Z1734" s="13">
        <f t="shared" si="2253"/>
        <v>9.9898852500628641E-4</v>
      </c>
      <c r="AA1734" s="13">
        <f t="shared" si="2254"/>
        <v>1.6881446117689293E-3</v>
      </c>
      <c r="AB1734" s="13">
        <f t="shared" si="2255"/>
        <v>1.4263588414223961E-3</v>
      </c>
      <c r="AC1734" s="13">
        <f t="shared" si="2256"/>
        <v>3.0522944876187888E-5</v>
      </c>
      <c r="AD1734" s="13">
        <f t="shared" si="2257"/>
        <v>4.3759803876057046E-2</v>
      </c>
      <c r="AE1734" s="13">
        <f t="shared" si="2258"/>
        <v>1.5740406491146188E-2</v>
      </c>
      <c r="AF1734" s="13">
        <f t="shared" si="2259"/>
        <v>2.8309130133245164E-3</v>
      </c>
      <c r="AG1734" s="13">
        <f t="shared" si="2260"/>
        <v>3.3942657891408007E-4</v>
      </c>
      <c r="AH1734" s="13">
        <f t="shared" si="2261"/>
        <v>8.9834071858084107E-5</v>
      </c>
      <c r="AI1734" s="13">
        <f t="shared" si="2262"/>
        <v>1.5180645279137033E-4</v>
      </c>
      <c r="AJ1734" s="13">
        <f t="shared" si="2263"/>
        <v>1.28265359859811E-4</v>
      </c>
      <c r="AK1734" s="13">
        <f t="shared" si="2264"/>
        <v>7.2249904346191919E-5</v>
      </c>
      <c r="AL1734" s="13">
        <f t="shared" si="2265"/>
        <v>7.4212343776364515E-7</v>
      </c>
      <c r="AM1734" s="13">
        <f t="shared" si="2266"/>
        <v>1.4789534669573097E-2</v>
      </c>
      <c r="AN1734" s="13">
        <f t="shared" si="2267"/>
        <v>5.3197973229800423E-3</v>
      </c>
      <c r="AO1734" s="13">
        <f t="shared" si="2268"/>
        <v>9.5676585470293608E-4</v>
      </c>
      <c r="AP1734" s="13">
        <f t="shared" si="2269"/>
        <v>1.1471626268807438E-4</v>
      </c>
      <c r="AQ1734" s="13">
        <f t="shared" si="2270"/>
        <v>1.0315863223300266E-5</v>
      </c>
      <c r="AR1734" s="13">
        <f t="shared" si="2271"/>
        <v>6.4626651975227716E-6</v>
      </c>
      <c r="AS1734" s="13">
        <f t="shared" si="2272"/>
        <v>1.0920959708517169E-5</v>
      </c>
      <c r="AT1734" s="13">
        <f t="shared" si="2273"/>
        <v>9.2274129410859986E-6</v>
      </c>
      <c r="AU1734" s="13">
        <f t="shared" si="2274"/>
        <v>5.1976597819156442E-6</v>
      </c>
      <c r="AV1734" s="13">
        <f t="shared" si="2275"/>
        <v>2.1958213570555663E-6</v>
      </c>
      <c r="AW1734" s="13">
        <f t="shared" si="2276"/>
        <v>1.2530354876201442E-8</v>
      </c>
      <c r="AX1734" s="13">
        <f t="shared" si="2277"/>
        <v>4.165358699999829E-3</v>
      </c>
      <c r="AY1734" s="13">
        <f t="shared" si="2278"/>
        <v>1.4982800038393865E-3</v>
      </c>
      <c r="AZ1734" s="13">
        <f t="shared" si="2279"/>
        <v>2.6946574491952448E-4</v>
      </c>
      <c r="BA1734" s="13">
        <f t="shared" si="2280"/>
        <v>3.2308953154712692E-5</v>
      </c>
      <c r="BB1734" s="13">
        <f t="shared" si="2281"/>
        <v>2.9053835421599753E-6</v>
      </c>
      <c r="BC1734" s="13">
        <f t="shared" si="2282"/>
        <v>2.0901335890724206E-7</v>
      </c>
      <c r="BD1734" s="13">
        <f t="shared" si="2283"/>
        <v>3.8743690257125942E-7</v>
      </c>
      <c r="BE1734" s="13">
        <f t="shared" si="2284"/>
        <v>6.5471174403329559E-7</v>
      </c>
      <c r="BF1734" s="13">
        <f t="shared" si="2285"/>
        <v>5.5318358283679571E-7</v>
      </c>
      <c r="BG1734" s="13">
        <f t="shared" si="2286"/>
        <v>3.1159980363774819E-7</v>
      </c>
      <c r="BH1734" s="13">
        <f t="shared" si="2287"/>
        <v>1.3163953248011813E-7</v>
      </c>
      <c r="BI1734" s="13">
        <f t="shared" si="2288"/>
        <v>4.4490314330826569E-8</v>
      </c>
      <c r="BJ1734" s="14">
        <f t="shared" si="2289"/>
        <v>0.70504785052307672</v>
      </c>
      <c r="BK1734" s="14">
        <f t="shared" si="2290"/>
        <v>0.22130677437517798</v>
      </c>
      <c r="BL1734" s="14">
        <f t="shared" si="2291"/>
        <v>7.2330810010733909E-2</v>
      </c>
      <c r="BM1734" s="14">
        <f t="shared" si="2292"/>
        <v>0.33491983068867004</v>
      </c>
      <c r="BN1734" s="14">
        <f t="shared" si="2293"/>
        <v>0.66326632527184026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1.5216000000000001</v>
      </c>
      <c r="F1735" s="10">
        <f>VLOOKUP(B1735,home!$B$2:$E$405,3,FALSE)</f>
        <v>1.3613</v>
      </c>
      <c r="G1735" s="10">
        <f>VLOOKUP(C1735,away!$B$2:$E$405,4,FALSE)</f>
        <v>0.89190000000000003</v>
      </c>
      <c r="H1735" s="10">
        <f>VLOOKUP(A1735,away!$A$2:$E$405,3,FALSE)</f>
        <v>1.1121000000000001</v>
      </c>
      <c r="I1735" s="10">
        <f>VLOOKUP(C1735,away!$B$2:$E$405,3,FALSE)</f>
        <v>1.2846</v>
      </c>
      <c r="J1735" s="10">
        <f>VLOOKUP(B1735,home!$B$2:$E$405,4,FALSE)</f>
        <v>1.2846</v>
      </c>
      <c r="K1735" s="12">
        <f t="shared" si="2238"/>
        <v>1.847440703952</v>
      </c>
      <c r="L1735" s="12">
        <f t="shared" si="2239"/>
        <v>1.8351842616360001</v>
      </c>
      <c r="M1735" s="13">
        <f t="shared" si="2240"/>
        <v>2.5156852217024284E-2</v>
      </c>
      <c r="N1735" s="13">
        <f t="shared" si="2241"/>
        <v>4.6475792769035768E-2</v>
      </c>
      <c r="O1735" s="13">
        <f t="shared" si="2242"/>
        <v>4.6167459260985685E-2</v>
      </c>
      <c r="P1735" s="13">
        <f t="shared" si="2243"/>
        <v>8.529164343679066E-2</v>
      </c>
      <c r="Q1735" s="13">
        <f t="shared" si="2244"/>
        <v>4.2930635654977366E-2</v>
      </c>
      <c r="R1735" s="13">
        <f t="shared" si="2245"/>
        <v>4.2362897317741073E-2</v>
      </c>
      <c r="S1735" s="13">
        <f t="shared" si="2246"/>
        <v>7.2293071261372757E-2</v>
      </c>
      <c r="T1735" s="13">
        <f t="shared" si="2247"/>
        <v>7.8785626896043778E-2</v>
      </c>
      <c r="U1735" s="13">
        <f t="shared" si="2248"/>
        <v>7.8262940842133852E-2</v>
      </c>
      <c r="V1735" s="13">
        <f t="shared" si="2249"/>
        <v>2.7233555842106238E-2</v>
      </c>
      <c r="W1735" s="13">
        <f t="shared" si="2250"/>
        <v>2.6437267918512742E-2</v>
      </c>
      <c r="X1735" s="13">
        <f t="shared" si="2251"/>
        <v>4.8517258004708921E-2</v>
      </c>
      <c r="Y1735" s="13">
        <f t="shared" si="2252"/>
        <v>4.4519054153987533E-2</v>
      </c>
      <c r="Z1735" s="13">
        <f t="shared" si="2253"/>
        <v>2.5914574144940111E-2</v>
      </c>
      <c r="AA1735" s="13">
        <f t="shared" si="2254"/>
        <v>4.7875639100944452E-2</v>
      </c>
      <c r="AB1735" s="13">
        <f t="shared" si="2255"/>
        <v>4.4223702201400365E-2</v>
      </c>
      <c r="AC1735" s="13">
        <f t="shared" si="2256"/>
        <v>5.7707804477147582E-3</v>
      </c>
      <c r="AD1735" s="13">
        <f t="shared" si="2257"/>
        <v>1.2210321213486199E-2</v>
      </c>
      <c r="AE1735" s="13">
        <f t="shared" si="2258"/>
        <v>2.2408189320510061E-2</v>
      </c>
      <c r="AF1735" s="13">
        <f t="shared" si="2259"/>
        <v>2.0561578186379985E-2</v>
      </c>
      <c r="AG1735" s="13">
        <f t="shared" si="2260"/>
        <v>1.2578094894014211E-2</v>
      </c>
      <c r="AH1735" s="13">
        <f t="shared" si="2261"/>
        <v>1.1889504654448334E-2</v>
      </c>
      <c r="AI1735" s="13">
        <f t="shared" si="2262"/>
        <v>2.1965154848454606E-2</v>
      </c>
      <c r="AJ1735" s="13">
        <f t="shared" si="2263"/>
        <v>2.0289660567821836E-2</v>
      </c>
      <c r="AK1735" s="13">
        <f t="shared" si="2264"/>
        <v>1.2494648267454639E-2</v>
      </c>
      <c r="AL1735" s="13">
        <f t="shared" si="2265"/>
        <v>7.8260880026223025E-4</v>
      </c>
      <c r="AM1735" s="13">
        <f t="shared" si="2266"/>
        <v>4.5115688836245959E-3</v>
      </c>
      <c r="AN1735" s="13">
        <f t="shared" si="2267"/>
        <v>8.2795602105145572E-3</v>
      </c>
      <c r="AO1735" s="13">
        <f t="shared" si="2268"/>
        <v>7.597259295801983E-3</v>
      </c>
      <c r="AP1735" s="13">
        <f t="shared" si="2269"/>
        <v>4.6474568970745339E-3</v>
      </c>
      <c r="AQ1735" s="13">
        <f t="shared" si="2270"/>
        <v>2.1322349385357177E-3</v>
      </c>
      <c r="AR1735" s="13">
        <f t="shared" si="2271"/>
        <v>4.3638863640983088E-3</v>
      </c>
      <c r="AS1735" s="13">
        <f t="shared" si="2272"/>
        <v>8.0620212964563117E-3</v>
      </c>
      <c r="AT1735" s="13">
        <f t="shared" si="2273"/>
        <v>7.4470531496006334E-3</v>
      </c>
      <c r="AU1735" s="13">
        <f t="shared" si="2274"/>
        <v>4.5859963710220518E-3</v>
      </c>
      <c r="AV1735" s="13">
        <f t="shared" si="2275"/>
        <v>2.1180890910005739E-3</v>
      </c>
      <c r="AW1735" s="13">
        <f t="shared" si="2276"/>
        <v>7.3704229508413425E-5</v>
      </c>
      <c r="AX1735" s="13">
        <f t="shared" si="2277"/>
        <v>1.3891426657152272E-3</v>
      </c>
      <c r="AY1735" s="13">
        <f t="shared" si="2278"/>
        <v>2.5493327572876645E-3</v>
      </c>
      <c r="AZ1735" s="13">
        <f t="shared" si="2279"/>
        <v>2.3392476769237159E-3</v>
      </c>
      <c r="BA1735" s="13">
        <f t="shared" si="2280"/>
        <v>1.4309835069196593E-3</v>
      </c>
      <c r="BB1735" s="13">
        <f t="shared" si="2281"/>
        <v>6.5652960263991279E-4</v>
      </c>
      <c r="BC1735" s="13">
        <f t="shared" si="2282"/>
        <v>2.4097055881258084E-4</v>
      </c>
      <c r="BD1735" s="13">
        <f t="shared" si="2283"/>
        <v>1.3347559291601939E-3</v>
      </c>
      <c r="BE1735" s="13">
        <f t="shared" si="2284"/>
        <v>2.4658824333718141E-3</v>
      </c>
      <c r="BF1735" s="13">
        <f t="shared" si="2285"/>
        <v>2.2777857892856477E-3</v>
      </c>
      <c r="BG1735" s="13">
        <f t="shared" si="2286"/>
        <v>1.4026913940032467E-3</v>
      </c>
      <c r="BH1735" s="13">
        <f t="shared" si="2287"/>
        <v>6.4784729409119249E-4</v>
      </c>
      <c r="BI1735" s="13">
        <f t="shared" si="2288"/>
        <v>2.3937189220984615E-4</v>
      </c>
      <c r="BJ1735" s="14">
        <f t="shared" si="2289"/>
        <v>0.39119810600550675</v>
      </c>
      <c r="BK1735" s="14">
        <f t="shared" si="2290"/>
        <v>0.21907784476255859</v>
      </c>
      <c r="BL1735" s="14">
        <f t="shared" si="2291"/>
        <v>0.36047698806568468</v>
      </c>
      <c r="BM1735" s="14">
        <f t="shared" si="2292"/>
        <v>0.705806603794356</v>
      </c>
      <c r="BN1735" s="14">
        <f t="shared" si="2293"/>
        <v>0.28838528065655483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1.7670999999999999</v>
      </c>
      <c r="F1736" s="10">
        <f>VLOOKUP(B1736,home!$B$2:$E$405,3,FALSE)</f>
        <v>0.88929999999999998</v>
      </c>
      <c r="G1736" s="10">
        <f>VLOOKUP(C1736,away!$B$2:$E$405,4,FALSE)</f>
        <v>0.77810000000000001</v>
      </c>
      <c r="H1736" s="10">
        <f>VLOOKUP(A1736,away!$A$2:$E$405,3,FALSE)</f>
        <v>1.5205</v>
      </c>
      <c r="I1736" s="10">
        <f>VLOOKUP(C1736,away!$B$2:$E$405,3,FALSE)</f>
        <v>1.5620000000000001</v>
      </c>
      <c r="J1736" s="10">
        <f>VLOOKUP(B1736,home!$B$2:$E$405,4,FALSE)</f>
        <v>1.0335000000000001</v>
      </c>
      <c r="K1736" s="12">
        <f t="shared" si="2238"/>
        <v>1.2227701675429998</v>
      </c>
      <c r="L1736" s="12">
        <f t="shared" si="2239"/>
        <v>2.4545842035000001</v>
      </c>
      <c r="M1736" s="13">
        <f t="shared" si="2240"/>
        <v>2.5289793817976667E-2</v>
      </c>
      <c r="N1736" s="13">
        <f t="shared" si="2241"/>
        <v>3.0923605423935251E-2</v>
      </c>
      <c r="O1736" s="13">
        <f t="shared" si="2242"/>
        <v>6.2075928415377492E-2</v>
      </c>
      <c r="P1736" s="13">
        <f t="shared" si="2243"/>
        <v>7.5904593388858396E-2</v>
      </c>
      <c r="Q1736" s="13">
        <f t="shared" si="2244"/>
        <v>1.8906231092629462E-2</v>
      </c>
      <c r="R1736" s="13">
        <f t="shared" si="2245"/>
        <v>7.6185296652991202E-2</v>
      </c>
      <c r="S1736" s="13">
        <f t="shared" si="2246"/>
        <v>5.6954866249566763E-2</v>
      </c>
      <c r="T1736" s="13">
        <f t="shared" si="2247"/>
        <v>4.6406936187688826E-2</v>
      </c>
      <c r="U1736" s="13">
        <f t="shared" si="2248"/>
        <v>9.3157107952691193E-2</v>
      </c>
      <c r="V1736" s="13">
        <f t="shared" si="2249"/>
        <v>1.8993766573301634E-2</v>
      </c>
      <c r="W1736" s="13">
        <f t="shared" si="2250"/>
        <v>7.7059917869137344E-3</v>
      </c>
      <c r="X1736" s="13">
        <f t="shared" si="2251"/>
        <v>1.8915005712459191E-2</v>
      </c>
      <c r="Y1736" s="13">
        <f t="shared" si="2252"/>
        <v>2.3214237115457302E-2</v>
      </c>
      <c r="Z1736" s="13">
        <f t="shared" si="2253"/>
        <v>6.2334408567797872E-2</v>
      </c>
      <c r="AA1736" s="13">
        <f t="shared" si="2254"/>
        <v>7.6220655208140004E-2</v>
      </c>
      <c r="AB1736" s="13">
        <f t="shared" si="2255"/>
        <v>4.6600171669547288E-2</v>
      </c>
      <c r="AC1736" s="13">
        <f t="shared" si="2256"/>
        <v>3.5629840911468348E-3</v>
      </c>
      <c r="AD1736" s="13">
        <f t="shared" si="2257"/>
        <v>2.3556642170923727E-3</v>
      </c>
      <c r="AE1736" s="13">
        <f t="shared" si="2258"/>
        <v>5.7821761760251337E-3</v>
      </c>
      <c r="AF1736" s="13">
        <f t="shared" si="2259"/>
        <v>7.0964191517626654E-3</v>
      </c>
      <c r="AG1736" s="13">
        <f t="shared" si="2260"/>
        <v>5.8062527837771686E-3</v>
      </c>
      <c r="AH1736" s="13">
        <f t="shared" si="2261"/>
        <v>3.825126365125793E-2</v>
      </c>
      <c r="AI1736" s="13">
        <f t="shared" si="2262"/>
        <v>4.6772504063580113E-2</v>
      </c>
      <c r="AJ1736" s="13">
        <f t="shared" si="2263"/>
        <v>2.8596011315114748E-2</v>
      </c>
      <c r="AK1736" s="13">
        <f t="shared" si="2264"/>
        <v>1.1655449848948129E-2</v>
      </c>
      <c r="AL1736" s="13">
        <f t="shared" si="2265"/>
        <v>4.277565260294541E-4</v>
      </c>
      <c r="AM1736" s="13">
        <f t="shared" si="2266"/>
        <v>5.7608718588181773E-4</v>
      </c>
      <c r="AN1736" s="13">
        <f t="shared" si="2267"/>
        <v>1.4140545063042781E-3</v>
      </c>
      <c r="AO1736" s="13">
        <f t="shared" si="2268"/>
        <v>1.7354579270312364E-3</v>
      </c>
      <c r="AP1736" s="13">
        <f t="shared" si="2269"/>
        <v>1.4199425378432428E-3</v>
      </c>
      <c r="AQ1736" s="13">
        <f t="shared" si="2270"/>
        <v>8.7134213081693117E-4</v>
      </c>
      <c r="AR1736" s="13">
        <f t="shared" si="2271"/>
        <v>1.8778189504458295E-2</v>
      </c>
      <c r="AS1736" s="13">
        <f t="shared" si="2272"/>
        <v>2.2961409926520668E-2</v>
      </c>
      <c r="AT1736" s="13">
        <f t="shared" si="2273"/>
        <v>1.4038263531437589E-2</v>
      </c>
      <c r="AU1736" s="13">
        <f t="shared" si="2274"/>
        <v>5.7218566167829086E-3</v>
      </c>
      <c r="AV1736" s="13">
        <f t="shared" si="2275"/>
        <v>1.7491288934901655E-3</v>
      </c>
      <c r="AW1736" s="13">
        <f t="shared" si="2276"/>
        <v>3.5662921101459312E-5</v>
      </c>
      <c r="AX1736" s="13">
        <f t="shared" si="2277"/>
        <v>1.1740370413334752E-4</v>
      </c>
      <c r="AY1736" s="13">
        <f t="shared" si="2278"/>
        <v>2.8817727759810252E-4</v>
      </c>
      <c r="AZ1736" s="13">
        <f t="shared" si="2279"/>
        <v>3.5367769669996849E-4</v>
      </c>
      <c r="BA1736" s="13">
        <f t="shared" si="2280"/>
        <v>2.8937722915000225E-4</v>
      </c>
      <c r="BB1736" s="13">
        <f t="shared" si="2281"/>
        <v>1.7757519388104882E-4</v>
      </c>
      <c r="BC1736" s="13">
        <f t="shared" si="2282"/>
        <v>8.7174653166774481E-5</v>
      </c>
      <c r="BD1736" s="13">
        <f t="shared" si="2283"/>
        <v>7.6821078879954693E-3</v>
      </c>
      <c r="BE1736" s="13">
        <f t="shared" si="2284"/>
        <v>9.3934523492876197E-3</v>
      </c>
      <c r="BF1736" s="13">
        <f t="shared" si="2285"/>
        <v>5.7430166514728037E-3</v>
      </c>
      <c r="BG1736" s="13">
        <f t="shared" si="2286"/>
        <v>2.3407964777078798E-3</v>
      </c>
      <c r="BH1736" s="13">
        <f t="shared" si="2287"/>
        <v>7.1556402530773228E-4</v>
      </c>
      <c r="BI1736" s="13">
        <f t="shared" si="2288"/>
        <v>1.7499406862265572E-4</v>
      </c>
      <c r="BJ1736" s="14">
        <f t="shared" si="2289"/>
        <v>0.17444278969024787</v>
      </c>
      <c r="BK1736" s="14">
        <f t="shared" si="2290"/>
        <v>0.18142193792447783</v>
      </c>
      <c r="BL1736" s="14">
        <f t="shared" si="2291"/>
        <v>0.56881316871073184</v>
      </c>
      <c r="BM1736" s="14">
        <f t="shared" si="2292"/>
        <v>0.69747434174499057</v>
      </c>
      <c r="BN1736" s="14">
        <f t="shared" si="2293"/>
        <v>0.28928544879176843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1.7670999999999999</v>
      </c>
      <c r="F1737" s="10">
        <f>VLOOKUP(B1737,home!$B$2:$E$405,3,FALSE)</f>
        <v>1.4552</v>
      </c>
      <c r="G1737" s="10">
        <f>VLOOKUP(C1737,away!$B$2:$E$405,4,FALSE)</f>
        <v>0.56589999999999996</v>
      </c>
      <c r="H1737" s="10">
        <f>VLOOKUP(A1737,away!$A$2:$E$405,3,FALSE)</f>
        <v>1.5205</v>
      </c>
      <c r="I1737" s="10">
        <f>VLOOKUP(C1737,away!$B$2:$E$405,3,FALSE)</f>
        <v>1.3153999999999999</v>
      </c>
      <c r="J1737" s="10">
        <f>VLOOKUP(B1737,home!$B$2:$E$405,4,FALSE)</f>
        <v>0.84560000000000002</v>
      </c>
      <c r="K1737" s="12">
        <f t="shared" si="2238"/>
        <v>1.4552027503279998</v>
      </c>
      <c r="L1737" s="12">
        <f t="shared" si="2239"/>
        <v>1.69125555592</v>
      </c>
      <c r="M1737" s="13">
        <f t="shared" si="2240"/>
        <v>4.300416505444888E-2</v>
      </c>
      <c r="N1737" s="13">
        <f t="shared" si="2241"/>
        <v>6.2579779262793275E-2</v>
      </c>
      <c r="O1737" s="13">
        <f t="shared" si="2242"/>
        <v>7.2731033076037385E-2</v>
      </c>
      <c r="P1737" s="13">
        <f t="shared" si="2243"/>
        <v>0.10583839936644633</v>
      </c>
      <c r="Q1737" s="13">
        <f t="shared" si="2244"/>
        <v>4.5533133449067953E-2</v>
      </c>
      <c r="R1737" s="13">
        <f t="shared" si="2245"/>
        <v>6.1503381888824767E-2</v>
      </c>
      <c r="S1737" s="13">
        <f t="shared" si="2246"/>
        <v>6.5120243389614071E-2</v>
      </c>
      <c r="T1737" s="13">
        <f t="shared" si="2247"/>
        <v>7.700816492418297E-2</v>
      </c>
      <c r="U1737" s="13">
        <f t="shared" si="2248"/>
        <v>8.9499890479091099E-2</v>
      </c>
      <c r="V1737" s="13">
        <f t="shared" si="2249"/>
        <v>1.780763513896776E-2</v>
      </c>
      <c r="W1737" s="13">
        <f t="shared" si="2250"/>
        <v>2.2086647008711848E-2</v>
      </c>
      <c r="X1737" s="13">
        <f t="shared" si="2251"/>
        <v>3.7354164465127765E-2</v>
      </c>
      <c r="Y1737" s="13">
        <f t="shared" si="2252"/>
        <v>3.1587719094198385E-2</v>
      </c>
      <c r="Z1737" s="13">
        <f t="shared" si="2253"/>
        <v>3.4672645442448122E-2</v>
      </c>
      <c r="AA1737" s="13">
        <f t="shared" si="2254"/>
        <v>5.0455729008998106E-2</v>
      </c>
      <c r="AB1737" s="13">
        <f t="shared" si="2255"/>
        <v>3.6711657811849145E-2</v>
      </c>
      <c r="AC1737" s="13">
        <f t="shared" si="2256"/>
        <v>2.739170143786827E-3</v>
      </c>
      <c r="AD1737" s="13">
        <f t="shared" si="2257"/>
        <v>8.0351373681502979E-3</v>
      </c>
      <c r="AE1737" s="13">
        <f t="shared" si="2258"/>
        <v>1.3589470716464599E-2</v>
      </c>
      <c r="AF1737" s="13">
        <f t="shared" si="2259"/>
        <v>1.1491633925616449E-2</v>
      </c>
      <c r="AG1737" s="13">
        <f t="shared" si="2260"/>
        <v>6.478429907765859E-3</v>
      </c>
      <c r="AH1737" s="13">
        <f t="shared" si="2261"/>
        <v>1.4660076060746171E-2</v>
      </c>
      <c r="AI1737" s="13">
        <f t="shared" si="2262"/>
        <v>2.1333383003615501E-2</v>
      </c>
      <c r="AJ1737" s="13">
        <f t="shared" si="2263"/>
        <v>1.552219881033094E-2</v>
      </c>
      <c r="AK1737" s="13">
        <f t="shared" si="2264"/>
        <v>7.5293154666438659E-3</v>
      </c>
      <c r="AL1737" s="13">
        <f t="shared" si="2265"/>
        <v>2.6965702809827183E-4</v>
      </c>
      <c r="AM1737" s="13">
        <f t="shared" si="2266"/>
        <v>2.3385507994791175E-3</v>
      </c>
      <c r="AN1737" s="13">
        <f t="shared" si="2267"/>
        <v>3.9550870324202153E-3</v>
      </c>
      <c r="AO1737" s="13">
        <f t="shared" si="2268"/>
        <v>3.3445314588639178E-3</v>
      </c>
      <c r="AP1737" s="13">
        <f t="shared" si="2269"/>
        <v>1.8854858039176075E-3</v>
      </c>
      <c r="AQ1737" s="13">
        <f t="shared" si="2270"/>
        <v>7.9720958537098574E-4</v>
      </c>
      <c r="AR1737" s="13">
        <f t="shared" si="2271"/>
        <v>4.9587870175893493E-3</v>
      </c>
      <c r="AS1737" s="13">
        <f t="shared" si="2272"/>
        <v>7.2160405062868015E-3</v>
      </c>
      <c r="AT1737" s="13">
        <f t="shared" si="2273"/>
        <v>5.250400995613403E-3</v>
      </c>
      <c r="AU1737" s="13">
        <f t="shared" si="2274"/>
        <v>2.5467993230471647E-3</v>
      </c>
      <c r="AV1737" s="13">
        <f t="shared" si="2275"/>
        <v>9.2652734485793118E-4</v>
      </c>
      <c r="AW1737" s="13">
        <f t="shared" si="2276"/>
        <v>1.8434950942606038E-5</v>
      </c>
      <c r="AX1737" s="13">
        <f t="shared" si="2277"/>
        <v>5.6717759253062589E-4</v>
      </c>
      <c r="AY1737" s="13">
        <f t="shared" si="2278"/>
        <v>9.5924225456075086E-4</v>
      </c>
      <c r="AZ1737" s="13">
        <f t="shared" si="2279"/>
        <v>8.1116189624954856E-4</v>
      </c>
      <c r="BA1737" s="13">
        <f t="shared" si="2280"/>
        <v>4.572940212608838E-4</v>
      </c>
      <c r="BB1737" s="13">
        <f t="shared" si="2281"/>
        <v>1.9335026353661718E-4</v>
      </c>
      <c r="BC1737" s="13">
        <f t="shared" si="2282"/>
        <v>6.5400941488979989E-5</v>
      </c>
      <c r="BD1737" s="13">
        <f t="shared" si="2283"/>
        <v>1.3977626823536587E-3</v>
      </c>
      <c r="BE1737" s="13">
        <f t="shared" si="2284"/>
        <v>2.0340280996668869E-3</v>
      </c>
      <c r="BF1737" s="13">
        <f t="shared" si="2285"/>
        <v>1.4799616424398443E-3</v>
      </c>
      <c r="BG1737" s="13">
        <f t="shared" si="2286"/>
        <v>7.1788141748613526E-4</v>
      </c>
      <c r="BH1737" s="13">
        <f t="shared" si="2287"/>
        <v>2.6116575328379694E-4</v>
      </c>
      <c r="BI1737" s="13">
        <f t="shared" si="2288"/>
        <v>7.600982449401295E-5</v>
      </c>
      <c r="BJ1737" s="14">
        <f t="shared" si="2289"/>
        <v>0.33111877177175869</v>
      </c>
      <c r="BK1737" s="14">
        <f t="shared" si="2290"/>
        <v>0.23573851237592294</v>
      </c>
      <c r="BL1737" s="14">
        <f t="shared" si="2291"/>
        <v>0.39681203021325601</v>
      </c>
      <c r="BM1737" s="14">
        <f t="shared" si="2292"/>
        <v>0.60621126040214879</v>
      </c>
      <c r="BN1737" s="14">
        <f t="shared" si="2293"/>
        <v>0.39118989209761862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1.6325000000000001</v>
      </c>
      <c r="F1738" s="10">
        <f>VLOOKUP(B1738,home!$B$2:$E$405,3,FALSE)</f>
        <v>0.93689999999999996</v>
      </c>
      <c r="G1738" s="10">
        <f>VLOOKUP(C1738,away!$B$2:$E$405,4,FALSE)</f>
        <v>0.82879999999999998</v>
      </c>
      <c r="H1738" s="10">
        <f>VLOOKUP(A1738,away!$A$2:$E$405,3,FALSE)</f>
        <v>1.1474</v>
      </c>
      <c r="I1738" s="10">
        <f>VLOOKUP(C1738,away!$B$2:$E$405,3,FALSE)</f>
        <v>0.97409999999999997</v>
      </c>
      <c r="J1738" s="10">
        <f>VLOOKUP(B1738,home!$B$2:$E$405,4,FALSE)</f>
        <v>1.7943</v>
      </c>
      <c r="K1738" s="12">
        <f t="shared" si="2238"/>
        <v>1.2676406903999999</v>
      </c>
      <c r="L1738" s="12">
        <f t="shared" si="2239"/>
        <v>2.0054574226619999</v>
      </c>
      <c r="M1738" s="13">
        <f t="shared" si="2240"/>
        <v>3.7888861077425583E-2</v>
      </c>
      <c r="N1738" s="13">
        <f t="shared" si="2241"/>
        <v>4.8029462014657451E-2</v>
      </c>
      <c r="O1738" s="13">
        <f t="shared" si="2242"/>
        <v>7.5984497683932464E-2</v>
      </c>
      <c r="P1738" s="13">
        <f t="shared" si="2243"/>
        <v>9.6321041103757346E-2</v>
      </c>
      <c r="Q1738" s="13">
        <f t="shared" si="2244"/>
        <v>3.0442050193900481E-2</v>
      </c>
      <c r="R1738" s="13">
        <f t="shared" si="2245"/>
        <v>7.6191837443742971E-2</v>
      </c>
      <c r="S1738" s="13">
        <f t="shared" si="2246"/>
        <v>6.1216823991837109E-2</v>
      </c>
      <c r="T1738" s="13">
        <f t="shared" si="2247"/>
        <v>6.105023552240689E-2</v>
      </c>
      <c r="U1738" s="13">
        <f t="shared" si="2248"/>
        <v>9.65838734200309E-2</v>
      </c>
      <c r="V1738" s="13">
        <f t="shared" si="2249"/>
        <v>1.7291708352283372E-2</v>
      </c>
      <c r="W1738" s="13">
        <f t="shared" si="2250"/>
        <v>1.2863193841662481E-2</v>
      </c>
      <c r="X1738" s="13">
        <f t="shared" si="2251"/>
        <v>2.5796587568902147E-2</v>
      </c>
      <c r="Y1738" s="13">
        <f t="shared" si="2252"/>
        <v>2.586697900970255E-2</v>
      </c>
      <c r="Z1738" s="13">
        <f t="shared" si="2253"/>
        <v>5.09331619826036E-2</v>
      </c>
      <c r="AA1738" s="13">
        <f t="shared" si="2254"/>
        <v>6.4564948619882656E-2</v>
      </c>
      <c r="AB1738" s="13">
        <f t="shared" si="2255"/>
        <v>4.0922578022074302E-2</v>
      </c>
      <c r="AC1738" s="13">
        <f t="shared" si="2256"/>
        <v>2.7474356967852041E-3</v>
      </c>
      <c r="AD1738" s="13">
        <f t="shared" si="2257"/>
        <v>4.0764769805485173E-3</v>
      </c>
      <c r="AE1738" s="13">
        <f t="shared" si="2258"/>
        <v>8.1752010189518002E-3</v>
      </c>
      <c r="AF1738" s="13">
        <f t="shared" si="2259"/>
        <v>8.1975087826054189E-3</v>
      </c>
      <c r="AG1738" s="13">
        <f t="shared" si="2260"/>
        <v>5.4799182784709896E-3</v>
      </c>
      <c r="AH1738" s="13">
        <f t="shared" si="2261"/>
        <v>2.5536071939414599E-2</v>
      </c>
      <c r="AI1738" s="13">
        <f t="shared" si="2262"/>
        <v>3.2370563863383585E-2</v>
      </c>
      <c r="AJ1738" s="13">
        <f t="shared" si="2263"/>
        <v>2.0517121962208437E-2</v>
      </c>
      <c r="AK1738" s="13">
        <f t="shared" si="2264"/>
        <v>8.6694462163982994E-3</v>
      </c>
      <c r="AL1738" s="13">
        <f t="shared" si="2265"/>
        <v>2.7938117869438848E-4</v>
      </c>
      <c r="AM1738" s="13">
        <f t="shared" si="2266"/>
        <v>1.0335016188044441E-3</v>
      </c>
      <c r="AN1738" s="13">
        <f t="shared" si="2267"/>
        <v>2.0726434927645651E-3</v>
      </c>
      <c r="AO1738" s="13">
        <f t="shared" si="2268"/>
        <v>2.0782991385483954E-3</v>
      </c>
      <c r="AP1738" s="13">
        <f t="shared" si="2269"/>
        <v>1.3893134779713065E-3</v>
      </c>
      <c r="AQ1738" s="13">
        <f t="shared" si="2270"/>
        <v>6.9655225670047904E-4</v>
      </c>
      <c r="AR1738" s="13">
        <f t="shared" si="2271"/>
        <v>1.0242301003305964E-2</v>
      </c>
      <c r="AS1738" s="13">
        <f t="shared" si="2272"/>
        <v>1.2983557515115384E-2</v>
      </c>
      <c r="AT1738" s="13">
        <f t="shared" si="2273"/>
        <v>8.2292429061544894E-3</v>
      </c>
      <c r="AU1738" s="13">
        <f t="shared" si="2274"/>
        <v>3.4772410530089916E-3</v>
      </c>
      <c r="AV1738" s="13">
        <f t="shared" si="2275"/>
        <v>1.1019730622808862E-3</v>
      </c>
      <c r="AW1738" s="13">
        <f t="shared" si="2276"/>
        <v>1.9728963159476835E-5</v>
      </c>
      <c r="AX1738" s="13">
        <f t="shared" si="2277"/>
        <v>2.1835145093179699E-4</v>
      </c>
      <c r="AY1738" s="13">
        <f t="shared" si="2278"/>
        <v>4.3789453802018974E-4</v>
      </c>
      <c r="AZ1738" s="13">
        <f t="shared" si="2279"/>
        <v>4.3908942580786849E-4</v>
      </c>
      <c r="BA1738" s="13">
        <f t="shared" si="2280"/>
        <v>2.9352504939959508E-4</v>
      </c>
      <c r="BB1738" s="13">
        <f t="shared" si="2281"/>
        <v>1.4716299726391207E-4</v>
      </c>
      <c r="BC1738" s="13">
        <f t="shared" si="2282"/>
        <v>5.9025825040820003E-5</v>
      </c>
      <c r="BD1738" s="13">
        <f t="shared" si="2283"/>
        <v>3.4234164287030651E-3</v>
      </c>
      <c r="BE1738" s="13">
        <f t="shared" si="2284"/>
        <v>4.3396619652078553E-3</v>
      </c>
      <c r="BF1738" s="13">
        <f t="shared" si="2285"/>
        <v>2.7505660448393543E-3</v>
      </c>
      <c r="BG1738" s="13">
        <f t="shared" si="2286"/>
        <v>1.1622431466903184E-3</v>
      </c>
      <c r="BH1738" s="13">
        <f t="shared" si="2287"/>
        <v>3.6832667622079619E-4</v>
      </c>
      <c r="BI1738" s="13">
        <f t="shared" si="2288"/>
        <v>9.3381176427453314E-5</v>
      </c>
      <c r="BJ1738" s="14">
        <f t="shared" si="2289"/>
        <v>0.23884297248306213</v>
      </c>
      <c r="BK1738" s="14">
        <f t="shared" si="2290"/>
        <v>0.2161831459388032</v>
      </c>
      <c r="BL1738" s="14">
        <f t="shared" si="2291"/>
        <v>0.48951285014902279</v>
      </c>
      <c r="BM1738" s="14">
        <f t="shared" si="2292"/>
        <v>0.63019621546121463</v>
      </c>
      <c r="BN1738" s="14">
        <f t="shared" si="2293"/>
        <v>0.36485774951741629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1.6325000000000001</v>
      </c>
      <c r="F1739" s="10">
        <f>VLOOKUP(B1739,home!$B$2:$E$405,3,FALSE)</f>
        <v>1.081</v>
      </c>
      <c r="G1739" s="10">
        <f>VLOOKUP(C1739,away!$B$2:$E$405,4,FALSE)</f>
        <v>1.081</v>
      </c>
      <c r="H1739" s="10">
        <f>VLOOKUP(A1739,away!$A$2:$E$405,3,FALSE)</f>
        <v>1.1474</v>
      </c>
      <c r="I1739" s="10">
        <f>VLOOKUP(C1739,away!$B$2:$E$405,3,FALSE)</f>
        <v>1.0766</v>
      </c>
      <c r="J1739" s="10">
        <f>VLOOKUP(B1739,home!$B$2:$E$405,4,FALSE)</f>
        <v>1.0766</v>
      </c>
      <c r="K1739" s="12">
        <f t="shared" si="2238"/>
        <v>1.9076758325000001</v>
      </c>
      <c r="L1739" s="12">
        <f t="shared" si="2239"/>
        <v>1.329914118344</v>
      </c>
      <c r="M1739" s="13">
        <f t="shared" si="2240"/>
        <v>3.9258395841292162E-2</v>
      </c>
      <c r="N1739" s="13">
        <f t="shared" si="2241"/>
        <v>7.4892292969151564E-2</v>
      </c>
      <c r="O1739" s="13">
        <f t="shared" si="2242"/>
        <v>5.2210294892871836E-2</v>
      </c>
      <c r="P1739" s="13">
        <f t="shared" si="2243"/>
        <v>9.9600317774829764E-2</v>
      </c>
      <c r="Q1739" s="13">
        <f t="shared" si="2244"/>
        <v>7.1435108668880073E-2</v>
      </c>
      <c r="R1739" s="13">
        <f t="shared" si="2245"/>
        <v>3.4717604150466944E-2</v>
      </c>
      <c r="S1739" s="13">
        <f t="shared" si="2246"/>
        <v>6.3172622621610885E-2</v>
      </c>
      <c r="T1739" s="13">
        <f t="shared" si="2247"/>
        <v>9.500255956418148E-2</v>
      </c>
      <c r="U1739" s="13">
        <f t="shared" si="2248"/>
        <v>6.6229934400147489E-2</v>
      </c>
      <c r="V1739" s="13">
        <f t="shared" si="2249"/>
        <v>1.7807976422612417E-2</v>
      </c>
      <c r="W1739" s="13">
        <f t="shared" si="2250"/>
        <v>4.5425010133211256E-2</v>
      </c>
      <c r="X1739" s="13">
        <f t="shared" si="2251"/>
        <v>6.0411362302076929E-2</v>
      </c>
      <c r="Y1739" s="13">
        <f t="shared" si="2252"/>
        <v>4.0170961816963301E-2</v>
      </c>
      <c r="Z1739" s="13">
        <f t="shared" si="2253"/>
        <v>1.5390477304928086E-2</v>
      </c>
      <c r="AA1739" s="13">
        <f t="shared" si="2254"/>
        <v>2.936004160525104E-2</v>
      </c>
      <c r="AB1739" s="13">
        <f t="shared" si="2255"/>
        <v>2.8004720905765963E-2</v>
      </c>
      <c r="AC1739" s="13">
        <f t="shared" si="2256"/>
        <v>2.8237273718933159E-3</v>
      </c>
      <c r="AD1739" s="13">
        <f t="shared" si="2257"/>
        <v>2.1664048505548671E-2</v>
      </c>
      <c r="AE1739" s="13">
        <f t="shared" si="2258"/>
        <v>2.8811323968018415E-2</v>
      </c>
      <c r="AF1739" s="13">
        <f t="shared" si="2259"/>
        <v>1.9158293256625283E-2</v>
      </c>
      <c r="AG1739" s="13">
        <f t="shared" si="2260"/>
        <v>8.4929615617868742E-3</v>
      </c>
      <c r="AH1739" s="13">
        <f t="shared" si="2261"/>
        <v>5.1170032639691904E-3</v>
      </c>
      <c r="AI1739" s="13">
        <f t="shared" si="2262"/>
        <v>9.7615834614976412E-3</v>
      </c>
      <c r="AJ1739" s="13">
        <f t="shared" si="2263"/>
        <v>9.3109684282153739E-3</v>
      </c>
      <c r="AK1739" s="13">
        <f t="shared" si="2264"/>
        <v>5.9207698158923279E-3</v>
      </c>
      <c r="AL1739" s="13">
        <f t="shared" si="2265"/>
        <v>2.8655693899162885E-4</v>
      </c>
      <c r="AM1739" s="13">
        <f t="shared" si="2266"/>
        <v>8.2655963536285952E-3</v>
      </c>
      <c r="AN1739" s="13">
        <f t="shared" si="2267"/>
        <v>1.0992533287223357E-2</v>
      </c>
      <c r="AO1739" s="13">
        <f t="shared" si="2268"/>
        <v>7.3095626075223618E-3</v>
      </c>
      <c r="AP1739" s="13">
        <f t="shared" si="2269"/>
        <v>3.2403635035544581E-3</v>
      </c>
      <c r="AQ1739" s="13">
        <f t="shared" si="2270"/>
        <v>1.0773512929859246E-3</v>
      </c>
      <c r="AR1739" s="13">
        <f t="shared" si="2271"/>
        <v>1.3610349768729908E-3</v>
      </c>
      <c r="AS1739" s="13">
        <f t="shared" si="2272"/>
        <v>2.5964135325678007E-3</v>
      </c>
      <c r="AT1739" s="13">
        <f t="shared" si="2273"/>
        <v>2.4765576736277732E-3</v>
      </c>
      <c r="AU1739" s="13">
        <f t="shared" si="2274"/>
        <v>1.5748230739240422E-3</v>
      </c>
      <c r="AV1739" s="13">
        <f t="shared" si="2275"/>
        <v>7.5106297964706371E-4</v>
      </c>
      <c r="AW1739" s="13">
        <f t="shared" si="2276"/>
        <v>2.0194662662118178E-5</v>
      </c>
      <c r="AX1739" s="13">
        <f t="shared" si="2277"/>
        <v>2.6280130675028976E-3</v>
      </c>
      <c r="AY1739" s="13">
        <f t="shared" si="2278"/>
        <v>3.495031681664628E-3</v>
      </c>
      <c r="AZ1739" s="13">
        <f t="shared" si="2279"/>
        <v>2.3240459887526807E-3</v>
      </c>
      <c r="BA1739" s="13">
        <f t="shared" si="2280"/>
        <v>1.0302605240409774E-3</v>
      </c>
      <c r="BB1739" s="13">
        <f t="shared" si="2281"/>
        <v>3.4253950412364565E-4</v>
      </c>
      <c r="BC1739" s="13">
        <f t="shared" si="2282"/>
        <v>9.1109624524917808E-5</v>
      </c>
      <c r="BD1739" s="13">
        <f t="shared" si="2283"/>
        <v>3.0167660521723198E-4</v>
      </c>
      <c r="BE1739" s="13">
        <f t="shared" si="2284"/>
        <v>5.7550116900355677E-4</v>
      </c>
      <c r="BF1739" s="13">
        <f t="shared" si="2285"/>
        <v>5.4893483584179178E-4</v>
      </c>
      <c r="BG1739" s="13">
        <f t="shared" si="2286"/>
        <v>3.4906323998424709E-4</v>
      </c>
      <c r="BH1739" s="13">
        <f t="shared" si="2287"/>
        <v>1.6647487673302389E-4</v>
      </c>
      <c r="BI1739" s="13">
        <f t="shared" si="2288"/>
        <v>6.3516019812401306E-5</v>
      </c>
      <c r="BJ1739" s="14">
        <f t="shared" si="2289"/>
        <v>0.50626033018196825</v>
      </c>
      <c r="BK1739" s="14">
        <f t="shared" si="2290"/>
        <v>0.2264446286528948</v>
      </c>
      <c r="BL1739" s="14">
        <f t="shared" si="2291"/>
        <v>0.25139797990730972</v>
      </c>
      <c r="BM1739" s="14">
        <f t="shared" si="2292"/>
        <v>0.62390456473060629</v>
      </c>
      <c r="BN1739" s="14">
        <f t="shared" si="2293"/>
        <v>0.37211401429749236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1.6325000000000001</v>
      </c>
      <c r="F1740" s="10">
        <f>VLOOKUP(B1740,home!$B$2:$E$405,3,FALSE)</f>
        <v>0.68459999999999999</v>
      </c>
      <c r="G1740" s="10">
        <f>VLOOKUP(C1740,away!$B$2:$E$405,4,FALSE)</f>
        <v>0.75670000000000004</v>
      </c>
      <c r="H1740" s="10">
        <f>VLOOKUP(A1740,away!$A$2:$E$405,3,FALSE)</f>
        <v>1.1474</v>
      </c>
      <c r="I1740" s="10">
        <f>VLOOKUP(C1740,away!$B$2:$E$405,3,FALSE)</f>
        <v>0.87150000000000005</v>
      </c>
      <c r="J1740" s="10">
        <f>VLOOKUP(B1740,home!$B$2:$E$405,4,FALSE)</f>
        <v>0.56389999999999996</v>
      </c>
      <c r="K1740" s="12">
        <f t="shared" si="2238"/>
        <v>0.84569510864999997</v>
      </c>
      <c r="L1740" s="12">
        <f t="shared" si="2239"/>
        <v>0.56387693648999992</v>
      </c>
      <c r="M1740" s="13">
        <f t="shared" si="2240"/>
        <v>0.24424778781804357</v>
      </c>
      <c r="N1740" s="13">
        <f t="shared" si="2241"/>
        <v>0.20655915945630249</v>
      </c>
      <c r="O1740" s="13">
        <f t="shared" si="2242"/>
        <v>0.13772569433929793</v>
      </c>
      <c r="P1740" s="13">
        <f t="shared" si="2243"/>
        <v>0.11647394603816925</v>
      </c>
      <c r="Q1740" s="13">
        <f t="shared" si="2244"/>
        <v>8.7343035399525176E-2</v>
      </c>
      <c r="R1740" s="13">
        <f t="shared" si="2245"/>
        <v>3.8830171300000715E-2</v>
      </c>
      <c r="S1740" s="13">
        <f t="shared" si="2246"/>
        <v>1.3885673465964723E-2</v>
      </c>
      <c r="T1740" s="13">
        <f t="shared" si="2247"/>
        <v>4.925072322482188E-2</v>
      </c>
      <c r="U1740" s="13">
        <f t="shared" si="2248"/>
        <v>3.2838485936452215E-2</v>
      </c>
      <c r="V1740" s="13">
        <f t="shared" si="2249"/>
        <v>7.3573698634604213E-4</v>
      </c>
      <c r="W1740" s="13">
        <f t="shared" si="2250"/>
        <v>2.4621859270674087E-2</v>
      </c>
      <c r="X1740" s="13">
        <f t="shared" si="2251"/>
        <v>1.3883698576235609E-2</v>
      </c>
      <c r="Y1740" s="13">
        <f t="shared" si="2252"/>
        <v>3.9143487101591535E-3</v>
      </c>
      <c r="Z1740" s="13">
        <f t="shared" si="2253"/>
        <v>7.2984793453421066E-3</v>
      </c>
      <c r="AA1740" s="13">
        <f t="shared" si="2254"/>
        <v>6.1722882829388743E-3</v>
      </c>
      <c r="AB1740" s="13">
        <f t="shared" si="2255"/>
        <v>2.6099370050295559E-3</v>
      </c>
      <c r="AC1740" s="13">
        <f t="shared" si="2256"/>
        <v>2.1928087561071753E-5</v>
      </c>
      <c r="AD1740" s="13">
        <f t="shared" si="2257"/>
        <v>5.205646487769432E-3</v>
      </c>
      <c r="AE1740" s="13">
        <f t="shared" si="2258"/>
        <v>2.935343993973355E-3</v>
      </c>
      <c r="AF1740" s="13">
        <f t="shared" si="2259"/>
        <v>8.2758638943300803E-4</v>
      </c>
      <c r="AG1740" s="13">
        <f t="shared" si="2260"/>
        <v>1.5555229265143487E-4</v>
      </c>
      <c r="AH1740" s="13">
        <f t="shared" si="2261"/>
        <v>1.0288610435717617E-3</v>
      </c>
      <c r="AI1740" s="13">
        <f t="shared" si="2262"/>
        <v>8.701027520291734E-4</v>
      </c>
      <c r="AJ1740" s="13">
        <f t="shared" si="2263"/>
        <v>3.6792082070698782E-4</v>
      </c>
      <c r="AK1740" s="13">
        <f t="shared" si="2264"/>
        <v>1.0371627948079777E-4</v>
      </c>
      <c r="AL1740" s="13">
        <f t="shared" si="2265"/>
        <v>4.1827210147937242E-7</v>
      </c>
      <c r="AM1740" s="13">
        <f t="shared" si="2266"/>
        <v>8.8047795441353232E-4</v>
      </c>
      <c r="AN1740" s="13">
        <f t="shared" si="2267"/>
        <v>4.9648121158168447E-4</v>
      </c>
      <c r="AO1740" s="13">
        <f t="shared" si="2268"/>
        <v>1.3997715230576181E-4</v>
      </c>
      <c r="AP1740" s="13">
        <f t="shared" si="2269"/>
        <v>2.630996260692237E-5</v>
      </c>
      <c r="AQ1740" s="13">
        <f t="shared" si="2270"/>
        <v>3.708895278489459E-6</v>
      </c>
      <c r="AR1740" s="13">
        <f t="shared" si="2271"/>
        <v>1.1603020266462991E-4</v>
      </c>
      <c r="AS1740" s="13">
        <f t="shared" si="2272"/>
        <v>9.8126174849145716E-5</v>
      </c>
      <c r="AT1740" s="13">
        <f t="shared" si="2273"/>
        <v>4.1492413050228578E-5</v>
      </c>
      <c r="AU1740" s="13">
        <f t="shared" si="2274"/>
        <v>1.1696643587554582E-5</v>
      </c>
      <c r="AV1740" s="13">
        <f t="shared" si="2275"/>
        <v>2.4729485674043237E-6</v>
      </c>
      <c r="AW1740" s="13">
        <f t="shared" si="2276"/>
        <v>5.540571297628424E-9</v>
      </c>
      <c r="AX1740" s="13">
        <f t="shared" si="2277"/>
        <v>1.2410264988694698E-4</v>
      </c>
      <c r="AY1740" s="13">
        <f t="shared" si="2278"/>
        <v>6.9978622028542687E-5</v>
      </c>
      <c r="AZ1740" s="13">
        <f t="shared" si="2279"/>
        <v>1.9729665504623134E-5</v>
      </c>
      <c r="BA1740" s="13">
        <f t="shared" si="2280"/>
        <v>3.7083677809064408E-6</v>
      </c>
      <c r="BB1740" s="13">
        <f t="shared" si="2281"/>
        <v>5.2276576591893567E-7</v>
      </c>
      <c r="BC1740" s="13">
        <f t="shared" si="2282"/>
        <v>5.8955111717643595E-8</v>
      </c>
      <c r="BD1740" s="13">
        <f t="shared" si="2283"/>
        <v>1.0904459203140883E-5</v>
      </c>
      <c r="BE1740" s="13">
        <f t="shared" si="2284"/>
        <v>9.2218478105697211E-6</v>
      </c>
      <c r="BF1740" s="13">
        <f t="shared" si="2285"/>
        <v>3.8994357930567614E-6</v>
      </c>
      <c r="BG1740" s="13">
        <f t="shared" si="2286"/>
        <v>1.0992445922276125E-6</v>
      </c>
      <c r="BH1740" s="13">
        <f t="shared" si="2287"/>
        <v>2.3240644371421386E-7</v>
      </c>
      <c r="BI1740" s="13">
        <f t="shared" si="2288"/>
        <v>3.930899853357045E-8</v>
      </c>
      <c r="BJ1740" s="14">
        <f t="shared" si="2289"/>
        <v>0.39646201000381082</v>
      </c>
      <c r="BK1740" s="14">
        <f t="shared" si="2290"/>
        <v>0.37543546929021465</v>
      </c>
      <c r="BL1740" s="14">
        <f t="shared" si="2291"/>
        <v>0.22084239284506824</v>
      </c>
      <c r="BM1740" s="14">
        <f t="shared" si="2292"/>
        <v>0.16878858405163935</v>
      </c>
      <c r="BN1740" s="14">
        <f t="shared" si="2293"/>
        <v>0.83117979435133926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1.6325000000000001</v>
      </c>
      <c r="F1741" s="10">
        <f>VLOOKUP(B1741,home!$B$2:$E$405,3,FALSE)</f>
        <v>0.90080000000000005</v>
      </c>
      <c r="G1741" s="10">
        <f>VLOOKUP(C1741,away!$B$2:$E$405,4,FALSE)</f>
        <v>1.4053</v>
      </c>
      <c r="H1741" s="10">
        <f>VLOOKUP(A1741,away!$A$2:$E$405,3,FALSE)</f>
        <v>1.1474</v>
      </c>
      <c r="I1741" s="10">
        <f>VLOOKUP(C1741,away!$B$2:$E$405,3,FALSE)</f>
        <v>0.76900000000000002</v>
      </c>
      <c r="J1741" s="10">
        <f>VLOOKUP(B1741,home!$B$2:$E$405,4,FALSE)</f>
        <v>0.7177</v>
      </c>
      <c r="K1741" s="12">
        <f t="shared" si="2238"/>
        <v>2.0665723468000001</v>
      </c>
      <c r="L1741" s="12">
        <f t="shared" si="2239"/>
        <v>0.63326302562000003</v>
      </c>
      <c r="M1741" s="13">
        <f t="shared" si="2240"/>
        <v>6.7216577531434701E-2</v>
      </c>
      <c r="N1741" s="13">
        <f t="shared" si="2241"/>
        <v>0.13890792037300118</v>
      </c>
      <c r="O1741" s="13">
        <f t="shared" si="2242"/>
        <v>4.2565773259377652E-2</v>
      </c>
      <c r="P1741" s="13">
        <f t="shared" si="2243"/>
        <v>8.7965249937988765E-2</v>
      </c>
      <c r="Q1741" s="13">
        <f t="shared" si="2244"/>
        <v>0.14353163349717032</v>
      </c>
      <c r="R1741" s="13">
        <f t="shared" si="2245"/>
        <v>1.347766518104419E-2</v>
      </c>
      <c r="S1741" s="13">
        <f t="shared" si="2246"/>
        <v>2.8779675642642291E-2</v>
      </c>
      <c r="T1741" s="13">
        <f t="shared" si="2247"/>
        <v>9.089327650059903E-2</v>
      </c>
      <c r="U1741" s="13">
        <f t="shared" si="2248"/>
        <v>2.7852570162575141E-2</v>
      </c>
      <c r="V1741" s="13">
        <f t="shared" si="2249"/>
        <v>4.1848329914601409E-3</v>
      </c>
      <c r="W1741" s="13">
        <f t="shared" si="2250"/>
        <v>9.8872834892094932E-2</v>
      </c>
      <c r="X1741" s="13">
        <f t="shared" si="2251"/>
        <v>6.2612510575394742E-2</v>
      </c>
      <c r="Y1741" s="13">
        <f t="shared" si="2252"/>
        <v>1.9825093944319361E-2</v>
      </c>
      <c r="Z1741" s="13">
        <f t="shared" si="2253"/>
        <v>2.8449690102804572E-3</v>
      </c>
      <c r="AA1741" s="13">
        <f t="shared" si="2254"/>
        <v>5.8793342841485579E-3</v>
      </c>
      <c r="AB1741" s="13">
        <f t="shared" si="2255"/>
        <v>6.0750348246072939E-3</v>
      </c>
      <c r="AC1741" s="13">
        <f t="shared" si="2256"/>
        <v>3.4228896125957189E-4</v>
      </c>
      <c r="AD1741" s="13">
        <f t="shared" si="2257"/>
        <v>5.1081966609431366E-2</v>
      </c>
      <c r="AE1741" s="13">
        <f t="shared" si="2258"/>
        <v>3.2348320729708321E-2</v>
      </c>
      <c r="AF1741" s="13">
        <f t="shared" si="2259"/>
        <v>1.0242497729510629E-2</v>
      </c>
      <c r="AG1741" s="13">
        <f t="shared" si="2260"/>
        <v>2.1620650340319612E-3</v>
      </c>
      <c r="AH1741" s="13">
        <f t="shared" si="2261"/>
        <v>4.5040342081133466E-4</v>
      </c>
      <c r="AI1741" s="13">
        <f t="shared" si="2262"/>
        <v>9.307912543528279E-4</v>
      </c>
      <c r="AJ1741" s="13">
        <f t="shared" si="2263"/>
        <v>9.6177373344441997E-4</v>
      </c>
      <c r="AK1741" s="13">
        <f t="shared" si="2264"/>
        <v>6.6252500047161089E-4</v>
      </c>
      <c r="AL1741" s="13">
        <f t="shared" si="2265"/>
        <v>1.7917921521149558E-5</v>
      </c>
      <c r="AM1741" s="13">
        <f t="shared" si="2266"/>
        <v>2.1112915923042361E-2</v>
      </c>
      <c r="AN1741" s="13">
        <f t="shared" si="2267"/>
        <v>1.337002901708648E-2</v>
      </c>
      <c r="AO1741" s="13">
        <f t="shared" si="2268"/>
        <v>4.2333725139936896E-3</v>
      </c>
      <c r="AP1741" s="13">
        <f t="shared" si="2269"/>
        <v>8.9361276226273016E-4</v>
      </c>
      <c r="AQ1741" s="13">
        <f t="shared" si="2270"/>
        <v>1.4147298039078553E-4</v>
      </c>
      <c r="AR1741" s="13">
        <f t="shared" si="2271"/>
        <v>5.7044766602516789E-5</v>
      </c>
      <c r="AS1741" s="13">
        <f t="shared" si="2272"/>
        <v>1.1788713719042138E-4</v>
      </c>
      <c r="AT1741" s="13">
        <f t="shared" si="2273"/>
        <v>1.2181114888057138E-4</v>
      </c>
      <c r="AU1741" s="13">
        <f t="shared" si="2274"/>
        <v>8.3910517269508871E-5</v>
      </c>
      <c r="AV1741" s="13">
        <f t="shared" si="2275"/>
        <v>4.3351788648712699E-5</v>
      </c>
      <c r="AW1741" s="13">
        <f t="shared" si="2276"/>
        <v>6.5135818460197272E-7</v>
      </c>
      <c r="AX1741" s="13">
        <f t="shared" si="2277"/>
        <v>7.2718947011454638E-3</v>
      </c>
      <c r="AY1741" s="13">
        <f t="shared" si="2278"/>
        <v>4.6050220404374219E-3</v>
      </c>
      <c r="AZ1741" s="13">
        <f t="shared" si="2279"/>
        <v>1.4580950951870941E-3</v>
      </c>
      <c r="BA1741" s="13">
        <f t="shared" si="2280"/>
        <v>3.0778590387328712E-4</v>
      </c>
      <c r="BB1741" s="13">
        <f t="shared" si="2281"/>
        <v>4.8727358182496056E-5</v>
      </c>
      <c r="BC1741" s="13">
        <f t="shared" si="2282"/>
        <v>6.1714468546233847E-6</v>
      </c>
      <c r="BD1741" s="13">
        <f t="shared" si="2283"/>
        <v>6.0207235824160846E-6</v>
      </c>
      <c r="BE1741" s="13">
        <f t="shared" si="2284"/>
        <v>1.2442260863147712E-5</v>
      </c>
      <c r="BF1741" s="13">
        <f t="shared" si="2285"/>
        <v>1.2856416115726484E-5</v>
      </c>
      <c r="BG1741" s="13">
        <f t="shared" si="2286"/>
        <v>8.8562380079047408E-6</v>
      </c>
      <c r="BH1741" s="13">
        <f t="shared" si="2287"/>
        <v>4.5755141409537622E-6</v>
      </c>
      <c r="BI1741" s="13">
        <f t="shared" si="2288"/>
        <v>1.8911261992174802E-6</v>
      </c>
      <c r="BJ1741" s="14">
        <f t="shared" si="2289"/>
        <v>0.7039272196277182</v>
      </c>
      <c r="BK1741" s="14">
        <f t="shared" si="2290"/>
        <v>0.19311156502674404</v>
      </c>
      <c r="BL1741" s="14">
        <f t="shared" si="2291"/>
        <v>9.9326518758334134E-2</v>
      </c>
      <c r="BM1741" s="14">
        <f t="shared" si="2292"/>
        <v>0.50094108196080744</v>
      </c>
      <c r="BN1741" s="14">
        <f t="shared" si="2293"/>
        <v>0.49366481978001686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1.375</v>
      </c>
      <c r="F1742" s="10">
        <f>VLOOKUP(B1742,home!$B$2:$E$405,3,FALSE)</f>
        <v>0.8</v>
      </c>
      <c r="G1742" s="10">
        <f>VLOOKUP(C1742,away!$B$2:$E$405,4,FALSE)</f>
        <v>0.99170000000000003</v>
      </c>
      <c r="H1742" s="10">
        <f>VLOOKUP(A1742,away!$A$2:$E$405,3,FALSE)</f>
        <v>1.0101</v>
      </c>
      <c r="I1742" s="10">
        <f>VLOOKUP(C1742,away!$B$2:$E$405,3,FALSE)</f>
        <v>0.81</v>
      </c>
      <c r="J1742" s="10">
        <f>VLOOKUP(B1742,home!$B$2:$E$405,4,FALSE)</f>
        <v>0.69299999999999995</v>
      </c>
      <c r="K1742" s="12">
        <f t="shared" si="2238"/>
        <v>1.09087</v>
      </c>
      <c r="L1742" s="12">
        <f t="shared" si="2239"/>
        <v>0.566999433</v>
      </c>
      <c r="M1742" s="13">
        <f t="shared" si="2240"/>
        <v>0.19054451579501688</v>
      </c>
      <c r="N1742" s="13">
        <f t="shared" si="2241"/>
        <v>0.20785929594531005</v>
      </c>
      <c r="O1742" s="13">
        <f t="shared" si="2242"/>
        <v>0.10803863241703413</v>
      </c>
      <c r="P1742" s="13">
        <f t="shared" si="2243"/>
        <v>0.11785610294477</v>
      </c>
      <c r="Q1742" s="13">
        <f t="shared" si="2244"/>
        <v>0.1133737350839302</v>
      </c>
      <c r="R1742" s="13">
        <f t="shared" si="2245"/>
        <v>3.0628921661276873E-2</v>
      </c>
      <c r="S1742" s="13">
        <f t="shared" si="2246"/>
        <v>1.8224167910808321E-2</v>
      </c>
      <c r="T1742" s="13">
        <f t="shared" si="2247"/>
        <v>6.4282843509680637E-2</v>
      </c>
      <c r="U1742" s="13">
        <f t="shared" si="2248"/>
        <v>3.3412171772637105E-2</v>
      </c>
      <c r="V1742" s="13">
        <f t="shared" si="2249"/>
        <v>1.2524512246259217E-3</v>
      </c>
      <c r="W1742" s="13">
        <f t="shared" si="2250"/>
        <v>4.122533546366898E-2</v>
      </c>
      <c r="X1742" s="13">
        <f t="shared" si="2251"/>
        <v>2.3374741833135107E-2</v>
      </c>
      <c r="Y1742" s="13">
        <f t="shared" si="2252"/>
        <v>6.6267326829544913E-3</v>
      </c>
      <c r="Z1742" s="13">
        <f t="shared" si="2253"/>
        <v>5.7888604051151357E-3</v>
      </c>
      <c r="AA1742" s="13">
        <f t="shared" si="2254"/>
        <v>6.314894150127948E-3</v>
      </c>
      <c r="AB1742" s="13">
        <f t="shared" si="2255"/>
        <v>3.4443642907750374E-3</v>
      </c>
      <c r="AC1742" s="13">
        <f t="shared" si="2256"/>
        <v>4.841684233436888E-5</v>
      </c>
      <c r="AD1742" s="13">
        <f t="shared" si="2257"/>
        <v>1.1242870424313142E-2</v>
      </c>
      <c r="AE1742" s="13">
        <f t="shared" si="2258"/>
        <v>6.3747011558780214E-3</v>
      </c>
      <c r="AF1742" s="13">
        <f t="shared" si="2259"/>
        <v>1.8072259704636411E-3</v>
      </c>
      <c r="AG1742" s="13">
        <f t="shared" si="2260"/>
        <v>3.4156536685191972E-4</v>
      </c>
      <c r="AH1742" s="13">
        <f t="shared" si="2261"/>
        <v>8.2057014185410817E-4</v>
      </c>
      <c r="AI1742" s="13">
        <f t="shared" si="2262"/>
        <v>8.9513535064439094E-4</v>
      </c>
      <c r="AJ1742" s="13">
        <f t="shared" si="2263"/>
        <v>4.8823814997872339E-4</v>
      </c>
      <c r="AK1742" s="13">
        <f t="shared" si="2264"/>
        <v>1.7753478355576335E-4</v>
      </c>
      <c r="AL1742" s="13">
        <f t="shared" si="2265"/>
        <v>1.1978765866048209E-6</v>
      </c>
      <c r="AM1742" s="13">
        <f t="shared" si="2266"/>
        <v>2.4529020119540964E-3</v>
      </c>
      <c r="AN1742" s="13">
        <f t="shared" si="2267"/>
        <v>1.3907940499825319E-3</v>
      </c>
      <c r="AO1742" s="13">
        <f t="shared" si="2268"/>
        <v>3.9428971887993456E-4</v>
      </c>
      <c r="AP1742" s="13">
        <f t="shared" si="2269"/>
        <v>7.4520682347550761E-5</v>
      </c>
      <c r="AQ1742" s="13">
        <f t="shared" si="2270"/>
        <v>1.0563296159458599E-5</v>
      </c>
      <c r="AR1742" s="13">
        <f t="shared" si="2271"/>
        <v>9.3052561033601794E-5</v>
      </c>
      <c r="AS1742" s="13">
        <f t="shared" si="2272"/>
        <v>1.0150824725472519E-4</v>
      </c>
      <c r="AT1742" s="13">
        <f t="shared" si="2273"/>
        <v>5.5366150841381037E-5</v>
      </c>
      <c r="AU1742" s="13">
        <f t="shared" si="2274"/>
        <v>2.0132424322779112E-5</v>
      </c>
      <c r="AV1742" s="13">
        <f t="shared" si="2275"/>
        <v>5.4904644302475108E-6</v>
      </c>
      <c r="AW1742" s="13">
        <f t="shared" si="2276"/>
        <v>2.0580939623505996E-8</v>
      </c>
      <c r="AX1742" s="13">
        <f t="shared" si="2277"/>
        <v>4.4596620296339404E-4</v>
      </c>
      <c r="AY1742" s="13">
        <f t="shared" si="2278"/>
        <v>2.5286258421740738E-4</v>
      </c>
      <c r="AZ1742" s="13">
        <f t="shared" si="2279"/>
        <v>7.1686470939092347E-5</v>
      </c>
      <c r="BA1742" s="13">
        <f t="shared" si="2280"/>
        <v>1.3548729458745445E-5</v>
      </c>
      <c r="BB1742" s="13">
        <f t="shared" si="2281"/>
        <v>1.9205304802447664E-6</v>
      </c>
      <c r="BC1742" s="13">
        <f t="shared" si="2282"/>
        <v>2.1778793867160009E-7</v>
      </c>
      <c r="BD1742" s="13">
        <f t="shared" si="2283"/>
        <v>8.7934582242083488E-6</v>
      </c>
      <c r="BE1742" s="13">
        <f t="shared" si="2284"/>
        <v>9.5925197730421599E-6</v>
      </c>
      <c r="BF1742" s="13">
        <f t="shared" si="2285"/>
        <v>5.2320960224092512E-6</v>
      </c>
      <c r="BG1742" s="13">
        <f t="shared" si="2286"/>
        <v>1.9025121959885267E-6</v>
      </c>
      <c r="BH1742" s="13">
        <f t="shared" si="2287"/>
        <v>5.1884836980950095E-7</v>
      </c>
      <c r="BI1742" s="13">
        <f t="shared" si="2288"/>
        <v>1.131992242348181E-7</v>
      </c>
      <c r="BJ1742" s="14">
        <f t="shared" si="2289"/>
        <v>0.4816183195015073</v>
      </c>
      <c r="BK1742" s="14">
        <f t="shared" si="2290"/>
        <v>0.32817971517835948</v>
      </c>
      <c r="BL1742" s="14">
        <f t="shared" si="2291"/>
        <v>0.18452216519957645</v>
      </c>
      <c r="BM1742" s="14">
        <f t="shared" si="2292"/>
        <v>0.23155501443394247</v>
      </c>
      <c r="BN1742" s="14">
        <f t="shared" si="2293"/>
        <v>0.76830120384733813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1.375</v>
      </c>
      <c r="F1743" s="10">
        <f>VLOOKUP(B1743,home!$B$2:$E$405,3,FALSE)</f>
        <v>0.8</v>
      </c>
      <c r="G1743" s="10">
        <f>VLOOKUP(C1743,away!$B$2:$E$405,4,FALSE)</f>
        <v>0.85950000000000004</v>
      </c>
      <c r="H1743" s="10">
        <f>VLOOKUP(A1743,away!$A$2:$E$405,3,FALSE)</f>
        <v>1.0101</v>
      </c>
      <c r="I1743" s="10">
        <f>VLOOKUP(C1743,away!$B$2:$E$405,3,FALSE)</f>
        <v>1.35</v>
      </c>
      <c r="J1743" s="10">
        <f>VLOOKUP(B1743,home!$B$2:$E$405,4,FALSE)</f>
        <v>0.99</v>
      </c>
      <c r="K1743" s="12">
        <f t="shared" si="2238"/>
        <v>0.94545000000000012</v>
      </c>
      <c r="L1743" s="12">
        <f t="shared" si="2239"/>
        <v>1.3499986500000001</v>
      </c>
      <c r="M1743" s="13">
        <f t="shared" si="2240"/>
        <v>0.10071619680866781</v>
      </c>
      <c r="N1743" s="13">
        <f t="shared" si="2241"/>
        <v>9.5222128272754974E-2</v>
      </c>
      <c r="O1743" s="13">
        <f t="shared" si="2242"/>
        <v>0.13596672972483584</v>
      </c>
      <c r="P1743" s="13">
        <f t="shared" si="2243"/>
        <v>0.12854974461834606</v>
      </c>
      <c r="Q1743" s="13">
        <f t="shared" si="2244"/>
        <v>4.5013880587738107E-2</v>
      </c>
      <c r="R1743" s="13">
        <f t="shared" si="2245"/>
        <v>9.1777450786721643E-2</v>
      </c>
      <c r="S1743" s="13">
        <f t="shared" si="2246"/>
        <v>4.1018816647820006E-2</v>
      </c>
      <c r="T1743" s="13">
        <f t="shared" si="2247"/>
        <v>6.0768678024707659E-2</v>
      </c>
      <c r="U1743" s="13">
        <f t="shared" si="2248"/>
        <v>8.6770990846305976E-2</v>
      </c>
      <c r="V1743" s="13">
        <f t="shared" si="2249"/>
        <v>5.8171802127661865E-3</v>
      </c>
      <c r="W1743" s="13">
        <f t="shared" si="2250"/>
        <v>1.4186124467225666E-2</v>
      </c>
      <c r="X1743" s="13">
        <f t="shared" si="2251"/>
        <v>1.9151248879486622E-2</v>
      </c>
      <c r="Y1743" s="13">
        <f t="shared" si="2252"/>
        <v>1.2927080066560476E-2</v>
      </c>
      <c r="Z1743" s="13">
        <f t="shared" si="2253"/>
        <v>4.1299811554171902E-2</v>
      </c>
      <c r="AA1743" s="13">
        <f t="shared" si="2254"/>
        <v>3.9046906833891823E-2</v>
      </c>
      <c r="AB1743" s="13">
        <f t="shared" si="2255"/>
        <v>1.8458449033051518E-2</v>
      </c>
      <c r="AC1743" s="13">
        <f t="shared" si="2256"/>
        <v>4.6404963553838284E-4</v>
      </c>
      <c r="AD1743" s="13">
        <f t="shared" si="2257"/>
        <v>3.3530678443846268E-3</v>
      </c>
      <c r="AE1743" s="13">
        <f t="shared" si="2258"/>
        <v>4.5266370632776566E-3</v>
      </c>
      <c r="AF1743" s="13">
        <f t="shared" si="2259"/>
        <v>3.0554769622324006E-3</v>
      </c>
      <c r="AG1743" s="13">
        <f t="shared" si="2260"/>
        <v>1.3749632580399478E-3</v>
      </c>
      <c r="AH1743" s="13">
        <f t="shared" si="2261"/>
        <v>1.3938672460846619E-2</v>
      </c>
      <c r="AI1743" s="13">
        <f t="shared" si="2262"/>
        <v>1.3178317878107436E-2</v>
      </c>
      <c r="AJ1743" s="13">
        <f t="shared" si="2263"/>
        <v>6.2297203189283397E-3</v>
      </c>
      <c r="AK1743" s="13">
        <f t="shared" si="2264"/>
        <v>1.9632963585102664E-3</v>
      </c>
      <c r="AL1743" s="13">
        <f t="shared" si="2265"/>
        <v>2.3691705615937964E-5</v>
      </c>
      <c r="AM1743" s="13">
        <f t="shared" si="2266"/>
        <v>6.3403159869468938E-4</v>
      </c>
      <c r="AN1743" s="13">
        <f t="shared" si="2267"/>
        <v>8.5594180229517239E-4</v>
      </c>
      <c r="AO1743" s="13">
        <f t="shared" si="2268"/>
        <v>5.7776013878852491E-4</v>
      </c>
      <c r="AP1743" s="13">
        <f t="shared" si="2269"/>
        <v>2.5999180246277385E-4</v>
      </c>
      <c r="AQ1743" s="13">
        <f t="shared" si="2270"/>
        <v>8.7747145583952851E-5</v>
      </c>
      <c r="AR1743" s="13">
        <f t="shared" si="2271"/>
        <v>3.7634378009870229E-3</v>
      </c>
      <c r="AS1743" s="13">
        <f t="shared" si="2272"/>
        <v>3.5581422689431809E-3</v>
      </c>
      <c r="AT1743" s="13">
        <f t="shared" si="2273"/>
        <v>1.6820228040861655E-3</v>
      </c>
      <c r="AU1743" s="13">
        <f t="shared" si="2274"/>
        <v>5.3008948670775513E-4</v>
      </c>
      <c r="AV1743" s="13">
        <f t="shared" si="2275"/>
        <v>1.2529327630196179E-4</v>
      </c>
      <c r="AW1743" s="13">
        <f t="shared" si="2276"/>
        <v>8.3997377532245438E-7</v>
      </c>
      <c r="AX1743" s="13">
        <f t="shared" si="2277"/>
        <v>9.9907529164315628E-5</v>
      </c>
      <c r="AY1743" s="13">
        <f t="shared" si="2278"/>
        <v>1.3487502949666174E-4</v>
      </c>
      <c r="AZ1743" s="13">
        <f t="shared" si="2279"/>
        <v>9.1040553869601776E-5</v>
      </c>
      <c r="BA1743" s="13">
        <f t="shared" si="2280"/>
        <v>4.0968208273071571E-5</v>
      </c>
      <c r="BB1743" s="13">
        <f t="shared" si="2281"/>
        <v>1.3826756465391364E-5</v>
      </c>
      <c r="BC1743" s="13">
        <f t="shared" si="2282"/>
        <v>3.7332205124314231E-6</v>
      </c>
      <c r="BD1743" s="13">
        <f t="shared" si="2283"/>
        <v>8.467726584485745E-4</v>
      </c>
      <c r="BE1743" s="13">
        <f t="shared" si="2284"/>
        <v>8.005812099302047E-4</v>
      </c>
      <c r="BF1743" s="13">
        <f t="shared" si="2285"/>
        <v>3.7845475246425613E-4</v>
      </c>
      <c r="BG1743" s="13">
        <f t="shared" si="2286"/>
        <v>1.1927001523911034E-4</v>
      </c>
      <c r="BH1743" s="13">
        <f t="shared" si="2287"/>
        <v>2.8190958976954218E-5</v>
      </c>
      <c r="BI1743" s="13">
        <f t="shared" si="2288"/>
        <v>5.3306284329522752E-6</v>
      </c>
      <c r="BJ1743" s="14">
        <f t="shared" si="2289"/>
        <v>0.26237910921201474</v>
      </c>
      <c r="BK1743" s="14">
        <f t="shared" si="2290"/>
        <v>0.27672455465825102</v>
      </c>
      <c r="BL1743" s="14">
        <f t="shared" si="2291"/>
        <v>0.4191681201017175</v>
      </c>
      <c r="BM1743" s="14">
        <f t="shared" si="2292"/>
        <v>0.40219142967136945</v>
      </c>
      <c r="BN1743" s="14">
        <f t="shared" si="2293"/>
        <v>0.59724613079906441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1.375</v>
      </c>
      <c r="F1744" s="10">
        <f>VLOOKUP(B1744,home!$B$2:$E$405,3,FALSE)</f>
        <v>1.1515</v>
      </c>
      <c r="G1744" s="10">
        <f>VLOOKUP(C1744,away!$B$2:$E$405,4,FALSE)</f>
        <v>1.3332999999999999</v>
      </c>
      <c r="H1744" s="10">
        <f>VLOOKUP(A1744,away!$A$2:$E$405,3,FALSE)</f>
        <v>1.0101</v>
      </c>
      <c r="I1744" s="10">
        <f>VLOOKUP(C1744,away!$B$2:$E$405,3,FALSE)</f>
        <v>1.4025000000000001</v>
      </c>
      <c r="J1744" s="10">
        <f>VLOOKUP(B1744,home!$B$2:$E$405,4,FALSE)</f>
        <v>1.0725</v>
      </c>
      <c r="K1744" s="12">
        <f t="shared" si="2238"/>
        <v>2.1110305562499998</v>
      </c>
      <c r="L1744" s="12">
        <f t="shared" si="2239"/>
        <v>1.5193734806250001</v>
      </c>
      <c r="M1744" s="13">
        <f t="shared" si="2240"/>
        <v>2.6505473056645048E-2</v>
      </c>
      <c r="N1744" s="13">
        <f t="shared" si="2241"/>
        <v>5.5953863530438776E-2</v>
      </c>
      <c r="O1744" s="13">
        <f t="shared" si="2242"/>
        <v>4.0271712853686956E-2</v>
      </c>
      <c r="P1744" s="13">
        <f t="shared" si="2243"/>
        <v>8.5014816386659031E-2</v>
      </c>
      <c r="Q1744" s="13">
        <f t="shared" si="2244"/>
        <v>5.9060157826499385E-2</v>
      </c>
      <c r="R1744" s="13">
        <f t="shared" si="2245"/>
        <v>3.0593886264618453E-2</v>
      </c>
      <c r="S1744" s="13">
        <f t="shared" si="2246"/>
        <v>6.8170062366094769E-2</v>
      </c>
      <c r="T1744" s="13">
        <f t="shared" si="2247"/>
        <v>8.9734437563110225E-2</v>
      </c>
      <c r="U1744" s="13">
        <f t="shared" si="2248"/>
        <v>6.4584628739046718E-2</v>
      </c>
      <c r="V1744" s="13">
        <f t="shared" si="2249"/>
        <v>2.429462743090878E-2</v>
      </c>
      <c r="W1744" s="13">
        <f t="shared" si="2250"/>
        <v>4.1559265942895933E-2</v>
      </c>
      <c r="X1744" s="13">
        <f t="shared" si="2251"/>
        <v>6.3144046547877836E-2</v>
      </c>
      <c r="Y1744" s="13">
        <f t="shared" si="2252"/>
        <v>4.7969694892098083E-2</v>
      </c>
      <c r="Z1744" s="13">
        <f t="shared" si="2253"/>
        <v>1.549451315323957E-2</v>
      </c>
      <c r="AA1744" s="13">
        <f t="shared" si="2254"/>
        <v>3.2709390720706263E-2</v>
      </c>
      <c r="AB1744" s="13">
        <f t="shared" si="2255"/>
        <v>3.4525261643865574E-2</v>
      </c>
      <c r="AC1744" s="13">
        <f t="shared" si="2256"/>
        <v>4.8702283246534811E-3</v>
      </c>
      <c r="AD1744" s="13">
        <f t="shared" si="2257"/>
        <v>2.1933220075193313E-2</v>
      </c>
      <c r="AE1744" s="13">
        <f t="shared" si="2258"/>
        <v>3.3324752926960591E-2</v>
      </c>
      <c r="AF1744" s="13">
        <f t="shared" si="2259"/>
        <v>2.5316372922802137E-2</v>
      </c>
      <c r="AG1744" s="13">
        <f t="shared" si="2260"/>
        <v>1.2821675214839462E-2</v>
      </c>
      <c r="AH1744" s="13">
        <f t="shared" si="2261"/>
        <v>5.885488095056862E-3</v>
      </c>
      <c r="AI1744" s="13">
        <f t="shared" si="2262"/>
        <v>1.2424445207110639E-2</v>
      </c>
      <c r="AJ1744" s="13">
        <f t="shared" si="2263"/>
        <v>1.3114191738332209E-2</v>
      </c>
      <c r="AK1744" s="13">
        <f t="shared" si="2264"/>
        <v>9.2281531600468675E-3</v>
      </c>
      <c r="AL1744" s="13">
        <f t="shared" si="2265"/>
        <v>6.2483935434266044E-4</v>
      </c>
      <c r="AM1744" s="13">
        <f t="shared" si="2266"/>
        <v>9.2603395551378014E-3</v>
      </c>
      <c r="AN1744" s="13">
        <f t="shared" si="2267"/>
        <v>1.4069914341659088E-2</v>
      </c>
      <c r="AO1744" s="13">
        <f t="shared" si="2268"/>
        <v>1.0688727362691088E-2</v>
      </c>
      <c r="AP1744" s="13">
        <f t="shared" si="2269"/>
        <v>5.4133896321678773E-3</v>
      </c>
      <c r="AQ1744" s="13">
        <f t="shared" si="2270"/>
        <v>2.0562401618515491E-3</v>
      </c>
      <c r="AR1744" s="13">
        <f t="shared" si="2271"/>
        <v>1.7884509064327095E-3</v>
      </c>
      <c r="AS1744" s="13">
        <f t="shared" si="2272"/>
        <v>3.7754745118324588E-3</v>
      </c>
      <c r="AT1744" s="13">
        <f t="shared" si="2273"/>
        <v>3.9850710294106872E-3</v>
      </c>
      <c r="AU1744" s="13">
        <f t="shared" si="2274"/>
        <v>2.804202237304201E-3</v>
      </c>
      <c r="AV1744" s="13">
        <f t="shared" si="2275"/>
        <v>1.479939152213445E-3</v>
      </c>
      <c r="AW1744" s="13">
        <f t="shared" si="2276"/>
        <v>5.5670476126315648E-5</v>
      </c>
      <c r="AX1744" s="13">
        <f t="shared" si="2277"/>
        <v>3.2581432936910708E-3</v>
      </c>
      <c r="AY1744" s="13">
        <f t="shared" si="2278"/>
        <v>4.9503365165104053E-3</v>
      </c>
      <c r="AZ1744" s="13">
        <f t="shared" si="2279"/>
        <v>3.7607050116777261E-3</v>
      </c>
      <c r="BA1744" s="13">
        <f t="shared" si="2280"/>
        <v>1.9046384877322224E-3</v>
      </c>
      <c r="BB1744" s="13">
        <f t="shared" si="2281"/>
        <v>7.2346430210951075E-4</v>
      </c>
      <c r="BC1744" s="13">
        <f t="shared" si="2282"/>
        <v>2.1984249496081286E-4</v>
      </c>
      <c r="BD1744" s="13">
        <f t="shared" si="2283"/>
        <v>4.5288747977226653E-4</v>
      </c>
      <c r="BE1744" s="13">
        <f t="shared" si="2284"/>
        <v>9.5605930834230827E-4</v>
      </c>
      <c r="BF1744" s="13">
        <f t="shared" si="2285"/>
        <v>1.0091352067489268E-3</v>
      </c>
      <c r="BG1744" s="13">
        <f t="shared" si="2286"/>
        <v>7.101050856115486E-4</v>
      </c>
      <c r="BH1744" s="13">
        <f t="shared" si="2287"/>
        <v>3.7476338346862514E-4</v>
      </c>
      <c r="BI1744" s="13">
        <f t="shared" si="2288"/>
        <v>1.5822739077318078E-4</v>
      </c>
      <c r="BJ1744" s="14">
        <f t="shared" si="2289"/>
        <v>0.50712322860290482</v>
      </c>
      <c r="BK1744" s="14">
        <f t="shared" si="2290"/>
        <v>0.21443038343581416</v>
      </c>
      <c r="BL1744" s="14">
        <f t="shared" si="2291"/>
        <v>0.26083147411438101</v>
      </c>
      <c r="BM1744" s="14">
        <f t="shared" si="2292"/>
        <v>0.69558502334740779</v>
      </c>
      <c r="BN1744" s="14">
        <f t="shared" si="2293"/>
        <v>0.29739990991854764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1.375</v>
      </c>
      <c r="F1745" s="10">
        <f>VLOOKUP(B1745,home!$B$2:$E$405,3,FALSE)</f>
        <v>0.90910000000000002</v>
      </c>
      <c r="G1745" s="10">
        <f>VLOOKUP(C1745,away!$B$2:$E$405,4,FALSE)</f>
        <v>0.8</v>
      </c>
      <c r="H1745" s="10">
        <f>VLOOKUP(A1745,away!$A$2:$E$405,3,FALSE)</f>
        <v>1.0101</v>
      </c>
      <c r="I1745" s="10">
        <f>VLOOKUP(C1745,away!$B$2:$E$405,3,FALSE)</f>
        <v>0.89100000000000001</v>
      </c>
      <c r="J1745" s="10">
        <f>VLOOKUP(B1745,home!$B$2:$E$405,4,FALSE)</f>
        <v>1.155</v>
      </c>
      <c r="K1745" s="12">
        <f t="shared" si="2238"/>
        <v>1.0000100000000001</v>
      </c>
      <c r="L1745" s="12">
        <f t="shared" si="2239"/>
        <v>1.0394989605</v>
      </c>
      <c r="M1745" s="13">
        <f t="shared" si="2240"/>
        <v>0.13009257579041528</v>
      </c>
      <c r="N1745" s="13">
        <f t="shared" si="2241"/>
        <v>0.13009387671617315</v>
      </c>
      <c r="O1745" s="13">
        <f t="shared" si="2242"/>
        <v>0.13523109730290414</v>
      </c>
      <c r="P1745" s="13">
        <f t="shared" si="2243"/>
        <v>0.13523244961387718</v>
      </c>
      <c r="Q1745" s="13">
        <f t="shared" si="2244"/>
        <v>6.5047588827470165E-2</v>
      </c>
      <c r="R1745" s="13">
        <f t="shared" si="2245"/>
        <v>7.0286292536821601E-2</v>
      </c>
      <c r="S1745" s="13">
        <f t="shared" si="2246"/>
        <v>3.5143849134850476E-2</v>
      </c>
      <c r="T1745" s="13">
        <f t="shared" si="2247"/>
        <v>6.7616900969186655E-2</v>
      </c>
      <c r="U1745" s="13">
        <f t="shared" si="2248"/>
        <v>7.0286995399746963E-2</v>
      </c>
      <c r="V1745" s="13">
        <f t="shared" si="2249"/>
        <v>4.0591511070658158E-3</v>
      </c>
      <c r="W1745" s="13">
        <f t="shared" si="2250"/>
        <v>2.1682746434452813E-2</v>
      </c>
      <c r="X1745" s="13">
        <f t="shared" si="2251"/>
        <v>2.2539192379398786E-2</v>
      </c>
      <c r="Y1745" s="13">
        <f t="shared" si="2252"/>
        <v>1.1714733524447277E-2</v>
      </c>
      <c r="Z1745" s="13">
        <f t="shared" si="2253"/>
        <v>2.4354176009808323E-2</v>
      </c>
      <c r="AA1745" s="13">
        <f t="shared" si="2254"/>
        <v>2.4354419551568418E-2</v>
      </c>
      <c r="AB1745" s="13">
        <f t="shared" si="2255"/>
        <v>1.2177331547881969E-2</v>
      </c>
      <c r="AC1745" s="13">
        <f t="shared" si="2256"/>
        <v>2.6372034694630638E-4</v>
      </c>
      <c r="AD1745" s="13">
        <f t="shared" si="2257"/>
        <v>5.4207408154792894E-3</v>
      </c>
      <c r="AE1745" s="13">
        <f t="shared" si="2258"/>
        <v>5.6348544428306445E-3</v>
      </c>
      <c r="AF1745" s="13">
        <f t="shared" si="2259"/>
        <v>2.9287126679456302E-3</v>
      </c>
      <c r="AG1745" s="13">
        <f t="shared" si="2260"/>
        <v>1.0147979246442217E-3</v>
      </c>
      <c r="AH1745" s="13">
        <f t="shared" si="2261"/>
        <v>6.3290351615074465E-3</v>
      </c>
      <c r="AI1745" s="13">
        <f t="shared" si="2262"/>
        <v>6.3290984518590606E-3</v>
      </c>
      <c r="AJ1745" s="13">
        <f t="shared" si="2263"/>
        <v>3.1645808714217899E-3</v>
      </c>
      <c r="AK1745" s="13">
        <f t="shared" si="2264"/>
        <v>1.0548708390768348E-3</v>
      </c>
      <c r="AL1745" s="13">
        <f t="shared" si="2265"/>
        <v>1.0965590715346007E-5</v>
      </c>
      <c r="AM1745" s="13">
        <f t="shared" si="2266"/>
        <v>1.0841590045774893E-3</v>
      </c>
      <c r="AN1745" s="13">
        <f t="shared" si="2267"/>
        <v>1.126982158275015E-3</v>
      </c>
      <c r="AO1745" s="13">
        <f t="shared" si="2268"/>
        <v>5.8574839101446221E-4</v>
      </c>
      <c r="AP1745" s="13">
        <f t="shared" si="2269"/>
        <v>2.029616145246937E-4</v>
      </c>
      <c r="AQ1745" s="13">
        <f t="shared" si="2270"/>
        <v>5.274459682995519E-5</v>
      </c>
      <c r="AR1745" s="13">
        <f t="shared" si="2271"/>
        <v>1.3158050942709886E-3</v>
      </c>
      <c r="AS1745" s="13">
        <f t="shared" si="2272"/>
        <v>1.3158182523219312E-3</v>
      </c>
      <c r="AT1745" s="13">
        <f t="shared" si="2273"/>
        <v>6.5791570525222719E-4</v>
      </c>
      <c r="AU1745" s="13">
        <f t="shared" si="2274"/>
        <v>2.1930742813642659E-4</v>
      </c>
      <c r="AV1745" s="13">
        <f t="shared" si="2275"/>
        <v>5.4827405302676988E-5</v>
      </c>
      <c r="AW1745" s="13">
        <f t="shared" si="2276"/>
        <v>3.1663428158533657E-7</v>
      </c>
      <c r="AX1745" s="13">
        <f t="shared" si="2277"/>
        <v>1.8069497436125578E-4</v>
      </c>
      <c r="AY1745" s="13">
        <f t="shared" si="2278"/>
        <v>1.8783223801609956E-4</v>
      </c>
      <c r="AZ1745" s="13">
        <f t="shared" si="2279"/>
        <v>9.7625708083062021E-5</v>
      </c>
      <c r="BA1745" s="13">
        <f t="shared" si="2280"/>
        <v>3.3827274023473149E-5</v>
      </c>
      <c r="BB1745" s="13">
        <f t="shared" si="2281"/>
        <v>8.7908540459872449E-6</v>
      </c>
      <c r="BC1745" s="13">
        <f t="shared" si="2282"/>
        <v>1.8276167285421928E-6</v>
      </c>
      <c r="BD1745" s="13">
        <f t="shared" si="2283"/>
        <v>2.2796300461921609E-4</v>
      </c>
      <c r="BE1745" s="13">
        <f t="shared" si="2284"/>
        <v>2.2796528424926226E-4</v>
      </c>
      <c r="BF1745" s="13">
        <f t="shared" si="2285"/>
        <v>1.1398378195105238E-4</v>
      </c>
      <c r="BG1745" s="13">
        <f t="shared" si="2286"/>
        <v>3.799497392962397E-5</v>
      </c>
      <c r="BH1745" s="13">
        <f t="shared" si="2287"/>
        <v>9.4988384698408158E-6</v>
      </c>
      <c r="BI1745" s="13">
        <f t="shared" si="2288"/>
        <v>1.8997866916451036E-6</v>
      </c>
      <c r="BJ1745" s="14">
        <f t="shared" si="2289"/>
        <v>0.33725733913250866</v>
      </c>
      <c r="BK1745" s="14">
        <f t="shared" si="2290"/>
        <v>0.30499054382188656</v>
      </c>
      <c r="BL1745" s="14">
        <f t="shared" si="2291"/>
        <v>0.33339670121798315</v>
      </c>
      <c r="BM1745" s="14">
        <f t="shared" si="2292"/>
        <v>0.33382736379079053</v>
      </c>
      <c r="BN1745" s="14">
        <f t="shared" si="2293"/>
        <v>0.66598388078766158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1.375</v>
      </c>
      <c r="F1746" s="10">
        <f>VLOOKUP(B1746,home!$B$2:$E$405,3,FALSE)</f>
        <v>1.1900999999999999</v>
      </c>
      <c r="G1746" s="10">
        <f>VLOOKUP(C1746,away!$B$2:$E$405,4,FALSE)</f>
        <v>0.59499999999999997</v>
      </c>
      <c r="H1746" s="10">
        <f>VLOOKUP(A1746,away!$A$2:$E$405,3,FALSE)</f>
        <v>1.0101</v>
      </c>
      <c r="I1746" s="10">
        <f>VLOOKUP(C1746,away!$B$2:$E$405,3,FALSE)</f>
        <v>1.89</v>
      </c>
      <c r="J1746" s="10">
        <f>VLOOKUP(B1746,home!$B$2:$E$405,4,FALSE)</f>
        <v>0.72</v>
      </c>
      <c r="K1746" s="12">
        <f t="shared" si="2238"/>
        <v>0.97365056249999993</v>
      </c>
      <c r="L1746" s="12">
        <f t="shared" si="2239"/>
        <v>1.3745440799999997</v>
      </c>
      <c r="M1746" s="13">
        <f t="shared" si="2240"/>
        <v>9.5541493160499438E-2</v>
      </c>
      <c r="N1746" s="13">
        <f t="shared" si="2241"/>
        <v>9.3024028557810182E-2</v>
      </c>
      <c r="O1746" s="13">
        <f t="shared" si="2242"/>
        <v>0.13132599381812496</v>
      </c>
      <c r="P1746" s="13">
        <f t="shared" si="2243"/>
        <v>0.12786562775188889</v>
      </c>
      <c r="Q1746" s="13">
        <f t="shared" si="2244"/>
        <v>4.5286448865663957E-2</v>
      </c>
      <c r="R1746" s="13">
        <f t="shared" si="2245"/>
        <v>9.025668367641014E-2</v>
      </c>
      <c r="S1746" s="13">
        <f t="shared" si="2246"/>
        <v>4.2781461278083167E-2</v>
      </c>
      <c r="T1746" s="13">
        <f t="shared" si="2247"/>
        <v>6.2248220192521089E-2</v>
      </c>
      <c r="U1746" s="13">
        <f t="shared" si="2248"/>
        <v>8.7878470830921304E-2</v>
      </c>
      <c r="V1746" s="13">
        <f t="shared" si="2249"/>
        <v>6.3617250607960699E-3</v>
      </c>
      <c r="W1746" s="13">
        <f t="shared" si="2250"/>
        <v>1.4697725470560401E-2</v>
      </c>
      <c r="X1746" s="13">
        <f t="shared" si="2251"/>
        <v>2.0202671535024006E-2</v>
      </c>
      <c r="Y1746" s="13">
        <f t="shared" si="2252"/>
        <v>1.3884731279325883E-2</v>
      </c>
      <c r="Z1746" s="13">
        <f t="shared" si="2253"/>
        <v>4.1353930075947384E-2</v>
      </c>
      <c r="AA1746" s="13">
        <f t="shared" si="2254"/>
        <v>4.0264277280031832E-2</v>
      </c>
      <c r="AB1746" s="13">
        <f t="shared" si="2255"/>
        <v>1.9601668111179475E-2</v>
      </c>
      <c r="AC1746" s="13">
        <f t="shared" si="2256"/>
        <v>5.3212872594339143E-4</v>
      </c>
      <c r="AD1746" s="13">
        <f t="shared" si="2257"/>
        <v>3.577612167970427E-3</v>
      </c>
      <c r="AE1746" s="13">
        <f t="shared" si="2258"/>
        <v>4.9175856260197147E-3</v>
      </c>
      <c r="AF1746" s="13">
        <f t="shared" si="2259"/>
        <v>3.3797191050692469E-3</v>
      </c>
      <c r="AG1746" s="13">
        <f t="shared" si="2260"/>
        <v>1.5485242959786098E-3</v>
      </c>
      <c r="AH1746" s="13">
        <f t="shared" si="2261"/>
        <v>1.4210699942656856E-2</v>
      </c>
      <c r="AI1746" s="13">
        <f t="shared" si="2262"/>
        <v>1.3836255992686564E-2</v>
      </c>
      <c r="AJ1746" s="13">
        <f t="shared" si="2263"/>
        <v>6.7358392150866321E-3</v>
      </c>
      <c r="AK1746" s="13">
        <f t="shared" si="2264"/>
        <v>2.1861178802262196E-3</v>
      </c>
      <c r="AL1746" s="13">
        <f t="shared" si="2265"/>
        <v>2.8486460211905227E-5</v>
      </c>
      <c r="AM1746" s="13">
        <f t="shared" si="2266"/>
        <v>6.9666881995025017E-4</v>
      </c>
      <c r="AN1746" s="13">
        <f t="shared" si="2267"/>
        <v>9.5760200218320208E-4</v>
      </c>
      <c r="AO1746" s="13">
        <f t="shared" si="2268"/>
        <v>6.5813308154853386E-4</v>
      </c>
      <c r="AP1746" s="13">
        <f t="shared" si="2269"/>
        <v>3.0154431036489801E-4</v>
      </c>
      <c r="AQ1746" s="13">
        <f t="shared" si="2270"/>
        <v>1.0362148666743829E-4</v>
      </c>
      <c r="AR1746" s="13">
        <f t="shared" si="2271"/>
        <v>3.9066466957670609E-3</v>
      </c>
      <c r="AS1746" s="13">
        <f t="shared" si="2272"/>
        <v>3.8037087528223655E-3</v>
      </c>
      <c r="AT1746" s="13">
        <f t="shared" si="2273"/>
        <v>1.8517415833858341E-3</v>
      </c>
      <c r="AU1746" s="13">
        <f t="shared" si="2274"/>
        <v>6.009830780894194E-4</v>
      </c>
      <c r="AV1746" s="13">
        <f t="shared" si="2275"/>
        <v>1.4628687800868613E-4</v>
      </c>
      <c r="AW1746" s="13">
        <f t="shared" si="2276"/>
        <v>1.0590044286091712E-6</v>
      </c>
      <c r="AX1746" s="13">
        <f t="shared" si="2277"/>
        <v>1.130519980701287E-4</v>
      </c>
      <c r="AY1746" s="13">
        <f t="shared" si="2278"/>
        <v>1.553949546794668E-4</v>
      </c>
      <c r="AZ1746" s="13">
        <f t="shared" si="2279"/>
        <v>1.067986075082647E-4</v>
      </c>
      <c r="BA1746" s="13">
        <f t="shared" si="2280"/>
        <v>4.8933131234242908E-5</v>
      </c>
      <c r="BB1746" s="13">
        <f t="shared" si="2281"/>
        <v>1.6815186463472921E-5</v>
      </c>
      <c r="BC1746" s="13">
        <f t="shared" si="2282"/>
        <v>4.6226430014925649E-6</v>
      </c>
      <c r="BD1746" s="13">
        <f t="shared" si="2283"/>
        <v>8.9497634805302804E-4</v>
      </c>
      <c r="BE1746" s="13">
        <f t="shared" si="2284"/>
        <v>8.7139422470602641E-4</v>
      </c>
      <c r="BF1746" s="13">
        <f t="shared" si="2285"/>
        <v>4.2421673852213688E-4</v>
      </c>
      <c r="BG1746" s="13">
        <f t="shared" si="2286"/>
        <v>1.3767962202799802E-4</v>
      </c>
      <c r="BH1746" s="13">
        <f t="shared" si="2287"/>
        <v>3.3512960358086905E-5</v>
      </c>
      <c r="BI1746" s="13">
        <f t="shared" si="2288"/>
        <v>6.525982540738304E-6</v>
      </c>
      <c r="BJ1746" s="14">
        <f t="shared" si="2289"/>
        <v>0.26593045331761483</v>
      </c>
      <c r="BK1746" s="14">
        <f t="shared" si="2290"/>
        <v>0.27326631739210239</v>
      </c>
      <c r="BL1746" s="14">
        <f t="shared" si="2291"/>
        <v>0.41897367961160531</v>
      </c>
      <c r="BM1746" s="14">
        <f t="shared" si="2292"/>
        <v>0.41606976861662148</v>
      </c>
      <c r="BN1746" s="14">
        <f t="shared" si="2293"/>
        <v>0.58330027583039756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1.6315999999999999</v>
      </c>
      <c r="F1747" s="10">
        <f>VLOOKUP(B1747,home!$B$2:$E$405,3,FALSE)</f>
        <v>1.3024</v>
      </c>
      <c r="G1747" s="10">
        <f>VLOOKUP(C1747,away!$B$2:$E$405,4,FALSE)</f>
        <v>0.81720000000000004</v>
      </c>
      <c r="H1747" s="10">
        <f>VLOOKUP(A1747,away!$A$2:$E$405,3,FALSE)</f>
        <v>1.3368</v>
      </c>
      <c r="I1747" s="10">
        <f>VLOOKUP(C1747,away!$B$2:$E$405,3,FALSE)</f>
        <v>1.2467999999999999</v>
      </c>
      <c r="J1747" s="10">
        <f>VLOOKUP(B1747,home!$B$2:$E$405,4,FALSE)</f>
        <v>1.2156</v>
      </c>
      <c r="K1747" s="12">
        <f t="shared" si="2238"/>
        <v>1.7365466004480001</v>
      </c>
      <c r="L1747" s="12">
        <f t="shared" si="2239"/>
        <v>2.0260675549439999</v>
      </c>
      <c r="M1747" s="13">
        <f t="shared" si="2240"/>
        <v>2.3222952548479826E-2</v>
      </c>
      <c r="N1747" s="13">
        <f t="shared" si="2241"/>
        <v>4.0327739300427864E-2</v>
      </c>
      <c r="O1747" s="13">
        <f t="shared" si="2242"/>
        <v>4.7051270688479051E-2</v>
      </c>
      <c r="P1747" s="13">
        <f t="shared" si="2243"/>
        <v>8.1706724160836949E-2</v>
      </c>
      <c r="Q1747" s="13">
        <f t="shared" si="2244"/>
        <v>3.5015499292955617E-2</v>
      </c>
      <c r="R1747" s="13">
        <f t="shared" si="2245"/>
        <v>4.7664526480407532E-2</v>
      </c>
      <c r="S1747" s="13">
        <f t="shared" si="2246"/>
        <v>7.1868432310215738E-2</v>
      </c>
      <c r="T1747" s="13">
        <f t="shared" si="2247"/>
        <v>7.0943767037621952E-2</v>
      </c>
      <c r="U1747" s="13">
        <f t="shared" si="2248"/>
        <v>8.2771671421515397E-2</v>
      </c>
      <c r="V1747" s="13">
        <f t="shared" si="2249"/>
        <v>2.8095452177151089E-2</v>
      </c>
      <c r="W1747" s="13">
        <f t="shared" si="2250"/>
        <v>2.0268682086723808E-2</v>
      </c>
      <c r="X1747" s="13">
        <f t="shared" si="2251"/>
        <v>4.1065719157385758E-2</v>
      </c>
      <c r="Y1747" s="13">
        <f t="shared" si="2252"/>
        <v>4.160096060261078E-2</v>
      </c>
      <c r="Z1747" s="13">
        <f t="shared" si="2253"/>
        <v>3.219051687457427E-2</v>
      </c>
      <c r="AA1747" s="13">
        <f t="shared" si="2254"/>
        <v>5.5900332645205934E-2</v>
      </c>
      <c r="AB1747" s="13">
        <f t="shared" si="2255"/>
        <v>4.853676630947238E-2</v>
      </c>
      <c r="AC1747" s="13">
        <f t="shared" si="2256"/>
        <v>6.1781209678771513E-3</v>
      </c>
      <c r="AD1747" s="13">
        <f t="shared" si="2257"/>
        <v>8.7993777433153734E-3</v>
      </c>
      <c r="AE1747" s="13">
        <f t="shared" si="2258"/>
        <v>1.7828133749427631E-2</v>
      </c>
      <c r="AF1747" s="13">
        <f t="shared" si="2259"/>
        <v>1.8060501677458728E-2</v>
      </c>
      <c r="AG1747" s="13">
        <f t="shared" si="2260"/>
        <v>1.2197265491570269E-2</v>
      </c>
      <c r="AH1747" s="13">
        <f t="shared" si="2261"/>
        <v>1.630504045411307E-2</v>
      </c>
      <c r="AI1747" s="13">
        <f t="shared" si="2262"/>
        <v>2.8314462570757169E-2</v>
      </c>
      <c r="AJ1747" s="13">
        <f t="shared" si="2263"/>
        <v>2.4584691860380259E-2</v>
      </c>
      <c r="AK1747" s="13">
        <f t="shared" si="2264"/>
        <v>1.423082102440165E-2</v>
      </c>
      <c r="AL1747" s="13">
        <f t="shared" si="2265"/>
        <v>8.6947432666164648E-4</v>
      </c>
      <c r="AM1747" s="13">
        <f t="shared" si="2266"/>
        <v>3.0561059012424239E-3</v>
      </c>
      <c r="AN1747" s="13">
        <f t="shared" si="2267"/>
        <v>6.1918770109801666E-3</v>
      </c>
      <c r="AO1747" s="13">
        <f t="shared" si="2268"/>
        <v>6.2725805580752759E-3</v>
      </c>
      <c r="AP1747" s="13">
        <f t="shared" si="2269"/>
        <v>4.2362239848296145E-3</v>
      </c>
      <c r="AQ1747" s="13">
        <f t="shared" si="2270"/>
        <v>2.1457189927847164E-3</v>
      </c>
      <c r="AR1747" s="13">
        <f t="shared" si="2271"/>
        <v>6.6070226892255739E-3</v>
      </c>
      <c r="AS1747" s="13">
        <f t="shared" si="2272"/>
        <v>1.1473402790057475E-2</v>
      </c>
      <c r="AT1747" s="13">
        <f t="shared" si="2273"/>
        <v>9.9620493053224554E-3</v>
      </c>
      <c r="AU1747" s="13">
        <f t="shared" si="2274"/>
        <v>5.7665209515510235E-3</v>
      </c>
      <c r="AV1747" s="13">
        <f t="shared" si="2275"/>
        <v>2.5034580887070236E-3</v>
      </c>
      <c r="AW1747" s="13">
        <f t="shared" si="2276"/>
        <v>8.4975675615615786E-5</v>
      </c>
      <c r="AX1747" s="13">
        <f t="shared" si="2277"/>
        <v>8.8451171890193347E-4</v>
      </c>
      <c r="AY1747" s="13">
        <f t="shared" si="2278"/>
        <v>1.7920804956349549E-3</v>
      </c>
      <c r="AZ1747" s="13">
        <f t="shared" si="2279"/>
        <v>1.8154380740269729E-3</v>
      </c>
      <c r="BA1747" s="13">
        <f t="shared" si="2280"/>
        <v>1.2260667265986908E-3</v>
      </c>
      <c r="BB1747" s="13">
        <f t="shared" si="2281"/>
        <v>6.2102350373950091E-4</v>
      </c>
      <c r="BC1747" s="13">
        <f t="shared" si="2282"/>
        <v>2.5164711435684926E-4</v>
      </c>
      <c r="BD1747" s="13">
        <f t="shared" si="2283"/>
        <v>2.2310457175697979E-3</v>
      </c>
      <c r="BE1747" s="13">
        <f t="shared" si="2284"/>
        <v>3.8743148562899021E-3</v>
      </c>
      <c r="BF1747" s="13">
        <f t="shared" si="2285"/>
        <v>3.3639641463777065E-3</v>
      </c>
      <c r="BG1747" s="13">
        <f t="shared" si="2286"/>
        <v>1.9472268341403881E-3</v>
      </c>
      <c r="BH1747" s="13">
        <f t="shared" si="2287"/>
        <v>8.453625347819029E-4</v>
      </c>
      <c r="BI1747" s="13">
        <f t="shared" si="2288"/>
        <v>2.9360228718432375E-4</v>
      </c>
      <c r="BJ1747" s="14">
        <f t="shared" si="2289"/>
        <v>0.33460092022066884</v>
      </c>
      <c r="BK1747" s="14">
        <f t="shared" si="2290"/>
        <v>0.21373323698685737</v>
      </c>
      <c r="BL1747" s="14">
        <f t="shared" si="2291"/>
        <v>0.41422755365594005</v>
      </c>
      <c r="BM1747" s="14">
        <f t="shared" si="2292"/>
        <v>0.7180564104464342</v>
      </c>
      <c r="BN1747" s="14">
        <f t="shared" si="2293"/>
        <v>0.27498871247158685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1.6315999999999999</v>
      </c>
      <c r="F1748" s="10">
        <f>VLOOKUP(B1748,home!$B$2:$E$405,3,FALSE)</f>
        <v>1.1492</v>
      </c>
      <c r="G1748" s="10">
        <f>VLOOKUP(C1748,away!$B$2:$E$405,4,FALSE)</f>
        <v>0.7661</v>
      </c>
      <c r="H1748" s="10">
        <f>VLOOKUP(A1748,away!$A$2:$E$405,3,FALSE)</f>
        <v>1.3368</v>
      </c>
      <c r="I1748" s="10">
        <f>VLOOKUP(C1748,away!$B$2:$E$405,3,FALSE)</f>
        <v>0.93510000000000004</v>
      </c>
      <c r="J1748" s="10">
        <f>VLOOKUP(B1748,home!$B$2:$E$405,4,FALSE)</f>
        <v>1.0286</v>
      </c>
      <c r="K1748" s="12">
        <f t="shared" si="2238"/>
        <v>1.4364640989919999</v>
      </c>
      <c r="L1748" s="12">
        <f t="shared" si="2239"/>
        <v>1.2857928720480001</v>
      </c>
      <c r="M1748" s="13">
        <f t="shared" si="2240"/>
        <v>6.5726244667549283E-2</v>
      </c>
      <c r="N1748" s="13">
        <f t="shared" si="2241"/>
        <v>9.4413390826498925E-2</v>
      </c>
      <c r="O1748" s="13">
        <f t="shared" si="2242"/>
        <v>8.4510336900017746E-2</v>
      </c>
      <c r="P1748" s="13">
        <f t="shared" si="2243"/>
        <v>0.12139606495059435</v>
      </c>
      <c r="Q1748" s="13">
        <f t="shared" si="2244"/>
        <v>6.7810723193183167E-2</v>
      </c>
      <c r="R1748" s="13">
        <f t="shared" si="2245"/>
        <v>5.4331394400208947E-2</v>
      </c>
      <c r="S1748" s="13">
        <f t="shared" si="2246"/>
        <v>5.6054490333467044E-2</v>
      </c>
      <c r="T1748" s="13">
        <f t="shared" si="2247"/>
        <v>8.7190544530214922E-2</v>
      </c>
      <c r="U1748" s="13">
        <f t="shared" si="2248"/>
        <v>7.8045097504075137E-2</v>
      </c>
      <c r="V1748" s="13">
        <f t="shared" si="2249"/>
        <v>1.1503597795359699E-2</v>
      </c>
      <c r="W1748" s="13">
        <f t="shared" si="2250"/>
        <v>3.246922313123058E-2</v>
      </c>
      <c r="X1748" s="13">
        <f t="shared" si="2251"/>
        <v>4.1748695663072329E-2</v>
      </c>
      <c r="Y1748" s="13">
        <f t="shared" si="2252"/>
        <v>2.6840087650439829E-2</v>
      </c>
      <c r="Z1748" s="13">
        <f t="shared" si="2253"/>
        <v>2.3286306549405771E-2</v>
      </c>
      <c r="AA1748" s="13">
        <f t="shared" si="2254"/>
        <v>3.3449943356343666E-2</v>
      </c>
      <c r="AB1748" s="13">
        <f t="shared" si="2255"/>
        <v>2.4024821372351825E-2</v>
      </c>
      <c r="AC1748" s="13">
        <f t="shared" si="2256"/>
        <v>1.3279431909150321E-3</v>
      </c>
      <c r="AD1748" s="13">
        <f t="shared" si="2257"/>
        <v>1.1660218337543335E-2</v>
      </c>
      <c r="AE1748" s="13">
        <f t="shared" si="2258"/>
        <v>1.4992625624936601E-2</v>
      </c>
      <c r="AF1748" s="13">
        <f t="shared" si="2259"/>
        <v>9.638705580913837E-3</v>
      </c>
      <c r="AG1748" s="13">
        <f t="shared" si="2260"/>
        <v>4.131126310569431E-3</v>
      </c>
      <c r="AH1748" s="13">
        <f t="shared" si="2261"/>
        <v>7.4853417443876517E-3</v>
      </c>
      <c r="AI1748" s="13">
        <f t="shared" si="2262"/>
        <v>1.0752424684499013E-2</v>
      </c>
      <c r="AJ1748" s="13">
        <f t="shared" si="2263"/>
        <v>7.722736018199108E-3</v>
      </c>
      <c r="AK1748" s="13">
        <f t="shared" si="2264"/>
        <v>3.6978110120451479E-3</v>
      </c>
      <c r="AL1748" s="13">
        <f t="shared" si="2265"/>
        <v>9.8108193261564971E-5</v>
      </c>
      <c r="AM1748" s="13">
        <f t="shared" si="2266"/>
        <v>3.3498970056578346E-3</v>
      </c>
      <c r="AN1748" s="13">
        <f t="shared" si="2267"/>
        <v>4.307273691969783E-3</v>
      </c>
      <c r="AO1748" s="13">
        <f t="shared" si="2268"/>
        <v>2.7691309055473097E-3</v>
      </c>
      <c r="AP1748" s="13">
        <f t="shared" si="2269"/>
        <v>1.1868429267068519E-3</v>
      </c>
      <c r="AQ1748" s="13">
        <f t="shared" si="2270"/>
        <v>3.815085438500644E-4</v>
      </c>
      <c r="AR1748" s="13">
        <f t="shared" si="2271"/>
        <v>1.9249198119553981E-3</v>
      </c>
      <c r="AS1748" s="13">
        <f t="shared" si="2272"/>
        <v>2.7650782033123607E-3</v>
      </c>
      <c r="AT1748" s="13">
        <f t="shared" si="2273"/>
        <v>1.9859677849817545E-3</v>
      </c>
      <c r="AU1748" s="13">
        <f t="shared" si="2274"/>
        <v>9.5092380829365098E-4</v>
      </c>
      <c r="AV1748" s="13">
        <f t="shared" si="2275"/>
        <v>3.4149197787264514E-4</v>
      </c>
      <c r="AW1748" s="13">
        <f t="shared" si="2276"/>
        <v>5.0334825497317792E-6</v>
      </c>
      <c r="AX1748" s="13">
        <f t="shared" si="2277"/>
        <v>8.0200113065804633E-4</v>
      </c>
      <c r="AY1748" s="13">
        <f t="shared" si="2278"/>
        <v>1.0312073371745527E-3</v>
      </c>
      <c r="AZ1748" s="13">
        <f t="shared" si="2279"/>
        <v>6.6295952187131935E-4</v>
      </c>
      <c r="BA1748" s="13">
        <f t="shared" si="2280"/>
        <v>2.8414287589283095E-4</v>
      </c>
      <c r="BB1748" s="13">
        <f t="shared" si="2281"/>
        <v>9.1337221116555414E-5</v>
      </c>
      <c r="BC1748" s="13">
        <f t="shared" si="2282"/>
        <v>2.3488149572867814E-5</v>
      </c>
      <c r="BD1748" s="13">
        <f t="shared" si="2283"/>
        <v>4.1250802891270406E-4</v>
      </c>
      <c r="BE1748" s="13">
        <f t="shared" si="2284"/>
        <v>5.925529740790533E-4</v>
      </c>
      <c r="BF1748" s="13">
        <f t="shared" si="2285"/>
        <v>4.2559053700774865E-4</v>
      </c>
      <c r="BG1748" s="13">
        <f t="shared" si="2286"/>
        <v>2.0378184242745228E-4</v>
      </c>
      <c r="BH1748" s="13">
        <f t="shared" si="2287"/>
        <v>7.3181325168369989E-5</v>
      </c>
      <c r="BI1748" s="13">
        <f t="shared" si="2288"/>
        <v>2.102446926420462E-5</v>
      </c>
      <c r="BJ1748" s="14">
        <f t="shared" si="2289"/>
        <v>0.40578513015862094</v>
      </c>
      <c r="BK1748" s="14">
        <f t="shared" si="2290"/>
        <v>0.25713765646832154</v>
      </c>
      <c r="BL1748" s="14">
        <f t="shared" si="2291"/>
        <v>0.31371692775540361</v>
      </c>
      <c r="BM1748" s="14">
        <f t="shared" si="2292"/>
        <v>0.51071169213907464</v>
      </c>
      <c r="BN1748" s="14">
        <f t="shared" si="2293"/>
        <v>0.4881881549380524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1.6315999999999999</v>
      </c>
      <c r="F1749" s="10">
        <f>VLOOKUP(B1749,home!$B$2:$E$405,3,FALSE)</f>
        <v>1.2258</v>
      </c>
      <c r="G1749" s="10">
        <f>VLOOKUP(C1749,away!$B$2:$E$405,4,FALSE)</f>
        <v>1.0726</v>
      </c>
      <c r="H1749" s="10">
        <f>VLOOKUP(A1749,away!$A$2:$E$405,3,FALSE)</f>
        <v>1.3368</v>
      </c>
      <c r="I1749" s="10">
        <f>VLOOKUP(C1749,away!$B$2:$E$405,3,FALSE)</f>
        <v>0.93510000000000004</v>
      </c>
      <c r="J1749" s="10">
        <f>VLOOKUP(B1749,home!$B$2:$E$405,4,FALSE)</f>
        <v>1.0286</v>
      </c>
      <c r="K1749" s="12">
        <f t="shared" ref="K1749:K1795" si="2294">E1749*F1749*G1749</f>
        <v>2.1452163893280001</v>
      </c>
      <c r="L1749" s="12">
        <f t="shared" ref="L1749:L1795" si="2295">H1749*I1749*J1749</f>
        <v>1.2857928720480001</v>
      </c>
      <c r="M1749" s="13">
        <f t="shared" ref="M1749:M1795" si="2296">_xlfn.POISSON.DIST(0,K1749,FALSE) * _xlfn.POISSON.DIST(0,L1749,FALSE)</f>
        <v>3.2354270373757342E-2</v>
      </c>
      <c r="N1749" s="13">
        <f t="shared" ref="N1749:N1795" si="2297">_xlfn.POISSON.DIST(1,K1749,FALSE) * _xlfn.POISSON.DIST(0,L1749,FALSE)</f>
        <v>6.9406911070533595E-2</v>
      </c>
      <c r="O1749" s="13">
        <f t="shared" ref="O1749:O1795" si="2298">_xlfn.POISSON.DIST(0,K1749,FALSE) * _xlfn.POISSON.DIST(1,L1749,FALSE)</f>
        <v>4.1600890226890973E-2</v>
      </c>
      <c r="P1749" s="13">
        <f t="shared" ref="P1749:P1795" si="2299">_xlfn.POISSON.DIST(1,K1749,FALSE) * _xlfn.POISSON.DIST(1,L1749,FALSE)</f>
        <v>8.9242911525361526E-2</v>
      </c>
      <c r="Q1749" s="13">
        <f t="shared" ref="Q1749:Q1795" si="2300">_xlfn.POISSON.DIST(2,K1749,FALSE) * _xlfn.POISSON.DIST(0,L1749,FALSE)</f>
        <v>7.4446421580569869E-2</v>
      </c>
      <c r="R1749" s="13">
        <f t="shared" ref="R1749:R1795" si="2301">_xlfn.POISSON.DIST(0,K1749,FALSE) * _xlfn.POISSON.DIST(2,L1749,FALSE)</f>
        <v>2.6745064062293857E-2</v>
      </c>
      <c r="S1749" s="13">
        <f t="shared" ref="S1749:S1795" si="2302">_xlfn.POISSON.DIST(2,K1749,FALSE) * _xlfn.POISSON.DIST(2,L1749,FALSE)</f>
        <v>6.1539768672881107E-2</v>
      </c>
      <c r="T1749" s="13">
        <f t="shared" ref="T1749:T1795" si="2303">_xlfn.POISSON.DIST(2,K1749,FALSE) * _xlfn.POISSON.DIST(1,L1749,FALSE)</f>
        <v>9.5722678217777149E-2</v>
      </c>
      <c r="U1749" s="13">
        <f t="shared" ref="U1749:U1795" si="2304">_xlfn.POISSON.DIST(1,K1749,FALSE) * _xlfn.POISSON.DIST(2,L1749,FALSE)</f>
        <v>5.7373949760060078E-2</v>
      </c>
      <c r="V1749" s="13">
        <f t="shared" ref="V1749:V1795" si="2305">_xlfn.POISSON.DIST(3,K1749,FALSE) * _xlfn.POISSON.DIST(3,L1749,FALSE)</f>
        <v>1.8860598504966568E-2</v>
      </c>
      <c r="W1749" s="13">
        <f t="shared" ref="W1749:W1795" si="2306">_xlfn.POISSON.DIST(3,K1749,FALSE) * _xlfn.POISSON.DIST(0,L1749,FALSE)</f>
        <v>5.3234561233820067E-2</v>
      </c>
      <c r="X1749" s="13">
        <f t="shared" ref="X1749:X1795" si="2307">_xlfn.POISSON.DIST(3,K1749,FALSE) * _xlfn.POISSON.DIST(1,L1749,FALSE)</f>
        <v>6.8448619381048625E-2</v>
      </c>
      <c r="Y1749" s="13">
        <f t="shared" ref="Y1749:Y1795" si="2308">_xlfn.POISSON.DIST(3,K1749,FALSE) * _xlfn.POISSON.DIST(2,L1749,FALSE)</f>
        <v>4.4005373450839456E-2</v>
      </c>
      <c r="Z1749" s="13">
        <f t="shared" ref="Z1749:Z1795" si="2309">_xlfn.POISSON.DIST(0,K1749,FALSE) * _xlfn.POISSON.DIST(3,L1749,FALSE)</f>
        <v>1.1462870911254862E-2</v>
      </c>
      <c r="AA1749" s="13">
        <f t="shared" ref="AA1749:AA1795" si="2310">_xlfn.POISSON.DIST(1,K1749,FALSE) * _xlfn.POISSON.DIST(3,L1749,FALSE)</f>
        <v>2.4590338547575114E-2</v>
      </c>
      <c r="AB1749" s="13">
        <f t="shared" ref="AB1749:AB1795" si="2311">_xlfn.POISSON.DIST(2,K1749,FALSE) * _xlfn.POISSON.DIST(3,L1749,FALSE)</f>
        <v>2.6375798635691124E-2</v>
      </c>
      <c r="AC1749" s="13">
        <f t="shared" ref="AC1749:AC1795" si="2312">_xlfn.POISSON.DIST(4,K1749,FALSE) * _xlfn.POISSON.DIST(4,L1749,FALSE)</f>
        <v>3.2514539507652721E-3</v>
      </c>
      <c r="AD1749" s="13">
        <f t="shared" ref="AD1749:AD1795" si="2313">_xlfn.POISSON.DIST(4,K1749,FALSE) * _xlfn.POISSON.DIST(0,L1749,FALSE)</f>
        <v>2.854991330936895E-2</v>
      </c>
      <c r="AE1749" s="13">
        <f t="shared" ref="AE1749:AE1795" si="2314">_xlfn.POISSON.DIST(4,K1749,FALSE) * _xlfn.POISSON.DIST(1,L1749,FALSE)</f>
        <v>3.6709275030774924E-2</v>
      </c>
      <c r="AF1749" s="13">
        <f t="shared" ref="AF1749:AF1795" si="2315">_xlfn.POISSON.DIST(4,K1749,FALSE) * _xlfn.POISSON.DIST(2,L1749,FALSE)</f>
        <v>2.3600262086310012E-2</v>
      </c>
      <c r="AG1749" s="13">
        <f t="shared" ref="AG1749:AG1795" si="2316">_xlfn.POISSON.DIST(4,K1749,FALSE) * _xlfn.POISSON.DIST(3,L1749,FALSE)</f>
        <v>1.0115016256347363E-2</v>
      </c>
      <c r="AH1749" s="13">
        <f t="shared" ref="AH1749:AH1795" si="2317">_xlfn.POISSON.DIST(0,K1749,FALSE) * _xlfn.POISSON.DIST(4,L1749,FALSE)</f>
        <v>3.6847194277244669E-3</v>
      </c>
      <c r="AI1749" s="13">
        <f t="shared" ref="AI1749:AI1795" si="2318">_xlfn.POISSON.DIST(1,K1749,FALSE) * _xlfn.POISSON.DIST(4,L1749,FALSE)</f>
        <v>7.9045205064298147E-3</v>
      </c>
      <c r="AJ1749" s="13">
        <f t="shared" ref="AJ1749:AJ1795" si="2319">_xlfn.POISSON.DIST(2,K1749,FALSE) * _xlfn.POISSON.DIST(4,L1749,FALSE)</f>
        <v>8.478453470086255E-3</v>
      </c>
      <c r="AK1749" s="13">
        <f t="shared" ref="AK1749:AK1795" si="2320">_xlfn.POISSON.DIST(3,K1749,FALSE) * _xlfn.POISSON.DIST(4,L1749,FALSE)</f>
        <v>6.0627057800612958E-3</v>
      </c>
      <c r="AL1749" s="13">
        <f t="shared" ref="AL1749:AL1795" si="2321">_xlfn.POISSON.DIST(5,K1749,FALSE) * _xlfn.POISSON.DIST(5,L1749,FALSE)</f>
        <v>3.5873993003691988E-4</v>
      </c>
      <c r="AM1749" s="13">
        <f t="shared" ref="AM1749:AM1795" si="2322">_xlfn.POISSON.DIST(5,K1749,FALSE) * _xlfn.POISSON.DIST(0,L1749,FALSE)</f>
        <v>1.2249148389030372E-2</v>
      </c>
      <c r="AN1749" s="13">
        <f t="shared" ref="AN1749:AN1795" si="2323">_xlfn.POISSON.DIST(5,K1749,FALSE) * _xlfn.POISSON.DIST(1,L1749,FALSE)</f>
        <v>1.5749867687273496E-2</v>
      </c>
      <c r="AO1749" s="13">
        <f t="shared" ref="AO1749:AO1795" si="2324">_xlfn.POISSON.DIST(5,K1749,FALSE) * _xlfn.POISSON.DIST(2,L1749,FALSE)</f>
        <v>1.0125533803997689E-2</v>
      </c>
      <c r="AP1749" s="13">
        <f t="shared" ref="AP1749:AP1795" si="2325">_xlfn.POISSON.DIST(5,K1749,FALSE) * _xlfn.POISSON.DIST(3,L1749,FALSE)</f>
        <v>4.3397797302871018E-3</v>
      </c>
      <c r="AQ1749" s="13">
        <f t="shared" ref="AQ1749:AQ1795" si="2326">_xlfn.POISSON.DIST(5,K1749,FALSE) * _xlfn.POISSON.DIST(4,L1749,FALSE)</f>
        <v>1.3950144608653873E-3</v>
      </c>
      <c r="AR1749" s="13">
        <f t="shared" ref="AR1749:AR1795" si="2327">_xlfn.POISSON.DIST(0,K1749,FALSE) * _xlfn.POISSON.DIST(5,L1749,FALSE)</f>
        <v>9.4755719513298152E-4</v>
      </c>
      <c r="AS1749" s="13">
        <f t="shared" ref="AS1749:AS1795" si="2328">_xlfn.POISSON.DIST(1,K1749,FALSE) * _xlfn.POISSON.DIST(5,L1749,FALSE)</f>
        <v>2.0327152248249413E-3</v>
      </c>
      <c r="AT1749" s="13">
        <f t="shared" ref="AT1749:AT1795" si="2329">_xlfn.POISSON.DIST(2,K1749,FALSE) * _xlfn.POISSON.DIST(5,L1749,FALSE)</f>
        <v>2.1803070075655084E-3</v>
      </c>
      <c r="AU1749" s="13">
        <f t="shared" ref="AU1749:AU1795" si="2330">_xlfn.POISSON.DIST(3,K1749,FALSE) * _xlfn.POISSON.DIST(5,L1749,FALSE)</f>
        <v>1.5590767754654056E-3</v>
      </c>
      <c r="AV1749" s="13">
        <f t="shared" ref="AV1749:AV1795" si="2331">_xlfn.POISSON.DIST(4,K1749,FALSE) * _xlfn.POISSON.DIST(5,L1749,FALSE)</f>
        <v>8.3613926273725953E-4</v>
      </c>
      <c r="AW1749" s="13">
        <f t="shared" ref="AW1749:AW1795" si="2332">_xlfn.POISSON.DIST(6,K1749,FALSE) * _xlfn.POISSON.DIST(6,L1749,FALSE)</f>
        <v>2.7486493425460905E-5</v>
      </c>
      <c r="AX1749" s="13">
        <f t="shared" ref="AX1749:AX1795" si="2333">_xlfn.POISSON.DIST(6,K1749,FALSE) * _xlfn.POISSON.DIST(0,L1749,FALSE)</f>
        <v>4.3795123132431011E-3</v>
      </c>
      <c r="AY1749" s="13">
        <f t="shared" ref="AY1749:AY1795" si="2334">_xlfn.POISSON.DIST(6,K1749,FALSE) * _xlfn.POISSON.DIST(1,L1749,FALSE)</f>
        <v>5.6311457154144271E-3</v>
      </c>
      <c r="AZ1749" s="13">
        <f t="shared" ref="AZ1749:AZ1795" si="2335">_xlfn.POISSON.DIST(6,K1749,FALSE) * _xlfn.POISSON.DIST(2,L1749,FALSE)</f>
        <v>3.6202435111717529E-3</v>
      </c>
      <c r="BA1749" s="13">
        <f t="shared" ref="BA1749:BA1795" si="2336">_xlfn.POISSON.DIST(6,K1749,FALSE) * _xlfn.POISSON.DIST(3,L1749,FALSE)</f>
        <v>1.5516277672475553E-3</v>
      </c>
      <c r="BB1749" s="13">
        <f t="shared" ref="BB1749:BB1795" si="2337">_xlfn.POISSON.DIST(6,K1749,FALSE) * _xlfn.POISSON.DIST(4,L1749,FALSE)</f>
        <v>4.9876798079966512E-4</v>
      </c>
      <c r="BC1749" s="13">
        <f t="shared" ref="BC1749:BC1795" si="2338">_xlfn.POISSON.DIST(6,K1749,FALSE) * _xlfn.POISSON.DIST(5,L1749,FALSE)</f>
        <v>1.2826246290359669E-4</v>
      </c>
      <c r="BD1749" s="13">
        <f t="shared" ref="BD1749:BD1795" si="2339">_xlfn.POISSON.DIST(0,K1749,FALSE) * _xlfn.POISSON.DIST(6,L1749,FALSE)</f>
        <v>2.0306038122663034E-4</v>
      </c>
      <c r="BE1749" s="13">
        <f t="shared" ref="BE1749:BE1795" si="2340">_xlfn.POISSON.DIST(1,K1749,FALSE) * _xlfn.POISSON.DIST(6,L1749,FALSE)</f>
        <v>4.3560845783055909E-4</v>
      </c>
      <c r="BF1749" s="13">
        <f t="shared" ref="BF1749:BF1795" si="2341">_xlfn.POISSON.DIST(2,K1749,FALSE) * _xlfn.POISSON.DIST(6,L1749,FALSE)</f>
        <v>4.6723720153400537E-4</v>
      </c>
      <c r="BG1749" s="13">
        <f t="shared" ref="BG1749:BG1795" si="2342">_xlfn.POISSON.DIST(3,K1749,FALSE) * _xlfn.POISSON.DIST(6,L1749,FALSE)</f>
        <v>3.3410830081149936E-4</v>
      </c>
      <c r="BH1749" s="13">
        <f t="shared" ref="BH1749:BH1795" si="2343">_xlfn.POISSON.DIST(4,K1749,FALSE) * _xlfn.POISSON.DIST(6,L1749,FALSE)</f>
        <v>1.7918365067783948E-4</v>
      </c>
      <c r="BI1749" s="13">
        <f t="shared" ref="BI1749:BI1795" si="2344">_xlfn.POISSON.DIST(5,K1749,FALSE) * _xlfn.POISSON.DIST(6,L1749,FALSE)</f>
        <v>7.6877540826744868E-5</v>
      </c>
      <c r="BJ1749" s="14">
        <f t="shared" ref="BJ1749:BJ1795" si="2345">SUM(N1749,Q1749,T1749,W1749,X1749,Y1749,AD1749,AE1749,AF1749,AG1749,AM1749,AN1749,AO1749,AP1749,AQ1749,AX1749,AY1749,AZ1749,BA1749,BB1749,BC1749)</f>
        <v>0.56390793543962414</v>
      </c>
      <c r="BK1749" s="14">
        <f t="shared" ref="BK1749:BK1795" si="2346">SUM(M1749,P1749,S1749,V1749,AC1749,AL1749,AY1749)</f>
        <v>0.21123888867318316</v>
      </c>
      <c r="BL1749" s="14">
        <f t="shared" ref="BL1749:BL1795" si="2347">SUM(O1749,R1749,U1749,AA1749,AB1749,AH1749,AI1749,AJ1749,AK1749,AR1749,AS1749,AT1749,AU1749,AV1749,BD1749,BE1749,BF1749,BG1749,BH1749,BI1749)</f>
        <v>0.21206831141544633</v>
      </c>
      <c r="BM1749" s="14">
        <f t="shared" ref="BM1749:BM1795" si="2348">SUM(S1749:BI1749)</f>
        <v>0.65927787837811236</v>
      </c>
      <c r="BN1749" s="14">
        <f t="shared" ref="BN1749:BN1795" si="2349">SUM(M1749:R1749)</f>
        <v>0.33379646883940717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1.2514000000000001</v>
      </c>
      <c r="F1750" s="10">
        <f>VLOOKUP(B1750,home!$B$2:$E$405,3,FALSE)</f>
        <v>0.79910000000000003</v>
      </c>
      <c r="G1750" s="10">
        <f>VLOOKUP(C1750,away!$B$2:$E$405,4,FALSE)</f>
        <v>1.1099000000000001</v>
      </c>
      <c r="H1750" s="10">
        <f>VLOOKUP(A1750,away!$A$2:$E$405,3,FALSE)</f>
        <v>0.95709999999999995</v>
      </c>
      <c r="I1750" s="10">
        <f>VLOOKUP(C1750,away!$B$2:$E$405,3,FALSE)</f>
        <v>1.0448</v>
      </c>
      <c r="J1750" s="10">
        <f>VLOOKUP(B1750,home!$B$2:$E$405,4,FALSE)</f>
        <v>0.67610000000000003</v>
      </c>
      <c r="K1750" s="12">
        <f t="shared" si="2294"/>
        <v>1.1098930520260002</v>
      </c>
      <c r="L1750" s="12">
        <f t="shared" si="2295"/>
        <v>0.67608517988799999</v>
      </c>
      <c r="M1750" s="13">
        <f t="shared" si="2296"/>
        <v>0.16763299681953206</v>
      </c>
      <c r="N1750" s="13">
        <f t="shared" si="2297"/>
        <v>0.18605469846029521</v>
      </c>
      <c r="O1750" s="13">
        <f t="shared" si="2298"/>
        <v>0.11333418480989788</v>
      </c>
      <c r="P1750" s="13">
        <f t="shared" si="2299"/>
        <v>0.12578882427753629</v>
      </c>
      <c r="Q1750" s="13">
        <f t="shared" si="2300"/>
        <v>0.10325040855893712</v>
      </c>
      <c r="R1750" s="13">
        <f t="shared" si="2301"/>
        <v>3.8311781362329808E-2</v>
      </c>
      <c r="S1750" s="13">
        <f t="shared" si="2302"/>
        <v>2.359742504955516E-2</v>
      </c>
      <c r="T1750" s="13">
        <f t="shared" si="2303"/>
        <v>6.9806071044078516E-2</v>
      </c>
      <c r="U1750" s="13">
        <f t="shared" si="2304"/>
        <v>4.2521979944789068E-2</v>
      </c>
      <c r="V1750" s="13">
        <f t="shared" si="2305"/>
        <v>1.9674543061182301E-3</v>
      </c>
      <c r="W1750" s="13">
        <f t="shared" si="2306"/>
        <v>3.8198970359470064E-2</v>
      </c>
      <c r="X1750" s="13">
        <f t="shared" si="2307"/>
        <v>2.5825757747018698E-2</v>
      </c>
      <c r="Y1750" s="13">
        <f t="shared" si="2308"/>
        <v>8.7302060360685222E-3</v>
      </c>
      <c r="Z1750" s="13">
        <f t="shared" si="2309"/>
        <v>8.6340091980601601E-3</v>
      </c>
      <c r="AA1750" s="13">
        <f t="shared" si="2310"/>
        <v>9.5828268200555504E-3</v>
      </c>
      <c r="AB1750" s="13">
        <f t="shared" si="2311"/>
        <v>5.3179564531740334E-3</v>
      </c>
      <c r="AC1750" s="13">
        <f t="shared" si="2312"/>
        <v>9.2271423541996856E-5</v>
      </c>
      <c r="AD1750" s="13">
        <f t="shared" si="2313"/>
        <v>1.0599192949130736E-2</v>
      </c>
      <c r="AE1750" s="13">
        <f t="shared" si="2314"/>
        <v>7.1659572716806751E-3</v>
      </c>
      <c r="AF1750" s="13">
        <f t="shared" si="2315"/>
        <v>2.4223987555469749E-3</v>
      </c>
      <c r="AG1750" s="13">
        <f t="shared" si="2316"/>
        <v>5.4591596613481474E-4</v>
      </c>
      <c r="AH1750" s="13">
        <f t="shared" si="2317"/>
        <v>1.4593314154562871E-3</v>
      </c>
      <c r="AI1750" s="13">
        <f t="shared" si="2318"/>
        <v>1.6197017986182014E-3</v>
      </c>
      <c r="AJ1750" s="13">
        <f t="shared" si="2319"/>
        <v>8.9884788632017885E-4</v>
      </c>
      <c r="AK1750" s="13">
        <f t="shared" si="2320"/>
        <v>3.325416746183409E-4</v>
      </c>
      <c r="AL1750" s="13">
        <f t="shared" si="2321"/>
        <v>2.7695535132042666E-6</v>
      </c>
      <c r="AM1750" s="13">
        <f t="shared" si="2322"/>
        <v>2.3527941222646338E-3</v>
      </c>
      <c r="AN1750" s="13">
        <f t="shared" si="2323"/>
        <v>1.590689237390714E-3</v>
      </c>
      <c r="AO1750" s="13">
        <f t="shared" si="2324"/>
        <v>5.3772070960360309E-4</v>
      </c>
      <c r="AP1750" s="13">
        <f t="shared" si="2325"/>
        <v>1.2118166756061836E-4</v>
      </c>
      <c r="AQ1750" s="13">
        <f t="shared" si="2326"/>
        <v>2.0482282377962113E-5</v>
      </c>
      <c r="AR1750" s="13">
        <f t="shared" si="2327"/>
        <v>1.9732646850699476E-4</v>
      </c>
      <c r="AS1750" s="13">
        <f t="shared" si="2328"/>
        <v>2.1901127637674085E-4</v>
      </c>
      <c r="AT1750" s="13">
        <f t="shared" si="2329"/>
        <v>1.2153954698294539E-4</v>
      </c>
      <c r="AU1750" s="13">
        <f t="shared" si="2330"/>
        <v>4.4965299580919568E-5</v>
      </c>
      <c r="AV1750" s="13">
        <f t="shared" si="2331"/>
        <v>1.2476668396782561E-5</v>
      </c>
      <c r="AW1750" s="13">
        <f t="shared" si="2332"/>
        <v>5.7728438316210727E-8</v>
      </c>
      <c r="AX1750" s="13">
        <f t="shared" si="2333"/>
        <v>4.35224974858188E-4</v>
      </c>
      <c r="AY1750" s="13">
        <f t="shared" si="2334"/>
        <v>2.9424915541874835E-4</v>
      </c>
      <c r="AZ1750" s="13">
        <f t="shared" si="2335"/>
        <v>9.946874658658825E-5</v>
      </c>
      <c r="BA1750" s="13">
        <f t="shared" si="2336"/>
        <v>2.241644847640914E-5</v>
      </c>
      <c r="BB1750" s="13">
        <f t="shared" si="2337"/>
        <v>3.788857150155788E-6</v>
      </c>
      <c r="BC1750" s="13">
        <f t="shared" si="2338"/>
        <v>5.1231803358660233E-7</v>
      </c>
      <c r="BD1750" s="13">
        <f t="shared" si="2339"/>
        <v>2.2234916826202547E-5</v>
      </c>
      <c r="BE1750" s="13">
        <f t="shared" si="2340"/>
        <v>2.4678379697778213E-5</v>
      </c>
      <c r="BF1750" s="13">
        <f t="shared" si="2341"/>
        <v>1.3695181080911772E-5</v>
      </c>
      <c r="BG1750" s="13">
        <f t="shared" si="2342"/>
        <v>5.0667287759806346E-6</v>
      </c>
      <c r="BH1750" s="13">
        <f t="shared" si="2343"/>
        <v>1.4058817662402767E-6</v>
      </c>
      <c r="BI1750" s="13">
        <f t="shared" si="2344"/>
        <v>3.1207568086402472E-7</v>
      </c>
      <c r="BJ1750" s="14">
        <f t="shared" si="2345"/>
        <v>0.45807810566808244</v>
      </c>
      <c r="BK1750" s="14">
        <f t="shared" si="2346"/>
        <v>0.31937599058521571</v>
      </c>
      <c r="BL1750" s="14">
        <f t="shared" si="2347"/>
        <v>0.21404186458893176</v>
      </c>
      <c r="BM1750" s="14">
        <f t="shared" si="2348"/>
        <v>0.2654628843247811</v>
      </c>
      <c r="BN1750" s="14">
        <f t="shared" si="2349"/>
        <v>0.73437289428852837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1.2514000000000001</v>
      </c>
      <c r="F1751" s="10">
        <f>VLOOKUP(B1751,home!$B$2:$E$405,3,FALSE)</f>
        <v>1.0654999999999999</v>
      </c>
      <c r="G1751" s="10">
        <f>VLOOKUP(C1751,away!$B$2:$E$405,4,FALSE)</f>
        <v>0.97670000000000001</v>
      </c>
      <c r="H1751" s="10">
        <f>VLOOKUP(A1751,away!$A$2:$E$405,3,FALSE)</f>
        <v>0.95709999999999995</v>
      </c>
      <c r="I1751" s="10">
        <f>VLOOKUP(C1751,away!$B$2:$E$405,3,FALSE)</f>
        <v>0.81259999999999999</v>
      </c>
      <c r="J1751" s="10">
        <f>VLOOKUP(B1751,home!$B$2:$E$405,4,FALSE)</f>
        <v>0.81259999999999999</v>
      </c>
      <c r="K1751" s="12">
        <f t="shared" si="2294"/>
        <v>1.30229925589</v>
      </c>
      <c r="L1751" s="12">
        <f t="shared" si="2295"/>
        <v>0.63199108519599989</v>
      </c>
      <c r="M1751" s="13">
        <f t="shared" si="2296"/>
        <v>0.14452679716908484</v>
      </c>
      <c r="N1751" s="13">
        <f t="shared" si="2297"/>
        <v>0.18821714040946416</v>
      </c>
      <c r="O1751" s="13">
        <f t="shared" si="2298"/>
        <v>9.1339647382792072E-2</v>
      </c>
      <c r="P1751" s="13">
        <f t="shared" si="2299"/>
        <v>0.11895155481986511</v>
      </c>
      <c r="Q1751" s="13">
        <f t="shared" si="2300"/>
        <v>0.12255752095049441</v>
      </c>
      <c r="R1751" s="13">
        <f t="shared" si="2301"/>
        <v>2.8862921435435368E-2</v>
      </c>
      <c r="S1751" s="13">
        <f t="shared" si="2302"/>
        <v>2.4475517120727482E-2</v>
      </c>
      <c r="T1751" s="13">
        <f t="shared" si="2303"/>
        <v>7.7455260664434436E-2</v>
      </c>
      <c r="U1751" s="13">
        <f t="shared" si="2304"/>
        <v>3.7588161108179009E-2</v>
      </c>
      <c r="V1751" s="13">
        <f t="shared" si="2305"/>
        <v>2.2382629792596378E-3</v>
      </c>
      <c r="W1751" s="13">
        <f t="shared" si="2306"/>
        <v>5.3202189445850645E-2</v>
      </c>
      <c r="X1751" s="13">
        <f t="shared" si="2307"/>
        <v>3.3623309442686315E-2</v>
      </c>
      <c r="Y1751" s="13">
        <f t="shared" si="2308"/>
        <v>1.0624815911282118E-2</v>
      </c>
      <c r="Z1751" s="13">
        <f t="shared" si="2309"/>
        <v>6.0803696799692289E-3</v>
      </c>
      <c r="AA1751" s="13">
        <f t="shared" si="2310"/>
        <v>7.9184609097600438E-3</v>
      </c>
      <c r="AB1751" s="13">
        <f t="shared" si="2311"/>
        <v>5.1561028752872794E-3</v>
      </c>
      <c r="AC1751" s="13">
        <f t="shared" si="2312"/>
        <v>1.1513646028528201E-4</v>
      </c>
      <c r="AD1751" s="13">
        <f t="shared" si="2313"/>
        <v>1.7321292931762534E-2</v>
      </c>
      <c r="AE1751" s="13">
        <f t="shared" si="2314"/>
        <v>1.0946902716942404E-2</v>
      </c>
      <c r="AF1751" s="13">
        <f t="shared" si="2315"/>
        <v>3.4591724638077348E-3</v>
      </c>
      <c r="AG1751" s="13">
        <f t="shared" si="2316"/>
        <v>7.2872205309399037E-4</v>
      </c>
      <c r="AH1751" s="13">
        <f t="shared" si="2317"/>
        <v>9.6068485810915183E-4</v>
      </c>
      <c r="AI1751" s="13">
        <f t="shared" si="2318"/>
        <v>1.2510991758603388E-3</v>
      </c>
      <c r="AJ1751" s="13">
        <f t="shared" si="2319"/>
        <v>8.1465276288375564E-4</v>
      </c>
      <c r="AK1751" s="13">
        <f t="shared" si="2320"/>
        <v>3.5364056230408248E-4</v>
      </c>
      <c r="AL1751" s="13">
        <f t="shared" si="2321"/>
        <v>3.7904834911319867E-6</v>
      </c>
      <c r="AM1751" s="13">
        <f t="shared" si="2322"/>
        <v>4.5115013792174068E-3</v>
      </c>
      <c r="AN1751" s="13">
        <f t="shared" si="2323"/>
        <v>2.8512286525148589E-3</v>
      </c>
      <c r="AO1751" s="13">
        <f t="shared" si="2324"/>
        <v>9.0097554512239702E-4</v>
      </c>
      <c r="AP1751" s="13">
        <f t="shared" si="2325"/>
        <v>1.8980283749898711E-4</v>
      </c>
      <c r="AQ1751" s="13">
        <f t="shared" si="2326"/>
        <v>2.998842531106622E-5</v>
      </c>
      <c r="AR1751" s="13">
        <f t="shared" si="2327"/>
        <v>1.2142885320155363E-4</v>
      </c>
      <c r="AS1751" s="13">
        <f t="shared" si="2328"/>
        <v>1.5813670516795934E-4</v>
      </c>
      <c r="AT1751" s="13">
        <f t="shared" si="2329"/>
        <v>1.0297065673456488E-4</v>
      </c>
      <c r="AU1751" s="13">
        <f t="shared" si="2330"/>
        <v>4.4699536547976154E-5</v>
      </c>
      <c r="AV1751" s="13">
        <f t="shared" si="2331"/>
        <v>1.4553043296264305E-5</v>
      </c>
      <c r="AW1751" s="13">
        <f t="shared" si="2332"/>
        <v>8.6659035944440284E-8</v>
      </c>
      <c r="AX1751" s="13">
        <f t="shared" si="2333"/>
        <v>9.7922081485025568E-4</v>
      </c>
      <c r="AY1751" s="13">
        <f t="shared" si="2334"/>
        <v>6.1885882542372429E-4</v>
      </c>
      <c r="AZ1751" s="13">
        <f t="shared" si="2335"/>
        <v>1.9555663033133067E-4</v>
      </c>
      <c r="BA1751" s="13">
        <f t="shared" si="2336"/>
        <v>4.1196682340123561E-5</v>
      </c>
      <c r="BB1751" s="13">
        <f t="shared" si="2337"/>
        <v>6.5089839946523924E-6</v>
      </c>
      <c r="BC1751" s="13">
        <f t="shared" si="2338"/>
        <v>8.2272397166075209E-7</v>
      </c>
      <c r="BD1751" s="13">
        <f t="shared" si="2339"/>
        <v>1.2790325451492605E-5</v>
      </c>
      <c r="BE1751" s="13">
        <f t="shared" si="2340"/>
        <v>1.665683131806975E-5</v>
      </c>
      <c r="BF1751" s="13">
        <f t="shared" si="2341"/>
        <v>1.0846089515503739E-5</v>
      </c>
      <c r="BG1751" s="13">
        <f t="shared" si="2342"/>
        <v>4.7082847684522835E-6</v>
      </c>
      <c r="BH1751" s="13">
        <f t="shared" si="2343"/>
        <v>1.532898937618408E-6</v>
      </c>
      <c r="BI1751" s="13">
        <f t="shared" si="2344"/>
        <v>3.9925862916300434E-7</v>
      </c>
      <c r="BJ1751" s="14">
        <f t="shared" si="2345"/>
        <v>0.52846198849039527</v>
      </c>
      <c r="BK1751" s="14">
        <f t="shared" si="2346"/>
        <v>0.29092991785813727</v>
      </c>
      <c r="BL1751" s="14">
        <f t="shared" si="2347"/>
        <v>0.17473409355417968</v>
      </c>
      <c r="BM1751" s="14">
        <f t="shared" si="2348"/>
        <v>0.30513201524915773</v>
      </c>
      <c r="BN1751" s="14">
        <f t="shared" si="2349"/>
        <v>0.69445558216713599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1.2514000000000001</v>
      </c>
      <c r="F1752" s="10">
        <f>VLOOKUP(B1752,home!$B$2:$E$405,3,FALSE)</f>
        <v>1.0341</v>
      </c>
      <c r="G1752" s="10">
        <f>VLOOKUP(C1752,away!$B$2:$E$405,4,FALSE)</f>
        <v>0.75209999999999999</v>
      </c>
      <c r="H1752" s="10">
        <f>VLOOKUP(A1752,away!$A$2:$E$405,3,FALSE)</f>
        <v>0.95709999999999995</v>
      </c>
      <c r="I1752" s="10">
        <f>VLOOKUP(C1752,away!$B$2:$E$405,3,FALSE)</f>
        <v>1.3521000000000001</v>
      </c>
      <c r="J1752" s="10">
        <f>VLOOKUP(B1752,home!$B$2:$E$405,4,FALSE)</f>
        <v>1.1063000000000001</v>
      </c>
      <c r="K1752" s="12">
        <f t="shared" si="2294"/>
        <v>0.97327210775400008</v>
      </c>
      <c r="L1752" s="12">
        <f t="shared" si="2295"/>
        <v>1.4316571989330003</v>
      </c>
      <c r="M1752" s="13">
        <f t="shared" si="2296"/>
        <v>9.0271877002276721E-2</v>
      </c>
      <c r="N1752" s="13">
        <f t="shared" si="2297"/>
        <v>8.7859100000915721E-2</v>
      </c>
      <c r="O1752" s="13">
        <f t="shared" si="2298"/>
        <v>0.12923838257150383</v>
      </c>
      <c r="P1752" s="13">
        <f t="shared" si="2299"/>
        <v>0.12578411300808537</v>
      </c>
      <c r="Q1752" s="13">
        <f t="shared" si="2300"/>
        <v>4.2755405721630349E-2</v>
      </c>
      <c r="R1752" s="13">
        <f t="shared" si="2301"/>
        <v>9.2512530393475331E-2</v>
      </c>
      <c r="S1752" s="13">
        <f t="shared" si="2302"/>
        <v>4.381664481406472E-2</v>
      </c>
      <c r="T1752" s="13">
        <f t="shared" si="2303"/>
        <v>6.1211084394673279E-2</v>
      </c>
      <c r="U1752" s="13">
        <f t="shared" si="2304"/>
        <v>9.0039865449713735E-2</v>
      </c>
      <c r="V1752" s="13">
        <f t="shared" si="2305"/>
        <v>6.7837514676647968E-3</v>
      </c>
      <c r="W1752" s="13">
        <f t="shared" si="2306"/>
        <v>1.3870881281522871E-2</v>
      </c>
      <c r="X1752" s="13">
        <f t="shared" si="2307"/>
        <v>1.9858347042237219E-2</v>
      </c>
      <c r="Y1752" s="13">
        <f t="shared" si="2308"/>
        <v>1.4215172750964386E-2</v>
      </c>
      <c r="Z1752" s="13">
        <f t="shared" si="2309"/>
        <v>4.4148743376442333E-2</v>
      </c>
      <c r="AA1752" s="13">
        <f t="shared" si="2310"/>
        <v>4.2968740520680483E-2</v>
      </c>
      <c r="AB1752" s="13">
        <f t="shared" si="2311"/>
        <v>2.0910138327048699E-2</v>
      </c>
      <c r="AC1752" s="13">
        <f t="shared" si="2312"/>
        <v>5.9077657236898445E-4</v>
      </c>
      <c r="AD1752" s="13">
        <f t="shared" si="2313"/>
        <v>3.3750354653183171E-3</v>
      </c>
      <c r="AE1752" s="13">
        <f t="shared" si="2314"/>
        <v>4.8318938205771569E-3</v>
      </c>
      <c r="AF1752" s="13">
        <f t="shared" si="2315"/>
        <v>3.4588077863545834E-3</v>
      </c>
      <c r="AG1752" s="13">
        <f t="shared" si="2316"/>
        <v>1.6506090223533517E-3</v>
      </c>
      <c r="AH1752" s="13">
        <f t="shared" si="2317"/>
        <v>1.5801466569682322E-2</v>
      </c>
      <c r="AI1752" s="13">
        <f t="shared" si="2318"/>
        <v>1.5379126673879083E-2</v>
      </c>
      <c r="AJ1752" s="13">
        <f t="shared" si="2319"/>
        <v>7.4840375166510291E-3</v>
      </c>
      <c r="AK1752" s="13">
        <f t="shared" si="2320"/>
        <v>2.4280016561136534E-3</v>
      </c>
      <c r="AL1752" s="13">
        <f t="shared" si="2321"/>
        <v>3.2927334451909281E-5</v>
      </c>
      <c r="AM1752" s="13">
        <f t="shared" si="2322"/>
        <v>6.5696557621497235E-4</v>
      </c>
      <c r="AN1752" s="13">
        <f t="shared" si="2323"/>
        <v>9.4054949663933182E-4</v>
      </c>
      <c r="AO1752" s="13">
        <f t="shared" si="2324"/>
        <v>6.732722289082547E-4</v>
      </c>
      <c r="AP1752" s="13">
        <f t="shared" si="2325"/>
        <v>3.2129834445272332E-4</v>
      </c>
      <c r="AQ1752" s="13">
        <f t="shared" si="2326"/>
        <v>1.1499727196024905E-4</v>
      </c>
      <c r="AR1752" s="13">
        <f t="shared" si="2327"/>
        <v>4.5244566736369609E-3</v>
      </c>
      <c r="AS1752" s="13">
        <f t="shared" si="2328"/>
        <v>4.4035274831922978E-3</v>
      </c>
      <c r="AT1752" s="13">
        <f t="shared" si="2329"/>
        <v>2.142915237559617E-3</v>
      </c>
      <c r="AU1752" s="13">
        <f t="shared" si="2330"/>
        <v>6.9521320999927087E-4</v>
      </c>
      <c r="AV1752" s="13">
        <f t="shared" si="2331"/>
        <v>1.6915790655860362E-4</v>
      </c>
      <c r="AW1752" s="13">
        <f t="shared" si="2332"/>
        <v>1.2744634736542472E-6</v>
      </c>
      <c r="AX1752" s="13">
        <f t="shared" si="2333"/>
        <v>1.0656771184742784E-4</v>
      </c>
      <c r="AY1752" s="13">
        <f t="shared" si="2334"/>
        <v>1.5256843184018767E-4</v>
      </c>
      <c r="AZ1752" s="13">
        <f t="shared" si="2335"/>
        <v>1.0921284688696173E-4</v>
      </c>
      <c r="BA1752" s="13">
        <f t="shared" si="2336"/>
        <v>5.2118452820562105E-5</v>
      </c>
      <c r="BB1752" s="13">
        <f t="shared" si="2337"/>
        <v>1.8653939544451922E-5</v>
      </c>
      <c r="BC1752" s="13">
        <f t="shared" si="2338"/>
        <v>5.3412093674551061E-6</v>
      </c>
      <c r="BD1752" s="13">
        <f t="shared" si="2339"/>
        <v>1.0795784946788026E-3</v>
      </c>
      <c r="BE1752" s="13">
        <f t="shared" si="2340"/>
        <v>1.0507236370019288E-3</v>
      </c>
      <c r="BF1752" s="13">
        <f t="shared" si="2341"/>
        <v>5.1132000442590799E-4</v>
      </c>
      <c r="BG1752" s="13">
        <f t="shared" si="2342"/>
        <v>1.6588449948146274E-4</v>
      </c>
      <c r="BH1752" s="13">
        <f t="shared" si="2343"/>
        <v>4.0362689113510135E-5</v>
      </c>
      <c r="BI1752" s="13">
        <f t="shared" si="2344"/>
        <v>7.8567759016250904E-6</v>
      </c>
      <c r="BJ1752" s="14">
        <f t="shared" si="2345"/>
        <v>0.2562378827970298</v>
      </c>
      <c r="BK1752" s="14">
        <f t="shared" si="2346"/>
        <v>0.26743265863075272</v>
      </c>
      <c r="BL1752" s="14">
        <f t="shared" si="2347"/>
        <v>0.43155328629029821</v>
      </c>
      <c r="BM1752" s="14">
        <f t="shared" si="2348"/>
        <v>0.43079986842826917</v>
      </c>
      <c r="BN1752" s="14">
        <f t="shared" si="2349"/>
        <v>0.56842140869788726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1.2514000000000001</v>
      </c>
      <c r="F1753" s="10">
        <f>VLOOKUP(B1753,home!$B$2:$E$405,3,FALSE)</f>
        <v>0.66590000000000005</v>
      </c>
      <c r="G1753" s="10">
        <f>VLOOKUP(C1753,away!$B$2:$E$405,4,FALSE)</f>
        <v>0.84350000000000003</v>
      </c>
      <c r="H1753" s="10">
        <f>VLOOKUP(A1753,away!$A$2:$E$405,3,FALSE)</f>
        <v>0.95709999999999995</v>
      </c>
      <c r="I1753" s="10">
        <f>VLOOKUP(C1753,away!$B$2:$E$405,3,FALSE)</f>
        <v>0.87070000000000003</v>
      </c>
      <c r="J1753" s="10">
        <f>VLOOKUP(B1753,home!$B$2:$E$405,4,FALSE)</f>
        <v>0.81259999999999999</v>
      </c>
      <c r="K1753" s="12">
        <f t="shared" si="2294"/>
        <v>0.70289467381000015</v>
      </c>
      <c r="L1753" s="12">
        <f t="shared" si="2295"/>
        <v>0.67717774782200002</v>
      </c>
      <c r="M1753" s="13">
        <f t="shared" si="2296"/>
        <v>0.25156033399010302</v>
      </c>
      <c r="N1753" s="13">
        <f t="shared" si="2297"/>
        <v>0.17682041890350814</v>
      </c>
      <c r="O1753" s="13">
        <f t="shared" si="2298"/>
        <v>0.1703510604127681</v>
      </c>
      <c r="P1753" s="13">
        <f t="shared" si="2299"/>
        <v>0.11973885304202025</v>
      </c>
      <c r="Q1753" s="13">
        <f t="shared" si="2300"/>
        <v>6.2143065334064461E-2</v>
      </c>
      <c r="R1753" s="13">
        <f t="shared" si="2301"/>
        <v>5.7678973714703867E-2</v>
      </c>
      <c r="S1753" s="13">
        <f t="shared" si="2302"/>
        <v>1.4248463480318189E-2</v>
      </c>
      <c r="T1753" s="13">
        <f t="shared" si="2303"/>
        <v>4.2081901025677181E-2</v>
      </c>
      <c r="U1753" s="13">
        <f t="shared" si="2304"/>
        <v>4.0542243414892348E-2</v>
      </c>
      <c r="V1753" s="13">
        <f t="shared" si="2305"/>
        <v>7.5356107206893516E-4</v>
      </c>
      <c r="W1753" s="13">
        <f t="shared" si="2306"/>
        <v>1.4560009879180257E-2</v>
      </c>
      <c r="X1753" s="13">
        <f t="shared" si="2307"/>
        <v>9.859714698249358E-3</v>
      </c>
      <c r="Y1753" s="13">
        <f t="shared" si="2308"/>
        <v>3.3383896967639848E-3</v>
      </c>
      <c r="Z1753" s="13">
        <f t="shared" si="2309"/>
        <v>1.3019639172269171E-2</v>
      </c>
      <c r="AA1753" s="13">
        <f t="shared" si="2310"/>
        <v>9.1514350291160389E-3</v>
      </c>
      <c r="AB1753" s="13">
        <f t="shared" si="2311"/>
        <v>3.2162474698419633E-3</v>
      </c>
      <c r="AC1753" s="13">
        <f t="shared" si="2312"/>
        <v>2.2417718106493912E-5</v>
      </c>
      <c r="AD1753" s="13">
        <f t="shared" si="2313"/>
        <v>2.5585383486741958E-3</v>
      </c>
      <c r="AE1753" s="13">
        <f t="shared" si="2314"/>
        <v>1.7325852366714112E-3</v>
      </c>
      <c r="AF1753" s="13">
        <f t="shared" si="2315"/>
        <v>5.8663408423939643E-4</v>
      </c>
      <c r="AG1753" s="13">
        <f t="shared" si="2316"/>
        <v>1.3241851598695201E-4</v>
      </c>
      <c r="AH1753" s="13">
        <f t="shared" si="2317"/>
        <v>2.204152483033081E-3</v>
      </c>
      <c r="AI1753" s="13">
        <f t="shared" si="2318"/>
        <v>1.5492870405890394E-3</v>
      </c>
      <c r="AJ1753" s="13">
        <f t="shared" si="2319"/>
        <v>5.4449280451644656E-4</v>
      </c>
      <c r="AK1753" s="13">
        <f t="shared" si="2320"/>
        <v>1.2757369740749332E-4</v>
      </c>
      <c r="AL1753" s="13">
        <f t="shared" si="2321"/>
        <v>4.2681957227748295E-7</v>
      </c>
      <c r="AM1753" s="13">
        <f t="shared" si="2322"/>
        <v>3.5967659560434521E-4</v>
      </c>
      <c r="AN1753" s="13">
        <f t="shared" si="2323"/>
        <v>2.4356498695563477E-4</v>
      </c>
      <c r="AO1753" s="13">
        <f t="shared" si="2324"/>
        <v>8.2468394657455761E-5</v>
      </c>
      <c r="AP1753" s="13">
        <f t="shared" si="2325"/>
        <v>1.8615253920210589E-5</v>
      </c>
      <c r="AQ1753" s="13">
        <f t="shared" si="2326"/>
        <v>3.1514589312057155E-6</v>
      </c>
      <c r="AR1753" s="13">
        <f t="shared" si="2327"/>
        <v>2.9852060286332234E-4</v>
      </c>
      <c r="AS1753" s="13">
        <f t="shared" si="2328"/>
        <v>2.0982854177517955E-4</v>
      </c>
      <c r="AT1753" s="13">
        <f t="shared" si="2329"/>
        <v>7.3743682213546399E-5</v>
      </c>
      <c r="AU1753" s="13">
        <f t="shared" si="2330"/>
        <v>1.7278013818346339E-5</v>
      </c>
      <c r="AV1753" s="13">
        <f t="shared" si="2331"/>
        <v>3.0361559717328049E-6</v>
      </c>
      <c r="AW1753" s="13">
        <f t="shared" si="2332"/>
        <v>5.643321030890578E-9</v>
      </c>
      <c r="AX1753" s="13">
        <f t="shared" si="2333"/>
        <v>4.2135793890734574E-5</v>
      </c>
      <c r="AY1753" s="13">
        <f t="shared" si="2334"/>
        <v>2.8533422009619628E-5</v>
      </c>
      <c r="AZ1753" s="13">
        <f t="shared" si="2335"/>
        <v>9.6610992270644511E-6</v>
      </c>
      <c r="BA1753" s="13">
        <f t="shared" si="2336"/>
        <v>2.1807604720227908E-6</v>
      </c>
      <c r="BB1753" s="13">
        <f t="shared" si="2337"/>
        <v>3.691906162459087E-7</v>
      </c>
      <c r="BC1753" s="13">
        <f t="shared" si="2338"/>
        <v>5.0001534005284172E-8</v>
      </c>
      <c r="BD1753" s="13">
        <f t="shared" si="2339"/>
        <v>3.36919182542417E-5</v>
      </c>
      <c r="BE1753" s="13">
        <f t="shared" si="2340"/>
        <v>2.368186989134841E-5</v>
      </c>
      <c r="BF1753" s="13">
        <f t="shared" si="2341"/>
        <v>8.322930106245101E-6</v>
      </c>
      <c r="BG1753" s="13">
        <f t="shared" si="2342"/>
        <v>1.95004774739086E-6</v>
      </c>
      <c r="BH1753" s="13">
        <f t="shared" si="2343"/>
        <v>3.4266954382905596E-7</v>
      </c>
      <c r="BI1753" s="13">
        <f t="shared" si="2344"/>
        <v>4.8172119446869183E-8</v>
      </c>
      <c r="BJ1753" s="14">
        <f t="shared" si="2345"/>
        <v>0.31460408268083401</v>
      </c>
      <c r="BK1753" s="14">
        <f t="shared" si="2346"/>
        <v>0.38635258954419882</v>
      </c>
      <c r="BL1753" s="14">
        <f t="shared" si="2347"/>
        <v>0.28603591067117307</v>
      </c>
      <c r="BM1753" s="14">
        <f t="shared" si="2348"/>
        <v>0.16169098889261835</v>
      </c>
      <c r="BN1753" s="14">
        <f t="shared" si="2349"/>
        <v>0.83829270539716783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1.2514000000000001</v>
      </c>
      <c r="F1754" s="10">
        <f>VLOOKUP(B1754,home!$B$2:$E$405,3,FALSE)</f>
        <v>0.5171</v>
      </c>
      <c r="G1754" s="10">
        <f>VLOOKUP(C1754,away!$B$2:$E$405,4,FALSE)</f>
        <v>0.98709999999999998</v>
      </c>
      <c r="H1754" s="10">
        <f>VLOOKUP(A1754,away!$A$2:$E$405,3,FALSE)</f>
        <v>0.95709999999999995</v>
      </c>
      <c r="I1754" s="10">
        <f>VLOOKUP(C1754,away!$B$2:$E$405,3,FALSE)</f>
        <v>0.79900000000000004</v>
      </c>
      <c r="J1754" s="10">
        <f>VLOOKUP(B1754,home!$B$2:$E$405,4,FALSE)</f>
        <v>0.67610000000000003</v>
      </c>
      <c r="K1754" s="12">
        <f t="shared" si="2294"/>
        <v>0.63875136367399998</v>
      </c>
      <c r="L1754" s="12">
        <f t="shared" si="2295"/>
        <v>0.51702915269000005</v>
      </c>
      <c r="M1754" s="13">
        <f t="shared" si="2296"/>
        <v>0.31481172528273399</v>
      </c>
      <c r="N1754" s="13">
        <f t="shared" si="2297"/>
        <v>0.20108641882491102</v>
      </c>
      <c r="O1754" s="13">
        <f t="shared" si="2298"/>
        <v>0.16276683957980903</v>
      </c>
      <c r="P1754" s="13">
        <f t="shared" si="2299"/>
        <v>0.10396754074251022</v>
      </c>
      <c r="Q1754" s="13">
        <f t="shared" si="2300"/>
        <v>6.4222112120366506E-2</v>
      </c>
      <c r="R1754" s="13">
        <f t="shared" si="2301"/>
        <v>4.2077600576988908E-2</v>
      </c>
      <c r="S1754" s="13">
        <f t="shared" si="2302"/>
        <v>8.5839000424282781E-3</v>
      </c>
      <c r="T1754" s="13">
        <f t="shared" si="2303"/>
        <v>3.3204704213555272E-2</v>
      </c>
      <c r="U1754" s="13">
        <f t="shared" si="2304"/>
        <v>2.6877124748681556E-2</v>
      </c>
      <c r="V1754" s="13">
        <f t="shared" si="2305"/>
        <v>3.1498437733406317E-4</v>
      </c>
      <c r="W1754" s="13">
        <f t="shared" si="2306"/>
        <v>1.3673987231636209E-2</v>
      </c>
      <c r="X1754" s="13">
        <f t="shared" si="2307"/>
        <v>7.0698500322667482E-3</v>
      </c>
      <c r="Y1754" s="13">
        <f t="shared" si="2308"/>
        <v>1.827659285914123E-3</v>
      </c>
      <c r="Z1754" s="13">
        <f t="shared" si="2309"/>
        <v>7.2517820578496097E-3</v>
      </c>
      <c r="AA1754" s="13">
        <f t="shared" si="2310"/>
        <v>4.6320856785180839E-3</v>
      </c>
      <c r="AB1754" s="13">
        <f t="shared" si="2311"/>
        <v>1.4793755219041156E-3</v>
      </c>
      <c r="AC1754" s="13">
        <f t="shared" si="2312"/>
        <v>6.501534975849878E-6</v>
      </c>
      <c r="AD1754" s="13">
        <f t="shared" si="2313"/>
        <v>2.1835694977671229E-3</v>
      </c>
      <c r="AE1754" s="13">
        <f t="shared" si="2314"/>
        <v>1.1289690872702644E-3</v>
      </c>
      <c r="AF1754" s="13">
        <f t="shared" si="2315"/>
        <v>2.9185496530227374E-4</v>
      </c>
      <c r="AG1754" s="13">
        <f t="shared" si="2316"/>
        <v>5.0299175139534644E-5</v>
      </c>
      <c r="AH1754" s="13">
        <f t="shared" si="2317"/>
        <v>9.373456832156322E-4</v>
      </c>
      <c r="AI1754" s="13">
        <f t="shared" si="2318"/>
        <v>5.9873083338792227E-4</v>
      </c>
      <c r="AJ1754" s="13">
        <f t="shared" si="2319"/>
        <v>1.9122006815010289E-4</v>
      </c>
      <c r="AK1754" s="13">
        <f t="shared" si="2320"/>
        <v>4.0714026430904479E-5</v>
      </c>
      <c r="AL1754" s="13">
        <f t="shared" si="2321"/>
        <v>8.5886077068248337E-8</v>
      </c>
      <c r="AM1754" s="13">
        <f t="shared" si="2322"/>
        <v>2.7895159887514028E-4</v>
      </c>
      <c r="AN1754" s="13">
        <f t="shared" si="2323"/>
        <v>1.4422610880793454E-4</v>
      </c>
      <c r="AO1754" s="13">
        <f t="shared" si="2324"/>
        <v>3.7284551416371071E-5</v>
      </c>
      <c r="AP1754" s="13">
        <f t="shared" si="2325"/>
        <v>6.4257333424110246E-6</v>
      </c>
      <c r="AQ1754" s="13">
        <f t="shared" si="2326"/>
        <v>8.305728663596635E-7</v>
      </c>
      <c r="AR1754" s="13">
        <f t="shared" si="2327"/>
        <v>9.6927008874121546E-5</v>
      </c>
      <c r="AS1754" s="13">
        <f t="shared" si="2328"/>
        <v>6.1912259095187036E-5</v>
      </c>
      <c r="AT1754" s="13">
        <f t="shared" si="2329"/>
        <v>1.9773269962594361E-5</v>
      </c>
      <c r="AU1754" s="13">
        <f t="shared" si="2330"/>
        <v>4.2100677176337647E-6</v>
      </c>
      <c r="AV1754" s="13">
        <f t="shared" si="2331"/>
        <v>6.722966239496128E-7</v>
      </c>
      <c r="AW1754" s="13">
        <f t="shared" si="2332"/>
        <v>7.8789281018219538E-10</v>
      </c>
      <c r="AX1754" s="13">
        <f t="shared" si="2333"/>
        <v>2.9696785696756399E-5</v>
      </c>
      <c r="AY1754" s="13">
        <f t="shared" si="2334"/>
        <v>1.5354103946410472E-5</v>
      </c>
      <c r="AZ1754" s="13">
        <f t="shared" si="2335"/>
        <v>3.969259676863396E-6</v>
      </c>
      <c r="BA1754" s="13">
        <f t="shared" si="2336"/>
        <v>6.8407432251175493E-7</v>
      </c>
      <c r="BB1754" s="13">
        <f t="shared" si="2337"/>
        <v>8.8421591836309611E-8</v>
      </c>
      <c r="BC1754" s="13">
        <f t="shared" si="2338"/>
        <v>9.1433081413256425E-9</v>
      </c>
      <c r="BD1754" s="13">
        <f t="shared" si="2339"/>
        <v>8.3523482118271896E-6</v>
      </c>
      <c r="BE1754" s="13">
        <f t="shared" si="2340"/>
        <v>5.3350738101847138E-6</v>
      </c>
      <c r="BF1754" s="13">
        <f t="shared" si="2341"/>
        <v>1.7038928357784642E-6</v>
      </c>
      <c r="BG1754" s="13">
        <f t="shared" si="2342"/>
        <v>3.6278795746928435E-7</v>
      </c>
      <c r="BH1754" s="13">
        <f t="shared" si="2343"/>
        <v>5.7932825639502603E-8</v>
      </c>
      <c r="BI1754" s="13">
        <f t="shared" si="2344"/>
        <v>7.4009342757440743E-9</v>
      </c>
      <c r="BJ1754" s="14">
        <f t="shared" si="2345"/>
        <v>0.32525694478797984</v>
      </c>
      <c r="BK1754" s="14">
        <f t="shared" si="2346"/>
        <v>0.42770009197000586</v>
      </c>
      <c r="BL1754" s="14">
        <f t="shared" si="2347"/>
        <v>0.23980035105593495</v>
      </c>
      <c r="BM1754" s="14">
        <f t="shared" si="2348"/>
        <v>0.11106157942839695</v>
      </c>
      <c r="BN1754" s="14">
        <f t="shared" si="2349"/>
        <v>0.88893223712731984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1.8169999999999999</v>
      </c>
      <c r="F1770" s="10">
        <f>VLOOKUP(B1770,home!$B$2:$E$405,3,FALSE)</f>
        <v>1.258</v>
      </c>
      <c r="G1770" s="10">
        <f>VLOOKUP(C1770,away!$B$2:$E$405,4,FALSE)</f>
        <v>1.258</v>
      </c>
      <c r="H1770" s="10">
        <f>VLOOKUP(A1770,away!$A$2:$E$405,3,FALSE)</f>
        <v>1.2277</v>
      </c>
      <c r="I1770" s="10">
        <f>VLOOKUP(C1770,away!$B$2:$E$405,3,FALSE)</f>
        <v>0.98909999999999998</v>
      </c>
      <c r="J1770" s="10">
        <f>VLOOKUP(B1770,home!$B$2:$E$405,4,FALSE)</f>
        <v>0.64</v>
      </c>
      <c r="K1770" s="12">
        <f t="shared" si="2294"/>
        <v>2.8755187879999999</v>
      </c>
      <c r="L1770" s="12">
        <f t="shared" si="2295"/>
        <v>0.77716356480000004</v>
      </c>
      <c r="M1770" s="13">
        <f t="shared" si="2296"/>
        <v>2.592150482145435E-2</v>
      </c>
      <c r="N1770" s="13">
        <f t="shared" si="2297"/>
        <v>7.4537774127324569E-2</v>
      </c>
      <c r="O1770" s="13">
        <f t="shared" si="2298"/>
        <v>2.0145249092021852E-2</v>
      </c>
      <c r="P1770" s="13">
        <f t="shared" si="2299"/>
        <v>5.7928042253048768E-2</v>
      </c>
      <c r="Q1770" s="13">
        <f t="shared" si="2300"/>
        <v>0.10716738495941106</v>
      </c>
      <c r="R1770" s="13">
        <f t="shared" si="2301"/>
        <v>7.8280767990698327E-3</v>
      </c>
      <c r="S1770" s="13">
        <f t="shared" si="2302"/>
        <v>3.2363650397464964E-2</v>
      </c>
      <c r="T1770" s="13">
        <f t="shared" si="2303"/>
        <v>8.3286586925349806E-2</v>
      </c>
      <c r="U1770" s="13">
        <f t="shared" si="2304"/>
        <v>2.2509781909632202E-2</v>
      </c>
      <c r="V1770" s="13">
        <f t="shared" si="2305"/>
        <v>8.0360685530347399E-3</v>
      </c>
      <c r="W1770" s="13">
        <f t="shared" si="2306"/>
        <v>0.10272060963720506</v>
      </c>
      <c r="X1770" s="13">
        <f t="shared" si="2307"/>
        <v>7.983071516407951E-2</v>
      </c>
      <c r="Y1770" s="13">
        <f t="shared" si="2308"/>
        <v>3.1020761588724726E-2</v>
      </c>
      <c r="Z1770" s="13">
        <f t="shared" si="2309"/>
        <v>2.0278986902310947E-3</v>
      </c>
      <c r="AA1770" s="13">
        <f t="shared" si="2310"/>
        <v>5.8312607839201046E-3</v>
      </c>
      <c r="AB1770" s="13">
        <f t="shared" si="2311"/>
        <v>8.3839499709449355E-3</v>
      </c>
      <c r="AC1770" s="13">
        <f t="shared" si="2312"/>
        <v>1.1224119748617541E-3</v>
      </c>
      <c r="AD1770" s="13">
        <f t="shared" si="2313"/>
        <v>7.3843760731649249E-2</v>
      </c>
      <c r="AE1770" s="13">
        <f t="shared" si="2314"/>
        <v>5.7388680328446788E-2</v>
      </c>
      <c r="AF1770" s="13">
        <f t="shared" si="2315"/>
        <v>2.2300195691611673E-2</v>
      </c>
      <c r="AG1770" s="13">
        <f t="shared" si="2316"/>
        <v>5.7769665264768419E-3</v>
      </c>
      <c r="AH1770" s="13">
        <f t="shared" si="2317"/>
        <v>3.9400224378831209E-4</v>
      </c>
      <c r="AI1770" s="13">
        <f t="shared" si="2318"/>
        <v>1.1329608545274476E-3</v>
      </c>
      <c r="AJ1770" s="13">
        <f t="shared" si="2319"/>
        <v>1.6289251116311054E-3</v>
      </c>
      <c r="AK1770" s="13">
        <f t="shared" si="2320"/>
        <v>1.5613349209134138E-3</v>
      </c>
      <c r="AL1770" s="13">
        <f t="shared" si="2321"/>
        <v>1.0033233603213568E-4</v>
      </c>
      <c r="AM1770" s="13">
        <f t="shared" si="2322"/>
        <v>4.2467824272086778E-2</v>
      </c>
      <c r="AN1770" s="13">
        <f t="shared" si="2323"/>
        <v>3.300444570059493E-2</v>
      </c>
      <c r="AO1770" s="13">
        <f t="shared" si="2324"/>
        <v>1.2824926337461193E-2</v>
      </c>
      <c r="AP1770" s="13">
        <f t="shared" si="2325"/>
        <v>3.3223551569062496E-3</v>
      </c>
      <c r="AQ1770" s="13">
        <f t="shared" si="2326"/>
        <v>6.4550334431823101E-4</v>
      </c>
      <c r="AR1770" s="13">
        <f t="shared" si="2327"/>
        <v>6.1240837664344684E-5</v>
      </c>
      <c r="AS1770" s="13">
        <f t="shared" si="2328"/>
        <v>1.7609917929668116E-4</v>
      </c>
      <c r="AT1770" s="13">
        <f t="shared" si="2329"/>
        <v>2.5318824930949368E-4</v>
      </c>
      <c r="AU1770" s="13">
        <f t="shared" si="2330"/>
        <v>2.4268252259675909E-4</v>
      </c>
      <c r="AV1770" s="13">
        <f t="shared" si="2331"/>
        <v>1.7445953831155383E-4</v>
      </c>
      <c r="AW1770" s="13">
        <f t="shared" si="2332"/>
        <v>6.2282647394398585E-6</v>
      </c>
      <c r="AX1770" s="13">
        <f t="shared" si="2333"/>
        <v>2.0352837763311319E-2</v>
      </c>
      <c r="AY1770" s="13">
        <f t="shared" si="2334"/>
        <v>1.5817483949931085E-2</v>
      </c>
      <c r="AZ1770" s="13">
        <f t="shared" si="2335"/>
        <v>6.1463861063476132E-3</v>
      </c>
      <c r="BA1770" s="13">
        <f t="shared" si="2336"/>
        <v>1.5922491123487675E-3</v>
      </c>
      <c r="BB1770" s="13">
        <f t="shared" si="2337"/>
        <v>3.0935949905065095E-4</v>
      </c>
      <c r="BC1770" s="13">
        <f t="shared" si="2338"/>
        <v>4.8084586217389243E-5</v>
      </c>
      <c r="BD1770" s="13">
        <f t="shared" si="2339"/>
        <v>7.9323579517600326E-6</v>
      </c>
      <c r="BE1770" s="13">
        <f t="shared" si="2340"/>
        <v>2.2809644323427167E-5</v>
      </c>
      <c r="BF1770" s="13">
        <f t="shared" si="2341"/>
        <v>3.279478039980619E-5</v>
      </c>
      <c r="BG1770" s="13">
        <f t="shared" si="2342"/>
        <v>3.143400239599229E-5</v>
      </c>
      <c r="BH1770" s="13">
        <f t="shared" si="2343"/>
        <v>2.2597266117928211E-5</v>
      </c>
      <c r="BI1770" s="13">
        <f t="shared" si="2344"/>
        <v>1.2995772655907669E-5</v>
      </c>
      <c r="BJ1770" s="14">
        <f t="shared" si="2345"/>
        <v>0.77440489150885361</v>
      </c>
      <c r="BK1770" s="14">
        <f t="shared" si="2346"/>
        <v>0.14128949428582782</v>
      </c>
      <c r="BL1770" s="14">
        <f t="shared" si="2347"/>
        <v>7.0453775837472879E-2</v>
      </c>
      <c r="BM1770" s="14">
        <f t="shared" si="2348"/>
        <v>0.6788367725848633</v>
      </c>
      <c r="BN1770" s="14">
        <f t="shared" si="2349"/>
        <v>0.29352803205233041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1.8169999999999999</v>
      </c>
      <c r="F1771" s="10">
        <f>VLOOKUP(B1771,home!$B$2:$E$405,3,FALSE)</f>
        <v>1.0613999999999999</v>
      </c>
      <c r="G1771" s="10">
        <f>VLOOKUP(C1771,away!$B$2:$E$405,4,FALSE)</f>
        <v>1.1007</v>
      </c>
      <c r="H1771" s="10">
        <f>VLOOKUP(A1771,away!$A$2:$E$405,3,FALSE)</f>
        <v>1.2277</v>
      </c>
      <c r="I1771" s="10">
        <f>VLOOKUP(C1771,away!$B$2:$E$405,3,FALSE)</f>
        <v>0.8145</v>
      </c>
      <c r="J1771" s="10">
        <f>VLOOKUP(B1771,home!$B$2:$E$405,4,FALSE)</f>
        <v>1.6291</v>
      </c>
      <c r="K1771" s="12">
        <f t="shared" si="2294"/>
        <v>2.1227701746599998</v>
      </c>
      <c r="L1771" s="12">
        <f t="shared" si="2295"/>
        <v>1.6290375240150001</v>
      </c>
      <c r="M1771" s="13">
        <f t="shared" si="2296"/>
        <v>2.3475271260187957E-2</v>
      </c>
      <c r="N1771" s="13">
        <f t="shared" si="2297"/>
        <v>4.9832605673180062E-2</v>
      </c>
      <c r="O1771" s="13">
        <f t="shared" si="2298"/>
        <v>3.8242097769277075E-2</v>
      </c>
      <c r="P1771" s="13">
        <f t="shared" si="2299"/>
        <v>8.1179184561053094E-2</v>
      </c>
      <c r="Q1771" s="13">
        <f t="shared" si="2300"/>
        <v>5.2891584524309677E-2</v>
      </c>
      <c r="R1771" s="13">
        <f t="shared" si="2301"/>
        <v>3.1148906131601355E-2</v>
      </c>
      <c r="S1771" s="13">
        <f t="shared" si="2302"/>
        <v>7.0180871745385329E-2</v>
      </c>
      <c r="T1771" s="13">
        <f t="shared" si="2303"/>
        <v>8.6162375894711526E-2</v>
      </c>
      <c r="U1771" s="13">
        <f t="shared" si="2304"/>
        <v>6.6121968909447354E-2</v>
      </c>
      <c r="V1771" s="13">
        <f t="shared" si="2305"/>
        <v>2.6965614047078063E-2</v>
      </c>
      <c r="W1771" s="13">
        <f t="shared" si="2306"/>
        <v>3.742555937290433E-2</v>
      </c>
      <c r="X1771" s="13">
        <f t="shared" si="2307"/>
        <v>6.0967640575712446E-2</v>
      </c>
      <c r="Y1771" s="13">
        <f t="shared" si="2308"/>
        <v>4.9659287124247546E-2</v>
      </c>
      <c r="Z1771" s="13">
        <f t="shared" si="2309"/>
        <v>1.6914245640133174E-2</v>
      </c>
      <c r="AA1771" s="13">
        <f t="shared" si="2310"/>
        <v>3.5905056171747642E-2</v>
      </c>
      <c r="AB1771" s="13">
        <f t="shared" si="2311"/>
        <v>3.8109091180438925E-2</v>
      </c>
      <c r="AC1771" s="13">
        <f t="shared" si="2312"/>
        <v>5.8280651351894919E-3</v>
      </c>
      <c r="AD1771" s="13">
        <f t="shared" si="2313"/>
        <v>1.9861465301692083E-2</v>
      </c>
      <c r="AE1771" s="13">
        <f t="shared" si="2314"/>
        <v>3.2355072258378303E-2</v>
      </c>
      <c r="AF1771" s="13">
        <f t="shared" si="2315"/>
        <v>2.6353813400557514E-2</v>
      </c>
      <c r="AG1771" s="13">
        <f t="shared" si="2316"/>
        <v>1.4310450310132514E-2</v>
      </c>
      <c r="AH1771" s="13">
        <f t="shared" si="2317"/>
        <v>6.8884852095460166E-3</v>
      </c>
      <c r="AI1771" s="13">
        <f t="shared" si="2318"/>
        <v>1.4622670951410822E-2</v>
      </c>
      <c r="AJ1771" s="13">
        <f t="shared" si="2319"/>
        <v>1.5520284884761031E-2</v>
      </c>
      <c r="AK1771" s="13">
        <f t="shared" si="2320"/>
        <v>1.0981999285199042E-2</v>
      </c>
      <c r="AL1771" s="13">
        <f t="shared" si="2321"/>
        <v>8.0615481712580344E-4</v>
      </c>
      <c r="AM1771" s="13">
        <f t="shared" si="2322"/>
        <v>8.4322652334952852E-3</v>
      </c>
      <c r="AN1771" s="13">
        <f t="shared" si="2323"/>
        <v>1.3736476477810924E-2</v>
      </c>
      <c r="AO1771" s="13">
        <f t="shared" si="2324"/>
        <v>1.1188617815051703E-2</v>
      </c>
      <c r="AP1771" s="13">
        <f t="shared" si="2325"/>
        <v>6.0755594208606479E-3</v>
      </c>
      <c r="AQ1771" s="13">
        <f t="shared" si="2326"/>
        <v>2.4743285689912101E-3</v>
      </c>
      <c r="AR1771" s="13">
        <f t="shared" si="2327"/>
        <v>2.2443201779945572E-3</v>
      </c>
      <c r="AS1771" s="13">
        <f t="shared" si="2328"/>
        <v>4.7641759362344683E-3</v>
      </c>
      <c r="AT1771" s="13">
        <f t="shared" si="2329"/>
        <v>5.0566252921357057E-3</v>
      </c>
      <c r="AU1771" s="13">
        <f t="shared" si="2330"/>
        <v>3.5780177848590278E-3</v>
      </c>
      <c r="AV1771" s="13">
        <f t="shared" si="2331"/>
        <v>1.8988273595254464E-3</v>
      </c>
      <c r="AW1771" s="13">
        <f t="shared" si="2332"/>
        <v>7.7437267164740754E-5</v>
      </c>
      <c r="AX1771" s="13">
        <f t="shared" si="2333"/>
        <v>2.9832935237477081E-3</v>
      </c>
      <c r="AY1771" s="13">
        <f t="shared" si="2334"/>
        <v>4.8598970953359511E-3</v>
      </c>
      <c r="AZ1771" s="13">
        <f t="shared" si="2335"/>
        <v>3.9584773655768858E-3</v>
      </c>
      <c r="BA1771" s="13">
        <f t="shared" si="2336"/>
        <v>2.1495027221629299E-3</v>
      </c>
      <c r="BB1771" s="13">
        <f t="shared" si="2337"/>
        <v>8.7540514809395073E-4</v>
      </c>
      <c r="BC1771" s="13">
        <f t="shared" si="2338"/>
        <v>2.8521356699219065E-4</v>
      </c>
      <c r="BD1771" s="13">
        <f t="shared" si="2339"/>
        <v>6.0934696430952609E-4</v>
      </c>
      <c r="BE1771" s="13">
        <f t="shared" si="2340"/>
        <v>1.2935035618558733E-3</v>
      </c>
      <c r="BF1771" s="13">
        <f t="shared" si="2341"/>
        <v>1.3729053909620622E-3</v>
      </c>
      <c r="BG1771" s="13">
        <f t="shared" si="2342"/>
        <v>9.7145420552139739E-4</v>
      </c>
      <c r="BH1771" s="13">
        <f t="shared" si="2343"/>
        <v>5.1554350338221203E-4</v>
      </c>
      <c r="BI1771" s="13">
        <f t="shared" si="2344"/>
        <v>2.1887607454389727E-4</v>
      </c>
      <c r="BJ1771" s="14">
        <f t="shared" si="2345"/>
        <v>0.48683889137394537</v>
      </c>
      <c r="BK1771" s="14">
        <f t="shared" si="2346"/>
        <v>0.21329505866135573</v>
      </c>
      <c r="BL1771" s="14">
        <f t="shared" si="2347"/>
        <v>0.28006415674475343</v>
      </c>
      <c r="BM1771" s="14">
        <f t="shared" si="2348"/>
        <v>0.71556024267240692</v>
      </c>
      <c r="BN1771" s="14">
        <f t="shared" si="2349"/>
        <v>0.27676964991960923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1.8169999999999999</v>
      </c>
      <c r="F1772" s="10">
        <f>VLOOKUP(B1772,home!$B$2:$E$405,3,FALSE)</f>
        <v>0.629</v>
      </c>
      <c r="G1772" s="10">
        <f>VLOOKUP(C1772,away!$B$2:$E$405,4,FALSE)</f>
        <v>1.1007</v>
      </c>
      <c r="H1772" s="10">
        <f>VLOOKUP(A1772,away!$A$2:$E$405,3,FALSE)</f>
        <v>1.2277</v>
      </c>
      <c r="I1772" s="10">
        <f>VLOOKUP(C1772,away!$B$2:$E$405,3,FALSE)</f>
        <v>0.93089999999999995</v>
      </c>
      <c r="J1772" s="10">
        <f>VLOOKUP(B1772,home!$B$2:$E$405,4,FALSE)</f>
        <v>1.3963000000000001</v>
      </c>
      <c r="K1772" s="12">
        <f t="shared" si="2294"/>
        <v>1.2579823251</v>
      </c>
      <c r="L1772" s="12">
        <f t="shared" si="2295"/>
        <v>1.5957836980589999</v>
      </c>
      <c r="M1772" s="13">
        <f t="shared" si="2296"/>
        <v>5.7626887509339003E-2</v>
      </c>
      <c r="N1772" s="13">
        <f t="shared" si="2297"/>
        <v>7.2493605937274441E-2</v>
      </c>
      <c r="O1772" s="13">
        <f t="shared" si="2298"/>
        <v>9.1960047657282967E-2</v>
      </c>
      <c r="P1772" s="13">
        <f t="shared" si="2299"/>
        <v>0.11568411456821565</v>
      </c>
      <c r="Q1772" s="13">
        <f t="shared" si="2300"/>
        <v>4.5597837475927834E-2</v>
      </c>
      <c r="R1772" s="13">
        <f t="shared" si="2301"/>
        <v>7.3374172462110462E-2</v>
      </c>
      <c r="S1772" s="13">
        <f t="shared" si="2302"/>
        <v>5.8058030469124472E-2</v>
      </c>
      <c r="T1772" s="13">
        <f t="shared" si="2303"/>
        <v>7.2764285710829352E-2</v>
      </c>
      <c r="U1772" s="13">
        <f t="shared" si="2304"/>
        <v>9.2303412076174124E-2</v>
      </c>
      <c r="V1772" s="13">
        <f t="shared" si="2305"/>
        <v>1.2949957792043772E-2</v>
      </c>
      <c r="W1772" s="13">
        <f t="shared" si="2306"/>
        <v>1.9120424535833201E-2</v>
      </c>
      <c r="X1772" s="13">
        <f t="shared" si="2307"/>
        <v>3.0512061774249935E-2</v>
      </c>
      <c r="Y1772" s="13">
        <f t="shared" si="2308"/>
        <v>2.4345325386758612E-2</v>
      </c>
      <c r="Z1772" s="13">
        <f t="shared" si="2309"/>
        <v>3.9029769424535163E-2</v>
      </c>
      <c r="AA1772" s="13">
        <f t="shared" si="2310"/>
        <v>4.9098760088793644E-2</v>
      </c>
      <c r="AB1772" s="13">
        <f t="shared" si="2311"/>
        <v>3.0882686188013854E-2</v>
      </c>
      <c r="AC1772" s="13">
        <f t="shared" si="2312"/>
        <v>1.6247888633426177E-3</v>
      </c>
      <c r="AD1772" s="13">
        <f t="shared" si="2313"/>
        <v>6.013289028621637E-3</v>
      </c>
      <c r="AE1772" s="13">
        <f t="shared" si="2314"/>
        <v>9.5959086035914461E-3</v>
      </c>
      <c r="AF1772" s="13">
        <f t="shared" si="2315"/>
        <v>7.6564972588376674E-3</v>
      </c>
      <c r="AG1772" s="13">
        <f t="shared" si="2316"/>
        <v>4.0727045032955241E-3</v>
      </c>
      <c r="AH1772" s="13">
        <f t="shared" si="2317"/>
        <v>1.5570767446668694E-2</v>
      </c>
      <c r="AI1772" s="13">
        <f t="shared" si="2318"/>
        <v>1.9587750236151679E-2</v>
      </c>
      <c r="AJ1772" s="13">
        <f t="shared" si="2319"/>
        <v>1.2320521792776082E-2</v>
      </c>
      <c r="AK1772" s="13">
        <f t="shared" si="2320"/>
        <v>5.1663328837738909E-3</v>
      </c>
      <c r="AL1772" s="13">
        <f t="shared" si="2321"/>
        <v>1.3046844564397275E-4</v>
      </c>
      <c r="AM1772" s="13">
        <f t="shared" si="2322"/>
        <v>1.5129222627447527E-3</v>
      </c>
      <c r="AN1772" s="13">
        <f t="shared" si="2323"/>
        <v>2.4142966833186111E-3</v>
      </c>
      <c r="AO1772" s="13">
        <f t="shared" si="2324"/>
        <v>1.9263476447588762E-3</v>
      </c>
      <c r="AP1772" s="13">
        <f t="shared" si="2325"/>
        <v>1.0246780561001883E-3</v>
      </c>
      <c r="AQ1772" s="13">
        <f t="shared" si="2326"/>
        <v>4.0879113442086624E-4</v>
      </c>
      <c r="AR1772" s="13">
        <f t="shared" si="2327"/>
        <v>4.9695153715323325E-3</v>
      </c>
      <c r="AS1772" s="13">
        <f t="shared" si="2328"/>
        <v>6.251562501700436E-3</v>
      </c>
      <c r="AT1772" s="13">
        <f t="shared" si="2329"/>
        <v>3.9321775656985438E-3</v>
      </c>
      <c r="AU1772" s="13">
        <f t="shared" si="2330"/>
        <v>1.6488699589345037E-3</v>
      </c>
      <c r="AV1772" s="13">
        <f t="shared" si="2331"/>
        <v>5.1856231618199234E-4</v>
      </c>
      <c r="AW1772" s="13">
        <f t="shared" si="2332"/>
        <v>7.2753107995177264E-6</v>
      </c>
      <c r="AX1772" s="13">
        <f t="shared" si="2333"/>
        <v>3.1720491096386589E-4</v>
      </c>
      <c r="AY1772" s="13">
        <f t="shared" si="2334"/>
        <v>5.0619042586039361E-4</v>
      </c>
      <c r="AZ1772" s="13">
        <f t="shared" si="2335"/>
        <v>4.0388521485077962E-4</v>
      </c>
      <c r="BA1772" s="13">
        <f t="shared" si="2336"/>
        <v>2.1483781391531032E-4</v>
      </c>
      <c r="BB1772" s="13">
        <f t="shared" si="2337"/>
        <v>8.5708670293171255E-5</v>
      </c>
      <c r="BC1772" s="13">
        <f t="shared" si="2338"/>
        <v>2.7354499767231277E-5</v>
      </c>
      <c r="BD1772" s="13">
        <f t="shared" si="2339"/>
        <v>1.3217119361908179E-3</v>
      </c>
      <c r="BE1772" s="13">
        <f t="shared" si="2340"/>
        <v>1.6626902546017482E-3</v>
      </c>
      <c r="BF1772" s="13">
        <f t="shared" si="2341"/>
        <v>1.0458174762025092E-3</v>
      </c>
      <c r="BG1772" s="13">
        <f t="shared" si="2342"/>
        <v>4.3853996678114873E-4</v>
      </c>
      <c r="BH1772" s="13">
        <f t="shared" si="2343"/>
        <v>1.3791888176515663E-4</v>
      </c>
      <c r="BI1772" s="13">
        <f t="shared" si="2344"/>
        <v>3.4699903111624724E-5</v>
      </c>
      <c r="BJ1772" s="14">
        <f t="shared" si="2345"/>
        <v>0.30101415753221361</v>
      </c>
      <c r="BK1772" s="14">
        <f t="shared" si="2346"/>
        <v>0.24658043807356986</v>
      </c>
      <c r="BL1772" s="14">
        <f t="shared" si="2347"/>
        <v>0.41222651696444623</v>
      </c>
      <c r="BM1772" s="14">
        <f t="shared" si="2348"/>
        <v>0.5416153012695536</v>
      </c>
      <c r="BN1772" s="14">
        <f t="shared" si="2349"/>
        <v>0.45673666561015036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1.8169999999999999</v>
      </c>
      <c r="F1773" s="10">
        <f>VLOOKUP(B1773,home!$B$2:$E$405,3,FALSE)</f>
        <v>1.2972999999999999</v>
      </c>
      <c r="G1773" s="10">
        <f>VLOOKUP(C1773,away!$B$2:$E$405,4,FALSE)</f>
        <v>0.82550000000000001</v>
      </c>
      <c r="H1773" s="10">
        <f>VLOOKUP(A1773,away!$A$2:$E$405,3,FALSE)</f>
        <v>1.2277</v>
      </c>
      <c r="I1773" s="10">
        <f>VLOOKUP(C1773,away!$B$2:$E$405,3,FALSE)</f>
        <v>1.28</v>
      </c>
      <c r="J1773" s="10">
        <f>VLOOKUP(B1773,home!$B$2:$E$405,4,FALSE)</f>
        <v>0.69820000000000004</v>
      </c>
      <c r="K1773" s="12">
        <f t="shared" si="2294"/>
        <v>1.9458637295499996</v>
      </c>
      <c r="L1773" s="12">
        <f t="shared" si="2295"/>
        <v>1.0971905792000001</v>
      </c>
      <c r="M1773" s="13">
        <f t="shared" si="2296"/>
        <v>4.7689009866779035E-2</v>
      </c>
      <c r="N1773" s="13">
        <f t="shared" si="2297"/>
        <v>9.2796314597917373E-2</v>
      </c>
      <c r="O1773" s="13">
        <f t="shared" si="2298"/>
        <v>5.2323932357205803E-2</v>
      </c>
      <c r="P1773" s="13">
        <f t="shared" si="2299"/>
        <v>0.10181524216131438</v>
      </c>
      <c r="Q1773" s="13">
        <f t="shared" si="2300"/>
        <v>9.0284491405999326E-2</v>
      </c>
      <c r="R1773" s="13">
        <f t="shared" si="2301"/>
        <v>2.8704662824512128E-2</v>
      </c>
      <c r="S1773" s="13">
        <f t="shared" si="2302"/>
        <v>5.4343461760507548E-2</v>
      </c>
      <c r="T1773" s="13">
        <f t="shared" si="2303"/>
        <v>9.9059293418525818E-2</v>
      </c>
      <c r="U1773" s="13">
        <f t="shared" si="2304"/>
        <v>5.5855362259180391E-2</v>
      </c>
      <c r="V1773" s="13">
        <f t="shared" si="2305"/>
        <v>1.2891376241581355E-2</v>
      </c>
      <c r="W1773" s="13">
        <f t="shared" si="2306"/>
        <v>5.8560439055934249E-2</v>
      </c>
      <c r="X1773" s="13">
        <f t="shared" si="2307"/>
        <v>6.4251962045986807E-2</v>
      </c>
      <c r="Y1773" s="13">
        <f t="shared" si="2308"/>
        <v>3.5248323725986339E-2</v>
      </c>
      <c r="Z1773" s="13">
        <f t="shared" si="2309"/>
        <v>1.0498161876722393E-2</v>
      </c>
      <c r="AA1773" s="13">
        <f t="shared" si="2310"/>
        <v>2.042799242285866E-2</v>
      </c>
      <c r="AB1773" s="13">
        <f t="shared" si="2311"/>
        <v>1.9875044761581449E-2</v>
      </c>
      <c r="AC1773" s="13">
        <f t="shared" si="2312"/>
        <v>1.7201796041371E-3</v>
      </c>
      <c r="AD1773" s="13">
        <f t="shared" si="2313"/>
        <v>2.8487658586366406E-2</v>
      </c>
      <c r="AE1773" s="13">
        <f t="shared" si="2314"/>
        <v>3.1256390624427213E-2</v>
      </c>
      <c r="AF1773" s="13">
        <f t="shared" si="2315"/>
        <v>1.7147108666458369E-2</v>
      </c>
      <c r="AG1773" s="13">
        <f t="shared" si="2316"/>
        <v>6.2712153631189352E-3</v>
      </c>
      <c r="AH1773" s="13">
        <f t="shared" si="2317"/>
        <v>2.8796210775140995E-3</v>
      </c>
      <c r="AI1773" s="13">
        <f t="shared" si="2318"/>
        <v>5.603350209582374E-3</v>
      </c>
      <c r="AJ1773" s="13">
        <f t="shared" si="2319"/>
        <v>5.4516779683963668E-3</v>
      </c>
      <c r="AK1773" s="13">
        <f t="shared" si="2320"/>
        <v>3.53607414129644E-3</v>
      </c>
      <c r="AL1773" s="13">
        <f t="shared" si="2321"/>
        <v>1.4690219272359337E-4</v>
      </c>
      <c r="AM1773" s="13">
        <f t="shared" si="2322"/>
        <v>1.1086620316602808E-2</v>
      </c>
      <c r="AN1773" s="13">
        <f t="shared" si="2323"/>
        <v>1.2164135366543923E-2</v>
      </c>
      <c r="AO1773" s="13">
        <f t="shared" si="2324"/>
        <v>6.6731873641427651E-3</v>
      </c>
      <c r="AP1773" s="13">
        <f t="shared" si="2325"/>
        <v>2.4405861030579751E-3</v>
      </c>
      <c r="AQ1773" s="13">
        <f t="shared" si="2326"/>
        <v>6.6944702000041234E-4</v>
      </c>
      <c r="AR1773" s="13">
        <f t="shared" si="2327"/>
        <v>6.3189862358284496E-4</v>
      </c>
      <c r="AS1773" s="13">
        <f t="shared" si="2328"/>
        <v>1.229588612382426E-3</v>
      </c>
      <c r="AT1773" s="13">
        <f t="shared" si="2329"/>
        <v>1.1963059415513386E-3</v>
      </c>
      <c r="AU1773" s="13">
        <f t="shared" si="2330"/>
        <v>7.7594944703663726E-4</v>
      </c>
      <c r="AV1773" s="13">
        <f t="shared" si="2331"/>
        <v>3.7747297123824256E-4</v>
      </c>
      <c r="AW1773" s="13">
        <f t="shared" si="2332"/>
        <v>8.7120482196138578E-6</v>
      </c>
      <c r="AX1773" s="13">
        <f t="shared" si="2333"/>
        <v>3.5955087262282536E-3</v>
      </c>
      <c r="AY1773" s="13">
        <f t="shared" si="2334"/>
        <v>3.944958301849032E-3</v>
      </c>
      <c r="AZ1773" s="13">
        <f t="shared" si="2335"/>
        <v>2.1641855420627939E-3</v>
      </c>
      <c r="BA1773" s="13">
        <f t="shared" si="2336"/>
        <v>7.9150799613071459E-4</v>
      </c>
      <c r="BB1773" s="13">
        <f t="shared" si="2337"/>
        <v>2.1710877917902245E-4</v>
      </c>
      <c r="BC1773" s="13">
        <f t="shared" si="2338"/>
        <v>4.764194143536734E-5</v>
      </c>
      <c r="BD1773" s="13">
        <f t="shared" si="2339"/>
        <v>1.1555220280075736E-4</v>
      </c>
      <c r="BE1773" s="13">
        <f t="shared" si="2340"/>
        <v>2.2484884029959961E-4</v>
      </c>
      <c r="BF1773" s="13">
        <f t="shared" si="2341"/>
        <v>2.1876260148518566E-4</v>
      </c>
      <c r="BG1773" s="13">
        <f t="shared" si="2342"/>
        <v>1.4189407053734123E-4</v>
      </c>
      <c r="BH1773" s="13">
        <f t="shared" si="2343"/>
        <v>6.9026631324205356E-5</v>
      </c>
      <c r="BI1773" s="13">
        <f t="shared" si="2344"/>
        <v>2.6863283653358228E-5</v>
      </c>
      <c r="BJ1773" s="14">
        <f t="shared" si="2345"/>
        <v>0.56715808494795394</v>
      </c>
      <c r="BK1773" s="14">
        <f t="shared" si="2346"/>
        <v>0.22255113012889205</v>
      </c>
      <c r="BL1773" s="14">
        <f t="shared" si="2347"/>
        <v>0.19966588124801971</v>
      </c>
      <c r="BM1773" s="14">
        <f t="shared" si="2348"/>
        <v>0.58232335873423047</v>
      </c>
      <c r="BN1773" s="14">
        <f t="shared" si="2349"/>
        <v>0.41361365321372806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1.8169999999999999</v>
      </c>
      <c r="F1774" s="10">
        <f>VLOOKUP(B1774,home!$B$2:$E$405,3,FALSE)</f>
        <v>1.2185999999999999</v>
      </c>
      <c r="G1774" s="10">
        <f>VLOOKUP(C1774,away!$B$2:$E$405,4,FALSE)</f>
        <v>1.1007</v>
      </c>
      <c r="H1774" s="10">
        <f>VLOOKUP(A1774,away!$A$2:$E$405,3,FALSE)</f>
        <v>1.2277</v>
      </c>
      <c r="I1774" s="10">
        <f>VLOOKUP(C1774,away!$B$2:$E$405,3,FALSE)</f>
        <v>0.98909999999999998</v>
      </c>
      <c r="J1774" s="10">
        <f>VLOOKUP(B1774,home!$B$2:$E$405,4,FALSE)</f>
        <v>1.2218</v>
      </c>
      <c r="K1774" s="12">
        <f t="shared" si="2294"/>
        <v>2.4371657573399998</v>
      </c>
      <c r="L1774" s="12">
        <f t="shared" si="2295"/>
        <v>1.4836538179259999</v>
      </c>
      <c r="M1774" s="13">
        <f t="shared" si="2296"/>
        <v>1.9824840135714908E-2</v>
      </c>
      <c r="N1774" s="13">
        <f t="shared" si="2297"/>
        <v>4.8316421523504037E-2</v>
      </c>
      <c r="O1774" s="13">
        <f t="shared" si="2298"/>
        <v>2.9413199757126019E-2</v>
      </c>
      <c r="P1774" s="13">
        <f t="shared" si="2299"/>
        <v>7.1684843261868719E-2</v>
      </c>
      <c r="Q1774" s="13">
        <f t="shared" si="2300"/>
        <v>5.887756402714471E-2</v>
      </c>
      <c r="R1774" s="13">
        <f t="shared" si="2301"/>
        <v>2.1819503058540062E-2</v>
      </c>
      <c r="S1774" s="13">
        <f t="shared" si="2302"/>
        <v>6.4801490431960318E-2</v>
      </c>
      <c r="T1774" s="13">
        <f t="shared" si="2303"/>
        <v>8.7353922659055755E-2</v>
      </c>
      <c r="U1774" s="13">
        <f t="shared" si="2304"/>
        <v>5.3177745696449223E-2</v>
      </c>
      <c r="V1774" s="13">
        <f t="shared" si="2305"/>
        <v>2.6035152829314331E-2</v>
      </c>
      <c r="W1774" s="13">
        <f t="shared" si="2306"/>
        <v>4.783146097418349E-2</v>
      </c>
      <c r="X1774" s="13">
        <f t="shared" si="2307"/>
        <v>7.0965329691325796E-2</v>
      </c>
      <c r="Y1774" s="13">
        <f t="shared" si="2308"/>
        <v>5.2643991168456437E-2</v>
      </c>
      <c r="Z1774" s="13">
        <f t="shared" si="2309"/>
        <v>1.0790863006016995E-2</v>
      </c>
      <c r="AA1774" s="13">
        <f t="shared" si="2310"/>
        <v>2.6299121810411594E-2</v>
      </c>
      <c r="AB1774" s="13">
        <f t="shared" si="2311"/>
        <v>3.204765956222435E-2</v>
      </c>
      <c r="AC1774" s="13">
        <f t="shared" si="2312"/>
        <v>5.8837985486008028E-3</v>
      </c>
      <c r="AD1774" s="13">
        <f t="shared" si="2313"/>
        <v>2.9143299702456139E-2</v>
      </c>
      <c r="AE1774" s="13">
        <f t="shared" si="2314"/>
        <v>4.3238567870510704E-2</v>
      </c>
      <c r="AF1774" s="13">
        <f t="shared" si="2315"/>
        <v>3.2075533151367852E-2</v>
      </c>
      <c r="AG1774" s="13">
        <f t="shared" si="2316"/>
        <v>1.5862995740679627E-2</v>
      </c>
      <c r="AH1774" s="13">
        <f t="shared" si="2317"/>
        <v>4.0024762743983882E-3</v>
      </c>
      <c r="AI1774" s="13">
        <f t="shared" si="2318"/>
        <v>9.7546981205295282E-3</v>
      </c>
      <c r="AJ1774" s="13">
        <f t="shared" si="2319"/>
        <v>1.1886908116271713E-2</v>
      </c>
      <c r="AK1774" s="13">
        <f t="shared" si="2320"/>
        <v>9.6567884738747809E-3</v>
      </c>
      <c r="AL1774" s="13">
        <f t="shared" si="2321"/>
        <v>8.5101150648072893E-4</v>
      </c>
      <c r="AM1774" s="13">
        <f t="shared" si="2322"/>
        <v>1.420541041814462E-2</v>
      </c>
      <c r="AN1774" s="13">
        <f t="shared" si="2323"/>
        <v>2.1075911402086037E-2</v>
      </c>
      <c r="AO1774" s="13">
        <f t="shared" si="2324"/>
        <v>1.5634678208987538E-2</v>
      </c>
      <c r="AP1774" s="13">
        <f t="shared" si="2325"/>
        <v>7.7321500056029288E-3</v>
      </c>
      <c r="AQ1774" s="13">
        <f t="shared" si="2326"/>
        <v>2.8679584691473328E-3</v>
      </c>
      <c r="AR1774" s="13">
        <f t="shared" si="2327"/>
        <v>1.1876578411338797E-3</v>
      </c>
      <c r="AS1774" s="13">
        <f t="shared" si="2328"/>
        <v>2.8945190218478403E-3</v>
      </c>
      <c r="AT1774" s="13">
        <f t="shared" si="2329"/>
        <v>3.5272113220084149E-3</v>
      </c>
      <c r="AU1774" s="13">
        <f t="shared" si="2330"/>
        <v>2.86546621763362E-3</v>
      </c>
      <c r="AV1774" s="13">
        <f t="shared" si="2331"/>
        <v>1.7459040361078068E-3</v>
      </c>
      <c r="AW1774" s="13">
        <f t="shared" si="2332"/>
        <v>8.5477257093315612E-5</v>
      </c>
      <c r="AX1774" s="13">
        <f t="shared" si="2333"/>
        <v>5.7701566400104954E-3</v>
      </c>
      <c r="AY1774" s="13">
        <f t="shared" si="2334"/>
        <v>8.5609149289826315E-3</v>
      </c>
      <c r="AZ1774" s="13">
        <f t="shared" si="2335"/>
        <v>6.3507170596623875E-3</v>
      </c>
      <c r="BA1774" s="13">
        <f t="shared" si="2336"/>
        <v>3.1407552040452927E-3</v>
      </c>
      <c r="BB1774" s="13">
        <f t="shared" si="2337"/>
        <v>1.1649483624131885E-3</v>
      </c>
      <c r="BC1774" s="13">
        <f t="shared" si="2338"/>
        <v>3.456760171161935E-4</v>
      </c>
      <c r="BD1774" s="13">
        <f t="shared" si="2339"/>
        <v>2.9367884839800513E-4</v>
      </c>
      <c r="BE1774" s="13">
        <f t="shared" si="2340"/>
        <v>7.1574403297066302E-4</v>
      </c>
      <c r="BF1774" s="13">
        <f t="shared" si="2341"/>
        <v>8.7219342408826608E-4</v>
      </c>
      <c r="BG1774" s="13">
        <f t="shared" si="2342"/>
        <v>7.0855998232168221E-4</v>
      </c>
      <c r="BH1774" s="13">
        <f t="shared" si="2343"/>
        <v>4.3171953148395993E-4</v>
      </c>
      <c r="BI1774" s="13">
        <f t="shared" si="2344"/>
        <v>2.1043441178151499E-4</v>
      </c>
      <c r="BJ1774" s="14">
        <f t="shared" si="2345"/>
        <v>0.57315836322488323</v>
      </c>
      <c r="BK1774" s="14">
        <f t="shared" si="2346"/>
        <v>0.19764205164292248</v>
      </c>
      <c r="BL1774" s="14">
        <f t="shared" si="2347"/>
        <v>0.21351118953960135</v>
      </c>
      <c r="BM1774" s="14">
        <f t="shared" si="2348"/>
        <v>0.736690657977636</v>
      </c>
      <c r="BN1774" s="14">
        <f t="shared" si="2349"/>
        <v>0.24993637176389846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1.8169999999999999</v>
      </c>
      <c r="F1775" s="10">
        <f>VLOOKUP(B1775,home!$B$2:$E$405,3,FALSE)</f>
        <v>0.98280000000000001</v>
      </c>
      <c r="G1775" s="10">
        <f>VLOOKUP(C1775,away!$B$2:$E$405,4,FALSE)</f>
        <v>1.1399999999999999</v>
      </c>
      <c r="H1775" s="10">
        <f>VLOOKUP(A1775,away!$A$2:$E$405,3,FALSE)</f>
        <v>1.2277</v>
      </c>
      <c r="I1775" s="10">
        <f>VLOOKUP(C1775,away!$B$2:$E$405,3,FALSE)</f>
        <v>0.93089999999999995</v>
      </c>
      <c r="J1775" s="10">
        <f>VLOOKUP(B1775,home!$B$2:$E$405,4,FALSE)</f>
        <v>0.8145</v>
      </c>
      <c r="K1775" s="12">
        <f t="shared" si="2294"/>
        <v>2.0357522639999996</v>
      </c>
      <c r="L1775" s="12">
        <f t="shared" si="2295"/>
        <v>0.93086429998499998</v>
      </c>
      <c r="M1775" s="13">
        <f t="shared" si="2296"/>
        <v>5.1477185782143164E-2</v>
      </c>
      <c r="N1775" s="13">
        <f t="shared" si="2297"/>
        <v>0.10479479750034652</v>
      </c>
      <c r="O1775" s="13">
        <f t="shared" si="2298"/>
        <v>4.7918274508292495E-2</v>
      </c>
      <c r="P1775" s="13">
        <f t="shared" si="2299"/>
        <v>9.7549735817229893E-2</v>
      </c>
      <c r="Q1775" s="13">
        <f t="shared" si="2300"/>
        <v>0.10666812313337599</v>
      </c>
      <c r="R1775" s="13">
        <f t="shared" si="2301"/>
        <v>2.2302705528325379E-2</v>
      </c>
      <c r="S1775" s="13">
        <f t="shared" si="2302"/>
        <v>4.6214409419562327E-2</v>
      </c>
      <c r="T1775" s="13">
        <f t="shared" si="2303"/>
        <v>9.9293547771263826E-2</v>
      </c>
      <c r="U1775" s="13">
        <f t="shared" si="2304"/>
        <v>4.5402783272613691E-2</v>
      </c>
      <c r="V1775" s="13">
        <f t="shared" si="2305"/>
        <v>9.7307474095996074E-3</v>
      </c>
      <c r="W1775" s="13">
        <f t="shared" si="2306"/>
        <v>7.2383291055133636E-2</v>
      </c>
      <c r="X1775" s="13">
        <f t="shared" si="2307"/>
        <v>6.7379021558647487E-2</v>
      </c>
      <c r="Y1775" s="13">
        <f t="shared" si="2308"/>
        <v>3.1360362868432308E-2</v>
      </c>
      <c r="Z1775" s="13">
        <f t="shared" si="2309"/>
        <v>6.9202641231320642E-3</v>
      </c>
      <c r="AA1775" s="13">
        <f t="shared" si="2310"/>
        <v>1.4087943356144069E-2</v>
      </c>
      <c r="AB1775" s="13">
        <f t="shared" si="2311"/>
        <v>1.4339781291187025E-2</v>
      </c>
      <c r="AC1775" s="13">
        <f t="shared" si="2312"/>
        <v>1.1524909344402159E-3</v>
      </c>
      <c r="AD1775" s="13">
        <f t="shared" si="2313"/>
        <v>3.6838612160314817E-2</v>
      </c>
      <c r="AE1775" s="13">
        <f t="shared" si="2314"/>
        <v>3.429174892103036E-2</v>
      </c>
      <c r="AF1775" s="13">
        <f t="shared" si="2315"/>
        <v>1.5960482427318151E-2</v>
      </c>
      <c r="AG1775" s="13">
        <f t="shared" si="2316"/>
        <v>4.952347767376135E-3</v>
      </c>
      <c r="AH1775" s="13">
        <f t="shared" si="2317"/>
        <v>1.6104567046726595E-3</v>
      </c>
      <c r="AI1775" s="13">
        <f t="shared" si="2318"/>
        <v>3.2784908826113449E-3</v>
      </c>
      <c r="AJ1775" s="13">
        <f t="shared" si="2319"/>
        <v>3.3370976183897021E-3</v>
      </c>
      <c r="AK1775" s="13">
        <f t="shared" si="2320"/>
        <v>2.2645013439419478E-3</v>
      </c>
      <c r="AL1775" s="13">
        <f t="shared" si="2321"/>
        <v>8.7359232621760411E-5</v>
      </c>
      <c r="AM1775" s="13">
        <f t="shared" si="2322"/>
        <v>1.4998857621595769E-2</v>
      </c>
      <c r="AN1775" s="13">
        <f t="shared" si="2323"/>
        <v>1.3961901100501427E-2</v>
      </c>
      <c r="AO1775" s="13">
        <f t="shared" si="2324"/>
        <v>6.4983176471890306E-3</v>
      </c>
      <c r="AP1775" s="13">
        <f t="shared" si="2325"/>
        <v>2.0163506359102629E-3</v>
      </c>
      <c r="AQ1775" s="13">
        <f t="shared" si="2326"/>
        <v>4.6923720580522909E-4</v>
      </c>
      <c r="AR1775" s="13">
        <f t="shared" si="2327"/>
        <v>2.998233306102531E-4</v>
      </c>
      <c r="AS1775" s="13">
        <f t="shared" si="2328"/>
        <v>6.1036602408984307E-4</v>
      </c>
      <c r="AT1775" s="13">
        <f t="shared" si="2329"/>
        <v>6.2127700770478825E-4</v>
      </c>
      <c r="AU1775" s="13">
        <f t="shared" si="2330"/>
        <v>4.2158869166872265E-4</v>
      </c>
      <c r="AV1775" s="13">
        <f t="shared" si="2331"/>
        <v>2.1456253338535006E-4</v>
      </c>
      <c r="AW1775" s="13">
        <f t="shared" si="2332"/>
        <v>4.5985150368435364E-6</v>
      </c>
      <c r="AX1775" s="13">
        <f t="shared" si="2333"/>
        <v>5.0889930600962014E-3</v>
      </c>
      <c r="AY1775" s="13">
        <f t="shared" si="2334"/>
        <v>4.7371619625149741E-3</v>
      </c>
      <c r="AZ1775" s="13">
        <f t="shared" si="2335"/>
        <v>2.2048274770760348E-3</v>
      </c>
      <c r="BA1775" s="13">
        <f t="shared" si="2336"/>
        <v>6.8413172867869219E-4</v>
      </c>
      <c r="BB1775" s="13">
        <f t="shared" si="2337"/>
        <v>1.592084506785047E-4</v>
      </c>
      <c r="BC1775" s="13">
        <f t="shared" si="2338"/>
        <v>2.964029259850854E-5</v>
      </c>
      <c r="BD1775" s="13">
        <f t="shared" si="2339"/>
        <v>4.6515805794614062E-5</v>
      </c>
      <c r="BE1775" s="13">
        <f t="shared" si="2340"/>
        <v>9.4694656958169856E-5</v>
      </c>
      <c r="BF1775" s="13">
        <f t="shared" si="2341"/>
        <v>9.6387431145648829E-5</v>
      </c>
      <c r="BG1775" s="13">
        <f t="shared" si="2342"/>
        <v>6.5406977058632897E-5</v>
      </c>
      <c r="BH1775" s="13">
        <f t="shared" si="2343"/>
        <v>3.3288100407127E-5</v>
      </c>
      <c r="BI1775" s="13">
        <f t="shared" si="2344"/>
        <v>1.3553265153613625E-5</v>
      </c>
      <c r="BJ1775" s="14">
        <f t="shared" si="2345"/>
        <v>0.62477096234588403</v>
      </c>
      <c r="BK1775" s="14">
        <f t="shared" si="2346"/>
        <v>0.21094909055811195</v>
      </c>
      <c r="BL1775" s="14">
        <f t="shared" si="2347"/>
        <v>0.15705949833015512</v>
      </c>
      <c r="BM1775" s="14">
        <f t="shared" si="2348"/>
        <v>0.56425642964009148</v>
      </c>
      <c r="BN1775" s="14">
        <f t="shared" si="2349"/>
        <v>0.43071082226971341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1.5815999999999999</v>
      </c>
      <c r="F1776" s="10">
        <f>VLOOKUP(B1776,home!$B$2:$E$405,3,FALSE)</f>
        <v>1.1855</v>
      </c>
      <c r="G1776" s="10">
        <f>VLOOKUP(C1776,away!$B$2:$E$405,4,FALSE)</f>
        <v>1.2645</v>
      </c>
      <c r="H1776" s="10">
        <f>VLOOKUP(A1776,away!$A$2:$E$405,3,FALSE)</f>
        <v>1.1631</v>
      </c>
      <c r="I1776" s="10">
        <f>VLOOKUP(C1776,away!$B$2:$E$405,3,FALSE)</f>
        <v>0.85980000000000001</v>
      </c>
      <c r="J1776" s="10">
        <f>VLOOKUP(B1776,home!$B$2:$E$405,4,FALSE)</f>
        <v>0.32240000000000002</v>
      </c>
      <c r="K1776" s="12">
        <f t="shared" si="2294"/>
        <v>2.3709208085999998</v>
      </c>
      <c r="L1776" s="12">
        <f t="shared" si="2295"/>
        <v>0.32241076171200006</v>
      </c>
      <c r="M1776" s="13">
        <f t="shared" si="2296"/>
        <v>6.7655165548911253E-2</v>
      </c>
      <c r="N1776" s="13">
        <f t="shared" si="2297"/>
        <v>0.16040503980919152</v>
      </c>
      <c r="O1776" s="13">
        <f t="shared" si="2298"/>
        <v>2.1812753458375946E-2</v>
      </c>
      <c r="P1776" s="13">
        <f t="shared" si="2299"/>
        <v>5.1716311067325139E-2</v>
      </c>
      <c r="Q1776" s="13">
        <f t="shared" si="2300"/>
        <v>0.19015382334396178</v>
      </c>
      <c r="R1776" s="13">
        <f t="shared" si="2301"/>
        <v>3.5163332287755258E-3</v>
      </c>
      <c r="S1776" s="13">
        <f t="shared" si="2302"/>
        <v>9.8831212986935681E-3</v>
      </c>
      <c r="T1776" s="13">
        <f t="shared" si="2303"/>
        <v>6.1307639026775829E-2</v>
      </c>
      <c r="U1776" s="13">
        <f t="shared" si="2304"/>
        <v>8.3369476220755186E-3</v>
      </c>
      <c r="V1776" s="13">
        <f t="shared" si="2305"/>
        <v>8.3941783840721308E-4</v>
      </c>
      <c r="W1776" s="13">
        <f t="shared" si="2306"/>
        <v>0.15027988553368246</v>
      </c>
      <c r="X1776" s="13">
        <f t="shared" si="2307"/>
        <v>4.8451852364906747E-2</v>
      </c>
      <c r="Y1776" s="13">
        <f t="shared" si="2308"/>
        <v>7.8106993136634779E-3</v>
      </c>
      <c r="Z1776" s="13">
        <f t="shared" si="2309"/>
        <v>3.7790122490757812E-4</v>
      </c>
      <c r="AA1776" s="13">
        <f t="shared" si="2310"/>
        <v>8.9597387772880554E-4</v>
      </c>
      <c r="AB1776" s="13">
        <f t="shared" si="2311"/>
        <v>1.0621415553346287E-3</v>
      </c>
      <c r="AC1776" s="13">
        <f t="shared" si="2312"/>
        <v>4.010373200471359E-5</v>
      </c>
      <c r="AD1776" s="13">
        <f t="shared" si="2313"/>
        <v>8.9075426931458479E-2</v>
      </c>
      <c r="AE1776" s="13">
        <f t="shared" si="2314"/>
        <v>2.8718876246793139E-2</v>
      </c>
      <c r="AF1776" s="13">
        <f t="shared" si="2315"/>
        <v>4.6296373831206201E-3</v>
      </c>
      <c r="AG1776" s="13">
        <f t="shared" si="2316"/>
        <v>4.9754830504742352E-4</v>
      </c>
      <c r="AH1776" s="13">
        <f t="shared" si="2317"/>
        <v>3.0459855443587526E-5</v>
      </c>
      <c r="AI1776" s="13">
        <f t="shared" si="2318"/>
        <v>7.2217905098149643E-5</v>
      </c>
      <c r="AJ1776" s="13">
        <f t="shared" si="2319"/>
        <v>8.5611466975351512E-5</v>
      </c>
      <c r="AK1776" s="13">
        <f t="shared" si="2320"/>
        <v>6.7659336168877522E-5</v>
      </c>
      <c r="AL1776" s="13">
        <f t="shared" si="2321"/>
        <v>1.2262283670369555E-6</v>
      </c>
      <c r="AM1776" s="13">
        <f t="shared" si="2322"/>
        <v>4.2238156649344702E-2</v>
      </c>
      <c r="AN1776" s="13">
        <f t="shared" si="2323"/>
        <v>1.361803625862601E-2</v>
      </c>
      <c r="AO1776" s="13">
        <f t="shared" si="2324"/>
        <v>2.1953007215826234E-3</v>
      </c>
      <c r="AP1776" s="13">
        <f t="shared" si="2325"/>
        <v>2.359295259441191E-4</v>
      </c>
      <c r="AQ1776" s="13">
        <f t="shared" si="2326"/>
        <v>1.9016554542498627E-5</v>
      </c>
      <c r="AR1776" s="13">
        <f t="shared" si="2327"/>
        <v>1.9641170390408931E-6</v>
      </c>
      <c r="AS1776" s="13">
        <f t="shared" si="2328"/>
        <v>4.6567659583878721E-6</v>
      </c>
      <c r="AT1776" s="13">
        <f t="shared" si="2329"/>
        <v>5.5204116557609644E-6</v>
      </c>
      <c r="AU1776" s="13">
        <f t="shared" si="2330"/>
        <v>4.362819622227216E-6</v>
      </c>
      <c r="AV1776" s="13">
        <f t="shared" si="2331"/>
        <v>2.5859749566267249E-6</v>
      </c>
      <c r="AW1776" s="13">
        <f t="shared" si="2332"/>
        <v>2.6037269354061052E-8</v>
      </c>
      <c r="AX1776" s="13">
        <f t="shared" si="2333"/>
        <v>1.6690554086139644E-2</v>
      </c>
      <c r="AY1776" s="13">
        <f t="shared" si="2334"/>
        <v>5.3812142563076188E-3</v>
      </c>
      <c r="AZ1776" s="13">
        <f t="shared" si="2335"/>
        <v>8.6748069365580663E-4</v>
      </c>
      <c r="BA1776" s="13">
        <f t="shared" si="2336"/>
        <v>9.3228370404007646E-5</v>
      </c>
      <c r="BB1776" s="13">
        <f t="shared" si="2337"/>
        <v>7.5144574787811456E-6</v>
      </c>
      <c r="BC1776" s="13">
        <f t="shared" si="2338"/>
        <v>4.8454839191725301E-7</v>
      </c>
      <c r="BD1776" s="13">
        <f t="shared" si="2339"/>
        <v>1.0554207844144878E-7</v>
      </c>
      <c r="BE1776" s="13">
        <f t="shared" si="2340"/>
        <v>2.5023190995972436E-7</v>
      </c>
      <c r="BF1776" s="13">
        <f t="shared" si="2341"/>
        <v>2.9664002114961605E-7</v>
      </c>
      <c r="BG1776" s="13">
        <f t="shared" si="2342"/>
        <v>2.3443666626905626E-7</v>
      </c>
      <c r="BH1776" s="13">
        <f t="shared" si="2343"/>
        <v>1.3895769258902982E-7</v>
      </c>
      <c r="BI1776" s="13">
        <f t="shared" si="2344"/>
        <v>6.5891536974874495E-8</v>
      </c>
      <c r="BJ1776" s="14">
        <f t="shared" si="2345"/>
        <v>0.82267734438101936</v>
      </c>
      <c r="BK1776" s="14">
        <f t="shared" si="2346"/>
        <v>0.13551655997001655</v>
      </c>
      <c r="BL1776" s="14">
        <f t="shared" si="2347"/>
        <v>3.5900280095113812E-2</v>
      </c>
      <c r="BM1776" s="14">
        <f t="shared" si="2348"/>
        <v>0.49383147099547764</v>
      </c>
      <c r="BN1776" s="14">
        <f t="shared" si="2349"/>
        <v>0.4952594264565412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1.5815999999999999</v>
      </c>
      <c r="F1777" s="10">
        <f>VLOOKUP(B1777,home!$B$2:$E$405,3,FALSE)</f>
        <v>0.56200000000000006</v>
      </c>
      <c r="G1777" s="10">
        <f>VLOOKUP(C1777,away!$B$2:$E$405,4,FALSE)</f>
        <v>0.77280000000000004</v>
      </c>
      <c r="H1777" s="10">
        <f>VLOOKUP(A1777,away!$A$2:$E$405,3,FALSE)</f>
        <v>1.1631</v>
      </c>
      <c r="I1777" s="10">
        <f>VLOOKUP(C1777,away!$B$2:$E$405,3,FALSE)</f>
        <v>1.3373999999999999</v>
      </c>
      <c r="J1777" s="10">
        <f>VLOOKUP(B1777,home!$B$2:$E$405,4,FALSE)</f>
        <v>1.7195</v>
      </c>
      <c r="K1777" s="12">
        <f t="shared" si="2294"/>
        <v>0.68691038976000007</v>
      </c>
      <c r="L1777" s="12">
        <f t="shared" si="2295"/>
        <v>2.67473373183</v>
      </c>
      <c r="M1777" s="13">
        <f t="shared" si="2296"/>
        <v>3.4678196876915986E-2</v>
      </c>
      <c r="N1777" s="13">
        <f t="shared" si="2297"/>
        <v>2.3820813732896379E-2</v>
      </c>
      <c r="O1777" s="13">
        <f t="shared" si="2298"/>
        <v>9.2754942945728946E-2</v>
      </c>
      <c r="P1777" s="13">
        <f t="shared" si="2299"/>
        <v>6.371433401101724E-2</v>
      </c>
      <c r="Q1777" s="13">
        <f t="shared" si="2300"/>
        <v>8.1813822228321061E-3</v>
      </c>
      <c r="R1777" s="13">
        <f t="shared" si="2301"/>
        <v>0.12404738734545417</v>
      </c>
      <c r="S1777" s="13">
        <f t="shared" si="2302"/>
        <v>2.9265624542677279E-2</v>
      </c>
      <c r="T1777" s="13">
        <f t="shared" si="2303"/>
        <v>2.1883019004403339E-2</v>
      </c>
      <c r="U1777" s="13">
        <f t="shared" si="2304"/>
        <v>8.5209439190175623E-2</v>
      </c>
      <c r="V1777" s="13">
        <f t="shared" si="2305"/>
        <v>5.974422435999732E-3</v>
      </c>
      <c r="W1777" s="13">
        <f t="shared" si="2306"/>
        <v>1.8732921504870464E-3</v>
      </c>
      <c r="X1777" s="13">
        <f t="shared" si="2307"/>
        <v>5.0105577044800634E-3</v>
      </c>
      <c r="Y1777" s="13">
        <f t="shared" si="2308"/>
        <v>6.7009538537267594E-3</v>
      </c>
      <c r="Z1777" s="13">
        <f t="shared" si="2309"/>
        <v>0.11059791042608938</v>
      </c>
      <c r="AA1777" s="13">
        <f t="shared" si="2310"/>
        <v>7.597085375742664E-2</v>
      </c>
      <c r="AB1777" s="13">
        <f t="shared" si="2311"/>
        <v>2.6092584382456943E-2</v>
      </c>
      <c r="AC1777" s="13">
        <f t="shared" si="2312"/>
        <v>6.8605128887120573E-4</v>
      </c>
      <c r="AD1777" s="13">
        <f t="shared" si="2313"/>
        <v>3.2169596030635135E-4</v>
      </c>
      <c r="AE1777" s="13">
        <f t="shared" si="2314"/>
        <v>8.6045103642484267E-4</v>
      </c>
      <c r="AF1777" s="13">
        <f t="shared" si="2315"/>
        <v>1.1507387058568054E-3</v>
      </c>
      <c r="AG1777" s="13">
        <f t="shared" si="2316"/>
        <v>1.025973211025866E-3</v>
      </c>
      <c r="AH1777" s="13">
        <f t="shared" si="2317"/>
        <v>7.3954990421643538E-2</v>
      </c>
      <c r="AI1777" s="13">
        <f t="shared" si="2318"/>
        <v>5.0800451295228234E-2</v>
      </c>
      <c r="AJ1777" s="13">
        <f t="shared" si="2319"/>
        <v>1.744767889959456E-2</v>
      </c>
      <c r="AK1777" s="13">
        <f t="shared" si="2320"/>
        <v>3.994997304442611E-3</v>
      </c>
      <c r="AL1777" s="13">
        <f t="shared" si="2321"/>
        <v>5.0419346914690232E-5</v>
      </c>
      <c r="AM1777" s="13">
        <f t="shared" si="2322"/>
        <v>4.4195259495650661E-5</v>
      </c>
      <c r="AN1777" s="13">
        <f t="shared" si="2323"/>
        <v>1.1821055135999693E-4</v>
      </c>
      <c r="AO1777" s="13">
        <f t="shared" si="2324"/>
        <v>1.5809087459040327E-4</v>
      </c>
      <c r="AP1777" s="13">
        <f t="shared" si="2325"/>
        <v>1.4095033165381927E-4</v>
      </c>
      <c r="AQ1777" s="13">
        <f t="shared" si="2326"/>
        <v>9.4251151646774066E-5</v>
      </c>
      <c r="AR1777" s="13">
        <f t="shared" si="2327"/>
        <v>3.956198150358689E-2</v>
      </c>
      <c r="AS1777" s="13">
        <f t="shared" si="2328"/>
        <v>2.7175536134306788E-2</v>
      </c>
      <c r="AT1777" s="13">
        <f t="shared" si="2329"/>
        <v>9.3335790589768181E-3</v>
      </c>
      <c r="AU1777" s="13">
        <f t="shared" si="2330"/>
        <v>2.1371108097525144E-3</v>
      </c>
      <c r="AV1777" s="13">
        <f t="shared" si="2331"/>
        <v>3.6700090482185219E-4</v>
      </c>
      <c r="AW1777" s="13">
        <f t="shared" si="2332"/>
        <v>2.5732107389021252E-6</v>
      </c>
      <c r="AX1777" s="13">
        <f t="shared" si="2333"/>
        <v>5.0596971542836244E-6</v>
      </c>
      <c r="AY1777" s="13">
        <f t="shared" si="2334"/>
        <v>1.3533342651406669E-5</v>
      </c>
      <c r="AZ1777" s="13">
        <f t="shared" si="2335"/>
        <v>1.8099044047065536E-5</v>
      </c>
      <c r="BA1777" s="13">
        <f t="shared" si="2336"/>
        <v>1.6136707875521051E-5</v>
      </c>
      <c r="BB1777" s="13">
        <f t="shared" si="2337"/>
        <v>1.0790349218835742E-5</v>
      </c>
      <c r="BC1777" s="13">
        <f t="shared" si="2338"/>
        <v>5.7722622067690882E-6</v>
      </c>
      <c r="BD1777" s="13">
        <f t="shared" si="2339"/>
        <v>1.7636294404279731E-2</v>
      </c>
      <c r="BE1777" s="13">
        <f t="shared" si="2340"/>
        <v>1.2114553863165897E-2</v>
      </c>
      <c r="BF1777" s="13">
        <f t="shared" si="2341"/>
        <v>4.1608064579579003E-3</v>
      </c>
      <c r="BG1777" s="13">
        <f t="shared" si="2342"/>
        <v>9.5270039525059572E-4</v>
      </c>
      <c r="BH1777" s="13">
        <f t="shared" si="2343"/>
        <v>1.6360494995652317E-4</v>
      </c>
      <c r="BI1777" s="13">
        <f t="shared" si="2344"/>
        <v>2.2476387988260128E-5</v>
      </c>
      <c r="BJ1777" s="14">
        <f t="shared" si="2345"/>
        <v>7.1453967154340048E-2</v>
      </c>
      <c r="BK1777" s="14">
        <f t="shared" si="2346"/>
        <v>0.13438258184504756</v>
      </c>
      <c r="BL1777" s="14">
        <f t="shared" si="2347"/>
        <v>0.66389897041219503</v>
      </c>
      <c r="BM1777" s="14">
        <f t="shared" si="2348"/>
        <v>0.6331254125709147</v>
      </c>
      <c r="BN1777" s="14">
        <f t="shared" si="2349"/>
        <v>0.34719705713484483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1.5815999999999999</v>
      </c>
      <c r="F1778" s="10">
        <f>VLOOKUP(B1778,home!$B$2:$E$405,3,FALSE)</f>
        <v>0.72260000000000002</v>
      </c>
      <c r="G1778" s="10">
        <f>VLOOKUP(C1778,away!$B$2:$E$405,4,FALSE)</f>
        <v>0.47420000000000001</v>
      </c>
      <c r="H1778" s="10">
        <f>VLOOKUP(A1778,away!$A$2:$E$405,3,FALSE)</f>
        <v>1.1631</v>
      </c>
      <c r="I1778" s="10">
        <f>VLOOKUP(C1778,away!$B$2:$E$405,3,FALSE)</f>
        <v>0.64480000000000004</v>
      </c>
      <c r="J1778" s="10">
        <f>VLOOKUP(B1778,home!$B$2:$E$405,4,FALSE)</f>
        <v>1.2282</v>
      </c>
      <c r="K1778" s="12">
        <f t="shared" si="2294"/>
        <v>0.54194618467200006</v>
      </c>
      <c r="L1778" s="12">
        <f t="shared" si="2295"/>
        <v>0.92110932201600015</v>
      </c>
      <c r="M1778" s="13">
        <f t="shared" si="2296"/>
        <v>0.2315277582288123</v>
      </c>
      <c r="N1778" s="13">
        <f t="shared" si="2297"/>
        <v>0.12547558521776608</v>
      </c>
      <c r="O1778" s="13">
        <f t="shared" si="2298"/>
        <v>0.21326237641002568</v>
      </c>
      <c r="P1778" s="13">
        <f t="shared" si="2299"/>
        <v>0.11557673122949737</v>
      </c>
      <c r="Q1778" s="13">
        <f t="shared" si="2300"/>
        <v>3.4000507339127371E-2</v>
      </c>
      <c r="R1778" s="13">
        <f t="shared" si="2301"/>
        <v>9.8218981473279884E-2</v>
      </c>
      <c r="S1778" s="13">
        <f t="shared" si="2302"/>
        <v>1.4423735736790316E-2</v>
      </c>
      <c r="T1778" s="13">
        <f t="shared" si="2303"/>
        <v>3.1318184263343644E-2</v>
      </c>
      <c r="U1778" s="13">
        <f t="shared" si="2304"/>
        <v>5.3229402271813893E-2</v>
      </c>
      <c r="V1778" s="13">
        <f t="shared" si="2305"/>
        <v>8.0002321263728698E-4</v>
      </c>
      <c r="W1778" s="13">
        <f t="shared" si="2306"/>
        <v>6.1421484097841398E-3</v>
      </c>
      <c r="X1778" s="13">
        <f t="shared" si="2307"/>
        <v>5.6575901574579222E-3</v>
      </c>
      <c r="Y1778" s="13">
        <f t="shared" si="2308"/>
        <v>2.6056295170902308E-3</v>
      </c>
      <c r="Z1778" s="13">
        <f t="shared" si="2309"/>
        <v>3.0156806477984976E-2</v>
      </c>
      <c r="AA1778" s="13">
        <f t="shared" si="2310"/>
        <v>1.6343366212635813E-2</v>
      </c>
      <c r="AB1778" s="13">
        <f t="shared" si="2311"/>
        <v>4.4286124818176276E-3</v>
      </c>
      <c r="AC1778" s="13">
        <f t="shared" si="2312"/>
        <v>2.4960308358835937E-5</v>
      </c>
      <c r="AD1778" s="13">
        <f t="shared" si="2313"/>
        <v>8.3217847409292652E-4</v>
      </c>
      <c r="AE1778" s="13">
        <f t="shared" si="2314"/>
        <v>7.6652735006804511E-4</v>
      </c>
      <c r="AF1778" s="13">
        <f t="shared" si="2315"/>
        <v>3.5302774386394912E-4</v>
      </c>
      <c r="AG1778" s="13">
        <f t="shared" si="2316"/>
        <v>1.0839238193445345E-4</v>
      </c>
      <c r="AH1778" s="13">
        <f t="shared" si="2317"/>
        <v>6.9444288922761157E-3</v>
      </c>
      <c r="AI1778" s="13">
        <f t="shared" si="2318"/>
        <v>3.7635067428950443E-3</v>
      </c>
      <c r="AJ1778" s="13">
        <f t="shared" si="2319"/>
        <v>1.0198090601496576E-3</v>
      </c>
      <c r="AK1778" s="13">
        <f t="shared" si="2320"/>
        <v>1.8422720974734842E-4</v>
      </c>
      <c r="AL1778" s="13">
        <f t="shared" si="2321"/>
        <v>4.9839913324666022E-7</v>
      </c>
      <c r="AM1778" s="13">
        <f t="shared" si="2322"/>
        <v>9.0199189800165705E-5</v>
      </c>
      <c r="AN1778" s="13">
        <f t="shared" si="2323"/>
        <v>8.3083314563223143E-5</v>
      </c>
      <c r="AO1778" s="13">
        <f t="shared" si="2324"/>
        <v>3.8264407774086272E-5</v>
      </c>
      <c r="AP1778" s="13">
        <f t="shared" si="2325"/>
        <v>1.1748567567377458E-5</v>
      </c>
      <c r="AQ1778" s="13">
        <f t="shared" si="2326"/>
        <v>2.7054287766615545E-6</v>
      </c>
      <c r="AR1778" s="13">
        <f t="shared" si="2327"/>
        <v>1.2793156377505553E-3</v>
      </c>
      <c r="AS1778" s="13">
        <f t="shared" si="2328"/>
        <v>6.9332022887013994E-4</v>
      </c>
      <c r="AT1778" s="13">
        <f t="shared" si="2329"/>
        <v>1.878711263960451E-4</v>
      </c>
      <c r="AU1778" s="13">
        <f t="shared" si="2330"/>
        <v>3.3938680053455917E-5</v>
      </c>
      <c r="AV1778" s="13">
        <f t="shared" si="2331"/>
        <v>4.5982345419435347E-6</v>
      </c>
      <c r="AW1778" s="13">
        <f t="shared" si="2332"/>
        <v>6.911019499937831E-9</v>
      </c>
      <c r="AX1778" s="13">
        <f t="shared" si="2333"/>
        <v>8.1471844621175642E-6</v>
      </c>
      <c r="AY1778" s="13">
        <f t="shared" si="2334"/>
        <v>7.5044475562404005E-6</v>
      </c>
      <c r="AZ1778" s="13">
        <f t="shared" si="2335"/>
        <v>3.4562083003166121E-6</v>
      </c>
      <c r="BA1778" s="13">
        <f t="shared" si="2336"/>
        <v>1.0611818947502358E-6</v>
      </c>
      <c r="BB1778" s="13">
        <f t="shared" si="2337"/>
        <v>2.4436613390226099E-7</v>
      </c>
      <c r="BC1778" s="13">
        <f t="shared" si="2338"/>
        <v>4.5017584784476553E-8</v>
      </c>
      <c r="BD1778" s="13">
        <f t="shared" si="2339"/>
        <v>1.9639825995548005E-4</v>
      </c>
      <c r="BE1778" s="13">
        <f t="shared" si="2340"/>
        <v>1.0643728765909206E-4</v>
      </c>
      <c r="BF1778" s="13">
        <f t="shared" si="2341"/>
        <v>2.8841640976840551E-5</v>
      </c>
      <c r="BG1778" s="13">
        <f t="shared" si="2342"/>
        <v>5.210205762359452E-6</v>
      </c>
      <c r="BH1778" s="13">
        <f t="shared" si="2343"/>
        <v>7.0591278356669351E-7</v>
      </c>
      <c r="BI1778" s="13">
        <f t="shared" si="2344"/>
        <v>7.6513347953032192E-8</v>
      </c>
      <c r="BJ1778" s="14">
        <f t="shared" si="2345"/>
        <v>0.20750623016894237</v>
      </c>
      <c r="BK1778" s="14">
        <f t="shared" si="2346"/>
        <v>0.36236121156278561</v>
      </c>
      <c r="BL1778" s="14">
        <f t="shared" si="2347"/>
        <v>0.39993142448273855</v>
      </c>
      <c r="BM1778" s="14">
        <f t="shared" si="2348"/>
        <v>0.18188623525740602</v>
      </c>
      <c r="BN1778" s="14">
        <f t="shared" si="2349"/>
        <v>0.81806193989850873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1.2279</v>
      </c>
      <c r="F1779" s="10">
        <f>VLOOKUP(B1779,home!$B$2:$E$405,3,FALSE)</f>
        <v>0.72389999999999999</v>
      </c>
      <c r="G1779" s="10">
        <f>VLOOKUP(C1779,away!$B$2:$E$405,4,FALSE)</f>
        <v>2.1717</v>
      </c>
      <c r="H1779" s="10">
        <f>VLOOKUP(A1779,away!$A$2:$E$405,3,FALSE)</f>
        <v>0.89710000000000001</v>
      </c>
      <c r="I1779" s="10">
        <f>VLOOKUP(C1779,away!$B$2:$E$405,3,FALSE)</f>
        <v>0.74309999999999998</v>
      </c>
      <c r="J1779" s="10">
        <f>VLOOKUP(B1779,home!$B$2:$E$405,4,FALSE)</f>
        <v>1.1147</v>
      </c>
      <c r="K1779" s="12">
        <f t="shared" si="2294"/>
        <v>1.9303737682769999</v>
      </c>
      <c r="L1779" s="12">
        <f t="shared" si="2295"/>
        <v>0.74309804564699999</v>
      </c>
      <c r="M1779" s="13">
        <f t="shared" si="2296"/>
        <v>6.9012211352231956E-2</v>
      </c>
      <c r="N1779" s="13">
        <f t="shared" si="2297"/>
        <v>0.13321936248513674</v>
      </c>
      <c r="O1779" s="13">
        <f t="shared" si="2298"/>
        <v>5.128283938162128E-2</v>
      </c>
      <c r="P1779" s="13">
        <f t="shared" si="2299"/>
        <v>9.8995047905044375E-2</v>
      </c>
      <c r="Q1779" s="13">
        <f t="shared" si="2300"/>
        <v>0.12858158138394654</v>
      </c>
      <c r="R1779" s="13">
        <f t="shared" si="2301"/>
        <v>1.9054088859855888E-2</v>
      </c>
      <c r="S1779" s="13">
        <f t="shared" si="2302"/>
        <v>3.5501034228941165E-2</v>
      </c>
      <c r="T1779" s="13">
        <f t="shared" si="2303"/>
        <v>9.5548721832611358E-2</v>
      </c>
      <c r="U1779" s="13">
        <f t="shared" si="2304"/>
        <v>3.6781513313484809E-2</v>
      </c>
      <c r="V1779" s="13">
        <f t="shared" si="2305"/>
        <v>5.6583006838139974E-3</v>
      </c>
      <c r="W1779" s="13">
        <f t="shared" si="2306"/>
        <v>8.2736837262381527E-2</v>
      </c>
      <c r="X1779" s="13">
        <f t="shared" si="2307"/>
        <v>6.1481582072689604E-2</v>
      </c>
      <c r="Y1779" s="13">
        <f t="shared" si="2308"/>
        <v>2.2843421740750637E-2</v>
      </c>
      <c r="Z1779" s="13">
        <f t="shared" si="2309"/>
        <v>4.7196853977810628E-3</v>
      </c>
      <c r="AA1779" s="13">
        <f t="shared" si="2310"/>
        <v>9.1107568863965597E-3</v>
      </c>
      <c r="AB1779" s="13">
        <f t="shared" si="2311"/>
        <v>8.7935830513244783E-3</v>
      </c>
      <c r="AC1779" s="13">
        <f t="shared" si="2312"/>
        <v>5.0728680500867281E-4</v>
      </c>
      <c r="AD1779" s="13">
        <f t="shared" si="2313"/>
        <v>3.9928255080376091E-2</v>
      </c>
      <c r="AE1779" s="13">
        <f t="shared" si="2314"/>
        <v>2.9670608316322372E-2</v>
      </c>
      <c r="AF1779" s="13">
        <f t="shared" si="2315"/>
        <v>1.102408552650839E-2</v>
      </c>
      <c r="AG1779" s="13">
        <f t="shared" si="2316"/>
        <v>2.730658803264588E-3</v>
      </c>
      <c r="AH1779" s="13">
        <f t="shared" si="2317"/>
        <v>8.7679724878994775E-4</v>
      </c>
      <c r="AI1779" s="13">
        <f t="shared" si="2318"/>
        <v>1.6925464091615574E-3</v>
      </c>
      <c r="AJ1779" s="13">
        <f t="shared" si="2319"/>
        <v>1.6336235949184505E-3</v>
      </c>
      <c r="AK1779" s="13">
        <f t="shared" si="2320"/>
        <v>1.0511680449563161E-3</v>
      </c>
      <c r="AL1779" s="13">
        <f t="shared" si="2321"/>
        <v>2.910724382217979E-5</v>
      </c>
      <c r="AM1779" s="13">
        <f t="shared" si="2322"/>
        <v>1.5415291244046173E-2</v>
      </c>
      <c r="AN1779" s="13">
        <f t="shared" si="2323"/>
        <v>1.1455072796530023E-2</v>
      </c>
      <c r="AO1779" s="13">
        <f t="shared" si="2324"/>
        <v>4.2561211039227869E-3</v>
      </c>
      <c r="AP1779" s="13">
        <f t="shared" si="2325"/>
        <v>1.0542384247873252E-3</v>
      </c>
      <c r="AQ1779" s="13">
        <f t="shared" si="2326"/>
        <v>1.9585062827635828E-4</v>
      </c>
      <c r="AR1779" s="13">
        <f t="shared" si="2327"/>
        <v>1.3030926440089536E-4</v>
      </c>
      <c r="AS1779" s="13">
        <f t="shared" si="2328"/>
        <v>2.5154558576296021E-4</v>
      </c>
      <c r="AT1779" s="13">
        <f t="shared" si="2329"/>
        <v>2.4278850014134549E-4</v>
      </c>
      <c r="AU1779" s="13">
        <f t="shared" si="2330"/>
        <v>1.5622418397072331E-4</v>
      </c>
      <c r="AV1779" s="13">
        <f t="shared" si="2331"/>
        <v>7.5392766676891121E-5</v>
      </c>
      <c r="AW1779" s="13">
        <f t="shared" si="2332"/>
        <v>1.1598080253160332E-6</v>
      </c>
      <c r="AX1779" s="13">
        <f t="shared" si="2333"/>
        <v>4.959545641309477E-3</v>
      </c>
      <c r="AY1779" s="13">
        <f t="shared" si="2334"/>
        <v>3.6854286733541694E-3</v>
      </c>
      <c r="AZ1779" s="13">
        <f t="shared" si="2335"/>
        <v>1.3693174222704496E-3</v>
      </c>
      <c r="BA1779" s="13">
        <f t="shared" si="2336"/>
        <v>3.3917903345318635E-4</v>
      </c>
      <c r="BB1779" s="13">
        <f t="shared" si="2337"/>
        <v>6.3010819220875295E-5</v>
      </c>
      <c r="BC1779" s="13">
        <f t="shared" si="2338"/>
        <v>9.3646433235297732E-6</v>
      </c>
      <c r="BD1779" s="13">
        <f t="shared" si="2339"/>
        <v>1.6138759951000583E-5</v>
      </c>
      <c r="BE1779" s="13">
        <f t="shared" si="2340"/>
        <v>3.1153838861930919E-5</v>
      </c>
      <c r="BF1779" s="13">
        <f t="shared" si="2341"/>
        <v>3.0069276660100024E-5</v>
      </c>
      <c r="BG1779" s="13">
        <f t="shared" si="2342"/>
        <v>1.9348314298573639E-5</v>
      </c>
      <c r="BH1779" s="13">
        <f t="shared" si="2343"/>
        <v>9.3373695955863413E-6</v>
      </c>
      <c r="BI1779" s="13">
        <f t="shared" si="2344"/>
        <v>3.6049226664054182E-6</v>
      </c>
      <c r="BJ1779" s="14">
        <f t="shared" si="2345"/>
        <v>0.65056753493448227</v>
      </c>
      <c r="BK1779" s="14">
        <f t="shared" si="2346"/>
        <v>0.21338841689221652</v>
      </c>
      <c r="BL1779" s="14">
        <f t="shared" si="2347"/>
        <v>0.13124282957349562</v>
      </c>
      <c r="BM1779" s="14">
        <f t="shared" si="2348"/>
        <v>0.49608906656480989</v>
      </c>
      <c r="BN1779" s="14">
        <f t="shared" si="2349"/>
        <v>0.50014513136783678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1.2279</v>
      </c>
      <c r="F1780" s="10">
        <f>VLOOKUP(B1780,home!$B$2:$E$405,3,FALSE)</f>
        <v>0.99539999999999995</v>
      </c>
      <c r="G1780" s="10">
        <f>VLOOKUP(C1780,away!$B$2:$E$405,4,FALSE)</f>
        <v>2.4432</v>
      </c>
      <c r="H1780" s="10">
        <f>VLOOKUP(A1780,away!$A$2:$E$405,3,FALSE)</f>
        <v>0.89710000000000001</v>
      </c>
      <c r="I1780" s="10">
        <f>VLOOKUP(C1780,away!$B$2:$E$405,3,FALSE)</f>
        <v>0.41799999999999998</v>
      </c>
      <c r="J1780" s="10">
        <f>VLOOKUP(B1780,home!$B$2:$E$405,4,FALSE)</f>
        <v>1.2385999999999999</v>
      </c>
      <c r="K1780" s="12">
        <f t="shared" si="2294"/>
        <v>2.986205255712</v>
      </c>
      <c r="L1780" s="12">
        <f t="shared" si="2295"/>
        <v>0.46445988907999997</v>
      </c>
      <c r="M1780" s="13">
        <f t="shared" si="2296"/>
        <v>3.1724527954219671E-2</v>
      </c>
      <c r="N1780" s="13">
        <f t="shared" si="2297"/>
        <v>9.4735952111873065E-2</v>
      </c>
      <c r="O1780" s="13">
        <f t="shared" si="2298"/>
        <v>1.4734770734732228E-2</v>
      </c>
      <c r="P1780" s="13">
        <f t="shared" si="2299"/>
        <v>4.4001049809768752E-2</v>
      </c>
      <c r="Q1780" s="13">
        <f t="shared" si="2300"/>
        <v>0.14145049905067786</v>
      </c>
      <c r="R1780" s="13">
        <f t="shared" si="2301"/>
        <v>3.4218549905364786E-3</v>
      </c>
      <c r="S1780" s="13">
        <f t="shared" si="2302"/>
        <v>1.5257062194555289E-2</v>
      </c>
      <c r="T1780" s="13">
        <f t="shared" si="2303"/>
        <v>6.5698083099388474E-2</v>
      </c>
      <c r="U1780" s="13">
        <f t="shared" si="2304"/>
        <v>1.0218361357024369E-2</v>
      </c>
      <c r="V1780" s="13">
        <f t="shared" si="2305"/>
        <v>2.3512362931228559E-3</v>
      </c>
      <c r="W1780" s="13">
        <f t="shared" si="2306"/>
        <v>0.14080007456273982</v>
      </c>
      <c r="X1780" s="13">
        <f t="shared" si="2307"/>
        <v>6.5395987013865869E-2</v>
      </c>
      <c r="Y1780" s="13">
        <f t="shared" si="2308"/>
        <v>1.5186906437368622E-2</v>
      </c>
      <c r="Z1780" s="13">
        <f t="shared" si="2309"/>
        <v>5.2977146311747238E-4</v>
      </c>
      <c r="AA1780" s="13">
        <f t="shared" si="2310"/>
        <v>1.5820063274876322E-3</v>
      </c>
      <c r="AB1780" s="13">
        <f t="shared" si="2311"/>
        <v>2.3620978048566037E-3</v>
      </c>
      <c r="AC1780" s="13">
        <f t="shared" si="2312"/>
        <v>2.0381876405995908E-4</v>
      </c>
      <c r="AD1780" s="13">
        <f t="shared" si="2313"/>
        <v>0.10511448066597377</v>
      </c>
      <c r="AE1780" s="13">
        <f t="shared" si="2314"/>
        <v>4.8821460030819983E-2</v>
      </c>
      <c r="AF1780" s="13">
        <f t="shared" si="2315"/>
        <v>1.1337804955319147E-2</v>
      </c>
      <c r="AG1780" s="13">
        <f t="shared" si="2316"/>
        <v>1.7553185439860683E-3</v>
      </c>
      <c r="AH1780" s="13">
        <f t="shared" si="2317"/>
        <v>6.1514398749322631E-5</v>
      </c>
      <c r="AI1780" s="13">
        <f t="shared" si="2318"/>
        <v>1.8369462084719094E-4</v>
      </c>
      <c r="AJ1780" s="13">
        <f t="shared" si="2319"/>
        <v>2.7427492110995239E-4</v>
      </c>
      <c r="AK1780" s="13">
        <f t="shared" si="2320"/>
        <v>2.7301373697617801E-4</v>
      </c>
      <c r="AL1780" s="13">
        <f t="shared" si="2321"/>
        <v>1.1307641333556733E-5</v>
      </c>
      <c r="AM1780" s="13">
        <f t="shared" si="2322"/>
        <v>6.2778682923233631E-2</v>
      </c>
      <c r="AN1780" s="13">
        <f t="shared" si="2323"/>
        <v>2.9158180107113581E-2</v>
      </c>
      <c r="AO1780" s="13">
        <f t="shared" si="2324"/>
        <v>6.7714025491623147E-3</v>
      </c>
      <c r="AP1780" s="13">
        <f t="shared" si="2325"/>
        <v>1.048348292299986E-3</v>
      </c>
      <c r="AQ1780" s="13">
        <f t="shared" si="2326"/>
        <v>1.2172893288971471E-4</v>
      </c>
      <c r="AR1780" s="13">
        <f t="shared" si="2327"/>
        <v>5.7141941639866574E-6</v>
      </c>
      <c r="AS1780" s="13">
        <f t="shared" si="2328"/>
        <v>1.7063756644655797E-5</v>
      </c>
      <c r="AT1780" s="13">
        <f t="shared" si="2329"/>
        <v>2.5477939887230853E-5</v>
      </c>
      <c r="AU1780" s="13">
        <f t="shared" si="2330"/>
        <v>2.5360785998654391E-5</v>
      </c>
      <c r="AV1780" s="13">
        <f t="shared" si="2331"/>
        <v>1.8933128109542261E-5</v>
      </c>
      <c r="AW1780" s="13">
        <f t="shared" si="2332"/>
        <v>4.3564967413193501E-7</v>
      </c>
      <c r="AX1780" s="13">
        <f t="shared" si="2333"/>
        <v>3.124500548200625E-2</v>
      </c>
      <c r="AY1780" s="13">
        <f t="shared" si="2334"/>
        <v>1.4512051780476614E-2</v>
      </c>
      <c r="AZ1780" s="13">
        <f t="shared" si="2335"/>
        <v>3.3701329801416905E-3</v>
      </c>
      <c r="BA1780" s="13">
        <f t="shared" si="2336"/>
        <v>5.2176386338048653E-4</v>
      </c>
      <c r="BB1780" s="13">
        <f t="shared" si="2337"/>
        <v>6.0584596527913249E-5</v>
      </c>
      <c r="BC1780" s="13">
        <f t="shared" si="2338"/>
        <v>5.6278229966622295E-6</v>
      </c>
      <c r="BD1780" s="13">
        <f t="shared" si="2339"/>
        <v>4.4233566459780401E-7</v>
      </c>
      <c r="BE1780" s="13">
        <f t="shared" si="2340"/>
        <v>1.320905086410823E-6</v>
      </c>
      <c r="BF1780" s="13">
        <f t="shared" si="2341"/>
        <v>1.9722468556683566E-6</v>
      </c>
      <c r="BG1780" s="13">
        <f t="shared" si="2342"/>
        <v>1.9631779753194377E-6</v>
      </c>
      <c r="BH1780" s="13">
        <f t="shared" si="2343"/>
        <v>1.4656130969492369E-6</v>
      </c>
      <c r="BI1780" s="13">
        <f t="shared" si="2344"/>
        <v>8.7532430659003E-7</v>
      </c>
      <c r="BJ1780" s="14">
        <f t="shared" si="2345"/>
        <v>0.83989007580224129</v>
      </c>
      <c r="BK1780" s="14">
        <f t="shared" si="2346"/>
        <v>0.10806105443753669</v>
      </c>
      <c r="BL1780" s="14">
        <f t="shared" si="2347"/>
        <v>3.3212178300109564E-2</v>
      </c>
      <c r="BM1780" s="14">
        <f t="shared" si="2348"/>
        <v>0.63711280922039482</v>
      </c>
      <c r="BN1780" s="14">
        <f t="shared" si="2349"/>
        <v>0.33006865465180807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1.2279</v>
      </c>
      <c r="F1781" s="10">
        <f>VLOOKUP(B1781,home!$B$2:$E$405,3,FALSE)</f>
        <v>2.4432</v>
      </c>
      <c r="G1781" s="10">
        <f>VLOOKUP(C1781,away!$B$2:$E$405,4,FALSE)</f>
        <v>0.45240000000000002</v>
      </c>
      <c r="H1781" s="10">
        <f>VLOOKUP(A1781,away!$A$2:$E$405,3,FALSE)</f>
        <v>0.89710000000000001</v>
      </c>
      <c r="I1781" s="10">
        <f>VLOOKUP(C1781,away!$B$2:$E$405,3,FALSE)</f>
        <v>1.3624000000000001</v>
      </c>
      <c r="J1781" s="10">
        <f>VLOOKUP(B1781,home!$B$2:$E$405,4,FALSE)</f>
        <v>0.97540000000000004</v>
      </c>
      <c r="K1781" s="12">
        <f t="shared" si="2294"/>
        <v>1.3572023886719999</v>
      </c>
      <c r="L1781" s="12">
        <f t="shared" si="2295"/>
        <v>1.1921426976160001</v>
      </c>
      <c r="M1781" s="13">
        <f t="shared" si="2296"/>
        <v>7.8132819503609827E-2</v>
      </c>
      <c r="N1781" s="13">
        <f t="shared" si="2297"/>
        <v>0.10604204926397746</v>
      </c>
      <c r="O1781" s="13">
        <f t="shared" si="2298"/>
        <v>9.3145470215377446E-2</v>
      </c>
      <c r="P1781" s="13">
        <f t="shared" si="2299"/>
        <v>0.12641725467028689</v>
      </c>
      <c r="Q1781" s="13">
        <f t="shared" si="2300"/>
        <v>7.1960261280372084E-2</v>
      </c>
      <c r="R1781" s="13">
        <f t="shared" si="2301"/>
        <v>5.5521346066635446E-2</v>
      </c>
      <c r="S1781" s="13">
        <f t="shared" si="2302"/>
        <v>5.1135113195402565E-2</v>
      </c>
      <c r="T1781" s="13">
        <f t="shared" si="2303"/>
        <v>8.5786900003934977E-2</v>
      </c>
      <c r="U1781" s="13">
        <f t="shared" si="2304"/>
        <v>7.535370350392237E-2</v>
      </c>
      <c r="V1781" s="13">
        <f t="shared" si="2305"/>
        <v>9.192837228945188E-3</v>
      </c>
      <c r="W1781" s="13">
        <f t="shared" si="2306"/>
        <v>3.2554879499727393E-2</v>
      </c>
      <c r="X1781" s="13">
        <f t="shared" si="2307"/>
        <v>3.8810061867368836E-2</v>
      </c>
      <c r="Y1781" s="13">
        <f t="shared" si="2308"/>
        <v>2.3133565924604478E-2</v>
      </c>
      <c r="Z1781" s="13">
        <f t="shared" si="2309"/>
        <v>2.2063122425050093E-2</v>
      </c>
      <c r="AA1781" s="13">
        <f t="shared" si="2310"/>
        <v>2.9944122456840753E-2</v>
      </c>
      <c r="AB1781" s="13">
        <f t="shared" si="2311"/>
        <v>2.032011726255558E-2</v>
      </c>
      <c r="AC1781" s="13">
        <f t="shared" si="2312"/>
        <v>9.2961355139977993E-4</v>
      </c>
      <c r="AD1781" s="13">
        <f t="shared" si="2313"/>
        <v>1.1045890054989795E-2</v>
      </c>
      <c r="AE1781" s="13">
        <f t="shared" si="2314"/>
        <v>1.3168277167725282E-2</v>
      </c>
      <c r="AF1781" s="13">
        <f t="shared" si="2315"/>
        <v>7.8492327328436029E-3</v>
      </c>
      <c r="AG1781" s="13">
        <f t="shared" si="2316"/>
        <v>3.1191351614493273E-3</v>
      </c>
      <c r="AH1781" s="13">
        <f t="shared" si="2317"/>
        <v>6.5755975714078228E-3</v>
      </c>
      <c r="AI1781" s="13">
        <f t="shared" si="2318"/>
        <v>8.9244167308604981E-3</v>
      </c>
      <c r="AJ1781" s="13">
        <f t="shared" si="2319"/>
        <v>6.0561198523141164E-3</v>
      </c>
      <c r="AK1781" s="13">
        <f t="shared" si="2320"/>
        <v>2.7397934432148783E-3</v>
      </c>
      <c r="AL1781" s="13">
        <f t="shared" si="2321"/>
        <v>6.0163805079030134E-5</v>
      </c>
      <c r="AM1781" s="13">
        <f t="shared" si="2322"/>
        <v>2.9983016735280841E-3</v>
      </c>
      <c r="AN1781" s="13">
        <f t="shared" si="2323"/>
        <v>3.5744034453463382E-3</v>
      </c>
      <c r="AO1781" s="13">
        <f t="shared" si="2324"/>
        <v>2.1305994828515551E-3</v>
      </c>
      <c r="AP1781" s="13">
        <f t="shared" si="2325"/>
        <v>8.4665953834196924E-4</v>
      </c>
      <c r="AQ1781" s="13">
        <f t="shared" si="2326"/>
        <v>2.5233474650032819E-4</v>
      </c>
      <c r="AR1781" s="13">
        <f t="shared" si="2327"/>
        <v>1.5678101254430676E-3</v>
      </c>
      <c r="AS1781" s="13">
        <f t="shared" si="2328"/>
        <v>2.127835647235479E-3</v>
      </c>
      <c r="AT1781" s="13">
        <f t="shared" si="2329"/>
        <v>1.4439518115647121E-3</v>
      </c>
      <c r="AU1781" s="13">
        <f t="shared" si="2330"/>
        <v>6.5324494926096268E-4</v>
      </c>
      <c r="AV1781" s="13">
        <f t="shared" si="2331"/>
        <v>2.2164640138122471E-4</v>
      </c>
      <c r="AW1781" s="13">
        <f t="shared" si="2332"/>
        <v>2.7039935604133663E-6</v>
      </c>
      <c r="AX1781" s="13">
        <f t="shared" si="2333"/>
        <v>6.7821703221192719E-4</v>
      </c>
      <c r="AY1781" s="13">
        <f t="shared" si="2334"/>
        <v>8.0853148235024463E-4</v>
      </c>
      <c r="AZ1781" s="13">
        <f t="shared" si="2335"/>
        <v>4.8194245123824215E-4</v>
      </c>
      <c r="BA1781" s="13">
        <f t="shared" si="2336"/>
        <v>1.9151472463827519E-4</v>
      </c>
      <c r="BB1781" s="13">
        <f t="shared" si="2337"/>
        <v>5.7078220115864722E-5</v>
      </c>
      <c r="BC1781" s="13">
        <f t="shared" si="2338"/>
        <v>1.3609076660809358E-5</v>
      </c>
      <c r="BD1781" s="13">
        <f t="shared" si="2339"/>
        <v>3.1150889871589603E-4</v>
      </c>
      <c r="BE1781" s="13">
        <f t="shared" si="2340"/>
        <v>4.2278062142979812E-4</v>
      </c>
      <c r="BF1781" s="13">
        <f t="shared" si="2341"/>
        <v>2.8689943464437742E-4</v>
      </c>
      <c r="BG1781" s="13">
        <f t="shared" si="2342"/>
        <v>1.2979353266933172E-4</v>
      </c>
      <c r="BH1781" s="13">
        <f t="shared" si="2343"/>
        <v>4.4039023143248612E-5</v>
      </c>
      <c r="BI1781" s="13">
        <f t="shared" si="2344"/>
        <v>1.1953973480959686E-5</v>
      </c>
      <c r="BJ1781" s="14">
        <f t="shared" si="2345"/>
        <v>0.40550344483077694</v>
      </c>
      <c r="BK1781" s="14">
        <f t="shared" si="2346"/>
        <v>0.26667633343707348</v>
      </c>
      <c r="BL1781" s="14">
        <f t="shared" si="2347"/>
        <v>0.30580215152209794</v>
      </c>
      <c r="BM1781" s="14">
        <f t="shared" si="2348"/>
        <v>0.46802002372594942</v>
      </c>
      <c r="BN1781" s="14">
        <f t="shared" si="2349"/>
        <v>0.5312192010002591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1.5390999999999999</v>
      </c>
      <c r="F1782" s="10">
        <f>VLOOKUP(B1782,home!$B$2:$E$405,3,FALSE)</f>
        <v>0.79410000000000003</v>
      </c>
      <c r="G1782" s="10">
        <f>VLOOKUP(C1782,away!$B$2:$E$405,4,FALSE)</f>
        <v>1.0558000000000001</v>
      </c>
      <c r="H1782" s="10">
        <f>VLOOKUP(A1782,away!$A$2:$E$405,3,FALSE)</f>
        <v>1.1406000000000001</v>
      </c>
      <c r="I1782" s="10">
        <f>VLOOKUP(C1782,away!$B$2:$E$405,3,FALSE)</f>
        <v>0.87670000000000003</v>
      </c>
      <c r="J1782" s="10">
        <f>VLOOKUP(B1782,home!$B$2:$E$405,4,FALSE)</f>
        <v>1.169</v>
      </c>
      <c r="K1782" s="12">
        <f t="shared" si="2294"/>
        <v>1.2903980314979999</v>
      </c>
      <c r="L1782" s="12">
        <f t="shared" si="2295"/>
        <v>1.16895793938</v>
      </c>
      <c r="M1782" s="13">
        <f t="shared" si="2296"/>
        <v>8.5489991285662328E-2</v>
      </c>
      <c r="N1782" s="13">
        <f t="shared" si="2297"/>
        <v>0.11031611646779985</v>
      </c>
      <c r="O1782" s="13">
        <f t="shared" si="2298"/>
        <v>9.9934204050902004E-2</v>
      </c>
      <c r="P1782" s="13">
        <f t="shared" si="2299"/>
        <v>0.12895490018660338</v>
      </c>
      <c r="Q1782" s="13">
        <f t="shared" si="2300"/>
        <v>7.1175849766276514E-2</v>
      </c>
      <c r="R1782" s="13">
        <f t="shared" si="2301"/>
        <v>5.8409440620461453E-2</v>
      </c>
      <c r="S1782" s="13">
        <f t="shared" si="2302"/>
        <v>4.8629570643452011E-2</v>
      </c>
      <c r="T1782" s="13">
        <f t="shared" si="2303"/>
        <v>8.3201574676407042E-2</v>
      </c>
      <c r="U1782" s="13">
        <f t="shared" si="2304"/>
        <v>7.5371427197542779E-2</v>
      </c>
      <c r="V1782" s="13">
        <f t="shared" si="2305"/>
        <v>8.1504296378707014E-3</v>
      </c>
      <c r="W1782" s="13">
        <f t="shared" si="2306"/>
        <v>3.0615058809533524E-2</v>
      </c>
      <c r="X1782" s="13">
        <f t="shared" si="2307"/>
        <v>3.5787716059989823E-2</v>
      </c>
      <c r="Y1782" s="13">
        <f t="shared" si="2308"/>
        <v>2.091716741030113E-2</v>
      </c>
      <c r="Z1782" s="13">
        <f t="shared" si="2309"/>
        <v>2.2759393116011033E-2</v>
      </c>
      <c r="AA1782" s="13">
        <f t="shared" si="2310"/>
        <v>2.9368676074989768E-2</v>
      </c>
      <c r="AB1782" s="13">
        <f t="shared" si="2311"/>
        <v>1.8948640897434605E-2</v>
      </c>
      <c r="AC1782" s="13">
        <f t="shared" si="2312"/>
        <v>7.6839246371363011E-4</v>
      </c>
      <c r="AD1782" s="13">
        <f t="shared" si="2313"/>
        <v>9.8764029055043896E-3</v>
      </c>
      <c r="AE1782" s="13">
        <f t="shared" si="2314"/>
        <v>1.1545099588905056E-2</v>
      </c>
      <c r="AF1782" s="13">
        <f t="shared" si="2315"/>
        <v>6.7478679126916734E-3</v>
      </c>
      <c r="AG1782" s="13">
        <f t="shared" si="2316"/>
        <v>2.6293245901428271E-3</v>
      </c>
      <c r="AH1782" s="13">
        <f t="shared" si="2317"/>
        <v>6.6511933196078997E-3</v>
      </c>
      <c r="AI1782" s="13">
        <f t="shared" si="2318"/>
        <v>8.5826867667346818E-3</v>
      </c>
      <c r="AJ1782" s="13">
        <f t="shared" si="2319"/>
        <v>5.5375410543791843E-3</v>
      </c>
      <c r="AK1782" s="13">
        <f t="shared" si="2320"/>
        <v>2.3818773586367524E-3</v>
      </c>
      <c r="AL1782" s="13">
        <f t="shared" si="2321"/>
        <v>4.6362373874260755E-5</v>
      </c>
      <c r="AM1782" s="13">
        <f t="shared" si="2322"/>
        <v>2.5488981735087967E-3</v>
      </c>
      <c r="AN1782" s="13">
        <f t="shared" si="2323"/>
        <v>2.9795547565942887E-3</v>
      </c>
      <c r="AO1782" s="13">
        <f t="shared" si="2324"/>
        <v>1.7414870942691696E-3</v>
      </c>
      <c r="AP1782" s="13">
        <f t="shared" si="2325"/>
        <v>6.7857505505791748E-4</v>
      </c>
      <c r="AQ1782" s="13">
        <f t="shared" si="2326"/>
        <v>1.983064245187932E-4</v>
      </c>
      <c r="AR1782" s="13">
        <f t="shared" si="2327"/>
        <v>1.5549930474613729E-3</v>
      </c>
      <c r="AS1782" s="13">
        <f t="shared" si="2328"/>
        <v>2.0065599674372312E-3</v>
      </c>
      <c r="AT1782" s="13">
        <f t="shared" si="2329"/>
        <v>1.2946305160318472E-3</v>
      </c>
      <c r="AU1782" s="13">
        <f t="shared" si="2330"/>
        <v>5.5686288980157843E-4</v>
      </c>
      <c r="AV1782" s="13">
        <f t="shared" si="2331"/>
        <v>1.7964369420356109E-4</v>
      </c>
      <c r="AW1782" s="13">
        <f t="shared" si="2332"/>
        <v>1.9426105408032146E-6</v>
      </c>
      <c r="AX1782" s="13">
        <f t="shared" si="2333"/>
        <v>5.4818219759743346E-4</v>
      </c>
      <c r="AY1782" s="13">
        <f t="shared" si="2334"/>
        <v>6.408019321082958E-4</v>
      </c>
      <c r="AZ1782" s="13">
        <f t="shared" si="2335"/>
        <v>3.7453525305401828E-4</v>
      </c>
      <c r="BA1782" s="13">
        <f t="shared" si="2336"/>
        <v>1.4593865254506404E-4</v>
      </c>
      <c r="BB1782" s="13">
        <f t="shared" si="2337"/>
        <v>4.2649036638742934E-5</v>
      </c>
      <c r="BC1782" s="13">
        <f t="shared" si="2338"/>
        <v>9.9709859971534017E-6</v>
      </c>
      <c r="BD1782" s="13">
        <f t="shared" si="2339"/>
        <v>3.0295357808511245E-4</v>
      </c>
      <c r="BE1782" s="13">
        <f t="shared" si="2340"/>
        <v>3.9093070079630472E-4</v>
      </c>
      <c r="BF1782" s="13">
        <f t="shared" si="2341"/>
        <v>2.5222810337984262E-4</v>
      </c>
      <c r="BG1782" s="13">
        <f t="shared" si="2342"/>
        <v>1.0849154936327429E-4</v>
      </c>
      <c r="BH1782" s="13">
        <f t="shared" si="2343"/>
        <v>3.4999320433134306E-5</v>
      </c>
      <c r="BI1782" s="13">
        <f t="shared" si="2344"/>
        <v>9.032610838136841E-6</v>
      </c>
      <c r="BJ1782" s="14">
        <f t="shared" si="2345"/>
        <v>0.39272107774944154</v>
      </c>
      <c r="BK1782" s="14">
        <f t="shared" si="2346"/>
        <v>0.27268044852328466</v>
      </c>
      <c r="BL1782" s="14">
        <f t="shared" si="2347"/>
        <v>0.31187701331852047</v>
      </c>
      <c r="BM1782" s="14">
        <f t="shared" si="2348"/>
        <v>0.44511857100798469</v>
      </c>
      <c r="BN1782" s="14">
        <f t="shared" si="2349"/>
        <v>0.55428050237770554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1.5390999999999999</v>
      </c>
      <c r="F1783" s="10">
        <f>VLOOKUP(B1783,home!$B$2:$E$405,3,FALSE)</f>
        <v>0.79410000000000003</v>
      </c>
      <c r="G1783" s="10">
        <f>VLOOKUP(C1783,away!$B$2:$E$405,4,FALSE)</f>
        <v>0.86629999999999996</v>
      </c>
      <c r="H1783" s="10">
        <f>VLOOKUP(A1783,away!$A$2:$E$405,3,FALSE)</f>
        <v>1.1406000000000001</v>
      </c>
      <c r="I1783" s="10">
        <f>VLOOKUP(C1783,away!$B$2:$E$405,3,FALSE)</f>
        <v>0.97409999999999997</v>
      </c>
      <c r="J1783" s="10">
        <f>VLOOKUP(B1783,home!$B$2:$E$405,4,FALSE)</f>
        <v>1.0716000000000001</v>
      </c>
      <c r="K1783" s="12">
        <f t="shared" si="2294"/>
        <v>1.0587912622529998</v>
      </c>
      <c r="L1783" s="12">
        <f t="shared" si="2295"/>
        <v>1.1906102457360002</v>
      </c>
      <c r="M1783" s="13">
        <f t="shared" si="2296"/>
        <v>0.10546232403611233</v>
      </c>
      <c r="N1783" s="13">
        <f t="shared" si="2297"/>
        <v>0.11166258718633026</v>
      </c>
      <c r="O1783" s="13">
        <f t="shared" si="2298"/>
        <v>0.12556452353652539</v>
      </c>
      <c r="P1783" s="13">
        <f t="shared" si="2299"/>
        <v>0.13294662036943425</v>
      </c>
      <c r="Q1783" s="13">
        <f t="shared" si="2300"/>
        <v>5.9113685816725124E-2</v>
      </c>
      <c r="R1783" s="13">
        <f t="shared" si="2301"/>
        <v>7.4749204111773146E-2</v>
      </c>
      <c r="S1783" s="13">
        <f t="shared" si="2302"/>
        <v>4.1898384160399947E-2</v>
      </c>
      <c r="T1783" s="13">
        <f t="shared" si="2303"/>
        <v>7.0381359996611811E-2</v>
      </c>
      <c r="U1783" s="13">
        <f t="shared" si="2304"/>
        <v>7.9143804173911425E-2</v>
      </c>
      <c r="V1783" s="13">
        <f t="shared" si="2305"/>
        <v>5.8686029705399797E-3</v>
      </c>
      <c r="W1783" s="13">
        <f t="shared" si="2306"/>
        <v>2.0863018007439216E-2</v>
      </c>
      <c r="X1783" s="13">
        <f t="shared" si="2307"/>
        <v>2.4839722996631803E-2</v>
      </c>
      <c r="Y1783" s="13">
        <f t="shared" si="2308"/>
        <v>1.4787214350516985E-2</v>
      </c>
      <c r="Z1783" s="13">
        <f t="shared" si="2309"/>
        <v>2.9665722758696226E-2</v>
      </c>
      <c r="AA1783" s="13">
        <f t="shared" si="2310"/>
        <v>3.1409808045327524E-2</v>
      </c>
      <c r="AB1783" s="13">
        <f t="shared" si="2311"/>
        <v>1.6628215153718373E-2</v>
      </c>
      <c r="AC1783" s="13">
        <f t="shared" si="2312"/>
        <v>4.6237538995214588E-4</v>
      </c>
      <c r="AD1783" s="13">
        <f t="shared" si="2313"/>
        <v>5.5223952926259073E-3</v>
      </c>
      <c r="AE1783" s="13">
        <f t="shared" si="2314"/>
        <v>6.5750204164046625E-3</v>
      </c>
      <c r="AF1783" s="13">
        <f t="shared" si="2315"/>
        <v>3.9141433368473878E-3</v>
      </c>
      <c r="AG1783" s="13">
        <f t="shared" si="2316"/>
        <v>1.5534063867099321E-3</v>
      </c>
      <c r="AH1783" s="13">
        <f t="shared" si="2317"/>
        <v>8.8300783659168366E-3</v>
      </c>
      <c r="AI1783" s="13">
        <f t="shared" si="2318"/>
        <v>9.3492098188419949E-3</v>
      </c>
      <c r="AJ1783" s="13">
        <f t="shared" si="2319"/>
        <v>4.9494308325799263E-3</v>
      </c>
      <c r="AK1783" s="13">
        <f t="shared" si="2320"/>
        <v>1.7468047062204055E-3</v>
      </c>
      <c r="AL1783" s="13">
        <f t="shared" si="2321"/>
        <v>2.331495953572508E-5</v>
      </c>
      <c r="AM1783" s="13">
        <f t="shared" si="2322"/>
        <v>1.1694127765078822E-3</v>
      </c>
      <c r="AN1783" s="13">
        <f t="shared" si="2323"/>
        <v>1.3923148332048679E-3</v>
      </c>
      <c r="AO1783" s="13">
        <f t="shared" si="2324"/>
        <v>8.2885215285196301E-4</v>
      </c>
      <c r="AP1783" s="13">
        <f t="shared" si="2325"/>
        <v>3.2894662179529623E-4</v>
      </c>
      <c r="AQ1783" s="13">
        <f t="shared" si="2326"/>
        <v>9.7911804552431138E-5</v>
      </c>
      <c r="AR1783" s="13">
        <f t="shared" si="2327"/>
        <v>2.1026363546224796E-3</v>
      </c>
      <c r="AS1783" s="13">
        <f t="shared" si="2328"/>
        <v>2.2262529999697812E-3</v>
      </c>
      <c r="AT1783" s="13">
        <f t="shared" si="2329"/>
        <v>1.1785686119662659E-3</v>
      </c>
      <c r="AU1783" s="13">
        <f t="shared" si="2330"/>
        <v>4.1595271610517622E-4</v>
      </c>
      <c r="AV1783" s="13">
        <f t="shared" si="2331"/>
        <v>1.1010177533064079E-4</v>
      </c>
      <c r="AW1783" s="13">
        <f t="shared" si="2332"/>
        <v>8.1641716936840793E-7</v>
      </c>
      <c r="AX1783" s="13">
        <f t="shared" si="2333"/>
        <v>2.0636067162226087E-4</v>
      </c>
      <c r="AY1783" s="13">
        <f t="shared" si="2334"/>
        <v>2.4569512995042606E-4</v>
      </c>
      <c r="AZ1783" s="13">
        <f t="shared" si="2335"/>
        <v>1.4626356952320767E-4</v>
      </c>
      <c r="BA1783" s="13">
        <f t="shared" si="2336"/>
        <v>5.8047634817416944E-5</v>
      </c>
      <c r="BB1783" s="13">
        <f t="shared" si="2337"/>
        <v>1.7278027188589589E-5</v>
      </c>
      <c r="BC1783" s="13">
        <f t="shared" si="2338"/>
        <v>4.1142792393679938E-6</v>
      </c>
      <c r="BD1783" s="13">
        <f t="shared" si="2339"/>
        <v>4.1723673114508602E-4</v>
      </c>
      <c r="BE1783" s="13">
        <f t="shared" si="2340"/>
        <v>4.417666052274212E-4</v>
      </c>
      <c r="BF1783" s="13">
        <f t="shared" si="2341"/>
        <v>2.3386931078498192E-4</v>
      </c>
      <c r="BG1783" s="13">
        <f t="shared" si="2342"/>
        <v>8.2539594256090046E-5</v>
      </c>
      <c r="BH1783" s="13">
        <f t="shared" si="2343"/>
        <v>2.1848050297064004E-5</v>
      </c>
      <c r="BI1783" s="13">
        <f t="shared" si="2344"/>
        <v>4.6265049503590861E-6</v>
      </c>
      <c r="BJ1783" s="14">
        <f t="shared" si="2345"/>
        <v>0.3237077512880967</v>
      </c>
      <c r="BK1783" s="14">
        <f t="shared" si="2346"/>
        <v>0.28690731701592481</v>
      </c>
      <c r="BL1783" s="14">
        <f t="shared" si="2347"/>
        <v>0.35960647799947038</v>
      </c>
      <c r="BM1783" s="14">
        <f t="shared" si="2348"/>
        <v>0.39014344529250655</v>
      </c>
      <c r="BN1783" s="14">
        <f t="shared" si="2349"/>
        <v>0.6094989450569005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1.5390999999999999</v>
      </c>
      <c r="F1784" s="10">
        <f>VLOOKUP(B1784,home!$B$2:$E$405,3,FALSE)</f>
        <v>0.73089999999999999</v>
      </c>
      <c r="G1784" s="10">
        <f>VLOOKUP(C1784,away!$B$2:$E$405,4,FALSE)</f>
        <v>0.83540000000000003</v>
      </c>
      <c r="H1784" s="10">
        <f>VLOOKUP(A1784,away!$A$2:$E$405,3,FALSE)</f>
        <v>1.1406000000000001</v>
      </c>
      <c r="I1784" s="10">
        <f>VLOOKUP(C1784,away!$B$2:$E$405,3,FALSE)</f>
        <v>0.2505</v>
      </c>
      <c r="J1784" s="10">
        <f>VLOOKUP(B1784,home!$B$2:$E$405,4,FALSE)</f>
        <v>0.98629999999999995</v>
      </c>
      <c r="K1784" s="12">
        <f t="shared" si="2294"/>
        <v>0.93976500992599998</v>
      </c>
      <c r="L1784" s="12">
        <f t="shared" si="2295"/>
        <v>0.28180593189000003</v>
      </c>
      <c r="M1784" s="13">
        <f t="shared" si="2296"/>
        <v>0.29476674161185501</v>
      </c>
      <c r="N1784" s="13">
        <f t="shared" si="2297"/>
        <v>0.27701146985671959</v>
      </c>
      <c r="O1784" s="13">
        <f t="shared" si="2298"/>
        <v>8.3067016310107641E-2</v>
      </c>
      <c r="P1784" s="13">
        <f t="shared" si="2299"/>
        <v>7.8063475407191524E-2</v>
      </c>
      <c r="Q1784" s="13">
        <f t="shared" si="2300"/>
        <v>0.13016284335975795</v>
      </c>
      <c r="R1784" s="13">
        <f t="shared" si="2301"/>
        <v>1.1704388970295857E-2</v>
      </c>
      <c r="S1784" s="13">
        <f t="shared" si="2302"/>
        <v>5.1684139799204097E-3</v>
      </c>
      <c r="T1784" s="13">
        <f t="shared" si="2303"/>
        <v>3.6680661370448696E-2</v>
      </c>
      <c r="U1784" s="13">
        <f t="shared" si="2304"/>
        <v>1.0999375216847853E-2</v>
      </c>
      <c r="V1784" s="13">
        <f t="shared" si="2305"/>
        <v>1.5208423047754162E-4</v>
      </c>
      <c r="W1784" s="13">
        <f t="shared" si="2306"/>
        <v>4.0774161927326448E-2</v>
      </c>
      <c r="X1784" s="13">
        <f t="shared" si="2307"/>
        <v>1.1490400698963989E-2</v>
      </c>
      <c r="Y1784" s="13">
        <f t="shared" si="2308"/>
        <v>1.6190315383805272E-3</v>
      </c>
      <c r="Z1784" s="13">
        <f t="shared" si="2309"/>
        <v>1.0994554136590875E-3</v>
      </c>
      <c r="AA1784" s="13">
        <f t="shared" si="2310"/>
        <v>1.033229727730527E-3</v>
      </c>
      <c r="AB1784" s="13">
        <f t="shared" si="2311"/>
        <v>4.8549657266825838E-4</v>
      </c>
      <c r="AC1784" s="13">
        <f t="shared" si="2312"/>
        <v>2.5172920460736717E-6</v>
      </c>
      <c r="AD1784" s="13">
        <f t="shared" si="2313"/>
        <v>9.5795326720895645E-3</v>
      </c>
      <c r="AE1784" s="13">
        <f t="shared" si="2314"/>
        <v>2.6995691317289018E-3</v>
      </c>
      <c r="AF1784" s="13">
        <f t="shared" si="2315"/>
        <v>3.8037729743417071E-4</v>
      </c>
      <c r="AG1784" s="13">
        <f t="shared" si="2316"/>
        <v>3.5730859591078742E-5</v>
      </c>
      <c r="AH1784" s="13">
        <f t="shared" si="2317"/>
        <v>7.7458264354426142E-5</v>
      </c>
      <c r="AI1784" s="13">
        <f t="shared" si="2318"/>
        <v>7.2792566569888028E-5</v>
      </c>
      <c r="AJ1784" s="13">
        <f t="shared" si="2319"/>
        <v>3.4203953522544916E-5</v>
      </c>
      <c r="AK1784" s="13">
        <f t="shared" si="2320"/>
        <v>1.0714559573874288E-5</v>
      </c>
      <c r="AL1784" s="13">
        <f t="shared" si="2321"/>
        <v>2.6666314477248706E-8</v>
      </c>
      <c r="AM1784" s="13">
        <f t="shared" si="2322"/>
        <v>1.8005019233345387E-3</v>
      </c>
      <c r="AN1784" s="13">
        <f t="shared" si="2323"/>
        <v>5.0739212237502706E-4</v>
      </c>
      <c r="AO1784" s="13">
        <f t="shared" si="2324"/>
        <v>7.1493054939769722E-5</v>
      </c>
      <c r="AP1784" s="13">
        <f t="shared" si="2325"/>
        <v>6.7157223236549264E-6</v>
      </c>
      <c r="AQ1784" s="13">
        <f t="shared" si="2326"/>
        <v>4.7313259693301314E-7</v>
      </c>
      <c r="AR1784" s="13">
        <f t="shared" si="2327"/>
        <v>4.3656396737962063E-6</v>
      </c>
      <c r="AS1784" s="13">
        <f t="shared" si="2328"/>
        <v>4.1026754113784318E-6</v>
      </c>
      <c r="AT1784" s="13">
        <f t="shared" si="2329"/>
        <v>1.9277753993486034E-6</v>
      </c>
      <c r="AU1784" s="13">
        <f t="shared" si="2330"/>
        <v>6.0388528910131313E-7</v>
      </c>
      <c r="AV1784" s="13">
        <f t="shared" si="2331"/>
        <v>1.4187756617661519E-7</v>
      </c>
      <c r="AW1784" s="13">
        <f t="shared" si="2332"/>
        <v>1.9616878275910415E-10</v>
      </c>
      <c r="AX1784" s="13">
        <f t="shared" si="2333"/>
        <v>2.8200811797571068E-4</v>
      </c>
      <c r="AY1784" s="13">
        <f t="shared" si="2334"/>
        <v>7.9471560486690221E-5</v>
      </c>
      <c r="AZ1784" s="13">
        <f t="shared" si="2335"/>
        <v>1.119777858085212E-5</v>
      </c>
      <c r="BA1784" s="13">
        <f t="shared" si="2336"/>
        <v>1.0518668093583047E-6</v>
      </c>
      <c r="BB1784" s="13">
        <f t="shared" si="2337"/>
        <v>7.4105576608844502E-8</v>
      </c>
      <c r="BC1784" s="13">
        <f t="shared" si="2338"/>
        <v>4.1766782149002425E-9</v>
      </c>
      <c r="BD1784" s="13">
        <f t="shared" si="2339"/>
        <v>2.0504385942834931E-7</v>
      </c>
      <c r="BE1784" s="13">
        <f t="shared" si="2340"/>
        <v>1.9269304459094806E-7</v>
      </c>
      <c r="BF1784" s="13">
        <f t="shared" si="2341"/>
        <v>9.054309048134172E-8</v>
      </c>
      <c r="BG1784" s="13">
        <f t="shared" si="2342"/>
        <v>2.8363076108309608E-8</v>
      </c>
      <c r="BH1784" s="13">
        <f t="shared" si="2343"/>
        <v>6.6636566251143671E-9</v>
      </c>
      <c r="BI1784" s="13">
        <f t="shared" si="2344"/>
        <v>1.2524542668888122E-9</v>
      </c>
      <c r="BJ1784" s="14">
        <f t="shared" si="2345"/>
        <v>0.51319416227411829</v>
      </c>
      <c r="BK1784" s="14">
        <f t="shared" si="2346"/>
        <v>0.37823273074829172</v>
      </c>
      <c r="BL1784" s="14">
        <f t="shared" si="2347"/>
        <v>0.10749634255419219</v>
      </c>
      <c r="BM1784" s="14">
        <f t="shared" si="2348"/>
        <v>0.12516728411001582</v>
      </c>
      <c r="BN1784" s="14">
        <f t="shared" si="2349"/>
        <v>0.87477593551592747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1.5216000000000001</v>
      </c>
      <c r="F1785" s="10">
        <f>VLOOKUP(B1785,home!$B$2:$E$405,3,FALSE)</f>
        <v>1.2675000000000001</v>
      </c>
      <c r="G1785" s="10">
        <f>VLOOKUP(C1785,away!$B$2:$E$405,4,FALSE)</f>
        <v>0.75109999999999999</v>
      </c>
      <c r="H1785" s="10">
        <f>VLOOKUP(A1785,away!$A$2:$E$405,3,FALSE)</f>
        <v>1.1121000000000001</v>
      </c>
      <c r="I1785" s="10">
        <f>VLOOKUP(C1785,away!$B$2:$E$405,3,FALSE)</f>
        <v>1.413</v>
      </c>
      <c r="J1785" s="10">
        <f>VLOOKUP(B1785,home!$B$2:$E$405,4,FALSE)</f>
        <v>0.96340000000000003</v>
      </c>
      <c r="K1785" s="12">
        <f t="shared" si="2294"/>
        <v>1.4485924908000001</v>
      </c>
      <c r="L1785" s="12">
        <f t="shared" si="2295"/>
        <v>1.51388415882</v>
      </c>
      <c r="M1785" s="13">
        <f t="shared" si="2296"/>
        <v>5.1690738663347821E-2</v>
      </c>
      <c r="N1785" s="13">
        <f t="shared" si="2297"/>
        <v>7.4878815871630894E-2</v>
      </c>
      <c r="O1785" s="13">
        <f t="shared" si="2298"/>
        <v>7.8253790420146768E-2</v>
      </c>
      <c r="P1785" s="13">
        <f t="shared" si="2299"/>
        <v>0.1133578531792616</v>
      </c>
      <c r="Q1785" s="13">
        <f t="shared" si="2300"/>
        <v>5.42344451958202E-2</v>
      </c>
      <c r="R1785" s="13">
        <f t="shared" si="2301"/>
        <v>5.9233586842340244E-2</v>
      </c>
      <c r="S1785" s="13">
        <f t="shared" si="2302"/>
        <v>6.214847770458802E-2</v>
      </c>
      <c r="T1785" s="13">
        <f t="shared" si="2303"/>
        <v>8.2104667444343651E-2</v>
      </c>
      <c r="U1785" s="13">
        <f t="shared" si="2304"/>
        <v>8.5805329102963776E-2</v>
      </c>
      <c r="V1785" s="13">
        <f t="shared" si="2305"/>
        <v>1.5143520855693088E-2</v>
      </c>
      <c r="W1785" s="13">
        <f t="shared" si="2306"/>
        <v>2.6187870017789758E-2</v>
      </c>
      <c r="X1785" s="13">
        <f t="shared" si="2307"/>
        <v>3.9645401573169141E-2</v>
      </c>
      <c r="Y1785" s="13">
        <f t="shared" si="2308"/>
        <v>3.0009272705839144E-2</v>
      </c>
      <c r="Z1785" s="13">
        <f t="shared" si="2309"/>
        <v>2.9890929596902555E-2</v>
      </c>
      <c r="AA1785" s="13">
        <f t="shared" si="2310"/>
        <v>4.3299776157104515E-2</v>
      </c>
      <c r="AB1785" s="13">
        <f t="shared" si="2311"/>
        <v>3.1361865297251247E-2</v>
      </c>
      <c r="AC1785" s="13">
        <f t="shared" si="2312"/>
        <v>2.0756099861486822E-3</v>
      </c>
      <c r="AD1785" s="13">
        <f t="shared" si="2313"/>
        <v>9.4838879644541779E-3</v>
      </c>
      <c r="AE1785" s="13">
        <f t="shared" si="2314"/>
        <v>1.4357507753410834E-2</v>
      </c>
      <c r="AF1785" s="13">
        <f t="shared" si="2315"/>
        <v>1.0867801774011997E-2</v>
      </c>
      <c r="AG1785" s="13">
        <f t="shared" si="2316"/>
        <v>5.4841976489575506E-3</v>
      </c>
      <c r="AH1785" s="13">
        <f t="shared" si="2317"/>
        <v>1.1312851202288674E-2</v>
      </c>
      <c r="AI1785" s="13">
        <f t="shared" si="2318"/>
        <v>1.6387711301173127E-2</v>
      </c>
      <c r="AJ1785" s="13">
        <f t="shared" si="2319"/>
        <v>1.1869557766138846E-2</v>
      </c>
      <c r="AK1785" s="13">
        <f t="shared" si="2320"/>
        <v>5.7313840830485185E-3</v>
      </c>
      <c r="AL1785" s="13">
        <f t="shared" si="2321"/>
        <v>1.8207260964067825E-4</v>
      </c>
      <c r="AM1785" s="13">
        <f t="shared" si="2322"/>
        <v>2.747657777779361E-3</v>
      </c>
      <c r="AN1785" s="13">
        <f t="shared" si="2323"/>
        <v>4.1596355836387381E-3</v>
      </c>
      <c r="AO1785" s="13">
        <f t="shared" si="2324"/>
        <v>3.1486032082673364E-3</v>
      </c>
      <c r="AP1785" s="13">
        <f t="shared" si="2325"/>
        <v>1.588873506468583E-3</v>
      </c>
      <c r="AQ1785" s="13">
        <f t="shared" si="2326"/>
        <v>6.0134260795289402E-4</v>
      </c>
      <c r="AR1785" s="13">
        <f t="shared" si="2327"/>
        <v>3.4252692452465196E-3</v>
      </c>
      <c r="AS1785" s="13">
        <f t="shared" si="2328"/>
        <v>4.961819307632293E-3</v>
      </c>
      <c r="AT1785" s="13">
        <f t="shared" si="2329"/>
        <v>3.5938270948712978E-3</v>
      </c>
      <c r="AU1785" s="13">
        <f t="shared" si="2330"/>
        <v>1.7353303142880472E-3</v>
      </c>
      <c r="AV1785" s="13">
        <f t="shared" si="2331"/>
        <v>6.2844661558381727E-4</v>
      </c>
      <c r="AW1785" s="13">
        <f t="shared" si="2332"/>
        <v>1.1091262663142163E-5</v>
      </c>
      <c r="AX1785" s="13">
        <f t="shared" si="2333"/>
        <v>6.633727373632338E-4</v>
      </c>
      <c r="AY1785" s="13">
        <f t="shared" si="2334"/>
        <v>1.0042694784872599E-3</v>
      </c>
      <c r="AZ1785" s="13">
        <f t="shared" si="2335"/>
        <v>7.6017382733414298E-4</v>
      </c>
      <c r="BA1785" s="13">
        <f t="shared" si="2336"/>
        <v>3.8360503838357624E-4</v>
      </c>
      <c r="BB1785" s="13">
        <f t="shared" si="2337"/>
        <v>1.4518339771310863E-4</v>
      </c>
      <c r="BC1785" s="13">
        <f t="shared" si="2338"/>
        <v>4.3958169184307753E-5</v>
      </c>
      <c r="BD1785" s="13">
        <f t="shared" si="2339"/>
        <v>8.6424347501200727E-4</v>
      </c>
      <c r="BE1785" s="13">
        <f t="shared" si="2340"/>
        <v>1.2519366081252912E-3</v>
      </c>
      <c r="BF1785" s="13">
        <f t="shared" si="2341"/>
        <v>9.0677298474395979E-4</v>
      </c>
      <c r="BG1785" s="13">
        <f t="shared" si="2342"/>
        <v>4.3784817885346769E-4</v>
      </c>
      <c r="BH1785" s="13">
        <f t="shared" si="2343"/>
        <v>1.5856589599939718E-4</v>
      </c>
      <c r="BI1785" s="13">
        <f t="shared" si="2344"/>
        <v>4.5939473248340061E-5</v>
      </c>
      <c r="BJ1785" s="14">
        <f t="shared" si="2345"/>
        <v>0.36250054328199977</v>
      </c>
      <c r="BK1785" s="14">
        <f t="shared" si="2346"/>
        <v>0.24560254247716712</v>
      </c>
      <c r="BL1785" s="14">
        <f t="shared" si="2347"/>
        <v>0.36126585136606004</v>
      </c>
      <c r="BM1785" s="14">
        <f t="shared" si="2348"/>
        <v>0.56661745833375854</v>
      </c>
      <c r="BN1785" s="14">
        <f t="shared" si="2349"/>
        <v>0.43164923017254753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1.5216000000000001</v>
      </c>
      <c r="F1786" s="10">
        <f>VLOOKUP(B1786,home!$B$2:$E$405,3,FALSE)</f>
        <v>0.51639999999999997</v>
      </c>
      <c r="G1786" s="10">
        <f>VLOOKUP(C1786,away!$B$2:$E$405,4,FALSE)</f>
        <v>0.56330000000000002</v>
      </c>
      <c r="H1786" s="10">
        <f>VLOOKUP(A1786,away!$A$2:$E$405,3,FALSE)</f>
        <v>1.1121000000000001</v>
      </c>
      <c r="I1786" s="10">
        <f>VLOOKUP(C1786,away!$B$2:$E$405,3,FALSE)</f>
        <v>0.96340000000000003</v>
      </c>
      <c r="J1786" s="10">
        <f>VLOOKUP(B1786,home!$B$2:$E$405,4,FALSE)</f>
        <v>1.3488</v>
      </c>
      <c r="K1786" s="12">
        <f t="shared" si="2294"/>
        <v>0.44261536339199997</v>
      </c>
      <c r="L1786" s="12">
        <f t="shared" si="2295"/>
        <v>1.4451004624320003</v>
      </c>
      <c r="M1786" s="13">
        <f t="shared" si="2296"/>
        <v>0.15141727756600637</v>
      </c>
      <c r="N1786" s="13">
        <f t="shared" si="2297"/>
        <v>6.7019613333705222E-2</v>
      </c>
      <c r="O1786" s="13">
        <f t="shared" si="2298"/>
        <v>0.21881317783083035</v>
      </c>
      <c r="P1786" s="13">
        <f t="shared" si="2299"/>
        <v>9.685007422055128E-2</v>
      </c>
      <c r="Q1786" s="13">
        <f t="shared" si="2300"/>
        <v>1.483195525504463E-2</v>
      </c>
      <c r="R1786" s="13">
        <f t="shared" si="2301"/>
        <v>0.15810351223477423</v>
      </c>
      <c r="S1786" s="13">
        <f t="shared" si="2302"/>
        <v>1.5486899889012593E-2</v>
      </c>
      <c r="T1786" s="13">
        <f t="shared" si="2303"/>
        <v>2.1433665397835734E-2</v>
      </c>
      <c r="U1786" s="13">
        <f t="shared" si="2304"/>
        <v>6.997904352134611E-2</v>
      </c>
      <c r="V1786" s="13">
        <f t="shared" si="2305"/>
        <v>1.1006430763221137E-3</v>
      </c>
      <c r="W1786" s="13">
        <f t="shared" si="2306"/>
        <v>2.1882837550084885E-3</v>
      </c>
      <c r="X1786" s="13">
        <f t="shared" si="2307"/>
        <v>3.1622898662952005E-3</v>
      </c>
      <c r="Y1786" s="13">
        <f t="shared" si="2308"/>
        <v>2.2849132740636116E-3</v>
      </c>
      <c r="Z1786" s="13">
        <f t="shared" si="2309"/>
        <v>7.6158486214198559E-2</v>
      </c>
      <c r="AA1786" s="13">
        <f t="shared" si="2310"/>
        <v>3.3708916051082116E-2</v>
      </c>
      <c r="AB1786" s="13">
        <f t="shared" si="2311"/>
        <v>7.4600420637500643E-3</v>
      </c>
      <c r="AC1786" s="13">
        <f t="shared" si="2312"/>
        <v>4.399983498649299E-5</v>
      </c>
      <c r="AD1786" s="13">
        <f t="shared" si="2313"/>
        <v>2.42142002356973E-4</v>
      </c>
      <c r="AE1786" s="13">
        <f t="shared" si="2314"/>
        <v>3.4991951958027217E-4</v>
      </c>
      <c r="AF1786" s="13">
        <f t="shared" si="2315"/>
        <v>2.5283442977971742E-4</v>
      </c>
      <c r="AG1786" s="13">
        <f t="shared" si="2316"/>
        <v>1.2179038379780025E-4</v>
      </c>
      <c r="AH1786" s="13">
        <f t="shared" si="2317"/>
        <v>2.7514165911564869E-2</v>
      </c>
      <c r="AI1786" s="13">
        <f t="shared" si="2318"/>
        <v>1.2178192543375061E-2</v>
      </c>
      <c r="AJ1786" s="13">
        <f t="shared" si="2319"/>
        <v>2.6951275590218482E-3</v>
      </c>
      <c r="AK1786" s="13">
        <f t="shared" si="2320"/>
        <v>3.9763495464141654E-4</v>
      </c>
      <c r="AL1786" s="13">
        <f t="shared" si="2321"/>
        <v>1.1257334308566512E-6</v>
      </c>
      <c r="AM1786" s="13">
        <f t="shared" si="2322"/>
        <v>2.1435154073139627E-5</v>
      </c>
      <c r="AN1786" s="13">
        <f t="shared" si="2323"/>
        <v>3.0975951063395248E-5</v>
      </c>
      <c r="AO1786" s="13">
        <f t="shared" si="2324"/>
        <v>2.2381680602991745E-5</v>
      </c>
      <c r="AP1786" s="13">
        <f t="shared" si="2325"/>
        <v>1.0781258996462901E-5</v>
      </c>
      <c r="AQ1786" s="13">
        <f t="shared" si="2326"/>
        <v>3.8950005903469258E-6</v>
      </c>
      <c r="AR1786" s="13">
        <f t="shared" si="2327"/>
        <v>7.9521467764466329E-3</v>
      </c>
      <c r="AS1786" s="13">
        <f t="shared" si="2328"/>
        <v>3.5197423352034472E-3</v>
      </c>
      <c r="AT1786" s="13">
        <f t="shared" si="2329"/>
        <v>7.789460163711401E-4</v>
      </c>
      <c r="AU1786" s="13">
        <f t="shared" si="2330"/>
        <v>1.1492449136628769E-4</v>
      </c>
      <c r="AV1786" s="13">
        <f t="shared" si="2331"/>
        <v>1.2716836377182543E-5</v>
      </c>
      <c r="AW1786" s="13">
        <f t="shared" si="2332"/>
        <v>2.0001270676124153E-8</v>
      </c>
      <c r="AX1786" s="13">
        <f t="shared" si="2333"/>
        <v>1.5812547515743676E-6</v>
      </c>
      <c r="AY1786" s="13">
        <f t="shared" si="2334"/>
        <v>2.2850719727229163E-6</v>
      </c>
      <c r="AZ1786" s="13">
        <f t="shared" si="2335"/>
        <v>1.6510792822361451E-6</v>
      </c>
      <c r="BA1786" s="13">
        <f t="shared" si="2336"/>
        <v>7.9532514475711614E-7</v>
      </c>
      <c r="BB1786" s="13">
        <f t="shared" si="2337"/>
        <v>2.8733118361807658E-7</v>
      </c>
      <c r="BC1786" s="13">
        <f t="shared" si="2338"/>
        <v>8.3044485263523277E-8</v>
      </c>
      <c r="BD1786" s="13">
        <f t="shared" si="2339"/>
        <v>1.9152751639950282E-3</v>
      </c>
      <c r="BE1786" s="13">
        <f t="shared" si="2340"/>
        <v>8.4773021270733177E-4</v>
      </c>
      <c r="BF1786" s="13">
        <f t="shared" si="2341"/>
        <v>1.8760920807791651E-4</v>
      </c>
      <c r="BG1786" s="13">
        <f t="shared" si="2342"/>
        <v>2.7679572603030794E-5</v>
      </c>
      <c r="BH1786" s="13">
        <f t="shared" si="2343"/>
        <v>3.0628510215564295E-6</v>
      </c>
      <c r="BI1786" s="13">
        <f t="shared" si="2344"/>
        <v>2.711329835843515E-7</v>
      </c>
      <c r="BJ1786" s="14">
        <f t="shared" si="2345"/>
        <v>0.11198355936961418</v>
      </c>
      <c r="BK1786" s="14">
        <f t="shared" si="2346"/>
        <v>0.26490230539228243</v>
      </c>
      <c r="BL1786" s="14">
        <f t="shared" si="2347"/>
        <v>0.54620991726753942</v>
      </c>
      <c r="BM1786" s="14">
        <f t="shared" si="2348"/>
        <v>0.2922163927320201</v>
      </c>
      <c r="BN1786" s="14">
        <f t="shared" si="2349"/>
        <v>0.70703561044091212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1.7670999999999999</v>
      </c>
      <c r="F1787" s="10">
        <f>VLOOKUP(B1787,home!$B$2:$E$405,3,FALSE)</f>
        <v>0.70740000000000003</v>
      </c>
      <c r="G1787" s="10">
        <f>VLOOKUP(C1787,away!$B$2:$E$405,4,FALSE)</f>
        <v>0.88929999999999998</v>
      </c>
      <c r="H1787" s="10">
        <f>VLOOKUP(A1787,away!$A$2:$E$405,3,FALSE)</f>
        <v>1.5205</v>
      </c>
      <c r="I1787" s="10">
        <f>VLOOKUP(C1787,away!$B$2:$E$405,3,FALSE)</f>
        <v>0.84560000000000002</v>
      </c>
      <c r="J1787" s="10">
        <f>VLOOKUP(B1787,home!$B$2:$E$405,4,FALSE)</f>
        <v>0.90429999999999999</v>
      </c>
      <c r="K1787" s="12">
        <f t="shared" si="2294"/>
        <v>1.1116663880219999</v>
      </c>
      <c r="L1787" s="12">
        <f t="shared" si="2295"/>
        <v>1.1626899796399999</v>
      </c>
      <c r="M1787" s="13">
        <f t="shared" si="2296"/>
        <v>0.10286309314682728</v>
      </c>
      <c r="N1787" s="13">
        <f t="shared" si="2297"/>
        <v>0.11434944321930401</v>
      </c>
      <c r="O1787" s="13">
        <f t="shared" si="2298"/>
        <v>0.11959788767659202</v>
      </c>
      <c r="P1787" s="13">
        <f t="shared" si="2299"/>
        <v>0.13295295180849789</v>
      </c>
      <c r="Q1787" s="13">
        <f t="shared" si="2300"/>
        <v>6.3559216257965234E-2</v>
      </c>
      <c r="R1787" s="13">
        <f t="shared" si="2301"/>
        <v>6.9527632793841915E-2</v>
      </c>
      <c r="S1787" s="13">
        <f t="shared" si="2302"/>
        <v>4.2961199332595588E-2</v>
      </c>
      <c r="T1787" s="13">
        <f t="shared" si="2303"/>
        <v>7.3899663856907952E-2</v>
      </c>
      <c r="U1787" s="13">
        <f t="shared" si="2304"/>
        <v>7.7291532415650191E-2</v>
      </c>
      <c r="V1787" s="13">
        <f t="shared" si="2305"/>
        <v>6.1698171270004659E-3</v>
      </c>
      <c r="W1787" s="13">
        <f t="shared" si="2306"/>
        <v>2.3552214787667131E-2</v>
      </c>
      <c r="X1787" s="13">
        <f t="shared" si="2307"/>
        <v>2.7383924131949604E-2</v>
      </c>
      <c r="Y1787" s="13">
        <f t="shared" si="2308"/>
        <v>1.59195070957199E-2</v>
      </c>
      <c r="Z1787" s="13">
        <f t="shared" si="2309"/>
        <v>2.6946360652496473E-2</v>
      </c>
      <c r="AA1787" s="13">
        <f t="shared" si="2310"/>
        <v>2.9955363416898896E-2</v>
      </c>
      <c r="AB1787" s="13">
        <f t="shared" si="2311"/>
        <v>1.6650185325775176E-2</v>
      </c>
      <c r="AC1787" s="13">
        <f t="shared" si="2312"/>
        <v>4.9841455160115351E-4</v>
      </c>
      <c r="AD1787" s="13">
        <f t="shared" si="2313"/>
        <v>6.5455513857310601E-3</v>
      </c>
      <c r="AE1787" s="13">
        <f t="shared" si="2314"/>
        <v>7.6104470074082201E-3</v>
      </c>
      <c r="AF1787" s="13">
        <f t="shared" si="2315"/>
        <v>4.4242952380473821E-3</v>
      </c>
      <c r="AG1787" s="13">
        <f t="shared" si="2316"/>
        <v>1.7146945800822194E-3</v>
      </c>
      <c r="AH1787" s="13">
        <f t="shared" si="2317"/>
        <v>7.8325658796058063E-3</v>
      </c>
      <c r="AI1787" s="13">
        <f t="shared" si="2318"/>
        <v>8.7072002203257438E-3</v>
      </c>
      <c r="AJ1787" s="13">
        <f t="shared" si="2319"/>
        <v>4.8397509093569416E-3</v>
      </c>
      <c r="AK1787" s="13">
        <f t="shared" si="2320"/>
        <v>1.7933961374436739E-3</v>
      </c>
      <c r="AL1787" s="13">
        <f t="shared" si="2321"/>
        <v>2.5768498236814339E-5</v>
      </c>
      <c r="AM1787" s="13">
        <f t="shared" si="2322"/>
        <v>1.4552938933176081E-3</v>
      </c>
      <c r="AN1787" s="13">
        <f t="shared" si="2323"/>
        <v>1.6920556271916658E-3</v>
      </c>
      <c r="AO1787" s="13">
        <f t="shared" si="2324"/>
        <v>9.8366806136461309E-4</v>
      </c>
      <c r="AP1787" s="13">
        <f t="shared" si="2325"/>
        <v>3.8123366608017992E-4</v>
      </c>
      <c r="AQ1787" s="13">
        <f t="shared" si="2326"/>
        <v>1.1081414086321175E-4</v>
      </c>
      <c r="AR1787" s="13">
        <f t="shared" si="2327"/>
        <v>1.8213691726175658E-3</v>
      </c>
      <c r="AS1787" s="13">
        <f t="shared" si="2328"/>
        <v>2.0247548893783879E-3</v>
      </c>
      <c r="AT1787" s="13">
        <f t="shared" si="2329"/>
        <v>1.1254259772525783E-3</v>
      </c>
      <c r="AU1787" s="13">
        <f t="shared" si="2330"/>
        <v>4.1703274370616779E-4</v>
      </c>
      <c r="AV1787" s="13">
        <f t="shared" si="2331"/>
        <v>1.1590032097068492E-4</v>
      </c>
      <c r="AW1787" s="13">
        <f t="shared" si="2332"/>
        <v>9.2517739395343055E-7</v>
      </c>
      <c r="AX1787" s="13">
        <f t="shared" si="2333"/>
        <v>2.6963355098247663E-4</v>
      </c>
      <c r="AY1787" s="13">
        <f t="shared" si="2334"/>
        <v>3.1350022790207658E-4</v>
      </c>
      <c r="AZ1787" s="13">
        <f t="shared" si="2335"/>
        <v>1.8225178679830045E-4</v>
      </c>
      <c r="BA1787" s="13">
        <f t="shared" si="2336"/>
        <v>7.0634108760623163E-5</v>
      </c>
      <c r="BB1787" s="13">
        <f t="shared" si="2337"/>
        <v>2.0531392619194626E-5</v>
      </c>
      <c r="BC1787" s="13">
        <f t="shared" si="2338"/>
        <v>4.7743288932784467E-6</v>
      </c>
      <c r="BD1787" s="13">
        <f t="shared" si="2339"/>
        <v>3.52947947704607E-4</v>
      </c>
      <c r="BE1787" s="13">
        <f t="shared" si="2340"/>
        <v>3.9236037018455821E-4</v>
      </c>
      <c r="BF1787" s="13">
        <f t="shared" si="2341"/>
        <v>2.1808691776302133E-4</v>
      </c>
      <c r="BG1787" s="13">
        <f t="shared" si="2342"/>
        <v>8.0813298714822965E-5</v>
      </c>
      <c r="BH1787" s="13">
        <f t="shared" si="2343"/>
        <v>2.2459356971612531E-5</v>
      </c>
      <c r="BI1787" s="13">
        <f t="shared" si="2344"/>
        <v>4.993462448385842E-6</v>
      </c>
      <c r="BJ1787" s="14">
        <f t="shared" si="2345"/>
        <v>0.3444433483455559</v>
      </c>
      <c r="BK1787" s="14">
        <f t="shared" si="2346"/>
        <v>0.28578474469266124</v>
      </c>
      <c r="BL1787" s="14">
        <f t="shared" si="2347"/>
        <v>0.3427716592332028</v>
      </c>
      <c r="BM1787" s="14">
        <f t="shared" si="2348"/>
        <v>0.39678331297038</v>
      </c>
      <c r="BN1787" s="14">
        <f t="shared" si="2349"/>
        <v>0.60285022490302831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1.7670999999999999</v>
      </c>
      <c r="F1788" s="10">
        <f>VLOOKUP(B1788,home!$B$2:$E$405,3,FALSE)</f>
        <v>0.63660000000000005</v>
      </c>
      <c r="G1788" s="10">
        <f>VLOOKUP(C1788,away!$B$2:$E$405,4,FALSE)</f>
        <v>1.0509999999999999</v>
      </c>
      <c r="H1788" s="10">
        <f>VLOOKUP(A1788,away!$A$2:$E$405,3,FALSE)</f>
        <v>1.5205</v>
      </c>
      <c r="I1788" s="10">
        <f>VLOOKUP(C1788,away!$B$2:$E$405,3,FALSE)</f>
        <v>0.75160000000000005</v>
      </c>
      <c r="J1788" s="10">
        <f>VLOOKUP(B1788,home!$B$2:$E$405,4,FALSE)</f>
        <v>1.4798</v>
      </c>
      <c r="K1788" s="12">
        <f t="shared" si="2294"/>
        <v>1.1823075888600001</v>
      </c>
      <c r="L1788" s="12">
        <f t="shared" si="2295"/>
        <v>1.6911269824400001</v>
      </c>
      <c r="M1788" s="13">
        <f t="shared" si="2296"/>
        <v>5.6504524109549648E-2</v>
      </c>
      <c r="N1788" s="13">
        <f t="shared" si="2297"/>
        <v>6.6805727659643391E-2</v>
      </c>
      <c r="O1788" s="13">
        <f t="shared" si="2298"/>
        <v>9.5556325351590921E-2</v>
      </c>
      <c r="P1788" s="13">
        <f t="shared" si="2299"/>
        <v>0.11297696862676117</v>
      </c>
      <c r="Q1788" s="13">
        <f t="shared" si="2300"/>
        <v>3.9492459395655398E-2</v>
      </c>
      <c r="R1788" s="13">
        <f t="shared" si="2301"/>
        <v>8.0798940072445438E-2</v>
      </c>
      <c r="S1788" s="13">
        <f t="shared" si="2302"/>
        <v>5.6472449070387863E-2</v>
      </c>
      <c r="T1788" s="13">
        <f t="shared" si="2303"/>
        <v>6.6786763686908945E-2</v>
      </c>
      <c r="U1788" s="13">
        <f t="shared" si="2304"/>
        <v>9.5529200019496607E-2</v>
      </c>
      <c r="V1788" s="13">
        <f t="shared" si="2305"/>
        <v>1.2545870750950873E-2</v>
      </c>
      <c r="W1788" s="13">
        <f t="shared" si="2306"/>
        <v>1.5564078148742926E-2</v>
      </c>
      <c r="X1788" s="13">
        <f t="shared" si="2307"/>
        <v>2.6320832514143969E-2</v>
      </c>
      <c r="Y1788" s="13">
        <f t="shared" si="2308"/>
        <v>2.2255935032476467E-2</v>
      </c>
      <c r="Z1788" s="13">
        <f t="shared" si="2309"/>
        <v>4.5547089236355025E-2</v>
      </c>
      <c r="AA1788" s="13">
        <f t="shared" si="2310"/>
        <v>5.3850669254626171E-2</v>
      </c>
      <c r="AB1788" s="13">
        <f t="shared" si="2311"/>
        <v>3.1834027462467211E-2</v>
      </c>
      <c r="AC1788" s="13">
        <f t="shared" si="2312"/>
        <v>1.5677886732989377E-3</v>
      </c>
      <c r="AD1788" s="13">
        <f t="shared" si="2313"/>
        <v>4.6003819272172177E-3</v>
      </c>
      <c r="AE1788" s="13">
        <f t="shared" si="2314"/>
        <v>7.7798300066463655E-3</v>
      </c>
      <c r="AF1788" s="13">
        <f t="shared" si="2315"/>
        <v>6.5783402215180186E-3</v>
      </c>
      <c r="AG1788" s="13">
        <f t="shared" si="2316"/>
        <v>3.7082695494264832E-3</v>
      </c>
      <c r="AH1788" s="13">
        <f t="shared" si="2317"/>
        <v>1.925647789480063E-2</v>
      </c>
      <c r="AI1788" s="13">
        <f t="shared" si="2318"/>
        <v>2.2767079949737621E-2</v>
      </c>
      <c r="AJ1788" s="13">
        <f t="shared" si="2319"/>
        <v>1.3458845700378573E-2</v>
      </c>
      <c r="AK1788" s="13">
        <f t="shared" si="2320"/>
        <v>5.3041651362844546E-3</v>
      </c>
      <c r="AL1788" s="13">
        <f t="shared" si="2321"/>
        <v>1.2538749032787642E-4</v>
      </c>
      <c r="AM1788" s="13">
        <f t="shared" si="2322"/>
        <v>1.0878132928406619E-3</v>
      </c>
      <c r="AN1788" s="13">
        <f t="shared" si="2323"/>
        <v>1.8396304113797485E-3</v>
      </c>
      <c r="AO1788" s="13">
        <f t="shared" si="2324"/>
        <v>1.5555243132007453E-3</v>
      </c>
      <c r="AP1788" s="13">
        <f t="shared" si="2325"/>
        <v>8.7686304596507687E-4</v>
      </c>
      <c r="AQ1788" s="13">
        <f t="shared" si="2326"/>
        <v>3.7072168923401704E-4</v>
      </c>
      <c r="AR1788" s="13">
        <f t="shared" si="2327"/>
        <v>6.5130298709313436E-3</v>
      </c>
      <c r="AS1788" s="13">
        <f t="shared" si="2328"/>
        <v>7.7004046428739946E-3</v>
      </c>
      <c r="AT1788" s="13">
        <f t="shared" si="2329"/>
        <v>4.5521234232813526E-3</v>
      </c>
      <c r="AU1788" s="13">
        <f t="shared" si="2330"/>
        <v>1.7940033562576345E-3</v>
      </c>
      <c r="AV1788" s="13">
        <f t="shared" si="2331"/>
        <v>5.302659456359281E-4</v>
      </c>
      <c r="AW1788" s="13">
        <f t="shared" si="2332"/>
        <v>6.96399427214019E-6</v>
      </c>
      <c r="AX1788" s="13">
        <f t="shared" si="2333"/>
        <v>2.1435498523138312E-4</v>
      </c>
      <c r="AY1788" s="13">
        <f t="shared" si="2334"/>
        <v>3.625014993453197E-4</v>
      </c>
      <c r="AZ1788" s="13">
        <f t="shared" si="2335"/>
        <v>3.0651803335891311E-4</v>
      </c>
      <c r="BA1788" s="13">
        <f t="shared" si="2336"/>
        <v>1.7278697227256738E-4</v>
      </c>
      <c r="BB1788" s="13">
        <f t="shared" si="2337"/>
        <v>7.3051177756062747E-5</v>
      </c>
      <c r="BC1788" s="13">
        <f t="shared" si="2338"/>
        <v>2.4707763560459664E-5</v>
      </c>
      <c r="BD1788" s="13">
        <f t="shared" si="2339"/>
        <v>1.8357267586949508E-3</v>
      </c>
      <c r="BE1788" s="13">
        <f t="shared" si="2340"/>
        <v>2.1703936778784106E-3</v>
      </c>
      <c r="BF1788" s="13">
        <f t="shared" si="2341"/>
        <v>1.283036458084706E-3</v>
      </c>
      <c r="BG1788" s="13">
        <f t="shared" si="2342"/>
        <v>5.0564791372586756E-4</v>
      </c>
      <c r="BH1788" s="13">
        <f t="shared" si="2343"/>
        <v>1.4945784142233003E-4</v>
      </c>
      <c r="BI1788" s="13">
        <f t="shared" si="2344"/>
        <v>3.5341028025651047E-5</v>
      </c>
      <c r="BJ1788" s="14">
        <f t="shared" si="2345"/>
        <v>0.26677709132652411</v>
      </c>
      <c r="BK1788" s="14">
        <f t="shared" si="2346"/>
        <v>0.24055549022062167</v>
      </c>
      <c r="BL1788" s="14">
        <f t="shared" si="2347"/>
        <v>0.44542516175863983</v>
      </c>
      <c r="BM1788" s="14">
        <f t="shared" si="2348"/>
        <v>0.54581434982142152</v>
      </c>
      <c r="BN1788" s="14">
        <f t="shared" si="2349"/>
        <v>0.4521349452156459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1.7670999999999999</v>
      </c>
      <c r="F1789" s="10">
        <f>VLOOKUP(B1789,home!$B$2:$E$405,3,FALSE)</f>
        <v>0.88929999999999998</v>
      </c>
      <c r="G1789" s="10">
        <f>VLOOKUP(C1789,away!$B$2:$E$405,4,FALSE)</f>
        <v>1.0509999999999999</v>
      </c>
      <c r="H1789" s="10">
        <f>VLOOKUP(A1789,away!$A$2:$E$405,3,FALSE)</f>
        <v>1.5205</v>
      </c>
      <c r="I1789" s="10">
        <f>VLOOKUP(C1789,away!$B$2:$E$405,3,FALSE)</f>
        <v>1.0335000000000001</v>
      </c>
      <c r="J1789" s="10">
        <f>VLOOKUP(B1789,home!$B$2:$E$405,4,FALSE)</f>
        <v>0.65769999999999995</v>
      </c>
      <c r="K1789" s="12">
        <f t="shared" si="2294"/>
        <v>1.6516276135299996</v>
      </c>
      <c r="L1789" s="12">
        <f t="shared" si="2295"/>
        <v>1.0335339504750001</v>
      </c>
      <c r="M1789" s="13">
        <f t="shared" si="2296"/>
        <v>6.8210172797328716E-2</v>
      </c>
      <c r="N1789" s="13">
        <f t="shared" si="2297"/>
        <v>0.11265780491572094</v>
      </c>
      <c r="O1789" s="13">
        <f t="shared" si="2298"/>
        <v>7.049752935380553E-2</v>
      </c>
      <c r="P1789" s="13">
        <f t="shared" si="2299"/>
        <v>0.11643566616638694</v>
      </c>
      <c r="Q1789" s="13">
        <f t="shared" si="2300"/>
        <v>9.303437073924023E-2</v>
      </c>
      <c r="R1789" s="13">
        <f t="shared" si="2301"/>
        <v>3.6430795005882949E-2</v>
      </c>
      <c r="S1789" s="13">
        <f t="shared" si="2302"/>
        <v>4.9689305127157073E-2</v>
      </c>
      <c r="T1789" s="13">
        <f t="shared" si="2303"/>
        <v>9.6154180720082694E-2</v>
      </c>
      <c r="U1789" s="13">
        <f t="shared" si="2304"/>
        <v>6.0170107014567091E-2</v>
      </c>
      <c r="V1789" s="13">
        <f t="shared" si="2305"/>
        <v>9.4244778170422695E-3</v>
      </c>
      <c r="W1789" s="13">
        <f t="shared" si="2306"/>
        <v>5.1219378573438855E-2</v>
      </c>
      <c r="X1789" s="13">
        <f t="shared" si="2307"/>
        <v>5.293696667788083E-2</v>
      </c>
      <c r="Y1789" s="13">
        <f t="shared" si="2308"/>
        <v>2.73560761483768E-2</v>
      </c>
      <c r="Z1789" s="13">
        <f t="shared" si="2309"/>
        <v>1.2550821160458372E-2</v>
      </c>
      <c r="AA1789" s="13">
        <f t="shared" si="2310"/>
        <v>2.0729282801089686E-2</v>
      </c>
      <c r="AB1789" s="13">
        <f t="shared" si="2311"/>
        <v>1.711852794147611E-2</v>
      </c>
      <c r="AC1789" s="13">
        <f t="shared" si="2312"/>
        <v>1.0054817594420346E-3</v>
      </c>
      <c r="AD1789" s="13">
        <f t="shared" si="2313"/>
        <v>2.1148834999934602E-2</v>
      </c>
      <c r="AE1789" s="13">
        <f t="shared" si="2314"/>
        <v>2.1858038985426355E-2</v>
      </c>
      <c r="AF1789" s="13">
        <f t="shared" si="2315"/>
        <v>1.1295512691122131E-2</v>
      </c>
      <c r="AG1789" s="13">
        <f t="shared" si="2316"/>
        <v>3.891431951431986E-3</v>
      </c>
      <c r="AH1789" s="13">
        <f t="shared" si="2317"/>
        <v>3.2429249439184407E-3</v>
      </c>
      <c r="AI1789" s="13">
        <f t="shared" si="2318"/>
        <v>5.356104385980923E-3</v>
      </c>
      <c r="AJ1789" s="13">
        <f t="shared" si="2319"/>
        <v>4.4231449524176182E-3</v>
      </c>
      <c r="AK1789" s="13">
        <f t="shared" si="2320"/>
        <v>2.435129447352925E-3</v>
      </c>
      <c r="AL1789" s="13">
        <f t="shared" si="2321"/>
        <v>6.8654825916740053E-5</v>
      </c>
      <c r="AM1789" s="13">
        <f t="shared" si="2322"/>
        <v>6.9859999759763368E-3</v>
      </c>
      <c r="AN1789" s="13">
        <f t="shared" si="2323"/>
        <v>7.2202681531890779E-3</v>
      </c>
      <c r="AO1789" s="13">
        <f t="shared" si="2324"/>
        <v>3.7311961339271697E-3</v>
      </c>
      <c r="AP1789" s="13">
        <f t="shared" si="2325"/>
        <v>1.2854392934315987E-3</v>
      </c>
      <c r="AQ1789" s="13">
        <f t="shared" si="2326"/>
        <v>3.3213628775903819E-4</v>
      </c>
      <c r="AR1789" s="13">
        <f t="shared" si="2327"/>
        <v>6.70334605676389E-4</v>
      </c>
      <c r="AS1789" s="13">
        <f t="shared" si="2328"/>
        <v>1.107143145039868E-3</v>
      </c>
      <c r="AT1789" s="13">
        <f t="shared" si="2329"/>
        <v>9.1429409523914769E-4</v>
      </c>
      <c r="AU1789" s="13">
        <f t="shared" si="2330"/>
        <v>5.0335779152813455E-4</v>
      </c>
      <c r="AV1789" s="13">
        <f t="shared" si="2331"/>
        <v>2.0783990699333599E-4</v>
      </c>
      <c r="AW1789" s="13">
        <f t="shared" si="2332"/>
        <v>3.2554081921120797E-6</v>
      </c>
      <c r="AX1789" s="13">
        <f t="shared" si="2333"/>
        <v>1.9230450780737404E-3</v>
      </c>
      <c r="AY1789" s="13">
        <f t="shared" si="2334"/>
        <v>1.9875323764830576E-3</v>
      </c>
      <c r="AZ1789" s="13">
        <f t="shared" si="2335"/>
        <v>1.0270910943817495E-3</v>
      </c>
      <c r="BA1789" s="13">
        <f t="shared" si="2336"/>
        <v>3.5384450542468704E-4</v>
      </c>
      <c r="BB1789" s="13">
        <f t="shared" si="2337"/>
        <v>9.1427577386362331E-5</v>
      </c>
      <c r="BC1789" s="13">
        <f t="shared" si="2338"/>
        <v>1.8898701047697173E-5</v>
      </c>
      <c r="BD1789" s="13">
        <f t="shared" si="2339"/>
        <v>1.1546892885746993E-4</v>
      </c>
      <c r="BE1789" s="13">
        <f t="shared" si="2340"/>
        <v>1.9071167140572839E-4</v>
      </c>
      <c r="BF1789" s="13">
        <f t="shared" si="2341"/>
        <v>1.5749233135808034E-4</v>
      </c>
      <c r="BG1789" s="13">
        <f t="shared" si="2342"/>
        <v>8.6706227796740719E-5</v>
      </c>
      <c r="BH1789" s="13">
        <f t="shared" si="2343"/>
        <v>3.580160002352985E-5</v>
      </c>
      <c r="BI1789" s="13">
        <f t="shared" si="2344"/>
        <v>1.1826182241483624E-5</v>
      </c>
      <c r="BJ1789" s="14">
        <f t="shared" si="2345"/>
        <v>0.51650947557973581</v>
      </c>
      <c r="BK1789" s="14">
        <f t="shared" si="2346"/>
        <v>0.24682129086975688</v>
      </c>
      <c r="BL1789" s="14">
        <f t="shared" si="2347"/>
        <v>0.22440452233265118</v>
      </c>
      <c r="BM1789" s="14">
        <f t="shared" si="2348"/>
        <v>0.50103549399594605</v>
      </c>
      <c r="BN1789" s="14">
        <f t="shared" si="2349"/>
        <v>0.49726633897836536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1.6325000000000001</v>
      </c>
      <c r="F1790" s="10">
        <f>VLOOKUP(B1790,home!$B$2:$E$405,3,FALSE)</f>
        <v>1.153</v>
      </c>
      <c r="G1790" s="10">
        <f>VLOOKUP(C1790,away!$B$2:$E$405,4,FALSE)</f>
        <v>0.82879999999999998</v>
      </c>
      <c r="H1790" s="10">
        <f>VLOOKUP(A1790,away!$A$2:$E$405,3,FALSE)</f>
        <v>1.1474</v>
      </c>
      <c r="I1790" s="10">
        <f>VLOOKUP(C1790,away!$B$2:$E$405,3,FALSE)</f>
        <v>0.66649999999999998</v>
      </c>
      <c r="J1790" s="10">
        <f>VLOOKUP(B1790,home!$B$2:$E$405,4,FALSE)</f>
        <v>0.87150000000000005</v>
      </c>
      <c r="K1790" s="12">
        <f t="shared" si="2294"/>
        <v>1.560027448</v>
      </c>
      <c r="L1790" s="12">
        <f t="shared" si="2295"/>
        <v>0.66647274015000002</v>
      </c>
      <c r="M1790" s="13">
        <f t="shared" si="2296"/>
        <v>0.10790541871955141</v>
      </c>
      <c r="N1790" s="13">
        <f t="shared" si="2297"/>
        <v>0.16833541499043322</v>
      </c>
      <c r="O1790" s="13">
        <f t="shared" si="2298"/>
        <v>7.191602009105251E-2</v>
      </c>
      <c r="P1790" s="13">
        <f t="shared" si="2299"/>
        <v>0.11219096529296139</v>
      </c>
      <c r="Q1790" s="13">
        <f t="shared" si="2300"/>
        <v>0.13130393392777326</v>
      </c>
      <c r="R1790" s="13">
        <f t="shared" si="2301"/>
        <v>2.3965033485383112E-2</v>
      </c>
      <c r="S1790" s="13">
        <f t="shared" si="2302"/>
        <v>2.9161678909934721E-2</v>
      </c>
      <c r="T1790" s="13">
        <f t="shared" si="2303"/>
        <v>8.7510492637317569E-2</v>
      </c>
      <c r="U1790" s="13">
        <f t="shared" si="2304"/>
        <v>3.7386110029436766E-2</v>
      </c>
      <c r="V1790" s="13">
        <f t="shared" si="2305"/>
        <v>3.3688730425959976E-3</v>
      </c>
      <c r="W1790" s="13">
        <f t="shared" si="2306"/>
        <v>6.8279246985901584E-2</v>
      </c>
      <c r="X1790" s="13">
        <f t="shared" si="2307"/>
        <v>4.5506256834072452E-2</v>
      </c>
      <c r="Y1790" s="13">
        <f t="shared" si="2308"/>
        <v>1.5164339843086965E-2</v>
      </c>
      <c r="Z1790" s="13">
        <f t="shared" si="2309"/>
        <v>5.3240138449299297E-3</v>
      </c>
      <c r="AA1790" s="13">
        <f t="shared" si="2310"/>
        <v>8.3056077316227064E-3</v>
      </c>
      <c r="AB1790" s="13">
        <f t="shared" si="2311"/>
        <v>6.4784880168262211E-3</v>
      </c>
      <c r="AC1790" s="13">
        <f t="shared" si="2312"/>
        <v>2.189169014188943E-4</v>
      </c>
      <c r="AD1790" s="13">
        <f t="shared" si="2313"/>
        <v>2.6629374856694435E-2</v>
      </c>
      <c r="AE1790" s="13">
        <f t="shared" si="2314"/>
        <v>1.7747752429222649E-2</v>
      </c>
      <c r="AF1790" s="13">
        <f t="shared" si="2315"/>
        <v>5.9141965965039192E-3</v>
      </c>
      <c r="AG1790" s="13">
        <f t="shared" si="2316"/>
        <v>1.3138836038192572E-3</v>
      </c>
      <c r="AH1790" s="13">
        <f t="shared" si="2317"/>
        <v>8.8707752395674681E-4</v>
      </c>
      <c r="AI1790" s="13">
        <f t="shared" si="2318"/>
        <v>1.3838652858764026E-3</v>
      </c>
      <c r="AJ1790" s="13">
        <f t="shared" si="2319"/>
        <v>1.0794339151507775E-3</v>
      </c>
      <c r="AK1790" s="13">
        <f t="shared" si="2320"/>
        <v>5.6131551197910543E-4</v>
      </c>
      <c r="AL1790" s="13">
        <f t="shared" si="2321"/>
        <v>9.1044541712823979E-6</v>
      </c>
      <c r="AM1790" s="13">
        <f t="shared" si="2322"/>
        <v>8.3085111399048804E-3</v>
      </c>
      <c r="AN1790" s="13">
        <f t="shared" si="2323"/>
        <v>5.5373961859792042E-3</v>
      </c>
      <c r="AO1790" s="13">
        <f t="shared" si="2324"/>
        <v>1.8452618046828598E-3</v>
      </c>
      <c r="AP1790" s="13">
        <f t="shared" si="2325"/>
        <v>4.0993889708703995E-4</v>
      </c>
      <c r="AQ1790" s="13">
        <f t="shared" si="2326"/>
        <v>6.8303275008917087E-5</v>
      </c>
      <c r="AR1790" s="13">
        <f t="shared" si="2327"/>
        <v>1.1824259762338608E-4</v>
      </c>
      <c r="AS1790" s="13">
        <f t="shared" si="2328"/>
        <v>1.8446169781530187E-4</v>
      </c>
      <c r="AT1790" s="13">
        <f t="shared" si="2329"/>
        <v>1.4388265584827628E-4</v>
      </c>
      <c r="AU1790" s="13">
        <f t="shared" si="2330"/>
        <v>7.4820297471482917E-5</v>
      </c>
      <c r="AV1790" s="13">
        <f t="shared" si="2331"/>
        <v>2.9180429430759587E-5</v>
      </c>
      <c r="AW1790" s="13">
        <f t="shared" si="2332"/>
        <v>2.6294568224203624E-7</v>
      </c>
      <c r="AX1790" s="13">
        <f t="shared" si="2333"/>
        <v>2.1602509050442308E-3</v>
      </c>
      <c r="AY1790" s="13">
        <f t="shared" si="2334"/>
        <v>1.4397483400963456E-3</v>
      </c>
      <c r="AZ1790" s="13">
        <f t="shared" si="2335"/>
        <v>4.7977651067521285E-4</v>
      </c>
      <c r="BA1790" s="13">
        <f t="shared" si="2336"/>
        <v>1.0658598857643829E-4</v>
      </c>
      <c r="BB1790" s="13">
        <f t="shared" si="2337"/>
        <v>1.7759163967033853E-5</v>
      </c>
      <c r="BC1790" s="13">
        <f t="shared" si="2338"/>
        <v>2.3671997343764397E-6</v>
      </c>
      <c r="BD1790" s="13">
        <f t="shared" si="2339"/>
        <v>1.3134244673418663E-5</v>
      </c>
      <c r="BE1790" s="13">
        <f t="shared" si="2340"/>
        <v>2.0489782199280912E-5</v>
      </c>
      <c r="BF1790" s="13">
        <f t="shared" si="2341"/>
        <v>1.5982311317210015E-5</v>
      </c>
      <c r="BG1790" s="13">
        <f t="shared" si="2342"/>
        <v>8.3109481124428885E-6</v>
      </c>
      <c r="BH1790" s="13">
        <f t="shared" si="2343"/>
        <v>3.2413267935786737E-6</v>
      </c>
      <c r="BI1790" s="13">
        <f t="shared" si="2344"/>
        <v>1.0113117531841127E-6</v>
      </c>
      <c r="BJ1790" s="14">
        <f t="shared" si="2345"/>
        <v>0.58808079211558195</v>
      </c>
      <c r="BK1790" s="14">
        <f t="shared" si="2346"/>
        <v>0.25429470566073004</v>
      </c>
      <c r="BL1790" s="14">
        <f t="shared" si="2347"/>
        <v>0.15257570919432265</v>
      </c>
      <c r="BM1790" s="14">
        <f t="shared" si="2348"/>
        <v>0.38321894891399533</v>
      </c>
      <c r="BN1790" s="14">
        <f t="shared" si="2349"/>
        <v>0.61561678650715501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1.6325000000000001</v>
      </c>
      <c r="F1791" s="10">
        <f>VLOOKUP(B1791,home!$B$2:$E$405,3,FALSE)</f>
        <v>0.90080000000000005</v>
      </c>
      <c r="G1791" s="10">
        <f>VLOOKUP(C1791,away!$B$2:$E$405,4,FALSE)</f>
        <v>1.117</v>
      </c>
      <c r="H1791" s="10">
        <f>VLOOKUP(A1791,away!$A$2:$E$405,3,FALSE)</f>
        <v>1.1474</v>
      </c>
      <c r="I1791" s="10">
        <f>VLOOKUP(C1791,away!$B$2:$E$405,3,FALSE)</f>
        <v>0.41010000000000002</v>
      </c>
      <c r="J1791" s="10">
        <f>VLOOKUP(B1791,home!$B$2:$E$405,4,FALSE)</f>
        <v>1.0766</v>
      </c>
      <c r="K1791" s="12">
        <f t="shared" si="2294"/>
        <v>1.6426110520000001</v>
      </c>
      <c r="L1791" s="12">
        <f t="shared" si="2295"/>
        <v>0.506592773484</v>
      </c>
      <c r="M1791" s="13">
        <f t="shared" si="2296"/>
        <v>0.11657693642053013</v>
      </c>
      <c r="N1791" s="13">
        <f t="shared" si="2297"/>
        <v>0.19149056417266411</v>
      </c>
      <c r="O1791" s="13">
        <f t="shared" si="2298"/>
        <v>5.9057033545544292E-2</v>
      </c>
      <c r="P1791" s="13">
        <f t="shared" si="2299"/>
        <v>9.7007736000245801E-2</v>
      </c>
      <c r="Q1791" s="13">
        <f t="shared" si="2300"/>
        <v>0.15727225853186672</v>
      </c>
      <c r="R1791" s="13">
        <f t="shared" si="2301"/>
        <v>1.495893320878745E-2</v>
      </c>
      <c r="S1791" s="13">
        <f t="shared" si="2302"/>
        <v>2.0180880397188326E-2</v>
      </c>
      <c r="T1791" s="13">
        <f t="shared" si="2303"/>
        <v>7.9672989641751041E-2</v>
      </c>
      <c r="U1791" s="13">
        <f t="shared" si="2304"/>
        <v>2.4571709014884091E-2</v>
      </c>
      <c r="V1791" s="13">
        <f t="shared" si="2305"/>
        <v>1.8659127401027902E-3</v>
      </c>
      <c r="W1791" s="13">
        <f t="shared" si="2306"/>
        <v>8.6112383345815183E-2</v>
      </c>
      <c r="X1791" s="13">
        <f t="shared" si="2307"/>
        <v>4.362391111047393E-2</v>
      </c>
      <c r="Y1791" s="13">
        <f t="shared" si="2308"/>
        <v>1.1049779059837232E-2</v>
      </c>
      <c r="Z1791" s="13">
        <f t="shared" si="2309"/>
        <v>2.526029154200516E-3</v>
      </c>
      <c r="AA1791" s="13">
        <f t="shared" si="2310"/>
        <v>4.1492834063639799E-3</v>
      </c>
      <c r="AB1791" s="13">
        <f t="shared" si="2311"/>
        <v>3.4078293905868413E-3</v>
      </c>
      <c r="AC1791" s="13">
        <f t="shared" si="2312"/>
        <v>9.7043193131290419E-5</v>
      </c>
      <c r="AD1791" s="13">
        <f t="shared" si="2313"/>
        <v>3.5362288149474196E-2</v>
      </c>
      <c r="AE1791" s="13">
        <f t="shared" si="2314"/>
        <v>1.7914279630382519E-2</v>
      </c>
      <c r="AF1791" s="13">
        <f t="shared" si="2315"/>
        <v>4.5376223014617018E-3</v>
      </c>
      <c r="AG1791" s="13">
        <f t="shared" si="2316"/>
        <v>7.6624222224011172E-4</v>
      </c>
      <c r="AH1791" s="13">
        <f t="shared" si="2317"/>
        <v>3.1991702878197048E-4</v>
      </c>
      <c r="AI1791" s="13">
        <f t="shared" si="2318"/>
        <v>5.2549924720026678E-4</v>
      </c>
      <c r="AJ1791" s="13">
        <f t="shared" si="2319"/>
        <v>4.3159543563441933E-4</v>
      </c>
      <c r="AK1791" s="13">
        <f t="shared" si="2320"/>
        <v>2.3631447752195061E-4</v>
      </c>
      <c r="AL1791" s="13">
        <f t="shared" si="2321"/>
        <v>3.2301210681817898E-6</v>
      </c>
      <c r="AM1791" s="13">
        <f t="shared" si="2322"/>
        <v>1.1617297067666982E-2</v>
      </c>
      <c r="AN1791" s="13">
        <f t="shared" si="2323"/>
        <v>5.8852387418969572E-3</v>
      </c>
      <c r="AO1791" s="13">
        <f t="shared" si="2324"/>
        <v>1.4907097084365327E-3</v>
      </c>
      <c r="AP1791" s="13">
        <f t="shared" si="2325"/>
        <v>2.5172758855212943E-4</v>
      </c>
      <c r="AQ1791" s="13">
        <f t="shared" si="2326"/>
        <v>3.1880844311765609E-5</v>
      </c>
      <c r="AR1791" s="13">
        <f t="shared" si="2327"/>
        <v>3.2413530979083825E-5</v>
      </c>
      <c r="AS1791" s="13">
        <f t="shared" si="2328"/>
        <v>5.3242824220587468E-5</v>
      </c>
      <c r="AT1791" s="13">
        <f t="shared" si="2329"/>
        <v>4.3728625752215146E-5</v>
      </c>
      <c r="AU1791" s="13">
        <f t="shared" si="2330"/>
        <v>2.3943041316453471E-5</v>
      </c>
      <c r="AV1791" s="13">
        <f t="shared" si="2331"/>
        <v>9.8322760712247763E-6</v>
      </c>
      <c r="AW1791" s="13">
        <f t="shared" si="2332"/>
        <v>7.466378986660252E-8</v>
      </c>
      <c r="AX1791" s="13">
        <f t="shared" si="2333"/>
        <v>3.1804500929528286E-3</v>
      </c>
      <c r="AY1791" s="13">
        <f t="shared" si="2334"/>
        <v>1.6111930335164192E-3</v>
      </c>
      <c r="AZ1791" s="13">
        <f t="shared" si="2335"/>
        <v>4.0810937373359093E-4</v>
      </c>
      <c r="BA1791" s="13">
        <f t="shared" si="2336"/>
        <v>6.8915086508172723E-5</v>
      </c>
      <c r="BB1791" s="13">
        <f t="shared" si="2337"/>
        <v>8.7279712022662509E-6</v>
      </c>
      <c r="BC1791" s="13">
        <f t="shared" si="2338"/>
        <v>8.843054276489087E-7</v>
      </c>
      <c r="BD1791" s="13">
        <f t="shared" si="2339"/>
        <v>2.7367434261839368E-6</v>
      </c>
      <c r="BE1791" s="13">
        <f t="shared" si="2340"/>
        <v>4.4954049983380804E-6</v>
      </c>
      <c r="BF1791" s="13">
        <f t="shared" si="2341"/>
        <v>3.6921009667430877E-6</v>
      </c>
      <c r="BG1791" s="13">
        <f t="shared" si="2342"/>
        <v>2.0215619510240269E-6</v>
      </c>
      <c r="BH1791" s="13">
        <f t="shared" si="2343"/>
        <v>8.301600007636873E-7</v>
      </c>
      <c r="BI1791" s="13">
        <f t="shared" si="2344"/>
        <v>2.7272599843655212E-7</v>
      </c>
      <c r="BJ1791" s="14">
        <f t="shared" si="2345"/>
        <v>0.65235745198017203</v>
      </c>
      <c r="BK1791" s="14">
        <f t="shared" si="2346"/>
        <v>0.23734293190578293</v>
      </c>
      <c r="BL1791" s="14">
        <f t="shared" si="2347"/>
        <v>0.10783532375098633</v>
      </c>
      <c r="BM1791" s="14">
        <f t="shared" si="2348"/>
        <v>0.36208715654177664</v>
      </c>
      <c r="BN1791" s="14">
        <f t="shared" si="2349"/>
        <v>0.63636346187963855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1.6325000000000001</v>
      </c>
      <c r="F1792" s="10">
        <f>VLOOKUP(B1792,home!$B$2:$E$405,3,FALSE)</f>
        <v>0.86480000000000001</v>
      </c>
      <c r="G1792" s="10">
        <f>VLOOKUP(C1792,away!$B$2:$E$405,4,FALSE)</f>
        <v>0.82879999999999998</v>
      </c>
      <c r="H1792" s="10">
        <f>VLOOKUP(A1792,away!$A$2:$E$405,3,FALSE)</f>
        <v>1.1474</v>
      </c>
      <c r="I1792" s="10">
        <f>VLOOKUP(C1792,away!$B$2:$E$405,3,FALSE)</f>
        <v>1.3329</v>
      </c>
      <c r="J1792" s="10">
        <f>VLOOKUP(B1792,home!$B$2:$E$405,4,FALSE)</f>
        <v>0.7177</v>
      </c>
      <c r="K1792" s="12">
        <f t="shared" si="2294"/>
        <v>1.1700882368000001</v>
      </c>
      <c r="L1792" s="12">
        <f t="shared" si="2295"/>
        <v>1.097628461442</v>
      </c>
      <c r="M1792" s="13">
        <f t="shared" si="2296"/>
        <v>0.10354834247791031</v>
      </c>
      <c r="N1792" s="13">
        <f t="shared" si="2297"/>
        <v>0.12116069747354062</v>
      </c>
      <c r="O1792" s="13">
        <f t="shared" si="2298"/>
        <v>0.11365760783889797</v>
      </c>
      <c r="P1792" s="13">
        <f t="shared" si="2299"/>
        <v>0.132989429955122</v>
      </c>
      <c r="Q1792" s="13">
        <f t="shared" si="2300"/>
        <v>7.0884353438136705E-2</v>
      </c>
      <c r="R1792" s="13">
        <f t="shared" si="2301"/>
        <v>6.237691261169389E-2</v>
      </c>
      <c r="S1792" s="13">
        <f t="shared" si="2302"/>
        <v>4.2700317688719291E-2</v>
      </c>
      <c r="T1792" s="13">
        <f t="shared" si="2303"/>
        <v>7.7804683804612931E-2</v>
      </c>
      <c r="U1792" s="13">
        <f t="shared" si="2304"/>
        <v>7.2986491694844585E-2</v>
      </c>
      <c r="V1792" s="13">
        <f t="shared" si="2305"/>
        <v>6.0934404296737162E-3</v>
      </c>
      <c r="W1792" s="13">
        <f t="shared" si="2306"/>
        <v>2.7646982710379124E-2</v>
      </c>
      <c r="X1792" s="13">
        <f t="shared" si="2307"/>
        <v>3.0346115095907011E-2</v>
      </c>
      <c r="Y1792" s="13">
        <f t="shared" si="2308"/>
        <v>1.6654379811731131E-2</v>
      </c>
      <c r="Z1792" s="13">
        <f t="shared" si="2309"/>
        <v>2.2822224873158554E-2</v>
      </c>
      <c r="AA1792" s="13">
        <f t="shared" si="2310"/>
        <v>2.6704016861687198E-2</v>
      </c>
      <c r="AB1792" s="13">
        <f t="shared" si="2311"/>
        <v>1.5623028002584527E-2</v>
      </c>
      <c r="AC1792" s="13">
        <f t="shared" si="2312"/>
        <v>4.8912128251876296E-4</v>
      </c>
      <c r="AD1792" s="13">
        <f t="shared" si="2313"/>
        <v>8.0873523131069023E-3</v>
      </c>
      <c r="AE1792" s="13">
        <f t="shared" si="2314"/>
        <v>8.876908076574928E-3</v>
      </c>
      <c r="AF1792" s="13">
        <f t="shared" si="2315"/>
        <v>4.8717734772265008E-3</v>
      </c>
      <c r="AG1792" s="13">
        <f t="shared" si="2316"/>
        <v>1.7824657421006891E-3</v>
      </c>
      <c r="AH1792" s="13">
        <f t="shared" si="2317"/>
        <v>6.2625808935520902E-3</v>
      </c>
      <c r="AI1792" s="13">
        <f t="shared" si="2318"/>
        <v>7.3277722355537343E-3</v>
      </c>
      <c r="AJ1792" s="13">
        <f t="shared" si="2319"/>
        <v>4.2870700473855335E-3</v>
      </c>
      <c r="AK1792" s="13">
        <f t="shared" si="2320"/>
        <v>1.6720834109278098E-3</v>
      </c>
      <c r="AL1792" s="13">
        <f t="shared" si="2321"/>
        <v>2.5127571908730452E-5</v>
      </c>
      <c r="AM1792" s="13">
        <f t="shared" si="2322"/>
        <v>1.8925831616847316E-3</v>
      </c>
      <c r="AN1792" s="13">
        <f t="shared" si="2323"/>
        <v>2.0773531439110477E-3</v>
      </c>
      <c r="AO1792" s="13">
        <f t="shared" si="2324"/>
        <v>1.1400809676113924E-3</v>
      </c>
      <c r="AP1792" s="13">
        <f t="shared" si="2325"/>
        <v>4.1712843946619977E-4</v>
      </c>
      <c r="AQ1792" s="13">
        <f t="shared" si="2326"/>
        <v>1.144630118087468E-4</v>
      </c>
      <c r="AR1792" s="13">
        <f t="shared" si="2327"/>
        <v>1.3747974061691297E-3</v>
      </c>
      <c r="AS1792" s="13">
        <f t="shared" si="2328"/>
        <v>1.6086342729416502E-3</v>
      </c>
      <c r="AT1792" s="13">
        <f t="shared" si="2329"/>
        <v>9.4112202004117311E-4</v>
      </c>
      <c r="AU1792" s="13">
        <f t="shared" si="2330"/>
        <v>3.6706526834787671E-4</v>
      </c>
      <c r="AV1792" s="13">
        <f t="shared" si="2331"/>
        <v>1.0737468815792154E-4</v>
      </c>
      <c r="AW1792" s="13">
        <f t="shared" si="2332"/>
        <v>8.9644158905544613E-7</v>
      </c>
      <c r="AX1792" s="13">
        <f t="shared" si="2333"/>
        <v>3.6908154910884265E-4</v>
      </c>
      <c r="AY1792" s="13">
        <f t="shared" si="2334"/>
        <v>4.0511441289496885E-4</v>
      </c>
      <c r="AZ1792" s="13">
        <f t="shared" si="2335"/>
        <v>2.2233255486694189E-4</v>
      </c>
      <c r="BA1792" s="13">
        <f t="shared" si="2336"/>
        <v>8.1346180042356841E-5</v>
      </c>
      <c r="BB1792" s="13">
        <f t="shared" si="2337"/>
        <v>2.2321970611019013E-5</v>
      </c>
      <c r="BC1792" s="13">
        <f t="shared" si="2338"/>
        <v>4.9002460516252683E-6</v>
      </c>
      <c r="BD1792" s="13">
        <f t="shared" si="2339"/>
        <v>2.5150279362131224E-4</v>
      </c>
      <c r="BE1792" s="13">
        <f t="shared" si="2340"/>
        <v>2.9428046033863555E-4</v>
      </c>
      <c r="BF1792" s="13">
        <f t="shared" si="2341"/>
        <v>1.7216705248116325E-4</v>
      </c>
      <c r="BG1792" s="13">
        <f t="shared" si="2342"/>
        <v>6.715021429091244E-5</v>
      </c>
      <c r="BH1792" s="13">
        <f t="shared" si="2343"/>
        <v>1.9642918960098985E-5</v>
      </c>
      <c r="BI1792" s="13">
        <f t="shared" si="2344"/>
        <v>4.5967896823255023E-6</v>
      </c>
      <c r="BJ1792" s="14">
        <f t="shared" si="2345"/>
        <v>0.37486241758137434</v>
      </c>
      <c r="BK1792" s="14">
        <f t="shared" si="2346"/>
        <v>0.2862508938187478</v>
      </c>
      <c r="BL1792" s="14">
        <f t="shared" si="2347"/>
        <v>0.31610589748215961</v>
      </c>
      <c r="BM1792" s="14">
        <f t="shared" si="2348"/>
        <v>0.39501987198883298</v>
      </c>
      <c r="BN1792" s="14">
        <f t="shared" si="2349"/>
        <v>0.60461734379530141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1.6325000000000001</v>
      </c>
      <c r="F1793" s="10">
        <f>VLOOKUP(B1793,home!$B$2:$E$405,3,FALSE)</f>
        <v>0.75670000000000004</v>
      </c>
      <c r="G1793" s="10">
        <f>VLOOKUP(C1793,away!$B$2:$E$405,4,FALSE)</f>
        <v>0.75670000000000004</v>
      </c>
      <c r="H1793" s="10">
        <f>VLOOKUP(A1793,away!$A$2:$E$405,3,FALSE)</f>
        <v>1.1474</v>
      </c>
      <c r="I1793" s="10">
        <f>VLOOKUP(C1793,away!$B$2:$E$405,3,FALSE)</f>
        <v>1.0253000000000001</v>
      </c>
      <c r="J1793" s="10">
        <f>VLOOKUP(B1793,home!$B$2:$E$405,4,FALSE)</f>
        <v>1.1278999999999999</v>
      </c>
      <c r="K1793" s="12">
        <f t="shared" si="2294"/>
        <v>0.93476115792500014</v>
      </c>
      <c r="L1793" s="12">
        <f t="shared" si="2295"/>
        <v>1.326894517238</v>
      </c>
      <c r="M1793" s="13">
        <f t="shared" si="2296"/>
        <v>0.10417785719592509</v>
      </c>
      <c r="N1793" s="13">
        <f t="shared" si="2297"/>
        <v>9.7381414422608253E-2</v>
      </c>
      <c r="O1793" s="13">
        <f t="shared" si="2298"/>
        <v>0.1382330275308763</v>
      </c>
      <c r="P1793" s="13">
        <f t="shared" si="2299"/>
        <v>0.12921486487824035</v>
      </c>
      <c r="Q1793" s="13">
        <f t="shared" si="2300"/>
        <v>4.5514181853025797E-2</v>
      </c>
      <c r="R1793" s="13">
        <f t="shared" si="2301"/>
        <v>9.1710323165964669E-2</v>
      </c>
      <c r="S1793" s="13">
        <f t="shared" si="2302"/>
        <v>4.0067250745283625E-2</v>
      </c>
      <c r="T1793" s="13">
        <f t="shared" si="2303"/>
        <v>6.0392518357353195E-2</v>
      </c>
      <c r="U1793" s="13">
        <f t="shared" si="2304"/>
        <v>8.57272478762931E-2</v>
      </c>
      <c r="V1793" s="13">
        <f t="shared" si="2305"/>
        <v>5.5218434772644955E-3</v>
      </c>
      <c r="W1793" s="13">
        <f t="shared" si="2306"/>
        <v>1.4181629776981144E-2</v>
      </c>
      <c r="X1793" s="13">
        <f t="shared" si="2307"/>
        <v>1.8817526796575435E-2</v>
      </c>
      <c r="Y1793" s="13">
        <f t="shared" si="2308"/>
        <v>1.248443656717755E-2</v>
      </c>
      <c r="Z1793" s="13">
        <f t="shared" si="2309"/>
        <v>4.0563308327681215E-2</v>
      </c>
      <c r="AA1793" s="13">
        <f t="shared" si="2310"/>
        <v>3.791700506165209E-2</v>
      </c>
      <c r="AB1793" s="13">
        <f t="shared" si="2311"/>
        <v>1.7721671778238999E-2</v>
      </c>
      <c r="AC1793" s="13">
        <f t="shared" si="2312"/>
        <v>4.2805656955228262E-4</v>
      </c>
      <c r="AD1793" s="13">
        <f t="shared" si="2313"/>
        <v>3.3141091678986381E-3</v>
      </c>
      <c r="AE1793" s="13">
        <f t="shared" si="2314"/>
        <v>4.3974732844128924E-3</v>
      </c>
      <c r="AF1793" s="13">
        <f t="shared" si="2315"/>
        <v>2.9174915953940244E-3</v>
      </c>
      <c r="AG1793" s="13">
        <f t="shared" si="2316"/>
        <v>1.2904012006720918E-3</v>
      </c>
      <c r="AH1793" s="13">
        <f t="shared" si="2317"/>
        <v>1.3455807855258673E-2</v>
      </c>
      <c r="AI1793" s="13">
        <f t="shared" si="2318"/>
        <v>1.2577966531597909E-2</v>
      </c>
      <c r="AJ1793" s="13">
        <f t="shared" si="2319"/>
        <v>5.8786972797091799E-3</v>
      </c>
      <c r="AK1793" s="13">
        <f t="shared" si="2320"/>
        <v>1.8317259587571674E-3</v>
      </c>
      <c r="AL1793" s="13">
        <f t="shared" si="2321"/>
        <v>2.1237246871345635E-5</v>
      </c>
      <c r="AM1793" s="13">
        <f t="shared" si="2322"/>
        <v>6.1958010465495809E-4</v>
      </c>
      <c r="AN1793" s="13">
        <f t="shared" si="2323"/>
        <v>8.2211744385640999E-4</v>
      </c>
      <c r="AO1793" s="13">
        <f t="shared" si="2324"/>
        <v>5.45431564389395E-4</v>
      </c>
      <c r="AP1793" s="13">
        <f t="shared" si="2325"/>
        <v>2.4124338410561109E-4</v>
      </c>
      <c r="AQ1793" s="13">
        <f t="shared" si="2326"/>
        <v>8.0026130922419034E-5</v>
      </c>
      <c r="AR1793" s="13">
        <f t="shared" si="2327"/>
        <v>3.5708875336301483E-3</v>
      </c>
      <c r="AS1793" s="13">
        <f t="shared" si="2328"/>
        <v>3.3379269657560656E-3</v>
      </c>
      <c r="AT1793" s="13">
        <f t="shared" si="2329"/>
        <v>1.5600822377896111E-3</v>
      </c>
      <c r="AU1793" s="13">
        <f t="shared" si="2330"/>
        <v>4.8610142635148083E-4</v>
      </c>
      <c r="AV1793" s="13">
        <f t="shared" si="2331"/>
        <v>1.1359718304132608E-4</v>
      </c>
      <c r="AW1793" s="13">
        <f t="shared" si="2332"/>
        <v>7.3169952349051263E-7</v>
      </c>
      <c r="AX1793" s="13">
        <f t="shared" si="2333"/>
        <v>9.6526569342426859E-5</v>
      </c>
      <c r="AY1793" s="13">
        <f t="shared" si="2334"/>
        <v>1.280805756282598E-4</v>
      </c>
      <c r="AZ1793" s="13">
        <f t="shared" si="2335"/>
        <v>8.4974706782912487E-5</v>
      </c>
      <c r="BA1793" s="13">
        <f t="shared" si="2336"/>
        <v>3.758415751138442E-5</v>
      </c>
      <c r="BB1793" s="13">
        <f t="shared" si="2337"/>
        <v>1.2467553134216342E-5</v>
      </c>
      <c r="BC1793" s="13">
        <f t="shared" si="2338"/>
        <v>3.3086255794330207E-6</v>
      </c>
      <c r="BD1793" s="13">
        <f t="shared" si="2339"/>
        <v>7.8969851500789465E-4</v>
      </c>
      <c r="BE1793" s="13">
        <f t="shared" si="2340"/>
        <v>7.3817949830043265E-4</v>
      </c>
      <c r="BF1793" s="13">
        <f t="shared" si="2341"/>
        <v>3.4501076129390403E-4</v>
      </c>
      <c r="BG1793" s="13">
        <f t="shared" si="2342"/>
        <v>1.0750088624122521E-4</v>
      </c>
      <c r="BH1793" s="13">
        <f t="shared" si="2343"/>
        <v>2.5121913225202842E-5</v>
      </c>
      <c r="BI1793" s="13">
        <f t="shared" si="2344"/>
        <v>4.6965977391363982E-6</v>
      </c>
      <c r="BJ1793" s="14">
        <f t="shared" si="2345"/>
        <v>0.26336252383800646</v>
      </c>
      <c r="BK1793" s="14">
        <f t="shared" si="2346"/>
        <v>0.27955919068876545</v>
      </c>
      <c r="BL1793" s="14">
        <f t="shared" si="2347"/>
        <v>0.41613227655672452</v>
      </c>
      <c r="BM1793" s="14">
        <f t="shared" si="2348"/>
        <v>0.39325828148843245</v>
      </c>
      <c r="BN1793" s="14">
        <f t="shared" si="2349"/>
        <v>0.6062316690466405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1.6325000000000001</v>
      </c>
      <c r="F1794" s="10">
        <f>VLOOKUP(B1794,home!$B$2:$E$405,3,FALSE)</f>
        <v>1.0449999999999999</v>
      </c>
      <c r="G1794" s="10">
        <f>VLOOKUP(C1794,away!$B$2:$E$405,4,FALSE)</f>
        <v>0.54449999999999998</v>
      </c>
      <c r="H1794" s="10">
        <f>VLOOKUP(A1794,away!$A$2:$E$405,3,FALSE)</f>
        <v>1.1474</v>
      </c>
      <c r="I1794" s="10">
        <f>VLOOKUP(C1794,away!$B$2:$E$405,3,FALSE)</f>
        <v>1.0167999999999999</v>
      </c>
      <c r="J1794" s="10">
        <f>VLOOKUP(B1794,home!$B$2:$E$405,4,FALSE)</f>
        <v>0.92279999999999995</v>
      </c>
      <c r="K1794" s="12">
        <f t="shared" si="2294"/>
        <v>0.92889658124999996</v>
      </c>
      <c r="L1794" s="12">
        <f t="shared" si="2295"/>
        <v>1.0766089080959997</v>
      </c>
      <c r="M1794" s="13">
        <f t="shared" si="2296"/>
        <v>0.13459224355196844</v>
      </c>
      <c r="N1794" s="13">
        <f t="shared" si="2297"/>
        <v>0.12502227489819082</v>
      </c>
      <c r="O1794" s="13">
        <f t="shared" si="2298"/>
        <v>0.1449032083686756</v>
      </c>
      <c r="P1794" s="13">
        <f t="shared" si="2299"/>
        <v>0.13460009486581911</v>
      </c>
      <c r="Q1794" s="13">
        <f t="shared" si="2300"/>
        <v>5.8066381866513576E-2</v>
      </c>
      <c r="R1794" s="13">
        <f t="shared" si="2301"/>
        <v>7.8002042470703456E-2</v>
      </c>
      <c r="S1794" s="13">
        <f t="shared" si="2302"/>
        <v>3.3651986659417238E-2</v>
      </c>
      <c r="T1794" s="13">
        <f t="shared" si="2303"/>
        <v>6.2514783978392538E-2</v>
      </c>
      <c r="U1794" s="13">
        <f t="shared" si="2304"/>
        <v>7.2455830581553735E-2</v>
      </c>
      <c r="V1794" s="13">
        <f t="shared" si="2305"/>
        <v>3.7393277463206851E-3</v>
      </c>
      <c r="W1794" s="13">
        <f t="shared" si="2306"/>
        <v>1.797922120045382E-2</v>
      </c>
      <c r="X1794" s="13">
        <f t="shared" si="2307"/>
        <v>1.9356589705037033E-2</v>
      </c>
      <c r="Y1794" s="13">
        <f t="shared" si="2308"/>
        <v>1.0419738453401094E-2</v>
      </c>
      <c r="Z1794" s="13">
        <f t="shared" si="2309"/>
        <v>2.7992564591213957E-2</v>
      </c>
      <c r="AA1794" s="13">
        <f t="shared" si="2310"/>
        <v>2.6002197549198445E-2</v>
      </c>
      <c r="AB1794" s="13">
        <f t="shared" si="2311"/>
        <v>1.2076676204218784E-2</v>
      </c>
      <c r="AC1794" s="13">
        <f t="shared" si="2312"/>
        <v>2.3372161728380696E-4</v>
      </c>
      <c r="AD1794" s="13">
        <f t="shared" si="2313"/>
        <v>4.1752092766597672E-3</v>
      </c>
      <c r="AE1794" s="13">
        <f t="shared" si="2314"/>
        <v>4.4950675004169598E-3</v>
      </c>
      <c r="AF1794" s="13">
        <f t="shared" si="2315"/>
        <v>2.4197148567208586E-3</v>
      </c>
      <c r="AG1794" s="13">
        <f t="shared" si="2316"/>
        <v>8.6836218993263767E-4</v>
      </c>
      <c r="AH1794" s="13">
        <f t="shared" si="2317"/>
        <v>7.5342610998383993E-3</v>
      </c>
      <c r="AI1794" s="13">
        <f t="shared" si="2318"/>
        <v>6.9985493778847527E-3</v>
      </c>
      <c r="AJ1794" s="13">
        <f t="shared" si="2319"/>
        <v>3.250464295413231E-3</v>
      </c>
      <c r="AK1794" s="13">
        <f t="shared" si="2320"/>
        <v>1.0064483904948468E-3</v>
      </c>
      <c r="AL1794" s="13">
        <f t="shared" si="2321"/>
        <v>9.3494100487139165E-6</v>
      </c>
      <c r="AM1794" s="13">
        <f t="shared" si="2322"/>
        <v>7.7566752461850875E-4</v>
      </c>
      <c r="AN1794" s="13">
        <f t="shared" si="2323"/>
        <v>8.3509056672505971E-4</v>
      </c>
      <c r="AO1794" s="13">
        <f t="shared" si="2324"/>
        <v>4.4953297160156796E-4</v>
      </c>
      <c r="AP1794" s="13">
        <f t="shared" si="2325"/>
        <v>1.6132373390303809E-4</v>
      </c>
      <c r="AQ1794" s="13">
        <f t="shared" si="2326"/>
        <v>4.3420642251829852E-5</v>
      </c>
      <c r="AR1794" s="13">
        <f t="shared" si="2327"/>
        <v>1.6222905232014377E-3</v>
      </c>
      <c r="AS1794" s="13">
        <f t="shared" si="2328"/>
        <v>1.5069401207960891E-3</v>
      </c>
      <c r="AT1794" s="13">
        <f t="shared" si="2329"/>
        <v>6.9989576317797456E-4</v>
      </c>
      <c r="AU1794" s="13">
        <f t="shared" si="2330"/>
        <v>2.1671026054912677E-4</v>
      </c>
      <c r="AV1794" s="13">
        <f t="shared" si="2331"/>
        <v>5.032535503647013E-5</v>
      </c>
      <c r="AW1794" s="13">
        <f t="shared" si="2332"/>
        <v>2.5972098438579049E-7</v>
      </c>
      <c r="AX1794" s="13">
        <f t="shared" si="2333"/>
        <v>1.2008581863413044E-4</v>
      </c>
      <c r="AY1794" s="13">
        <f t="shared" si="2334"/>
        <v>1.2928546207750542E-4</v>
      </c>
      <c r="AZ1794" s="13">
        <f t="shared" si="2335"/>
        <v>6.9594940079974936E-5</v>
      </c>
      <c r="BA1794" s="13">
        <f t="shared" si="2336"/>
        <v>2.4975510816169454E-5</v>
      </c>
      <c r="BB1794" s="13">
        <f t="shared" si="2337"/>
        <v>6.7222143572340056E-6</v>
      </c>
      <c r="BC1794" s="13">
        <f t="shared" si="2338"/>
        <v>1.4474391718257915E-6</v>
      </c>
      <c r="BD1794" s="13">
        <f t="shared" si="2339"/>
        <v>2.9109540479973123E-4</v>
      </c>
      <c r="BE1794" s="13">
        <f t="shared" si="2340"/>
        <v>2.7039752633605511E-4</v>
      </c>
      <c r="BF1794" s="13">
        <f t="shared" si="2341"/>
        <v>1.2558566889600924E-4</v>
      </c>
      <c r="BG1794" s="13">
        <f t="shared" si="2342"/>
        <v>3.8885366163832482E-5</v>
      </c>
      <c r="BH1794" s="13">
        <f t="shared" si="2343"/>
        <v>9.0301209225596021E-6</v>
      </c>
      <c r="BI1794" s="13">
        <f t="shared" si="2344"/>
        <v>1.6776096906479426E-6</v>
      </c>
      <c r="BJ1794" s="14">
        <f t="shared" si="2345"/>
        <v>0.30793449074995588</v>
      </c>
      <c r="BK1794" s="14">
        <f t="shared" si="2346"/>
        <v>0.30695600931293554</v>
      </c>
      <c r="BL1794" s="14">
        <f t="shared" si="2347"/>
        <v>0.3570625120575513</v>
      </c>
      <c r="BM1794" s="14">
        <f t="shared" si="2348"/>
        <v>0.32463030494869249</v>
      </c>
      <c r="BN1794" s="14">
        <f t="shared" si="2349"/>
        <v>0.67518624602187094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1.6325000000000001</v>
      </c>
      <c r="F1795" s="15">
        <f>VLOOKUP(B1795,home!$B$2:$E$405,3,FALSE)</f>
        <v>0.83819999999999995</v>
      </c>
      <c r="G1795" s="15">
        <f>VLOOKUP(C1795,away!$B$2:$E$405,4,FALSE)</f>
        <v>1.6214999999999999</v>
      </c>
      <c r="H1795" s="15">
        <f>VLOOKUP(A1795,away!$A$2:$E$405,3,FALSE)</f>
        <v>1.1474</v>
      </c>
      <c r="I1795" s="15">
        <f>VLOOKUP(C1795,away!$B$2:$E$405,3,FALSE)</f>
        <v>1.0253000000000001</v>
      </c>
      <c r="J1795" s="15">
        <f>VLOOKUP(B1795,home!$B$2:$E$405,4,FALSE)</f>
        <v>0.50460000000000005</v>
      </c>
      <c r="K1795" s="16">
        <f t="shared" si="2294"/>
        <v>2.2187981722500001</v>
      </c>
      <c r="L1795" s="16">
        <f t="shared" si="2295"/>
        <v>0.5936261844120001</v>
      </c>
      <c r="M1795" s="17">
        <f t="shared" si="2296"/>
        <v>6.0059210802668184E-2</v>
      </c>
      <c r="N1795" s="17">
        <f t="shared" si="2297"/>
        <v>0.13325926715573763</v>
      </c>
      <c r="O1795" s="17">
        <f t="shared" si="2298"/>
        <v>3.5652720147583895E-2</v>
      </c>
      <c r="P1795" s="17">
        <f t="shared" si="2299"/>
        <v>7.9106190299199894E-2</v>
      </c>
      <c r="Q1795" s="17">
        <f t="shared" si="2300"/>
        <v>0.14783770920026257</v>
      </c>
      <c r="R1795" s="17">
        <f t="shared" si="2301"/>
        <v>1.0582194112559533E-2</v>
      </c>
      <c r="S1795" s="17">
        <f t="shared" si="2302"/>
        <v>2.6048416471096968E-2</v>
      </c>
      <c r="T1795" s="17">
        <f t="shared" si="2303"/>
        <v>8.7760335224762703E-2</v>
      </c>
      <c r="U1795" s="17">
        <f t="shared" si="2304"/>
        <v>2.3479752955341802E-2</v>
      </c>
      <c r="V1795" s="17">
        <f t="shared" si="2305"/>
        <v>3.812147236436263E-3</v>
      </c>
      <c r="W1795" s="17">
        <f t="shared" si="2306"/>
        <v>0.10934067965438989</v>
      </c>
      <c r="X1795" s="17">
        <f t="shared" si="2307"/>
        <v>6.4907490464250275E-2</v>
      </c>
      <c r="Y1795" s="17">
        <f t="shared" si="2308"/>
        <v>1.9265392952025586E-2</v>
      </c>
      <c r="Z1795" s="17">
        <f t="shared" si="2309"/>
        <v>2.0939558379152825E-3</v>
      </c>
      <c r="AA1795" s="17">
        <f t="shared" si="2310"/>
        <v>4.6460653859386461E-3</v>
      </c>
      <c r="AB1795" s="17">
        <f t="shared" si="2311"/>
        <v>5.1543406932373307E-3</v>
      </c>
      <c r="AC1795" s="17">
        <f t="shared" si="2312"/>
        <v>3.1381993775788438E-4</v>
      </c>
      <c r="AD1795" s="17">
        <f t="shared" si="2313"/>
        <v>6.0651225042433241E-2</v>
      </c>
      <c r="AE1795" s="17">
        <f t="shared" si="2314"/>
        <v>3.6004155301853198E-2</v>
      </c>
      <c r="AF1795" s="17">
        <f t="shared" si="2315"/>
        <v>1.0686504667408097E-2</v>
      </c>
      <c r="AG1795" s="17">
        <f t="shared" si="2316"/>
        <v>2.1145963301381666E-3</v>
      </c>
      <c r="AH1795" s="17">
        <f t="shared" si="2317"/>
        <v>3.107567535972203E-4</v>
      </c>
      <c r="AI1795" s="17">
        <f t="shared" si="2318"/>
        <v>6.8950651689585608E-4</v>
      </c>
      <c r="AJ1795" s="17">
        <f t="shared" si="2319"/>
        <v>7.6493789972149461E-4</v>
      </c>
      <c r="AK1795" s="17">
        <f t="shared" si="2320"/>
        <v>5.6574760459560211E-4</v>
      </c>
      <c r="AL1795" s="17">
        <f t="shared" si="2321"/>
        <v>1.6533750200297601E-5</v>
      </c>
      <c r="AM1795" s="17">
        <f t="shared" si="2322"/>
        <v>2.6914565453774863E-2</v>
      </c>
      <c r="AN1795" s="17">
        <f t="shared" si="2323"/>
        <v>1.5977190795431404E-2</v>
      </c>
      <c r="AO1795" s="17">
        <f t="shared" si="2324"/>
        <v>4.7422394047572361E-3</v>
      </c>
      <c r="AP1795" s="17">
        <f t="shared" si="2325"/>
        <v>9.3837249447142445E-4</v>
      </c>
      <c r="AQ1795" s="17">
        <f t="shared" si="2326"/>
        <v>1.3926062086256052E-4</v>
      </c>
      <c r="AR1795" s="17">
        <f t="shared" si="2327"/>
        <v>3.6894669183635604E-5</v>
      </c>
      <c r="AS1795" s="17">
        <f t="shared" si="2328"/>
        <v>8.186182455041908E-5</v>
      </c>
      <c r="AT1795" s="17">
        <f t="shared" si="2329"/>
        <v>9.0817433344760027E-5</v>
      </c>
      <c r="AU1795" s="17">
        <f t="shared" si="2330"/>
        <v>6.7168518371263263E-5</v>
      </c>
      <c r="AV1795" s="17">
        <f t="shared" si="2331"/>
        <v>3.725834644872486E-5</v>
      </c>
      <c r="AW1795" s="17">
        <f t="shared" si="2332"/>
        <v>6.04922473923975E-7</v>
      </c>
      <c r="AX1795" s="17">
        <f t="shared" si="2333"/>
        <v>9.9529981059564444E-3</v>
      </c>
      <c r="AY1795" s="17">
        <f t="shared" si="2334"/>
        <v>5.908360289098788E-3</v>
      </c>
      <c r="AZ1795" s="17">
        <f t="shared" si="2335"/>
        <v>1.7536786872745477E-3</v>
      </c>
      <c r="BA1795" s="17">
        <f t="shared" si="2336"/>
        <v>3.4700986260381169E-4</v>
      </c>
      <c r="BB1795" s="17">
        <f t="shared" si="2337"/>
        <v>5.149853517270826E-5</v>
      </c>
      <c r="BC1795" s="17">
        <f t="shared" si="2338"/>
        <v>6.1141757874763986E-6</v>
      </c>
      <c r="BD1795" s="17">
        <f t="shared" si="2339"/>
        <v>3.6502736154374342E-6</v>
      </c>
      <c r="BE1795" s="17">
        <f t="shared" si="2340"/>
        <v>8.0992204261449778E-6</v>
      </c>
      <c r="BF1795" s="17">
        <f t="shared" si="2341"/>
        <v>8.9852677390901736E-6</v>
      </c>
      <c r="BG1795" s="17">
        <f t="shared" si="2342"/>
        <v>6.6454985455567237E-6</v>
      </c>
      <c r="BH1795" s="17">
        <f t="shared" si="2343"/>
        <v>3.6862550066428216E-6</v>
      </c>
      <c r="BI1795" s="17">
        <f t="shared" si="2344"/>
        <v>1.6358111742373009E-6</v>
      </c>
      <c r="BJ1795" s="18">
        <f t="shared" si="2345"/>
        <v>0.73855864441845243</v>
      </c>
      <c r="BK1795" s="18">
        <f t="shared" si="2346"/>
        <v>0.17526467878645829</v>
      </c>
      <c r="BL1795" s="18">
        <f t="shared" si="2347"/>
        <v>8.2192725187877305E-2</v>
      </c>
      <c r="BM1795" s="18">
        <f t="shared" si="2348"/>
        <v>0.52570495714606669</v>
      </c>
      <c r="BN1795" s="18">
        <f t="shared" si="2349"/>
        <v>0.46649729171801169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1.2514000000000001</v>
      </c>
      <c r="F1796" s="10">
        <f>VLOOKUP(B1796,home!$B$2:$E$405,3,FALSE)</f>
        <v>1.0341</v>
      </c>
      <c r="G1796" s="10">
        <f>VLOOKUP(C1796,away!$B$2:$E$405,4,FALSE)</f>
        <v>0.84609999999999996</v>
      </c>
      <c r="H1796" s="10">
        <f>VLOOKUP(A1796,away!$A$2:$E$405,3,FALSE)</f>
        <v>0.95709999999999995</v>
      </c>
      <c r="I1796" s="10">
        <f>VLOOKUP(C1796,away!$B$2:$E$405,3,FALSE)</f>
        <v>2.274</v>
      </c>
      <c r="J1796" s="10">
        <f>VLOOKUP(B1796,home!$B$2:$E$405,4,FALSE)</f>
        <v>1.2907</v>
      </c>
      <c r="K1796" s="12">
        <f t="shared" ref="K1796:K1823" si="2350">E1796*F1796*G1796</f>
        <v>1.0949149453139999</v>
      </c>
      <c r="L1796" s="12">
        <f t="shared" ref="L1796:L1823" si="2351">H1796*I1796*J1796</f>
        <v>2.8091380777799997</v>
      </c>
      <c r="M1796" s="13">
        <f t="shared" ref="M1796:M1823" si="2352">_xlfn.POISSON.DIST(0,K1796,FALSE) * _xlfn.POISSON.DIST(0,L1796,FALSE)</f>
        <v>2.0160036543762107E-2</v>
      </c>
      <c r="N1796" s="13">
        <f t="shared" ref="N1796:N1823" si="2353">_xlfn.POISSON.DIST(1,K1796,FALSE) * _xlfn.POISSON.DIST(0,L1796,FALSE)</f>
        <v>2.2073525309841528E-2</v>
      </c>
      <c r="O1796" s="13">
        <f t="shared" ref="O1796:O1823" si="2354">_xlfn.POISSON.DIST(0,K1796,FALSE) * _xlfn.POISSON.DIST(1,L1796,FALSE)</f>
        <v>5.6632326304518435E-2</v>
      </c>
      <c r="P1796" s="13">
        <f t="shared" ref="P1796:P1823" si="2355">_xlfn.POISSON.DIST(1,K1796,FALSE) * _xlfn.POISSON.DIST(1,L1796,FALSE)</f>
        <v>6.2007580458716398E-2</v>
      </c>
      <c r="Q1796" s="13">
        <f t="shared" ref="Q1796:Q1823" si="2356">_xlfn.POISSON.DIST(2,K1796,FALSE) * _xlfn.POISSON.DIST(0,L1796,FALSE)</f>
        <v>1.2084316378756163E-2</v>
      </c>
      <c r="R1796" s="13">
        <f t="shared" ref="R1796:R1823" si="2357">_xlfn.POISSON.DIST(0,K1796,FALSE) * _xlfn.POISSON.DIST(2,L1796,FALSE)</f>
        <v>7.9544012127642338E-2</v>
      </c>
      <c r="S1796" s="13">
        <f t="shared" ref="S1796:S1823" si="2358">_xlfn.POISSON.DIST(2,K1796,FALSE) * _xlfn.POISSON.DIST(2,L1796,FALSE)</f>
        <v>4.7680221536278475E-2</v>
      </c>
      <c r="T1796" s="13">
        <f t="shared" ref="T1796:T1823" si="2359">_xlfn.POISSON.DIST(2,K1796,FALSE) * _xlfn.POISSON.DIST(1,L1796,FALSE)</f>
        <v>3.3946513283504454E-2</v>
      </c>
      <c r="U1796" s="13">
        <f t="shared" ref="U1796:U1823" si="2360">_xlfn.POISSON.DIST(1,K1796,FALSE) * _xlfn.POISSON.DIST(2,L1796,FALSE)</f>
        <v>8.7093927688793649E-2</v>
      </c>
      <c r="V1796" s="13">
        <f t="shared" ref="V1796:V1823" si="2361">_xlfn.POISSON.DIST(3,K1796,FALSE) * _xlfn.POISSON.DIST(3,L1796,FALSE)</f>
        <v>1.6294807175585301E-2</v>
      </c>
      <c r="W1796" s="13">
        <f t="shared" ref="W1796:W1823" si="2362">_xlfn.POISSON.DIST(3,K1796,FALSE) * _xlfn.POISSON.DIST(0,L1796,FALSE)</f>
        <v>4.4104328690009603E-3</v>
      </c>
      <c r="X1796" s="13">
        <f t="shared" ref="X1796:X1823" si="2363">_xlfn.POISSON.DIST(3,K1796,FALSE) * _xlfn.POISSON.DIST(1,L1796,FALSE)</f>
        <v>1.2389514911803085E-2</v>
      </c>
      <c r="Y1796" s="13">
        <f t="shared" ref="Y1796:Y1823" si="2364">_xlfn.POISSON.DIST(3,K1796,FALSE) * _xlfn.POISSON.DIST(2,L1796,FALSE)</f>
        <v>1.7401929051984587E-2</v>
      </c>
      <c r="Z1796" s="13">
        <f t="shared" ref="Z1796:Z1823" si="2365">_xlfn.POISSON.DIST(0,K1796,FALSE) * _xlfn.POISSON.DIST(3,L1796,FALSE)</f>
        <v>7.4483371109051386E-2</v>
      </c>
      <c r="AA1796" s="13">
        <f t="shared" ref="AA1796:AA1823" si="2366">_xlfn.POISSON.DIST(1,K1796,FALSE) * _xlfn.POISSON.DIST(3,L1796,FALSE)</f>
        <v>8.1552956204669347E-2</v>
      </c>
      <c r="AB1796" s="13">
        <f t="shared" ref="AB1796:AB1823" si="2367">_xlfn.POISSON.DIST(2,K1796,FALSE) * _xlfn.POISSON.DIST(3,L1796,FALSE)</f>
        <v>4.4646775291515277E-2</v>
      </c>
      <c r="AC1796" s="13">
        <f t="shared" ref="AC1796:AC1823" si="2368">_xlfn.POISSON.DIST(4,K1796,FALSE) * _xlfn.POISSON.DIST(4,L1796,FALSE)</f>
        <v>3.1324396560680214E-3</v>
      </c>
      <c r="AD1796" s="13">
        <f t="shared" ref="AD1796:AD1823" si="2369">_xlfn.POISSON.DIST(4,K1796,FALSE) * _xlfn.POISSON.DIST(0,L1796,FALSE)</f>
        <v>1.2072622158933134E-3</v>
      </c>
      <c r="AE1796" s="13">
        <f t="shared" ref="AE1796:AE1823" si="2370">_xlfn.POISSON.DIST(4,K1796,FALSE) * _xlfn.POISSON.DIST(1,L1796,FALSE)</f>
        <v>3.3913662605309647E-3</v>
      </c>
      <c r="AF1796" s="13">
        <f t="shared" ref="AF1796:AF1823" si="2371">_xlfn.POISSON.DIST(4,K1796,FALSE) * _xlfn.POISSON.DIST(2,L1796,FALSE)</f>
        <v>4.7634080490779511E-3</v>
      </c>
      <c r="AG1796" s="13">
        <f t="shared" ref="AG1796:AG1823" si="2372">_xlfn.POISSON.DIST(4,K1796,FALSE) * _xlfn.POISSON.DIST(3,L1796,FALSE)</f>
        <v>4.4603569768895375E-3</v>
      </c>
      <c r="AH1796" s="13">
        <f t="shared" ref="AH1796:AH1823" si="2373">_xlfn.POISSON.DIST(0,K1796,FALSE) * _xlfn.POISSON.DIST(4,L1796,FALSE)</f>
        <v>5.230851848596374E-2</v>
      </c>
      <c r="AI1796" s="13">
        <f t="shared" ref="AI1796:AI1823" si="2374">_xlfn.POISSON.DIST(1,K1796,FALSE) * _xlfn.POISSON.DIST(4,L1796,FALSE)</f>
        <v>5.7273378657515341E-2</v>
      </c>
      <c r="AJ1796" s="13">
        <f t="shared" ref="AJ1796:AJ1823" si="2375">_xlfn.POISSON.DIST(2,K1796,FALSE) * _xlfn.POISSON.DIST(4,L1796,FALSE)</f>
        <v>3.1354739130370707E-2</v>
      </c>
      <c r="AK1796" s="13">
        <f t="shared" ref="AK1796:AK1823" si="2376">_xlfn.POISSON.DIST(3,K1796,FALSE) * _xlfn.POISSON.DIST(4,L1796,FALSE)</f>
        <v>1.1443590826754861E-2</v>
      </c>
      <c r="AL1796" s="13">
        <f t="shared" ref="AL1796:AL1823" si="2377">_xlfn.POISSON.DIST(5,K1796,FALSE) * _xlfn.POISSON.DIST(5,L1796,FALSE)</f>
        <v>3.8538621412531463E-4</v>
      </c>
      <c r="AM1796" s="13">
        <f t="shared" ref="AM1796:AM1823" si="2378">_xlfn.POISSON.DIST(5,K1796,FALSE) * _xlfn.POISSON.DIST(0,L1796,FALSE)</f>
        <v>2.6436988861889714E-4</v>
      </c>
      <c r="AN1796" s="13">
        <f t="shared" ref="AN1796:AN1823" si="2379">_xlfn.POISSON.DIST(5,K1796,FALSE) * _xlfn.POISSON.DIST(1,L1796,FALSE)</f>
        <v>7.4265152073780128E-4</v>
      </c>
      <c r="AO1796" s="13">
        <f t="shared" ref="AO1796:AO1823" si="2380">_xlfn.POISSON.DIST(5,K1796,FALSE) * _xlfn.POISSON.DIST(2,L1796,FALSE)</f>
        <v>1.0431053327128906E-3</v>
      </c>
      <c r="AP1796" s="13">
        <f t="shared" ref="AP1796:AP1823" si="2381">_xlfn.POISSON.DIST(5,K1796,FALSE) * _xlfn.POISSON.DIST(3,L1796,FALSE)</f>
        <v>9.7674230308638548E-4</v>
      </c>
      <c r="AQ1796" s="13">
        <f t="shared" ref="AQ1796:AQ1823" si="2382">_xlfn.POISSON.DIST(5,K1796,FALSE) * _xlfn.POISSON.DIST(4,L1796,FALSE)</f>
        <v>6.8595099894462467E-4</v>
      </c>
      <c r="AR1796" s="13">
        <f t="shared" ref="AR1796:AR1823" si="2383">_xlfn.POISSON.DIST(0,K1796,FALSE) * _xlfn.POISSON.DIST(5,L1796,FALSE)</f>
        <v>2.9388370214235949E-2</v>
      </c>
      <c r="AS1796" s="13">
        <f t="shared" ref="AS1796:AS1823" si="2384">_xlfn.POISSON.DIST(1,K1796,FALSE) * _xlfn.POISSON.DIST(5,L1796,FALSE)</f>
        <v>3.2177765765987736E-2</v>
      </c>
      <c r="AT1796" s="13">
        <f t="shared" ref="AT1796:AT1823" si="2385">_xlfn.POISSON.DIST(2,K1796,FALSE) * _xlfn.POISSON.DIST(5,L1796,FALSE)</f>
        <v>1.7615958321996576E-2</v>
      </c>
      <c r="AU1796" s="13">
        <f t="shared" ref="AU1796:AU1823" si="2386">_xlfn.POISSON.DIST(3,K1796,FALSE) * _xlfn.POISSON.DIST(5,L1796,FALSE)</f>
        <v>6.4293253475941961E-3</v>
      </c>
      <c r="AV1796" s="13">
        <f t="shared" ref="AV1796:AV1823" si="2387">_xlfn.POISSON.DIST(4,K1796,FALSE) * _xlfn.POISSON.DIST(5,L1796,FALSE)</f>
        <v>1.7598911028417527E-3</v>
      </c>
      <c r="AW1796" s="13">
        <f t="shared" ref="AW1796:AW1823" si="2388">_xlfn.POISSON.DIST(6,K1796,FALSE) * _xlfn.POISSON.DIST(6,L1796,FALSE)</f>
        <v>3.2926619492123794E-5</v>
      </c>
      <c r="AX1796" s="13">
        <f t="shared" ref="AX1796:AX1823" si="2389">_xlfn.POISSON.DIST(6,K1796,FALSE) * _xlfn.POISSON.DIST(0,L1796,FALSE)</f>
        <v>4.8243757023304664E-5</v>
      </c>
      <c r="AY1796" s="13">
        <f t="shared" ref="AY1796:AY1823" si="2390">_xlfn.POISSON.DIST(6,K1796,FALSE) * _xlfn.POISSON.DIST(1,L1796,FALSE)</f>
        <v>1.355233748693314E-4</v>
      </c>
      <c r="AZ1796" s="13">
        <f t="shared" ref="AZ1796:AZ1823" si="2391">_xlfn.POISSON.DIST(6,K1796,FALSE) * _xlfn.POISSON.DIST(2,L1796,FALSE)</f>
        <v>1.9035193638734601E-4</v>
      </c>
      <c r="BA1796" s="13">
        <f t="shared" ref="BA1796:BA1823" si="2392">_xlfn.POISSON.DIST(6,K1796,FALSE) * _xlfn.POISSON.DIST(3,L1796,FALSE)</f>
        <v>1.7824162422828331E-4</v>
      </c>
      <c r="BB1796" s="13">
        <f t="shared" ref="BB1796:BB1823" si="2393">_xlfn.POISSON.DIST(6,K1796,FALSE) * _xlfn.POISSON.DIST(4,L1796,FALSE)</f>
        <v>1.251763334162562E-4</v>
      </c>
      <c r="BC1796" s="13">
        <f t="shared" ref="BC1796:BC1823" si="2394">_xlfn.POISSON.DIST(6,K1796,FALSE) * _xlfn.POISSON.DIST(5,L1796,FALSE)</f>
        <v>7.0327520927298035E-5</v>
      </c>
      <c r="BD1796" s="13">
        <f t="shared" ref="BD1796:BD1823" si="2395">_xlfn.POISSON.DIST(0,K1796,FALSE) * _xlfn.POISSON.DIST(6,L1796,FALSE)</f>
        <v>1.3759331635450966E-2</v>
      </c>
      <c r="BE1796" s="13">
        <f t="shared" ref="BE1796:BE1823" si="2396">_xlfn.POISSON.DIST(1,K1796,FALSE) * _xlfn.POISSON.DIST(6,L1796,FALSE)</f>
        <v>1.5065297845186983E-2</v>
      </c>
      <c r="BF1796" s="13">
        <f t="shared" ref="BF1796:BF1823" si="2397">_xlfn.POISSON.DIST(2,K1796,FALSE) * _xlfn.POISSON.DIST(6,L1796,FALSE)</f>
        <v>8.2476098831510119E-3</v>
      </c>
      <c r="BG1796" s="13">
        <f t="shared" ref="BG1796:BG1823" si="2398">_xlfn.POISSON.DIST(3,K1796,FALSE) * _xlfn.POISSON.DIST(6,L1796,FALSE)</f>
        <v>3.0101437747271655E-3</v>
      </c>
      <c r="BH1796" s="13">
        <f t="shared" ref="BH1796:BH1823" si="2399">_xlfn.POISSON.DIST(4,K1796,FALSE) * _xlfn.POISSON.DIST(6,L1796,FALSE)</f>
        <v>8.2396285162316773E-4</v>
      </c>
      <c r="BI1796" s="13">
        <f t="shared" ref="BI1796:BI1823" si="2400">_xlfn.POISSON.DIST(5,K1796,FALSE) * _xlfn.POISSON.DIST(6,L1796,FALSE)</f>
        <v>1.8043384812514967E-4</v>
      </c>
      <c r="BJ1796" s="14">
        <f t="shared" ref="BJ1796:BJ1823" si="2401">SUM(N1796,Q1796,T1796,W1796,X1796,Y1796,AD1796,AE1796,AF1796,AG1796,AM1796,AN1796,AO1796,AP1796,AQ1796,AX1796,AY1796,AZ1796,BA1796,BB1796,BC1796)</f>
        <v>0.12058930989823496</v>
      </c>
      <c r="BK1796" s="14">
        <f t="shared" ref="BK1796:BK1823" si="2402">SUM(M1796,P1796,S1796,V1796,AC1796,AL1796,AY1796)</f>
        <v>0.14979599495940493</v>
      </c>
      <c r="BL1796" s="14">
        <f t="shared" ref="BL1796:BL1823" si="2403">SUM(O1796,R1796,U1796,AA1796,AB1796,AH1796,AI1796,AJ1796,AK1796,AR1796,AS1796,AT1796,AU1796,AV1796,BD1796,BE1796,BF1796,BG1796,BH1796,BI1796)</f>
        <v>0.63030831530866427</v>
      </c>
      <c r="BM1796" s="14">
        <f t="shared" ref="BM1796:BM1823" si="2404">SUM(S1796:BI1796)</f>
        <v>0.72257259739674151</v>
      </c>
      <c r="BN1796" s="14">
        <f t="shared" ref="BN1796:BN1823" si="2405">SUM(M1796:R1796)</f>
        <v>0.25250179712323695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1.3216000000000001</v>
      </c>
      <c r="F1801" s="10">
        <f>VLOOKUP(B1801,home!$B$2:$E$405,3,FALSE)</f>
        <v>1.5530999999999999</v>
      </c>
      <c r="G1801" s="10">
        <f>VLOOKUP(C1801,away!$B$2:$E$405,4,FALSE)</f>
        <v>0.88280000000000003</v>
      </c>
      <c r="H1801" s="10">
        <f>VLOOKUP(A1801,away!$A$2:$E$405,3,FALSE)</f>
        <v>1.1162000000000001</v>
      </c>
      <c r="I1801" s="10">
        <f>VLOOKUP(C1801,away!$B$2:$E$405,3,FALSE)</f>
        <v>0.84609999999999996</v>
      </c>
      <c r="J1801" s="10">
        <f>VLOOKUP(B1801,home!$B$2:$E$405,4,FALSE)</f>
        <v>0.66010000000000002</v>
      </c>
      <c r="K1801" s="12">
        <f t="shared" si="2350"/>
        <v>1.8120149402880001</v>
      </c>
      <c r="L1801" s="12">
        <f t="shared" si="2351"/>
        <v>0.62340954288200001</v>
      </c>
      <c r="M1801" s="13">
        <f t="shared" si="2352"/>
        <v>8.7560571169531407E-2</v>
      </c>
      <c r="N1801" s="13">
        <f t="shared" si="2353"/>
        <v>0.15866106313934164</v>
      </c>
      <c r="O1801" s="13">
        <f t="shared" si="2354"/>
        <v>5.4586095647284408E-2</v>
      </c>
      <c r="P1801" s="13">
        <f t="shared" si="2355"/>
        <v>9.8910820844869116E-2</v>
      </c>
      <c r="Q1801" s="13">
        <f t="shared" si="2356"/>
        <v>0.14374810842523242</v>
      </c>
      <c r="R1801" s="13">
        <f t="shared" si="2357"/>
        <v>1.701474646759335E-2</v>
      </c>
      <c r="S1801" s="13">
        <f t="shared" si="2358"/>
        <v>2.793309348469087E-2</v>
      </c>
      <c r="T1801" s="13">
        <f t="shared" si="2359"/>
        <v>8.9613942563526311E-2</v>
      </c>
      <c r="U1801" s="13">
        <f t="shared" si="2360"/>
        <v>3.0830974804491627E-2</v>
      </c>
      <c r="V1801" s="13">
        <f t="shared" si="2361"/>
        <v>3.5059986582289511E-3</v>
      </c>
      <c r="W1801" s="13">
        <f t="shared" si="2362"/>
        <v>8.6824573368220165E-2</v>
      </c>
      <c r="X1801" s="13">
        <f t="shared" si="2363"/>
        <v>5.4127267594406808E-2</v>
      </c>
      <c r="Y1801" s="13">
        <f t="shared" si="2364"/>
        <v>1.6871727574240419E-2</v>
      </c>
      <c r="Z1801" s="13">
        <f t="shared" si="2365"/>
        <v>3.5357184392051646E-3</v>
      </c>
      <c r="AA1801" s="13">
        <f t="shared" si="2366"/>
        <v>6.4067746364915275E-3</v>
      </c>
      <c r="AB1801" s="13">
        <f t="shared" si="2367"/>
        <v>5.8045856801904354E-3</v>
      </c>
      <c r="AC1801" s="13">
        <f t="shared" si="2368"/>
        <v>2.4752951052521316E-4</v>
      </c>
      <c r="AD1801" s="13">
        <f t="shared" si="2369"/>
        <v>3.9331856031836636E-2</v>
      </c>
      <c r="AE1801" s="13">
        <f t="shared" si="2370"/>
        <v>2.4519854389507913E-2</v>
      </c>
      <c r="AF1801" s="13">
        <f t="shared" si="2371"/>
        <v>7.6429556082481644E-3</v>
      </c>
      <c r="AG1801" s="13">
        <f t="shared" si="2372"/>
        <v>1.5882304873351353E-3</v>
      </c>
      <c r="AH1801" s="13">
        <f t="shared" si="2373"/>
        <v>5.5105015398608753E-4</v>
      </c>
      <c r="AI1801" s="13">
        <f t="shared" si="2374"/>
        <v>9.9851111187079355E-4</v>
      </c>
      <c r="AJ1801" s="13">
        <f t="shared" si="2375"/>
        <v>9.0465852637673053E-4</v>
      </c>
      <c r="AK1801" s="13">
        <f t="shared" si="2376"/>
        <v>5.4641825521785392E-4</v>
      </c>
      <c r="AL1801" s="13">
        <f t="shared" si="2377"/>
        <v>1.1184644751562337E-5</v>
      </c>
      <c r="AM1801" s="13">
        <f t="shared" si="2378"/>
        <v>1.4253982151788929E-2</v>
      </c>
      <c r="AN1801" s="13">
        <f t="shared" si="2379"/>
        <v>8.8860684974949224E-3</v>
      </c>
      <c r="AO1801" s="13">
        <f t="shared" si="2380"/>
        <v>2.7698299500207254E-3</v>
      </c>
      <c r="AP1801" s="13">
        <f t="shared" si="2381"/>
        <v>5.7557947433443111E-4</v>
      </c>
      <c r="AQ1801" s="13">
        <f t="shared" si="2382"/>
        <v>8.9705434246772366E-5</v>
      </c>
      <c r="AR1801" s="13">
        <f t="shared" si="2383"/>
        <v>6.8705984920304535E-5</v>
      </c>
      <c r="AS1801" s="13">
        <f t="shared" si="2384"/>
        <v>1.2449627116279386E-4</v>
      </c>
      <c r="AT1801" s="13">
        <f t="shared" si="2385"/>
        <v>1.127945516785643E-4</v>
      </c>
      <c r="AU1801" s="13">
        <f t="shared" si="2386"/>
        <v>6.812847094154849E-5</v>
      </c>
      <c r="AV1801" s="13">
        <f t="shared" si="2387"/>
        <v>3.0862451801265681E-5</v>
      </c>
      <c r="AW1801" s="13">
        <f t="shared" si="2388"/>
        <v>3.509578120414456E-7</v>
      </c>
      <c r="AX1801" s="13">
        <f t="shared" si="2389"/>
        <v>4.3047381029400113E-3</v>
      </c>
      <c r="AY1801" s="13">
        <f t="shared" si="2390"/>
        <v>2.6836148129805604E-3</v>
      </c>
      <c r="AZ1801" s="13">
        <f t="shared" si="2391"/>
        <v>8.3649554191578756E-4</v>
      </c>
      <c r="BA1801" s="13">
        <f t="shared" si="2392"/>
        <v>1.7382643446951733E-4</v>
      </c>
      <c r="BB1801" s="13">
        <f t="shared" si="2393"/>
        <v>2.7091264513362428E-5</v>
      </c>
      <c r="BC1801" s="13">
        <f t="shared" si="2394"/>
        <v>3.3777905652741249E-6</v>
      </c>
      <c r="BD1801" s="13">
        <f t="shared" si="2395"/>
        <v>7.1386611087374352E-6</v>
      </c>
      <c r="BE1801" s="13">
        <f t="shared" si="2396"/>
        <v>1.2935360582685132E-5</v>
      </c>
      <c r="BF1801" s="13">
        <f t="shared" si="2397"/>
        <v>1.1719533316918977E-5</v>
      </c>
      <c r="BG1801" s="13">
        <f t="shared" si="2398"/>
        <v>7.0786564878200574E-6</v>
      </c>
      <c r="BH1801" s="13">
        <f t="shared" si="2399"/>
        <v>3.2066578282741313E-6</v>
      </c>
      <c r="BI1801" s="13">
        <f t="shared" si="2400"/>
        <v>1.162102378644839E-6</v>
      </c>
      <c r="BJ1801" s="14">
        <f t="shared" si="2401"/>
        <v>0.65753388863716566</v>
      </c>
      <c r="BK1801" s="14">
        <f t="shared" si="2402"/>
        <v>0.22085281312557767</v>
      </c>
      <c r="BL1801" s="14">
        <f t="shared" si="2403"/>
        <v>0.11809204398571037</v>
      </c>
      <c r="BM1801" s="14">
        <f t="shared" si="2404"/>
        <v>0.43684979463863821</v>
      </c>
      <c r="BN1801" s="14">
        <f t="shared" si="2405"/>
        <v>0.56048140569385241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1.3216000000000001</v>
      </c>
      <c r="F1802" s="10">
        <f>VLOOKUP(B1802,home!$B$2:$E$405,3,FALSE)</f>
        <v>1.8915999999999999</v>
      </c>
      <c r="G1802" s="10">
        <f>VLOOKUP(C1802,away!$B$2:$E$405,4,FALSE)</f>
        <v>0.83630000000000004</v>
      </c>
      <c r="H1802" s="10">
        <f>VLOOKUP(A1802,away!$A$2:$E$405,3,FALSE)</f>
        <v>1.1162000000000001</v>
      </c>
      <c r="I1802" s="10">
        <f>VLOOKUP(C1802,away!$B$2:$E$405,3,FALSE)</f>
        <v>0.75439999999999996</v>
      </c>
      <c r="J1802" s="10">
        <f>VLOOKUP(B1802,home!$B$2:$E$405,4,FALSE)</f>
        <v>0.54749999999999999</v>
      </c>
      <c r="K1802" s="12">
        <f t="shared" si="2350"/>
        <v>2.090698617728</v>
      </c>
      <c r="L1802" s="12">
        <f t="shared" si="2351"/>
        <v>0.46102855079999999</v>
      </c>
      <c r="M1802" s="13">
        <f t="shared" si="2352"/>
        <v>7.7946922201143826E-2</v>
      </c>
      <c r="N1802" s="13">
        <f t="shared" si="2353"/>
        <v>0.16296352250208335</v>
      </c>
      <c r="O1802" s="13">
        <f t="shared" si="2354"/>
        <v>3.5935756581713683E-2</v>
      </c>
      <c r="P1802" s="13">
        <f t="shared" si="2355"/>
        <v>7.513083661239868E-2</v>
      </c>
      <c r="Q1802" s="13">
        <f t="shared" si="2356"/>
        <v>0.17035380561759578</v>
      </c>
      <c r="R1802" s="13">
        <f t="shared" si="2357"/>
        <v>8.2837048893845099E-3</v>
      </c>
      <c r="S1802" s="13">
        <f t="shared" si="2358"/>
        <v>1.8104122814217142E-2</v>
      </c>
      <c r="T1802" s="13">
        <f t="shared" si="2359"/>
        <v>7.8537968127145086E-2</v>
      </c>
      <c r="U1802" s="13">
        <f t="shared" si="2360"/>
        <v>1.731873036190287E-2</v>
      </c>
      <c r="V1802" s="13">
        <f t="shared" si="2361"/>
        <v>1.9388947343991294E-3</v>
      </c>
      <c r="W1802" s="13">
        <f t="shared" si="2362"/>
        <v>0.11871948864313729</v>
      </c>
      <c r="X1802" s="13">
        <f t="shared" si="2363"/>
        <v>5.473307380086264E-2</v>
      </c>
      <c r="Y1802" s="13">
        <f t="shared" si="2364"/>
        <v>1.2616754847620574E-2</v>
      </c>
      <c r="Z1802" s="13">
        <f t="shared" si="2365"/>
        <v>1.2730081534692717E-3</v>
      </c>
      <c r="AA1802" s="13">
        <f t="shared" si="2366"/>
        <v>2.66147638681468E-3</v>
      </c>
      <c r="AB1802" s="13">
        <f t="shared" si="2367"/>
        <v>2.7821725015145823E-3</v>
      </c>
      <c r="AC1802" s="13">
        <f t="shared" si="2368"/>
        <v>1.1680286676592115E-4</v>
      </c>
      <c r="AD1802" s="13">
        <f t="shared" si="2369"/>
        <v>6.2051667700895548E-2</v>
      </c>
      <c r="AE1802" s="13">
        <f t="shared" si="2370"/>
        <v>2.8607590434867044E-2</v>
      </c>
      <c r="AF1802" s="13">
        <f t="shared" si="2371"/>
        <v>6.5944579800333468E-3</v>
      </c>
      <c r="AG1802" s="13">
        <f t="shared" si="2372"/>
        <v>1.0134111352820897E-3</v>
      </c>
      <c r="AH1802" s="13">
        <f t="shared" si="2373"/>
        <v>1.4672327603763058E-4</v>
      </c>
      <c r="AI1802" s="13">
        <f t="shared" si="2374"/>
        <v>3.0675415040039804E-4</v>
      </c>
      <c r="AJ1802" s="13">
        <f t="shared" si="2375"/>
        <v>3.206652391122197E-4</v>
      </c>
      <c r="AK1802" s="13">
        <f t="shared" si="2376"/>
        <v>2.2347145738844539E-4</v>
      </c>
      <c r="AL1802" s="13">
        <f t="shared" si="2377"/>
        <v>4.5033193619652211E-6</v>
      </c>
      <c r="AM1802" s="13">
        <f t="shared" si="2378"/>
        <v>2.5946267177995894E-2</v>
      </c>
      <c r="AN1802" s="13">
        <f t="shared" si="2379"/>
        <v>1.1961969955741053E-2</v>
      </c>
      <c r="AO1802" s="13">
        <f t="shared" si="2380"/>
        <v>2.7574048367042187E-3</v>
      </c>
      <c r="AP1802" s="13">
        <f t="shared" si="2381"/>
        <v>4.2374745194488552E-4</v>
      </c>
      <c r="AQ1802" s="13">
        <f t="shared" si="2382"/>
        <v>4.8839918418835806E-5</v>
      </c>
      <c r="AR1802" s="13">
        <f t="shared" si="2383"/>
        <v>1.3528723864051443E-5</v>
      </c>
      <c r="AS1802" s="13">
        <f t="shared" si="2384"/>
        <v>2.8284484282196158E-5</v>
      </c>
      <c r="AT1802" s="13">
        <f t="shared" si="2385"/>
        <v>2.956716609596843E-5</v>
      </c>
      <c r="AU1802" s="13">
        <f t="shared" si="2386"/>
        <v>2.0605344428991794E-5</v>
      </c>
      <c r="AV1802" s="13">
        <f t="shared" si="2387"/>
        <v>1.0769891278875625E-5</v>
      </c>
      <c r="AW1802" s="13">
        <f t="shared" si="2388"/>
        <v>1.2057284254853815E-7</v>
      </c>
      <c r="AX1802" s="13">
        <f t="shared" si="2389"/>
        <v>9.0409708207062275E-3</v>
      </c>
      <c r="AY1802" s="13">
        <f t="shared" si="2390"/>
        <v>4.1681456752952787E-3</v>
      </c>
      <c r="AZ1802" s="13">
        <f t="shared" si="2391"/>
        <v>9.6081708010233469E-4</v>
      </c>
      <c r="BA1802" s="13">
        <f t="shared" si="2392"/>
        <v>1.4765470200782231E-4</v>
      </c>
      <c r="BB1802" s="13">
        <f t="shared" si="2393"/>
        <v>1.7018258321368042E-5</v>
      </c>
      <c r="BC1802" s="13">
        <f t="shared" si="2394"/>
        <v>1.5691805942080703E-6</v>
      </c>
      <c r="BD1802" s="13">
        <f t="shared" si="2395"/>
        <v>1.0395213262028348E-6</v>
      </c>
      <c r="BE1802" s="13">
        <f t="shared" si="2396"/>
        <v>2.1733257997910438E-6</v>
      </c>
      <c r="BF1802" s="13">
        <f t="shared" si="2397"/>
        <v>2.2718846227478684E-6</v>
      </c>
      <c r="BG1802" s="13">
        <f t="shared" si="2398"/>
        <v>1.5832753468054888E-6</v>
      </c>
      <c r="BH1802" s="13">
        <f t="shared" si="2399"/>
        <v>8.2753789476226405E-7</v>
      </c>
      <c r="BI1802" s="13">
        <f t="shared" si="2400"/>
        <v>3.4602646653940088E-7</v>
      </c>
      <c r="BJ1802" s="14">
        <f t="shared" si="2401"/>
        <v>0.75166614584735481</v>
      </c>
      <c r="BK1802" s="14">
        <f t="shared" si="2402"/>
        <v>0.17741022822358193</v>
      </c>
      <c r="BL1802" s="14">
        <f t="shared" si="2403"/>
        <v>6.8090452025675915E-2</v>
      </c>
      <c r="BM1802" s="14">
        <f t="shared" si="2404"/>
        <v>0.46365726074330943</v>
      </c>
      <c r="BN1802" s="14">
        <f t="shared" si="2405"/>
        <v>0.53061454840431976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1.3216000000000001</v>
      </c>
      <c r="F1803" s="10">
        <f>VLOOKUP(B1803,home!$B$2:$E$405,3,FALSE)</f>
        <v>1.2611000000000001</v>
      </c>
      <c r="G1803" s="10">
        <f>VLOOKUP(C1803,away!$B$2:$E$405,4,FALSE)</f>
        <v>1.0354000000000001</v>
      </c>
      <c r="H1803" s="10">
        <f>VLOOKUP(A1803,away!$A$2:$E$405,3,FALSE)</f>
        <v>1.1162000000000001</v>
      </c>
      <c r="I1803" s="10">
        <f>VLOOKUP(C1803,away!$B$2:$E$405,3,FALSE)</f>
        <v>0.94299999999999995</v>
      </c>
      <c r="J1803" s="10">
        <f>VLOOKUP(B1803,home!$B$2:$E$405,4,FALSE)</f>
        <v>1.2941</v>
      </c>
      <c r="K1803" s="12">
        <f t="shared" si="2350"/>
        <v>1.7256698695040005</v>
      </c>
      <c r="L1803" s="12">
        <f t="shared" si="2351"/>
        <v>1.3621393780600002</v>
      </c>
      <c r="M1803" s="13">
        <f t="shared" si="2352"/>
        <v>4.5601747192811043E-2</v>
      </c>
      <c r="N1803" s="13">
        <f t="shared" si="2353"/>
        <v>7.8693561127372635E-2</v>
      </c>
      <c r="O1803" s="13">
        <f t="shared" si="2354"/>
        <v>6.2115935559664985E-2</v>
      </c>
      <c r="P1803" s="13">
        <f t="shared" si="2355"/>
        <v>0.10719159841136595</v>
      </c>
      <c r="Q1803" s="13">
        <f t="shared" si="2356"/>
        <v>6.7899553680739119E-2</v>
      </c>
      <c r="R1803" s="13">
        <f t="shared" si="2357"/>
        <v>4.2305280915428567E-2</v>
      </c>
      <c r="S1803" s="13">
        <f t="shared" si="2358"/>
        <v>6.2991220058970274E-2</v>
      </c>
      <c r="T1803" s="13">
        <f t="shared" si="2359"/>
        <v>9.2488655821233584E-2</v>
      </c>
      <c r="U1803" s="13">
        <f t="shared" si="2360"/>
        <v>7.3004948596657682E-2</v>
      </c>
      <c r="V1803" s="13">
        <f t="shared" si="2361"/>
        <v>1.6451927051181967E-2</v>
      </c>
      <c r="W1803" s="13">
        <f t="shared" si="2362"/>
        <v>3.9057404646540318E-2</v>
      </c>
      <c r="X1803" s="13">
        <f t="shared" si="2363"/>
        <v>5.3201628873876187E-2</v>
      </c>
      <c r="Y1803" s="13">
        <f t="shared" si="2364"/>
        <v>3.6234016833020341E-2</v>
      </c>
      <c r="Z1803" s="13">
        <f t="shared" si="2365"/>
        <v>1.9208563011598487E-2</v>
      </c>
      <c r="AA1803" s="13">
        <f t="shared" si="2366"/>
        <v>3.3147638425584526E-2</v>
      </c>
      <c r="AB1803" s="13">
        <f t="shared" si="2367"/>
        <v>2.8600940438122127E-2</v>
      </c>
      <c r="AC1803" s="13">
        <f t="shared" si="2368"/>
        <v>2.4169966971153102E-3</v>
      </c>
      <c r="AD1803" s="13">
        <f t="shared" si="2369"/>
        <v>1.6850046594890044E-2</v>
      </c>
      <c r="AE1803" s="13">
        <f t="shared" si="2370"/>
        <v>2.2952111989045548E-2</v>
      </c>
      <c r="AF1803" s="13">
        <f t="shared" si="2371"/>
        <v>1.5631987774960995E-2</v>
      </c>
      <c r="AG1803" s="13">
        <f t="shared" si="2372"/>
        <v>7.0976487018756312E-3</v>
      </c>
      <c r="AH1803" s="13">
        <f t="shared" si="2373"/>
        <v>6.5411850185112738E-3</v>
      </c>
      <c r="AI1803" s="13">
        <f t="shared" si="2374"/>
        <v>1.128792589729587E-2</v>
      </c>
      <c r="AJ1803" s="13">
        <f t="shared" si="2375"/>
        <v>9.7396168050786977E-3</v>
      </c>
      <c r="AK1803" s="13">
        <f t="shared" si="2376"/>
        <v>5.6024544203463755E-3</v>
      </c>
      <c r="AL1803" s="13">
        <f t="shared" si="2377"/>
        <v>2.2725597615665531E-4</v>
      </c>
      <c r="AM1803" s="13">
        <f t="shared" si="2378"/>
        <v>5.8155235417080451E-3</v>
      </c>
      <c r="AN1803" s="13">
        <f t="shared" si="2379"/>
        <v>7.9215536201954848E-3</v>
      </c>
      <c r="AO1803" s="13">
        <f t="shared" si="2380"/>
        <v>5.3951300607410126E-3</v>
      </c>
      <c r="AP1803" s="13">
        <f t="shared" si="2381"/>
        <v>2.4496397018301912E-3</v>
      </c>
      <c r="AQ1803" s="13">
        <f t="shared" si="2382"/>
        <v>8.341876749805154E-4</v>
      </c>
      <c r="AR1803" s="13">
        <f t="shared" si="2383"/>
        <v>1.7820011385780671E-3</v>
      </c>
      <c r="AS1803" s="13">
        <f t="shared" si="2384"/>
        <v>3.0751456722659929E-3</v>
      </c>
      <c r="AT1803" s="13">
        <f t="shared" si="2385"/>
        <v>2.6533431154825244E-3</v>
      </c>
      <c r="AU1803" s="13">
        <f t="shared" si="2386"/>
        <v>1.5262647559480219E-3</v>
      </c>
      <c r="AV1803" s="13">
        <f t="shared" si="2387"/>
        <v>6.5845727555634455E-4</v>
      </c>
      <c r="AW1803" s="13">
        <f t="shared" si="2388"/>
        <v>1.4838570907875356E-5</v>
      </c>
      <c r="AX1803" s="13">
        <f t="shared" si="2389"/>
        <v>1.6726122918861283E-3</v>
      </c>
      <c r="AY1803" s="13">
        <f t="shared" si="2390"/>
        <v>2.2783310670052822E-3</v>
      </c>
      <c r="AZ1803" s="13">
        <f t="shared" si="2391"/>
        <v>1.5517022313126763E-3</v>
      </c>
      <c r="BA1803" s="13">
        <f t="shared" si="2392"/>
        <v>7.0454490409818779E-4</v>
      </c>
      <c r="BB1803" s="13">
        <f t="shared" si="2393"/>
        <v>2.3992208937091204E-4</v>
      </c>
      <c r="BC1803" s="13">
        <f t="shared" si="2394"/>
        <v>6.5361465119709972E-5</v>
      </c>
      <c r="BD1803" s="13">
        <f t="shared" si="2395"/>
        <v>4.0455565376749009E-4</v>
      </c>
      <c r="BE1803" s="13">
        <f t="shared" si="2396"/>
        <v>6.9812950224405008E-4</v>
      </c>
      <c r="BF1803" s="13">
        <f t="shared" si="2397"/>
        <v>6.0237052351719148E-4</v>
      </c>
      <c r="BG1803" s="13">
        <f t="shared" si="2398"/>
        <v>3.4649755423698945E-4</v>
      </c>
      <c r="BH1803" s="13">
        <f t="shared" si="2399"/>
        <v>1.4948509730090023E-4</v>
      </c>
      <c r="BI1803" s="13">
        <f t="shared" si="2400"/>
        <v>5.1592385670407452E-5</v>
      </c>
      <c r="BJ1803" s="14">
        <f t="shared" si="2401"/>
        <v>0.45903512469180258</v>
      </c>
      <c r="BK1803" s="14">
        <f t="shared" si="2402"/>
        <v>0.23715907645460654</v>
      </c>
      <c r="BL1803" s="14">
        <f t="shared" si="2403"/>
        <v>0.28429376875125811</v>
      </c>
      <c r="BM1803" s="14">
        <f t="shared" si="2404"/>
        <v>0.5936253635257861</v>
      </c>
      <c r="BN1803" s="14">
        <f t="shared" si="2405"/>
        <v>0.40380767688738234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1.3216000000000001</v>
      </c>
      <c r="F1804" s="10">
        <f>VLOOKUP(B1804,home!$B$2:$E$405,3,FALSE)</f>
        <v>0.67259999999999998</v>
      </c>
      <c r="G1804" s="10">
        <f>VLOOKUP(C1804,away!$B$2:$E$405,4,FALSE)</f>
        <v>0.88280000000000003</v>
      </c>
      <c r="H1804" s="10">
        <f>VLOOKUP(A1804,away!$A$2:$E$405,3,FALSE)</f>
        <v>1.1162000000000001</v>
      </c>
      <c r="I1804" s="10">
        <f>VLOOKUP(C1804,away!$B$2:$E$405,3,FALSE)</f>
        <v>0.99539999999999995</v>
      </c>
      <c r="J1804" s="10">
        <f>VLOOKUP(B1804,home!$B$2:$E$405,4,FALSE)</f>
        <v>0.99539999999999995</v>
      </c>
      <c r="K1804" s="12">
        <f t="shared" si="2350"/>
        <v>0.78472812364800004</v>
      </c>
      <c r="L1804" s="12">
        <f t="shared" si="2351"/>
        <v>1.105954578792</v>
      </c>
      <c r="M1804" s="13">
        <f t="shared" si="2352"/>
        <v>0.15096870694182504</v>
      </c>
      <c r="N1804" s="13">
        <f t="shared" si="2353"/>
        <v>0.11846939012802314</v>
      </c>
      <c r="O1804" s="13">
        <f t="shared" si="2354"/>
        <v>0.16696453269661898</v>
      </c>
      <c r="P1804" s="13">
        <f t="shared" si="2355"/>
        <v>0.13102176445878297</v>
      </c>
      <c r="Q1804" s="13">
        <f t="shared" si="2356"/>
        <v>4.6483131112443253E-2</v>
      </c>
      <c r="R1804" s="13">
        <f t="shared" si="2357"/>
        <v>9.2327594715846201E-2</v>
      </c>
      <c r="S1804" s="13">
        <f t="shared" si="2358"/>
        <v>2.8427584612796448E-2</v>
      </c>
      <c r="T1804" s="13">
        <f t="shared" si="2359"/>
        <v>5.1408231690395483E-2</v>
      </c>
      <c r="U1804" s="13">
        <f t="shared" si="2360"/>
        <v>7.2452060162298992E-2</v>
      </c>
      <c r="V1804" s="13">
        <f t="shared" si="2361"/>
        <v>2.7412835493599687E-3</v>
      </c>
      <c r="W1804" s="13">
        <f t="shared" si="2362"/>
        <v>1.215887341971719E-2</v>
      </c>
      <c r="X1804" s="13">
        <f t="shared" si="2363"/>
        <v>1.344716173148857E-2</v>
      </c>
      <c r="Y1804" s="13">
        <f t="shared" si="2364"/>
        <v>7.4359750443481728E-3</v>
      </c>
      <c r="Z1804" s="13">
        <f t="shared" si="2365"/>
        <v>3.4036708708280725E-2</v>
      </c>
      <c r="AA1804" s="13">
        <f t="shared" si="2366"/>
        <v>2.6709562559802672E-2</v>
      </c>
      <c r="AB1804" s="13">
        <f t="shared" si="2367"/>
        <v>1.0479872455506412E-2</v>
      </c>
      <c r="AC1804" s="13">
        <f t="shared" si="2368"/>
        <v>1.4869298694189894E-4</v>
      </c>
      <c r="AD1804" s="13">
        <f t="shared" si="2369"/>
        <v>2.385352481082053E-3</v>
      </c>
      <c r="AE1804" s="13">
        <f t="shared" si="2370"/>
        <v>2.638091498485554E-3</v>
      </c>
      <c r="AF1804" s="13">
        <f t="shared" si="2371"/>
        <v>1.4588046860111736E-3</v>
      </c>
      <c r="AG1804" s="13">
        <f t="shared" si="2372"/>
        <v>5.3779057401909442E-4</v>
      </c>
      <c r="AH1804" s="13">
        <f t="shared" si="2373"/>
        <v>9.4107634607331556E-3</v>
      </c>
      <c r="AI1804" s="13">
        <f t="shared" si="2374"/>
        <v>7.3848907526362874E-3</v>
      </c>
      <c r="AJ1804" s="13">
        <f t="shared" si="2375"/>
        <v>2.8975657318308702E-3</v>
      </c>
      <c r="AK1804" s="13">
        <f t="shared" si="2376"/>
        <v>7.5793377329546111E-4</v>
      </c>
      <c r="AL1804" s="13">
        <f t="shared" si="2377"/>
        <v>5.1618690803999954E-6</v>
      </c>
      <c r="AM1804" s="13">
        <f t="shared" si="2378"/>
        <v>3.7437063534372415E-4</v>
      </c>
      <c r="AN1804" s="13">
        <f t="shared" si="2379"/>
        <v>4.1403691832366186E-4</v>
      </c>
      <c r="AO1804" s="13">
        <f t="shared" si="2380"/>
        <v>2.2895301280449163E-4</v>
      </c>
      <c r="AP1804" s="13">
        <f t="shared" si="2381"/>
        <v>8.4403877613116969E-5</v>
      </c>
      <c r="AQ1804" s="13">
        <f t="shared" si="2382"/>
        <v>2.3336713728506585E-5</v>
      </c>
      <c r="AR1804" s="13">
        <f t="shared" si="2383"/>
        <v>2.081575387865256E-3</v>
      </c>
      <c r="AS1804" s="13">
        <f t="shared" si="2384"/>
        <v>1.6334707483513598E-3</v>
      </c>
      <c r="AT1804" s="13">
        <f t="shared" si="2385"/>
        <v>6.409152176938285E-4</v>
      </c>
      <c r="AU1804" s="13">
        <f t="shared" si="2386"/>
        <v>1.6764806539944254E-4</v>
      </c>
      <c r="AV1804" s="13">
        <f t="shared" si="2387"/>
        <v>3.2889537948530431E-5</v>
      </c>
      <c r="AW1804" s="13">
        <f t="shared" si="2388"/>
        <v>1.2444028385444328E-7</v>
      </c>
      <c r="AX1804" s="13">
        <f t="shared" si="2389"/>
        <v>4.8963194370365044E-5</v>
      </c>
      <c r="AY1804" s="13">
        <f t="shared" si="2390"/>
        <v>5.41510690061879E-5</v>
      </c>
      <c r="AZ1804" s="13">
        <f t="shared" si="2391"/>
        <v>2.994431135693754E-5</v>
      </c>
      <c r="BA1804" s="13">
        <f t="shared" si="2392"/>
        <v>1.1039016084659452E-5</v>
      </c>
      <c r="BB1804" s="13">
        <f t="shared" si="2393"/>
        <v>3.0521625960469155E-6</v>
      </c>
      <c r="BC1804" s="13">
        <f t="shared" si="2394"/>
        <v>6.7511063966315263E-7</v>
      </c>
      <c r="BD1804" s="13">
        <f t="shared" si="2395"/>
        <v>3.8368797188505221E-4</v>
      </c>
      <c r="BE1804" s="13">
        <f t="shared" si="2396"/>
        <v>3.0109074224366356E-4</v>
      </c>
      <c r="BF1804" s="13">
        <f t="shared" si="2397"/>
        <v>1.1813718660432686E-4</v>
      </c>
      <c r="BG1804" s="13">
        <f t="shared" si="2398"/>
        <v>3.0901857592355692E-5</v>
      </c>
      <c r="BH1804" s="13">
        <f t="shared" si="2399"/>
        <v>6.0623891814217464E-6</v>
      </c>
      <c r="BI1804" s="13">
        <f t="shared" si="2400"/>
        <v>9.5146545743220435E-7</v>
      </c>
      <c r="BJ1804" s="14">
        <f t="shared" si="2401"/>
        <v>0.25769572838788107</v>
      </c>
      <c r="BK1804" s="14">
        <f t="shared" si="2402"/>
        <v>0.31336734548779294</v>
      </c>
      <c r="BL1804" s="14">
        <f t="shared" si="2403"/>
        <v>0.39478210687879167</v>
      </c>
      <c r="BM1804" s="14">
        <f t="shared" si="2404"/>
        <v>0.29359274278048447</v>
      </c>
      <c r="BN1804" s="14">
        <f t="shared" si="2405"/>
        <v>0.70623512005353961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1.3216000000000001</v>
      </c>
      <c r="F1805" s="10">
        <f>VLOOKUP(B1805,home!$B$2:$E$405,3,FALSE)</f>
        <v>0.88280000000000003</v>
      </c>
      <c r="G1805" s="10">
        <f>VLOOKUP(C1805,away!$B$2:$E$405,4,FALSE)</f>
        <v>0.79649999999999999</v>
      </c>
      <c r="H1805" s="10">
        <f>VLOOKUP(A1805,away!$A$2:$E$405,3,FALSE)</f>
        <v>1.1162000000000001</v>
      </c>
      <c r="I1805" s="10">
        <f>VLOOKUP(C1805,away!$B$2:$E$405,3,FALSE)</f>
        <v>0.61299999999999999</v>
      </c>
      <c r="J1805" s="10">
        <f>VLOOKUP(B1805,home!$B$2:$E$405,4,FALSE)</f>
        <v>1.4932000000000001</v>
      </c>
      <c r="K1805" s="12">
        <f t="shared" si="2350"/>
        <v>0.92928330432000006</v>
      </c>
      <c r="L1805" s="12">
        <f t="shared" si="2351"/>
        <v>1.02169313192</v>
      </c>
      <c r="M1805" s="13">
        <f t="shared" si="2352"/>
        <v>0.14213521782895686</v>
      </c>
      <c r="N1805" s="13">
        <f t="shared" si="2353"/>
        <v>0.13208388488433601</v>
      </c>
      <c r="O1805" s="13">
        <f t="shared" si="2354"/>
        <v>0.14521857585979836</v>
      </c>
      <c r="P1805" s="13">
        <f t="shared" si="2355"/>
        <v>0.134949198023638</v>
      </c>
      <c r="Q1805" s="13">
        <f t="shared" si="2356"/>
        <v>6.1371674496369127E-2</v>
      </c>
      <c r="R1805" s="13">
        <f t="shared" si="2357"/>
        <v>7.4184410791579738E-2</v>
      </c>
      <c r="S1805" s="13">
        <f t="shared" si="2358"/>
        <v>3.203162158786399E-2</v>
      </c>
      <c r="T1805" s="13">
        <f t="shared" si="2359"/>
        <v>6.2703018327370172E-2</v>
      </c>
      <c r="U1805" s="13">
        <f t="shared" si="2360"/>
        <v>6.8938334389431491E-2</v>
      </c>
      <c r="V1805" s="13">
        <f t="shared" si="2361"/>
        <v>3.3791309670584959E-3</v>
      </c>
      <c r="W1805" s="13">
        <f t="shared" si="2362"/>
        <v>1.9010557489212463E-2</v>
      </c>
      <c r="X1805" s="13">
        <f t="shared" si="2363"/>
        <v>1.9422956020698694E-2</v>
      </c>
      <c r="Y1805" s="13">
        <f t="shared" si="2364"/>
        <v>9.9221503839660337E-3</v>
      </c>
      <c r="Z1805" s="13">
        <f t="shared" si="2365"/>
        <v>2.5264567667096317E-2</v>
      </c>
      <c r="AA1805" s="13">
        <f t="shared" si="2366"/>
        <v>2.3477940923895501E-2</v>
      </c>
      <c r="AB1805" s="13">
        <f t="shared" si="2367"/>
        <v>1.0908829260193681E-2</v>
      </c>
      <c r="AC1805" s="13">
        <f t="shared" si="2368"/>
        <v>2.0051813204123527E-4</v>
      </c>
      <c r="AD1805" s="13">
        <f t="shared" si="2369"/>
        <v>4.416548420135169E-3</v>
      </c>
      <c r="AE1805" s="13">
        <f t="shared" si="2370"/>
        <v>4.5123571876442298E-3</v>
      </c>
      <c r="AF1805" s="13">
        <f t="shared" si="2371"/>
        <v>2.3051221736929777E-3</v>
      </c>
      <c r="AG1805" s="13">
        <f t="shared" si="2372"/>
        <v>7.8504249769953893E-4</v>
      </c>
      <c r="AH1805" s="13">
        <f t="shared" si="2373"/>
        <v>6.4531588166000997E-3</v>
      </c>
      <c r="AI1805" s="13">
        <f t="shared" si="2374"/>
        <v>5.9968127483918821E-3</v>
      </c>
      <c r="AJ1805" s="13">
        <f t="shared" si="2375"/>
        <v>2.7863689831069539E-3</v>
      </c>
      <c r="AK1805" s="13">
        <f t="shared" si="2376"/>
        <v>8.6310872522546303E-4</v>
      </c>
      <c r="AL1805" s="13">
        <f t="shared" si="2377"/>
        <v>7.6152164175738446E-6</v>
      </c>
      <c r="AM1805" s="13">
        <f t="shared" si="2378"/>
        <v>8.2084494191049756E-4</v>
      </c>
      <c r="AN1805" s="13">
        <f t="shared" si="2379"/>
        <v>8.3865163952122671E-4</v>
      </c>
      <c r="AO1805" s="13">
        <f t="shared" si="2380"/>
        <v>4.2842231008614244E-4</v>
      </c>
      <c r="AP1805" s="13">
        <f t="shared" si="2381"/>
        <v>1.4590537725877077E-4</v>
      </c>
      <c r="AQ1805" s="13">
        <f t="shared" si="2382"/>
        <v>3.7267630463870652E-5</v>
      </c>
      <c r="AR1805" s="13">
        <f t="shared" si="2383"/>
        <v>1.3186296084218637E-3</v>
      </c>
      <c r="AS1805" s="13">
        <f t="shared" si="2384"/>
        <v>1.2253804796884572E-3</v>
      </c>
      <c r="AT1805" s="13">
        <f t="shared" si="2385"/>
        <v>5.6936281060705805E-4</v>
      </c>
      <c r="AU1805" s="13">
        <f t="shared" si="2386"/>
        <v>1.7636645133261647E-4</v>
      </c>
      <c r="AV1805" s="13">
        <f t="shared" si="2387"/>
        <v>4.0973599666391571E-5</v>
      </c>
      <c r="AW1805" s="13">
        <f t="shared" si="2388"/>
        <v>2.0083914224331339E-7</v>
      </c>
      <c r="AX1805" s="13">
        <f t="shared" si="2389"/>
        <v>1.2713291665882422E-4</v>
      </c>
      <c r="AY1805" s="13">
        <f t="shared" si="2390"/>
        <v>1.2989082779127847E-4</v>
      </c>
      <c r="AZ1805" s="13">
        <f t="shared" si="2391"/>
        <v>6.6354283326876333E-5</v>
      </c>
      <c r="BA1805" s="13">
        <f t="shared" si="2392"/>
        <v>2.2597905182847772E-5</v>
      </c>
      <c r="BB1805" s="13">
        <f t="shared" si="2393"/>
        <v>5.772031130273734E-6</v>
      </c>
      <c r="BC1805" s="13">
        <f t="shared" si="2394"/>
        <v>1.1794489126058222E-6</v>
      </c>
      <c r="BD1805" s="13">
        <f t="shared" si="2395"/>
        <v>2.2453913574516278E-4</v>
      </c>
      <c r="BE1805" s="13">
        <f t="shared" si="2396"/>
        <v>2.0866047001442188E-4</v>
      </c>
      <c r="BF1805" s="13">
        <f t="shared" si="2397"/>
        <v>9.6952345527983127E-5</v>
      </c>
      <c r="BG1805" s="13">
        <f t="shared" si="2398"/>
        <v>3.0032065337939516E-5</v>
      </c>
      <c r="BH1805" s="13">
        <f t="shared" si="2399"/>
        <v>6.9770742281986417E-6</v>
      </c>
      <c r="BI1805" s="13">
        <f t="shared" si="2400"/>
        <v>1.2967357186532701E-6</v>
      </c>
      <c r="BJ1805" s="14">
        <f t="shared" si="2401"/>
        <v>0.31915733119336775</v>
      </c>
      <c r="BK1805" s="14">
        <f t="shared" si="2402"/>
        <v>0.31283319258376746</v>
      </c>
      <c r="BL1805" s="14">
        <f t="shared" si="2403"/>
        <v>0.34272671127451182</v>
      </c>
      <c r="BM1805" s="14">
        <f t="shared" si="2404"/>
        <v>0.30990915084541615</v>
      </c>
      <c r="BN1805" s="14">
        <f t="shared" si="2405"/>
        <v>0.68994296188467819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1.3216000000000001</v>
      </c>
      <c r="F1806" s="10">
        <f>VLOOKUP(B1806,home!$B$2:$E$405,3,FALSE)</f>
        <v>1.0354000000000001</v>
      </c>
      <c r="G1806" s="10">
        <f>VLOOKUP(C1806,away!$B$2:$E$405,4,FALSE)</f>
        <v>1.3452</v>
      </c>
      <c r="H1806" s="10">
        <f>VLOOKUP(A1806,away!$A$2:$E$405,3,FALSE)</f>
        <v>1.1162000000000001</v>
      </c>
      <c r="I1806" s="10">
        <f>VLOOKUP(C1806,away!$B$2:$E$405,3,FALSE)</f>
        <v>0.44790000000000002</v>
      </c>
      <c r="J1806" s="10">
        <f>VLOOKUP(B1806,home!$B$2:$E$405,4,FALSE)</f>
        <v>0.84870000000000001</v>
      </c>
      <c r="K1806" s="12">
        <f t="shared" si="2350"/>
        <v>1.8407510177280002</v>
      </c>
      <c r="L1806" s="12">
        <f t="shared" si="2351"/>
        <v>0.42430415322600007</v>
      </c>
      <c r="M1806" s="13">
        <f t="shared" si="2352"/>
        <v>0.10382430629675524</v>
      </c>
      <c r="N1806" s="13">
        <f t="shared" si="2353"/>
        <v>0.19111469748065582</v>
      </c>
      <c r="O1806" s="13">
        <f t="shared" si="2354"/>
        <v>4.4053084367521596E-2</v>
      </c>
      <c r="P1806" s="13">
        <f t="shared" si="2355"/>
        <v>8.1090759883572838E-2</v>
      </c>
      <c r="Q1806" s="13">
        <f t="shared" si="2356"/>
        <v>0.17589728694514808</v>
      </c>
      <c r="R1806" s="13">
        <f t="shared" si="2357"/>
        <v>9.3459533297773952E-3</v>
      </c>
      <c r="S1806" s="13">
        <f t="shared" si="2358"/>
        <v>1.5833747349344854E-2</v>
      </c>
      <c r="T1806" s="13">
        <f t="shared" si="2359"/>
        <v>7.4633949392011817E-2</v>
      </c>
      <c r="U1806" s="13">
        <f t="shared" si="2360"/>
        <v>1.7203573103426132E-2</v>
      </c>
      <c r="V1806" s="13">
        <f t="shared" si="2361"/>
        <v>1.3740847935645988E-3</v>
      </c>
      <c r="W1806" s="13">
        <f t="shared" si="2362"/>
        <v>0.10792770331995846</v>
      </c>
      <c r="X1806" s="13">
        <f t="shared" si="2363"/>
        <v>4.5794172766801929E-2</v>
      </c>
      <c r="Y1806" s="13">
        <f t="shared" si="2364"/>
        <v>9.715328849251522E-3</v>
      </c>
      <c r="Z1806" s="13">
        <f t="shared" si="2365"/>
        <v>1.3218422712269712E-3</v>
      </c>
      <c r="AA1806" s="13">
        <f t="shared" si="2366"/>
        <v>2.4331825060369384E-3</v>
      </c>
      <c r="AB1806" s="13">
        <f t="shared" si="2367"/>
        <v>2.2394415871527305E-3</v>
      </c>
      <c r="AC1806" s="13">
        <f t="shared" si="2368"/>
        <v>6.7075803362541927E-5</v>
      </c>
      <c r="AD1806" s="13">
        <f t="shared" si="2369"/>
        <v>4.9667007431814805E-2</v>
      </c>
      <c r="AE1806" s="13">
        <f t="shared" si="2370"/>
        <v>2.1073917531625633E-2</v>
      </c>
      <c r="AF1806" s="13">
        <f t="shared" si="2371"/>
        <v>4.4708753667054854E-3</v>
      </c>
      <c r="AG1806" s="13">
        <f t="shared" si="2372"/>
        <v>6.3233699554965112E-4</v>
      </c>
      <c r="AH1806" s="13">
        <f t="shared" si="2373"/>
        <v>1.4021579139782315E-4</v>
      </c>
      <c r="AI1806" s="13">
        <f t="shared" si="2374"/>
        <v>2.5810236071707997E-4</v>
      </c>
      <c r="AJ1806" s="13">
        <f t="shared" si="2375"/>
        <v>2.3755109158398222E-4</v>
      </c>
      <c r="AK1806" s="13">
        <f t="shared" si="2376"/>
        <v>1.4575747119853754E-4</v>
      </c>
      <c r="AL1806" s="13">
        <f t="shared" si="2377"/>
        <v>2.0955508622125512E-6</v>
      </c>
      <c r="AM1806" s="13">
        <f t="shared" si="2378"/>
        <v>1.8284918895523448E-2</v>
      </c>
      <c r="AN1806" s="13">
        <f t="shared" si="2379"/>
        <v>7.7583670287711647E-3</v>
      </c>
      <c r="AO1806" s="13">
        <f t="shared" si="2380"/>
        <v>1.6459536762796336E-3</v>
      </c>
      <c r="AP1806" s="13">
        <f t="shared" si="2381"/>
        <v>2.3279499362101723E-4</v>
      </c>
      <c r="AQ1806" s="13">
        <f t="shared" si="2382"/>
        <v>2.4693970660904449E-5</v>
      </c>
      <c r="AR1806" s="13">
        <f t="shared" si="2383"/>
        <v>1.189882852759337E-5</v>
      </c>
      <c r="AS1806" s="13">
        <f t="shared" si="2384"/>
        <v>2.1902780721938458E-5</v>
      </c>
      <c r="AT1806" s="13">
        <f t="shared" si="2385"/>
        <v>2.0158782952490723E-5</v>
      </c>
      <c r="AU1806" s="13">
        <f t="shared" si="2386"/>
        <v>1.2369100078651719E-5</v>
      </c>
      <c r="AV1806" s="13">
        <f t="shared" si="2387"/>
        <v>5.6921083895394108E-6</v>
      </c>
      <c r="AW1806" s="13">
        <f t="shared" si="2388"/>
        <v>4.546404130331457E-8</v>
      </c>
      <c r="AX1806" s="13">
        <f t="shared" si="2389"/>
        <v>5.6096638443347887E-3</v>
      </c>
      <c r="AY1806" s="13">
        <f t="shared" si="2390"/>
        <v>2.3802036673529806E-3</v>
      </c>
      <c r="AZ1806" s="13">
        <f t="shared" si="2391"/>
        <v>5.0496515079081312E-4</v>
      </c>
      <c r="BA1806" s="13">
        <f t="shared" si="2392"/>
        <v>7.1419603571645126E-5</v>
      </c>
      <c r="BB1806" s="13">
        <f t="shared" si="2393"/>
        <v>7.5759086043008746E-6</v>
      </c>
      <c r="BC1806" s="13">
        <f t="shared" si="2394"/>
        <v>6.4289789705309035E-7</v>
      </c>
      <c r="BD1806" s="13">
        <f t="shared" si="2395"/>
        <v>8.4145372713031218E-7</v>
      </c>
      <c r="BE1806" s="13">
        <f t="shared" si="2396"/>
        <v>1.5489068045861411E-6</v>
      </c>
      <c r="BF1806" s="13">
        <f t="shared" si="2397"/>
        <v>1.4255758884538823E-6</v>
      </c>
      <c r="BG1806" s="13">
        <f t="shared" si="2398"/>
        <v>8.7471008917332722E-7</v>
      </c>
      <c r="BH1806" s="13">
        <f t="shared" si="2399"/>
        <v>4.0253087171568802E-7</v>
      </c>
      <c r="BI1806" s="13">
        <f t="shared" si="2400"/>
        <v>1.4819182235551833E-7</v>
      </c>
      <c r="BJ1806" s="14">
        <f t="shared" si="2401"/>
        <v>0.71744847571693116</v>
      </c>
      <c r="BK1806" s="14">
        <f t="shared" si="2402"/>
        <v>0.20457227334481529</v>
      </c>
      <c r="BL1806" s="14">
        <f t="shared" si="2403"/>
        <v>7.6134124578685805E-2</v>
      </c>
      <c r="BM1806" s="14">
        <f t="shared" si="2404"/>
        <v>0.39177046940491622</v>
      </c>
      <c r="BN1806" s="14">
        <f t="shared" si="2405"/>
        <v>0.60532608830343093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1.3216000000000001</v>
      </c>
      <c r="F1807" s="10">
        <f>VLOOKUP(B1807,home!$B$2:$E$405,3,FALSE)</f>
        <v>0.92479999999999996</v>
      </c>
      <c r="G1807" s="10">
        <f>VLOOKUP(C1807,away!$B$2:$E$405,4,FALSE)</f>
        <v>1.0752999999999999</v>
      </c>
      <c r="H1807" s="10">
        <f>VLOOKUP(A1807,away!$A$2:$E$405,3,FALSE)</f>
        <v>1.1162000000000001</v>
      </c>
      <c r="I1807" s="10">
        <f>VLOOKUP(C1807,away!$B$2:$E$405,3,FALSE)</f>
        <v>0.75439999999999996</v>
      </c>
      <c r="J1807" s="10">
        <f>VLOOKUP(B1807,home!$B$2:$E$405,4,FALSE)</f>
        <v>0.64700000000000002</v>
      </c>
      <c r="K1807" s="12">
        <f t="shared" si="2350"/>
        <v>1.314248520704</v>
      </c>
      <c r="L1807" s="12">
        <f t="shared" si="2351"/>
        <v>0.54481364816</v>
      </c>
      <c r="M1807" s="13">
        <f t="shared" si="2352"/>
        <v>0.15581869348834493</v>
      </c>
      <c r="N1807" s="13">
        <f t="shared" si="2353"/>
        <v>0.20478448741508734</v>
      </c>
      <c r="O1807" s="13">
        <f t="shared" si="2354"/>
        <v>8.4892150850910036E-2</v>
      </c>
      <c r="P1807" s="13">
        <f t="shared" si="2355"/>
        <v>0.11156938367518933</v>
      </c>
      <c r="Q1807" s="13">
        <f t="shared" si="2356"/>
        <v>0.13456885482420272</v>
      </c>
      <c r="R1807" s="13">
        <f t="shared" si="2357"/>
        <v>2.3125201202616668E-2</v>
      </c>
      <c r="S1807" s="13">
        <f t="shared" si="2358"/>
        <v>1.9971492339898034E-2</v>
      </c>
      <c r="T1807" s="13">
        <f t="shared" si="2359"/>
        <v>7.33149487254873E-2</v>
      </c>
      <c r="U1807" s="13">
        <f t="shared" si="2360"/>
        <v>3.0392261471521319E-2</v>
      </c>
      <c r="V1807" s="13">
        <f t="shared" si="2361"/>
        <v>1.5888887281271607E-3</v>
      </c>
      <c r="W1807" s="13">
        <f t="shared" si="2362"/>
        <v>5.8952306128513272E-2</v>
      </c>
      <c r="X1807" s="13">
        <f t="shared" si="2363"/>
        <v>3.211802096932044E-2</v>
      </c>
      <c r="Y1807" s="13">
        <f t="shared" si="2364"/>
        <v>8.7491680879874228E-3</v>
      </c>
      <c r="Z1807" s="13">
        <f t="shared" si="2365"/>
        <v>4.1996417438772042E-3</v>
      </c>
      <c r="AA1807" s="13">
        <f t="shared" si="2366"/>
        <v>5.519372949377383E-3</v>
      </c>
      <c r="AB1807" s="13">
        <f t="shared" si="2367"/>
        <v>3.6269138669664494E-3</v>
      </c>
      <c r="AC1807" s="13">
        <f t="shared" si="2368"/>
        <v>7.1104809441101469E-5</v>
      </c>
      <c r="AD1807" s="13">
        <f t="shared" si="2369"/>
        <v>1.9369495280371976E-2</v>
      </c>
      <c r="AE1807" s="13">
        <f t="shared" si="2370"/>
        <v>1.0552765386717356E-2</v>
      </c>
      <c r="AF1807" s="13">
        <f t="shared" si="2371"/>
        <v>2.8746453042570274E-3</v>
      </c>
      <c r="AG1807" s="13">
        <f t="shared" si="2372"/>
        <v>5.2204866512609504E-4</v>
      </c>
      <c r="AH1807" s="13">
        <f t="shared" si="2373"/>
        <v>5.7200553486169074E-4</v>
      </c>
      <c r="AI1807" s="13">
        <f t="shared" si="2374"/>
        <v>7.5175742802647736E-4</v>
      </c>
      <c r="AJ1807" s="13">
        <f t="shared" si="2375"/>
        <v>4.9399804385602086E-4</v>
      </c>
      <c r="AK1807" s="13">
        <f t="shared" si="2376"/>
        <v>2.1641206612281512E-4</v>
      </c>
      <c r="AL1807" s="13">
        <f t="shared" si="2377"/>
        <v>2.0365001369438035E-6</v>
      </c>
      <c r="AM1807" s="13">
        <f t="shared" si="2378"/>
        <v>5.0912661038023943E-3</v>
      </c>
      <c r="AN1807" s="13">
        <f t="shared" si="2379"/>
        <v>2.7737912597659313E-3</v>
      </c>
      <c r="AO1807" s="13">
        <f t="shared" si="2380"/>
        <v>7.5559966773369952E-4</v>
      </c>
      <c r="AP1807" s="13">
        <f t="shared" si="2381"/>
        <v>1.3722033717549363E-4</v>
      </c>
      <c r="AQ1807" s="13">
        <f t="shared" si="2382"/>
        <v>1.8689878124581479E-5</v>
      </c>
      <c r="AR1807" s="13">
        <f t="shared" si="2383"/>
        <v>6.2327284443141975E-5</v>
      </c>
      <c r="AS1807" s="13">
        <f t="shared" si="2384"/>
        <v>8.1913541378896777E-5</v>
      </c>
      <c r="AT1807" s="13">
        <f t="shared" si="2385"/>
        <v>5.382737529142049E-5</v>
      </c>
      <c r="AU1807" s="13">
        <f t="shared" si="2386"/>
        <v>2.3580849450042815E-5</v>
      </c>
      <c r="AV1807" s="13">
        <f t="shared" si="2387"/>
        <v>7.7477741266656232E-6</v>
      </c>
      <c r="AW1807" s="13">
        <f t="shared" si="2388"/>
        <v>4.0504886381915027E-8</v>
      </c>
      <c r="AX1807" s="13">
        <f t="shared" si="2389"/>
        <v>1.1151981575721187E-3</v>
      </c>
      <c r="AY1807" s="13">
        <f t="shared" si="2390"/>
        <v>6.0757517664817651E-4</v>
      </c>
      <c r="AZ1807" s="13">
        <f t="shared" si="2391"/>
        <v>1.6550762426057472E-4</v>
      </c>
      <c r="BA1807" s="13">
        <f t="shared" si="2392"/>
        <v>3.0056937523899427E-5</v>
      </c>
      <c r="BB1807" s="13">
        <f t="shared" si="2393"/>
        <v>4.0938574462282092E-6</v>
      </c>
      <c r="BC1807" s="13">
        <f t="shared" si="2394"/>
        <v>4.4607788206531447E-7</v>
      </c>
      <c r="BD1807" s="13">
        <f t="shared" si="2395"/>
        <v>5.6594592028956982E-6</v>
      </c>
      <c r="BE1807" s="13">
        <f t="shared" si="2396"/>
        <v>7.4379358853903103E-6</v>
      </c>
      <c r="BF1807" s="13">
        <f t="shared" si="2397"/>
        <v>4.8876481172327066E-6</v>
      </c>
      <c r="BG1807" s="13">
        <f t="shared" si="2398"/>
        <v>2.1411947692649256E-6</v>
      </c>
      <c r="BH1807" s="13">
        <f t="shared" si="2399"/>
        <v>7.0351551451139251E-7</v>
      </c>
      <c r="BI1807" s="13">
        <f t="shared" si="2400"/>
        <v>1.8491884484778218E-7</v>
      </c>
      <c r="BJ1807" s="14">
        <f t="shared" si="2401"/>
        <v>0.55650618586500622</v>
      </c>
      <c r="BK1807" s="14">
        <f t="shared" si="2402"/>
        <v>0.28962917471778571</v>
      </c>
      <c r="BL1807" s="14">
        <f t="shared" si="2403"/>
        <v>0.14984048491128316</v>
      </c>
      <c r="BM1807" s="14">
        <f t="shared" si="2404"/>
        <v>0.28480918110983938</v>
      </c>
      <c r="BN1807" s="14">
        <f t="shared" si="2405"/>
        <v>0.71475877145635103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1.3216000000000001</v>
      </c>
      <c r="F1808" s="10">
        <f>VLOOKUP(B1808,home!$B$2:$E$405,3,FALSE)</f>
        <v>0.75670000000000004</v>
      </c>
      <c r="G1808" s="10">
        <f>VLOOKUP(C1808,away!$B$2:$E$405,4,FALSE)</f>
        <v>0.67259999999999998</v>
      </c>
      <c r="H1808" s="10">
        <f>VLOOKUP(A1808,away!$A$2:$E$405,3,FALSE)</f>
        <v>1.1162000000000001</v>
      </c>
      <c r="I1808" s="10">
        <f>VLOOKUP(C1808,away!$B$2:$E$405,3,FALSE)</f>
        <v>1.4434</v>
      </c>
      <c r="J1808" s="10">
        <f>VLOOKUP(B1808,home!$B$2:$E$405,4,FALSE)</f>
        <v>1.0845</v>
      </c>
      <c r="K1808" s="12">
        <f t="shared" si="2350"/>
        <v>0.67263680467200004</v>
      </c>
      <c r="L1808" s="12">
        <f t="shared" si="2351"/>
        <v>1.7472629802600002</v>
      </c>
      <c r="M1808" s="13">
        <f t="shared" si="2352"/>
        <v>8.8930529191864158E-2</v>
      </c>
      <c r="N1808" s="13">
        <f t="shared" si="2353"/>
        <v>5.9817946993405535E-2</v>
      </c>
      <c r="O1808" s="13">
        <f t="shared" si="2354"/>
        <v>0.1553850214718755</v>
      </c>
      <c r="P1808" s="13">
        <f t="shared" si="2355"/>
        <v>0.10451768433673246</v>
      </c>
      <c r="Q1808" s="13">
        <f t="shared" si="2356"/>
        <v>2.0117876363841682E-2</v>
      </c>
      <c r="R1808" s="13">
        <f t="shared" si="2357"/>
        <v>0.13574924785235667</v>
      </c>
      <c r="S1808" s="13">
        <f t="shared" si="2358"/>
        <v>3.070921324313966E-2</v>
      </c>
      <c r="T1808" s="13">
        <f t="shared" si="2359"/>
        <v>3.5151220611988235E-2</v>
      </c>
      <c r="U1808" s="13">
        <f t="shared" si="2360"/>
        <v>9.1309940312036569E-2</v>
      </c>
      <c r="V1808" s="13">
        <f t="shared" si="2361"/>
        <v>4.0101912322184873E-3</v>
      </c>
      <c r="W1808" s="13">
        <f t="shared" si="2362"/>
        <v>4.5106746913869417E-3</v>
      </c>
      <c r="X1808" s="13">
        <f t="shared" si="2363"/>
        <v>7.8813349042561043E-3</v>
      </c>
      <c r="Y1808" s="13">
        <f t="shared" si="2364"/>
        <v>6.8853823566188428E-3</v>
      </c>
      <c r="Z1808" s="13">
        <f t="shared" si="2365"/>
        <v>7.9063211790187382E-2</v>
      </c>
      <c r="AA1808" s="13">
        <f t="shared" si="2366"/>
        <v>5.3180826145657251E-2</v>
      </c>
      <c r="AB1808" s="13">
        <f t="shared" si="2367"/>
        <v>1.7885690484216021E-2</v>
      </c>
      <c r="AC1808" s="13">
        <f t="shared" si="2368"/>
        <v>2.9456693974199956E-4</v>
      </c>
      <c r="AD1808" s="13">
        <f t="shared" si="2369"/>
        <v>7.5851145283234282E-4</v>
      </c>
      <c r="AE1808" s="13">
        <f t="shared" si="2370"/>
        <v>1.3253189816371819E-3</v>
      </c>
      <c r="AF1808" s="13">
        <f t="shared" si="2371"/>
        <v>1.1578403968252656E-3</v>
      </c>
      <c r="AG1808" s="13">
        <f t="shared" si="2372"/>
        <v>6.7435055414077829E-4</v>
      </c>
      <c r="AH1808" s="13">
        <f t="shared" si="2373"/>
        <v>3.4536055765362582E-2</v>
      </c>
      <c r="AI1808" s="13">
        <f t="shared" si="2374"/>
        <v>2.3230222195987492E-2</v>
      </c>
      <c r="AJ1808" s="13">
        <f t="shared" si="2375"/>
        <v>7.8127512148647993E-3</v>
      </c>
      <c r="AK1808" s="13">
        <f t="shared" si="2376"/>
        <v>1.7517146709546483E-3</v>
      </c>
      <c r="AL1808" s="13">
        <f t="shared" si="2377"/>
        <v>1.3847867410107896E-5</v>
      </c>
      <c r="AM1808" s="13">
        <f t="shared" si="2378"/>
        <v>1.0204054398805276E-4</v>
      </c>
      <c r="AN1808" s="13">
        <f t="shared" si="2379"/>
        <v>1.7829166499591669E-4</v>
      </c>
      <c r="AO1808" s="13">
        <f t="shared" si="2380"/>
        <v>1.557612129681415E-4</v>
      </c>
      <c r="AP1808" s="13">
        <f t="shared" si="2381"/>
        <v>9.071860039320917E-5</v>
      </c>
      <c r="AQ1808" s="13">
        <f t="shared" si="2382"/>
        <v>3.9627313022013649E-5</v>
      </c>
      <c r="AR1808" s="13">
        <f t="shared" si="2383"/>
        <v>1.2068714344602596E-2</v>
      </c>
      <c r="AS1808" s="13">
        <f t="shared" si="2384"/>
        <v>8.1178614532526217E-3</v>
      </c>
      <c r="AT1808" s="13">
        <f t="shared" si="2385"/>
        <v>2.730186194342921E-3</v>
      </c>
      <c r="AU1808" s="13">
        <f t="shared" si="2386"/>
        <v>6.121412393074769E-4</v>
      </c>
      <c r="AV1808" s="13">
        <f t="shared" si="2387"/>
        <v>1.029371818039348E-4</v>
      </c>
      <c r="AW1808" s="13">
        <f t="shared" si="2388"/>
        <v>4.5208416797640266E-7</v>
      </c>
      <c r="AX1808" s="13">
        <f t="shared" si="2389"/>
        <v>1.1439370909186074E-5</v>
      </c>
      <c r="AY1808" s="13">
        <f t="shared" si="2390"/>
        <v>1.9987589307084007E-5</v>
      </c>
      <c r="AZ1808" s="13">
        <f t="shared" si="2391"/>
        <v>1.746178743045426E-5</v>
      </c>
      <c r="BA1808" s="13">
        <f t="shared" si="2392"/>
        <v>1.017011158213404E-5</v>
      </c>
      <c r="BB1808" s="13">
        <f t="shared" si="2393"/>
        <v>4.4424648681440645E-6</v>
      </c>
      <c r="BC1808" s="13">
        <f t="shared" si="2394"/>
        <v>1.5524308810427494E-6</v>
      </c>
      <c r="BD1808" s="13">
        <f t="shared" si="2395"/>
        <v>3.5145362989428292E-3</v>
      </c>
      <c r="BE1808" s="13">
        <f t="shared" si="2396"/>
        <v>2.3640064660246621E-3</v>
      </c>
      <c r="BF1808" s="13">
        <f t="shared" si="2397"/>
        <v>7.9505887776538779E-4</v>
      </c>
      <c r="BG1808" s="13">
        <f t="shared" si="2398"/>
        <v>1.7826195435540558E-4</v>
      </c>
      <c r="BH1808" s="13">
        <f t="shared" si="2399"/>
        <v>2.9976387843051473E-5</v>
      </c>
      <c r="BI1808" s="13">
        <f t="shared" si="2400"/>
        <v>4.0326443468717475E-6</v>
      </c>
      <c r="BJ1808" s="14">
        <f t="shared" si="2401"/>
        <v>0.13891195039727824</v>
      </c>
      <c r="BK1808" s="14">
        <f t="shared" si="2402"/>
        <v>0.22849602040041395</v>
      </c>
      <c r="BL1808" s="14">
        <f t="shared" si="2403"/>
        <v>0.55135918315589949</v>
      </c>
      <c r="BM1808" s="14">
        <f t="shared" si="2404"/>
        <v>0.43329252402856372</v>
      </c>
      <c r="BN1808" s="14">
        <f t="shared" si="2405"/>
        <v>0.56451830621007604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1.3216000000000001</v>
      </c>
      <c r="F1809" s="10">
        <f>VLOOKUP(B1809,home!$B$2:$E$405,3,FALSE)</f>
        <v>1.0752999999999999</v>
      </c>
      <c r="G1809" s="10">
        <f>VLOOKUP(C1809,away!$B$2:$E$405,4,FALSE)</f>
        <v>1.177</v>
      </c>
      <c r="H1809" s="10">
        <f>VLOOKUP(A1809,away!$A$2:$E$405,3,FALSE)</f>
        <v>1.1162000000000001</v>
      </c>
      <c r="I1809" s="10">
        <f>VLOOKUP(C1809,away!$B$2:$E$405,3,FALSE)</f>
        <v>1.1448</v>
      </c>
      <c r="J1809" s="10">
        <f>VLOOKUP(B1809,home!$B$2:$E$405,4,FALSE)</f>
        <v>1.2730999999999999</v>
      </c>
      <c r="K1809" s="12">
        <f t="shared" si="2350"/>
        <v>1.6726540969600001</v>
      </c>
      <c r="L1809" s="12">
        <f t="shared" si="2351"/>
        <v>1.6267999750559998</v>
      </c>
      <c r="M1809" s="13">
        <f t="shared" si="2352"/>
        <v>3.6903308451744214E-2</v>
      </c>
      <c r="N1809" s="13">
        <f t="shared" si="2353"/>
        <v>6.1726470073188572E-2</v>
      </c>
      <c r="O1809" s="13">
        <f t="shared" si="2354"/>
        <v>6.0034301268781357E-2</v>
      </c>
      <c r="P1809" s="13">
        <f t="shared" si="2355"/>
        <v>0.10041661997535808</v>
      </c>
      <c r="Q1809" s="13">
        <f t="shared" si="2356"/>
        <v>5.1623516529398859E-2</v>
      </c>
      <c r="R1809" s="13">
        <f t="shared" si="2357"/>
        <v>4.883189990327895E-2</v>
      </c>
      <c r="S1809" s="13">
        <f t="shared" si="2358"/>
        <v>6.8310254488841732E-2</v>
      </c>
      <c r="T1809" s="13">
        <f t="shared" si="2359"/>
        <v>8.3981135402329057E-2</v>
      </c>
      <c r="U1809" s="13">
        <f t="shared" si="2360"/>
        <v>8.1678877435560168E-2</v>
      </c>
      <c r="V1809" s="13">
        <f t="shared" si="2361"/>
        <v>2.0653025894520092E-2</v>
      </c>
      <c r="W1809" s="13">
        <f t="shared" si="2362"/>
        <v>2.8782762140793765E-2</v>
      </c>
      <c r="X1809" s="13">
        <f t="shared" si="2363"/>
        <v>4.6823796732686072E-2</v>
      </c>
      <c r="Y1809" s="13">
        <f t="shared" si="2364"/>
        <v>3.8086475678380458E-2</v>
      </c>
      <c r="Z1809" s="13">
        <f t="shared" si="2365"/>
        <v>2.6479911181530424E-2</v>
      </c>
      <c r="AA1809" s="13">
        <f t="shared" si="2366"/>
        <v>4.4291731924923791E-2</v>
      </c>
      <c r="AB1809" s="13">
        <f t="shared" si="2367"/>
        <v>3.7042373432838907E-2</v>
      </c>
      <c r="AC1809" s="13">
        <f t="shared" si="2368"/>
        <v>3.5124002758843962E-3</v>
      </c>
      <c r="AD1809" s="13">
        <f t="shared" si="2369"/>
        <v>1.2035901254155965E-2</v>
      </c>
      <c r="AE1809" s="13">
        <f t="shared" si="2370"/>
        <v>1.9580003860037398E-2</v>
      </c>
      <c r="AF1809" s="13">
        <f t="shared" si="2371"/>
        <v>1.5926374895552611E-2</v>
      </c>
      <c r="AG1809" s="13">
        <f t="shared" si="2372"/>
        <v>8.6363420942724978E-3</v>
      </c>
      <c r="AH1809" s="13">
        <f t="shared" si="2373"/>
        <v>1.0769379712399701E-2</v>
      </c>
      <c r="AI1809" s="13">
        <f t="shared" si="2374"/>
        <v>1.8013447097663268E-2</v>
      </c>
      <c r="AJ1809" s="13">
        <f t="shared" si="2375"/>
        <v>1.5065133044139348E-2</v>
      </c>
      <c r="AK1809" s="13">
        <f t="shared" si="2376"/>
        <v>8.3995855025090545E-3</v>
      </c>
      <c r="AL1809" s="13">
        <f t="shared" si="2377"/>
        <v>3.8229999260476179E-4</v>
      </c>
      <c r="AM1809" s="13">
        <f t="shared" si="2378"/>
        <v>4.0263799086739981E-3</v>
      </c>
      <c r="AN1809" s="13">
        <f t="shared" si="2379"/>
        <v>6.5501147349968378E-3</v>
      </c>
      <c r="AO1809" s="13">
        <f t="shared" si="2380"/>
        <v>5.3278632437533972E-3</v>
      </c>
      <c r="AP1809" s="13">
        <f t="shared" si="2381"/>
        <v>2.8891225973466015E-3</v>
      </c>
      <c r="AQ1809" s="13">
        <f t="shared" si="2382"/>
        <v>1.1750061423242946E-3</v>
      </c>
      <c r="AR1809" s="13">
        <f t="shared" si="2383"/>
        <v>3.5039253295000845E-3</v>
      </c>
      <c r="AS1809" s="13">
        <f t="shared" si="2384"/>
        <v>5.8608550578302353E-3</v>
      </c>
      <c r="AT1809" s="13">
        <f t="shared" si="2385"/>
        <v>4.9015916120842412E-3</v>
      </c>
      <c r="AU1809" s="13">
        <f t="shared" si="2386"/>
        <v>2.7328890971924933E-3</v>
      </c>
      <c r="AV1809" s="13">
        <f t="shared" si="2387"/>
        <v>1.1427945362390845E-3</v>
      </c>
      <c r="AW1809" s="13">
        <f t="shared" si="2388"/>
        <v>2.8896289824358353E-5</v>
      </c>
      <c r="AX1809" s="13">
        <f t="shared" si="2389"/>
        <v>1.1224568083601657E-3</v>
      </c>
      <c r="AY1809" s="13">
        <f t="shared" si="2390"/>
        <v>1.8260127078417545E-3</v>
      </c>
      <c r="AZ1809" s="13">
        <f t="shared" si="2391"/>
        <v>1.4852787137844526E-3</v>
      </c>
      <c r="BA1809" s="13">
        <f t="shared" si="2392"/>
        <v>8.0541712484525165E-4</v>
      </c>
      <c r="BB1809" s="13">
        <f t="shared" si="2393"/>
        <v>3.2756313965198275E-4</v>
      </c>
      <c r="BC1809" s="13">
        <f t="shared" si="2394"/>
        <v>1.0657594148302209E-4</v>
      </c>
      <c r="BD1809" s="13">
        <f t="shared" si="2395"/>
        <v>9.5003093977147086E-4</v>
      </c>
      <c r="BE1809" s="13">
        <f t="shared" si="2396"/>
        <v>1.58907314364751E-3</v>
      </c>
      <c r="BF1809" s="13">
        <f t="shared" si="2397"/>
        <v>1.3289848520455574E-3</v>
      </c>
      <c r="BG1809" s="13">
        <f t="shared" si="2398"/>
        <v>7.4097731919059385E-4</v>
      </c>
      <c r="BH1809" s="13">
        <f t="shared" si="2399"/>
        <v>3.0984968717464602E-4</v>
      </c>
      <c r="BI1809" s="13">
        <f t="shared" si="2400"/>
        <v>1.0365426973888927E-4</v>
      </c>
      <c r="BJ1809" s="14">
        <f t="shared" si="2401"/>
        <v>0.39284456972385701</v>
      </c>
      <c r="BK1809" s="14">
        <f t="shared" si="2402"/>
        <v>0.23200392178679502</v>
      </c>
      <c r="BL1809" s="14">
        <f t="shared" si="2403"/>
        <v>0.3472913551665095</v>
      </c>
      <c r="BM1809" s="14">
        <f t="shared" si="2404"/>
        <v>0.63728652523892471</v>
      </c>
      <c r="BN1809" s="14">
        <f t="shared" si="2405"/>
        <v>0.35953611620175002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1.3216000000000001</v>
      </c>
      <c r="F1810" s="10">
        <f>VLOOKUP(B1810,home!$B$2:$E$405,3,FALSE)</f>
        <v>1.2344999999999999</v>
      </c>
      <c r="G1810" s="10">
        <f>VLOOKUP(C1810,away!$B$2:$E$405,4,FALSE)</f>
        <v>1.5530999999999999</v>
      </c>
      <c r="H1810" s="10">
        <f>VLOOKUP(A1810,away!$A$2:$E$405,3,FALSE)</f>
        <v>1.1162000000000001</v>
      </c>
      <c r="I1810" s="10">
        <f>VLOOKUP(C1810,away!$B$2:$E$405,3,FALSE)</f>
        <v>0.89590000000000003</v>
      </c>
      <c r="J1810" s="10">
        <f>VLOOKUP(B1810,home!$B$2:$E$405,4,FALSE)</f>
        <v>0.66010000000000002</v>
      </c>
      <c r="K1810" s="12">
        <f t="shared" si="2350"/>
        <v>2.5339062571199999</v>
      </c>
      <c r="L1810" s="12">
        <f t="shared" si="2351"/>
        <v>0.66010236315799997</v>
      </c>
      <c r="M1810" s="13">
        <f t="shared" si="2352"/>
        <v>4.1007158896917875E-2</v>
      </c>
      <c r="N1810" s="13">
        <f t="shared" si="2353"/>
        <v>0.10390829651561428</v>
      </c>
      <c r="O1810" s="13">
        <f t="shared" si="2354"/>
        <v>2.7068922494251097E-2</v>
      </c>
      <c r="P1810" s="13">
        <f t="shared" si="2355"/>
        <v>6.8590112081679172E-2</v>
      </c>
      <c r="Q1810" s="13">
        <f t="shared" si="2356"/>
        <v>0.1316469413537977</v>
      </c>
      <c r="R1810" s="13">
        <f t="shared" si="2357"/>
        <v>8.9341298532979434E-3</v>
      </c>
      <c r="S1810" s="13">
        <f t="shared" si="2358"/>
        <v>2.8681598542363976E-2</v>
      </c>
      <c r="T1810" s="13">
        <f t="shared" si="2359"/>
        <v>8.6900457090164501E-2</v>
      </c>
      <c r="U1810" s="13">
        <f t="shared" si="2360"/>
        <v>2.2638247537194248E-2</v>
      </c>
      <c r="V1810" s="13">
        <f t="shared" si="2361"/>
        <v>5.3304352801414349E-3</v>
      </c>
      <c r="W1810" s="13">
        <f t="shared" si="2362"/>
        <v>0.1111936694756992</v>
      </c>
      <c r="X1810" s="13">
        <f t="shared" si="2363"/>
        <v>7.3399203989118617E-2</v>
      </c>
      <c r="Y1810" s="13">
        <f t="shared" si="2364"/>
        <v>2.4225494003566644E-2</v>
      </c>
      <c r="Z1810" s="13">
        <f t="shared" si="2365"/>
        <v>1.9658134096408033E-3</v>
      </c>
      <c r="AA1810" s="13">
        <f t="shared" si="2366"/>
        <v>4.9811868990192335E-3</v>
      </c>
      <c r="AB1810" s="13">
        <f t="shared" si="2367"/>
        <v>6.3109303256545044E-3</v>
      </c>
      <c r="AC1810" s="13">
        <f t="shared" si="2368"/>
        <v>5.5724287408587952E-4</v>
      </c>
      <c r="AD1810" s="13">
        <f t="shared" si="2369"/>
        <v>7.0438583709151847E-2</v>
      </c>
      <c r="AE1810" s="13">
        <f t="shared" si="2370"/>
        <v>4.6496675563913736E-2</v>
      </c>
      <c r="AF1810" s="13">
        <f t="shared" si="2371"/>
        <v>1.5346282709365142E-2</v>
      </c>
      <c r="AG1810" s="13">
        <f t="shared" si="2372"/>
        <v>3.3767058273808958E-3</v>
      </c>
      <c r="AH1810" s="13">
        <f t="shared" si="2373"/>
        <v>3.2440951930789481E-4</v>
      </c>
      <c r="AI1810" s="13">
        <f t="shared" si="2374"/>
        <v>8.2202331084356612E-4</v>
      </c>
      <c r="AJ1810" s="13">
        <f t="shared" si="2375"/>
        <v>1.0414650054225059E-3</v>
      </c>
      <c r="AK1810" s="13">
        <f t="shared" si="2376"/>
        <v>8.7965823127053382E-4</v>
      </c>
      <c r="AL1810" s="13">
        <f t="shared" si="2377"/>
        <v>3.7282613298177312E-5</v>
      </c>
      <c r="AM1810" s="13">
        <f t="shared" si="2378"/>
        <v>3.5696953600658152E-2</v>
      </c>
      <c r="AN1810" s="13">
        <f t="shared" si="2379"/>
        <v>2.3563643429335923E-2</v>
      </c>
      <c r="AO1810" s="13">
        <f t="shared" si="2380"/>
        <v>7.7772083561585591E-3</v>
      </c>
      <c r="AP1810" s="13">
        <f t="shared" si="2381"/>
        <v>1.7112512048908035E-3</v>
      </c>
      <c r="AQ1810" s="13">
        <f t="shared" si="2382"/>
        <v>2.8240024107634848E-4</v>
      </c>
      <c r="AR1810" s="13">
        <f t="shared" si="2383"/>
        <v>4.2828698065218447E-5</v>
      </c>
      <c r="AS1810" s="13">
        <f t="shared" si="2384"/>
        <v>1.0852390601176026E-4</v>
      </c>
      <c r="AT1810" s="13">
        <f t="shared" si="2385"/>
        <v>1.374947022451511E-4</v>
      </c>
      <c r="AU1810" s="13">
        <f t="shared" si="2386"/>
        <v>1.161328954466132E-4</v>
      </c>
      <c r="AV1810" s="13">
        <f t="shared" si="2387"/>
        <v>7.3567467607408993E-5</v>
      </c>
      <c r="AW1810" s="13">
        <f t="shared" si="2388"/>
        <v>1.7322304836578232E-6</v>
      </c>
      <c r="AX1810" s="13">
        <f t="shared" si="2389"/>
        <v>1.5075455681471676E-2</v>
      </c>
      <c r="AY1810" s="13">
        <f t="shared" si="2390"/>
        <v>9.9513439210231515E-3</v>
      </c>
      <c r="AZ1810" s="13">
        <f t="shared" si="2391"/>
        <v>3.284452819432689E-3</v>
      </c>
      <c r="BA1810" s="13">
        <f t="shared" si="2392"/>
        <v>7.226916892628249E-4</v>
      </c>
      <c r="BB1810" s="13">
        <f t="shared" si="2393"/>
        <v>1.1926262297925938E-4</v>
      </c>
      <c r="BC1810" s="13">
        <f t="shared" si="2394"/>
        <v>1.5745107853006144E-5</v>
      </c>
      <c r="BD1810" s="13">
        <f t="shared" si="2395"/>
        <v>4.7118874673051929E-6</v>
      </c>
      <c r="BE1810" s="13">
        <f t="shared" si="2396"/>
        <v>1.1939481136249938E-5</v>
      </c>
      <c r="BF1810" s="13">
        <f t="shared" si="2397"/>
        <v>1.5126762978954966E-5</v>
      </c>
      <c r="BG1810" s="13">
        <f t="shared" si="2398"/>
        <v>1.2776599787448384E-5</v>
      </c>
      <c r="BH1810" s="13">
        <f t="shared" si="2399"/>
        <v>8.0936765365333823E-6</v>
      </c>
      <c r="BI1810" s="13">
        <f t="shared" si="2400"/>
        <v>4.1017235238054529E-6</v>
      </c>
      <c r="BJ1810" s="14">
        <f t="shared" si="2401"/>
        <v>0.76513271891191503</v>
      </c>
      <c r="BK1810" s="14">
        <f t="shared" si="2402"/>
        <v>0.15415517420950967</v>
      </c>
      <c r="BL1810" s="14">
        <f t="shared" si="2403"/>
        <v>7.3536270977067969E-2</v>
      </c>
      <c r="BM1810" s="14">
        <f t="shared" si="2404"/>
        <v>0.60368480462203611</v>
      </c>
      <c r="BN1810" s="14">
        <f t="shared" si="2405"/>
        <v>0.3811555611955581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1.6325000000000001</v>
      </c>
      <c r="F1811" s="10">
        <f>VLOOKUP(B1811,home!$B$2:$E$405,3,FALSE)</f>
        <v>1.2251000000000001</v>
      </c>
      <c r="G1811" s="10">
        <f>VLOOKUP(C1811,away!$B$2:$E$405,4,FALSE)</f>
        <v>1.0549999999999999</v>
      </c>
      <c r="H1811" s="10">
        <f>VLOOKUP(A1811,away!$A$2:$E$405,3,FALSE)</f>
        <v>1.1474</v>
      </c>
      <c r="I1811" s="10">
        <f>VLOOKUP(C1811,away!$B$2:$E$405,3,FALSE)</f>
        <v>1.0167999999999999</v>
      </c>
      <c r="J1811" s="10">
        <f>VLOOKUP(B1811,home!$B$2:$E$405,4,FALSE)</f>
        <v>1.1791</v>
      </c>
      <c r="K1811" s="12">
        <f t="shared" si="2350"/>
        <v>2.10997441625</v>
      </c>
      <c r="L1811" s="12">
        <f t="shared" si="2351"/>
        <v>1.3756280489119999</v>
      </c>
      <c r="M1811" s="13">
        <f t="shared" si="2352"/>
        <v>3.0635296169660209E-2</v>
      </c>
      <c r="N1811" s="13">
        <f t="shared" si="2353"/>
        <v>6.4639691152224663E-2</v>
      </c>
      <c r="O1811" s="13">
        <f t="shared" si="2354"/>
        <v>4.2142772697710933E-2</v>
      </c>
      <c r="P1811" s="13">
        <f t="shared" si="2355"/>
        <v>8.892017222200907E-2</v>
      </c>
      <c r="Q1811" s="13">
        <f t="shared" si="2356"/>
        <v>6.8194047302747765E-2</v>
      </c>
      <c r="R1811" s="13">
        <f t="shared" si="2357"/>
        <v>2.8986390090947001E-2</v>
      </c>
      <c r="S1811" s="13">
        <f t="shared" si="2358"/>
        <v>6.4523588936462484E-2</v>
      </c>
      <c r="T1811" s="13">
        <f t="shared" si="2359"/>
        <v>9.3809644238491544E-2</v>
      </c>
      <c r="U1811" s="13">
        <f t="shared" si="2360"/>
        <v>6.1160541511340684E-2</v>
      </c>
      <c r="V1811" s="13">
        <f t="shared" si="2361"/>
        <v>2.080914412809623E-2</v>
      </c>
      <c r="W1811" s="13">
        <f t="shared" si="2362"/>
        <v>4.796256504978004E-2</v>
      </c>
      <c r="X1811" s="13">
        <f t="shared" si="2363"/>
        <v>6.5978649780243787E-2</v>
      </c>
      <c r="Y1811" s="13">
        <f t="shared" si="2364"/>
        <v>4.5381040633522468E-2</v>
      </c>
      <c r="Z1811" s="13">
        <f t="shared" si="2365"/>
        <v>1.329149708193718E-2</v>
      </c>
      <c r="AA1811" s="13">
        <f t="shared" si="2366"/>
        <v>2.8044718796548983E-2</v>
      </c>
      <c r="AB1811" s="13">
        <f t="shared" si="2367"/>
        <v>2.9586819585821926E-2</v>
      </c>
      <c r="AC1811" s="13">
        <f t="shared" si="2368"/>
        <v>3.7749608111660574E-3</v>
      </c>
      <c r="AD1811" s="13">
        <f t="shared" si="2369"/>
        <v>2.5299946298190577E-2</v>
      </c>
      <c r="AE1811" s="13">
        <f t="shared" si="2370"/>
        <v>3.4803315763758273E-2</v>
      </c>
      <c r="AF1811" s="13">
        <f t="shared" si="2371"/>
        <v>2.3938208679883527E-2</v>
      </c>
      <c r="AG1811" s="13">
        <f t="shared" si="2372"/>
        <v>1.0976690433585491E-2</v>
      </c>
      <c r="AH1811" s="13">
        <f t="shared" si="2373"/>
        <v>4.571039049486198E-3</v>
      </c>
      <c r="AI1811" s="13">
        <f t="shared" si="2374"/>
        <v>9.6447754500955975E-3</v>
      </c>
      <c r="AJ1811" s="13">
        <f t="shared" si="2375"/>
        <v>1.0175114725088896E-2</v>
      </c>
      <c r="AK1811" s="13">
        <f t="shared" si="2376"/>
        <v>7.1564105841154073E-3</v>
      </c>
      <c r="AL1811" s="13">
        <f t="shared" si="2377"/>
        <v>4.3827898852520631E-4</v>
      </c>
      <c r="AM1811" s="13">
        <f t="shared" si="2378"/>
        <v>1.0676447884336195E-2</v>
      </c>
      <c r="AN1811" s="13">
        <f t="shared" si="2379"/>
        <v>1.4686821172440048E-2</v>
      </c>
      <c r="AO1811" s="13">
        <f t="shared" si="2380"/>
        <v>1.0101801577081579E-2</v>
      </c>
      <c r="AP1811" s="13">
        <f t="shared" si="2381"/>
        <v>4.6321071979922978E-3</v>
      </c>
      <c r="AQ1811" s="13">
        <f t="shared" si="2382"/>
        <v>1.5930141467813447E-3</v>
      </c>
      <c r="AR1811" s="13">
        <f t="shared" si="2383"/>
        <v>1.25760990582905E-3</v>
      </c>
      <c r="AS1811" s="13">
        <f t="shared" si="2384"/>
        <v>2.6535247269218677E-3</v>
      </c>
      <c r="AT1811" s="13">
        <f t="shared" si="2385"/>
        <v>2.7994346433459546E-3</v>
      </c>
      <c r="AU1811" s="13">
        <f t="shared" si="2386"/>
        <v>1.9689118258079692E-3</v>
      </c>
      <c r="AV1811" s="13">
        <f t="shared" si="2387"/>
        <v>1.0385883950767231E-3</v>
      </c>
      <c r="AW1811" s="13">
        <f t="shared" si="2388"/>
        <v>3.533673029842662E-5</v>
      </c>
      <c r="AX1811" s="13">
        <f t="shared" si="2389"/>
        <v>3.7545053153959728E-3</v>
      </c>
      <c r="AY1811" s="13">
        <f t="shared" si="2390"/>
        <v>5.1648028216478951E-3</v>
      </c>
      <c r="AZ1811" s="13">
        <f t="shared" si="2391"/>
        <v>3.552423814279343E-3</v>
      </c>
      <c r="BA1811" s="13">
        <f t="shared" si="2392"/>
        <v>1.628937946848539E-3</v>
      </c>
      <c r="BB1811" s="13">
        <f t="shared" si="2393"/>
        <v>5.6020318240549392E-4</v>
      </c>
      <c r="BC1811" s="13">
        <f t="shared" si="2394"/>
        <v>1.5412624216135229E-4</v>
      </c>
      <c r="BD1811" s="13">
        <f t="shared" si="2395"/>
        <v>2.8833391017467032E-4</v>
      </c>
      <c r="BE1811" s="13">
        <f t="shared" si="2396"/>
        <v>6.0837717380588007E-4</v>
      </c>
      <c r="BF1811" s="13">
        <f t="shared" si="2397"/>
        <v>6.4183013608044338E-4</v>
      </c>
      <c r="BG1811" s="13">
        <f t="shared" si="2398"/>
        <v>4.5141505556933054E-4</v>
      </c>
      <c r="BH1811" s="13">
        <f t="shared" si="2399"/>
        <v>2.3811855459033991E-4</v>
      </c>
      <c r="BI1811" s="13">
        <f t="shared" si="2400"/>
        <v>1.0048481164400917E-4</v>
      </c>
      <c r="BJ1811" s="14">
        <f t="shared" si="2401"/>
        <v>0.53748899063379829</v>
      </c>
      <c r="BK1811" s="14">
        <f t="shared" si="2402"/>
        <v>0.21426624407756711</v>
      </c>
      <c r="BL1811" s="14">
        <f t="shared" si="2403"/>
        <v>0.23351521163000183</v>
      </c>
      <c r="BM1811" s="14">
        <f t="shared" si="2404"/>
        <v>0.66991410769665527</v>
      </c>
      <c r="BN1811" s="14">
        <f t="shared" si="2405"/>
        <v>0.32351836963529962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1.6325000000000001</v>
      </c>
      <c r="F1812" s="10">
        <f>VLOOKUP(B1812,home!$B$2:$E$405,3,FALSE)</f>
        <v>1.0449999999999999</v>
      </c>
      <c r="G1812" s="10">
        <f>VLOOKUP(C1812,away!$B$2:$E$405,4,FALSE)</f>
        <v>1.153</v>
      </c>
      <c r="H1812" s="10">
        <f>VLOOKUP(A1812,away!$A$2:$E$405,3,FALSE)</f>
        <v>1.1474</v>
      </c>
      <c r="I1812" s="10">
        <f>VLOOKUP(C1812,away!$B$2:$E$405,3,FALSE)</f>
        <v>0.76900000000000002</v>
      </c>
      <c r="J1812" s="10">
        <f>VLOOKUP(B1812,home!$B$2:$E$405,4,FALSE)</f>
        <v>1.1791</v>
      </c>
      <c r="K1812" s="12">
        <f t="shared" si="2350"/>
        <v>1.9669747625</v>
      </c>
      <c r="L1812" s="12">
        <f t="shared" si="2351"/>
        <v>1.0403795924600001</v>
      </c>
      <c r="M1812" s="13">
        <f t="shared" si="2352"/>
        <v>4.9422259705136244E-2</v>
      </c>
      <c r="N1812" s="13">
        <f t="shared" si="2353"/>
        <v>9.7212337545723698E-2</v>
      </c>
      <c r="O1812" s="13">
        <f t="shared" si="2354"/>
        <v>5.1417910410481937E-2</v>
      </c>
      <c r="P1812" s="13">
        <f t="shared" si="2355"/>
        <v>0.101137732117904</v>
      </c>
      <c r="Q1812" s="13">
        <f t="shared" si="2356"/>
        <v>9.5607107278034856E-2</v>
      </c>
      <c r="R1812" s="13">
        <f t="shared" si="2357"/>
        <v>2.6747072339000994E-2</v>
      </c>
      <c r="S1812" s="13">
        <f t="shared" si="2358"/>
        <v>5.1742073910523087E-2</v>
      </c>
      <c r="T1812" s="13">
        <f t="shared" si="2359"/>
        <v>9.9467683306201413E-2</v>
      </c>
      <c r="U1812" s="13">
        <f t="shared" si="2360"/>
        <v>5.2610816261576807E-2</v>
      </c>
      <c r="V1812" s="13">
        <f t="shared" si="2361"/>
        <v>1.1765000093320351E-2</v>
      </c>
      <c r="W1812" s="13">
        <f t="shared" si="2362"/>
        <v>6.2685589043841555E-2</v>
      </c>
      <c r="X1812" s="13">
        <f t="shared" si="2363"/>
        <v>6.5216807582546929E-2</v>
      </c>
      <c r="Y1812" s="13">
        <f t="shared" si="2364"/>
        <v>3.3925117847136213E-2</v>
      </c>
      <c r="Z1812" s="13">
        <f t="shared" si="2365"/>
        <v>9.2757027398493348E-3</v>
      </c>
      <c r="AA1812" s="13">
        <f t="shared" si="2366"/>
        <v>1.8245073193735743E-2</v>
      </c>
      <c r="AB1812" s="13">
        <f t="shared" si="2367"/>
        <v>1.7943799256021742E-2</v>
      </c>
      <c r="AC1812" s="13">
        <f t="shared" si="2368"/>
        <v>1.5047438073760423E-3</v>
      </c>
      <c r="AD1812" s="13">
        <f t="shared" si="2369"/>
        <v>3.0825242905420706E-2</v>
      </c>
      <c r="AE1812" s="13">
        <f t="shared" si="2370"/>
        <v>3.2069953651422102E-2</v>
      </c>
      <c r="AF1812" s="13">
        <f t="shared" si="2371"/>
        <v>1.668246265503881E-2</v>
      </c>
      <c r="AG1812" s="13">
        <f t="shared" si="2372"/>
        <v>5.785364566092817E-3</v>
      </c>
      <c r="AH1812" s="13">
        <f t="shared" si="2373"/>
        <v>2.4125629590661386E-3</v>
      </c>
      <c r="AI1812" s="13">
        <f t="shared" si="2374"/>
        <v>4.7454504534254162E-3</v>
      </c>
      <c r="AJ1812" s="13">
        <f t="shared" si="2375"/>
        <v>4.6670906392909878E-3</v>
      </c>
      <c r="AK1812" s="13">
        <f t="shared" si="2376"/>
        <v>3.0600165005951218E-3</v>
      </c>
      <c r="AL1812" s="13">
        <f t="shared" si="2377"/>
        <v>1.2317233328014505E-4</v>
      </c>
      <c r="AM1812" s="13">
        <f t="shared" si="2378"/>
        <v>1.2126494968578943E-2</v>
      </c>
      <c r="AN1812" s="13">
        <f t="shared" si="2379"/>
        <v>1.2616157893378402E-2</v>
      </c>
      <c r="AO1812" s="13">
        <f t="shared" si="2380"/>
        <v>6.5627966037620179E-3</v>
      </c>
      <c r="AP1812" s="13">
        <f t="shared" si="2381"/>
        <v>2.2759332186732674E-3</v>
      </c>
      <c r="AQ1812" s="13">
        <f t="shared" si="2382"/>
        <v>5.9195861862736739E-4</v>
      </c>
      <c r="AR1812" s="13">
        <f t="shared" si="2383"/>
        <v>5.019962536274644E-4</v>
      </c>
      <c r="AS1812" s="13">
        <f t="shared" si="2384"/>
        <v>9.8741396175477166E-4</v>
      </c>
      <c r="AT1812" s="13">
        <f t="shared" si="2385"/>
        <v>9.7110917145588806E-4</v>
      </c>
      <c r="AU1812" s="13">
        <f t="shared" si="2386"/>
        <v>6.3671574396200587E-4</v>
      </c>
      <c r="AV1812" s="13">
        <f t="shared" si="2387"/>
        <v>3.1310094981491923E-4</v>
      </c>
      <c r="AW1812" s="13">
        <f t="shared" si="2388"/>
        <v>7.0016642309377674E-6</v>
      </c>
      <c r="AX1812" s="13">
        <f t="shared" si="2389"/>
        <v>3.9754182601296692E-3</v>
      </c>
      <c r="AY1812" s="13">
        <f t="shared" si="2390"/>
        <v>4.1359440293317487E-3</v>
      </c>
      <c r="AZ1812" s="13">
        <f t="shared" si="2391"/>
        <v>2.1514758818367676E-3</v>
      </c>
      <c r="BA1812" s="13">
        <f t="shared" si="2392"/>
        <v>7.461172003776186E-4</v>
      </c>
      <c r="BB1812" s="13">
        <f t="shared" si="2393"/>
        <v>1.9406127721406573E-4</v>
      </c>
      <c r="BC1812" s="13">
        <f t="shared" si="2394"/>
        <v>4.0379478500047373E-5</v>
      </c>
      <c r="BD1812" s="13">
        <f t="shared" si="2395"/>
        <v>8.7044442960897999E-5</v>
      </c>
      <c r="BE1812" s="13">
        <f t="shared" si="2396"/>
        <v>1.7121422251995715E-4</v>
      </c>
      <c r="BF1812" s="13">
        <f t="shared" si="2397"/>
        <v>1.6838702733890744E-4</v>
      </c>
      <c r="BG1812" s="13">
        <f t="shared" si="2398"/>
        <v>1.1040434436934287E-4</v>
      </c>
      <c r="BH1812" s="13">
        <f t="shared" si="2399"/>
        <v>5.4290639761214081E-5</v>
      </c>
      <c r="BI1812" s="13">
        <f t="shared" si="2400"/>
        <v>2.1357663650057427E-5</v>
      </c>
      <c r="BJ1812" s="14">
        <f t="shared" si="2401"/>
        <v>0.58489440381186908</v>
      </c>
      <c r="BK1812" s="14">
        <f t="shared" si="2402"/>
        <v>0.21983092599687165</v>
      </c>
      <c r="BL1812" s="14">
        <f t="shared" si="2403"/>
        <v>0.1858728264344103</v>
      </c>
      <c r="BM1812" s="14">
        <f t="shared" si="2404"/>
        <v>0.57420049722161803</v>
      </c>
      <c r="BN1812" s="14">
        <f t="shared" si="2405"/>
        <v>0.42154441939628168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1.6325000000000001</v>
      </c>
      <c r="F1813" s="10">
        <f>VLOOKUP(B1813,home!$B$2:$E$405,3,FALSE)</f>
        <v>0.68459999999999999</v>
      </c>
      <c r="G1813" s="10">
        <f>VLOOKUP(C1813,away!$B$2:$E$405,4,FALSE)</f>
        <v>0.8508</v>
      </c>
      <c r="H1813" s="10">
        <f>VLOOKUP(A1813,away!$A$2:$E$405,3,FALSE)</f>
        <v>1.1474</v>
      </c>
      <c r="I1813" s="10">
        <f>VLOOKUP(C1813,away!$B$2:$E$405,3,FALSE)</f>
        <v>0.96840000000000004</v>
      </c>
      <c r="J1813" s="10">
        <f>VLOOKUP(B1813,home!$B$2:$E$405,4,FALSE)</f>
        <v>0.56389999999999996</v>
      </c>
      <c r="K1813" s="12">
        <f t="shared" si="2350"/>
        <v>0.95086216259999989</v>
      </c>
      <c r="L1813" s="12">
        <f t="shared" si="2351"/>
        <v>0.62657306402399993</v>
      </c>
      <c r="M1813" s="13">
        <f t="shared" si="2352"/>
        <v>0.20650405569095742</v>
      </c>
      <c r="N1813" s="13">
        <f t="shared" si="2353"/>
        <v>0.19635689297997461</v>
      </c>
      <c r="O1813" s="13">
        <f t="shared" si="2354"/>
        <v>0.12938987890766593</v>
      </c>
      <c r="P1813" s="13">
        <f t="shared" si="2355"/>
        <v>0.12303194007669534</v>
      </c>
      <c r="Q1813" s="13">
        <f t="shared" si="2356"/>
        <v>9.3354169950177687E-2</v>
      </c>
      <c r="R1813" s="13">
        <f t="shared" si="2357"/>
        <v>4.0536106440435281E-2</v>
      </c>
      <c r="S1813" s="13">
        <f t="shared" si="2358"/>
        <v>1.8325134376160311E-2</v>
      </c>
      <c r="T1813" s="13">
        <f t="shared" si="2359"/>
        <v>5.8493208305100054E-2</v>
      </c>
      <c r="U1813" s="13">
        <f t="shared" si="2360"/>
        <v>3.8544249833336076E-2</v>
      </c>
      <c r="V1813" s="13">
        <f t="shared" si="2361"/>
        <v>1.2130925774053137E-3</v>
      </c>
      <c r="W1813" s="13">
        <f t="shared" si="2362"/>
        <v>2.9588982642184628E-2</v>
      </c>
      <c r="X1813" s="13">
        <f t="shared" si="2363"/>
        <v>1.8539659515466572E-2</v>
      </c>
      <c r="Y1813" s="13">
        <f t="shared" si="2364"/>
        <v>5.8082256342837984E-3</v>
      </c>
      <c r="Z1813" s="13">
        <f t="shared" si="2365"/>
        <v>8.4662774719955116E-3</v>
      </c>
      <c r="AA1813" s="13">
        <f t="shared" si="2366"/>
        <v>8.0502629061933121E-3</v>
      </c>
      <c r="AB1813" s="13">
        <f t="shared" si="2367"/>
        <v>3.8273451982407665E-3</v>
      </c>
      <c r="AC1813" s="13">
        <f t="shared" si="2368"/>
        <v>4.5171368666171733E-5</v>
      </c>
      <c r="AD1813" s="13">
        <f t="shared" si="2369"/>
        <v>7.0337610060703824E-3</v>
      </c>
      <c r="AE1813" s="13">
        <f t="shared" si="2370"/>
        <v>4.4071651851860525E-3</v>
      </c>
      <c r="AF1813" s="13">
        <f t="shared" si="2371"/>
        <v>1.380705496870962E-3</v>
      </c>
      <c r="AG1813" s="13">
        <f t="shared" si="2372"/>
        <v>2.88370957896406E-4</v>
      </c>
      <c r="AH1813" s="13">
        <f t="shared" si="2373"/>
        <v>1.3261853541263976E-3</v>
      </c>
      <c r="AI1813" s="13">
        <f t="shared" si="2374"/>
        <v>1.2610194738330732E-3</v>
      </c>
      <c r="AJ1813" s="13">
        <f t="shared" si="2375"/>
        <v>5.9952785198481493E-4</v>
      </c>
      <c r="AK1813" s="13">
        <f t="shared" si="2376"/>
        <v>1.900227832924046E-4</v>
      </c>
      <c r="AL1813" s="13">
        <f t="shared" si="2377"/>
        <v>1.0764962662497701E-6</v>
      </c>
      <c r="AM1813" s="13">
        <f t="shared" si="2378"/>
        <v>1.3376274402887274E-3</v>
      </c>
      <c r="AN1813" s="13">
        <f t="shared" si="2379"/>
        <v>8.3812132378428795E-4</v>
      </c>
      <c r="AO1813" s="13">
        <f t="shared" si="2380"/>
        <v>2.625721229336861E-4</v>
      </c>
      <c r="AP1813" s="13">
        <f t="shared" si="2381"/>
        <v>5.4840206531282043E-5</v>
      </c>
      <c r="AQ1813" s="13">
        <f t="shared" si="2382"/>
        <v>8.590349059503589E-6</v>
      </c>
      <c r="AR1813" s="13">
        <f t="shared" si="2383"/>
        <v>1.661904041597461E-4</v>
      </c>
      <c r="AS1813" s="13">
        <f t="shared" si="2384"/>
        <v>1.580241671027042E-4</v>
      </c>
      <c r="AT1813" s="13">
        <f t="shared" si="2385"/>
        <v>7.5129600637170526E-5</v>
      </c>
      <c r="AU1813" s="13">
        <f t="shared" si="2386"/>
        <v>2.3812631512378105E-5</v>
      </c>
      <c r="AV1813" s="13">
        <f t="shared" si="2387"/>
        <v>5.6606325742641865E-6</v>
      </c>
      <c r="AW1813" s="13">
        <f t="shared" si="2388"/>
        <v>1.7815553263977678E-8</v>
      </c>
      <c r="AX1813" s="13">
        <f t="shared" si="2389"/>
        <v>2.1198322010434017E-4</v>
      </c>
      <c r="AY1813" s="13">
        <f t="shared" si="2390"/>
        <v>1.328229757424504E-4</v>
      </c>
      <c r="AZ1813" s="13">
        <f t="shared" si="2391"/>
        <v>4.1611649441866284E-5</v>
      </c>
      <c r="BA1813" s="13">
        <f t="shared" si="2392"/>
        <v>8.6909128966275763E-6</v>
      </c>
      <c r="BB1813" s="13">
        <f t="shared" si="2393"/>
        <v>1.361372980701409E-6</v>
      </c>
      <c r="BC1813" s="13">
        <f t="shared" si="2394"/>
        <v>1.7059992795951353E-7</v>
      </c>
      <c r="BD1813" s="13">
        <f t="shared" si="2395"/>
        <v>1.7355071790959837E-5</v>
      </c>
      <c r="BE1813" s="13">
        <f t="shared" si="2396"/>
        <v>1.6502281095230326E-5</v>
      </c>
      <c r="BF1813" s="13">
        <f t="shared" si="2397"/>
        <v>7.8456973450219002E-6</v>
      </c>
      <c r="BG1813" s="13">
        <f t="shared" si="2398"/>
        <v>2.4867255815308675E-6</v>
      </c>
      <c r="BH1813" s="13">
        <f t="shared" si="2399"/>
        <v>5.9113331606179559E-7</v>
      </c>
      <c r="BI1813" s="13">
        <f t="shared" si="2400"/>
        <v>1.1241726065908568E-7</v>
      </c>
      <c r="BJ1813" s="14">
        <f t="shared" si="2401"/>
        <v>0.41814953384690262</v>
      </c>
      <c r="BK1813" s="14">
        <f t="shared" si="2402"/>
        <v>0.34925329356189322</v>
      </c>
      <c r="BL1813" s="14">
        <f t="shared" si="2403"/>
        <v>0.22419830951148381</v>
      </c>
      <c r="BM1813" s="14">
        <f t="shared" si="2404"/>
        <v>0.21076156518617972</v>
      </c>
      <c r="BN1813" s="14">
        <f t="shared" si="2405"/>
        <v>0.78917304404590627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1.2514000000000001</v>
      </c>
      <c r="F1814" s="10">
        <f>VLOOKUP(B1814,home!$B$2:$E$405,3,FALSE)</f>
        <v>1.6870000000000001</v>
      </c>
      <c r="G1814" s="10">
        <f>VLOOKUP(C1814,away!$B$2:$E$405,4,FALSE)</f>
        <v>1.2874000000000001</v>
      </c>
      <c r="H1814" s="10">
        <f>VLOOKUP(A1814,away!$A$2:$E$405,3,FALSE)</f>
        <v>0.95709999999999995</v>
      </c>
      <c r="I1814" s="10">
        <f>VLOOKUP(C1814,away!$B$2:$E$405,3,FALSE)</f>
        <v>0.81259999999999999</v>
      </c>
      <c r="J1814" s="10">
        <f>VLOOKUP(B1814,home!$B$2:$E$405,4,FALSE)</f>
        <v>0.58050000000000002</v>
      </c>
      <c r="K1814" s="12">
        <f t="shared" si="2350"/>
        <v>2.7178453313200004</v>
      </c>
      <c r="L1814" s="12">
        <f t="shared" si="2351"/>
        <v>0.45147775653</v>
      </c>
      <c r="M1814" s="13">
        <f t="shared" si="2352"/>
        <v>4.2032040274617349E-2</v>
      </c>
      <c r="N1814" s="13">
        <f t="shared" si="2353"/>
        <v>0.11423658442622302</v>
      </c>
      <c r="O1814" s="13">
        <f t="shared" si="2354"/>
        <v>1.8976531245562846E-2</v>
      </c>
      <c r="P1814" s="13">
        <f t="shared" si="2355"/>
        <v>5.15752768504011E-2</v>
      </c>
      <c r="Q1814" s="13">
        <f t="shared" si="2356"/>
        <v>0.15523868382437664</v>
      </c>
      <c r="R1814" s="13">
        <f t="shared" si="2357"/>
        <v>4.2837408767340789E-3</v>
      </c>
      <c r="S1814" s="13">
        <f t="shared" si="2358"/>
        <v>1.5821318479999333E-2</v>
      </c>
      <c r="T1814" s="13">
        <f t="shared" si="2359"/>
        <v>7.0086812699699561E-2</v>
      </c>
      <c r="U1814" s="13">
        <f t="shared" si="2360"/>
        <v>1.1642545142416364E-2</v>
      </c>
      <c r="V1814" s="13">
        <f t="shared" si="2361"/>
        <v>2.1570552036363198E-3</v>
      </c>
      <c r="W1814" s="13">
        <f t="shared" si="2362"/>
        <v>0.14063824402411459</v>
      </c>
      <c r="X1814" s="13">
        <f t="shared" si="2363"/>
        <v>6.3495038894325923E-2</v>
      </c>
      <c r="Y1814" s="13">
        <f t="shared" si="2364"/>
        <v>1.4333298855397678E-2</v>
      </c>
      <c r="Z1814" s="13">
        <f t="shared" si="2365"/>
        <v>6.4467124019458566E-4</v>
      </c>
      <c r="AA1814" s="13">
        <f t="shared" si="2366"/>
        <v>1.7521167203991296E-3</v>
      </c>
      <c r="AB1814" s="13">
        <f t="shared" si="2367"/>
        <v>2.3809911242322428E-3</v>
      </c>
      <c r="AC1814" s="13">
        <f t="shared" si="2368"/>
        <v>1.6542546855666869E-4</v>
      </c>
      <c r="AD1814" s="13">
        <f t="shared" si="2369"/>
        <v>9.5558248731495682E-2</v>
      </c>
      <c r="AE1814" s="13">
        <f t="shared" si="2370"/>
        <v>4.3142423755231384E-2</v>
      </c>
      <c r="AF1814" s="13">
        <f t="shared" si="2371"/>
        <v>9.7389223441392194E-3</v>
      </c>
      <c r="AG1814" s="13">
        <f t="shared" si="2372"/>
        <v>1.4656356036506211E-3</v>
      </c>
      <c r="AH1814" s="13">
        <f t="shared" si="2373"/>
        <v>7.2763681305616085E-5</v>
      </c>
      <c r="AI1814" s="13">
        <f t="shared" si="2374"/>
        <v>1.9776043152612509E-4</v>
      </c>
      <c r="AJ1814" s="13">
        <f t="shared" si="2375"/>
        <v>2.6874113277155386E-4</v>
      </c>
      <c r="AK1814" s="13">
        <f t="shared" si="2376"/>
        <v>2.4346561101227203E-4</v>
      </c>
      <c r="AL1814" s="13">
        <f t="shared" si="2377"/>
        <v>8.1193910961013285E-6</v>
      </c>
      <c r="AM1814" s="13">
        <f t="shared" si="2378"/>
        <v>5.1942508036802178E-2</v>
      </c>
      <c r="AN1814" s="13">
        <f t="shared" si="2379"/>
        <v>2.3450886996996941E-2</v>
      </c>
      <c r="AO1814" s="13">
        <f t="shared" si="2380"/>
        <v>5.2937769250213625E-3</v>
      </c>
      <c r="AP1814" s="13">
        <f t="shared" si="2381"/>
        <v>7.9667417655964227E-4</v>
      </c>
      <c r="AQ1814" s="13">
        <f t="shared" si="2382"/>
        <v>8.9920167479633101E-5</v>
      </c>
      <c r="AR1814" s="13">
        <f t="shared" si="2383"/>
        <v>6.5702367185446936E-6</v>
      </c>
      <c r="AS1814" s="13">
        <f t="shared" si="2384"/>
        <v>1.7856887191163938E-5</v>
      </c>
      <c r="AT1814" s="13">
        <f t="shared" si="2385"/>
        <v>2.4266128742206414E-5</v>
      </c>
      <c r="AU1814" s="13">
        <f t="shared" si="2386"/>
        <v>2.1983861570405259E-5</v>
      </c>
      <c r="AV1814" s="13">
        <f t="shared" si="2387"/>
        <v>1.4937183883377774E-5</v>
      </c>
      <c r="AW1814" s="13">
        <f t="shared" si="2388"/>
        <v>2.7674644872903948E-7</v>
      </c>
      <c r="AX1814" s="13">
        <f t="shared" si="2389"/>
        <v>2.35286171608124E-2</v>
      </c>
      <c r="AY1814" s="13">
        <f t="shared" si="2390"/>
        <v>1.0622647290016839E-2</v>
      </c>
      <c r="AZ1814" s="13">
        <f t="shared" si="2391"/>
        <v>2.3979444834531429E-3</v>
      </c>
      <c r="BA1814" s="13">
        <f t="shared" si="2392"/>
        <v>3.6087286522430489E-4</v>
      </c>
      <c r="BB1814" s="13">
        <f t="shared" si="2393"/>
        <v>4.0731517896005561E-5</v>
      </c>
      <c r="BC1814" s="13">
        <f t="shared" si="2394"/>
        <v>3.6778748639500291E-6</v>
      </c>
      <c r="BD1814" s="13">
        <f t="shared" si="2395"/>
        <v>4.9438595559326417E-7</v>
      </c>
      <c r="BE1814" s="13">
        <f t="shared" si="2396"/>
        <v>1.3436645612793303E-6</v>
      </c>
      <c r="BF1814" s="13">
        <f t="shared" si="2397"/>
        <v>1.8259362273665823E-6</v>
      </c>
      <c r="BG1814" s="13">
        <f t="shared" si="2398"/>
        <v>1.6542040836121069E-6</v>
      </c>
      <c r="BH1814" s="13">
        <f t="shared" si="2399"/>
        <v>1.123967711423911E-6</v>
      </c>
      <c r="BI1814" s="13">
        <f t="shared" si="2400"/>
        <v>6.1095407940958037E-7</v>
      </c>
      <c r="BJ1814" s="14">
        <f t="shared" si="2401"/>
        <v>0.8264621506537807</v>
      </c>
      <c r="BK1814" s="14">
        <f t="shared" si="2402"/>
        <v>0.12238188295832371</v>
      </c>
      <c r="BL1814" s="14">
        <f t="shared" si="2403"/>
        <v>3.9911323376684613E-2</v>
      </c>
      <c r="BM1814" s="14">
        <f t="shared" si="2404"/>
        <v>0.5924348001875005</v>
      </c>
      <c r="BN1814" s="14">
        <f t="shared" si="2405"/>
        <v>0.38634285749791503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1.2279</v>
      </c>
      <c r="F1818" s="10">
        <f>VLOOKUP(B1818,home!$B$2:$E$405,3,FALSE)</f>
        <v>1.4252</v>
      </c>
      <c r="G1818" s="10">
        <f>VLOOKUP(C1818,away!$B$2:$E$405,4,FALSE)</f>
        <v>0.72389999999999999</v>
      </c>
      <c r="H1818" s="10">
        <f>VLOOKUP(A1818,away!$A$2:$E$405,3,FALSE)</f>
        <v>0.89710000000000001</v>
      </c>
      <c r="I1818" s="10">
        <f>VLOOKUP(C1818,away!$B$2:$E$405,3,FALSE)</f>
        <v>0.99080000000000001</v>
      </c>
      <c r="J1818" s="10">
        <f>VLOOKUP(B1818,home!$B$2:$E$405,4,FALSE)</f>
        <v>0.2787</v>
      </c>
      <c r="K1818" s="12">
        <f t="shared" si="2350"/>
        <v>1.266827229612</v>
      </c>
      <c r="L1818" s="12">
        <f t="shared" si="2351"/>
        <v>0.24772156971600001</v>
      </c>
      <c r="M1818" s="13">
        <f t="shared" si="2352"/>
        <v>0.21990738482634167</v>
      </c>
      <c r="N1818" s="13">
        <f t="shared" si="2353"/>
        <v>0.2785846630907744</v>
      </c>
      <c r="O1818" s="13">
        <f t="shared" si="2354"/>
        <v>5.4475802561321833E-2</v>
      </c>
      <c r="P1818" s="13">
        <f t="shared" si="2355"/>
        <v>6.9011430039649629E-2</v>
      </c>
      <c r="Q1818" s="13">
        <f t="shared" si="2356"/>
        <v>0.17645931847783911</v>
      </c>
      <c r="R1818" s="13">
        <f t="shared" si="2357"/>
        <v>6.7474156610147678E-3</v>
      </c>
      <c r="S1818" s="13">
        <f t="shared" si="2358"/>
        <v>5.4142991603924641E-3</v>
      </c>
      <c r="T1818" s="13">
        <f t="shared" si="2359"/>
        <v>4.3712779364345866E-2</v>
      </c>
      <c r="U1818" s="13">
        <f t="shared" si="2360"/>
        <v>8.5478098888839595E-3</v>
      </c>
      <c r="V1818" s="13">
        <f t="shared" si="2361"/>
        <v>1.8879085444499199E-4</v>
      </c>
      <c r="W1818" s="13">
        <f t="shared" si="2362"/>
        <v>7.4514489855500854E-2</v>
      </c>
      <c r="X1818" s="13">
        <f t="shared" si="2363"/>
        <v>1.8458846393591626E-2</v>
      </c>
      <c r="Y1818" s="13">
        <f t="shared" si="2364"/>
        <v>2.2863272018835211E-3</v>
      </c>
      <c r="Z1818" s="13">
        <f t="shared" si="2365"/>
        <v>5.5716013302430014E-4</v>
      </c>
      <c r="AA1818" s="13">
        <f t="shared" si="2366"/>
        <v>7.0582562776942746E-4</v>
      </c>
      <c r="AB1818" s="13">
        <f t="shared" si="2367"/>
        <v>4.4707956230814739E-4</v>
      </c>
      <c r="AC1818" s="13">
        <f t="shared" si="2368"/>
        <v>3.7029016936905282E-6</v>
      </c>
      <c r="AD1818" s="13">
        <f t="shared" si="2369"/>
        <v>2.3599246187398917E-2</v>
      </c>
      <c r="AE1818" s="13">
        <f t="shared" si="2370"/>
        <v>5.8460423096567873E-3</v>
      </c>
      <c r="AF1818" s="13">
        <f t="shared" si="2371"/>
        <v>7.2409538878716458E-4</v>
      </c>
      <c r="AG1818" s="13">
        <f t="shared" si="2372"/>
        <v>5.9791348778157916E-5</v>
      </c>
      <c r="AH1818" s="13">
        <f t="shared" si="2373"/>
        <v>3.450514568398874E-5</v>
      </c>
      <c r="AI1818" s="13">
        <f t="shared" si="2374"/>
        <v>4.3712058114205909E-5</v>
      </c>
      <c r="AJ1818" s="13">
        <f t="shared" si="2375"/>
        <v>2.7687812740729119E-5</v>
      </c>
      <c r="AK1818" s="13">
        <f t="shared" si="2376"/>
        <v>1.1691891702784571E-5</v>
      </c>
      <c r="AL1818" s="13">
        <f t="shared" si="2377"/>
        <v>4.6481848052464953E-8</v>
      </c>
      <c r="AM1818" s="13">
        <f t="shared" si="2378"/>
        <v>5.9792335337028159E-3</v>
      </c>
      <c r="AN1818" s="13">
        <f t="shared" si="2379"/>
        <v>1.481185116667407E-3</v>
      </c>
      <c r="AO1818" s="13">
        <f t="shared" si="2380"/>
        <v>1.8346075107041328E-4</v>
      </c>
      <c r="AP1818" s="13">
        <f t="shared" si="2381"/>
        <v>1.5149061745479704E-5</v>
      </c>
      <c r="AQ1818" s="13">
        <f t="shared" si="2382"/>
        <v>9.381873388287095E-7</v>
      </c>
      <c r="AR1818" s="13">
        <f t="shared" si="2383"/>
        <v>1.7095337704233911E-6</v>
      </c>
      <c r="AS1818" s="13">
        <f t="shared" si="2384"/>
        <v>2.1656839303136214E-6</v>
      </c>
      <c r="AT1818" s="13">
        <f t="shared" si="2385"/>
        <v>1.3717736868272168E-6</v>
      </c>
      <c r="AU1818" s="13">
        <f t="shared" si="2386"/>
        <v>5.7926675311265422E-7</v>
      </c>
      <c r="AV1818" s="13">
        <f t="shared" si="2387"/>
        <v>1.8345772401301062E-7</v>
      </c>
      <c r="AW1818" s="13">
        <f t="shared" si="2388"/>
        <v>4.0519315381582314E-10</v>
      </c>
      <c r="AX1818" s="13">
        <f t="shared" si="2389"/>
        <v>1.2624426421173184E-3</v>
      </c>
      <c r="AY1818" s="13">
        <f t="shared" si="2390"/>
        <v>3.127342729817165E-4</v>
      </c>
      <c r="AZ1818" s="13">
        <f t="shared" si="2391"/>
        <v>3.8735512503511419E-5</v>
      </c>
      <c r="BA1818" s="13">
        <f t="shared" si="2392"/>
        <v>3.1985406537078654E-6</v>
      </c>
      <c r="BB1818" s="13">
        <f t="shared" si="2393"/>
        <v>1.9808687788423823E-7</v>
      </c>
      <c r="BC1818" s="13">
        <f t="shared" si="2394"/>
        <v>9.8140784659250239E-9</v>
      </c>
      <c r="BD1818" s="13">
        <f t="shared" si="2395"/>
        <v>7.0581398181965709E-8</v>
      </c>
      <c r="BE1818" s="13">
        <f t="shared" si="2396"/>
        <v>8.9414437121001071E-8</v>
      </c>
      <c r="BF1818" s="13">
        <f t="shared" si="2397"/>
        <v>5.6636321832657096E-8</v>
      </c>
      <c r="BG1818" s="13">
        <f t="shared" si="2398"/>
        <v>2.3916144894226209E-8</v>
      </c>
      <c r="BH1818" s="13">
        <f t="shared" si="2399"/>
        <v>7.5744058948379455E-9</v>
      </c>
      <c r="BI1818" s="13">
        <f t="shared" si="2400"/>
        <v>1.9190927271428683E-9</v>
      </c>
      <c r="BJ1818" s="14">
        <f t="shared" si="2401"/>
        <v>0.63352288513829391</v>
      </c>
      <c r="BK1818" s="14">
        <f t="shared" si="2402"/>
        <v>0.29483838853735228</v>
      </c>
      <c r="BL1818" s="14">
        <f t="shared" si="2403"/>
        <v>7.1047789967205177E-2</v>
      </c>
      <c r="BM1818" s="14">
        <f t="shared" si="2404"/>
        <v>0.19446747525114572</v>
      </c>
      <c r="BN1818" s="14">
        <f t="shared" si="2405"/>
        <v>0.8051860146569414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1.6325000000000001</v>
      </c>
      <c r="F1819" s="10">
        <f>VLOOKUP(B1819,home!$B$2:$E$405,3,FALSE)</f>
        <v>0.97289999999999999</v>
      </c>
      <c r="G1819" s="10">
        <f>VLOOKUP(C1819,away!$B$2:$E$405,4,FALSE)</f>
        <v>0.82879999999999998</v>
      </c>
      <c r="H1819" s="10">
        <f>VLOOKUP(A1819,away!$A$2:$E$405,3,FALSE)</f>
        <v>1.1474</v>
      </c>
      <c r="I1819" s="10">
        <f>VLOOKUP(C1819,away!$B$2:$E$405,3,FALSE)</f>
        <v>1.3329</v>
      </c>
      <c r="J1819" s="10">
        <f>VLOOKUP(B1819,home!$B$2:$E$405,4,FALSE)</f>
        <v>1.2817000000000001</v>
      </c>
      <c r="K1819" s="12">
        <f t="shared" si="2350"/>
        <v>1.3163492664000001</v>
      </c>
      <c r="L1819" s="12">
        <f t="shared" si="2351"/>
        <v>1.9601928368819999</v>
      </c>
      <c r="M1819" s="13">
        <f t="shared" si="2352"/>
        <v>3.7758596653884577E-2</v>
      </c>
      <c r="N1819" s="13">
        <f t="shared" si="2353"/>
        <v>4.9703501005634455E-2</v>
      </c>
      <c r="O1819" s="13">
        <f t="shared" si="2354"/>
        <v>7.4014130691661184E-2</v>
      </c>
      <c r="P1819" s="13">
        <f t="shared" si="2355"/>
        <v>9.7428446639201916E-2</v>
      </c>
      <c r="Q1819" s="13">
        <f t="shared" si="2356"/>
        <v>3.2713583543139288E-2</v>
      </c>
      <c r="R1819" s="13">
        <f t="shared" si="2357"/>
        <v>7.2540984404921252E-2</v>
      </c>
      <c r="S1819" s="13">
        <f t="shared" si="2358"/>
        <v>6.2848616313387687E-2</v>
      </c>
      <c r="T1819" s="13">
        <f t="shared" si="2359"/>
        <v>6.4124932130002504E-2</v>
      </c>
      <c r="U1819" s="13">
        <f t="shared" si="2360"/>
        <v>9.5489271605351922E-2</v>
      </c>
      <c r="V1819" s="13">
        <f t="shared" si="2361"/>
        <v>1.8018687143738363E-2</v>
      </c>
      <c r="W1819" s="13">
        <f t="shared" si="2362"/>
        <v>1.435416723277551E-2</v>
      </c>
      <c r="X1819" s="13">
        <f t="shared" si="2363"/>
        <v>2.8136935789092866E-2</v>
      </c>
      <c r="Y1819" s="13">
        <f t="shared" si="2364"/>
        <v>2.7576909992794323E-2</v>
      </c>
      <c r="Z1819" s="13">
        <f t="shared" si="2365"/>
        <v>4.7398106003631847E-2</v>
      </c>
      <c r="AA1819" s="13">
        <f t="shared" si="2366"/>
        <v>6.2392462066630211E-2</v>
      </c>
      <c r="AB1819" s="13">
        <f t="shared" si="2367"/>
        <v>4.1065135835149258E-2</v>
      </c>
      <c r="AC1819" s="13">
        <f t="shared" si="2368"/>
        <v>2.9058493536325224E-3</v>
      </c>
      <c r="AD1819" s="13">
        <f t="shared" si="2369"/>
        <v>4.7237743766617383E-3</v>
      </c>
      <c r="AE1819" s="13">
        <f t="shared" si="2370"/>
        <v>9.2595086961790724E-3</v>
      </c>
      <c r="AF1819" s="13">
        <f t="shared" si="2371"/>
        <v>9.0752113096484056E-3</v>
      </c>
      <c r="AG1819" s="13">
        <f t="shared" si="2372"/>
        <v>5.9297214007877743E-3</v>
      </c>
      <c r="AH1819" s="13">
        <f t="shared" si="2373"/>
        <v>2.3227356967523205E-2</v>
      </c>
      <c r="AI1819" s="13">
        <f t="shared" si="2374"/>
        <v>3.0575314304610097E-2</v>
      </c>
      <c r="AJ1819" s="13">
        <f t="shared" si="2375"/>
        <v>2.0123896277411468E-2</v>
      </c>
      <c r="AK1819" s="13">
        <f t="shared" si="2376"/>
        <v>8.8300253672934266E-3</v>
      </c>
      <c r="AL1819" s="13">
        <f t="shared" si="2377"/>
        <v>2.9991833784195367E-4</v>
      </c>
      <c r="AM1819" s="13">
        <f t="shared" si="2378"/>
        <v>1.243627387071559E-3</v>
      </c>
      <c r="AN1819" s="13">
        <f t="shared" si="2379"/>
        <v>2.4377494958879478E-3</v>
      </c>
      <c r="AO1819" s="13">
        <f t="shared" si="2380"/>
        <v>2.3892295499761316E-3</v>
      </c>
      <c r="AP1819" s="13">
        <f t="shared" si="2381"/>
        <v>1.5611168831766728E-3</v>
      </c>
      <c r="AQ1819" s="13">
        <f t="shared" si="2382"/>
        <v>7.650225329846167E-4</v>
      </c>
      <c r="AR1819" s="13">
        <f t="shared" si="2383"/>
        <v>9.1060197494880341E-3</v>
      </c>
      <c r="AS1819" s="13">
        <f t="shared" si="2384"/>
        <v>1.1986702417062485E-2</v>
      </c>
      <c r="AT1819" s="13">
        <f t="shared" si="2385"/>
        <v>7.889343466627655E-3</v>
      </c>
      <c r="AU1819" s="13">
        <f t="shared" si="2386"/>
        <v>3.461710494890983E-3</v>
      </c>
      <c r="AV1819" s="13">
        <f t="shared" si="2387"/>
        <v>1.1392050176097313E-3</v>
      </c>
      <c r="AW1819" s="13">
        <f t="shared" si="2388"/>
        <v>2.1496633558713039E-5</v>
      </c>
      <c r="AX1819" s="13">
        <f t="shared" si="2389"/>
        <v>2.7284133310776621E-4</v>
      </c>
      <c r="AY1819" s="13">
        <f t="shared" si="2390"/>
        <v>5.3482162676317889E-4</v>
      </c>
      <c r="AZ1819" s="13">
        <f t="shared" si="2391"/>
        <v>5.241767608953811E-4</v>
      </c>
      <c r="BA1819" s="13">
        <f t="shared" si="2392"/>
        <v>3.42495843989045E-4</v>
      </c>
      <c r="BB1819" s="13">
        <f t="shared" si="2393"/>
        <v>1.6783947501229518E-4</v>
      </c>
      <c r="BC1819" s="13">
        <f t="shared" si="2394"/>
        <v>6.5799547333027247E-5</v>
      </c>
      <c r="BD1819" s="13">
        <f t="shared" si="2395"/>
        <v>2.9749257809087476E-3</v>
      </c>
      <c r="BE1819" s="13">
        <f t="shared" si="2396"/>
        <v>3.9160413692936767E-3</v>
      </c>
      <c r="BF1819" s="13">
        <f t="shared" si="2397"/>
        <v>2.5774390918308918E-3</v>
      </c>
      <c r="BG1819" s="13">
        <f t="shared" si="2398"/>
        <v>1.1309366859074258E-3</v>
      </c>
      <c r="BH1819" s="13">
        <f t="shared" si="2399"/>
        <v>3.7217691920977166E-4</v>
      </c>
      <c r="BI1819" s="13">
        <f t="shared" si="2400"/>
        <v>9.7982962914558959E-5</v>
      </c>
      <c r="BJ1819" s="14">
        <f t="shared" si="2401"/>
        <v>0.25590296591291367</v>
      </c>
      <c r="BK1819" s="14">
        <f t="shared" si="2402"/>
        <v>0.21979493606845021</v>
      </c>
      <c r="BL1819" s="14">
        <f t="shared" si="2403"/>
        <v>0.47291106147629602</v>
      </c>
      <c r="BM1819" s="14">
        <f t="shared" si="2404"/>
        <v>0.63133450152964443</v>
      </c>
      <c r="BN1819" s="14">
        <f t="shared" si="2405"/>
        <v>0.36415924293844271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1.6325000000000001</v>
      </c>
      <c r="F1820" s="10">
        <f>VLOOKUP(B1820,home!$B$2:$E$405,3,FALSE)</f>
        <v>1.081</v>
      </c>
      <c r="G1820" s="10">
        <f>VLOOKUP(C1820,away!$B$2:$E$405,4,FALSE)</f>
        <v>1.0208999999999999</v>
      </c>
      <c r="H1820" s="10">
        <f>VLOOKUP(A1820,away!$A$2:$E$405,3,FALSE)</f>
        <v>1.1474</v>
      </c>
      <c r="I1820" s="10">
        <f>VLOOKUP(C1820,away!$B$2:$E$405,3,FALSE)</f>
        <v>1.0651999999999999</v>
      </c>
      <c r="J1820" s="10">
        <f>VLOOKUP(B1820,home!$B$2:$E$405,4,FALSE)</f>
        <v>1.0766</v>
      </c>
      <c r="K1820" s="12">
        <f t="shared" si="2350"/>
        <v>1.8016154092499999</v>
      </c>
      <c r="L1820" s="12">
        <f t="shared" si="2351"/>
        <v>1.315831802768</v>
      </c>
      <c r="M1820" s="13">
        <f t="shared" si="2352"/>
        <v>4.4270036311158167E-2</v>
      </c>
      <c r="N1820" s="13">
        <f t="shared" si="2353"/>
        <v>7.9757579586239566E-2</v>
      </c>
      <c r="O1820" s="13">
        <f t="shared" si="2354"/>
        <v>5.8251921687916076E-2</v>
      </c>
      <c r="P1820" s="13">
        <f t="shared" si="2355"/>
        <v>0.10494755973137385</v>
      </c>
      <c r="Q1820" s="13">
        <f t="shared" si="2356"/>
        <v>7.1846242193526227E-2</v>
      </c>
      <c r="R1820" s="13">
        <f t="shared" si="2357"/>
        <v>3.8324865564655496E-2</v>
      </c>
      <c r="S1820" s="13">
        <f t="shared" si="2358"/>
        <v>6.2197770836220405E-2</v>
      </c>
      <c r="T1820" s="13">
        <f t="shared" si="2359"/>
        <v>9.453757038761397E-2</v>
      </c>
      <c r="U1820" s="13">
        <f t="shared" si="2360"/>
        <v>6.9046668358718019E-2</v>
      </c>
      <c r="V1820" s="13">
        <f t="shared" si="2361"/>
        <v>1.6383050764261258E-2</v>
      </c>
      <c r="W1820" s="13">
        <f t="shared" si="2362"/>
        <v>4.3146432344188107E-2</v>
      </c>
      <c r="X1820" s="13">
        <f t="shared" si="2363"/>
        <v>5.6773447854460583E-2</v>
      </c>
      <c r="Y1820" s="13">
        <f t="shared" si="2364"/>
        <v>3.7352154119844966E-2</v>
      </c>
      <c r="Z1820" s="13">
        <f t="shared" si="2365"/>
        <v>1.6809692315593962E-2</v>
      </c>
      <c r="AA1820" s="13">
        <f t="shared" si="2366"/>
        <v>3.0284600700525389E-2</v>
      </c>
      <c r="AB1820" s="13">
        <f t="shared" si="2367"/>
        <v>2.7280601642524945E-2</v>
      </c>
      <c r="AC1820" s="13">
        <f t="shared" si="2368"/>
        <v>2.4273771577965121E-3</v>
      </c>
      <c r="AD1820" s="13">
        <f t="shared" si="2369"/>
        <v>1.9433319341362977E-2</v>
      </c>
      <c r="AE1820" s="13">
        <f t="shared" si="2370"/>
        <v>2.5570979622711893E-2</v>
      </c>
      <c r="AF1820" s="13">
        <f t="shared" si="2371"/>
        <v>1.6823554107748395E-2</v>
      </c>
      <c r="AG1820" s="13">
        <f t="shared" si="2372"/>
        <v>7.3789891768545213E-3</v>
      </c>
      <c r="AH1820" s="13">
        <f t="shared" si="2373"/>
        <v>5.5296819359008523E-3</v>
      </c>
      <c r="AI1820" s="13">
        <f t="shared" si="2374"/>
        <v>9.9623601839703441E-3</v>
      </c>
      <c r="AJ1820" s="13">
        <f t="shared" si="2375"/>
        <v>8.9741708099698187E-3</v>
      </c>
      <c r="AK1820" s="13">
        <f t="shared" si="2376"/>
        <v>5.3893348054943908E-3</v>
      </c>
      <c r="AL1820" s="13">
        <f t="shared" si="2377"/>
        <v>2.3017583041305356E-4</v>
      </c>
      <c r="AM1820" s="13">
        <f t="shared" si="2378"/>
        <v>7.0022735156551183E-3</v>
      </c>
      <c r="AN1820" s="13">
        <f t="shared" si="2379"/>
        <v>9.2138141835790954E-3</v>
      </c>
      <c r="AO1820" s="13">
        <f t="shared" si="2380"/>
        <v>6.0619148637741267E-3</v>
      </c>
      <c r="AP1820" s="13">
        <f t="shared" si="2381"/>
        <v>2.6588201211420149E-3</v>
      </c>
      <c r="AQ1820" s="13">
        <f t="shared" si="2382"/>
        <v>8.7464001830953281E-4</v>
      </c>
      <c r="AR1820" s="13">
        <f t="shared" si="2383"/>
        <v>1.4552262700900109E-3</v>
      </c>
      <c r="AS1820" s="13">
        <f t="shared" si="2384"/>
        <v>2.6217580721395652E-3</v>
      </c>
      <c r="AT1820" s="13">
        <f t="shared" si="2385"/>
        <v>2.3616998710461073E-3</v>
      </c>
      <c r="AU1820" s="13">
        <f t="shared" si="2386"/>
        <v>1.418291626566801E-3</v>
      </c>
      <c r="AV1820" s="13">
        <f t="shared" si="2387"/>
        <v>6.3880401230824902E-4</v>
      </c>
      <c r="AW1820" s="13">
        <f t="shared" si="2388"/>
        <v>1.5157224542230086E-5</v>
      </c>
      <c r="AX1820" s="13">
        <f t="shared" si="2389"/>
        <v>2.1025673109312379E-3</v>
      </c>
      <c r="AY1820" s="13">
        <f t="shared" si="2390"/>
        <v>2.7666249351837166E-3</v>
      </c>
      <c r="AZ1820" s="13">
        <f t="shared" si="2391"/>
        <v>1.8202065380228461E-3</v>
      </c>
      <c r="BA1820" s="13">
        <f t="shared" si="2392"/>
        <v>7.9836188344556728E-4</v>
      </c>
      <c r="BB1820" s="13">
        <f t="shared" si="2393"/>
        <v>2.6262748908885929E-4</v>
      </c>
      <c r="BC1820" s="13">
        <f t="shared" si="2394"/>
        <v>6.9114720484845317E-5</v>
      </c>
      <c r="BD1820" s="13">
        <f t="shared" si="2395"/>
        <v>3.1913883440131557E-4</v>
      </c>
      <c r="BE1820" s="13">
        <f t="shared" si="2396"/>
        <v>5.7496544174749393E-4</v>
      </c>
      <c r="BF1820" s="13">
        <f t="shared" si="2397"/>
        <v>5.1793329981925931E-4</v>
      </c>
      <c r="BG1820" s="13">
        <f t="shared" si="2398"/>
        <v>3.1103887130602578E-4</v>
      </c>
      <c r="BH1820" s="13">
        <f t="shared" si="2399"/>
        <v>1.4009310585516596E-4</v>
      </c>
      <c r="BI1820" s="13">
        <f t="shared" si="2400"/>
        <v>5.0478779647671666E-5</v>
      </c>
      <c r="BJ1820" s="14">
        <f t="shared" si="2401"/>
        <v>0.48625123431416806</v>
      </c>
      <c r="BK1820" s="14">
        <f t="shared" si="2402"/>
        <v>0.23322259556640693</v>
      </c>
      <c r="BL1820" s="14">
        <f t="shared" si="2403"/>
        <v>0.26345363387460302</v>
      </c>
      <c r="BM1820" s="14">
        <f t="shared" si="2404"/>
        <v>0.59958748328526157</v>
      </c>
      <c r="BN1820" s="14">
        <f t="shared" si="2405"/>
        <v>0.39739820507486939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1.2514000000000001</v>
      </c>
      <c r="F1821" s="10">
        <f>VLOOKUP(B1821,home!$B$2:$E$405,3,FALSE)</f>
        <v>0.75209999999999999</v>
      </c>
      <c r="G1821" s="10">
        <f>VLOOKUP(C1821,away!$B$2:$E$405,4,FALSE)</f>
        <v>1.3632</v>
      </c>
      <c r="H1821" s="10">
        <f>VLOOKUP(A1821,away!$A$2:$E$405,3,FALSE)</f>
        <v>0.95709999999999995</v>
      </c>
      <c r="I1821" s="10">
        <f>VLOOKUP(C1821,away!$B$2:$E$405,3,FALSE)</f>
        <v>0.86040000000000005</v>
      </c>
      <c r="J1821" s="10">
        <f>VLOOKUP(B1821,home!$B$2:$E$405,4,FALSE)</f>
        <v>1.0448</v>
      </c>
      <c r="K1821" s="12">
        <f t="shared" si="2350"/>
        <v>1.283013767808</v>
      </c>
      <c r="L1821" s="12">
        <f t="shared" si="2351"/>
        <v>0.86038114003199995</v>
      </c>
      <c r="M1821" s="13">
        <f t="shared" si="2352"/>
        <v>0.1172560929157007</v>
      </c>
      <c r="N1821" s="13">
        <f t="shared" si="2353"/>
        <v>0.1504411815702181</v>
      </c>
      <c r="O1821" s="13">
        <f t="shared" si="2354"/>
        <v>0.10088493089850868</v>
      </c>
      <c r="P1821" s="13">
        <f t="shared" si="2355"/>
        <v>0.12943675530714532</v>
      </c>
      <c r="Q1821" s="13">
        <f t="shared" si="2356"/>
        <v>9.6509053599946493E-2</v>
      </c>
      <c r="R1821" s="13">
        <f t="shared" si="2357"/>
        <v>4.3399745929254212E-2</v>
      </c>
      <c r="S1821" s="13">
        <f t="shared" si="2358"/>
        <v>3.5720688809934023E-2</v>
      </c>
      <c r="T1821" s="13">
        <f t="shared" si="2359"/>
        <v>8.3034569559731347E-2</v>
      </c>
      <c r="U1821" s="13">
        <f t="shared" si="2360"/>
        <v>5.5682471546602358E-2</v>
      </c>
      <c r="V1821" s="13">
        <f t="shared" si="2361"/>
        <v>4.3812649180704488E-3</v>
      </c>
      <c r="W1821" s="13">
        <f t="shared" si="2362"/>
        <v>4.1274148162283857E-2</v>
      </c>
      <c r="X1821" s="13">
        <f t="shared" si="2363"/>
        <v>3.5511498649715457E-2</v>
      </c>
      <c r="Y1821" s="13">
        <f t="shared" si="2364"/>
        <v>1.5276711846243506E-2</v>
      </c>
      <c r="Z1821" s="13">
        <f t="shared" si="2365"/>
        <v>1.2446774293236965E-2</v>
      </c>
      <c r="AA1821" s="13">
        <f t="shared" si="2366"/>
        <v>1.5969382783021714E-2</v>
      </c>
      <c r="AB1821" s="13">
        <f t="shared" si="2367"/>
        <v>1.0244468987006448E-2</v>
      </c>
      <c r="AC1821" s="13">
        <f t="shared" si="2368"/>
        <v>3.0227465212818923E-4</v>
      </c>
      <c r="AD1821" s="13">
        <f t="shared" si="2369"/>
        <v>1.3238825086689368E-2</v>
      </c>
      <c r="AE1821" s="13">
        <f t="shared" si="2370"/>
        <v>1.1390435420770039E-2</v>
      </c>
      <c r="AF1821" s="13">
        <f t="shared" si="2371"/>
        <v>4.9000579063914994E-3</v>
      </c>
      <c r="AG1821" s="13">
        <f t="shared" si="2372"/>
        <v>1.4053058025746445E-3</v>
      </c>
      <c r="AH1821" s="13">
        <f t="shared" si="2373"/>
        <v>2.6772424640340519E-3</v>
      </c>
      <c r="AI1821" s="13">
        <f t="shared" si="2374"/>
        <v>3.4349389411159029E-3</v>
      </c>
      <c r="AJ1821" s="13">
        <f t="shared" si="2375"/>
        <v>2.2035369765157683E-3</v>
      </c>
      <c r="AK1821" s="13">
        <f t="shared" si="2376"/>
        <v>9.4238942624791475E-4</v>
      </c>
      <c r="AL1821" s="13">
        <f t="shared" si="2377"/>
        <v>1.334700797550793E-5</v>
      </c>
      <c r="AM1821" s="13">
        <f t="shared" si="2378"/>
        <v>3.3971189711648779E-3</v>
      </c>
      <c r="AN1821" s="13">
        <f t="shared" si="2379"/>
        <v>2.9228170932351725E-3</v>
      </c>
      <c r="AO1821" s="13">
        <f t="shared" si="2380"/>
        <v>1.2573683513913468E-3</v>
      </c>
      <c r="AP1821" s="13">
        <f t="shared" si="2381"/>
        <v>3.6060533853674785E-4</v>
      </c>
      <c r="AQ1821" s="13">
        <f t="shared" si="2382"/>
        <v>7.7564508067968073E-5</v>
      </c>
      <c r="AR1821" s="13">
        <f t="shared" si="2383"/>
        <v>4.6068978466953981E-4</v>
      </c>
      <c r="AS1821" s="13">
        <f t="shared" si="2384"/>
        <v>5.9107133641952243E-4</v>
      </c>
      <c r="AT1821" s="13">
        <f t="shared" si="2385"/>
        <v>3.7917633119146076E-4</v>
      </c>
      <c r="AU1821" s="13">
        <f t="shared" si="2386"/>
        <v>1.621628177818567E-4</v>
      </c>
      <c r="AV1821" s="13">
        <f t="shared" si="2387"/>
        <v>5.201428196016555E-5</v>
      </c>
      <c r="AW1821" s="13">
        <f t="shared" si="2388"/>
        <v>4.0926406903467064E-7</v>
      </c>
      <c r="AX1821" s="13">
        <f t="shared" si="2389"/>
        <v>7.2642506848104706E-4</v>
      </c>
      <c r="AY1821" s="13">
        <f t="shared" si="2390"/>
        <v>6.2500242856754684E-4</v>
      </c>
      <c r="AZ1821" s="13">
        <f t="shared" si="2391"/>
        <v>2.6887015100685729E-4</v>
      </c>
      <c r="BA1821" s="13">
        <f t="shared" si="2392"/>
        <v>7.7110269014618618E-5</v>
      </c>
      <c r="BB1821" s="13">
        <f t="shared" si="2393"/>
        <v>1.6586055290742938E-5</v>
      </c>
      <c r="BC1821" s="13">
        <f t="shared" si="2394"/>
        <v>2.8540658319366399E-6</v>
      </c>
      <c r="BD1821" s="13">
        <f t="shared" si="2395"/>
        <v>6.6061467022512517E-5</v>
      </c>
      <c r="BE1821" s="13">
        <f t="shared" si="2396"/>
        <v>8.4757771711477722E-5</v>
      </c>
      <c r="BF1821" s="13">
        <f t="shared" si="2397"/>
        <v>5.4372694017276679E-5</v>
      </c>
      <c r="BG1821" s="13">
        <f t="shared" si="2398"/>
        <v>2.3253638338992548E-5</v>
      </c>
      <c r="BH1821" s="13">
        <f t="shared" si="2399"/>
        <v>7.4586845351388513E-6</v>
      </c>
      <c r="BI1821" s="13">
        <f t="shared" si="2400"/>
        <v>1.9139189896639508E-6</v>
      </c>
      <c r="BJ1821" s="14">
        <f t="shared" si="2401"/>
        <v>0.46271410990515327</v>
      </c>
      <c r="BK1821" s="14">
        <f t="shared" si="2402"/>
        <v>0.28773542603952174</v>
      </c>
      <c r="BL1821" s="14">
        <f t="shared" si="2403"/>
        <v>0.23732204067894469</v>
      </c>
      <c r="BM1821" s="14">
        <f t="shared" si="2404"/>
        <v>0.36166599753158463</v>
      </c>
      <c r="BN1821" s="14">
        <f t="shared" si="2405"/>
        <v>0.63792776022077347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1.375</v>
      </c>
      <c r="F1824" s="10">
        <f>VLOOKUP(B1824,home!$B$2:$E$405,3,FALSE)</f>
        <v>1.4544999999999999</v>
      </c>
      <c r="G1824" s="10">
        <f>VLOOKUP(C1824,away!$B$2:$E$405,4,FALSE)</f>
        <v>1.3332999999999999</v>
      </c>
      <c r="H1824" s="10">
        <f>VLOOKUP(A1824,away!$A$2:$E$405,3,FALSE)</f>
        <v>1.0101</v>
      </c>
      <c r="I1824" s="10">
        <f>VLOOKUP(C1824,away!$B$2:$E$405,3,FALSE)</f>
        <v>1.4025000000000001</v>
      </c>
      <c r="J1824" s="10">
        <f>VLOOKUP(B1824,home!$B$2:$E$405,4,FALSE)</f>
        <v>0.9</v>
      </c>
      <c r="K1824" s="12">
        <f t="shared" ref="K1824:K1887" si="2406">E1824*F1824*G1824</f>
        <v>2.6665166687499999</v>
      </c>
      <c r="L1824" s="12">
        <f t="shared" ref="L1824:L1887" si="2407">H1824*I1824*J1824</f>
        <v>1.2749987250000001</v>
      </c>
      <c r="M1824" s="13">
        <f t="shared" ref="M1824:M1887" si="2408">_xlfn.POISSON.DIST(0,K1824,FALSE) * _xlfn.POISSON.DIST(0,L1824,FALSE)</f>
        <v>1.9418765361653274E-2</v>
      </c>
      <c r="N1824" s="13">
        <f t="shared" ref="N1824:N1887" si="2409">_xlfn.POISSON.DIST(1,K1824,FALSE) * _xlfn.POISSON.DIST(0,L1824,FALSE)</f>
        <v>5.1780461523393578E-2</v>
      </c>
      <c r="O1824" s="13">
        <f t="shared" ref="O1824:O1887" si="2410">_xlfn.POISSON.DIST(0,K1824,FALSE) * _xlfn.POISSON.DIST(1,L1824,FALSE)</f>
        <v>2.475890107718209E-2</v>
      </c>
      <c r="P1824" s="13">
        <f t="shared" ref="P1824:P1887" si="2411">_xlfn.POISSON.DIST(1,K1824,FALSE) * _xlfn.POISSON.DIST(1,L1824,FALSE)</f>
        <v>6.6020022422238367E-2</v>
      </c>
      <c r="Q1824" s="13">
        <f t="shared" ref="Q1824:Q1887" si="2412">_xlfn.POISSON.DIST(2,K1824,FALSE) * _xlfn.POISSON.DIST(0,L1824,FALSE)</f>
        <v>6.9036731883848512E-2</v>
      </c>
      <c r="R1824" s="13">
        <f t="shared" ref="R1824:R1887" si="2413">_xlfn.POISSON.DIST(0,K1824,FALSE) * _xlfn.POISSON.DIST(2,L1824,FALSE)</f>
        <v>1.578378365290415E-2</v>
      </c>
      <c r="S1824" s="13">
        <f t="shared" ref="S1824:S1887" si="2414">_xlfn.POISSON.DIST(2,K1824,FALSE) * _xlfn.POISSON.DIST(2,L1824,FALSE)</f>
        <v>5.6113806406559476E-2</v>
      </c>
      <c r="T1824" s="13">
        <f t="shared" ref="T1824:T1887" si="2415">_xlfn.POISSON.DIST(2,K1824,FALSE) * _xlfn.POISSON.DIST(1,L1824,FALSE)</f>
        <v>8.80217451300737E-2</v>
      </c>
      <c r="U1824" s="13">
        <f t="shared" ref="U1824:U1887" si="2416">_xlfn.POISSON.DIST(1,K1824,FALSE) * _xlfn.POISSON.DIST(2,L1824,FALSE)</f>
        <v>4.208772220641268E-2</v>
      </c>
      <c r="V1824" s="13">
        <f t="shared" ref="V1824:V1887" si="2417">_xlfn.POISSON.DIST(3,K1824,FALSE) * _xlfn.POISSON.DIST(3,L1824,FALSE)</f>
        <v>2.1197335487741002E-2</v>
      </c>
      <c r="W1824" s="13">
        <f t="shared" ref="W1824:W1887" si="2418">_xlfn.POISSON.DIST(3,K1824,FALSE) * _xlfn.POISSON.DIST(0,L1824,FALSE)</f>
        <v>6.1362532108102198E-2</v>
      </c>
      <c r="X1824" s="13">
        <f t="shared" ref="X1824:X1887" si="2419">_xlfn.POISSON.DIST(3,K1824,FALSE) * _xlfn.POISSON.DIST(1,L1824,FALSE)</f>
        <v>7.8237150200601874E-2</v>
      </c>
      <c r="Y1824" s="13">
        <f t="shared" ref="Y1824:Y1887" si="2420">_xlfn.POISSON.DIST(3,K1824,FALSE) * _xlfn.POISSON.DIST(2,L1824,FALSE)</f>
        <v>4.9876133376700452E-2</v>
      </c>
      <c r="Z1824" s="13">
        <f t="shared" ref="Z1824:Z1887" si="2421">_xlfn.POISSON.DIST(0,K1824,FALSE) * _xlfn.POISSON.DIST(3,L1824,FALSE)</f>
        <v>6.70810134437621E-3</v>
      </c>
      <c r="AA1824" s="13">
        <f t="shared" ref="AA1824:AA1887" si="2422">_xlfn.POISSON.DIST(1,K1824,FALSE) * _xlfn.POISSON.DIST(3,L1824,FALSE)</f>
        <v>1.7887264050443445E-2</v>
      </c>
      <c r="AB1824" s="13">
        <f t="shared" ref="AB1824:AB1887" si="2423">_xlfn.POISSON.DIST(2,K1824,FALSE) * _xlfn.POISSON.DIST(3,L1824,FALSE)</f>
        <v>2.3848343874420048E-2</v>
      </c>
      <c r="AC1824" s="13">
        <f t="shared" ref="AC1824:AC1887" si="2424">_xlfn.POISSON.DIST(4,K1824,FALSE) * _xlfn.POISSON.DIST(4,L1824,FALSE)</f>
        <v>4.504175916082884E-3</v>
      </c>
      <c r="AD1824" s="13">
        <f t="shared" ref="AD1824:AD1887" si="2425">_xlfn.POISSON.DIST(4,K1824,FALSE) * _xlfn.POISSON.DIST(0,L1824,FALSE)</f>
        <v>4.0906053675740413E-2</v>
      </c>
      <c r="AE1824" s="13">
        <f t="shared" ref="AE1824:AE1887" si="2426">_xlfn.POISSON.DIST(4,K1824,FALSE) * _xlfn.POISSON.DIST(1,L1824,FALSE)</f>
        <v>5.2155166281350598E-2</v>
      </c>
      <c r="AF1824" s="13">
        <f t="shared" ref="AF1824:AF1887" si="2427">_xlfn.POISSON.DIST(4,K1824,FALSE) * _xlfn.POISSON.DIST(2,L1824,FALSE)</f>
        <v>3.3248885255442506E-2</v>
      </c>
      <c r="AG1824" s="13">
        <f t="shared" ref="AG1824:AG1887" si="2428">_xlfn.POISSON.DIST(4,K1824,FALSE) * _xlfn.POISSON.DIST(3,L1824,FALSE)</f>
        <v>1.4130762102786829E-2</v>
      </c>
      <c r="AH1824" s="13">
        <f t="shared" ref="AH1824:AH1887" si="2429">_xlfn.POISSON.DIST(0,K1824,FALSE) * _xlfn.POISSON.DIST(4,L1824,FALSE)</f>
        <v>2.1382051653126145E-3</v>
      </c>
      <c r="AI1824" s="13">
        <f t="shared" ref="AI1824:AI1887" si="2430">_xlfn.POISSON.DIST(1,K1824,FALSE) * _xlfn.POISSON.DIST(4,L1824,FALSE)</f>
        <v>5.7015597145134355E-3</v>
      </c>
      <c r="AJ1824" s="13">
        <f t="shared" ref="AJ1824:AJ1887" si="2431">_xlfn.POISSON.DIST(2,K1824,FALSE) * _xlfn.POISSON.DIST(4,L1824,FALSE)</f>
        <v>7.6016520083117848E-3</v>
      </c>
      <c r="AK1824" s="13">
        <f t="shared" ref="AK1824:AK1887" si="2432">_xlfn.POISSON.DIST(3,K1824,FALSE) * _xlfn.POISSON.DIST(4,L1824,FALSE)</f>
        <v>6.7566439300667611E-3</v>
      </c>
      <c r="AL1824" s="13">
        <f t="shared" ref="AL1824:AL1887" si="2433">_xlfn.POISSON.DIST(5,K1824,FALSE) * _xlfn.POISSON.DIST(5,L1824,FALSE)</f>
        <v>6.1253285558661409E-4</v>
      </c>
      <c r="AM1824" s="13">
        <f t="shared" ref="AM1824:AM1887" si="2434">_xlfn.POISSON.DIST(5,K1824,FALSE) * _xlfn.POISSON.DIST(0,L1824,FALSE)</f>
        <v>2.181533479582879E-2</v>
      </c>
      <c r="AN1824" s="13">
        <f t="shared" ref="AN1824:AN1887" si="2435">_xlfn.POISSON.DIST(5,K1824,FALSE) * _xlfn.POISSON.DIST(1,L1824,FALSE)</f>
        <v>2.7814524050129845E-2</v>
      </c>
      <c r="AO1824" s="13">
        <f t="shared" ref="AO1824:AO1887" si="2436">_xlfn.POISSON.DIST(5,K1824,FALSE) * _xlfn.POISSON.DIST(2,L1824,FALSE)</f>
        <v>1.7731741350198699E-2</v>
      </c>
      <c r="AP1824" s="13">
        <f t="shared" ref="AP1824:AP1887" si="2437">_xlfn.POISSON.DIST(5,K1824,FALSE) * _xlfn.POISSON.DIST(3,L1824,FALSE)</f>
        <v>7.5359825378443707E-3</v>
      </c>
      <c r="AQ1824" s="13">
        <f t="shared" ref="AQ1824:AQ1887" si="2438">_xlfn.POISSON.DIST(5,K1824,FALSE) * _xlfn.POISSON.DIST(4,L1824,FALSE)</f>
        <v>2.4020920318434604E-3</v>
      </c>
      <c r="AR1824" s="13">
        <f t="shared" ref="AR1824:AR1887" si="2439">_xlfn.POISSON.DIST(0,K1824,FALSE) * _xlfn.POISSON.DIST(5,L1824,FALSE)</f>
        <v>5.4524177191239925E-4</v>
      </c>
      <c r="AS1824" s="13">
        <f t="shared" ref="AS1824:AS1887" si="2440">_xlfn.POISSON.DIST(1,K1824,FALSE) * _xlfn.POISSON.DIST(5,L1824,FALSE)</f>
        <v>1.4538962733031981E-3</v>
      </c>
      <c r="AT1824" s="13">
        <f t="shared" ref="AT1824:AT1887" si="2441">_xlfn.POISSON.DIST(2,K1824,FALSE) * _xlfn.POISSON.DIST(5,L1824,FALSE)</f>
        <v>1.9384193236982421E-3</v>
      </c>
      <c r="AU1824" s="13">
        <f t="shared" ref="AU1824:AU1887" si="2442">_xlfn.POISSON.DIST(3,K1824,FALSE) * _xlfn.POISSON.DIST(5,L1824,FALSE)</f>
        <v>1.7229424792228212E-3</v>
      </c>
      <c r="AV1824" s="13">
        <f t="shared" ref="AV1824:AV1887" si="2443">_xlfn.POISSON.DIST(4,K1824,FALSE) * _xlfn.POISSON.DIST(5,L1824,FALSE)</f>
        <v>1.1485637100362763E-3</v>
      </c>
      <c r="AW1824" s="13">
        <f t="shared" ref="AW1824:AW1887" si="2444">_xlfn.POISSON.DIST(6,K1824,FALSE) * _xlfn.POISSON.DIST(6,L1824,FALSE)</f>
        <v>5.7847013367175927E-5</v>
      </c>
      <c r="AX1824" s="13">
        <f t="shared" ref="AX1824:AX1887" si="2445">_xlfn.POISSON.DIST(6,K1824,FALSE) * _xlfn.POISSON.DIST(0,L1824,FALSE)</f>
        <v>9.6951589779065567E-3</v>
      </c>
      <c r="AY1824" s="13">
        <f t="shared" ref="AY1824:AY1887" si="2446">_xlfn.POISSON.DIST(6,K1824,FALSE) * _xlfn.POISSON.DIST(1,L1824,FALSE)</f>
        <v>1.2361315335503165E-2</v>
      </c>
      <c r="AZ1824" s="13">
        <f t="shared" ref="AZ1824:AZ1887" si="2447">_xlfn.POISSON.DIST(6,K1824,FALSE) * _xlfn.POISSON.DIST(2,L1824,FALSE)</f>
        <v>7.8803306460447434E-3</v>
      </c>
      <c r="BA1824" s="13">
        <f t="shared" ref="BA1824:BA1887" si="2448">_xlfn.POISSON.DIST(6,K1824,FALSE) * _xlfn.POISSON.DIST(3,L1824,FALSE)</f>
        <v>3.3491371754284902E-3</v>
      </c>
      <c r="BB1824" s="13">
        <f t="shared" ref="BB1824:BB1887" si="2449">_xlfn.POISSON.DIST(6,K1824,FALSE) * _xlfn.POISSON.DIST(4,L1824,FALSE)</f>
        <v>1.0675364071303572E-3</v>
      </c>
      <c r="BC1824" s="13">
        <f t="shared" ref="BC1824:BC1887" si="2450">_xlfn.POISSON.DIST(6,K1824,FALSE) * _xlfn.POISSON.DIST(5,L1824,FALSE)</f>
        <v>2.7222151159645715E-4</v>
      </c>
      <c r="BD1824" s="13">
        <f t="shared" ref="BD1824:BD1887" si="2451">_xlfn.POISSON.DIST(0,K1824,FALSE) * _xlfn.POISSON.DIST(6,L1824,FALSE)</f>
        <v>1.1586376066750831E-4</v>
      </c>
      <c r="BE1824" s="13">
        <f t="shared" ref="BE1824:BE1887" si="2452">_xlfn.POISSON.DIST(1,K1824,FALSE) * _xlfn.POISSON.DIST(6,L1824,FALSE)</f>
        <v>3.0895264912397151E-4</v>
      </c>
      <c r="BF1824" s="13">
        <f t="shared" ref="BF1824:BF1887" si="2453">_xlfn.POISSON.DIST(2,K1824,FALSE) * _xlfn.POISSON.DIST(6,L1824,FALSE)</f>
        <v>4.1191369437177018E-4</v>
      </c>
      <c r="BG1824" s="13">
        <f t="shared" ref="BG1824:BG1887" si="2454">_xlfn.POISSON.DIST(3,K1824,FALSE) * _xlfn.POISSON.DIST(6,L1824,FALSE)</f>
        <v>3.6612491070957265E-4</v>
      </c>
      <c r="BH1824" s="13">
        <f t="shared" ref="BH1824:BH1887" si="2455">_xlfn.POISSON.DIST(4,K1824,FALSE) * _xlfn.POISSON.DIST(6,L1824,FALSE)</f>
        <v>2.4406954431292034E-4</v>
      </c>
      <c r="BI1824" s="13">
        <f t="shared" ref="BI1824:BI1887" si="2456">_xlfn.POISSON.DIST(5,K1824,FALSE) * _xlfn.POISSON.DIST(6,L1824,FALSE)</f>
        <v>1.3016310164892366E-4</v>
      </c>
      <c r="BJ1824" s="14">
        <f t="shared" ref="BJ1824:BJ1887" si="2457">SUM(N1824,Q1824,T1824,W1824,X1824,Y1824,AD1824,AE1824,AF1824,AG1824,AM1824,AN1824,AO1824,AP1824,AQ1824,AX1824,AY1824,AZ1824,BA1824,BB1824,BC1824)</f>
        <v>0.65068099635749566</v>
      </c>
      <c r="BK1824" s="14">
        <f t="shared" ref="BK1824:BK1887" si="2458">SUM(M1824,P1824,S1824,V1824,AC1824,AL1824,AY1824)</f>
        <v>0.18022795378536474</v>
      </c>
      <c r="BL1824" s="14">
        <f t="shared" ref="BL1824:BL1887" si="2459">SUM(O1824,R1824,U1824,AA1824,AB1824,AH1824,AI1824,AJ1824,AK1824,AR1824,AS1824,AT1824,AU1824,AV1824,BD1824,BE1824,BF1824,BG1824,BH1824,BI1824)</f>
        <v>0.1549502268985746</v>
      </c>
      <c r="BM1824" s="14">
        <f t="shared" ref="BM1824:BM1887" si="2460">SUM(S1824:BI1824)</f>
        <v>0.73346514414245512</v>
      </c>
      <c r="BN1824" s="14">
        <f t="shared" ref="BN1824:BN1887" si="2461">SUM(M1824:R1824)</f>
        <v>0.24679866592121996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1.5815999999999999</v>
      </c>
      <c r="F1829" s="10">
        <f>VLOOKUP(B1829,home!$B$2:$E$405,3,FALSE)</f>
        <v>1.1855</v>
      </c>
      <c r="G1829" s="10">
        <f>VLOOKUP(C1829,away!$B$2:$E$405,4,FALSE)</f>
        <v>0.9032</v>
      </c>
      <c r="H1829" s="10">
        <f>VLOOKUP(A1829,away!$A$2:$E$405,3,FALSE)</f>
        <v>1.1631</v>
      </c>
      <c r="I1829" s="10">
        <f>VLOOKUP(C1829,away!$B$2:$E$405,3,FALSE)</f>
        <v>0.7369</v>
      </c>
      <c r="J1829" s="10">
        <f>VLOOKUP(B1829,home!$B$2:$E$405,4,FALSE)</f>
        <v>0.32240000000000002</v>
      </c>
      <c r="K1829" s="12">
        <f t="shared" si="2406"/>
        <v>1.6934880777599999</v>
      </c>
      <c r="L1829" s="12">
        <f t="shared" si="2407"/>
        <v>0.27632529693600005</v>
      </c>
      <c r="M1829" s="13">
        <f t="shared" si="2408"/>
        <v>0.13948288482195975</v>
      </c>
      <c r="N1829" s="13">
        <f t="shared" si="2409"/>
        <v>0.2362126024975601</v>
      </c>
      <c r="O1829" s="13">
        <f t="shared" si="2410"/>
        <v>3.8542649565917915E-2</v>
      </c>
      <c r="P1829" s="13">
        <f t="shared" si="2411"/>
        <v>6.5271517525163636E-2</v>
      </c>
      <c r="Q1829" s="13">
        <f t="shared" si="2412"/>
        <v>0.20001161307314003</v>
      </c>
      <c r="R1829" s="13">
        <f t="shared" si="2413"/>
        <v>5.3251545430012294E-3</v>
      </c>
      <c r="S1829" s="13">
        <f t="shared" si="2414"/>
        <v>7.6360103346654528E-3</v>
      </c>
      <c r="T1829" s="13">
        <f t="shared" si="2415"/>
        <v>5.5268268373083754E-2</v>
      </c>
      <c r="U1829" s="13">
        <f t="shared" si="2416"/>
        <v>9.0180857308020841E-3</v>
      </c>
      <c r="V1829" s="13">
        <f t="shared" si="2417"/>
        <v>3.9703316608632078E-4</v>
      </c>
      <c r="W1829" s="13">
        <f t="shared" si="2418"/>
        <v>0.11290576071763622</v>
      </c>
      <c r="X1829" s="13">
        <f t="shared" si="2419"/>
        <v>3.1198717856085793E-2</v>
      </c>
      <c r="Y1829" s="13">
        <f t="shared" si="2420"/>
        <v>4.3104974878026957E-3</v>
      </c>
      <c r="Z1829" s="13">
        <f t="shared" si="2421"/>
        <v>4.9049163677496817E-4</v>
      </c>
      <c r="AA1829" s="13">
        <f t="shared" si="2422"/>
        <v>8.30641739119397E-4</v>
      </c>
      <c r="AB1829" s="13">
        <f t="shared" si="2423"/>
        <v>7.0334094104426551E-4</v>
      </c>
      <c r="AC1829" s="13">
        <f t="shared" si="2424"/>
        <v>1.1612068611210412E-5</v>
      </c>
      <c r="AD1829" s="13">
        <f t="shared" si="2425"/>
        <v>4.7801139921435087E-2</v>
      </c>
      <c r="AE1829" s="13">
        <f t="shared" si="2426"/>
        <v>1.3208664182669834E-2</v>
      </c>
      <c r="AF1829" s="13">
        <f t="shared" si="2427"/>
        <v>1.8249440262020748E-3</v>
      </c>
      <c r="AG1829" s="13">
        <f t="shared" si="2428"/>
        <v>1.680927333106226E-4</v>
      </c>
      <c r="AH1829" s="13">
        <f t="shared" si="2429"/>
        <v>3.3883811794116935E-5</v>
      </c>
      <c r="AI1829" s="13">
        <f t="shared" si="2430"/>
        <v>5.7381831302400701E-5</v>
      </c>
      <c r="AJ1829" s="13">
        <f t="shared" si="2431"/>
        <v>4.8587723595325586E-5</v>
      </c>
      <c r="AK1829" s="13">
        <f t="shared" si="2432"/>
        <v>2.7427576878060698E-5</v>
      </c>
      <c r="AL1829" s="13">
        <f t="shared" si="2433"/>
        <v>2.1735637051885678E-7</v>
      </c>
      <c r="AM1829" s="13">
        <f t="shared" si="2434"/>
        <v>1.6190132112057571E-2</v>
      </c>
      <c r="AN1829" s="13">
        <f t="shared" si="2435"/>
        <v>4.4737430632973774E-3</v>
      </c>
      <c r="AO1829" s="13">
        <f t="shared" si="2436"/>
        <v>6.1810419019050903E-4</v>
      </c>
      <c r="AP1829" s="13">
        <f t="shared" si="2437"/>
        <v>5.6932607963926086E-5</v>
      </c>
      <c r="AQ1829" s="13">
        <f t="shared" si="2438"/>
        <v>3.9329799502431889E-6</v>
      </c>
      <c r="AR1829" s="13">
        <f t="shared" si="2439"/>
        <v>1.8725908710665805E-6</v>
      </c>
      <c r="AS1829" s="13">
        <f t="shared" si="2440"/>
        <v>3.1712103146734676E-6</v>
      </c>
      <c r="AT1829" s="13">
        <f t="shared" si="2441"/>
        <v>2.6852034299845278E-6</v>
      </c>
      <c r="AU1829" s="13">
        <f t="shared" si="2442"/>
        <v>1.5157866650130184E-6</v>
      </c>
      <c r="AV1829" s="13">
        <f t="shared" si="2443"/>
        <v>6.4174166140678457E-7</v>
      </c>
      <c r="AW1829" s="13">
        <f t="shared" si="2444"/>
        <v>2.8253526440490972E-9</v>
      </c>
      <c r="AX1829" s="13">
        <f t="shared" si="2445"/>
        <v>4.5696326181881349E-3</v>
      </c>
      <c r="AY1829" s="13">
        <f t="shared" si="2446"/>
        <v>1.2627050901092675E-3</v>
      </c>
      <c r="AZ1829" s="13">
        <f t="shared" si="2447"/>
        <v>1.7445867948352099E-4</v>
      </c>
      <c r="BA1829" s="13">
        <f t="shared" si="2448"/>
        <v>1.60691154704488E-5</v>
      </c>
      <c r="BB1829" s="13">
        <f t="shared" si="2449"/>
        <v>1.110075775967659E-6</v>
      </c>
      <c r="BC1829" s="13">
        <f t="shared" si="2450"/>
        <v>6.1348403683144811E-8</v>
      </c>
      <c r="BD1829" s="13">
        <f t="shared" si="2451"/>
        <v>8.6240704747852611E-8</v>
      </c>
      <c r="BE1829" s="13">
        <f t="shared" si="2452"/>
        <v>1.4604760530810864E-7</v>
      </c>
      <c r="BF1829" s="13">
        <f t="shared" si="2453"/>
        <v>1.2366493918734003E-7</v>
      </c>
      <c r="BG1829" s="13">
        <f t="shared" si="2454"/>
        <v>6.9808366716891897E-8</v>
      </c>
      <c r="BH1829" s="13">
        <f t="shared" si="2455"/>
        <v>2.9554909190738618E-8</v>
      </c>
      <c r="BI1829" s="13">
        <f t="shared" si="2456"/>
        <v>1.0010177270759055E-8</v>
      </c>
      <c r="BJ1829" s="14">
        <f t="shared" si="2457"/>
        <v>0.73027718274981679</v>
      </c>
      <c r="BK1829" s="14">
        <f t="shared" si="2458"/>
        <v>0.21406198036296617</v>
      </c>
      <c r="BL1829" s="14">
        <f t="shared" si="2459"/>
        <v>5.4597505323099371E-2</v>
      </c>
      <c r="BM1829" s="14">
        <f t="shared" si="2460"/>
        <v>0.31331803578115819</v>
      </c>
      <c r="BN1829" s="14">
        <f t="shared" si="2461"/>
        <v>0.68484642202674262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1.5815999999999999</v>
      </c>
      <c r="F1830" s="10">
        <f>VLOOKUP(B1830,home!$B$2:$E$405,3,FALSE)</f>
        <v>0.94840000000000002</v>
      </c>
      <c r="G1830" s="10">
        <f>VLOOKUP(C1830,away!$B$2:$E$405,4,FALSE)</f>
        <v>1.1741999999999999</v>
      </c>
      <c r="H1830" s="10">
        <f>VLOOKUP(A1830,away!$A$2:$E$405,3,FALSE)</f>
        <v>1.1631</v>
      </c>
      <c r="I1830" s="10">
        <f>VLOOKUP(C1830,away!$B$2:$E$405,3,FALSE)</f>
        <v>0.7369</v>
      </c>
      <c r="J1830" s="10">
        <f>VLOOKUP(B1830,home!$B$2:$E$405,4,FALSE)</f>
        <v>0.96719999999999995</v>
      </c>
      <c r="K1830" s="12">
        <f t="shared" si="2406"/>
        <v>1.7612876004479998</v>
      </c>
      <c r="L1830" s="12">
        <f t="shared" si="2407"/>
        <v>0.82897589080799994</v>
      </c>
      <c r="M1830" s="13">
        <f t="shared" si="2408"/>
        <v>7.5000275564743243E-2</v>
      </c>
      <c r="N1830" s="13">
        <f t="shared" si="2409"/>
        <v>0.13209705538236541</v>
      </c>
      <c r="O1830" s="13">
        <f t="shared" si="2410"/>
        <v>6.2173420247128505E-2</v>
      </c>
      <c r="P1830" s="13">
        <f t="shared" si="2411"/>
        <v>0.10950527415871006</v>
      </c>
      <c r="Q1830" s="13">
        <f t="shared" si="2412"/>
        <v>0.11633045285032648</v>
      </c>
      <c r="R1830" s="13">
        <f t="shared" si="2413"/>
        <v>2.577013321697174E-2</v>
      </c>
      <c r="S1830" s="13">
        <f t="shared" si="2414"/>
        <v>3.9971203366522268E-2</v>
      </c>
      <c r="T1830" s="13">
        <f t="shared" si="2415"/>
        <v>9.643514077969742E-2</v>
      </c>
      <c r="U1830" s="13">
        <f t="shared" si="2416"/>
        <v>4.5388616096945451E-2</v>
      </c>
      <c r="V1830" s="13">
        <f t="shared" si="2417"/>
        <v>6.4845059273980401E-3</v>
      </c>
      <c r="W1830" s="13">
        <f t="shared" si="2418"/>
        <v>6.8297128053260228E-2</v>
      </c>
      <c r="X1830" s="13">
        <f t="shared" si="2419"/>
        <v>5.6616672567579442E-2</v>
      </c>
      <c r="Y1830" s="13">
        <f t="shared" si="2420"/>
        <v>2.3466928288147008E-2</v>
      </c>
      <c r="Z1830" s="13">
        <f t="shared" si="2421"/>
        <v>7.1209397132599942E-3</v>
      </c>
      <c r="AA1830" s="13">
        <f t="shared" si="2422"/>
        <v>1.2542022820502563E-2</v>
      </c>
      <c r="AB1830" s="13">
        <f t="shared" si="2423"/>
        <v>1.1045054639143509E-2</v>
      </c>
      <c r="AC1830" s="13">
        <f t="shared" si="2424"/>
        <v>5.9173749197638482E-4</v>
      </c>
      <c r="AD1830" s="13">
        <f t="shared" si="2425"/>
        <v>3.0072721196604115E-2</v>
      </c>
      <c r="AE1830" s="13">
        <f t="shared" si="2426"/>
        <v>2.4929560842975519E-2</v>
      </c>
      <c r="AF1830" s="13">
        <f t="shared" si="2427"/>
        <v>1.033300245362893E-2</v>
      </c>
      <c r="AG1830" s="13">
        <f t="shared" si="2428"/>
        <v>2.855269971239431E-3</v>
      </c>
      <c r="AH1830" s="13">
        <f t="shared" si="2429"/>
        <v>1.4757718355474416E-3</v>
      </c>
      <c r="AI1830" s="13">
        <f t="shared" si="2430"/>
        <v>2.5992586350400936E-3</v>
      </c>
      <c r="AJ1830" s="13">
        <f t="shared" si="2431"/>
        <v>2.2890210021267554E-3</v>
      </c>
      <c r="AK1830" s="13">
        <f t="shared" si="2432"/>
        <v>1.3438747694036364E-3</v>
      </c>
      <c r="AL1830" s="13">
        <f t="shared" si="2433"/>
        <v>3.4559007044140776E-5</v>
      </c>
      <c r="AM1830" s="13">
        <f t="shared" si="2434"/>
        <v>1.0593342191061712E-2</v>
      </c>
      <c r="AN1830" s="13">
        <f t="shared" si="2435"/>
        <v>8.7816252794693517E-3</v>
      </c>
      <c r="AO1830" s="13">
        <f t="shared" si="2436"/>
        <v>3.639877819395078E-3</v>
      </c>
      <c r="AP1830" s="13">
        <f t="shared" si="2437"/>
        <v>1.0057903192551053E-3</v>
      </c>
      <c r="AQ1830" s="13">
        <f t="shared" si="2438"/>
        <v>2.0844398146764085E-4</v>
      </c>
      <c r="AR1830" s="13">
        <f t="shared" si="2439"/>
        <v>2.4467585440045959E-4</v>
      </c>
      <c r="AS1830" s="13">
        <f t="shared" si="2440"/>
        <v>4.3094454848454972E-4</v>
      </c>
      <c r="AT1830" s="13">
        <f t="shared" si="2441"/>
        <v>3.7950864486324969E-4</v>
      </c>
      <c r="AU1830" s="13">
        <f t="shared" si="2442"/>
        <v>2.2280795682015509E-4</v>
      </c>
      <c r="AV1830" s="13">
        <f t="shared" si="2443"/>
        <v>9.8107222907123099E-5</v>
      </c>
      <c r="AW1830" s="13">
        <f t="shared" si="2444"/>
        <v>1.4016220875802665E-6</v>
      </c>
      <c r="AX1830" s="13">
        <f t="shared" si="2445"/>
        <v>3.109653708069939E-3</v>
      </c>
      <c r="AY1830" s="13">
        <f t="shared" si="2446"/>
        <v>2.5778279527516779E-3</v>
      </c>
      <c r="AZ1830" s="13">
        <f t="shared" si="2447"/>
        <v>1.0684786117410422E-3</v>
      </c>
      <c r="BA1830" s="13">
        <f t="shared" si="2448"/>
        <v>2.952476696591086E-4</v>
      </c>
      <c r="BB1830" s="13">
        <f t="shared" si="2449"/>
        <v>6.1188299991161399E-5</v>
      </c>
      <c r="BC1830" s="13">
        <f t="shared" si="2450"/>
        <v>1.0144725098440034E-5</v>
      </c>
      <c r="BD1830" s="13">
        <f t="shared" si="2451"/>
        <v>3.3805064060138229E-5</v>
      </c>
      <c r="BE1830" s="13">
        <f t="shared" si="2452"/>
        <v>5.9540440161471788E-5</v>
      </c>
      <c r="BF1830" s="13">
        <f t="shared" si="2453"/>
        <v>5.2433919490808191E-5</v>
      </c>
      <c r="BG1830" s="13">
        <f t="shared" si="2454"/>
        <v>3.0783737414016392E-5</v>
      </c>
      <c r="BH1830" s="13">
        <f t="shared" si="2455"/>
        <v>1.3554753750688558E-5</v>
      </c>
      <c r="BI1830" s="13">
        <f t="shared" si="2456"/>
        <v>4.7747639416427548E-6</v>
      </c>
      <c r="BJ1830" s="14">
        <f t="shared" si="2457"/>
        <v>0.5927855529437841</v>
      </c>
      <c r="BK1830" s="14">
        <f t="shared" si="2458"/>
        <v>0.23416538346914581</v>
      </c>
      <c r="BL1830" s="14">
        <f t="shared" si="2459"/>
        <v>0.16619811016910402</v>
      </c>
      <c r="BM1830" s="14">
        <f t="shared" si="2460"/>
        <v>0.47681694854438439</v>
      </c>
      <c r="BN1830" s="14">
        <f t="shared" si="2461"/>
        <v>0.52087661142024544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1.2279</v>
      </c>
      <c r="F1831" s="10">
        <f>VLOOKUP(B1831,home!$B$2:$E$405,3,FALSE)</f>
        <v>0.81440000000000001</v>
      </c>
      <c r="G1831" s="10">
        <f>VLOOKUP(C1831,away!$B$2:$E$405,4,FALSE)</f>
        <v>1.1197999999999999</v>
      </c>
      <c r="H1831" s="10">
        <f>VLOOKUP(A1831,away!$A$2:$E$405,3,FALSE)</f>
        <v>0.89710000000000001</v>
      </c>
      <c r="I1831" s="10">
        <f>VLOOKUP(C1831,away!$B$2:$E$405,3,FALSE)</f>
        <v>0.69669999999999999</v>
      </c>
      <c r="J1831" s="10">
        <f>VLOOKUP(B1831,home!$B$2:$E$405,4,FALSE)</f>
        <v>1.1147</v>
      </c>
      <c r="K1831" s="12">
        <f t="shared" si="2406"/>
        <v>1.1198019708479998</v>
      </c>
      <c r="L1831" s="12">
        <f t="shared" si="2407"/>
        <v>0.69669816767900006</v>
      </c>
      <c r="M1831" s="13">
        <f t="shared" si="2408"/>
        <v>0.16259381210506207</v>
      </c>
      <c r="N1831" s="13">
        <f t="shared" si="2409"/>
        <v>0.18207287124293789</v>
      </c>
      <c r="O1831" s="13">
        <f t="shared" si="2410"/>
        <v>0.11327881096954036</v>
      </c>
      <c r="P1831" s="13">
        <f t="shared" si="2411"/>
        <v>0.12684983577900932</v>
      </c>
      <c r="Q1831" s="13">
        <f t="shared" si="2412"/>
        <v>0.101942780027898</v>
      </c>
      <c r="R1831" s="13">
        <f t="shared" si="2413"/>
        <v>3.9460570019667282E-2</v>
      </c>
      <c r="S1831" s="13">
        <f t="shared" si="2414"/>
        <v>2.4740918225664557E-2</v>
      </c>
      <c r="T1831" s="13">
        <f t="shared" si="2415"/>
        <v>7.1023348053539909E-2</v>
      </c>
      <c r="U1831" s="13">
        <f t="shared" si="2416"/>
        <v>4.4188024078808924E-2</v>
      </c>
      <c r="V1831" s="13">
        <f t="shared" si="2417"/>
        <v>2.1446636958658556E-3</v>
      </c>
      <c r="W1831" s="13">
        <f t="shared" si="2418"/>
        <v>3.8051908662988097E-2</v>
      </c>
      <c r="X1831" s="13">
        <f t="shared" si="2419"/>
        <v>2.6510695042192476E-2</v>
      </c>
      <c r="Y1831" s="13">
        <f t="shared" si="2420"/>
        <v>9.2349763298961232E-3</v>
      </c>
      <c r="Z1831" s="13">
        <f t="shared" si="2421"/>
        <v>9.1640356094236947E-3</v>
      </c>
      <c r="AA1831" s="13">
        <f t="shared" si="2422"/>
        <v>1.0261905136353906E-2</v>
      </c>
      <c r="AB1831" s="13">
        <f t="shared" si="2423"/>
        <v>5.7456507981721592E-3</v>
      </c>
      <c r="AC1831" s="13">
        <f t="shared" si="2424"/>
        <v>1.0457433546348543E-4</v>
      </c>
      <c r="AD1831" s="13">
        <f t="shared" si="2425"/>
        <v>1.0652650578835535E-2</v>
      </c>
      <c r="AE1831" s="13">
        <f t="shared" si="2426"/>
        <v>7.4216821391993567E-3</v>
      </c>
      <c r="AF1831" s="13">
        <f t="shared" si="2427"/>
        <v>2.5853361737380762E-3</v>
      </c>
      <c r="AG1831" s="13">
        <f t="shared" si="2428"/>
        <v>6.0039965835918493E-4</v>
      </c>
      <c r="AH1831" s="13">
        <f t="shared" si="2429"/>
        <v>1.5961417044076489E-3</v>
      </c>
      <c r="AI1831" s="13">
        <f t="shared" si="2430"/>
        <v>1.787362626348371E-3</v>
      </c>
      <c r="AJ1831" s="13">
        <f t="shared" si="2431"/>
        <v>1.0007460958024817E-3</v>
      </c>
      <c r="AK1831" s="13">
        <f t="shared" si="2432"/>
        <v>3.7354581679935339E-4</v>
      </c>
      <c r="AL1831" s="13">
        <f t="shared" si="2433"/>
        <v>3.2634051956837456E-6</v>
      </c>
      <c r="AM1831" s="13">
        <f t="shared" si="2434"/>
        <v>2.3857718225870229E-3</v>
      </c>
      <c r="AN1831" s="13">
        <f t="shared" si="2435"/>
        <v>1.6621628572965673E-3</v>
      </c>
      <c r="AO1831" s="13">
        <f t="shared" si="2436"/>
        <v>5.7901290853130472E-4</v>
      </c>
      <c r="AP1831" s="13">
        <f t="shared" si="2437"/>
        <v>1.3446574414541617E-4</v>
      </c>
      <c r="AQ1831" s="13">
        <f t="shared" si="2438"/>
        <v>2.3420509390426164E-5</v>
      </c>
      <c r="AR1831" s="13">
        <f t="shared" si="2439"/>
        <v>2.2240580016336909E-4</v>
      </c>
      <c r="AS1831" s="13">
        <f t="shared" si="2440"/>
        <v>2.4905045335096713E-4</v>
      </c>
      <c r="AT1831" s="13">
        <f t="shared" si="2441"/>
        <v>1.3944359425150046E-4</v>
      </c>
      <c r="AU1831" s="13">
        <f t="shared" si="2442"/>
        <v>5.2049737221653003E-5</v>
      </c>
      <c r="AV1831" s="13">
        <f t="shared" si="2443"/>
        <v>1.4571349580731878E-5</v>
      </c>
      <c r="AW1831" s="13">
        <f t="shared" si="2444"/>
        <v>7.0721977497410978E-8</v>
      </c>
      <c r="AX1831" s="13">
        <f t="shared" si="2445"/>
        <v>4.4526533148776229E-4</v>
      </c>
      <c r="AY1831" s="13">
        <f t="shared" si="2446"/>
        <v>3.1021554057850657E-4</v>
      </c>
      <c r="AZ1831" s="13">
        <f t="shared" si="2447"/>
        <v>1.0806329935329799E-4</v>
      </c>
      <c r="BA1831" s="13">
        <f t="shared" si="2448"/>
        <v>2.5095834217596666E-5</v>
      </c>
      <c r="BB1831" s="13">
        <f t="shared" si="2449"/>
        <v>4.3710554289438861E-6</v>
      </c>
      <c r="BC1831" s="13">
        <f t="shared" si="2450"/>
        <v>6.0906126163371045E-7</v>
      </c>
      <c r="BD1831" s="13">
        <f t="shared" si="2451"/>
        <v>2.5824952242500169E-5</v>
      </c>
      <c r="BE1831" s="13">
        <f t="shared" si="2452"/>
        <v>2.8918832418207165E-5</v>
      </c>
      <c r="BF1831" s="13">
        <f t="shared" si="2453"/>
        <v>1.6191682768265711E-5</v>
      </c>
      <c r="BG1831" s="13">
        <f t="shared" si="2454"/>
        <v>6.0438260917498464E-6</v>
      </c>
      <c r="BH1831" s="13">
        <f t="shared" si="2455"/>
        <v>1.6919720922510102E-6</v>
      </c>
      <c r="BI1831" s="13">
        <f t="shared" si="2456"/>
        <v>3.7893473670449884E-7</v>
      </c>
      <c r="BJ1831" s="14">
        <f t="shared" si="2457"/>
        <v>0.45577510187386316</v>
      </c>
      <c r="BK1831" s="14">
        <f t="shared" si="2458"/>
        <v>0.31674728308683947</v>
      </c>
      <c r="BL1831" s="14">
        <f t="shared" si="2459"/>
        <v>0.21844932838081835</v>
      </c>
      <c r="BM1831" s="14">
        <f t="shared" si="2460"/>
        <v>0.27362692398822891</v>
      </c>
      <c r="BN1831" s="14">
        <f t="shared" si="2461"/>
        <v>0.72619868014411493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1.2279</v>
      </c>
      <c r="F1832" s="10">
        <f>VLOOKUP(B1832,home!$B$2:$E$405,3,FALSE)</f>
        <v>0.61080000000000001</v>
      </c>
      <c r="G1832" s="10">
        <f>VLOOKUP(C1832,away!$B$2:$E$405,4,FALSE)</f>
        <v>0.72389999999999999</v>
      </c>
      <c r="H1832" s="10">
        <f>VLOOKUP(A1832,away!$A$2:$E$405,3,FALSE)</f>
        <v>0.89710000000000001</v>
      </c>
      <c r="I1832" s="10">
        <f>VLOOKUP(C1832,away!$B$2:$E$405,3,FALSE)</f>
        <v>1.3624000000000001</v>
      </c>
      <c r="J1832" s="10">
        <f>VLOOKUP(B1832,home!$B$2:$E$405,4,FALSE)</f>
        <v>0.97540000000000004</v>
      </c>
      <c r="K1832" s="12">
        <f t="shared" si="2406"/>
        <v>0.54292595554799994</v>
      </c>
      <c r="L1832" s="12">
        <f t="shared" si="2407"/>
        <v>1.1921426976160001</v>
      </c>
      <c r="M1832" s="13">
        <f t="shared" si="2408"/>
        <v>0.17638809027016028</v>
      </c>
      <c r="N1832" s="13">
        <f t="shared" si="2409"/>
        <v>9.5765672457213652E-2</v>
      </c>
      <c r="O1832" s="13">
        <f t="shared" si="2410"/>
        <v>0.21027977376200344</v>
      </c>
      <c r="P1832" s="13">
        <f t="shared" si="2411"/>
        <v>0.11416634710215297</v>
      </c>
      <c r="Q1832" s="13">
        <f t="shared" si="2412"/>
        <v>2.5996834613764747E-2</v>
      </c>
      <c r="R1832" s="13">
        <f t="shared" si="2413"/>
        <v>0.12534174837335854</v>
      </c>
      <c r="S1832" s="13">
        <f t="shared" si="2414"/>
        <v>1.847340541910476E-2</v>
      </c>
      <c r="T1832" s="13">
        <f t="shared" si="2415"/>
        <v>3.0991936545930514E-2</v>
      </c>
      <c r="U1832" s="13">
        <f t="shared" si="2416"/>
        <v>6.8051288505662652E-2</v>
      </c>
      <c r="V1832" s="13">
        <f t="shared" si="2417"/>
        <v>1.3285359144436367E-3</v>
      </c>
      <c r="W1832" s="13">
        <f t="shared" si="2418"/>
        <v>4.7047854246338484E-3</v>
      </c>
      <c r="X1832" s="13">
        <f t="shared" si="2419"/>
        <v>5.608775587827435E-3</v>
      </c>
      <c r="Y1832" s="13">
        <f t="shared" si="2420"/>
        <v>3.3432304297976835E-3</v>
      </c>
      <c r="Z1832" s="13">
        <f t="shared" si="2421"/>
        <v>4.9808416676573847E-2</v>
      </c>
      <c r="AA1832" s="13">
        <f t="shared" si="2422"/>
        <v>2.7042282218461791E-2</v>
      </c>
      <c r="AB1832" s="13">
        <f t="shared" si="2423"/>
        <v>7.340978456828527E-3</v>
      </c>
      <c r="AC1832" s="13">
        <f t="shared" si="2424"/>
        <v>5.3743031953624503E-5</v>
      </c>
      <c r="AD1832" s="13">
        <f t="shared" si="2425"/>
        <v>6.3858753057940867E-4</v>
      </c>
      <c r="AE1832" s="13">
        <f t="shared" si="2426"/>
        <v>7.6128746136887629E-4</v>
      </c>
      <c r="AF1832" s="13">
        <f t="shared" si="2427"/>
        <v>4.5378164392876447E-4</v>
      </c>
      <c r="AG1832" s="13">
        <f t="shared" si="2428"/>
        <v>1.8032415770728684E-4</v>
      </c>
      <c r="AH1832" s="13">
        <f t="shared" si="2429"/>
        <v>1.4844685055198131E-2</v>
      </c>
      <c r="AI1832" s="13">
        <f t="shared" si="2430"/>
        <v>8.0595648184025592E-3</v>
      </c>
      <c r="AJ1832" s="13">
        <f t="shared" si="2431"/>
        <v>2.187873465166126E-3</v>
      </c>
      <c r="AK1832" s="13">
        <f t="shared" si="2432"/>
        <v>3.9595109723114427E-4</v>
      </c>
      <c r="AL1832" s="13">
        <f t="shared" si="2433"/>
        <v>1.3913968071068946E-6</v>
      </c>
      <c r="AM1832" s="13">
        <f t="shared" si="2434"/>
        <v>6.9341149048172647E-5</v>
      </c>
      <c r="AN1832" s="13">
        <f t="shared" si="2435"/>
        <v>8.2664544482081675E-5</v>
      </c>
      <c r="AO1832" s="13">
        <f t="shared" si="2436"/>
        <v>4.9273966528033363E-5</v>
      </c>
      <c r="AP1832" s="13">
        <f t="shared" si="2437"/>
        <v>1.9580533126323397E-5</v>
      </c>
      <c r="AQ1832" s="13">
        <f t="shared" si="2438"/>
        <v>5.8356973954936574E-6</v>
      </c>
      <c r="AR1832" s="13">
        <f t="shared" si="2439"/>
        <v>3.5393965773927632E-3</v>
      </c>
      <c r="AS1832" s="13">
        <f t="shared" si="2440"/>
        <v>1.9216302688442866E-3</v>
      </c>
      <c r="AT1832" s="13">
        <f t="shared" si="2441"/>
        <v>5.2165147496112212E-4</v>
      </c>
      <c r="AU1832" s="13">
        <f t="shared" si="2442"/>
        <v>9.4406041835430265E-5</v>
      </c>
      <c r="AV1832" s="13">
        <f t="shared" si="2443"/>
        <v>1.2813872618251357E-5</v>
      </c>
      <c r="AW1832" s="13">
        <f t="shared" si="2444"/>
        <v>2.5015970087085496E-8</v>
      </c>
      <c r="AX1832" s="13">
        <f t="shared" si="2445"/>
        <v>6.2745182676292312E-6</v>
      </c>
      <c r="AY1832" s="13">
        <f t="shared" si="2446"/>
        <v>7.4801211338123834E-6</v>
      </c>
      <c r="AZ1832" s="13">
        <f t="shared" si="2447"/>
        <v>4.4586858934787758E-6</v>
      </c>
      <c r="BA1832" s="13">
        <f t="shared" si="2448"/>
        <v>1.7717966096247313E-6</v>
      </c>
      <c r="BB1832" s="13">
        <f t="shared" si="2449"/>
        <v>5.2805859745622764E-7</v>
      </c>
      <c r="BC1832" s="13">
        <f t="shared" si="2450"/>
        <v>1.2590424017415771E-7</v>
      </c>
      <c r="BD1832" s="13">
        <f t="shared" si="2451"/>
        <v>7.0324429728430699E-4</v>
      </c>
      <c r="BE1832" s="13">
        <f t="shared" si="2452"/>
        <v>3.8180958208676414E-4</v>
      </c>
      <c r="BF1832" s="13">
        <f t="shared" si="2453"/>
        <v>1.0364716609591947E-4</v>
      </c>
      <c r="BG1832" s="13">
        <f t="shared" si="2454"/>
        <v>1.875757889748978E-5</v>
      </c>
      <c r="BH1832" s="13">
        <f t="shared" si="2455"/>
        <v>2.5459941116716592E-6</v>
      </c>
      <c r="BI1832" s="13">
        <f t="shared" si="2456"/>
        <v>2.7645725717978346E-7</v>
      </c>
      <c r="BJ1832" s="14">
        <f t="shared" si="2457"/>
        <v>0.16869255082807441</v>
      </c>
      <c r="BK1832" s="14">
        <f t="shared" si="2458"/>
        <v>0.31041899325575617</v>
      </c>
      <c r="BL1832" s="14">
        <f t="shared" si="2459"/>
        <v>0.47084432506369811</v>
      </c>
      <c r="BM1832" s="14">
        <f t="shared" si="2460"/>
        <v>0.25181836414028524</v>
      </c>
      <c r="BN1832" s="14">
        <f t="shared" si="2461"/>
        <v>0.7479384665786537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1.375</v>
      </c>
      <c r="F1833" s="10">
        <f>VLOOKUP(B1833,home!$B$2:$E$405,3,FALSE)</f>
        <v>1.3332999999999999</v>
      </c>
      <c r="G1833" s="10">
        <f>VLOOKUP(C1833,away!$B$2:$E$405,4,FALSE)</f>
        <v>0.96970000000000001</v>
      </c>
      <c r="H1833" s="10">
        <f>VLOOKUP(A1833,away!$A$2:$E$405,3,FALSE)</f>
        <v>1.0101</v>
      </c>
      <c r="I1833" s="10">
        <f>VLOOKUP(C1833,away!$B$2:$E$405,3,FALSE)</f>
        <v>1.5674999999999999</v>
      </c>
      <c r="J1833" s="10">
        <f>VLOOKUP(B1833,home!$B$2:$E$405,4,FALSE)</f>
        <v>1.5674999999999999</v>
      </c>
      <c r="K1833" s="12">
        <f t="shared" si="2406"/>
        <v>1.7777388887500001</v>
      </c>
      <c r="L1833" s="12">
        <f t="shared" si="2407"/>
        <v>2.4818725181249999</v>
      </c>
      <c r="M1833" s="13">
        <f t="shared" si="2408"/>
        <v>1.4127791306194281E-2</v>
      </c>
      <c r="N1833" s="13">
        <f t="shared" si="2409"/>
        <v>2.5115524017165731E-2</v>
      </c>
      <c r="O1833" s="13">
        <f t="shared" si="2410"/>
        <v>3.5063376984648877E-2</v>
      </c>
      <c r="P1833" s="13">
        <f t="shared" si="2411"/>
        <v>6.2333528836512019E-2</v>
      </c>
      <c r="Q1833" s="13">
        <f t="shared" si="2412"/>
        <v>2.232442187832508E-2</v>
      </c>
      <c r="R1833" s="13">
        <f t="shared" si="2413"/>
        <v>4.3511415865428352E-2</v>
      </c>
      <c r="S1833" s="13">
        <f t="shared" si="2414"/>
        <v>6.8755772452356159E-2</v>
      </c>
      <c r="T1833" s="13">
        <f t="shared" si="2415"/>
        <v>5.5406369142843498E-2</v>
      </c>
      <c r="U1833" s="13">
        <f t="shared" si="2416"/>
        <v>7.7351936088545709E-2</v>
      </c>
      <c r="V1833" s="13">
        <f t="shared" si="2417"/>
        <v>3.3706534179090059E-2</v>
      </c>
      <c r="W1833" s="13">
        <f t="shared" si="2418"/>
        <v>1.3228997647319933E-2</v>
      </c>
      <c r="X1833" s="13">
        <f t="shared" si="2419"/>
        <v>3.2832685703223619E-2</v>
      </c>
      <c r="Y1833" s="13">
        <f t="shared" si="2420"/>
        <v>4.0743270171533154E-2</v>
      </c>
      <c r="Z1833" s="13">
        <f t="shared" si="2421"/>
        <v>3.599659575370491E-2</v>
      </c>
      <c r="AA1833" s="13">
        <f t="shared" si="2422"/>
        <v>6.3992548133974328E-2</v>
      </c>
      <c r="AB1833" s="13">
        <f t="shared" si="2423"/>
        <v>5.6881020703986221E-2</v>
      </c>
      <c r="AC1833" s="13">
        <f t="shared" si="2424"/>
        <v>9.2948323215161395E-3</v>
      </c>
      <c r="AD1833" s="13">
        <f t="shared" si="2425"/>
        <v>5.8794258942057283E-3</v>
      </c>
      <c r="AE1833" s="13">
        <f t="shared" si="2426"/>
        <v>1.45919855491817E-2</v>
      </c>
      <c r="AF1833" s="13">
        <f t="shared" si="2427"/>
        <v>1.81077239596956E-2</v>
      </c>
      <c r="AG1833" s="13">
        <f t="shared" si="2428"/>
        <v>1.4980354153787371E-2</v>
      </c>
      <c r="AH1833" s="13">
        <f t="shared" si="2429"/>
        <v>2.2334740436793815E-2</v>
      </c>
      <c r="AI1833" s="13">
        <f t="shared" si="2430"/>
        <v>3.970533664462552E-2</v>
      </c>
      <c r="AJ1833" s="13">
        <f t="shared" si="2431"/>
        <v>3.5292860522030622E-2</v>
      </c>
      <c r="AK1833" s="13">
        <f t="shared" si="2432"/>
        <v>2.0913830215081149E-2</v>
      </c>
      <c r="AL1833" s="13">
        <f t="shared" si="2433"/>
        <v>1.6403971037985048E-3</v>
      </c>
      <c r="AM1833" s="13">
        <f t="shared" si="2434"/>
        <v>2.0904168111306512E-3</v>
      </c>
      <c r="AN1833" s="13">
        <f t="shared" si="2435"/>
        <v>5.1881480349716619E-3</v>
      </c>
      <c r="AO1833" s="13">
        <f t="shared" si="2436"/>
        <v>6.4381610139801959E-3</v>
      </c>
      <c r="AP1833" s="13">
        <f t="shared" si="2437"/>
        <v>5.3262316292870763E-3</v>
      </c>
      <c r="AQ1833" s="13">
        <f t="shared" si="2438"/>
        <v>3.3047569764739337E-3</v>
      </c>
      <c r="AR1833" s="13">
        <f t="shared" si="2439"/>
        <v>1.1086395697906747E-2</v>
      </c>
      <c r="AS1833" s="13">
        <f t="shared" si="2440"/>
        <v>1.9708716768239518E-2</v>
      </c>
      <c r="AT1833" s="13">
        <f t="shared" si="2441"/>
        <v>1.7518476123129314E-2</v>
      </c>
      <c r="AU1833" s="13">
        <f t="shared" si="2442"/>
        <v>1.0381092091908434E-2</v>
      </c>
      <c r="AV1833" s="13">
        <f t="shared" si="2443"/>
        <v>4.6137177798701804E-3</v>
      </c>
      <c r="AW1833" s="13">
        <f t="shared" si="2444"/>
        <v>2.010453052679284E-4</v>
      </c>
      <c r="AX1833" s="13">
        <f t="shared" si="2445"/>
        <v>6.1936920980728758E-4</v>
      </c>
      <c r="AY1833" s="13">
        <f t="shared" si="2446"/>
        <v>1.5371954203935042E-3</v>
      </c>
      <c r="AZ1833" s="13">
        <f t="shared" si="2447"/>
        <v>1.9075615344311223E-3</v>
      </c>
      <c r="BA1833" s="13">
        <f t="shared" si="2448"/>
        <v>1.5781081829789861E-3</v>
      </c>
      <c r="BB1833" s="13">
        <f t="shared" si="2449"/>
        <v>9.7916583249093073E-4</v>
      </c>
      <c r="BC1833" s="13">
        <f t="shared" si="2450"/>
        <v>4.8603295406924576E-4</v>
      </c>
      <c r="BD1833" s="13">
        <f t="shared" si="2451"/>
        <v>4.5858368012823272E-3</v>
      </c>
      <c r="BE1833" s="13">
        <f t="shared" si="2452"/>
        <v>8.1524204191004979E-3</v>
      </c>
      <c r="BF1833" s="13">
        <f t="shared" si="2453"/>
        <v>7.2464374082372666E-3</v>
      </c>
      <c r="BG1833" s="13">
        <f t="shared" si="2454"/>
        <v>4.2940911951720485E-3</v>
      </c>
      <c r="BH1833" s="13">
        <f t="shared" si="2455"/>
        <v>1.90844322737408E-3</v>
      </c>
      <c r="BI1833" s="13">
        <f t="shared" si="2456"/>
        <v>6.7854274845489146E-4</v>
      </c>
      <c r="BJ1833" s="14">
        <f t="shared" si="2457"/>
        <v>0.27266590571729593</v>
      </c>
      <c r="BK1833" s="14">
        <f t="shared" si="2458"/>
        <v>0.1913960516198607</v>
      </c>
      <c r="BL1833" s="14">
        <f t="shared" si="2459"/>
        <v>0.48522123585578991</v>
      </c>
      <c r="BM1833" s="14">
        <f t="shared" si="2460"/>
        <v>0.78146757994325156</v>
      </c>
      <c r="BN1833" s="14">
        <f t="shared" si="2461"/>
        <v>0.20247605888827436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1.375</v>
      </c>
      <c r="F1834" s="10">
        <f>VLOOKUP(B1834,home!$B$2:$E$405,3,FALSE)</f>
        <v>0.85950000000000004</v>
      </c>
      <c r="G1834" s="10">
        <f>VLOOKUP(C1834,away!$B$2:$E$405,4,FALSE)</f>
        <v>1.2121</v>
      </c>
      <c r="H1834" s="10">
        <f>VLOOKUP(A1834,away!$A$2:$E$405,3,FALSE)</f>
        <v>1.0101</v>
      </c>
      <c r="I1834" s="10">
        <f>VLOOKUP(C1834,away!$B$2:$E$405,3,FALSE)</f>
        <v>1.4025000000000001</v>
      </c>
      <c r="J1834" s="10">
        <f>VLOOKUP(B1834,home!$B$2:$E$405,4,FALSE)</f>
        <v>0.99</v>
      </c>
      <c r="K1834" s="12">
        <f t="shared" si="2406"/>
        <v>1.43247493125</v>
      </c>
      <c r="L1834" s="12">
        <f t="shared" si="2407"/>
        <v>1.4024985975000002</v>
      </c>
      <c r="M1834" s="13">
        <f t="shared" si="2408"/>
        <v>5.8720080207222261E-2</v>
      </c>
      <c r="N1834" s="13">
        <f t="shared" si="2409"/>
        <v>8.4115042857835207E-2</v>
      </c>
      <c r="O1834" s="13">
        <f t="shared" si="2410"/>
        <v>8.2354830135716733E-2</v>
      </c>
      <c r="P1834" s="13">
        <f t="shared" si="2411"/>
        <v>0.11797122963676628</v>
      </c>
      <c r="Q1834" s="13">
        <f t="shared" si="2412"/>
        <v>6.0246345117434152E-2</v>
      </c>
      <c r="R1834" s="13">
        <f t="shared" si="2413"/>
        <v>5.7751266881346741E-2</v>
      </c>
      <c r="S1834" s="13">
        <f t="shared" si="2414"/>
        <v>5.9252350187946862E-2</v>
      </c>
      <c r="T1834" s="13">
        <f t="shared" si="2415"/>
        <v>8.4495414531702367E-2</v>
      </c>
      <c r="U1834" s="13">
        <f t="shared" si="2416"/>
        <v>8.2727242055457589E-2</v>
      </c>
      <c r="V1834" s="13">
        <f t="shared" si="2417"/>
        <v>1.3226731499064929E-2</v>
      </c>
      <c r="W1834" s="13">
        <f t="shared" si="2418"/>
        <v>2.8767126360053418E-2</v>
      </c>
      <c r="X1834" s="13">
        <f t="shared" si="2419"/>
        <v>4.0345854374080205E-2</v>
      </c>
      <c r="Y1834" s="13">
        <f t="shared" si="2420"/>
        <v>2.8292502087293371E-2</v>
      </c>
      <c r="Z1834" s="13">
        <f t="shared" si="2421"/>
        <v>2.6998690268312343E-2</v>
      </c>
      <c r="AA1834" s="13">
        <f t="shared" si="2422"/>
        <v>3.8674946985940768E-2</v>
      </c>
      <c r="AB1834" s="13">
        <f t="shared" si="2423"/>
        <v>2.7700446012391453E-2</v>
      </c>
      <c r="AC1834" s="13">
        <f t="shared" si="2424"/>
        <v>1.6608179151764452E-3</v>
      </c>
      <c r="AD1834" s="13">
        <f t="shared" si="2425"/>
        <v>1.0302046838719405E-2</v>
      </c>
      <c r="AE1834" s="13">
        <f t="shared" si="2426"/>
        <v>1.4448606242683274E-2</v>
      </c>
      <c r="AF1834" s="13">
        <f t="shared" si="2427"/>
        <v>1.0132074995596521E-2</v>
      </c>
      <c r="AG1834" s="13">
        <f t="shared" si="2428"/>
        <v>4.7367403236963142E-3</v>
      </c>
      <c r="AH1834" s="13">
        <f t="shared" si="2429"/>
        <v>9.4664063089112457E-3</v>
      </c>
      <c r="AI1834" s="13">
        <f t="shared" si="2430"/>
        <v>1.3560389726542204E-2</v>
      </c>
      <c r="AJ1834" s="13">
        <f t="shared" si="2431"/>
        <v>9.712459170625876E-3</v>
      </c>
      <c r="AK1834" s="13">
        <f t="shared" si="2432"/>
        <v>4.6376180942369113E-3</v>
      </c>
      <c r="AL1834" s="13">
        <f t="shared" si="2433"/>
        <v>1.3346625615272045E-4</v>
      </c>
      <c r="AM1834" s="13">
        <f t="shared" si="2434"/>
        <v>2.9514847674057677E-3</v>
      </c>
      <c r="AN1834" s="13">
        <f t="shared" si="2435"/>
        <v>4.1394532468292033E-3</v>
      </c>
      <c r="AO1834" s="13">
        <f t="shared" si="2436"/>
        <v>2.9027886865473904E-3</v>
      </c>
      <c r="AP1834" s="13">
        <f t="shared" si="2437"/>
        <v>1.3570523539071942E-3</v>
      </c>
      <c r="AQ1834" s="13">
        <f t="shared" si="2438"/>
        <v>4.7581600577222872E-4</v>
      </c>
      <c r="AR1834" s="13">
        <f t="shared" si="2439"/>
        <v>2.6553243143226327E-3</v>
      </c>
      <c r="AS1834" s="13">
        <f t="shared" si="2440"/>
        <v>3.8036855146057675E-3</v>
      </c>
      <c r="AT1834" s="13">
        <f t="shared" si="2441"/>
        <v>2.7243420730157591E-3</v>
      </c>
      <c r="AU1834" s="13">
        <f t="shared" si="2442"/>
        <v>1.3008505745815773E-3</v>
      </c>
      <c r="AV1834" s="13">
        <f t="shared" si="2443"/>
        <v>4.6585895934756741E-4</v>
      </c>
      <c r="AW1834" s="13">
        <f t="shared" si="2444"/>
        <v>7.448322002072065E-6</v>
      </c>
      <c r="AX1834" s="13">
        <f t="shared" si="2445"/>
        <v>7.0465465654583244E-4</v>
      </c>
      <c r="AY1834" s="13">
        <f t="shared" si="2446"/>
        <v>9.8827716752737421E-4</v>
      </c>
      <c r="AZ1834" s="13">
        <f t="shared" si="2447"/>
        <v>6.9302867069920759E-4</v>
      </c>
      <c r="BA1834" s="13">
        <f t="shared" si="2448"/>
        <v>3.2399057956097605E-4</v>
      </c>
      <c r="BB1834" s="13">
        <f t="shared" si="2449"/>
        <v>1.1359908335937034E-4</v>
      </c>
      <c r="BC1834" s="13">
        <f t="shared" si="2450"/>
        <v>3.1864511017760481E-5</v>
      </c>
      <c r="BD1834" s="13">
        <f t="shared" si="2451"/>
        <v>6.2068143779085727E-4</v>
      </c>
      <c r="BE1834" s="13">
        <f t="shared" si="2452"/>
        <v>8.8911059992760947E-4</v>
      </c>
      <c r="BF1834" s="13">
        <f t="shared" si="2453"/>
        <v>6.3681432275247436E-4</v>
      </c>
      <c r="BG1834" s="13">
        <f t="shared" si="2454"/>
        <v>3.0407351773462202E-4</v>
      </c>
      <c r="BH1834" s="13">
        <f t="shared" si="2455"/>
        <v>1.0889442285296218E-4</v>
      </c>
      <c r="BI1834" s="13">
        <f t="shared" si="2456"/>
        <v>3.1197706177961044E-5</v>
      </c>
      <c r="BJ1834" s="14">
        <f t="shared" si="2457"/>
        <v>0.38056376345826659</v>
      </c>
      <c r="BK1834" s="14">
        <f t="shared" si="2458"/>
        <v>0.25195295286985686</v>
      </c>
      <c r="BL1834" s="14">
        <f t="shared" si="2459"/>
        <v>0.3401264388142794</v>
      </c>
      <c r="BM1834" s="14">
        <f t="shared" si="2460"/>
        <v>0.53750222172886841</v>
      </c>
      <c r="BN1834" s="14">
        <f t="shared" si="2461"/>
        <v>0.46115879483632138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1.375</v>
      </c>
      <c r="F1835" s="10">
        <f>VLOOKUP(B1835,home!$B$2:$E$405,3,FALSE)</f>
        <v>1.0303</v>
      </c>
      <c r="G1835" s="10">
        <f>VLOOKUP(C1835,away!$B$2:$E$405,4,FALSE)</f>
        <v>1.2121</v>
      </c>
      <c r="H1835" s="10">
        <f>VLOOKUP(A1835,away!$A$2:$E$405,3,FALSE)</f>
        <v>1.0101</v>
      </c>
      <c r="I1835" s="10">
        <f>VLOOKUP(C1835,away!$B$2:$E$405,3,FALSE)</f>
        <v>1.4025000000000001</v>
      </c>
      <c r="J1835" s="10">
        <f>VLOOKUP(B1835,home!$B$2:$E$405,4,FALSE)</f>
        <v>1.32</v>
      </c>
      <c r="K1835" s="12">
        <f t="shared" si="2406"/>
        <v>1.7171366162499999</v>
      </c>
      <c r="L1835" s="12">
        <f t="shared" si="2407"/>
        <v>1.8699981300000001</v>
      </c>
      <c r="M1835" s="13">
        <f t="shared" si="2408"/>
        <v>2.7677520037981754E-2</v>
      </c>
      <c r="N1835" s="13">
        <f t="shared" si="2409"/>
        <v>4.752608310421156E-2</v>
      </c>
      <c r="O1835" s="13">
        <f t="shared" si="2410"/>
        <v>5.1756910714063409E-2</v>
      </c>
      <c r="P1835" s="13">
        <f t="shared" si="2411"/>
        <v>8.8873686531100213E-2</v>
      </c>
      <c r="Q1835" s="13">
        <f t="shared" si="2412"/>
        <v>4.0804388762591071E-2</v>
      </c>
      <c r="R1835" s="13">
        <f t="shared" si="2413"/>
        <v>4.8392663124937785E-2</v>
      </c>
      <c r="S1835" s="13">
        <f t="shared" si="2414"/>
        <v>7.134429084315666E-2</v>
      </c>
      <c r="T1835" s="13">
        <f t="shared" si="2415"/>
        <v>7.630413068183832E-2</v>
      </c>
      <c r="U1835" s="13">
        <f t="shared" si="2416"/>
        <v>8.3096813809681827E-2</v>
      </c>
      <c r="V1835" s="13">
        <f t="shared" si="2417"/>
        <v>2.5454392555872569E-2</v>
      </c>
      <c r="W1835" s="13">
        <f t="shared" si="2418"/>
        <v>2.3355570015981725E-2</v>
      </c>
      <c r="X1835" s="13">
        <f t="shared" si="2419"/>
        <v>4.3674872254969896E-2</v>
      </c>
      <c r="Y1835" s="13">
        <f t="shared" si="2420"/>
        <v>4.0835964722391309E-2</v>
      </c>
      <c r="Z1835" s="13">
        <f t="shared" si="2421"/>
        <v>3.0164729849784536E-2</v>
      </c>
      <c r="AA1835" s="13">
        <f t="shared" si="2422"/>
        <v>5.1796962144354391E-2</v>
      </c>
      <c r="AB1835" s="13">
        <f t="shared" si="2423"/>
        <v>4.4471230154293023E-2</v>
      </c>
      <c r="AC1835" s="13">
        <f t="shared" si="2424"/>
        <v>5.1084456396060449E-3</v>
      </c>
      <c r="AD1835" s="13">
        <f t="shared" si="2425"/>
        <v>1.0026176116958201E-2</v>
      </c>
      <c r="AE1835" s="13">
        <f t="shared" si="2426"/>
        <v>1.8748930589762496E-2</v>
      </c>
      <c r="AF1835" s="13">
        <f t="shared" si="2427"/>
        <v>1.7530232571177837E-2</v>
      </c>
      <c r="AG1835" s="13">
        <f t="shared" si="2428"/>
        <v>1.092716737552255E-2</v>
      </c>
      <c r="AH1835" s="13">
        <f t="shared" si="2429"/>
        <v>1.4101997102763067E-2</v>
      </c>
      <c r="AI1835" s="13">
        <f t="shared" si="2430"/>
        <v>2.421505558740588E-2</v>
      </c>
      <c r="AJ1835" s="13">
        <f t="shared" si="2431"/>
        <v>2.0790279306831892E-2</v>
      </c>
      <c r="AK1835" s="13">
        <f t="shared" si="2432"/>
        <v>1.1899916619941909E-2</v>
      </c>
      <c r="AL1835" s="13">
        <f t="shared" si="2433"/>
        <v>6.5613739354173652E-4</v>
      </c>
      <c r="AM1835" s="13">
        <f t="shared" si="2434"/>
        <v>3.4432628262800304E-3</v>
      </c>
      <c r="AN1835" s="13">
        <f t="shared" si="2435"/>
        <v>6.4388950462421725E-3</v>
      </c>
      <c r="AO1835" s="13">
        <f t="shared" si="2436"/>
        <v>6.0203608478695643E-3</v>
      </c>
      <c r="AP1835" s="13">
        <f t="shared" si="2437"/>
        <v>3.7526878424804333E-3</v>
      </c>
      <c r="AQ1835" s="13">
        <f t="shared" si="2438"/>
        <v>1.7543798119780364E-3</v>
      </c>
      <c r="AR1835" s="13">
        <f t="shared" si="2439"/>
        <v>5.2741416422864753E-3</v>
      </c>
      <c r="AS1835" s="13">
        <f t="shared" si="2440"/>
        <v>9.0564217332590163E-3</v>
      </c>
      <c r="AT1835" s="13">
        <f t="shared" si="2441"/>
        <v>7.7755566851906736E-3</v>
      </c>
      <c r="AU1835" s="13">
        <f t="shared" si="2442"/>
        <v>4.4505643652894616E-3</v>
      </c>
      <c r="AV1835" s="13">
        <f t="shared" si="2443"/>
        <v>1.910556758653993E-3</v>
      </c>
      <c r="AW1835" s="13">
        <f t="shared" si="2444"/>
        <v>5.8524580553036699E-5</v>
      </c>
      <c r="AX1835" s="13">
        <f t="shared" si="2445"/>
        <v>9.8542544639631754E-4</v>
      </c>
      <c r="AY1835" s="13">
        <f t="shared" si="2446"/>
        <v>1.8427437420155293E-3</v>
      </c>
      <c r="AZ1835" s="13">
        <f t="shared" si="2447"/>
        <v>1.7229636758191217E-3</v>
      </c>
      <c r="BA1835" s="13">
        <f t="shared" si="2448"/>
        <v>1.0739796172798946E-3</v>
      </c>
      <c r="BB1835" s="13">
        <f t="shared" si="2449"/>
        <v>5.0208496899287961E-4</v>
      </c>
      <c r="BC1835" s="13">
        <f t="shared" si="2450"/>
        <v>1.8777959062355875E-4</v>
      </c>
      <c r="BD1835" s="13">
        <f t="shared" si="2451"/>
        <v>1.6437725014051387E-3</v>
      </c>
      <c r="BE1835" s="13">
        <f t="shared" si="2452"/>
        <v>2.8225819509476186E-3</v>
      </c>
      <c r="BF1835" s="13">
        <f t="shared" si="2453"/>
        <v>2.4233794101692586E-3</v>
      </c>
      <c r="BG1835" s="13">
        <f t="shared" si="2454"/>
        <v>1.3870911734226543E-3</v>
      </c>
      <c r="BH1835" s="13">
        <f t="shared" si="2455"/>
        <v>5.9545626099030441E-4</v>
      </c>
      <c r="BI1835" s="13">
        <f t="shared" si="2456"/>
        <v>2.0449594982435343E-4</v>
      </c>
      <c r="BJ1835" s="14">
        <f t="shared" si="2457"/>
        <v>0.3574580796113826</v>
      </c>
      <c r="BK1835" s="14">
        <f t="shared" si="2458"/>
        <v>0.22095721674327451</v>
      </c>
      <c r="BL1835" s="14">
        <f t="shared" si="2459"/>
        <v>0.38806584699571206</v>
      </c>
      <c r="BM1835" s="14">
        <f t="shared" si="2460"/>
        <v>0.68983040176380517</v>
      </c>
      <c r="BN1835" s="14">
        <f t="shared" si="2461"/>
        <v>0.30503125227488581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1.375</v>
      </c>
      <c r="F1836" s="10">
        <f>VLOOKUP(B1836,home!$B$2:$E$405,3,FALSE)</f>
        <v>0.84850000000000003</v>
      </c>
      <c r="G1836" s="10">
        <f>VLOOKUP(C1836,away!$B$2:$E$405,4,FALSE)</f>
        <v>1.5868</v>
      </c>
      <c r="H1836" s="10">
        <f>VLOOKUP(A1836,away!$A$2:$E$405,3,FALSE)</f>
        <v>1.0101</v>
      </c>
      <c r="I1836" s="10">
        <f>VLOOKUP(C1836,away!$B$2:$E$405,3,FALSE)</f>
        <v>0.18</v>
      </c>
      <c r="J1836" s="10">
        <f>VLOOKUP(B1836,home!$B$2:$E$405,4,FALSE)</f>
        <v>0.57750000000000001</v>
      </c>
      <c r="K1836" s="12">
        <f t="shared" si="2406"/>
        <v>1.8512997250000001</v>
      </c>
      <c r="L1836" s="12">
        <f t="shared" si="2407"/>
        <v>0.104999895</v>
      </c>
      <c r="M1836" s="13">
        <f t="shared" si="2408"/>
        <v>0.14138061616921904</v>
      </c>
      <c r="N1836" s="13">
        <f t="shared" si="2409"/>
        <v>0.26173789583440576</v>
      </c>
      <c r="O1836" s="13">
        <f t="shared" si="2410"/>
        <v>1.4844949852803298E-2</v>
      </c>
      <c r="P1836" s="13">
        <f t="shared" si="2411"/>
        <v>2.7482451580133536E-2</v>
      </c>
      <c r="Q1836" s="13">
        <f t="shared" si="2412"/>
        <v>0.24227764729015708</v>
      </c>
      <c r="R1836" s="13">
        <f t="shared" si="2413"/>
        <v>7.7935908791230556E-4</v>
      </c>
      <c r="S1836" s="13">
        <f t="shared" si="2414"/>
        <v>1.3355528595772642E-3</v>
      </c>
      <c r="T1836" s="13">
        <f t="shared" si="2415"/>
        <v>2.5439127526313523E-2</v>
      </c>
      <c r="U1836" s="13">
        <f t="shared" si="2416"/>
        <v>1.4428272651283022E-3</v>
      </c>
      <c r="V1836" s="13">
        <f t="shared" si="2417"/>
        <v>2.8845905306746631E-5</v>
      </c>
      <c r="W1836" s="13">
        <f t="shared" si="2418"/>
        <v>0.14950951393397161</v>
      </c>
      <c r="X1836" s="13">
        <f t="shared" si="2419"/>
        <v>1.5698483264568051E-2</v>
      </c>
      <c r="Y1836" s="13">
        <f t="shared" si="2420"/>
        <v>8.241695472194511E-4</v>
      </c>
      <c r="Z1836" s="13">
        <f t="shared" si="2421"/>
        <v>2.7277540799362614E-5</v>
      </c>
      <c r="AA1836" s="13">
        <f t="shared" si="2422"/>
        <v>5.0498903780536287E-5</v>
      </c>
      <c r="AB1836" s="13">
        <f t="shared" si="2423"/>
        <v>4.6744303340854156E-5</v>
      </c>
      <c r="AC1836" s="13">
        <f t="shared" si="2424"/>
        <v>3.5045300823316548E-7</v>
      </c>
      <c r="AD1836" s="13">
        <f t="shared" si="2425"/>
        <v>6.9196730507711329E-2</v>
      </c>
      <c r="AE1836" s="13">
        <f t="shared" si="2426"/>
        <v>7.2656494376529841E-3</v>
      </c>
      <c r="AF1836" s="13">
        <f t="shared" si="2427"/>
        <v>3.8144621403018606E-4</v>
      </c>
      <c r="AG1836" s="13">
        <f t="shared" si="2428"/>
        <v>1.335060414043902E-5</v>
      </c>
      <c r="AH1836" s="13">
        <f t="shared" si="2429"/>
        <v>7.1603472994782255E-7</v>
      </c>
      <c r="AI1836" s="13">
        <f t="shared" si="2430"/>
        <v>1.3255948986428531E-6</v>
      </c>
      <c r="AJ1836" s="13">
        <f t="shared" si="2431"/>
        <v>1.2270367356594588E-6</v>
      </c>
      <c r="AK1836" s="13">
        <f t="shared" si="2432"/>
        <v>7.572042570970846E-7</v>
      </c>
      <c r="AL1836" s="13">
        <f t="shared" si="2433"/>
        <v>2.7249302176904838E-9</v>
      </c>
      <c r="AM1836" s="13">
        <f t="shared" si="2434"/>
        <v>2.5620777631965019E-2</v>
      </c>
      <c r="AN1836" s="13">
        <f t="shared" si="2435"/>
        <v>2.6901789611746747E-3</v>
      </c>
      <c r="AO1836" s="13">
        <f t="shared" si="2436"/>
        <v>1.4123425422727493E-4</v>
      </c>
      <c r="AP1836" s="13">
        <f t="shared" si="2437"/>
        <v>4.9431939547557239E-6</v>
      </c>
      <c r="AQ1836" s="13">
        <f t="shared" si="2438"/>
        <v>1.2975871155349641E-7</v>
      </c>
      <c r="AR1836" s="13">
        <f t="shared" si="2439"/>
        <v>1.5036714292174955E-8</v>
      </c>
      <c r="AS1836" s="13">
        <f t="shared" si="2440"/>
        <v>2.7837465034007065E-8</v>
      </c>
      <c r="AT1836" s="13">
        <f t="shared" si="2441"/>
        <v>2.5767745681077204E-8</v>
      </c>
      <c r="AU1836" s="13">
        <f t="shared" si="2442"/>
        <v>1.5901273497749388E-8</v>
      </c>
      <c r="AV1836" s="13">
        <f t="shared" si="2443"/>
        <v>7.3595058133833074E-9</v>
      </c>
      <c r="AW1836" s="13">
        <f t="shared" si="2444"/>
        <v>1.4713584427476699E-11</v>
      </c>
      <c r="AX1836" s="13">
        <f t="shared" si="2445"/>
        <v>7.9052897640571624E-3</v>
      </c>
      <c r="AY1836" s="13">
        <f t="shared" si="2446"/>
        <v>8.3005459517057655E-4</v>
      </c>
      <c r="AZ1836" s="13">
        <f t="shared" si="2447"/>
        <v>4.3577822668589006E-5</v>
      </c>
      <c r="BA1836" s="13">
        <f t="shared" si="2448"/>
        <v>1.5252222681768216E-6</v>
      </c>
      <c r="BB1836" s="13">
        <f t="shared" si="2449"/>
        <v>4.0037044502557019E-8</v>
      </c>
      <c r="BC1836" s="13">
        <f t="shared" si="2450"/>
        <v>8.4077709377576344E-10</v>
      </c>
      <c r="BD1836" s="13">
        <f t="shared" si="2451"/>
        <v>2.6314223697056121E-10</v>
      </c>
      <c r="BE1836" s="13">
        <f t="shared" si="2452"/>
        <v>4.8715515093948476E-10</v>
      </c>
      <c r="BF1836" s="13">
        <f t="shared" si="2453"/>
        <v>4.5093509848330095E-10</v>
      </c>
      <c r="BG1836" s="13">
        <f t="shared" si="2454"/>
        <v>2.7827200793832767E-10</v>
      </c>
      <c r="BH1836" s="13">
        <f t="shared" si="2455"/>
        <v>1.2879122294285595E-10</v>
      </c>
      <c r="BI1836" s="13">
        <f t="shared" si="2456"/>
        <v>4.768623112330459E-11</v>
      </c>
      <c r="BJ1836" s="14">
        <f t="shared" si="2457"/>
        <v>0.80958176624218958</v>
      </c>
      <c r="BK1836" s="14">
        <f t="shared" si="2458"/>
        <v>0.17105787428734562</v>
      </c>
      <c r="BL1836" s="14">
        <f t="shared" si="2459"/>
        <v>1.7168498842272919E-2</v>
      </c>
      <c r="BM1836" s="14">
        <f t="shared" si="2460"/>
        <v>0.30850244251751979</v>
      </c>
      <c r="BN1836" s="14">
        <f t="shared" si="2461"/>
        <v>0.68850291981463096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1.375</v>
      </c>
      <c r="F1837" s="10">
        <f>VLOOKUP(B1837,home!$B$2:$E$405,3,FALSE)</f>
        <v>0.79339999999999999</v>
      </c>
      <c r="G1837" s="10">
        <f>VLOOKUP(C1837,away!$B$2:$E$405,4,FALSE)</f>
        <v>0.72729999999999995</v>
      </c>
      <c r="H1837" s="10">
        <f>VLOOKUP(A1837,away!$A$2:$E$405,3,FALSE)</f>
        <v>1.0101</v>
      </c>
      <c r="I1837" s="10">
        <f>VLOOKUP(C1837,away!$B$2:$E$405,3,FALSE)</f>
        <v>0.99</v>
      </c>
      <c r="J1837" s="10">
        <f>VLOOKUP(B1837,home!$B$2:$E$405,4,FALSE)</f>
        <v>1.35</v>
      </c>
      <c r="K1837" s="12">
        <f t="shared" si="2406"/>
        <v>0.79342975249999992</v>
      </c>
      <c r="L1837" s="12">
        <f t="shared" si="2407"/>
        <v>1.3499986500000001</v>
      </c>
      <c r="M1837" s="13">
        <f t="shared" si="2408"/>
        <v>0.11725216552850916</v>
      </c>
      <c r="N1837" s="13">
        <f t="shared" si="2409"/>
        <v>9.3031356675374058E-2</v>
      </c>
      <c r="O1837" s="13">
        <f t="shared" si="2410"/>
        <v>0.15829026517306391</v>
      </c>
      <c r="P1837" s="13">
        <f t="shared" si="2411"/>
        <v>0.12559220591942347</v>
      </c>
      <c r="Q1837" s="13">
        <f t="shared" si="2412"/>
        <v>3.6906923150840619E-2</v>
      </c>
      <c r="R1837" s="13">
        <f t="shared" si="2413"/>
        <v>0.10684582214588917</v>
      </c>
      <c r="S1837" s="13">
        <f t="shared" si="2414"/>
        <v>3.3631366458369713E-2</v>
      </c>
      <c r="T1837" s="13">
        <f t="shared" si="2415"/>
        <v>4.9824296429288588E-2</v>
      </c>
      <c r="U1837" s="13">
        <f t="shared" si="2416"/>
        <v>8.4774654220871853E-2</v>
      </c>
      <c r="V1837" s="13">
        <f t="shared" si="2417"/>
        <v>4.0026150121761491E-3</v>
      </c>
      <c r="W1837" s="13">
        <f t="shared" si="2418"/>
        <v>9.7610169670359972E-3</v>
      </c>
      <c r="X1837" s="13">
        <f t="shared" si="2419"/>
        <v>1.3177359728125693E-2</v>
      </c>
      <c r="Y1837" s="13">
        <f t="shared" si="2420"/>
        <v>8.8947089217670267E-3</v>
      </c>
      <c r="Z1837" s="13">
        <f t="shared" si="2421"/>
        <v>4.8080571885030177E-2</v>
      </c>
      <c r="AA1837" s="13">
        <f t="shared" si="2422"/>
        <v>3.8148556250797952E-2</v>
      </c>
      <c r="AB1837" s="13">
        <f t="shared" si="2423"/>
        <v>1.5134099772151469E-2</v>
      </c>
      <c r="AC1837" s="13">
        <f t="shared" si="2424"/>
        <v>2.6795733716277007E-4</v>
      </c>
      <c r="AD1837" s="13">
        <f t="shared" si="2425"/>
        <v>1.9361703190759177E-3</v>
      </c>
      <c r="AE1837" s="13">
        <f t="shared" si="2426"/>
        <v>2.6138273169225581E-3</v>
      </c>
      <c r="AF1837" s="13">
        <f t="shared" si="2427"/>
        <v>1.7643316745892881E-3</v>
      </c>
      <c r="AG1837" s="13">
        <f t="shared" si="2428"/>
        <v>7.9394845961592631E-4</v>
      </c>
      <c r="AH1837" s="13">
        <f t="shared" si="2429"/>
        <v>1.6227176784004677E-2</v>
      </c>
      <c r="AI1837" s="13">
        <f t="shared" si="2430"/>
        <v>1.2875124859506575E-2</v>
      </c>
      <c r="AJ1837" s="13">
        <f t="shared" si="2431"/>
        <v>5.1077535653424487E-3</v>
      </c>
      <c r="AK1837" s="13">
        <f t="shared" si="2432"/>
        <v>1.3508812157268838E-3</v>
      </c>
      <c r="AL1837" s="13">
        <f t="shared" si="2433"/>
        <v>1.1480675999415769E-5</v>
      </c>
      <c r="AM1837" s="13">
        <f t="shared" si="2434"/>
        <v>3.0724302741245031E-4</v>
      </c>
      <c r="AN1837" s="13">
        <f t="shared" si="2435"/>
        <v>4.1477767222872095E-4</v>
      </c>
      <c r="AO1837" s="13">
        <f t="shared" si="2436"/>
        <v>2.7997464877945789E-4</v>
      </c>
      <c r="AP1837" s="13">
        <f t="shared" si="2437"/>
        <v>1.2598846596216414E-4</v>
      </c>
      <c r="AQ1837" s="13">
        <f t="shared" si="2438"/>
        <v>4.2521064741123143E-5</v>
      </c>
      <c r="AR1837" s="13">
        <f t="shared" si="2439"/>
        <v>4.3813333503435305E-3</v>
      </c>
      <c r="AS1837" s="13">
        <f t="shared" si="2440"/>
        <v>3.4762802357830636E-3</v>
      </c>
      <c r="AT1837" s="13">
        <f t="shared" si="2441"/>
        <v>1.3790920835489986E-3</v>
      </c>
      <c r="AU1837" s="13">
        <f t="shared" si="2442"/>
        <v>3.647375635083304E-4</v>
      </c>
      <c r="AV1837" s="13">
        <f t="shared" si="2443"/>
        <v>7.234840868546689E-5</v>
      </c>
      <c r="AW1837" s="13">
        <f t="shared" si="2444"/>
        <v>3.4159128028647063E-7</v>
      </c>
      <c r="AX1837" s="13">
        <f t="shared" si="2445"/>
        <v>4.0629293199535167E-5</v>
      </c>
      <c r="AY1837" s="13">
        <f t="shared" si="2446"/>
        <v>5.484949096982666E-5</v>
      </c>
      <c r="AZ1837" s="13">
        <f t="shared" si="2447"/>
        <v>3.7023369381226596E-5</v>
      </c>
      <c r="BA1837" s="13">
        <f t="shared" si="2448"/>
        <v>1.6660499561035754E-5</v>
      </c>
      <c r="BB1837" s="13">
        <f t="shared" si="2449"/>
        <v>5.6229129789309657E-6</v>
      </c>
      <c r="BC1837" s="13">
        <f t="shared" si="2450"/>
        <v>1.5181849861248563E-6</v>
      </c>
      <c r="BD1837" s="13">
        <f t="shared" si="2451"/>
        <v>9.8579901802729004E-4</v>
      </c>
      <c r="BE1837" s="13">
        <f t="shared" si="2452"/>
        <v>7.821622708881358E-4</v>
      </c>
      <c r="BF1837" s="13">
        <f t="shared" si="2453"/>
        <v>3.1029540850280573E-4</v>
      </c>
      <c r="BG1837" s="13">
        <f t="shared" si="2454"/>
        <v>8.2065869723422507E-5</v>
      </c>
      <c r="BH1837" s="13">
        <f t="shared" si="2455"/>
        <v>1.6278375675838086E-5</v>
      </c>
      <c r="BI1837" s="13">
        <f t="shared" si="2456"/>
        <v>2.5831495167164467E-6</v>
      </c>
      <c r="BJ1837" s="14">
        <f t="shared" si="2457"/>
        <v>0.2200307482728362</v>
      </c>
      <c r="BK1837" s="14">
        <f t="shared" si="2458"/>
        <v>0.28081264042261056</v>
      </c>
      <c r="BL1837" s="14">
        <f t="shared" si="2459"/>
        <v>0.4506073097215586</v>
      </c>
      <c r="BM1837" s="14">
        <f t="shared" si="2460"/>
        <v>0.36155802380924562</v>
      </c>
      <c r="BN1837" s="14">
        <f t="shared" si="2461"/>
        <v>0.63791873859310044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1.6315999999999999</v>
      </c>
      <c r="F1838" s="10">
        <f>VLOOKUP(B1838,home!$B$2:$E$405,3,FALSE)</f>
        <v>0.6895</v>
      </c>
      <c r="G1838" s="10">
        <f>VLOOKUP(C1838,away!$B$2:$E$405,4,FALSE)</f>
        <v>1.6855</v>
      </c>
      <c r="H1838" s="10">
        <f>VLOOKUP(A1838,away!$A$2:$E$405,3,FALSE)</f>
        <v>1.3368</v>
      </c>
      <c r="I1838" s="10">
        <f>VLOOKUP(C1838,away!$B$2:$E$405,3,FALSE)</f>
        <v>0.74809999999999999</v>
      </c>
      <c r="J1838" s="10">
        <f>VLOOKUP(B1838,home!$B$2:$E$405,4,FALSE)</f>
        <v>0.65449999999999997</v>
      </c>
      <c r="K1838" s="12">
        <f t="shared" si="2406"/>
        <v>1.8961676111000001</v>
      </c>
      <c r="L1838" s="12">
        <f t="shared" si="2407"/>
        <v>0.6545393223599999</v>
      </c>
      <c r="M1838" s="13">
        <f t="shared" si="2408"/>
        <v>7.8026486965095829E-2</v>
      </c>
      <c r="N1838" s="13">
        <f t="shared" si="2409"/>
        <v>0.14795129739113105</v>
      </c>
      <c r="O1838" s="13">
        <f t="shared" si="2410"/>
        <v>5.1071403904265192E-2</v>
      </c>
      <c r="P1838" s="13">
        <f t="shared" si="2411"/>
        <v>9.6839941936673737E-2</v>
      </c>
      <c r="Q1838" s="13">
        <f t="shared" si="2412"/>
        <v>0.14027022906664335</v>
      </c>
      <c r="R1838" s="13">
        <f t="shared" si="2413"/>
        <v>1.6714121051735795E-2</v>
      </c>
      <c r="S1838" s="13">
        <f t="shared" si="2414"/>
        <v>3.0047406717456926E-2</v>
      </c>
      <c r="T1838" s="13">
        <f t="shared" si="2415"/>
        <v>9.1812380680562702E-2</v>
      </c>
      <c r="U1838" s="13">
        <f t="shared" si="2416"/>
        <v>3.1692774986306078E-2</v>
      </c>
      <c r="V1838" s="13">
        <f t="shared" si="2417"/>
        <v>4.1435916828371474E-3</v>
      </c>
      <c r="W1838" s="13">
        <f t="shared" si="2418"/>
        <v>8.8658621719248973E-2</v>
      </c>
      <c r="X1838" s="13">
        <f t="shared" si="2419"/>
        <v>5.8030554181488794E-2</v>
      </c>
      <c r="Y1838" s="13">
        <f t="shared" si="2420"/>
        <v>1.8991639805063465E-2</v>
      </c>
      <c r="Z1838" s="13">
        <f t="shared" si="2421"/>
        <v>3.6466831556820518E-3</v>
      </c>
      <c r="AA1838" s="13">
        <f t="shared" si="2422"/>
        <v>6.9147224877482462E-3</v>
      </c>
      <c r="AB1838" s="13">
        <f t="shared" si="2423"/>
        <v>6.5557364105065215E-3</v>
      </c>
      <c r="AC1838" s="13">
        <f t="shared" si="2424"/>
        <v>3.2141743911488562E-4</v>
      </c>
      <c r="AD1838" s="13">
        <f t="shared" si="2425"/>
        <v>4.2027901737201744E-2</v>
      </c>
      <c r="AE1838" s="13">
        <f t="shared" si="2426"/>
        <v>2.7508914323280689E-2</v>
      </c>
      <c r="AF1838" s="13">
        <f t="shared" si="2427"/>
        <v>9.0028330700097185E-3</v>
      </c>
      <c r="AG1838" s="13">
        <f t="shared" si="2428"/>
        <v>1.9642360856547865E-3</v>
      </c>
      <c r="AH1838" s="13">
        <f t="shared" si="2429"/>
        <v>5.9672438039543908E-4</v>
      </c>
      <c r="AI1838" s="13">
        <f t="shared" si="2430"/>
        <v>1.1314894428595473E-3</v>
      </c>
      <c r="AJ1838" s="13">
        <f t="shared" si="2431"/>
        <v>1.0727468169259291E-3</v>
      </c>
      <c r="AK1838" s="13">
        <f t="shared" si="2432"/>
        <v>6.7803592305518948E-4</v>
      </c>
      <c r="AL1838" s="13">
        <f t="shared" si="2433"/>
        <v>1.5956656439110861E-5</v>
      </c>
      <c r="AM1838" s="13">
        <f t="shared" si="2434"/>
        <v>1.5938389207315076E-2</v>
      </c>
      <c r="AN1838" s="13">
        <f t="shared" si="2435"/>
        <v>1.0432302471265944E-2</v>
      </c>
      <c r="AO1838" s="13">
        <f t="shared" si="2436"/>
        <v>3.4141760950984817E-3</v>
      </c>
      <c r="AP1838" s="13">
        <f t="shared" si="2437"/>
        <v>7.4490416923449025E-4</v>
      </c>
      <c r="AQ1838" s="13">
        <f t="shared" si="2438"/>
        <v>1.2189226753847048E-4</v>
      </c>
      <c r="AR1838" s="13">
        <f t="shared" si="2439"/>
        <v>7.811591431594432E-5</v>
      </c>
      <c r="AS1838" s="13">
        <f t="shared" si="2440"/>
        <v>1.4812086663735643E-4</v>
      </c>
      <c r="AT1838" s="13">
        <f t="shared" si="2441"/>
        <v>1.4043099492290893E-4</v>
      </c>
      <c r="AU1838" s="13">
        <f t="shared" si="2442"/>
        <v>8.8760234722456163E-5</v>
      </c>
      <c r="AV1838" s="13">
        <f t="shared" si="2443"/>
        <v>4.2076070558588759E-5</v>
      </c>
      <c r="AW1838" s="13">
        <f t="shared" si="2444"/>
        <v>5.5011293926886887E-7</v>
      </c>
      <c r="AX1838" s="13">
        <f t="shared" si="2445"/>
        <v>5.0369762313361077E-3</v>
      </c>
      <c r="AY1838" s="13">
        <f t="shared" si="2446"/>
        <v>3.2968990092021619E-3</v>
      </c>
      <c r="AZ1838" s="13">
        <f t="shared" si="2447"/>
        <v>1.0789750216862689E-3</v>
      </c>
      <c r="BA1838" s="13">
        <f t="shared" si="2448"/>
        <v>2.3541052651263224E-4</v>
      </c>
      <c r="BB1838" s="13">
        <f t="shared" si="2449"/>
        <v>3.8521361624997274E-5</v>
      </c>
      <c r="BC1838" s="13">
        <f t="shared" si="2450"/>
        <v>5.0427491868820454E-6</v>
      </c>
      <c r="BD1838" s="13">
        <f t="shared" si="2451"/>
        <v>8.5216562703149981E-6</v>
      </c>
      <c r="BE1838" s="13">
        <f t="shared" si="2452"/>
        <v>1.6158488612698526E-5</v>
      </c>
      <c r="BF1838" s="13">
        <f t="shared" si="2453"/>
        <v>1.5319601375863563E-5</v>
      </c>
      <c r="BG1838" s="13">
        <f t="shared" si="2454"/>
        <v>9.6828439812918292E-6</v>
      </c>
      <c r="BH1838" s="13">
        <f t="shared" si="2455"/>
        <v>4.5900737851650372E-6</v>
      </c>
      <c r="BI1838" s="13">
        <f t="shared" si="2456"/>
        <v>1.7407098487978246E-6</v>
      </c>
      <c r="BJ1838" s="14">
        <f t="shared" si="2457"/>
        <v>0.6665620971702868</v>
      </c>
      <c r="BK1838" s="14">
        <f t="shared" si="2458"/>
        <v>0.21269170040681978</v>
      </c>
      <c r="BL1838" s="14">
        <f t="shared" si="2459"/>
        <v>0.11698127285882934</v>
      </c>
      <c r="BM1838" s="14">
        <f t="shared" si="2460"/>
        <v>0.46571192437980996</v>
      </c>
      <c r="BN1838" s="14">
        <f t="shared" si="2461"/>
        <v>0.53087348031554493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1.6315999999999999</v>
      </c>
      <c r="F1839" s="10">
        <f>VLOOKUP(B1839,home!$B$2:$E$405,3,FALSE)</f>
        <v>0.8427</v>
      </c>
      <c r="G1839" s="10">
        <f>VLOOKUP(C1839,away!$B$2:$E$405,4,FALSE)</f>
        <v>0.47670000000000001</v>
      </c>
      <c r="H1839" s="10">
        <f>VLOOKUP(A1839,away!$A$2:$E$405,3,FALSE)</f>
        <v>1.3368</v>
      </c>
      <c r="I1839" s="10">
        <f>VLOOKUP(C1839,away!$B$2:$E$405,3,FALSE)</f>
        <v>1.2467999999999999</v>
      </c>
      <c r="J1839" s="10">
        <f>VLOOKUP(B1839,home!$B$2:$E$405,4,FALSE)</f>
        <v>0.74809999999999999</v>
      </c>
      <c r="K1839" s="12">
        <f t="shared" si="2406"/>
        <v>0.65543834084399999</v>
      </c>
      <c r="L1839" s="12">
        <f t="shared" si="2407"/>
        <v>1.246874907744</v>
      </c>
      <c r="M1839" s="13">
        <f t="shared" si="2408"/>
        <v>0.14922302969675813</v>
      </c>
      <c r="N1839" s="13">
        <f t="shared" si="2409"/>
        <v>9.7806495000158075E-2</v>
      </c>
      <c r="O1839" s="13">
        <f t="shared" si="2410"/>
        <v>0.18606245138642544</v>
      </c>
      <c r="P1839" s="13">
        <f t="shared" si="2411"/>
        <v>0.12195246443008609</v>
      </c>
      <c r="Q1839" s="13">
        <f t="shared" si="2412"/>
        <v>3.2053063403335288E-2</v>
      </c>
      <c r="R1839" s="13">
        <f t="shared" si="2413"/>
        <v>0.11599830095353586</v>
      </c>
      <c r="S1839" s="13">
        <f t="shared" si="2414"/>
        <v>2.4916401326916828E-2</v>
      </c>
      <c r="T1839" s="13">
        <f t="shared" si="2415"/>
        <v>3.9966160473946265E-2</v>
      </c>
      <c r="U1839" s="13">
        <f t="shared" si="2416"/>
        <v>7.6029733917708522E-2</v>
      </c>
      <c r="V1839" s="13">
        <f t="shared" si="2417"/>
        <v>2.2625466150465938E-3</v>
      </c>
      <c r="W1839" s="13">
        <f t="shared" si="2418"/>
        <v>7.0029355653498746E-3</v>
      </c>
      <c r="X1839" s="13">
        <f t="shared" si="2419"/>
        <v>8.731784636982801E-3</v>
      </c>
      <c r="Y1839" s="13">
        <f t="shared" si="2420"/>
        <v>5.443721581839203E-3</v>
      </c>
      <c r="Z1839" s="13">
        <f t="shared" si="2421"/>
        <v>4.8211790266633608E-2</v>
      </c>
      <c r="AA1839" s="13">
        <f t="shared" si="2422"/>
        <v>3.159985582148124E-2</v>
      </c>
      <c r="AB1839" s="13">
        <f t="shared" si="2423"/>
        <v>1.0355878535270637E-2</v>
      </c>
      <c r="AC1839" s="13">
        <f t="shared" si="2424"/>
        <v>1.1556658519532609E-4</v>
      </c>
      <c r="AD1839" s="13">
        <f t="shared" si="2425"/>
        <v>1.1474981169975898E-3</v>
      </c>
      <c r="AE1839" s="13">
        <f t="shared" si="2426"/>
        <v>1.4307866087677834E-3</v>
      </c>
      <c r="AF1839" s="13">
        <f t="shared" si="2427"/>
        <v>8.9200596040434033E-4</v>
      </c>
      <c r="AG1839" s="13">
        <f t="shared" si="2428"/>
        <v>3.707399498620868E-4</v>
      </c>
      <c r="AH1839" s="13">
        <f t="shared" si="2429"/>
        <v>1.5028517885220452E-2</v>
      </c>
      <c r="AI1839" s="13">
        <f t="shared" si="2430"/>
        <v>9.8502668280332738E-3</v>
      </c>
      <c r="AJ1839" s="13">
        <f t="shared" si="2431"/>
        <v>3.2281212733184087E-3</v>
      </c>
      <c r="AK1839" s="13">
        <f t="shared" si="2432"/>
        <v>7.0527815047567971E-4</v>
      </c>
      <c r="AL1839" s="13">
        <f t="shared" si="2433"/>
        <v>3.7778699169906249E-6</v>
      </c>
      <c r="AM1839" s="13">
        <f t="shared" si="2434"/>
        <v>1.5042285238530293E-4</v>
      </c>
      <c r="AN1839" s="13">
        <f t="shared" si="2435"/>
        <v>1.8755848019051389E-4</v>
      </c>
      <c r="AO1839" s="13">
        <f t="shared" si="2436"/>
        <v>1.1693098134207594E-4</v>
      </c>
      <c r="AP1839" s="13">
        <f t="shared" si="2437"/>
        <v>4.8599435524438792E-5</v>
      </c>
      <c r="AQ1839" s="13">
        <f t="shared" si="2438"/>
        <v>1.5149354171486262E-5</v>
      </c>
      <c r="AR1839" s="13">
        <f t="shared" si="2439"/>
        <v>3.7477363703326632E-3</v>
      </c>
      <c r="AS1839" s="13">
        <f t="shared" si="2440"/>
        <v>2.4564101084915556E-3</v>
      </c>
      <c r="AT1839" s="13">
        <f t="shared" si="2441"/>
        <v>8.0501268297106731E-4</v>
      </c>
      <c r="AU1839" s="13">
        <f t="shared" si="2442"/>
        <v>1.7587872576164449E-4</v>
      </c>
      <c r="AV1839" s="13">
        <f t="shared" si="2443"/>
        <v>2.8819415050742279E-5</v>
      </c>
      <c r="AW1839" s="13">
        <f t="shared" si="2444"/>
        <v>8.5762854360710064E-8</v>
      </c>
      <c r="AX1839" s="13">
        <f t="shared" si="2445"/>
        <v>1.6432150798740812E-5</v>
      </c>
      <c r="AY1839" s="13">
        <f t="shared" si="2446"/>
        <v>2.0488836511215444E-5</v>
      </c>
      <c r="AZ1839" s="13">
        <f t="shared" si="2447"/>
        <v>1.2773508067351829E-5</v>
      </c>
      <c r="BA1839" s="13">
        <f t="shared" si="2448"/>
        <v>5.3089888976821861E-6</v>
      </c>
      <c r="BB1839" s="13">
        <f t="shared" si="2449"/>
        <v>1.6549112605028477E-6</v>
      </c>
      <c r="BC1839" s="13">
        <f t="shared" si="2450"/>
        <v>4.1269346505279916E-7</v>
      </c>
      <c r="BD1839" s="13">
        <f t="shared" si="2451"/>
        <v>7.7882640683456174E-4</v>
      </c>
      <c r="BE1839" s="13">
        <f t="shared" si="2452"/>
        <v>5.1047268790113925E-4</v>
      </c>
      <c r="BF1839" s="13">
        <f t="shared" si="2453"/>
        <v>1.6729168580204983E-4</v>
      </c>
      <c r="BG1839" s="13">
        <f t="shared" si="2454"/>
        <v>3.6549794993030443E-5</v>
      </c>
      <c r="BH1839" s="13">
        <f t="shared" si="2455"/>
        <v>5.9890342471050507E-6</v>
      </c>
      <c r="BI1839" s="13">
        <f t="shared" si="2456"/>
        <v>7.8508853403608596E-7</v>
      </c>
      <c r="BJ1839" s="14">
        <f t="shared" si="2457"/>
        <v>0.19542092349025766</v>
      </c>
      <c r="BK1839" s="14">
        <f t="shared" si="2458"/>
        <v>0.29849427536043122</v>
      </c>
      <c r="BL1839" s="14">
        <f t="shared" si="2459"/>
        <v>0.45757217675238904</v>
      </c>
      <c r="BM1839" s="14">
        <f t="shared" si="2460"/>
        <v>0.29658295792575579</v>
      </c>
      <c r="BN1839" s="14">
        <f t="shared" si="2461"/>
        <v>0.70309580487029888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1.6315999999999999</v>
      </c>
      <c r="F1840" s="10">
        <f>VLOOKUP(B1840,home!$B$2:$E$405,3,FALSE)</f>
        <v>0.8427</v>
      </c>
      <c r="G1840" s="10">
        <f>VLOOKUP(C1840,away!$B$2:$E$405,4,FALSE)</f>
        <v>0.996</v>
      </c>
      <c r="H1840" s="10">
        <f>VLOOKUP(A1840,away!$A$2:$E$405,3,FALSE)</f>
        <v>1.3368</v>
      </c>
      <c r="I1840" s="10">
        <f>VLOOKUP(C1840,away!$B$2:$E$405,3,FALSE)</f>
        <v>1.0286</v>
      </c>
      <c r="J1840" s="10">
        <f>VLOOKUP(B1840,home!$B$2:$E$405,4,FALSE)</f>
        <v>1.3090999999999999</v>
      </c>
      <c r="K1840" s="12">
        <f t="shared" si="2406"/>
        <v>1.3694495227200001</v>
      </c>
      <c r="L1840" s="12">
        <f t="shared" si="2407"/>
        <v>1.8000550195679998</v>
      </c>
      <c r="M1840" s="13">
        <f t="shared" si="2408"/>
        <v>4.2024414066296943E-2</v>
      </c>
      <c r="N1840" s="13">
        <f t="shared" si="2409"/>
        <v>5.7550313785678008E-2</v>
      </c>
      <c r="O1840" s="13">
        <f t="shared" si="2410"/>
        <v>7.5646257484441856E-2</v>
      </c>
      <c r="P1840" s="13">
        <f t="shared" si="2411"/>
        <v>0.10359373120762314</v>
      </c>
      <c r="Q1840" s="13">
        <f t="shared" si="2412"/>
        <v>3.9406124873091503E-2</v>
      </c>
      <c r="R1840" s="13">
        <f t="shared" si="2413"/>
        <v>6.8083712748201491E-2</v>
      </c>
      <c r="S1840" s="13">
        <f t="shared" si="2414"/>
        <v>6.3841824948393147E-2</v>
      </c>
      <c r="T1840" s="13">
        <f t="shared" si="2415"/>
        <v>7.0933192879531759E-2</v>
      </c>
      <c r="U1840" s="13">
        <f t="shared" si="2416"/>
        <v>9.3237207928030114E-2</v>
      </c>
      <c r="V1840" s="13">
        <f t="shared" si="2417"/>
        <v>1.7486165814298266E-2</v>
      </c>
      <c r="W1840" s="13">
        <f t="shared" si="2418"/>
        <v>1.7988232966566636E-2</v>
      </c>
      <c r="X1840" s="13">
        <f t="shared" si="2419"/>
        <v>3.2379809044626839E-2</v>
      </c>
      <c r="Y1840" s="13">
        <f t="shared" si="2420"/>
        <v>2.9142718901716939E-2</v>
      </c>
      <c r="Z1840" s="13">
        <f t="shared" si="2421"/>
        <v>4.0851476294408634E-2</v>
      </c>
      <c r="AA1840" s="13">
        <f t="shared" si="2422"/>
        <v>5.5944034713785305E-2</v>
      </c>
      <c r="AB1840" s="13">
        <f t="shared" si="2423"/>
        <v>3.8306265818912215E-2</v>
      </c>
      <c r="AC1840" s="13">
        <f t="shared" si="2424"/>
        <v>2.6940547558269058E-3</v>
      </c>
      <c r="AD1840" s="13">
        <f t="shared" si="2425"/>
        <v>6.15849426266021E-3</v>
      </c>
      <c r="AE1840" s="13">
        <f t="shared" si="2426"/>
        <v>1.1085628510482236E-2</v>
      </c>
      <c r="AF1840" s="13">
        <f t="shared" si="2427"/>
        <v>9.9773706226798427E-3</v>
      </c>
      <c r="AG1840" s="13">
        <f t="shared" si="2428"/>
        <v>5.9866053571483837E-3</v>
      </c>
      <c r="AH1840" s="13">
        <f t="shared" si="2429"/>
        <v>1.8383726240128351E-2</v>
      </c>
      <c r="AI1840" s="13">
        <f t="shared" si="2430"/>
        <v>2.5175585125358911E-2</v>
      </c>
      <c r="AJ1840" s="13">
        <f t="shared" si="2431"/>
        <v>1.7238346517059754E-2</v>
      </c>
      <c r="AK1840" s="13">
        <f t="shared" si="2432"/>
        <v>7.8690151367564881E-3</v>
      </c>
      <c r="AL1840" s="13">
        <f t="shared" si="2433"/>
        <v>2.6564290347365083E-4</v>
      </c>
      <c r="AM1840" s="13">
        <f t="shared" si="2434"/>
        <v>1.6867494057347763E-3</v>
      </c>
      <c r="AN1840" s="13">
        <f t="shared" si="2435"/>
        <v>3.0362417345462245E-3</v>
      </c>
      <c r="AO1840" s="13">
        <f t="shared" si="2436"/>
        <v>2.7327010874458918E-3</v>
      </c>
      <c r="AP1840" s="13">
        <f t="shared" si="2437"/>
        <v>1.6396707698119696E-3</v>
      </c>
      <c r="AQ1840" s="13">
        <f t="shared" si="2438"/>
        <v>7.3787439990974043E-4</v>
      </c>
      <c r="AR1840" s="13">
        <f t="shared" si="2439"/>
        <v>6.6183437393813995E-3</v>
      </c>
      <c r="AS1840" s="13">
        <f t="shared" si="2440"/>
        <v>9.063487675092758E-3</v>
      </c>
      <c r="AT1840" s="13">
        <f t="shared" si="2441"/>
        <v>6.2059944354171922E-3</v>
      </c>
      <c r="AU1840" s="13">
        <f t="shared" si="2442"/>
        <v>2.8329320391950177E-3</v>
      </c>
      <c r="AV1840" s="13">
        <f t="shared" si="2443"/>
        <v>9.6988935724345306E-4</v>
      </c>
      <c r="AW1840" s="13">
        <f t="shared" si="2444"/>
        <v>1.8189783348481799E-5</v>
      </c>
      <c r="AX1840" s="13">
        <f t="shared" si="2445"/>
        <v>3.8498636143862212E-4</v>
      </c>
      <c r="AY1840" s="13">
        <f t="shared" si="2446"/>
        <v>6.9299663237281197E-4</v>
      </c>
      <c r="AZ1840" s="13">
        <f t="shared" si="2447"/>
        <v>6.2371603332320017E-4</v>
      </c>
      <c r="BA1840" s="13">
        <f t="shared" si="2448"/>
        <v>3.742410588561561E-4</v>
      </c>
      <c r="BB1840" s="13">
        <f t="shared" si="2449"/>
        <v>1.6841362413061672E-4</v>
      </c>
      <c r="BC1840" s="13">
        <f t="shared" si="2450"/>
        <v>6.0630757895991023E-5</v>
      </c>
      <c r="BD1840" s="13">
        <f t="shared" si="2451"/>
        <v>1.9855638115499896E-3</v>
      </c>
      <c r="BE1840" s="13">
        <f t="shared" si="2452"/>
        <v>2.7191294140572371E-3</v>
      </c>
      <c r="BF1840" s="13">
        <f t="shared" si="2453"/>
        <v>1.8618552391472989E-3</v>
      </c>
      <c r="BG1840" s="13">
        <f t="shared" si="2454"/>
        <v>8.4990558954133369E-4</v>
      </c>
      <c r="BH1840" s="13">
        <f t="shared" si="2455"/>
        <v>2.9097570098860984E-4</v>
      </c>
      <c r="BI1840" s="13">
        <f t="shared" si="2456"/>
        <v>7.9695306968393821E-5</v>
      </c>
      <c r="BJ1840" s="14">
        <f t="shared" si="2457"/>
        <v>0.29274671306964833</v>
      </c>
      <c r="BK1840" s="14">
        <f t="shared" si="2458"/>
        <v>0.23059883032828485</v>
      </c>
      <c r="BL1840" s="14">
        <f t="shared" si="2459"/>
        <v>0.43336192402125706</v>
      </c>
      <c r="BM1840" s="14">
        <f t="shared" si="2460"/>
        <v>0.61057958269924162</v>
      </c>
      <c r="BN1840" s="14">
        <f t="shared" si="2461"/>
        <v>0.38630455416533294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1.2514000000000001</v>
      </c>
      <c r="F1841" s="10">
        <f>VLOOKUP(B1841,home!$B$2:$E$405,3,FALSE)</f>
        <v>1.3632</v>
      </c>
      <c r="G1841" s="10">
        <f>VLOOKUP(C1841,away!$B$2:$E$405,4,FALSE)</f>
        <v>0.98709999999999998</v>
      </c>
      <c r="H1841" s="10">
        <f>VLOOKUP(A1841,away!$A$2:$E$405,3,FALSE)</f>
        <v>0.95709999999999995</v>
      </c>
      <c r="I1841" s="10">
        <f>VLOOKUP(C1841,away!$B$2:$E$405,3,FALSE)</f>
        <v>0.79900000000000004</v>
      </c>
      <c r="J1841" s="10">
        <f>VLOOKUP(B1841,home!$B$2:$E$405,4,FALSE)</f>
        <v>0.79900000000000004</v>
      </c>
      <c r="K1841" s="12">
        <f t="shared" si="2406"/>
        <v>1.6839022606079999</v>
      </c>
      <c r="L1841" s="12">
        <f t="shared" si="2407"/>
        <v>0.61101359710000003</v>
      </c>
      <c r="M1841" s="13">
        <f t="shared" si="2408"/>
        <v>0.10076987191958002</v>
      </c>
      <c r="N1841" s="13">
        <f t="shared" si="2409"/>
        <v>0.16968661512655939</v>
      </c>
      <c r="O1841" s="13">
        <f t="shared" si="2410"/>
        <v>6.1571761920888875E-2</v>
      </c>
      <c r="P1841" s="13">
        <f t="shared" si="2411"/>
        <v>0.10368082908820234</v>
      </c>
      <c r="Q1841" s="13">
        <f t="shared" si="2412"/>
        <v>0.1428678374032665</v>
      </c>
      <c r="R1841" s="13">
        <f t="shared" si="2413"/>
        <v>1.8810591865533556E-2</v>
      </c>
      <c r="S1841" s="13">
        <f t="shared" si="2414"/>
        <v>2.6668968898253372E-2</v>
      </c>
      <c r="T1841" s="13">
        <f t="shared" si="2415"/>
        <v>8.7294191241667804E-2</v>
      </c>
      <c r="U1841" s="13">
        <f t="shared" si="2416"/>
        <v>3.1675198165746404E-2</v>
      </c>
      <c r="V1841" s="13">
        <f t="shared" si="2417"/>
        <v>3.0488177927107509E-3</v>
      </c>
      <c r="W1841" s="13">
        <f t="shared" si="2418"/>
        <v>8.0191824790512178E-2</v>
      </c>
      <c r="X1841" s="13">
        <f t="shared" si="2419"/>
        <v>4.8998295323263809E-2</v>
      </c>
      <c r="Y1841" s="13">
        <f t="shared" si="2420"/>
        <v>1.4969312338617761E-2</v>
      </c>
      <c r="Z1841" s="13">
        <f t="shared" si="2421"/>
        <v>3.8311757997798864E-3</v>
      </c>
      <c r="AA1841" s="13">
        <f t="shared" si="2422"/>
        <v>6.4513255900360122E-3</v>
      </c>
      <c r="AB1841" s="13">
        <f t="shared" si="2423"/>
        <v>5.4317008724899399E-3</v>
      </c>
      <c r="AC1841" s="13">
        <f t="shared" si="2424"/>
        <v>1.9605559582542081E-4</v>
      </c>
      <c r="AD1841" s="13">
        <f t="shared" si="2425"/>
        <v>3.3758798761756033E-2</v>
      </c>
      <c r="AE1841" s="13">
        <f t="shared" si="2426"/>
        <v>2.0627085065195585E-2</v>
      </c>
      <c r="AF1841" s="13">
        <f t="shared" si="2427"/>
        <v>6.3017147216864198E-3</v>
      </c>
      <c r="AG1841" s="13">
        <f t="shared" si="2428"/>
        <v>1.2834777933318816E-3</v>
      </c>
      <c r="AH1841" s="13">
        <f t="shared" si="2429"/>
        <v>5.8522512663649435E-4</v>
      </c>
      <c r="AI1841" s="13">
        <f t="shared" si="2430"/>
        <v>9.854619137077956E-4</v>
      </c>
      <c r="AJ1841" s="13">
        <f t="shared" si="2431"/>
        <v>8.297107721178215E-4</v>
      </c>
      <c r="AK1841" s="13">
        <f t="shared" si="2432"/>
        <v>4.6571728160666939E-4</v>
      </c>
      <c r="AL1841" s="13">
        <f t="shared" si="2433"/>
        <v>8.0687635442400428E-6</v>
      </c>
      <c r="AM1841" s="13">
        <f t="shared" si="2434"/>
        <v>1.1369303510066309E-2</v>
      </c>
      <c r="AN1841" s="13">
        <f t="shared" si="2435"/>
        <v>6.9467990342072725E-3</v>
      </c>
      <c r="AO1841" s="13">
        <f t="shared" si="2436"/>
        <v>2.122294333110895E-3</v>
      </c>
      <c r="AP1841" s="13">
        <f t="shared" si="2437"/>
        <v>4.3225023152634466E-4</v>
      </c>
      <c r="AQ1841" s="13">
        <f t="shared" si="2438"/>
        <v>6.6027692203054895E-5</v>
      </c>
      <c r="AR1841" s="13">
        <f t="shared" si="2439"/>
        <v>7.1516101947893511E-5</v>
      </c>
      <c r="AS1841" s="13">
        <f t="shared" si="2440"/>
        <v>1.2042612573993005E-4</v>
      </c>
      <c r="AT1841" s="13">
        <f t="shared" si="2441"/>
        <v>1.0139291268486573E-4</v>
      </c>
      <c r="AU1841" s="13">
        <f t="shared" si="2442"/>
        <v>5.6911918293224974E-5</v>
      </c>
      <c r="AV1841" s="13">
        <f t="shared" si="2443"/>
        <v>2.3958526967374834E-5</v>
      </c>
      <c r="AW1841" s="13">
        <f t="shared" si="2444"/>
        <v>2.3060687078593826E-7</v>
      </c>
      <c r="AX1841" s="13">
        <f t="shared" si="2445"/>
        <v>3.190799313689853E-3</v>
      </c>
      <c r="AY1841" s="13">
        <f t="shared" si="2446"/>
        <v>1.9496217662818486E-3</v>
      </c>
      <c r="AZ1841" s="13">
        <f t="shared" si="2447"/>
        <v>5.9562270420016375E-4</v>
      </c>
      <c r="BA1841" s="13">
        <f t="shared" si="2448"/>
        <v>1.2131119033592381E-4</v>
      </c>
      <c r="BB1841" s="13">
        <f t="shared" si="2449"/>
        <v>1.8530696693908887E-5</v>
      </c>
      <c r="BC1841" s="13">
        <f t="shared" si="2450"/>
        <v>2.26450152874287E-6</v>
      </c>
      <c r="BD1841" s="13">
        <f t="shared" si="2451"/>
        <v>7.2828851169587862E-6</v>
      </c>
      <c r="BE1841" s="13">
        <f t="shared" si="2452"/>
        <v>1.2263666712195256E-5</v>
      </c>
      <c r="BF1841" s="13">
        <f t="shared" si="2453"/>
        <v>1.0325408050004336E-5</v>
      </c>
      <c r="BG1841" s="13">
        <f t="shared" si="2454"/>
        <v>5.7956593190341115E-6</v>
      </c>
      <c r="BH1841" s="13">
        <f t="shared" si="2455"/>
        <v>2.4398309572588409E-6</v>
      </c>
      <c r="BI1841" s="13">
        <f t="shared" si="2456"/>
        <v>8.2168737288590863E-7</v>
      </c>
      <c r="BJ1841" s="14">
        <f t="shared" si="2457"/>
        <v>0.63279397753970168</v>
      </c>
      <c r="BK1841" s="14">
        <f t="shared" si="2458"/>
        <v>0.23632223382439796</v>
      </c>
      <c r="BL1841" s="14">
        <f t="shared" si="2459"/>
        <v>0.12721982823192521</v>
      </c>
      <c r="BM1841" s="14">
        <f t="shared" si="2460"/>
        <v>0.40083031691236282</v>
      </c>
      <c r="BN1841" s="14">
        <f t="shared" si="2461"/>
        <v>0.59738750732403068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1.2514000000000001</v>
      </c>
      <c r="F1842" s="10">
        <f>VLOOKUP(B1842,home!$B$2:$E$405,3,FALSE)</f>
        <v>1.1099000000000001</v>
      </c>
      <c r="G1842" s="10">
        <f>VLOOKUP(C1842,away!$B$2:$E$405,4,FALSE)</f>
        <v>1.1099000000000001</v>
      </c>
      <c r="H1842" s="10">
        <f>VLOOKUP(A1842,away!$A$2:$E$405,3,FALSE)</f>
        <v>0.95709999999999995</v>
      </c>
      <c r="I1842" s="10">
        <f>VLOOKUP(C1842,away!$B$2:$E$405,3,FALSE)</f>
        <v>1.0448</v>
      </c>
      <c r="J1842" s="10">
        <f>VLOOKUP(B1842,home!$B$2:$E$405,4,FALSE)</f>
        <v>0.98680000000000001</v>
      </c>
      <c r="K1842" s="12">
        <f t="shared" si="2406"/>
        <v>1.5415721417140005</v>
      </c>
      <c r="L1842" s="12">
        <f t="shared" si="2407"/>
        <v>0.98677836934399987</v>
      </c>
      <c r="M1842" s="13">
        <f t="shared" si="2408"/>
        <v>7.9790525387278669E-2</v>
      </c>
      <c r="N1842" s="13">
        <f t="shared" si="2409"/>
        <v>0.1230028511097525</v>
      </c>
      <c r="O1842" s="13">
        <f t="shared" si="2410"/>
        <v>7.8735564530759874E-2</v>
      </c>
      <c r="P1842" s="13">
        <f t="shared" si="2411"/>
        <v>0.12137655284274437</v>
      </c>
      <c r="Q1842" s="13">
        <f t="shared" si="2412"/>
        <v>9.4808884311094757E-2</v>
      </c>
      <c r="R1842" s="13">
        <f t="shared" si="2413"/>
        <v>3.8847275988521238E-2</v>
      </c>
      <c r="S1842" s="13">
        <f t="shared" si="2414"/>
        <v>4.6159200946734036E-2</v>
      </c>
      <c r="T1842" s="13">
        <f t="shared" si="2415"/>
        <v>9.3555356259826028E-2</v>
      </c>
      <c r="U1842" s="13">
        <f t="shared" si="2416"/>
        <v>5.9885878445379549E-2</v>
      </c>
      <c r="V1842" s="13">
        <f t="shared" si="2417"/>
        <v>7.8018796588478351E-3</v>
      </c>
      <c r="W1842" s="13">
        <f t="shared" si="2418"/>
        <v>4.8718244946989744E-2</v>
      </c>
      <c r="X1842" s="13">
        <f t="shared" si="2419"/>
        <v>4.8074110306092106E-2</v>
      </c>
      <c r="Y1842" s="13">
        <f t="shared" si="2420"/>
        <v>2.3719246087754567E-2</v>
      </c>
      <c r="Z1842" s="13">
        <f t="shared" si="2421"/>
        <v>1.2777883884469774E-2</v>
      </c>
      <c r="AA1842" s="13">
        <f t="shared" si="2422"/>
        <v>1.9698029826354879E-2</v>
      </c>
      <c r="AB1842" s="13">
        <f t="shared" si="2423"/>
        <v>1.518296701348008E-2</v>
      </c>
      <c r="AC1842" s="13">
        <f t="shared" si="2424"/>
        <v>7.4175885395587262E-4</v>
      </c>
      <c r="AD1842" s="13">
        <f t="shared" si="2425"/>
        <v>1.8775672300869566E-2</v>
      </c>
      <c r="AE1842" s="13">
        <f t="shared" si="2426"/>
        <v>1.8527427296389374E-2</v>
      </c>
      <c r="AF1842" s="13">
        <f t="shared" si="2427"/>
        <v>9.141232247835307E-3</v>
      </c>
      <c r="AG1842" s="13">
        <f t="shared" si="2428"/>
        <v>3.0067900837712378E-3</v>
      </c>
      <c r="AH1842" s="13">
        <f t="shared" si="2429"/>
        <v>3.1522348557960142E-3</v>
      </c>
      <c r="AI1842" s="13">
        <f t="shared" si="2430"/>
        <v>4.8593974378349841E-3</v>
      </c>
      <c r="AJ1842" s="13">
        <f t="shared" si="2431"/>
        <v>3.7455558578414028E-3</v>
      </c>
      <c r="AK1842" s="13">
        <f t="shared" si="2432"/>
        <v>1.9246815218939969E-3</v>
      </c>
      <c r="AL1842" s="13">
        <f t="shared" si="2433"/>
        <v>4.513424735418657E-5</v>
      </c>
      <c r="AM1842" s="13">
        <f t="shared" si="2434"/>
        <v>5.7888106721943429E-3</v>
      </c>
      <c r="AN1842" s="13">
        <f t="shared" si="2435"/>
        <v>5.7122731555490783E-3</v>
      </c>
      <c r="AO1842" s="13">
        <f t="shared" si="2436"/>
        <v>2.8183737948401111E-3</v>
      </c>
      <c r="AP1842" s="13">
        <f t="shared" si="2437"/>
        <v>9.2703676582472883E-4</v>
      </c>
      <c r="AQ1842" s="13">
        <f t="shared" si="2438"/>
        <v>2.2869495702561532E-4</v>
      </c>
      <c r="AR1842" s="13">
        <f t="shared" si="2439"/>
        <v>6.2211143415834204E-4</v>
      </c>
      <c r="AS1842" s="13">
        <f t="shared" si="2440"/>
        <v>9.5902965594024355E-4</v>
      </c>
      <c r="AT1842" s="13">
        <f t="shared" si="2441"/>
        <v>7.3920670033752133E-4</v>
      </c>
      <c r="AU1842" s="13">
        <f t="shared" si="2442"/>
        <v>3.7984681873621731E-4</v>
      </c>
      <c r="AV1842" s="13">
        <f t="shared" si="2443"/>
        <v>1.4639031847061006E-4</v>
      </c>
      <c r="AW1842" s="13">
        <f t="shared" si="2444"/>
        <v>1.9071602146903598E-6</v>
      </c>
      <c r="AX1842" s="13">
        <f t="shared" si="2445"/>
        <v>1.4873115443185835E-3</v>
      </c>
      <c r="AY1842" s="13">
        <f t="shared" si="2446"/>
        <v>1.4676468604091983E-3</v>
      </c>
      <c r="AZ1842" s="13">
        <f t="shared" si="2447"/>
        <v>7.241210878437146E-4</v>
      </c>
      <c r="BA1842" s="13">
        <f t="shared" si="2448"/>
        <v>2.3818234209000804E-4</v>
      </c>
      <c r="BB1842" s="13">
        <f t="shared" si="2449"/>
        <v>5.875829578352822E-5</v>
      </c>
      <c r="BC1842" s="13">
        <f t="shared" si="2450"/>
        <v>1.1596283059740481E-5</v>
      </c>
      <c r="BD1842" s="13">
        <f t="shared" si="2451"/>
        <v>1.0231435109150428E-4</v>
      </c>
      <c r="BE1842" s="13">
        <f t="shared" si="2452"/>
        <v>1.5772495334020841E-4</v>
      </c>
      <c r="BF1842" s="13">
        <f t="shared" si="2453"/>
        <v>1.2157219706120298E-4</v>
      </c>
      <c r="BG1842" s="13">
        <f t="shared" si="2454"/>
        <v>6.2470770732171718E-5</v>
      </c>
      <c r="BH1842" s="13">
        <f t="shared" si="2455"/>
        <v>2.4075799958029562E-5</v>
      </c>
      <c r="BI1842" s="13">
        <f t="shared" si="2456"/>
        <v>7.422916500955492E-6</v>
      </c>
      <c r="BJ1842" s="14">
        <f t="shared" si="2457"/>
        <v>0.50079262070931374</v>
      </c>
      <c r="BK1842" s="14">
        <f t="shared" si="2458"/>
        <v>0.25738269879732417</v>
      </c>
      <c r="BL1842" s="14">
        <f t="shared" si="2459"/>
        <v>0.22935375139418901</v>
      </c>
      <c r="BM1842" s="14">
        <f t="shared" si="2460"/>
        <v>0.46227956091495093</v>
      </c>
      <c r="BN1842" s="14">
        <f t="shared" si="2461"/>
        <v>0.53656165417015145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1.2514000000000001</v>
      </c>
      <c r="F1843" s="10">
        <f>VLOOKUP(B1843,home!$B$2:$E$405,3,FALSE)</f>
        <v>1.2431000000000001</v>
      </c>
      <c r="G1843" s="10">
        <f>VLOOKUP(C1843,away!$B$2:$E$405,4,FALSE)</f>
        <v>1.2874000000000001</v>
      </c>
      <c r="H1843" s="10">
        <f>VLOOKUP(A1843,away!$A$2:$E$405,3,FALSE)</f>
        <v>0.95709999999999995</v>
      </c>
      <c r="I1843" s="10">
        <f>VLOOKUP(C1843,away!$B$2:$E$405,3,FALSE)</f>
        <v>0.81259999999999999</v>
      </c>
      <c r="J1843" s="10">
        <f>VLOOKUP(B1843,home!$B$2:$E$405,4,FALSE)</f>
        <v>1.1609</v>
      </c>
      <c r="K1843" s="12">
        <f t="shared" si="2406"/>
        <v>2.0026991887160004</v>
      </c>
      <c r="L1843" s="12">
        <f t="shared" si="2407"/>
        <v>0.90287773911399993</v>
      </c>
      <c r="M1843" s="13">
        <f t="shared" si="2408"/>
        <v>5.4717213610231796E-2</v>
      </c>
      <c r="N1843" s="13">
        <f t="shared" si="2409"/>
        <v>0.10958211930601131</v>
      </c>
      <c r="O1843" s="13">
        <f t="shared" si="2410"/>
        <v>4.9402954115023871E-2</v>
      </c>
      <c r="P1843" s="13">
        <f t="shared" si="2411"/>
        <v>9.8939256126332087E-2</v>
      </c>
      <c r="Q1843" s="13">
        <f t="shared" si="2412"/>
        <v>0.10973001071596443</v>
      </c>
      <c r="R1843" s="13">
        <f t="shared" si="2413"/>
        <v>2.2302413758462713E-2</v>
      </c>
      <c r="S1843" s="13">
        <f t="shared" si="2414"/>
        <v>4.4725305607491057E-2</v>
      </c>
      <c r="T1843" s="13">
        <f t="shared" si="2415"/>
        <v>9.9072783988184948E-2</v>
      </c>
      <c r="U1843" s="13">
        <f t="shared" si="2416"/>
        <v>4.4665025940481835E-2</v>
      </c>
      <c r="V1843" s="13">
        <f t="shared" si="2417"/>
        <v>8.9857736509865969E-3</v>
      </c>
      <c r="W1843" s="13">
        <f t="shared" si="2418"/>
        <v>7.3252067812886665E-2</v>
      </c>
      <c r="X1843" s="13">
        <f t="shared" si="2419"/>
        <v>6.6137661372324519E-2</v>
      </c>
      <c r="Y1843" s="13">
        <f t="shared" si="2420"/>
        <v>2.9857111085065835E-2</v>
      </c>
      <c r="Z1843" s="13">
        <f t="shared" si="2421"/>
        <v>6.7121176370085944E-3</v>
      </c>
      <c r="AA1843" s="13">
        <f t="shared" si="2422"/>
        <v>1.3442352546203469E-2</v>
      </c>
      <c r="AB1843" s="13">
        <f t="shared" si="2423"/>
        <v>1.3460494269358077E-2</v>
      </c>
      <c r="AC1843" s="13">
        <f t="shared" si="2424"/>
        <v>1.01550054143058E-3</v>
      </c>
      <c r="AD1843" s="13">
        <f t="shared" si="2425"/>
        <v>3.66754641951594E-2</v>
      </c>
      <c r="AE1843" s="13">
        <f t="shared" si="2426"/>
        <v>3.3113460193481978E-2</v>
      </c>
      <c r="AF1843" s="13">
        <f t="shared" si="2427"/>
        <v>1.4948703036866217E-2</v>
      </c>
      <c r="AG1843" s="13">
        <f t="shared" si="2428"/>
        <v>4.4989504002041188E-3</v>
      </c>
      <c r="AH1843" s="13">
        <f t="shared" si="2429"/>
        <v>1.5150553991923807E-3</v>
      </c>
      <c r="AI1843" s="13">
        <f t="shared" si="2430"/>
        <v>3.0342002188223764E-3</v>
      </c>
      <c r="AJ1843" s="13">
        <f t="shared" si="2431"/>
        <v>3.038295158318743E-3</v>
      </c>
      <c r="AK1843" s="13">
        <f t="shared" si="2432"/>
        <v>2.0282637495482327E-3</v>
      </c>
      <c r="AL1843" s="13">
        <f t="shared" si="2433"/>
        <v>7.3448819145455384E-5</v>
      </c>
      <c r="AM1843" s="13">
        <f t="shared" si="2434"/>
        <v>1.4689984477885698E-2</v>
      </c>
      <c r="AN1843" s="13">
        <f t="shared" si="2435"/>
        <v>1.3263259973013192E-2</v>
      </c>
      <c r="AO1843" s="13">
        <f t="shared" si="2436"/>
        <v>5.9875510888576806E-3</v>
      </c>
      <c r="AP1843" s="13">
        <f t="shared" si="2437"/>
        <v>1.802008863312464E-3</v>
      </c>
      <c r="AQ1843" s="13">
        <f t="shared" si="2438"/>
        <v>4.0674842209273654E-4</v>
      </c>
      <c r="AR1843" s="13">
        <f t="shared" si="2439"/>
        <v>2.735819586910551E-4</v>
      </c>
      <c r="AS1843" s="13">
        <f t="shared" si="2440"/>
        <v>5.4790236671791034E-4</v>
      </c>
      <c r="AT1843" s="13">
        <f t="shared" si="2441"/>
        <v>5.4864181266076788E-4</v>
      </c>
      <c r="AU1843" s="13">
        <f t="shared" si="2442"/>
        <v>3.6625483770379852E-4</v>
      </c>
      <c r="AV1843" s="13">
        <f t="shared" si="2443"/>
        <v>1.8337456658317698E-4</v>
      </c>
      <c r="AW1843" s="13">
        <f t="shared" si="2444"/>
        <v>3.6891556961366493E-6</v>
      </c>
      <c r="AX1843" s="13">
        <f t="shared" si="2445"/>
        <v>4.9032699993520491E-3</v>
      </c>
      <c r="AY1843" s="13">
        <f t="shared" si="2446"/>
        <v>4.4270533312804816E-3</v>
      </c>
      <c r="AZ1843" s="13">
        <f t="shared" si="2447"/>
        <v>1.9985439513418111E-3</v>
      </c>
      <c r="BA1843" s="13">
        <f t="shared" si="2448"/>
        <v>6.0148028143581828E-4</v>
      </c>
      <c r="BB1843" s="13">
        <f t="shared" si="2449"/>
        <v>1.3576578915610595E-4</v>
      </c>
      <c r="BC1843" s="13">
        <f t="shared" si="2450"/>
        <v>2.4515981752458597E-5</v>
      </c>
      <c r="BD1843" s="13">
        <f t="shared" si="2451"/>
        <v>4.1168510054226593E-5</v>
      </c>
      <c r="BE1843" s="13">
        <f t="shared" si="2452"/>
        <v>8.244814168624609E-5</v>
      </c>
      <c r="BF1843" s="13">
        <f t="shared" si="2453"/>
        <v>8.2559413233093462E-5</v>
      </c>
      <c r="BG1843" s="13">
        <f t="shared" si="2454"/>
        <v>5.5113889967595101E-5</v>
      </c>
      <c r="BH1843" s="13">
        <f t="shared" si="2455"/>
        <v>2.7594135681271411E-5</v>
      </c>
      <c r="BI1843" s="13">
        <f t="shared" si="2456"/>
        <v>1.1052550628440306E-5</v>
      </c>
      <c r="BJ1843" s="14">
        <f t="shared" si="2457"/>
        <v>0.62510851426562997</v>
      </c>
      <c r="BK1843" s="14">
        <f t="shared" si="2458"/>
        <v>0.21288355168689804</v>
      </c>
      <c r="BL1843" s="14">
        <f t="shared" si="2459"/>
        <v>0.1551087473390193</v>
      </c>
      <c r="BM1843" s="14">
        <f t="shared" si="2460"/>
        <v>0.55071559912094536</v>
      </c>
      <c r="BN1843" s="14">
        <f t="shared" si="2461"/>
        <v>0.44467396763202621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1.3216000000000001</v>
      </c>
      <c r="F1844" s="10">
        <f>VLOOKUP(B1844,home!$B$2:$E$405,3,FALSE)</f>
        <v>0.63049999999999995</v>
      </c>
      <c r="G1844" s="10">
        <f>VLOOKUP(C1844,away!$B$2:$E$405,4,FALSE)</f>
        <v>0.96679999999999999</v>
      </c>
      <c r="H1844" s="10">
        <f>VLOOKUP(A1844,away!$A$2:$E$405,3,FALSE)</f>
        <v>1.1162000000000001</v>
      </c>
      <c r="I1844" s="10">
        <f>VLOOKUP(C1844,away!$B$2:$E$405,3,FALSE)</f>
        <v>0.99539999999999995</v>
      </c>
      <c r="J1844" s="10">
        <f>VLOOKUP(B1844,home!$B$2:$E$405,4,FALSE)</f>
        <v>1.3438000000000001</v>
      </c>
      <c r="K1844" s="12">
        <f t="shared" si="2406"/>
        <v>0.80560427584000005</v>
      </c>
      <c r="L1844" s="12">
        <f t="shared" si="2407"/>
        <v>1.493049792024</v>
      </c>
      <c r="M1844" s="13">
        <f t="shared" si="2408"/>
        <v>0.10039387617436177</v>
      </c>
      <c r="N1844" s="13">
        <f t="shared" si="2409"/>
        <v>8.0877735914217361E-2</v>
      </c>
      <c r="O1844" s="13">
        <f t="shared" si="2410"/>
        <v>0.14989305594261404</v>
      </c>
      <c r="P1844" s="13">
        <f t="shared" si="2411"/>
        <v>0.1207544867860942</v>
      </c>
      <c r="Q1844" s="13">
        <f t="shared" si="2412"/>
        <v>3.2577724936375917E-2</v>
      </c>
      <c r="R1844" s="13">
        <f t="shared" si="2413"/>
        <v>0.11189889800048089</v>
      </c>
      <c r="S1844" s="13">
        <f t="shared" si="2414"/>
        <v>3.6311094447752809E-2</v>
      </c>
      <c r="T1844" s="13">
        <f t="shared" si="2415"/>
        <v>4.864016544087113E-2</v>
      </c>
      <c r="U1844" s="13">
        <f t="shared" si="2416"/>
        <v>9.0146230690971441E-2</v>
      </c>
      <c r="V1844" s="13">
        <f t="shared" si="2417"/>
        <v>4.8528054828369692E-3</v>
      </c>
      <c r="W1844" s="13">
        <f t="shared" si="2418"/>
        <v>8.7482515019612767E-3</v>
      </c>
      <c r="X1844" s="13">
        <f t="shared" si="2419"/>
        <v>1.306157508557693E-2</v>
      </c>
      <c r="Y1844" s="13">
        <f t="shared" si="2420"/>
        <v>9.7507909825132501E-3</v>
      </c>
      <c r="Z1844" s="13">
        <f t="shared" si="2421"/>
        <v>5.5690208795777602E-2</v>
      </c>
      <c r="AA1844" s="13">
        <f t="shared" si="2422"/>
        <v>4.4864270328300822E-2</v>
      </c>
      <c r="AB1844" s="13">
        <f t="shared" si="2423"/>
        <v>1.807142400446039E-2</v>
      </c>
      <c r="AC1844" s="13">
        <f t="shared" si="2424"/>
        <v>3.6481186520217525E-4</v>
      </c>
      <c r="AD1844" s="13">
        <f t="shared" si="2425"/>
        <v>1.7619072040259269E-3</v>
      </c>
      <c r="AE1844" s="13">
        <f t="shared" si="2426"/>
        <v>2.6306151845364974E-3</v>
      </c>
      <c r="AF1844" s="13">
        <f t="shared" si="2427"/>
        <v>1.9638197270836974E-3</v>
      </c>
      <c r="AG1844" s="13">
        <f t="shared" si="2428"/>
        <v>9.7736021169831451E-4</v>
      </c>
      <c r="AH1844" s="13">
        <f t="shared" si="2429"/>
        <v>2.0787063665077217E-2</v>
      </c>
      <c r="AI1844" s="13">
        <f t="shared" si="2430"/>
        <v>1.6746147370744511E-2</v>
      </c>
      <c r="AJ1844" s="13">
        <f t="shared" si="2431"/>
        <v>6.7453839628592756E-3</v>
      </c>
      <c r="AK1844" s="13">
        <f t="shared" si="2432"/>
        <v>1.8113700542206656E-3</v>
      </c>
      <c r="AL1844" s="13">
        <f t="shared" si="2433"/>
        <v>1.7551934932547781E-5</v>
      </c>
      <c r="AM1844" s="13">
        <f t="shared" si="2434"/>
        <v>2.8387999543931725E-4</v>
      </c>
      <c r="AN1844" s="13">
        <f t="shared" si="2435"/>
        <v>4.2384696815044661E-4</v>
      </c>
      <c r="AO1844" s="13">
        <f t="shared" si="2436"/>
        <v>3.1641231382351374E-4</v>
      </c>
      <c r="AP1844" s="13">
        <f t="shared" si="2437"/>
        <v>1.5747311311600998E-4</v>
      </c>
      <c r="AQ1844" s="13">
        <f t="shared" si="2438"/>
        <v>5.877879969680762E-5</v>
      </c>
      <c r="AR1844" s="13">
        <f t="shared" si="2439"/>
        <v>6.2072242163866333E-3</v>
      </c>
      <c r="AS1844" s="13">
        <f t="shared" si="2440"/>
        <v>5.0005663698186658E-3</v>
      </c>
      <c r="AT1844" s="13">
        <f t="shared" si="2441"/>
        <v>2.0142388245738118E-3</v>
      </c>
      <c r="AU1844" s="13">
        <f t="shared" si="2442"/>
        <v>5.4089313654653284E-4</v>
      </c>
      <c r="AV1844" s="13">
        <f t="shared" si="2443"/>
        <v>1.0893645589359897E-4</v>
      </c>
      <c r="AW1844" s="13">
        <f t="shared" si="2444"/>
        <v>5.8643320568059211E-7</v>
      </c>
      <c r="AX1844" s="13">
        <f t="shared" si="2445"/>
        <v>3.8115823025225598E-5</v>
      </c>
      <c r="AY1844" s="13">
        <f t="shared" si="2446"/>
        <v>5.6908821640636663E-5</v>
      </c>
      <c r="AZ1844" s="13">
        <f t="shared" si="2447"/>
        <v>4.2483852157441758E-5</v>
      </c>
      <c r="BA1844" s="13">
        <f t="shared" si="2448"/>
        <v>2.114350220934893E-5</v>
      </c>
      <c r="BB1844" s="13">
        <f t="shared" si="2449"/>
        <v>7.8920753940818502E-6</v>
      </c>
      <c r="BC1844" s="13">
        <f t="shared" si="2450"/>
        <v>2.3566523051543251E-6</v>
      </c>
      <c r="BD1844" s="13">
        <f t="shared" si="2451"/>
        <v>1.5446158042204032E-3</v>
      </c>
      <c r="BE1844" s="13">
        <f t="shared" si="2452"/>
        <v>1.2443490964099972E-3</v>
      </c>
      <c r="BF1844" s="13">
        <f t="shared" si="2453"/>
        <v>5.0122647635276703E-4</v>
      </c>
      <c r="BG1844" s="13">
        <f t="shared" si="2454"/>
        <v>1.3459673083800194E-4</v>
      </c>
      <c r="BH1844" s="13">
        <f t="shared" si="2455"/>
        <v>2.7107925469294989E-5</v>
      </c>
      <c r="BI1844" s="13">
        <f t="shared" si="2456"/>
        <v>4.3676521334432172E-6</v>
      </c>
      <c r="BJ1844" s="14">
        <f t="shared" si="2457"/>
        <v>0.20239923810581834</v>
      </c>
      <c r="BK1844" s="14">
        <f t="shared" si="2458"/>
        <v>0.26275153551282104</v>
      </c>
      <c r="BL1844" s="14">
        <f t="shared" si="2459"/>
        <v>0.47829196670837243</v>
      </c>
      <c r="BM1844" s="14">
        <f t="shared" si="2460"/>
        <v>0.40268084898021017</v>
      </c>
      <c r="BN1844" s="14">
        <f t="shared" si="2461"/>
        <v>0.5963957777541441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1.3216000000000001</v>
      </c>
      <c r="F1845" s="10">
        <f>VLOOKUP(B1845,home!$B$2:$E$405,3,FALSE)</f>
        <v>1.2344999999999999</v>
      </c>
      <c r="G1845" s="10">
        <f>VLOOKUP(C1845,away!$B$2:$E$405,4,FALSE)</f>
        <v>1.2344999999999999</v>
      </c>
      <c r="H1845" s="10">
        <f>VLOOKUP(A1845,away!$A$2:$E$405,3,FALSE)</f>
        <v>1.1162000000000001</v>
      </c>
      <c r="I1845" s="10">
        <f>VLOOKUP(C1845,away!$B$2:$E$405,3,FALSE)</f>
        <v>0.75439999999999996</v>
      </c>
      <c r="J1845" s="10">
        <f>VLOOKUP(B1845,home!$B$2:$E$405,4,FALSE)</f>
        <v>0.66010000000000002</v>
      </c>
      <c r="K1845" s="12">
        <f t="shared" si="2406"/>
        <v>2.0141055143999997</v>
      </c>
      <c r="L1845" s="12">
        <f t="shared" si="2407"/>
        <v>0.55584465092800006</v>
      </c>
      <c r="M1845" s="13">
        <f t="shared" si="2408"/>
        <v>7.6539359642753449E-2</v>
      </c>
      <c r="N1845" s="13">
        <f t="shared" si="2409"/>
        <v>0.15415834632511446</v>
      </c>
      <c r="O1845" s="13">
        <f t="shared" si="2410"/>
        <v>4.2543993642878947E-2</v>
      </c>
      <c r="P1845" s="13">
        <f t="shared" si="2411"/>
        <v>8.5688092200721003E-2</v>
      </c>
      <c r="Q1845" s="13">
        <f t="shared" si="2412"/>
        <v>0.15524558771209906</v>
      </c>
      <c r="R1845" s="13">
        <f t="shared" si="2413"/>
        <v>1.1823925647754549E-2</v>
      </c>
      <c r="S1845" s="13">
        <f t="shared" si="2414"/>
        <v>2.398259267934191E-2</v>
      </c>
      <c r="T1845" s="13">
        <f t="shared" si="2415"/>
        <v>8.6292429509943924E-2</v>
      </c>
      <c r="U1845" s="13">
        <f t="shared" si="2416"/>
        <v>2.3814633848998019E-2</v>
      </c>
      <c r="V1845" s="13">
        <f t="shared" si="2417"/>
        <v>2.9832474026894001E-3</v>
      </c>
      <c r="W1845" s="13">
        <f t="shared" si="2418"/>
        <v>0.10422699809906917</v>
      </c>
      <c r="X1845" s="13">
        <f t="shared" si="2419"/>
        <v>5.7934019375650431E-2</v>
      </c>
      <c r="Y1845" s="13">
        <f t="shared" si="2420"/>
        <v>1.6101157388357198E-2</v>
      </c>
      <c r="Z1845" s="13">
        <f t="shared" si="2421"/>
        <v>2.1907552747582521E-3</v>
      </c>
      <c r="AA1845" s="13">
        <f t="shared" si="2422"/>
        <v>4.4124122795914811E-3</v>
      </c>
      <c r="AB1845" s="13">
        <f t="shared" si="2423"/>
        <v>4.4435319520657402E-3</v>
      </c>
      <c r="AC1845" s="13">
        <f t="shared" si="2424"/>
        <v>2.0873964363919676E-4</v>
      </c>
      <c r="AD1845" s="13">
        <f t="shared" si="2425"/>
        <v>5.2481042905173386E-2</v>
      </c>
      <c r="AE1845" s="13">
        <f t="shared" si="2426"/>
        <v>2.9171306973963494E-2</v>
      </c>
      <c r="AF1845" s="13">
        <f t="shared" si="2427"/>
        <v>8.107357471028134E-3</v>
      </c>
      <c r="AG1845" s="13">
        <f t="shared" si="2428"/>
        <v>1.5021437611440495E-3</v>
      </c>
      <c r="AH1845" s="13">
        <f t="shared" si="2429"/>
        <v>3.044299002416688E-4</v>
      </c>
      <c r="AI1845" s="13">
        <f t="shared" si="2430"/>
        <v>6.1315394082498678E-4</v>
      </c>
      <c r="AJ1845" s="13">
        <f t="shared" si="2431"/>
        <v>6.1747836669584879E-4</v>
      </c>
      <c r="AK1845" s="13">
        <f t="shared" si="2432"/>
        <v>4.1455552779493801E-4</v>
      </c>
      <c r="AL1845" s="13">
        <f t="shared" si="2433"/>
        <v>9.3476098643031203E-6</v>
      </c>
      <c r="AM1845" s="13">
        <f t="shared" si="2434"/>
        <v>2.114047158335455E-2</v>
      </c>
      <c r="AN1845" s="13">
        <f t="shared" si="2435"/>
        <v>1.1750818047703017E-2</v>
      </c>
      <c r="AO1845" s="13">
        <f t="shared" si="2436"/>
        <v>3.2658146779219622E-3</v>
      </c>
      <c r="AP1845" s="13">
        <f t="shared" si="2437"/>
        <v>6.0509520654835757E-4</v>
      </c>
      <c r="AQ1845" s="13">
        <f t="shared" si="2438"/>
        <v>8.4084733465519457E-5</v>
      </c>
      <c r="AR1845" s="13">
        <f t="shared" si="2439"/>
        <v>3.3843146326375266E-5</v>
      </c>
      <c r="AS1845" s="13">
        <f t="shared" si="2440"/>
        <v>6.8163667640598491E-5</v>
      </c>
      <c r="AT1845" s="13">
        <f t="shared" si="2441"/>
        <v>6.864440943832915E-5</v>
      </c>
      <c r="AU1845" s="13">
        <f t="shared" si="2442"/>
        <v>4.6085694527490041E-5</v>
      </c>
      <c r="AV1845" s="13">
        <f t="shared" si="2443"/>
        <v>2.3205362870692897E-5</v>
      </c>
      <c r="AW1845" s="13">
        <f t="shared" si="2444"/>
        <v>2.9069243286044598E-7</v>
      </c>
      <c r="AX1845" s="13">
        <f t="shared" si="2445"/>
        <v>7.096523398841815E-3</v>
      </c>
      <c r="AY1845" s="13">
        <f t="shared" si="2446"/>
        <v>3.9445645714316132E-3</v>
      </c>
      <c r="AZ1845" s="13">
        <f t="shared" si="2447"/>
        <v>1.0962825586351805E-3</v>
      </c>
      <c r="BA1845" s="13">
        <f t="shared" si="2448"/>
        <v>2.0312093204100895E-4</v>
      </c>
      <c r="BB1845" s="13">
        <f t="shared" si="2449"/>
        <v>2.8225920891626154E-5</v>
      </c>
      <c r="BC1845" s="13">
        <f t="shared" si="2450"/>
        <v>3.1378454290254578E-6</v>
      </c>
      <c r="BD1845" s="13">
        <f t="shared" si="2451"/>
        <v>3.1352553093482142E-6</v>
      </c>
      <c r="BE1845" s="13">
        <f t="shared" si="2452"/>
        <v>6.3147350076101139E-6</v>
      </c>
      <c r="BF1845" s="13">
        <f t="shared" si="2453"/>
        <v>6.3592713004011301E-6</v>
      </c>
      <c r="BG1845" s="13">
        <f t="shared" si="2454"/>
        <v>4.2694144645678569E-6</v>
      </c>
      <c r="BH1845" s="13">
        <f t="shared" si="2455"/>
        <v>2.1497628040863109E-6</v>
      </c>
      <c r="BI1845" s="13">
        <f t="shared" si="2456"/>
        <v>8.6596982367244957E-7</v>
      </c>
      <c r="BJ1845" s="14">
        <f t="shared" si="2457"/>
        <v>0.71443852899780713</v>
      </c>
      <c r="BK1845" s="14">
        <f t="shared" si="2458"/>
        <v>0.19335594375044085</v>
      </c>
      <c r="BL1845" s="14">
        <f t="shared" si="2459"/>
        <v>8.9251151796359326E-2</v>
      </c>
      <c r="BM1845" s="14">
        <f t="shared" si="2460"/>
        <v>0.46929280076904539</v>
      </c>
      <c r="BN1845" s="14">
        <f t="shared" si="2461"/>
        <v>0.52599930517132143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1.3216000000000001</v>
      </c>
      <c r="F1846" s="10">
        <f>VLOOKUP(B1846,home!$B$2:$E$405,3,FALSE)</f>
        <v>1.8915999999999999</v>
      </c>
      <c r="G1846" s="10">
        <f>VLOOKUP(C1846,away!$B$2:$E$405,4,FALSE)</f>
        <v>1.0752999999999999</v>
      </c>
      <c r="H1846" s="10">
        <f>VLOOKUP(A1846,away!$A$2:$E$405,3,FALSE)</f>
        <v>1.1162000000000001</v>
      </c>
      <c r="I1846" s="10">
        <f>VLOOKUP(C1846,away!$B$2:$E$405,3,FALSE)</f>
        <v>0.89590000000000003</v>
      </c>
      <c r="J1846" s="10">
        <f>VLOOKUP(B1846,home!$B$2:$E$405,4,FALSE)</f>
        <v>0.54749999999999999</v>
      </c>
      <c r="K1846" s="12">
        <f t="shared" si="2406"/>
        <v>2.6881839335679998</v>
      </c>
      <c r="L1846" s="12">
        <f t="shared" si="2407"/>
        <v>0.54750196004999996</v>
      </c>
      <c r="M1846" s="13">
        <f t="shared" si="2408"/>
        <v>3.9333217283123431E-2</v>
      </c>
      <c r="N1846" s="13">
        <f t="shared" si="2409"/>
        <v>0.10573492275603157</v>
      </c>
      <c r="O1846" s="13">
        <f t="shared" si="2410"/>
        <v>2.1535013557582614E-2</v>
      </c>
      <c r="P1846" s="13">
        <f t="shared" si="2411"/>
        <v>5.7890077454662632E-2</v>
      </c>
      <c r="Q1846" s="13">
        <f t="shared" si="2412"/>
        <v>0.14211746028490882</v>
      </c>
      <c r="R1846" s="13">
        <f t="shared" si="2413"/>
        <v>5.8952310662399015E-3</v>
      </c>
      <c r="S1846" s="13">
        <f t="shared" si="2414"/>
        <v>2.1300450987674188E-2</v>
      </c>
      <c r="T1846" s="13">
        <f t="shared" si="2415"/>
        <v>7.7809588063315616E-2</v>
      </c>
      <c r="U1846" s="13">
        <f t="shared" si="2416"/>
        <v>1.5847465436937051E-2</v>
      </c>
      <c r="V1846" s="13">
        <f t="shared" si="2417"/>
        <v>3.4833005526427865E-3</v>
      </c>
      <c r="W1846" s="13">
        <f t="shared" si="2418"/>
        <v>0.12734595780579339</v>
      </c>
      <c r="X1846" s="13">
        <f t="shared" si="2419"/>
        <v>6.9722161503116484E-2</v>
      </c>
      <c r="Y1846" s="13">
        <f t="shared" si="2420"/>
        <v>1.9086510040939461E-2</v>
      </c>
      <c r="Z1846" s="13">
        <f t="shared" si="2421"/>
        <v>1.0758835212379991E-3</v>
      </c>
      <c r="AA1846" s="13">
        <f t="shared" si="2422"/>
        <v>2.8921727961825549E-3</v>
      </c>
      <c r="AB1846" s="13">
        <f t="shared" si="2423"/>
        <v>3.8873462219001921E-3</v>
      </c>
      <c r="AC1846" s="13">
        <f t="shared" si="2424"/>
        <v>3.2041705573383251E-4</v>
      </c>
      <c r="AD1846" s="13">
        <f t="shared" si="2425"/>
        <v>8.5582339444590566E-2</v>
      </c>
      <c r="AE1846" s="13">
        <f t="shared" si="2426"/>
        <v>4.6856498591577762E-2</v>
      </c>
      <c r="AF1846" s="13">
        <f t="shared" si="2427"/>
        <v>1.2827012409984443E-2</v>
      </c>
      <c r="AG1846" s="13">
        <f t="shared" si="2428"/>
        <v>2.3409381453507187E-3</v>
      </c>
      <c r="AH1846" s="13">
        <f t="shared" si="2429"/>
        <v>1.4726208416582505E-4</v>
      </c>
      <c r="AI1846" s="13">
        <f t="shared" si="2430"/>
        <v>3.9586756867830941E-4</v>
      </c>
      <c r="AJ1846" s="13">
        <f t="shared" si="2431"/>
        <v>5.320824189708293E-4</v>
      </c>
      <c r="AK1846" s="13">
        <f t="shared" si="2432"/>
        <v>4.7677847000379339E-4</v>
      </c>
      <c r="AL1846" s="13">
        <f t="shared" si="2433"/>
        <v>1.8863413120477442E-5</v>
      </c>
      <c r="AM1846" s="13">
        <f t="shared" si="2434"/>
        <v>4.6012213978422221E-2</v>
      </c>
      <c r="AN1846" s="13">
        <f t="shared" si="2435"/>
        <v>2.5191777339426177E-2</v>
      </c>
      <c r="AO1846" s="13">
        <f t="shared" si="2436"/>
        <v>6.8962737352395017E-3</v>
      </c>
      <c r="AP1846" s="13">
        <f t="shared" si="2437"/>
        <v>1.2585744623616539E-3</v>
      </c>
      <c r="AQ1846" s="13">
        <f t="shared" si="2438"/>
        <v>1.7226799625297008E-4</v>
      </c>
      <c r="AR1846" s="13">
        <f t="shared" si="2439"/>
        <v>1.6125255944367461E-5</v>
      </c>
      <c r="AS1846" s="13">
        <f t="shared" si="2440"/>
        <v>4.3347653954320495E-5</v>
      </c>
      <c r="AT1846" s="13">
        <f t="shared" si="2441"/>
        <v>5.826323345893489E-5</v>
      </c>
      <c r="AU1846" s="13">
        <f t="shared" si="2442"/>
        <v>5.2207429367343421E-5</v>
      </c>
      <c r="AV1846" s="13">
        <f t="shared" si="2443"/>
        <v>3.5085793209544692E-5</v>
      </c>
      <c r="AW1846" s="13">
        <f t="shared" si="2444"/>
        <v>7.7119185628171111E-7</v>
      </c>
      <c r="AX1846" s="13">
        <f t="shared" si="2445"/>
        <v>2.0614882394114596E-2</v>
      </c>
      <c r="AY1846" s="13">
        <f t="shared" si="2446"/>
        <v>1.1286688516977979E-2</v>
      </c>
      <c r="AZ1846" s="13">
        <f t="shared" si="2447"/>
        <v>3.0897420427596352E-3</v>
      </c>
      <c r="BA1846" s="13">
        <f t="shared" si="2448"/>
        <v>5.63879941486597E-4</v>
      </c>
      <c r="BB1846" s="13">
        <f t="shared" si="2449"/>
        <v>7.7181343299197777E-5</v>
      </c>
      <c r="BC1846" s="13">
        <f t="shared" si="2450"/>
        <v>8.4513873471205472E-6</v>
      </c>
      <c r="BD1846" s="13">
        <f t="shared" si="2451"/>
        <v>1.4714348726415157E-6</v>
      </c>
      <c r="BE1846" s="13">
        <f t="shared" si="2452"/>
        <v>3.9554875839265982E-6</v>
      </c>
      <c r="BF1846" s="13">
        <f t="shared" si="2453"/>
        <v>5.3165390862695957E-6</v>
      </c>
      <c r="BG1846" s="13">
        <f t="shared" si="2454"/>
        <v>4.7639449846320729E-6</v>
      </c>
      <c r="BH1846" s="13">
        <f t="shared" si="2455"/>
        <v>3.2015900920224481E-6</v>
      </c>
      <c r="BI1846" s="13">
        <f t="shared" si="2456"/>
        <v>1.7212926094490468E-6</v>
      </c>
      <c r="BJ1846" s="14">
        <f t="shared" si="2457"/>
        <v>0.80459532218329632</v>
      </c>
      <c r="BK1846" s="14">
        <f t="shared" si="2458"/>
        <v>0.13363301526393534</v>
      </c>
      <c r="BL1846" s="14">
        <f t="shared" si="2459"/>
        <v>5.1834679275824504E-2</v>
      </c>
      <c r="BM1846" s="14">
        <f t="shared" si="2460"/>
        <v>0.60734706051662335</v>
      </c>
      <c r="BN1846" s="14">
        <f t="shared" si="2461"/>
        <v>0.37250592240254898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1.8169999999999999</v>
      </c>
      <c r="F1850" s="10">
        <f>VLOOKUP(B1850,home!$B$2:$E$405,3,FALSE)</f>
        <v>0.70760000000000001</v>
      </c>
      <c r="G1850" s="10">
        <f>VLOOKUP(C1850,away!$B$2:$E$405,4,FALSE)</f>
        <v>0.86480000000000001</v>
      </c>
      <c r="H1850" s="10">
        <f>VLOOKUP(A1850,away!$A$2:$E$405,3,FALSE)</f>
        <v>1.2277</v>
      </c>
      <c r="I1850" s="10">
        <f>VLOOKUP(C1850,away!$B$2:$E$405,3,FALSE)</f>
        <v>1.1636</v>
      </c>
      <c r="J1850" s="10">
        <f>VLOOKUP(B1850,home!$B$2:$E$405,4,FALSE)</f>
        <v>1.3382000000000001</v>
      </c>
      <c r="K1850" s="12">
        <f t="shared" si="2406"/>
        <v>1.1118813161599999</v>
      </c>
      <c r="L1850" s="12">
        <f t="shared" si="2407"/>
        <v>1.911687911704</v>
      </c>
      <c r="M1850" s="13">
        <f t="shared" si="2408"/>
        <v>4.86273461729545E-2</v>
      </c>
      <c r="N1850" s="13">
        <f t="shared" si="2409"/>
        <v>5.4067837664152581E-2</v>
      </c>
      <c r="O1850" s="13">
        <f t="shared" si="2410"/>
        <v>9.2960309857082868E-2</v>
      </c>
      <c r="P1850" s="13">
        <f t="shared" si="2411"/>
        <v>0.10336083167453471</v>
      </c>
      <c r="Q1850" s="13">
        <f t="shared" si="2412"/>
        <v>3.00585092519716E-2</v>
      </c>
      <c r="R1850" s="13">
        <f t="shared" si="2413"/>
        <v>8.8855550311021783E-2</v>
      </c>
      <c r="S1850" s="13">
        <f t="shared" si="2414"/>
        <v>5.4925172589376368E-2</v>
      </c>
      <c r="T1850" s="13">
        <f t="shared" si="2415"/>
        <v>5.7462488780836943E-2</v>
      </c>
      <c r="U1850" s="13">
        <f t="shared" si="2416"/>
        <v>9.8796826227939977E-2</v>
      </c>
      <c r="V1850" s="13">
        <f t="shared" si="2417"/>
        <v>1.2971922557761651E-2</v>
      </c>
      <c r="W1850" s="13">
        <f t="shared" si="2418"/>
        <v>1.1140498276296569E-2</v>
      </c>
      <c r="X1850" s="13">
        <f t="shared" si="2419"/>
        <v>2.1297155885155395E-2</v>
      </c>
      <c r="Y1850" s="13">
        <f t="shared" si="2420"/>
        <v>2.0356757729663642E-2</v>
      </c>
      <c r="Z1850" s="13">
        <f t="shared" si="2421"/>
        <v>5.6621360472462322E-2</v>
      </c>
      <c r="AA1850" s="13">
        <f t="shared" si="2422"/>
        <v>6.2956232804891196E-2</v>
      </c>
      <c r="AB1850" s="13">
        <f t="shared" si="2423"/>
        <v>3.4999929495788902E-2</v>
      </c>
      <c r="AC1850" s="13">
        <f t="shared" si="2424"/>
        <v>1.7232956472926189E-3</v>
      </c>
      <c r="AD1850" s="13">
        <f t="shared" si="2425"/>
        <v>3.0967279715317111E-3</v>
      </c>
      <c r="AE1850" s="13">
        <f t="shared" si="2426"/>
        <v>5.9199774290128199E-3</v>
      </c>
      <c r="AF1850" s="13">
        <f t="shared" si="2427"/>
        <v>5.6585746443021676E-3</v>
      </c>
      <c r="AG1850" s="13">
        <f t="shared" si="2428"/>
        <v>3.6058095816624059E-3</v>
      </c>
      <c r="AH1850" s="13">
        <f t="shared" si="2429"/>
        <v>2.7060592589860218E-2</v>
      </c>
      <c r="AI1850" s="13">
        <f t="shared" si="2430"/>
        <v>3.0088167304883319E-2</v>
      </c>
      <c r="AJ1850" s="13">
        <f t="shared" si="2431"/>
        <v>1.6727235531897974E-2</v>
      </c>
      <c r="AK1850" s="13">
        <f t="shared" si="2432"/>
        <v>6.1995668863083428E-3</v>
      </c>
      <c r="AL1850" s="13">
        <f t="shared" si="2433"/>
        <v>1.4651942607909631E-4</v>
      </c>
      <c r="AM1850" s="13">
        <f t="shared" si="2434"/>
        <v>6.8863879455523312E-4</v>
      </c>
      <c r="AN1850" s="13">
        <f t="shared" si="2435"/>
        <v>1.3164624590816533E-3</v>
      </c>
      <c r="AO1850" s="13">
        <f t="shared" si="2436"/>
        <v>1.2583326846192595E-3</v>
      </c>
      <c r="AP1850" s="13">
        <f t="shared" si="2437"/>
        <v>8.0184646069622687E-4</v>
      </c>
      <c r="AQ1850" s="13">
        <f t="shared" si="2438"/>
        <v>3.8322004648890326E-4</v>
      </c>
      <c r="AR1850" s="13">
        <f t="shared" si="2439"/>
        <v>1.0346281547516527E-2</v>
      </c>
      <c r="AS1850" s="13">
        <f t="shared" si="2440"/>
        <v>1.1503837144414596E-2</v>
      </c>
      <c r="AT1850" s="13">
        <f t="shared" si="2441"/>
        <v>6.3954507925109991E-3</v>
      </c>
      <c r="AU1850" s="13">
        <f t="shared" si="2442"/>
        <v>2.370327414871214E-3</v>
      </c>
      <c r="AV1850" s="13">
        <f t="shared" si="2443"/>
        <v>6.5888069144428413E-4</v>
      </c>
      <c r="AW1850" s="13">
        <f t="shared" si="2444"/>
        <v>8.65103630404131E-6</v>
      </c>
      <c r="AX1850" s="13">
        <f t="shared" si="2445"/>
        <v>1.2761410154148465E-4</v>
      </c>
      <c r="AY1850" s="13">
        <f t="shared" si="2446"/>
        <v>2.4395833527982296E-4</v>
      </c>
      <c r="AZ1850" s="13">
        <f t="shared" si="2447"/>
        <v>2.3318610025693459E-4</v>
      </c>
      <c r="BA1850" s="13">
        <f t="shared" si="2448"/>
        <v>1.4859301634619299E-4</v>
      </c>
      <c r="BB1850" s="13">
        <f t="shared" si="2449"/>
        <v>7.1015868278162975E-5</v>
      </c>
      <c r="BC1850" s="13">
        <f t="shared" si="2450"/>
        <v>2.7152035385305553E-5</v>
      </c>
      <c r="BD1850" s="13">
        <f t="shared" si="2451"/>
        <v>3.2964768942455817E-3</v>
      </c>
      <c r="BE1850" s="13">
        <f t="shared" si="2452"/>
        <v>3.665291067864806E-3</v>
      </c>
      <c r="BF1850" s="13">
        <f t="shared" si="2453"/>
        <v>2.0376843283235065E-3</v>
      </c>
      <c r="BG1850" s="13">
        <f t="shared" si="2454"/>
        <v>7.5522104429831495E-4</v>
      </c>
      <c r="BH1850" s="13">
        <f t="shared" si="2455"/>
        <v>2.099290421815351E-4</v>
      </c>
      <c r="BI1850" s="13">
        <f t="shared" si="2456"/>
        <v>4.6683235944202679E-5</v>
      </c>
      <c r="BJ1850" s="14">
        <f t="shared" si="2457"/>
        <v>0.21796435711711504</v>
      </c>
      <c r="BK1850" s="14">
        <f t="shared" si="2458"/>
        <v>0.22199904640327875</v>
      </c>
      <c r="BL1850" s="14">
        <f t="shared" si="2459"/>
        <v>0.49993047421329018</v>
      </c>
      <c r="BM1850" s="14">
        <f t="shared" si="2460"/>
        <v>0.57834954597545241</v>
      </c>
      <c r="BN1850" s="14">
        <f t="shared" si="2461"/>
        <v>0.41793038493171802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1.8169999999999999</v>
      </c>
      <c r="F1851" s="10">
        <f>VLOOKUP(B1851,home!$B$2:$E$405,3,FALSE)</f>
        <v>0.82550000000000001</v>
      </c>
      <c r="G1851" s="10">
        <f>VLOOKUP(C1851,away!$B$2:$E$405,4,FALSE)</f>
        <v>1.258</v>
      </c>
      <c r="H1851" s="10">
        <f>VLOOKUP(A1851,away!$A$2:$E$405,3,FALSE)</f>
        <v>1.2277</v>
      </c>
      <c r="I1851" s="10">
        <f>VLOOKUP(C1851,away!$B$2:$E$405,3,FALSE)</f>
        <v>0.98909999999999998</v>
      </c>
      <c r="J1851" s="10">
        <f>VLOOKUP(B1851,home!$B$2:$E$405,4,FALSE)</f>
        <v>0.75639999999999996</v>
      </c>
      <c r="K1851" s="12">
        <f t="shared" si="2406"/>
        <v>1.886916343</v>
      </c>
      <c r="L1851" s="12">
        <f t="shared" si="2407"/>
        <v>0.91851018814800001</v>
      </c>
      <c r="M1851" s="13">
        <f t="shared" si="2408"/>
        <v>6.0480968653190678E-2</v>
      </c>
      <c r="N1851" s="13">
        <f t="shared" si="2409"/>
        <v>0.11412252819217619</v>
      </c>
      <c r="O1851" s="13">
        <f t="shared" si="2410"/>
        <v>5.5552385897015465E-2</v>
      </c>
      <c r="P1851" s="13">
        <f t="shared" si="2411"/>
        <v>0.10482270484172118</v>
      </c>
      <c r="Q1851" s="13">
        <f t="shared" si="2412"/>
        <v>0.10766983177514776</v>
      </c>
      <c r="R1851" s="13">
        <f t="shared" si="2413"/>
        <v>2.5512716211168986E-2</v>
      </c>
      <c r="S1851" s="13">
        <f t="shared" si="2414"/>
        <v>4.5418417127794042E-2</v>
      </c>
      <c r="T1851" s="13">
        <f t="shared" si="2415"/>
        <v>9.8895837441654477E-2</v>
      </c>
      <c r="U1851" s="13">
        <f t="shared" si="2416"/>
        <v>4.81403611731758E-2</v>
      </c>
      <c r="V1851" s="13">
        <f t="shared" si="2417"/>
        <v>8.7463350299032353E-3</v>
      </c>
      <c r="W1851" s="13">
        <f t="shared" si="2418"/>
        <v>6.7721321741529006E-2</v>
      </c>
      <c r="X1851" s="13">
        <f t="shared" si="2419"/>
        <v>6.2202723974443055E-2</v>
      </c>
      <c r="Y1851" s="13">
        <f t="shared" si="2420"/>
        <v>2.8566917850541898E-2</v>
      </c>
      <c r="Z1851" s="13">
        <f t="shared" si="2421"/>
        <v>7.8112299224291203E-3</v>
      </c>
      <c r="AA1851" s="13">
        <f t="shared" si="2422"/>
        <v>1.4739137399562129E-2</v>
      </c>
      <c r="AB1851" s="13">
        <f t="shared" si="2423"/>
        <v>1.3905759620478153E-2</v>
      </c>
      <c r="AC1851" s="13">
        <f t="shared" si="2424"/>
        <v>9.4742044036978505E-4</v>
      </c>
      <c r="AD1851" s="13">
        <f t="shared" si="2425"/>
        <v>3.1946117190913087E-2</v>
      </c>
      <c r="AE1851" s="13">
        <f t="shared" si="2426"/>
        <v>2.9342834111623636E-2</v>
      </c>
      <c r="AF1851" s="13">
        <f t="shared" si="2427"/>
        <v>1.3475846040331488E-2</v>
      </c>
      <c r="AG1851" s="13">
        <f t="shared" si="2428"/>
        <v>4.1259006273194534E-3</v>
      </c>
      <c r="AH1851" s="13">
        <f t="shared" si="2429"/>
        <v>1.7936735664294138E-3</v>
      </c>
      <c r="AI1851" s="13">
        <f t="shared" si="2430"/>
        <v>3.3845119665027569E-3</v>
      </c>
      <c r="AJ1851" s="13">
        <f t="shared" si="2431"/>
        <v>3.1931454713365606E-3</v>
      </c>
      <c r="AK1851" s="13">
        <f t="shared" si="2432"/>
        <v>2.0083994584804651E-3</v>
      </c>
      <c r="AL1851" s="13">
        <f t="shared" si="2433"/>
        <v>6.5680940893235023E-5</v>
      </c>
      <c r="AM1851" s="13">
        <f t="shared" si="2434"/>
        <v>1.205593012458542E-2</v>
      </c>
      <c r="AN1851" s="13">
        <f t="shared" si="2435"/>
        <v>1.1073494647032094E-2</v>
      </c>
      <c r="AO1851" s="13">
        <f t="shared" si="2436"/>
        <v>5.08555882585066E-3</v>
      </c>
      <c r="AP1851" s="13">
        <f t="shared" si="2437"/>
        <v>1.5570458646566043E-3</v>
      </c>
      <c r="AQ1851" s="13">
        <f t="shared" si="2438"/>
        <v>3.5754062252520055E-4</v>
      </c>
      <c r="AR1851" s="13">
        <f t="shared" si="2439"/>
        <v>3.2950148899543513E-4</v>
      </c>
      <c r="AS1851" s="13">
        <f t="shared" si="2440"/>
        <v>6.2174174462832122E-4</v>
      </c>
      <c r="AT1851" s="13">
        <f t="shared" si="2441"/>
        <v>5.8658732953225593E-4</v>
      </c>
      <c r="AU1851" s="13">
        <f t="shared" si="2442"/>
        <v>3.689470728970468E-4</v>
      </c>
      <c r="AV1851" s="13">
        <f t="shared" si="2443"/>
        <v>1.7404306538786252E-4</v>
      </c>
      <c r="AW1851" s="13">
        <f t="shared" si="2444"/>
        <v>3.1620846259080458E-6</v>
      </c>
      <c r="AX1851" s="13">
        <f t="shared" si="2445"/>
        <v>3.7914219303577077E-3</v>
      </c>
      <c r="AY1851" s="13">
        <f t="shared" si="2446"/>
        <v>3.4824596706013117E-3</v>
      </c>
      <c r="AZ1851" s="13">
        <f t="shared" si="2447"/>
        <v>1.5993373436309164E-3</v>
      </c>
      <c r="BA1851" s="13">
        <f t="shared" si="2448"/>
        <v>4.8966921480351859E-4</v>
      </c>
      <c r="BB1851" s="13">
        <f t="shared" si="2449"/>
        <v>1.1244154065486577E-4</v>
      </c>
      <c r="BC1851" s="13">
        <f t="shared" si="2450"/>
        <v>2.0655740132510358E-5</v>
      </c>
      <c r="BD1851" s="13">
        <f t="shared" si="2451"/>
        <v>5.0441745775373857E-5</v>
      </c>
      <c r="BE1851" s="13">
        <f t="shared" si="2452"/>
        <v>9.5179354473004136E-5</v>
      </c>
      <c r="BF1851" s="13">
        <f t="shared" si="2453"/>
        <v>8.9797739735650835E-5</v>
      </c>
      <c r="BG1851" s="13">
        <f t="shared" si="2454"/>
        <v>5.6480274223886689E-5</v>
      </c>
      <c r="BH1851" s="13">
        <f t="shared" si="2455"/>
        <v>2.6643388122543367E-5</v>
      </c>
      <c r="BI1851" s="13">
        <f t="shared" si="2456"/>
        <v>1.0054768896263823E-5</v>
      </c>
      <c r="BJ1851" s="14">
        <f t="shared" si="2457"/>
        <v>0.597695414470511</v>
      </c>
      <c r="BK1851" s="14">
        <f t="shared" si="2458"/>
        <v>0.22396398670447348</v>
      </c>
      <c r="BL1851" s="14">
        <f t="shared" si="2459"/>
        <v>0.17063950873681741</v>
      </c>
      <c r="BM1851" s="14">
        <f t="shared" si="2460"/>
        <v>0.52846970667783522</v>
      </c>
      <c r="BN1851" s="14">
        <f t="shared" si="2461"/>
        <v>0.46816113557042022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1.5815999999999999</v>
      </c>
      <c r="F1852" s="10">
        <f>VLOOKUP(B1852,home!$B$2:$E$405,3,FALSE)</f>
        <v>1.1240000000000001</v>
      </c>
      <c r="G1852" s="10">
        <f>VLOOKUP(C1852,away!$B$2:$E$405,4,FALSE)</f>
        <v>0.86939999999999995</v>
      </c>
      <c r="H1852" s="10">
        <f>VLOOKUP(A1852,away!$A$2:$E$405,3,FALSE)</f>
        <v>1.1631</v>
      </c>
      <c r="I1852" s="10">
        <f>VLOOKUP(C1852,away!$B$2:$E$405,3,FALSE)</f>
        <v>0.75229999999999997</v>
      </c>
      <c r="J1852" s="10">
        <f>VLOOKUP(B1852,home!$B$2:$E$405,4,FALSE)</f>
        <v>1.4330000000000001</v>
      </c>
      <c r="K1852" s="12">
        <f t="shared" si="2406"/>
        <v>1.54554837696</v>
      </c>
      <c r="L1852" s="12">
        <f t="shared" si="2407"/>
        <v>1.2538751862899999</v>
      </c>
      <c r="M1852" s="13">
        <f t="shared" si="2408"/>
        <v>6.0845125884989797E-2</v>
      </c>
      <c r="N1852" s="13">
        <f t="shared" si="2409"/>
        <v>9.4039085557472868E-2</v>
      </c>
      <c r="O1852" s="13">
        <f t="shared" si="2410"/>
        <v>7.6292193553880075E-2</v>
      </c>
      <c r="P1852" s="13">
        <f t="shared" si="2411"/>
        <v>0.11791327592191754</v>
      </c>
      <c r="Q1852" s="13">
        <f t="shared" si="2412"/>
        <v>7.2670978027077393E-2</v>
      </c>
      <c r="R1852" s="13">
        <f t="shared" si="2413"/>
        <v>4.7830444202422079E-2</v>
      </c>
      <c r="S1852" s="13">
        <f t="shared" si="2414"/>
        <v>5.7126764208356259E-2</v>
      </c>
      <c r="T1852" s="13">
        <f t="shared" si="2415"/>
        <v>9.112033611157816E-2</v>
      </c>
      <c r="U1852" s="13">
        <f t="shared" si="2416"/>
        <v>7.3924265406329279E-2</v>
      </c>
      <c r="V1852" s="13">
        <f t="shared" si="2417"/>
        <v>1.2300818973950196E-2</v>
      </c>
      <c r="W1852" s="13">
        <f t="shared" si="2418"/>
        <v>3.7438837380615091E-2</v>
      </c>
      <c r="X1852" s="13">
        <f t="shared" si="2419"/>
        <v>4.6943629195099763E-2</v>
      </c>
      <c r="Y1852" s="13">
        <f t="shared" si="2420"/>
        <v>2.9430725901067212E-2</v>
      </c>
      <c r="Z1852" s="13">
        <f t="shared" si="2421"/>
        <v>1.9991135711548483E-2</v>
      </c>
      <c r="AA1852" s="13">
        <f t="shared" si="2422"/>
        <v>3.0897267352570854E-2</v>
      </c>
      <c r="AB1852" s="13">
        <f t="shared" si="2423"/>
        <v>2.3876610704632543E-2</v>
      </c>
      <c r="AC1852" s="13">
        <f t="shared" si="2424"/>
        <v>1.4898788529119072E-3</v>
      </c>
      <c r="AD1852" s="13">
        <f t="shared" si="2425"/>
        <v>1.4465883587219758E-2</v>
      </c>
      <c r="AE1852" s="13">
        <f t="shared" si="2426"/>
        <v>1.8138412477774625E-2</v>
      </c>
      <c r="AF1852" s="13">
        <f t="shared" si="2427"/>
        <v>1.1371652662287264E-2</v>
      </c>
      <c r="AG1852" s="13">
        <f t="shared" si="2428"/>
        <v>4.7528777001168742E-3</v>
      </c>
      <c r="AH1852" s="13">
        <f t="shared" si="2429"/>
        <v>6.2665972536166273E-3</v>
      </c>
      <c r="AI1852" s="13">
        <f t="shared" si="2430"/>
        <v>9.6853292143891725E-3</v>
      </c>
      <c r="AJ1852" s="13">
        <f t="shared" si="2431"/>
        <v>7.4845724238112293E-3</v>
      </c>
      <c r="AK1852" s="13">
        <f t="shared" si="2432"/>
        <v>3.8559229206203394E-3</v>
      </c>
      <c r="AL1852" s="13">
        <f t="shared" si="2433"/>
        <v>1.1549092468356299E-4</v>
      </c>
      <c r="AM1852" s="13">
        <f t="shared" si="2434"/>
        <v>4.4715445799039591E-3</v>
      </c>
      <c r="AN1852" s="13">
        <f t="shared" si="2435"/>
        <v>5.6067587931311162E-3</v>
      </c>
      <c r="AO1852" s="13">
        <f t="shared" si="2436"/>
        <v>3.5150878631101884E-3</v>
      </c>
      <c r="AP1852" s="13">
        <f t="shared" si="2437"/>
        <v>1.4691604830610022E-3</v>
      </c>
      <c r="AQ1852" s="13">
        <f t="shared" si="2438"/>
        <v>4.6053596859700483E-4</v>
      </c>
      <c r="AR1852" s="13">
        <f t="shared" si="2439"/>
        <v>1.57150615975659E-3</v>
      </c>
      <c r="AS1852" s="13">
        <f t="shared" si="2440"/>
        <v>2.4288387945944402E-3</v>
      </c>
      <c r="AT1852" s="13">
        <f t="shared" si="2441"/>
        <v>1.8769439284414601E-3</v>
      </c>
      <c r="AU1852" s="13">
        <f t="shared" si="2442"/>
        <v>9.6696921408254166E-4</v>
      </c>
      <c r="AV1852" s="13">
        <f t="shared" si="2443"/>
        <v>3.7362442484888971E-4</v>
      </c>
      <c r="AW1852" s="13">
        <f t="shared" si="2444"/>
        <v>6.2170200664840866E-6</v>
      </c>
      <c r="AX1852" s="13">
        <f t="shared" si="2445"/>
        <v>1.151831411329141E-3</v>
      </c>
      <c r="AY1852" s="13">
        <f t="shared" si="2446"/>
        <v>1.4442528254550002E-3</v>
      </c>
      <c r="AZ1852" s="13">
        <f t="shared" si="2447"/>
        <v>9.054563902836239E-4</v>
      </c>
      <c r="BA1852" s="13">
        <f t="shared" si="2448"/>
        <v>3.7844310001478336E-4</v>
      </c>
      <c r="BB1852" s="13">
        <f t="shared" si="2449"/>
        <v>1.1863010313280032E-4</v>
      </c>
      <c r="BC1852" s="13">
        <f t="shared" si="2450"/>
        <v>2.974946853304838E-5</v>
      </c>
      <c r="BD1852" s="13">
        <f t="shared" si="2451"/>
        <v>3.2841209647011275E-4</v>
      </c>
      <c r="BE1852" s="13">
        <f t="shared" si="2452"/>
        <v>5.0757678267341364E-4</v>
      </c>
      <c r="BF1852" s="13">
        <f t="shared" si="2453"/>
        <v>3.9224223632173665E-4</v>
      </c>
      <c r="BG1852" s="13">
        <f t="shared" si="2454"/>
        <v>2.0207645057407358E-4</v>
      </c>
      <c r="BH1852" s="13">
        <f t="shared" si="2455"/>
        <v>7.8079732551649273E-5</v>
      </c>
      <c r="BI1852" s="13">
        <f t="shared" si="2456"/>
        <v>2.4135200783734479E-5</v>
      </c>
      <c r="BJ1852" s="14">
        <f t="shared" si="2457"/>
        <v>0.43992386958686069</v>
      </c>
      <c r="BK1852" s="14">
        <f t="shared" si="2458"/>
        <v>0.25123560759226427</v>
      </c>
      <c r="BL1852" s="14">
        <f t="shared" si="2459"/>
        <v>0.28886360805337086</v>
      </c>
      <c r="BM1852" s="14">
        <f t="shared" si="2460"/>
        <v>0.52898508199089633</v>
      </c>
      <c r="BN1852" s="14">
        <f t="shared" si="2461"/>
        <v>0.46959110314775976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1.5815999999999999</v>
      </c>
      <c r="F1853" s="10">
        <f>VLOOKUP(B1853,home!$B$2:$E$405,3,FALSE)</f>
        <v>0.99360000000000004</v>
      </c>
      <c r="G1853" s="10">
        <f>VLOOKUP(C1853,away!$B$2:$E$405,4,FALSE)</f>
        <v>0.99360000000000004</v>
      </c>
      <c r="H1853" s="10">
        <f>VLOOKUP(A1853,away!$A$2:$E$405,3,FALSE)</f>
        <v>1.1631</v>
      </c>
      <c r="I1853" s="10">
        <f>VLOOKUP(C1853,away!$B$2:$E$405,3,FALSE)</f>
        <v>1.1053999999999999</v>
      </c>
      <c r="J1853" s="10">
        <f>VLOOKUP(B1853,home!$B$2:$E$405,4,FALSE)</f>
        <v>0.61409999999999998</v>
      </c>
      <c r="K1853" s="12">
        <f t="shared" si="2406"/>
        <v>1.561420302336</v>
      </c>
      <c r="L1853" s="12">
        <f t="shared" si="2407"/>
        <v>0.78954268343399991</v>
      </c>
      <c r="M1853" s="13">
        <f t="shared" si="2408"/>
        <v>9.5277367275143673E-2</v>
      </c>
      <c r="N1853" s="13">
        <f t="shared" si="2409"/>
        <v>0.14876801561653297</v>
      </c>
      <c r="O1853" s="13">
        <f t="shared" si="2410"/>
        <v>7.5225548228943701E-2</v>
      </c>
      <c r="P1853" s="13">
        <f t="shared" si="2411"/>
        <v>0.11745869825902865</v>
      </c>
      <c r="Q1853" s="13">
        <f t="shared" si="2412"/>
        <v>0.11614469996094687</v>
      </c>
      <c r="R1853" s="13">
        <f t="shared" si="2413"/>
        <v>2.9696890605736995E-2</v>
      </c>
      <c r="S1853" s="13">
        <f t="shared" si="2414"/>
        <v>3.6201005000651487E-2</v>
      </c>
      <c r="T1853" s="13">
        <f t="shared" si="2415"/>
        <v>9.1701198073802767E-2</v>
      </c>
      <c r="U1853" s="13">
        <f t="shared" si="2416"/>
        <v>4.6369327908048978E-2</v>
      </c>
      <c r="V1853" s="13">
        <f t="shared" si="2417"/>
        <v>4.9587652983335995E-3</v>
      </c>
      <c r="W1853" s="13">
        <f t="shared" si="2418"/>
        <v>6.045023084258188E-2</v>
      </c>
      <c r="X1853" s="13">
        <f t="shared" si="2419"/>
        <v>4.7728037473656844E-2</v>
      </c>
      <c r="Y1853" s="13">
        <f t="shared" si="2420"/>
        <v>1.8841661390994763E-2</v>
      </c>
      <c r="Z1853" s="13">
        <f t="shared" si="2421"/>
        <v>7.8156542328331781E-3</v>
      </c>
      <c r="AA1853" s="13">
        <f t="shared" si="2422"/>
        <v>1.220352119518402E-2</v>
      </c>
      <c r="AB1853" s="13">
        <f t="shared" si="2423"/>
        <v>9.5274128770740096E-3</v>
      </c>
      <c r="AC1853" s="13">
        <f t="shared" si="2424"/>
        <v>3.8207533801830031E-4</v>
      </c>
      <c r="AD1853" s="13">
        <f t="shared" si="2425"/>
        <v>2.3597054429626299E-2</v>
      </c>
      <c r="AE1853" s="13">
        <f t="shared" si="2426"/>
        <v>1.8630881675505303E-2</v>
      </c>
      <c r="AF1853" s="13">
        <f t="shared" si="2427"/>
        <v>7.3549381564098956E-3</v>
      </c>
      <c r="AG1853" s="13">
        <f t="shared" si="2428"/>
        <v>1.9356792028343288E-3</v>
      </c>
      <c r="AH1853" s="13">
        <f t="shared" si="2429"/>
        <v>1.5426981539458514E-3</v>
      </c>
      <c r="AI1853" s="13">
        <f t="shared" si="2430"/>
        <v>2.4088002179473208E-3</v>
      </c>
      <c r="AJ1853" s="13">
        <f t="shared" si="2431"/>
        <v>1.8805747822871644E-3</v>
      </c>
      <c r="AK1853" s="13">
        <f t="shared" si="2432"/>
        <v>9.7878921504142703E-4</v>
      </c>
      <c r="AL1853" s="13">
        <f t="shared" si="2433"/>
        <v>1.8841020957645993E-5</v>
      </c>
      <c r="AM1853" s="13">
        <f t="shared" si="2434"/>
        <v>7.3689839723492263E-3</v>
      </c>
      <c r="AN1853" s="13">
        <f t="shared" si="2435"/>
        <v>5.8181273797107448E-3</v>
      </c>
      <c r="AO1853" s="13">
        <f t="shared" si="2436"/>
        <v>2.2968299519688239E-3</v>
      </c>
      <c r="AP1853" s="13">
        <f t="shared" si="2437"/>
        <v>6.0448176122301683E-4</v>
      </c>
      <c r="AQ1853" s="13">
        <f t="shared" si="2438"/>
        <v>1.1931603796073275E-4</v>
      </c>
      <c r="AR1853" s="13">
        <f t="shared" si="2439"/>
        <v>2.4360520803901718E-4</v>
      </c>
      <c r="AS1853" s="13">
        <f t="shared" si="2440"/>
        <v>3.803701175869064E-4</v>
      </c>
      <c r="AT1853" s="13">
        <f t="shared" si="2441"/>
        <v>2.9695881200106372E-4</v>
      </c>
      <c r="AU1853" s="13">
        <f t="shared" si="2442"/>
        <v>1.545591726720134E-4</v>
      </c>
      <c r="AV1853" s="13">
        <f t="shared" si="2443"/>
        <v>6.0332957530584307E-5</v>
      </c>
      <c r="AW1853" s="13">
        <f t="shared" si="2444"/>
        <v>6.4520446951866188E-7</v>
      </c>
      <c r="AX1853" s="13">
        <f t="shared" si="2445"/>
        <v>1.9176801970024462E-3</v>
      </c>
      <c r="AY1853" s="13">
        <f t="shared" si="2446"/>
        <v>1.514090368709553E-3</v>
      </c>
      <c r="AZ1853" s="13">
        <f t="shared" si="2447"/>
        <v>5.9771948633625732E-4</v>
      </c>
      <c r="BA1853" s="13">
        <f t="shared" si="2448"/>
        <v>1.5730834906090693E-4</v>
      </c>
      <c r="BB1853" s="13">
        <f t="shared" si="2449"/>
        <v>3.1050414011030193E-5</v>
      </c>
      <c r="BC1853" s="13">
        <f t="shared" si="2450"/>
        <v>4.9031254400010906E-6</v>
      </c>
      <c r="BD1853" s="13">
        <f t="shared" si="2451"/>
        <v>3.205611827560389E-5</v>
      </c>
      <c r="BE1853" s="13">
        <f t="shared" si="2452"/>
        <v>5.0053073889612009E-5</v>
      </c>
      <c r="BF1853" s="13">
        <f t="shared" si="2453"/>
        <v>3.9076942882782075E-5</v>
      </c>
      <c r="BG1853" s="13">
        <f t="shared" si="2454"/>
        <v>2.033851065680006E-5</v>
      </c>
      <c r="BH1853" s="13">
        <f t="shared" si="2455"/>
        <v>7.9392408647011766E-6</v>
      </c>
      <c r="BI1853" s="13">
        <f t="shared" si="2456"/>
        <v>2.4792983742560068E-6</v>
      </c>
      <c r="BJ1853" s="14">
        <f t="shared" si="2457"/>
        <v>0.55558288786666465</v>
      </c>
      <c r="BK1853" s="14">
        <f t="shared" si="2458"/>
        <v>0.25581084256084291</v>
      </c>
      <c r="BL1853" s="14">
        <f t="shared" si="2459"/>
        <v>0.18112133263698285</v>
      </c>
      <c r="BM1853" s="14">
        <f t="shared" si="2460"/>
        <v>0.41624605218675076</v>
      </c>
      <c r="BN1853" s="14">
        <f t="shared" si="2461"/>
        <v>0.58257121994633287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1.5815999999999999</v>
      </c>
      <c r="F1854" s="10">
        <f>VLOOKUP(B1854,home!$B$2:$E$405,3,FALSE)</f>
        <v>1.1741999999999999</v>
      </c>
      <c r="G1854" s="10">
        <f>VLOOKUP(C1854,away!$B$2:$E$405,4,FALSE)</f>
        <v>1.3435999999999999</v>
      </c>
      <c r="H1854" s="10">
        <f>VLOOKUP(A1854,away!$A$2:$E$405,3,FALSE)</f>
        <v>1.1631</v>
      </c>
      <c r="I1854" s="10">
        <f>VLOOKUP(C1854,away!$B$2:$E$405,3,FALSE)</f>
        <v>0.64480000000000004</v>
      </c>
      <c r="J1854" s="10">
        <f>VLOOKUP(B1854,home!$B$2:$E$405,4,FALSE)</f>
        <v>0.61409999999999998</v>
      </c>
      <c r="K1854" s="12">
        <f t="shared" si="2406"/>
        <v>2.4952193377919993</v>
      </c>
      <c r="L1854" s="12">
        <f t="shared" si="2407"/>
        <v>0.46055466100800008</v>
      </c>
      <c r="M1854" s="13">
        <f t="shared" si="2408"/>
        <v>5.2038367350639894E-2</v>
      </c>
      <c r="N1854" s="13">
        <f t="shared" si="2409"/>
        <v>0.12984714052044047</v>
      </c>
      <c r="O1854" s="13">
        <f t="shared" si="2410"/>
        <v>2.3966512634583739E-2</v>
      </c>
      <c r="P1854" s="13">
        <f t="shared" si="2411"/>
        <v>5.9801705785249619E-2</v>
      </c>
      <c r="Q1854" s="13">
        <f t="shared" si="2412"/>
        <v>0.16199854799179911</v>
      </c>
      <c r="R1854" s="13">
        <f t="shared" si="2413"/>
        <v>5.5189445509823314E-3</v>
      </c>
      <c r="S1854" s="13">
        <f t="shared" si="2414"/>
        <v>1.7180804264709422E-2</v>
      </c>
      <c r="T1854" s="13">
        <f t="shared" si="2415"/>
        <v>7.4609186354151286E-2</v>
      </c>
      <c r="U1854" s="13">
        <f t="shared" si="2416"/>
        <v>1.3770977167812896E-2</v>
      </c>
      <c r="V1854" s="13">
        <f t="shared" si="2417"/>
        <v>2.1937689740620897E-3</v>
      </c>
      <c r="W1854" s="13">
        <f t="shared" si="2418"/>
        <v>0.13474063654778748</v>
      </c>
      <c r="X1854" s="13">
        <f t="shared" si="2419"/>
        <v>6.2055428189268416E-2</v>
      </c>
      <c r="Y1854" s="13">
        <f t="shared" si="2420"/>
        <v>1.4289958346707401E-2</v>
      </c>
      <c r="Z1854" s="13">
        <f t="shared" si="2421"/>
        <v>8.4725854559987229E-4</v>
      </c>
      <c r="AA1854" s="13">
        <f t="shared" si="2422"/>
        <v>2.1140959070903259E-3</v>
      </c>
      <c r="AB1854" s="13">
        <f t="shared" si="2423"/>
        <v>2.63756649465935E-3</v>
      </c>
      <c r="AC1854" s="13">
        <f t="shared" si="2424"/>
        <v>1.5756538567939042E-4</v>
      </c>
      <c r="AD1854" s="13">
        <f t="shared" si="2425"/>
        <v>8.4051860475110707E-2</v>
      </c>
      <c r="AE1854" s="13">
        <f t="shared" si="2426"/>
        <v>3.871047610820634E-2</v>
      </c>
      <c r="AF1854" s="13">
        <f t="shared" si="2427"/>
        <v>8.9141451007366274E-3</v>
      </c>
      <c r="AG1854" s="13">
        <f t="shared" si="2428"/>
        <v>1.3684836916819606E-3</v>
      </c>
      <c r="AH1854" s="13">
        <f t="shared" si="2429"/>
        <v>9.7552218063720066E-5</v>
      </c>
      <c r="AI1854" s="13">
        <f t="shared" si="2430"/>
        <v>2.4341418095709627E-4</v>
      </c>
      <c r="AJ1854" s="13">
        <f t="shared" si="2431"/>
        <v>3.0368588570847389E-4</v>
      </c>
      <c r="AK1854" s="13">
        <f t="shared" si="2432"/>
        <v>2.5258763154475836E-4</v>
      </c>
      <c r="AL1854" s="13">
        <f t="shared" si="2433"/>
        <v>7.2428704558290985E-6</v>
      </c>
      <c r="AM1854" s="13">
        <f t="shared" si="2434"/>
        <v>4.1945565526978208E-2</v>
      </c>
      <c r="AN1854" s="13">
        <f t="shared" si="2435"/>
        <v>1.9318225712066303E-2</v>
      </c>
      <c r="AO1854" s="13">
        <f t="shared" si="2436"/>
        <v>4.4485494470483632E-3</v>
      </c>
      <c r="AP1854" s="13">
        <f t="shared" si="2437"/>
        <v>6.8293339418756176E-4</v>
      </c>
      <c r="AQ1854" s="13">
        <f t="shared" si="2438"/>
        <v>7.8632039462773817E-5</v>
      </c>
      <c r="AR1854" s="13">
        <f t="shared" si="2439"/>
        <v>8.9856257441830228E-6</v>
      </c>
      <c r="AS1854" s="13">
        <f t="shared" si="2440"/>
        <v>2.24211071190471E-5</v>
      </c>
      <c r="AT1854" s="13">
        <f t="shared" si="2441"/>
        <v>2.79727900290761E-5</v>
      </c>
      <c r="AU1854" s="13">
        <f t="shared" si="2442"/>
        <v>2.3266082204181969E-5</v>
      </c>
      <c r="AV1854" s="13">
        <f t="shared" si="2443"/>
        <v>1.4513494557633295E-5</v>
      </c>
      <c r="AW1854" s="13">
        <f t="shared" si="2444"/>
        <v>2.3120548148299336E-7</v>
      </c>
      <c r="AX1854" s="13">
        <f t="shared" si="2445"/>
        <v>1.7443897706256269E-2</v>
      </c>
      <c r="AY1854" s="13">
        <f t="shared" si="2446"/>
        <v>8.0338683947630864E-3</v>
      </c>
      <c r="AZ1854" s="13">
        <f t="shared" si="2447"/>
        <v>1.8500177675664995E-3</v>
      </c>
      <c r="BA1854" s="13">
        <f t="shared" si="2448"/>
        <v>2.8401143526678873E-4</v>
      </c>
      <c r="BB1854" s="13">
        <f t="shared" si="2449"/>
        <v>3.2700697572922849E-5</v>
      </c>
      <c r="BC1854" s="13">
        <f t="shared" si="2450"/>
        <v>3.0120917370845241E-6</v>
      </c>
      <c r="BD1854" s="13">
        <f t="shared" si="2451"/>
        <v>6.8972863642616128E-7</v>
      </c>
      <c r="BE1854" s="13">
        <f t="shared" si="2452"/>
        <v>1.7210242314394647E-6</v>
      </c>
      <c r="BF1854" s="13">
        <f t="shared" si="2453"/>
        <v>2.1471664715481836E-6</v>
      </c>
      <c r="BG1854" s="13">
        <f t="shared" si="2454"/>
        <v>1.7858837670885473E-6</v>
      </c>
      <c r="BH1854" s="13">
        <f t="shared" si="2455"/>
        <v>1.1140429276720421E-6</v>
      </c>
      <c r="BI1854" s="13">
        <f t="shared" si="2456"/>
        <v>5.5595629125153798E-7</v>
      </c>
      <c r="BJ1854" s="14">
        <f t="shared" si="2457"/>
        <v>0.80470727753879567</v>
      </c>
      <c r="BK1854" s="14">
        <f t="shared" si="2458"/>
        <v>0.13941332302555934</v>
      </c>
      <c r="BL1854" s="14">
        <f t="shared" si="2459"/>
        <v>4.9010509573382231E-2</v>
      </c>
      <c r="BM1854" s="14">
        <f t="shared" si="2460"/>
        <v>0.55277351266036012</v>
      </c>
      <c r="BN1854" s="14">
        <f t="shared" si="2461"/>
        <v>0.43317121883369514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1.5815999999999999</v>
      </c>
      <c r="F1855" s="10">
        <f>VLOOKUP(B1855,home!$B$2:$E$405,3,FALSE)</f>
        <v>0.56200000000000006</v>
      </c>
      <c r="G1855" s="10">
        <f>VLOOKUP(C1855,away!$B$2:$E$405,4,FALSE)</f>
        <v>0.54190000000000005</v>
      </c>
      <c r="H1855" s="10">
        <f>VLOOKUP(A1855,away!$A$2:$E$405,3,FALSE)</f>
        <v>1.1631</v>
      </c>
      <c r="I1855" s="10">
        <f>VLOOKUP(C1855,away!$B$2:$E$405,3,FALSE)</f>
        <v>1.2282</v>
      </c>
      <c r="J1855" s="10">
        <f>VLOOKUP(B1855,home!$B$2:$E$405,4,FALSE)</f>
        <v>1.7195</v>
      </c>
      <c r="K1855" s="12">
        <f t="shared" si="2406"/>
        <v>0.48167280048000011</v>
      </c>
      <c r="L1855" s="12">
        <f t="shared" si="2407"/>
        <v>2.4563391426900001</v>
      </c>
      <c r="M1855" s="13">
        <f t="shared" si="2408"/>
        <v>5.2970933353167458E-2</v>
      </c>
      <c r="N1855" s="13">
        <f t="shared" si="2409"/>
        <v>2.5514657812259606E-2</v>
      </c>
      <c r="O1855" s="13">
        <f t="shared" si="2410"/>
        <v>0.13011457702020846</v>
      </c>
      <c r="P1855" s="13">
        <f t="shared" si="2411"/>
        <v>6.2672652696594472E-2</v>
      </c>
      <c r="Q1855" s="13">
        <f t="shared" si="2412"/>
        <v>6.1448583408599987E-3</v>
      </c>
      <c r="R1855" s="13">
        <f t="shared" si="2413"/>
        <v>0.15980276428464546</v>
      </c>
      <c r="S1855" s="13">
        <f t="shared" si="2414"/>
        <v>1.853781473813261E-2</v>
      </c>
      <c r="T1855" s="13">
        <f t="shared" si="2415"/>
        <v>1.5093856068939543E-2</v>
      </c>
      <c r="U1855" s="13">
        <f t="shared" si="2416"/>
        <v>7.6972644997430506E-2</v>
      </c>
      <c r="V1855" s="13">
        <f t="shared" si="2417"/>
        <v>2.43700533542457E-3</v>
      </c>
      <c r="W1855" s="13">
        <f t="shared" si="2418"/>
        <v>9.8660370853164065E-4</v>
      </c>
      <c r="X1855" s="13">
        <f t="shared" si="2419"/>
        <v>2.423433307589385E-3</v>
      </c>
      <c r="Y1855" s="13">
        <f t="shared" si="2420"/>
        <v>2.9763870465652508E-3</v>
      </c>
      <c r="Z1855" s="13">
        <f t="shared" si="2421"/>
        <v>0.13084326167414606</v>
      </c>
      <c r="AA1855" s="13">
        <f t="shared" si="2422"/>
        <v>6.3023640274523396E-2</v>
      </c>
      <c r="AB1855" s="13">
        <f t="shared" si="2423"/>
        <v>1.5178386653736902E-2</v>
      </c>
      <c r="AC1855" s="13">
        <f t="shared" si="2424"/>
        <v>1.8020919603741389E-4</v>
      </c>
      <c r="AD1855" s="13">
        <f t="shared" si="2425"/>
        <v>1.1880504281309729E-4</v>
      </c>
      <c r="AE1855" s="13">
        <f t="shared" si="2426"/>
        <v>2.9182547701077214E-4</v>
      </c>
      <c r="AF1855" s="13">
        <f t="shared" si="2427"/>
        <v>3.5841117100787024E-4</v>
      </c>
      <c r="AG1855" s="13">
        <f t="shared" si="2428"/>
        <v>2.9345979617466372E-4</v>
      </c>
      <c r="AH1855" s="13">
        <f t="shared" si="2429"/>
        <v>8.0348856301858826E-2</v>
      </c>
      <c r="AI1855" s="13">
        <f t="shared" si="2430"/>
        <v>3.8701858630281437E-2</v>
      </c>
      <c r="AJ1855" s="13">
        <f t="shared" si="2431"/>
        <v>9.3208163151143591E-3</v>
      </c>
      <c r="AK1855" s="13">
        <f t="shared" si="2432"/>
        <v>1.4965278990869361E-3</v>
      </c>
      <c r="AL1855" s="13">
        <f t="shared" si="2433"/>
        <v>8.5285930536166477E-6</v>
      </c>
      <c r="AM1855" s="13">
        <f t="shared" si="2434"/>
        <v>1.1445031536586183E-5</v>
      </c>
      <c r="AN1855" s="13">
        <f t="shared" si="2435"/>
        <v>2.8112878952638118E-5</v>
      </c>
      <c r="AO1855" s="13">
        <f t="shared" si="2436"/>
        <v>3.4527382492535437E-5</v>
      </c>
      <c r="AP1855" s="13">
        <f t="shared" si="2437"/>
        <v>2.8270320370348074E-5</v>
      </c>
      <c r="AQ1855" s="13">
        <f t="shared" si="2438"/>
        <v>1.7360373625518107E-5</v>
      </c>
      <c r="AR1855" s="13">
        <f t="shared" si="2439"/>
        <v>3.9472808160925986E-2</v>
      </c>
      <c r="AS1855" s="13">
        <f t="shared" si="2440"/>
        <v>1.9012978049683018E-2</v>
      </c>
      <c r="AT1855" s="13">
        <f t="shared" si="2441"/>
        <v>4.5790171913277942E-3</v>
      </c>
      <c r="AU1855" s="13">
        <f t="shared" si="2442"/>
        <v>7.3519601133097438E-4</v>
      </c>
      <c r="AV1855" s="13">
        <f t="shared" si="2443"/>
        <v>8.8530980419879079E-5</v>
      </c>
      <c r="AW1855" s="13">
        <f t="shared" si="2444"/>
        <v>2.8029499524255073E-7</v>
      </c>
      <c r="AX1855" s="13">
        <f t="shared" si="2445"/>
        <v>9.1879339863489659E-7</v>
      </c>
      <c r="AY1855" s="13">
        <f t="shared" si="2446"/>
        <v>2.2568681891120731E-6</v>
      </c>
      <c r="AZ1855" s="13">
        <f t="shared" si="2447"/>
        <v>2.7718168364039419E-6</v>
      </c>
      <c r="BA1855" s="13">
        <f t="shared" si="2448"/>
        <v>2.2695073972087226E-6</v>
      </c>
      <c r="BB1855" s="13">
        <f t="shared" si="2449"/>
        <v>1.3936699635970717E-6</v>
      </c>
      <c r="BC1855" s="13">
        <f t="shared" si="2450"/>
        <v>6.8466521671496697E-7</v>
      </c>
      <c r="BD1855" s="13">
        <f t="shared" si="2451"/>
        <v>1.6159767292929287E-2</v>
      </c>
      <c r="BE1855" s="13">
        <f t="shared" si="2452"/>
        <v>7.7837203670903599E-3</v>
      </c>
      <c r="BF1855" s="13">
        <f t="shared" si="2453"/>
        <v>1.8746031936848137E-3</v>
      </c>
      <c r="BG1855" s="13">
        <f t="shared" si="2454"/>
        <v>3.0098179003030541E-4</v>
      </c>
      <c r="BH1855" s="13">
        <f t="shared" si="2455"/>
        <v>3.6243685424345149E-5</v>
      </c>
      <c r="BI1855" s="13">
        <f t="shared" si="2456"/>
        <v>3.4915194916120995E-6</v>
      </c>
      <c r="BJ1855" s="14">
        <f t="shared" si="2457"/>
        <v>5.433230907973112E-2</v>
      </c>
      <c r="BK1855" s="14">
        <f t="shared" si="2458"/>
        <v>0.13680940078059925</v>
      </c>
      <c r="BL1855" s="14">
        <f t="shared" si="2459"/>
        <v>0.66500741061922486</v>
      </c>
      <c r="BM1855" s="14">
        <f t="shared" si="2460"/>
        <v>0.54976996207277185</v>
      </c>
      <c r="BN1855" s="14">
        <f t="shared" si="2461"/>
        <v>0.43722044350773548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1.2279</v>
      </c>
      <c r="F1856" s="10">
        <f>VLOOKUP(B1856,home!$B$2:$E$405,3,FALSE)</f>
        <v>0.3054</v>
      </c>
      <c r="G1856" s="10">
        <f>VLOOKUP(C1856,away!$B$2:$E$405,4,FALSE)</f>
        <v>0.40720000000000001</v>
      </c>
      <c r="H1856" s="10">
        <f>VLOOKUP(A1856,away!$A$2:$E$405,3,FALSE)</f>
        <v>0.89710000000000001</v>
      </c>
      <c r="I1856" s="10">
        <f>VLOOKUP(C1856,away!$B$2:$E$405,3,FALSE)</f>
        <v>1.1147</v>
      </c>
      <c r="J1856" s="10">
        <f>VLOOKUP(B1856,home!$B$2:$E$405,4,FALSE)</f>
        <v>0.69669999999999999</v>
      </c>
      <c r="K1856" s="12">
        <f t="shared" si="2406"/>
        <v>0.15270026875199999</v>
      </c>
      <c r="L1856" s="12">
        <f t="shared" si="2407"/>
        <v>0.69669816767899995</v>
      </c>
      <c r="M1856" s="13">
        <f t="shared" si="2408"/>
        <v>0.42767212655232939</v>
      </c>
      <c r="N1856" s="13">
        <f t="shared" si="2409"/>
        <v>6.5305648662280044E-2</v>
      </c>
      <c r="O1856" s="13">
        <f t="shared" si="2410"/>
        <v>0.29795838693638932</v>
      </c>
      <c r="P1856" s="13">
        <f t="shared" si="2411"/>
        <v>4.5498325762099043E-2</v>
      </c>
      <c r="Q1856" s="13">
        <f t="shared" si="2412"/>
        <v>4.9860950508769245E-3</v>
      </c>
      <c r="R1856" s="13">
        <f t="shared" si="2413"/>
        <v>0.10379353111158643</v>
      </c>
      <c r="S1856" s="13">
        <f t="shared" si="2414"/>
        <v>1.2100961920537918E-3</v>
      </c>
      <c r="T1856" s="13">
        <f t="shared" si="2415"/>
        <v>3.4738032858192833E-3</v>
      </c>
      <c r="U1856" s="13">
        <f t="shared" si="2416"/>
        <v>1.5849300095458319E-2</v>
      </c>
      <c r="V1856" s="13">
        <f t="shared" si="2417"/>
        <v>1.4304143377150668E-5</v>
      </c>
      <c r="W1856" s="13">
        <f t="shared" si="2418"/>
        <v>2.537926847639745E-4</v>
      </c>
      <c r="X1856" s="13">
        <f t="shared" si="2419"/>
        <v>1.7681689844539509E-4</v>
      </c>
      <c r="Y1856" s="13">
        <f t="shared" si="2420"/>
        <v>6.1594004580795277E-5</v>
      </c>
      <c r="Z1856" s="13">
        <f t="shared" si="2421"/>
        <v>2.4104254314125183E-2</v>
      </c>
      <c r="AA1856" s="13">
        <f t="shared" si="2422"/>
        <v>3.6807261118334701E-3</v>
      </c>
      <c r="AB1856" s="13">
        <f t="shared" si="2423"/>
        <v>2.8102393323973737E-4</v>
      </c>
      <c r="AC1856" s="13">
        <f t="shared" si="2424"/>
        <v>9.5110035047160641E-8</v>
      </c>
      <c r="AD1856" s="13">
        <f t="shared" si="2425"/>
        <v>9.6885527926876262E-6</v>
      </c>
      <c r="AE1856" s="13">
        <f t="shared" si="2426"/>
        <v>6.7499969781267276E-6</v>
      </c>
      <c r="AF1856" s="13">
        <f t="shared" si="2427"/>
        <v>2.3513552632498384E-6</v>
      </c>
      <c r="AG1856" s="13">
        <f t="shared" si="2428"/>
        <v>5.4606163448951167E-7</v>
      </c>
      <c r="AH1856" s="13">
        <f t="shared" si="2429"/>
        <v>4.1983474534799106E-3</v>
      </c>
      <c r="AI1856" s="13">
        <f t="shared" si="2430"/>
        <v>6.4108878446065697E-4</v>
      </c>
      <c r="AJ1856" s="13">
        <f t="shared" si="2431"/>
        <v>4.8947214840517647E-5</v>
      </c>
      <c r="AK1856" s="13">
        <f t="shared" si="2432"/>
        <v>2.4914176202696427E-6</v>
      </c>
      <c r="AL1856" s="13">
        <f t="shared" si="2433"/>
        <v>4.0473503781555297E-10</v>
      </c>
      <c r="AM1856" s="13">
        <f t="shared" si="2434"/>
        <v>2.9588892305226828E-7</v>
      </c>
      <c r="AN1856" s="13">
        <f t="shared" si="2435"/>
        <v>2.0614527052702792E-7</v>
      </c>
      <c r="AO1856" s="13">
        <f t="shared" si="2436"/>
        <v>7.1810516125936036E-8</v>
      </c>
      <c r="AP1856" s="13">
        <f t="shared" si="2437"/>
        <v>1.6676751668340975E-8</v>
      </c>
      <c r="AQ1856" s="13">
        <f t="shared" si="2438"/>
        <v>2.904665582542715E-9</v>
      </c>
      <c r="AR1856" s="13">
        <f t="shared" si="2439"/>
        <v>5.8499619562384997E-4</v>
      </c>
      <c r="AS1856" s="13">
        <f t="shared" si="2440"/>
        <v>8.932907629065943E-5</v>
      </c>
      <c r="AT1856" s="13">
        <f t="shared" si="2441"/>
        <v>6.820286978475801E-6</v>
      </c>
      <c r="AU1856" s="13">
        <f t="shared" si="2442"/>
        <v>3.4715321819300695E-7</v>
      </c>
      <c r="AV1856" s="13">
        <f t="shared" si="2443"/>
        <v>1.3252597429048459E-8</v>
      </c>
      <c r="AW1856" s="13">
        <f t="shared" si="2444"/>
        <v>1.1960594638440133E-12</v>
      </c>
      <c r="AX1856" s="13">
        <f t="shared" si="2445"/>
        <v>7.5303863451368647E-9</v>
      </c>
      <c r="AY1856" s="13">
        <f t="shared" si="2446"/>
        <v>5.2464063685718152E-9</v>
      </c>
      <c r="AZ1856" s="13">
        <f t="shared" si="2447"/>
        <v>1.8275808519417094E-9</v>
      </c>
      <c r="BA1856" s="13">
        <f t="shared" si="2448"/>
        <v>4.2442407694433831E-10</v>
      </c>
      <c r="BB1856" s="13">
        <f t="shared" si="2449"/>
        <v>7.3923869181492828E-11</v>
      </c>
      <c r="BC1856" s="13">
        <f t="shared" si="2450"/>
        <v>1.0300524841297632E-11</v>
      </c>
      <c r="BD1856" s="13">
        <f t="shared" si="2451"/>
        <v>6.7927629598386991E-5</v>
      </c>
      <c r="BE1856" s="13">
        <f t="shared" si="2452"/>
        <v>1.0372567295360002E-5</v>
      </c>
      <c r="BF1856" s="13">
        <f t="shared" si="2453"/>
        <v>7.9194690682483877E-7</v>
      </c>
      <c r="BG1856" s="13">
        <f t="shared" si="2454"/>
        <v>4.0310168503155996E-8</v>
      </c>
      <c r="BH1856" s="13">
        <f t="shared" si="2455"/>
        <v>1.5388433909675807E-9</v>
      </c>
      <c r="BI1856" s="13">
        <f t="shared" si="2456"/>
        <v>4.699635987359774E-11</v>
      </c>
      <c r="BJ1856" s="14">
        <f t="shared" si="2457"/>
        <v>7.4277695092583959E-2</v>
      </c>
      <c r="BK1856" s="14">
        <f t="shared" si="2458"/>
        <v>0.47439495341103588</v>
      </c>
      <c r="BL1856" s="14">
        <f t="shared" si="2459"/>
        <v>0.42721448306342596</v>
      </c>
      <c r="BM1856" s="14">
        <f t="shared" si="2460"/>
        <v>5.4777266560399565E-2</v>
      </c>
      <c r="BN1856" s="14">
        <f t="shared" si="2461"/>
        <v>0.945214114075561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1.2279</v>
      </c>
      <c r="F1857" s="10">
        <f>VLOOKUP(B1857,home!$B$2:$E$405,3,FALSE)</f>
        <v>0.50900000000000001</v>
      </c>
      <c r="G1857" s="10">
        <f>VLOOKUP(C1857,away!$B$2:$E$405,4,FALSE)</f>
        <v>0.71260000000000001</v>
      </c>
      <c r="H1857" s="10">
        <f>VLOOKUP(A1857,away!$A$2:$E$405,3,FALSE)</f>
        <v>0.89710000000000001</v>
      </c>
      <c r="I1857" s="10">
        <f>VLOOKUP(C1857,away!$B$2:$E$405,3,FALSE)</f>
        <v>0.83599999999999997</v>
      </c>
      <c r="J1857" s="10">
        <f>VLOOKUP(B1857,home!$B$2:$E$405,4,FALSE)</f>
        <v>0.97540000000000004</v>
      </c>
      <c r="K1857" s="12">
        <f t="shared" si="2406"/>
        <v>0.44537578385999999</v>
      </c>
      <c r="L1857" s="12">
        <f t="shared" si="2407"/>
        <v>0.73152620024000004</v>
      </c>
      <c r="M1857" s="13">
        <f t="shared" si="2408"/>
        <v>0.30823216912795354</v>
      </c>
      <c r="N1857" s="13">
        <f t="shared" si="2409"/>
        <v>0.13727914393623039</v>
      </c>
      <c r="O1857" s="13">
        <f t="shared" si="2410"/>
        <v>0.22547990747390492</v>
      </c>
      <c r="P1857" s="13">
        <f t="shared" si="2411"/>
        <v>0.10042329053587068</v>
      </c>
      <c r="Q1857" s="13">
        <f t="shared" si="2412"/>
        <v>3.0570403169114184E-2</v>
      </c>
      <c r="R1857" s="13">
        <f t="shared" si="2413"/>
        <v>8.2472229972426203E-2</v>
      </c>
      <c r="S1857" s="13">
        <f t="shared" si="2414"/>
        <v>8.1795788143915818E-3</v>
      </c>
      <c r="T1857" s="13">
        <f t="shared" si="2415"/>
        <v>2.2363050870106954E-2</v>
      </c>
      <c r="U1857" s="13">
        <f t="shared" si="2416"/>
        <v>3.6731134070651511E-2</v>
      </c>
      <c r="V1857" s="13">
        <f t="shared" si="2417"/>
        <v>2.9610443829570637E-4</v>
      </c>
      <c r="W1857" s="13">
        <f t="shared" si="2418"/>
        <v>4.5384390914534863E-3</v>
      </c>
      <c r="X1857" s="13">
        <f t="shared" si="2419"/>
        <v>3.3199871035916469E-3</v>
      </c>
      <c r="Y1857" s="13">
        <f t="shared" si="2420"/>
        <v>1.2143287753681002E-3</v>
      </c>
      <c r="Z1857" s="13">
        <f t="shared" si="2421"/>
        <v>2.01101990056828E-2</v>
      </c>
      <c r="AA1857" s="13">
        <f t="shared" si="2422"/>
        <v>8.9565956457365696E-3</v>
      </c>
      <c r="AB1857" s="13">
        <f t="shared" si="2423"/>
        <v>1.9945254032184933E-3</v>
      </c>
      <c r="AC1857" s="13">
        <f t="shared" si="2424"/>
        <v>6.0295016659152149E-6</v>
      </c>
      <c r="AD1857" s="13">
        <f t="shared" si="2425"/>
        <v>5.0532771696424055E-4</v>
      </c>
      <c r="AE1857" s="13">
        <f t="shared" si="2426"/>
        <v>3.6966046466680515E-4</v>
      </c>
      <c r="AF1857" s="13">
        <f t="shared" si="2427"/>
        <v>1.3520815754833034E-4</v>
      </c>
      <c r="AG1857" s="13">
        <f t="shared" si="2428"/>
        <v>3.2969436577593801E-5</v>
      </c>
      <c r="AH1857" s="13">
        <f t="shared" si="2429"/>
        <v>3.6777843661743408E-3</v>
      </c>
      <c r="AI1857" s="13">
        <f t="shared" si="2430"/>
        <v>1.6379960949529503E-3</v>
      </c>
      <c r="AJ1857" s="13">
        <f t="shared" si="2431"/>
        <v>3.647618973746445E-4</v>
      </c>
      <c r="AK1857" s="13">
        <f t="shared" si="2432"/>
        <v>5.4152038655164396E-5</v>
      </c>
      <c r="AL1857" s="13">
        <f t="shared" si="2433"/>
        <v>7.857744365823982E-8</v>
      </c>
      <c r="AM1857" s="13">
        <f t="shared" si="2434"/>
        <v>4.50121456098266E-5</v>
      </c>
      <c r="AN1857" s="13">
        <f t="shared" si="2435"/>
        <v>3.2927563842606053E-5</v>
      </c>
      <c r="AO1857" s="13">
        <f t="shared" si="2436"/>
        <v>1.2043687830470808E-5</v>
      </c>
      <c r="AP1857" s="13">
        <f t="shared" si="2437"/>
        <v>2.9367577318336804E-6</v>
      </c>
      <c r="AQ1857" s="13">
        <f t="shared" si="2438"/>
        <v>5.3707880614843331E-7</v>
      </c>
      <c r="AR1857" s="13">
        <f t="shared" si="2439"/>
        <v>5.3807912453791872E-4</v>
      </c>
      <c r="AS1857" s="13">
        <f t="shared" si="2440"/>
        <v>2.3964741186977809E-4</v>
      </c>
      <c r="AT1857" s="13">
        <f t="shared" si="2441"/>
        <v>5.3366576955761328E-5</v>
      </c>
      <c r="AU1857" s="13">
        <f t="shared" si="2442"/>
        <v>7.9227270145324054E-6</v>
      </c>
      <c r="AV1857" s="13">
        <f t="shared" si="2443"/>
        <v>8.8214768860154181E-7</v>
      </c>
      <c r="AW1857" s="13">
        <f t="shared" si="2444"/>
        <v>7.1113471564691574E-10</v>
      </c>
      <c r="AX1857" s="13">
        <f t="shared" si="2445"/>
        <v>3.3412199390328275E-6</v>
      </c>
      <c r="AY1857" s="13">
        <f t="shared" si="2446"/>
        <v>2.4441899261668091E-6</v>
      </c>
      <c r="AZ1857" s="13">
        <f t="shared" si="2447"/>
        <v>8.9399448467684586E-7</v>
      </c>
      <c r="BA1857" s="13">
        <f t="shared" si="2448"/>
        <v>2.1799346280372335E-7</v>
      </c>
      <c r="BB1857" s="13">
        <f t="shared" si="2449"/>
        <v>3.9866982380491882E-8</v>
      </c>
      <c r="BC1857" s="13">
        <f t="shared" si="2450"/>
        <v>5.8327484271672534E-9</v>
      </c>
      <c r="BD1857" s="13">
        <f t="shared" si="2451"/>
        <v>6.5603162900281523E-5</v>
      </c>
      <c r="BE1857" s="13">
        <f t="shared" si="2452"/>
        <v>2.9218060100408158E-5</v>
      </c>
      <c r="BF1857" s="13">
        <f t="shared" si="2453"/>
        <v>6.506508210043935E-6</v>
      </c>
      <c r="BG1857" s="13">
        <f t="shared" si="2454"/>
        <v>9.6594706474661442E-7</v>
      </c>
      <c r="BH1857" s="13">
        <f t="shared" si="2455"/>
        <v>1.0755235778219737E-7</v>
      </c>
      <c r="BI1857" s="13">
        <f t="shared" si="2456"/>
        <v>9.5802431306474703E-9</v>
      </c>
      <c r="BJ1857" s="14">
        <f t="shared" si="2457"/>
        <v>0.2004289190529861</v>
      </c>
      <c r="BK1857" s="14">
        <f t="shared" si="2458"/>
        <v>0.41713969518554722</v>
      </c>
      <c r="BL1857" s="14">
        <f t="shared" si="2459"/>
        <v>0.36231139576203786</v>
      </c>
      <c r="BM1857" s="14">
        <f t="shared" si="2460"/>
        <v>0.11553062131196259</v>
      </c>
      <c r="BN1857" s="14">
        <f t="shared" si="2461"/>
        <v>0.88445714421549981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1.5390999999999999</v>
      </c>
      <c r="F1858" s="10">
        <f>VLOOKUP(B1858,home!$B$2:$E$405,3,FALSE)</f>
        <v>0.79410000000000003</v>
      </c>
      <c r="G1858" s="10">
        <f>VLOOKUP(C1858,away!$B$2:$E$405,4,FALSE)</f>
        <v>0.92820000000000003</v>
      </c>
      <c r="H1858" s="10">
        <f>VLOOKUP(A1858,away!$A$2:$E$405,3,FALSE)</f>
        <v>1.1406000000000001</v>
      </c>
      <c r="I1858" s="10">
        <f>VLOOKUP(C1858,away!$B$2:$E$405,3,FALSE)</f>
        <v>0.75149999999999995</v>
      </c>
      <c r="J1858" s="10">
        <f>VLOOKUP(B1858,home!$B$2:$E$405,4,FALSE)</f>
        <v>1.0716000000000001</v>
      </c>
      <c r="K1858" s="12">
        <f t="shared" si="2406"/>
        <v>1.1344453995419999</v>
      </c>
      <c r="L1858" s="12">
        <f t="shared" si="2407"/>
        <v>0.91853362044000009</v>
      </c>
      <c r="M1858" s="13">
        <f t="shared" si="2408"/>
        <v>0.12835197040363594</v>
      </c>
      <c r="N1858" s="13">
        <f t="shared" si="2409"/>
        <v>0.14560830234655572</v>
      </c>
      <c r="O1858" s="13">
        <f t="shared" si="2410"/>
        <v>0.11789560006545946</v>
      </c>
      <c r="P1858" s="13">
        <f t="shared" si="2411"/>
        <v>0.13374612112050396</v>
      </c>
      <c r="Q1858" s="13">
        <f t="shared" si="2412"/>
        <v>8.2592334366085388E-2</v>
      </c>
      <c r="R1858" s="13">
        <f t="shared" si="2413"/>
        <v>5.4145536181036388E-2</v>
      </c>
      <c r="S1858" s="13">
        <f t="shared" si="2414"/>
        <v>3.484174192754308E-2</v>
      </c>
      <c r="T1858" s="13">
        <f t="shared" si="2415"/>
        <v>7.5863835905871452E-2</v>
      </c>
      <c r="U1858" s="13">
        <f t="shared" si="2416"/>
        <v>6.1425154426311628E-2</v>
      </c>
      <c r="V1858" s="13">
        <f t="shared" si="2417"/>
        <v>4.0340010374390455E-3</v>
      </c>
      <c r="W1858" s="13">
        <f t="shared" si="2418"/>
        <v>3.1232164586346707E-2</v>
      </c>
      <c r="X1858" s="13">
        <f t="shared" si="2419"/>
        <v>2.8687793211674997E-2</v>
      </c>
      <c r="Y1858" s="13">
        <f t="shared" si="2420"/>
        <v>1.3175351280576945E-2</v>
      </c>
      <c r="Z1858" s="13">
        <f t="shared" si="2421"/>
        <v>1.6578165126344128E-2</v>
      </c>
      <c r="AA1858" s="13">
        <f t="shared" si="2422"/>
        <v>1.8807023160428711E-2</v>
      </c>
      <c r="AB1858" s="13">
        <f t="shared" si="2423"/>
        <v>1.0667770451714102E-2</v>
      </c>
      <c r="AC1858" s="13">
        <f t="shared" si="2424"/>
        <v>2.6272093333319294E-4</v>
      </c>
      <c r="AD1858" s="13">
        <f t="shared" si="2425"/>
        <v>8.8577963581799018E-3</v>
      </c>
      <c r="AE1858" s="13">
        <f t="shared" si="2426"/>
        <v>8.1361837579992328E-3</v>
      </c>
      <c r="AF1858" s="13">
        <f t="shared" si="2427"/>
        <v>3.7366791619000798E-3</v>
      </c>
      <c r="AG1858" s="13">
        <f t="shared" si="2428"/>
        <v>1.1440884796675957E-3</v>
      </c>
      <c r="AH1858" s="13">
        <f t="shared" si="2429"/>
        <v>3.8069005084382548E-3</v>
      </c>
      <c r="AI1858" s="13">
        <f t="shared" si="2430"/>
        <v>4.3187207683118775E-3</v>
      </c>
      <c r="AJ1858" s="13">
        <f t="shared" si="2431"/>
        <v>2.4496764537589514E-3</v>
      </c>
      <c r="AK1858" s="13">
        <f t="shared" si="2432"/>
        <v>9.2634139444440044E-4</v>
      </c>
      <c r="AL1858" s="13">
        <f t="shared" si="2433"/>
        <v>1.0950484253563966E-5</v>
      </c>
      <c r="AM1858" s="13">
        <f t="shared" si="2434"/>
        <v>2.0097372657234143E-3</v>
      </c>
      <c r="AN1858" s="13">
        <f t="shared" si="2435"/>
        <v>1.846011246818114E-3</v>
      </c>
      <c r="AO1858" s="13">
        <f t="shared" si="2436"/>
        <v>8.4781169695640033E-4</v>
      </c>
      <c r="AP1858" s="13">
        <f t="shared" si="2437"/>
        <v>2.5958118248558095E-4</v>
      </c>
      <c r="AQ1858" s="13">
        <f t="shared" si="2438"/>
        <v>5.9608510836644235E-5</v>
      </c>
      <c r="AR1858" s="13">
        <f t="shared" si="2439"/>
        <v>6.9935322133413364E-4</v>
      </c>
      <c r="AS1858" s="13">
        <f t="shared" si="2440"/>
        <v>7.9337804459738586E-4</v>
      </c>
      <c r="AT1858" s="13">
        <f t="shared" si="2441"/>
        <v>4.500220363955662E-4</v>
      </c>
      <c r="AU1858" s="13">
        <f t="shared" si="2442"/>
        <v>1.7017514296049072E-4</v>
      </c>
      <c r="AV1858" s="13">
        <f t="shared" si="2443"/>
        <v>4.8263602011982733E-5</v>
      </c>
      <c r="AW1858" s="13">
        <f t="shared" si="2444"/>
        <v>3.1696366481332776E-7</v>
      </c>
      <c r="AX1858" s="13">
        <f t="shared" si="2445"/>
        <v>3.7998953256467385E-4</v>
      </c>
      <c r="AY1858" s="13">
        <f t="shared" si="2446"/>
        <v>3.4903316107593314E-4</v>
      </c>
      <c r="AZ1858" s="13">
        <f t="shared" si="2447"/>
        <v>1.6029934654834729E-4</v>
      </c>
      <c r="BA1858" s="13">
        <f t="shared" si="2448"/>
        <v>4.908011304640657E-5</v>
      </c>
      <c r="BB1858" s="13">
        <f t="shared" si="2449"/>
        <v>1.1270433482030074E-5</v>
      </c>
      <c r="BC1858" s="13">
        <f t="shared" si="2450"/>
        <v>2.0704544140354567E-6</v>
      </c>
      <c r="BD1858" s="13">
        <f t="shared" si="2451"/>
        <v>1.070632410597364E-4</v>
      </c>
      <c r="BE1858" s="13">
        <f t="shared" si="2452"/>
        <v>1.2145740128027408E-4</v>
      </c>
      <c r="BF1858" s="13">
        <f t="shared" si="2453"/>
        <v>6.8893395061366791E-5</v>
      </c>
      <c r="BG1858" s="13">
        <f t="shared" si="2454"/>
        <v>2.6051931695399015E-5</v>
      </c>
      <c r="BH1858" s="13">
        <f t="shared" si="2455"/>
        <v>7.3886235152569607E-6</v>
      </c>
      <c r="BI1858" s="13">
        <f t="shared" si="2456"/>
        <v>1.6763979911662196E-6</v>
      </c>
      <c r="BJ1858" s="14">
        <f t="shared" si="2457"/>
        <v>0.40500902239880948</v>
      </c>
      <c r="BK1858" s="14">
        <f t="shared" si="2458"/>
        <v>0.30159653906778472</v>
      </c>
      <c r="BL1858" s="14">
        <f t="shared" si="2459"/>
        <v>0.27693644644780646</v>
      </c>
      <c r="BM1858" s="14">
        <f t="shared" si="2460"/>
        <v>0.33743159236005682</v>
      </c>
      <c r="BN1858" s="14">
        <f t="shared" si="2461"/>
        <v>0.66233986448327675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1.5390999999999999</v>
      </c>
      <c r="F1859" s="10">
        <f>VLOOKUP(B1859,home!$B$2:$E$405,3,FALSE)</f>
        <v>1.2995000000000001</v>
      </c>
      <c r="G1859" s="10">
        <f>VLOOKUP(C1859,away!$B$2:$E$405,4,FALSE)</f>
        <v>0.79410000000000003</v>
      </c>
      <c r="H1859" s="10">
        <f>VLOOKUP(A1859,away!$A$2:$E$405,3,FALSE)</f>
        <v>1.1406000000000001</v>
      </c>
      <c r="I1859" s="10">
        <f>VLOOKUP(C1859,away!$B$2:$E$405,3,FALSE)</f>
        <v>1.5586</v>
      </c>
      <c r="J1859" s="10">
        <f>VLOOKUP(B1859,home!$B$2:$E$405,4,FALSE)</f>
        <v>0.7671</v>
      </c>
      <c r="K1859" s="12">
        <f t="shared" si="2406"/>
        <v>1.5882480033449999</v>
      </c>
      <c r="L1859" s="12">
        <f t="shared" si="2407"/>
        <v>1.3637037096360001</v>
      </c>
      <c r="M1859" s="13">
        <f t="shared" si="2408"/>
        <v>5.2237653485863796E-2</v>
      </c>
      <c r="N1859" s="13">
        <f t="shared" si="2409"/>
        <v>8.2966348848351162E-2</v>
      </c>
      <c r="O1859" s="13">
        <f t="shared" si="2410"/>
        <v>7.1236681841352387E-2</v>
      </c>
      <c r="P1859" s="13">
        <f t="shared" si="2411"/>
        <v>0.11314151769945095</v>
      </c>
      <c r="Q1859" s="13">
        <f t="shared" si="2412"/>
        <v>6.5885568951609241E-2</v>
      </c>
      <c r="R1859" s="13">
        <f t="shared" si="2413"/>
        <v>4.857286364460587E-2</v>
      </c>
      <c r="S1859" s="13">
        <f t="shared" si="2414"/>
        <v>6.1263294640518731E-2</v>
      </c>
      <c r="T1859" s="13">
        <f t="shared" si="2415"/>
        <v>8.9848394790787989E-2</v>
      </c>
      <c r="U1859" s="13">
        <f t="shared" si="2416"/>
        <v>7.7145753700294223E-2</v>
      </c>
      <c r="V1859" s="13">
        <f t="shared" si="2417"/>
        <v>1.4743350123813712E-2</v>
      </c>
      <c r="W1859" s="13">
        <f t="shared" si="2418"/>
        <v>3.488087444554757E-2</v>
      </c>
      <c r="X1859" s="13">
        <f t="shared" si="2419"/>
        <v>4.7567177876740772E-2</v>
      </c>
      <c r="Y1859" s="13">
        <f t="shared" si="2420"/>
        <v>3.2433768463713437E-2</v>
      </c>
      <c r="Z1859" s="13">
        <f t="shared" si="2421"/>
        <v>2.2079664779930883E-2</v>
      </c>
      <c r="AA1859" s="13">
        <f t="shared" si="2422"/>
        <v>3.5067983501252141E-2</v>
      </c>
      <c r="AB1859" s="13">
        <f t="shared" si="2423"/>
        <v>2.7848327388599561E-2</v>
      </c>
      <c r="AC1859" s="13">
        <f t="shared" si="2424"/>
        <v>1.9957885950912762E-3</v>
      </c>
      <c r="AD1859" s="13">
        <f t="shared" si="2425"/>
        <v>1.3849869798267137E-2</v>
      </c>
      <c r="AE1859" s="13">
        <f t="shared" si="2426"/>
        <v>1.8887118821872492E-2</v>
      </c>
      <c r="AF1859" s="13">
        <f t="shared" si="2427"/>
        <v>1.287821700086172E-2</v>
      </c>
      <c r="AG1859" s="13">
        <f t="shared" si="2428"/>
        <v>5.854024099190845E-3</v>
      </c>
      <c r="AH1859" s="13">
        <f t="shared" si="2429"/>
        <v>7.5275301919777767E-3</v>
      </c>
      <c r="AI1859" s="13">
        <f t="shared" si="2430"/>
        <v>1.1955584797527908E-2</v>
      </c>
      <c r="AJ1859" s="13">
        <f t="shared" si="2431"/>
        <v>9.4942168417477702E-3</v>
      </c>
      <c r="AK1859" s="13">
        <f t="shared" si="2432"/>
        <v>5.0263903140767893E-3</v>
      </c>
      <c r="AL1859" s="13">
        <f t="shared" si="2433"/>
        <v>1.7290711629456174E-4</v>
      </c>
      <c r="AM1859" s="13">
        <f t="shared" si="2434"/>
        <v>4.399405610737199E-3</v>
      </c>
      <c r="AN1859" s="13">
        <f t="shared" si="2435"/>
        <v>5.9994857515557496E-3</v>
      </c>
      <c r="AO1859" s="13">
        <f t="shared" si="2436"/>
        <v>4.0907604876524511E-3</v>
      </c>
      <c r="AP1859" s="13">
        <f t="shared" si="2437"/>
        <v>1.8595284174146741E-3</v>
      </c>
      <c r="AQ1859" s="13">
        <f t="shared" si="2438"/>
        <v>6.3396145025048842E-4</v>
      </c>
      <c r="AR1859" s="13">
        <f t="shared" si="2439"/>
        <v>2.0530641694394155E-3</v>
      </c>
      <c r="AS1859" s="13">
        <f t="shared" si="2440"/>
        <v>3.2607750678513123E-3</v>
      </c>
      <c r="AT1859" s="13">
        <f t="shared" si="2441"/>
        <v>2.5894597454360021E-3</v>
      </c>
      <c r="AU1859" s="13">
        <f t="shared" si="2442"/>
        <v>1.3709014234769942E-3</v>
      </c>
      <c r="AV1859" s="13">
        <f t="shared" si="2443"/>
        <v>5.4433286215503846E-4</v>
      </c>
      <c r="AW1859" s="13">
        <f t="shared" si="2444"/>
        <v>1.0402763063054707E-5</v>
      </c>
      <c r="AX1859" s="13">
        <f t="shared" si="2445"/>
        <v>1.1645578628596918E-3</v>
      </c>
      <c r="AY1859" s="13">
        <f t="shared" si="2446"/>
        <v>1.5881118776675336E-3</v>
      </c>
      <c r="AZ1859" s="13">
        <f t="shared" si="2447"/>
        <v>1.0828570294461048E-3</v>
      </c>
      <c r="BA1859" s="13">
        <f t="shared" si="2448"/>
        <v>4.9223204935369095E-4</v>
      </c>
      <c r="BB1859" s="13">
        <f t="shared" si="2449"/>
        <v>1.6781466792633988E-4</v>
      </c>
      <c r="BC1859" s="13">
        <f t="shared" si="2450"/>
        <v>4.5769897036496599E-5</v>
      </c>
      <c r="BD1859" s="13">
        <f t="shared" si="2451"/>
        <v>4.6662853733088114E-4</v>
      </c>
      <c r="BE1859" s="13">
        <f t="shared" si="2452"/>
        <v>7.4112184271956977E-4</v>
      </c>
      <c r="BF1859" s="13">
        <f t="shared" si="2453"/>
        <v>5.8854264346736203E-4</v>
      </c>
      <c r="BG1859" s="13">
        <f t="shared" si="2454"/>
        <v>3.1158389279014199E-4</v>
      </c>
      <c r="BH1859" s="13">
        <f t="shared" si="2455"/>
        <v>1.2371812389960134E-4</v>
      </c>
      <c r="BI1859" s="13">
        <f t="shared" si="2456"/>
        <v>3.9299012652226229E-5</v>
      </c>
      <c r="BJ1859" s="14">
        <f t="shared" si="2457"/>
        <v>0.42657584819884264</v>
      </c>
      <c r="BK1859" s="14">
        <f t="shared" si="2458"/>
        <v>0.24514262353870056</v>
      </c>
      <c r="BL1859" s="14">
        <f t="shared" si="2459"/>
        <v>0.30596475954265301</v>
      </c>
      <c r="BM1859" s="14">
        <f t="shared" si="2460"/>
        <v>0.5641445524742893</v>
      </c>
      <c r="BN1859" s="14">
        <f t="shared" si="2461"/>
        <v>0.43404063447123342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1.5390999999999999</v>
      </c>
      <c r="F1860" s="10">
        <f>VLOOKUP(B1860,home!$B$2:$E$405,3,FALSE)</f>
        <v>1.1137999999999999</v>
      </c>
      <c r="G1860" s="10">
        <f>VLOOKUP(C1860,away!$B$2:$E$405,4,FALSE)</f>
        <v>1.2995000000000001</v>
      </c>
      <c r="H1860" s="10">
        <f>VLOOKUP(A1860,away!$A$2:$E$405,3,FALSE)</f>
        <v>1.1406000000000001</v>
      </c>
      <c r="I1860" s="10">
        <f>VLOOKUP(C1860,away!$B$2:$E$405,3,FALSE)</f>
        <v>0.54800000000000004</v>
      </c>
      <c r="J1860" s="10">
        <f>VLOOKUP(B1860,home!$B$2:$E$405,4,FALSE)</f>
        <v>0.75149999999999995</v>
      </c>
      <c r="K1860" s="12">
        <f t="shared" si="2406"/>
        <v>2.22766732921</v>
      </c>
      <c r="L1860" s="12">
        <f t="shared" si="2407"/>
        <v>0.46972417320000004</v>
      </c>
      <c r="M1860" s="13">
        <f t="shared" si="2408"/>
        <v>6.7381046998579969E-2</v>
      </c>
      <c r="N1860" s="13">
        <f t="shared" si="2409"/>
        <v>0.15010255700670011</v>
      </c>
      <c r="O1860" s="13">
        <f t="shared" si="2410"/>
        <v>3.1650506590758319E-2</v>
      </c>
      <c r="P1860" s="13">
        <f t="shared" si="2411"/>
        <v>7.0506799485178073E-2</v>
      </c>
      <c r="Q1860" s="13">
        <f t="shared" si="2412"/>
        <v>0.16718928113735376</v>
      </c>
      <c r="R1860" s="13">
        <f t="shared" si="2413"/>
        <v>7.4335040198525498E-3</v>
      </c>
      <c r="S1860" s="13">
        <f t="shared" si="2414"/>
        <v>1.8444388277863488E-2</v>
      </c>
      <c r="T1860" s="13">
        <f t="shared" si="2415"/>
        <v>7.853284685014586E-2</v>
      </c>
      <c r="U1860" s="13">
        <f t="shared" si="2416"/>
        <v>1.6559374046576727E-2</v>
      </c>
      <c r="V1860" s="13">
        <f t="shared" si="2417"/>
        <v>2.1444453989850308E-3</v>
      </c>
      <c r="W1860" s="13">
        <f t="shared" si="2418"/>
        <v>0.12414736646126288</v>
      </c>
      <c r="X1860" s="13">
        <f t="shared" si="2419"/>
        <v>5.8315019065974118E-2</v>
      </c>
      <c r="Y1860" s="13">
        <f t="shared" si="2420"/>
        <v>1.3695987057953463E-2</v>
      </c>
      <c r="Z1860" s="13">
        <f t="shared" si="2421"/>
        <v>1.1638988432347054E-3</v>
      </c>
      <c r="AA1860" s="13">
        <f t="shared" si="2422"/>
        <v>2.5927794275792644E-3</v>
      </c>
      <c r="AB1860" s="13">
        <f t="shared" si="2423"/>
        <v>2.8879250113330673E-3</v>
      </c>
      <c r="AC1860" s="13">
        <f t="shared" si="2424"/>
        <v>1.4024528083944799E-4</v>
      </c>
      <c r="AD1860" s="13">
        <f t="shared" si="2425"/>
        <v>6.9139758068304163E-2</v>
      </c>
      <c r="AE1860" s="13">
        <f t="shared" si="2426"/>
        <v>3.2476615693882202E-2</v>
      </c>
      <c r="AF1860" s="13">
        <f t="shared" si="2427"/>
        <v>7.6275257275714801E-3</v>
      </c>
      <c r="AG1860" s="13">
        <f t="shared" si="2428"/>
        <v>1.1942777386484142E-3</v>
      </c>
      <c r="AH1860" s="13">
        <f t="shared" si="2429"/>
        <v>1.3667785545671456E-4</v>
      </c>
      <c r="AI1860" s="13">
        <f t="shared" si="2430"/>
        <v>3.0447279322740972E-4</v>
      </c>
      <c r="AJ1860" s="13">
        <f t="shared" si="2431"/>
        <v>3.3913204705300631E-4</v>
      </c>
      <c r="AK1860" s="13">
        <f t="shared" si="2432"/>
        <v>2.5182446050269684E-4</v>
      </c>
      <c r="AL1860" s="13">
        <f t="shared" si="2433"/>
        <v>5.8700458573152372E-6</v>
      </c>
      <c r="AM1860" s="13">
        <f t="shared" si="2434"/>
        <v>3.0804076039648912E-2</v>
      </c>
      <c r="AN1860" s="13">
        <f t="shared" si="2435"/>
        <v>1.4469419148914016E-2</v>
      </c>
      <c r="AO1860" s="13">
        <f t="shared" si="2436"/>
        <v>3.3983179732039411E-3</v>
      </c>
      <c r="AP1860" s="13">
        <f t="shared" si="2437"/>
        <v>5.3209070007797382E-4</v>
      </c>
      <c r="AQ1860" s="13">
        <f t="shared" si="2438"/>
        <v>6.2483966040383841E-5</v>
      </c>
      <c r="AR1860" s="13">
        <f t="shared" si="2439"/>
        <v>1.2840178529830875E-5</v>
      </c>
      <c r="AS1860" s="13">
        <f t="shared" si="2440"/>
        <v>2.8603646212127927E-5</v>
      </c>
      <c r="AT1860" s="13">
        <f t="shared" si="2441"/>
        <v>3.1859704081519386E-5</v>
      </c>
      <c r="AU1860" s="13">
        <f t="shared" si="2442"/>
        <v>2.3657607300233076E-5</v>
      </c>
      <c r="AV1860" s="13">
        <f t="shared" si="2443"/>
        <v>1.3175319717502305E-5</v>
      </c>
      <c r="AW1860" s="13">
        <f t="shared" si="2444"/>
        <v>1.7062090432213767E-7</v>
      </c>
      <c r="AX1860" s="13">
        <f t="shared" si="2445"/>
        <v>1.1436872300004421E-2</v>
      </c>
      <c r="AY1860" s="13">
        <f t="shared" si="2446"/>
        <v>5.3721753851135598E-3</v>
      </c>
      <c r="AZ1860" s="13">
        <f t="shared" si="2447"/>
        <v>1.2617203205289289E-3</v>
      </c>
      <c r="BA1860" s="13">
        <f t="shared" si="2448"/>
        <v>1.9755351145669676E-4</v>
      </c>
      <c r="BB1860" s="13">
        <f t="shared" si="2449"/>
        <v>2.3198914957938397E-5</v>
      </c>
      <c r="BC1860" s="13">
        <f t="shared" si="2450"/>
        <v>2.179418229550946E-6</v>
      </c>
      <c r="BD1860" s="13">
        <f t="shared" si="2451"/>
        <v>1.0052237072775334E-6</v>
      </c>
      <c r="BE1860" s="13">
        <f t="shared" si="2452"/>
        <v>2.2393040112495174E-6</v>
      </c>
      <c r="BF1860" s="13">
        <f t="shared" si="2453"/>
        <v>2.4942121930147268E-6</v>
      </c>
      <c r="BG1860" s="13">
        <f t="shared" si="2454"/>
        <v>1.852091671498711E-6</v>
      </c>
      <c r="BH1860" s="13">
        <f t="shared" si="2455"/>
        <v>1.0314610268249047E-6</v>
      </c>
      <c r="BI1860" s="13">
        <f t="shared" si="2456"/>
        <v>4.5955040616224752E-7</v>
      </c>
      <c r="BJ1860" s="14">
        <f t="shared" si="2457"/>
        <v>0.76998132248597295</v>
      </c>
      <c r="BK1860" s="14">
        <f t="shared" si="2458"/>
        <v>0.16399497087241688</v>
      </c>
      <c r="BL1860" s="14">
        <f t="shared" si="2459"/>
        <v>6.2275414551196992E-2</v>
      </c>
      <c r="BM1860" s="14">
        <f t="shared" si="2460"/>
        <v>0.4977799067501894</v>
      </c>
      <c r="BN1860" s="14">
        <f t="shared" si="2461"/>
        <v>0.49426369523842278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1.5390999999999999</v>
      </c>
      <c r="F1861" s="10">
        <f>VLOOKUP(B1861,home!$B$2:$E$405,3,FALSE)</f>
        <v>1.4851000000000001</v>
      </c>
      <c r="G1861" s="10">
        <f>VLOOKUP(C1861,away!$B$2:$E$405,4,FALSE)</f>
        <v>0.89339999999999997</v>
      </c>
      <c r="H1861" s="10">
        <f>VLOOKUP(A1861,away!$A$2:$E$405,3,FALSE)</f>
        <v>1.1406000000000001</v>
      </c>
      <c r="I1861" s="10">
        <f>VLOOKUP(C1861,away!$B$2:$E$405,3,FALSE)</f>
        <v>1.0959000000000001</v>
      </c>
      <c r="J1861" s="10">
        <f>VLOOKUP(B1861,home!$B$2:$E$405,4,FALSE)</f>
        <v>0.87670000000000003</v>
      </c>
      <c r="K1861" s="12">
        <f t="shared" si="2406"/>
        <v>2.042059934094</v>
      </c>
      <c r="L1861" s="12">
        <f t="shared" si="2407"/>
        <v>1.0958605695180001</v>
      </c>
      <c r="M1861" s="13">
        <f t="shared" si="2408"/>
        <v>4.3372897972783125E-2</v>
      </c>
      <c r="N1861" s="13">
        <f t="shared" si="2409"/>
        <v>8.8570057175767283E-2</v>
      </c>
      <c r="O1861" s="13">
        <f t="shared" si="2410"/>
        <v>4.7530648674100229E-2</v>
      </c>
      <c r="P1861" s="13">
        <f t="shared" si="2411"/>
        <v>9.7060433298878174E-2</v>
      </c>
      <c r="Q1861" s="13">
        <f t="shared" si="2412"/>
        <v>9.0432682559524594E-2</v>
      </c>
      <c r="R1861" s="13">
        <f t="shared" si="2413"/>
        <v>2.6043481862779723E-2</v>
      </c>
      <c r="S1861" s="13">
        <f t="shared" si="2414"/>
        <v>5.4300773942275948E-2</v>
      </c>
      <c r="T1861" s="13">
        <f t="shared" si="2415"/>
        <v>9.9101611012721136E-2</v>
      </c>
      <c r="U1861" s="13">
        <f t="shared" si="2416"/>
        <v>5.3182350856286247E-2</v>
      </c>
      <c r="V1861" s="13">
        <f t="shared" si="2417"/>
        <v>1.3501663977170964E-2</v>
      </c>
      <c r="W1861" s="13">
        <f t="shared" si="2418"/>
        <v>6.1556319262482138E-2</v>
      </c>
      <c r="X1861" s="13">
        <f t="shared" si="2419"/>
        <v>6.7457143084415513E-2</v>
      </c>
      <c r="Y1861" s="13">
        <f t="shared" si="2420"/>
        <v>3.6961811619272401E-2</v>
      </c>
      <c r="Z1861" s="13">
        <f t="shared" si="2421"/>
        <v>9.5133416221258333E-3</v>
      </c>
      <c r="AA1861" s="13">
        <f t="shared" si="2422"/>
        <v>1.9426813765891986E-2</v>
      </c>
      <c r="AB1861" s="13">
        <f t="shared" si="2423"/>
        <v>1.9835359019216903E-2</v>
      </c>
      <c r="AC1861" s="13">
        <f t="shared" si="2424"/>
        <v>1.8883874163515728E-3</v>
      </c>
      <c r="AD1861" s="13">
        <f t="shared" si="2425"/>
        <v>3.1425423314053375E-2</v>
      </c>
      <c r="AE1861" s="13">
        <f t="shared" si="2426"/>
        <v>3.4437882290282773E-2</v>
      </c>
      <c r="AF1861" s="13">
        <f t="shared" si="2427"/>
        <v>1.8869558649811564E-2</v>
      </c>
      <c r="AG1861" s="13">
        <f t="shared" si="2428"/>
        <v>6.8928017628452692E-3</v>
      </c>
      <c r="AH1861" s="13">
        <f t="shared" si="2429"/>
        <v>2.6063239920105273E-3</v>
      </c>
      <c r="AI1861" s="13">
        <f t="shared" si="2430"/>
        <v>5.3222697993526285E-3</v>
      </c>
      <c r="AJ1861" s="13">
        <f t="shared" si="2431"/>
        <v>5.4341969578482587E-3</v>
      </c>
      <c r="AK1861" s="13">
        <f t="shared" si="2432"/>
        <v>3.6989852938658098E-3</v>
      </c>
      <c r="AL1861" s="13">
        <f t="shared" si="2433"/>
        <v>1.6903431353122638E-4</v>
      </c>
      <c r="AM1861" s="13">
        <f t="shared" si="2434"/>
        <v>1.2834519572314386E-2</v>
      </c>
      <c r="AN1861" s="13">
        <f t="shared" si="2435"/>
        <v>1.4064843928006363E-2</v>
      </c>
      <c r="AO1861" s="13">
        <f t="shared" si="2436"/>
        <v>7.7065539385634185E-3</v>
      </c>
      <c r="AP1861" s="13">
        <f t="shared" si="2437"/>
        <v>2.8151028627117652E-3</v>
      </c>
      <c r="AQ1861" s="13">
        <f t="shared" si="2438"/>
        <v>7.7124005659576689E-4</v>
      </c>
      <c r="AR1861" s="13">
        <f t="shared" si="2439"/>
        <v>5.7123353884661705E-4</v>
      </c>
      <c r="AS1861" s="13">
        <f t="shared" si="2440"/>
        <v>1.1664931226894051E-3</v>
      </c>
      <c r="AT1861" s="13">
        <f t="shared" si="2441"/>
        <v>1.1910244346201157E-3</v>
      </c>
      <c r="AU1861" s="13">
        <f t="shared" si="2442"/>
        <v>8.1071442615489894E-4</v>
      </c>
      <c r="AV1861" s="13">
        <f t="shared" si="2443"/>
        <v>4.1388186191073203E-4</v>
      </c>
      <c r="AW1861" s="13">
        <f t="shared" si="2444"/>
        <v>1.0507421608467781E-5</v>
      </c>
      <c r="AX1861" s="13">
        <f t="shared" si="2445"/>
        <v>4.368143031994739E-3</v>
      </c>
      <c r="AY1861" s="13">
        <f t="shared" si="2446"/>
        <v>4.7868757107778388E-3</v>
      </c>
      <c r="AZ1861" s="13">
        <f t="shared" si="2447"/>
        <v>2.6228741713124415E-3</v>
      </c>
      <c r="BA1861" s="13">
        <f t="shared" si="2448"/>
        <v>9.5810146104950179E-4</v>
      </c>
      <c r="BB1861" s="13">
        <f t="shared" si="2449"/>
        <v>2.6248640319043371E-4</v>
      </c>
      <c r="BC1861" s="13">
        <f t="shared" si="2450"/>
        <v>5.7529699858200036E-5</v>
      </c>
      <c r="BD1861" s="13">
        <f t="shared" si="2451"/>
        <v>1.0433205186803937E-4</v>
      </c>
      <c r="BE1861" s="13">
        <f t="shared" si="2452"/>
        <v>2.1305230296154025E-4</v>
      </c>
      <c r="BF1861" s="13">
        <f t="shared" si="2453"/>
        <v>2.1753278587210894E-4</v>
      </c>
      <c r="BG1861" s="13">
        <f t="shared" si="2454"/>
        <v>1.4807166212709434E-4</v>
      </c>
      <c r="BH1861" s="13">
        <f t="shared" si="2455"/>
        <v>7.5592802151110825E-5</v>
      </c>
      <c r="BI1861" s="13">
        <f t="shared" si="2456"/>
        <v>3.0873006515735651E-5</v>
      </c>
      <c r="BJ1861" s="14">
        <f t="shared" si="2457"/>
        <v>0.58695356156755096</v>
      </c>
      <c r="BK1861" s="14">
        <f t="shared" si="2458"/>
        <v>0.21508006663176885</v>
      </c>
      <c r="BL1861" s="14">
        <f t="shared" si="2459"/>
        <v>0.18802323221706971</v>
      </c>
      <c r="BM1861" s="14">
        <f t="shared" si="2460"/>
        <v>0.60178363220551279</v>
      </c>
      <c r="BN1861" s="14">
        <f t="shared" si="2461"/>
        <v>0.39301020154383309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1.5216000000000001</v>
      </c>
      <c r="F1862" s="10">
        <f>VLOOKUP(B1862,home!$B$2:$E$405,3,FALSE)</f>
        <v>1.1392</v>
      </c>
      <c r="G1862" s="10">
        <f>VLOOKUP(C1862,away!$B$2:$E$405,4,FALSE)</f>
        <v>0.92010000000000003</v>
      </c>
      <c r="H1862" s="10">
        <f>VLOOKUP(A1862,away!$A$2:$E$405,3,FALSE)</f>
        <v>1.1121000000000001</v>
      </c>
      <c r="I1862" s="10">
        <f>VLOOKUP(C1862,away!$B$2:$E$405,3,FALSE)</f>
        <v>1.1989000000000001</v>
      </c>
      <c r="J1862" s="10">
        <f>VLOOKUP(B1862,home!$B$2:$E$405,4,FALSE)</f>
        <v>1.0190999999999999</v>
      </c>
      <c r="K1862" s="12">
        <f t="shared" si="2406"/>
        <v>1.594907523072</v>
      </c>
      <c r="L1862" s="12">
        <f t="shared" si="2407"/>
        <v>1.3587626567790001</v>
      </c>
      <c r="M1862" s="13">
        <f t="shared" si="2408"/>
        <v>5.2147961897066289E-2</v>
      </c>
      <c r="N1862" s="13">
        <f t="shared" si="2409"/>
        <v>8.3171176742503017E-2</v>
      </c>
      <c r="O1862" s="13">
        <f t="shared" si="2410"/>
        <v>7.0856703252867859E-2</v>
      </c>
      <c r="P1862" s="13">
        <f t="shared" si="2411"/>
        <v>0.11300988907807918</v>
      </c>
      <c r="Q1862" s="13">
        <f t="shared" si="2412"/>
        <v>6.6325167744684541E-2</v>
      </c>
      <c r="R1862" s="13">
        <f t="shared" si="2413"/>
        <v>4.8138721181233982E-2</v>
      </c>
      <c r="S1862" s="13">
        <f t="shared" si="2414"/>
        <v>6.1225954787306108E-2</v>
      </c>
      <c r="T1862" s="13">
        <f t="shared" si="2415"/>
        <v>9.0120161136080401E-2</v>
      </c>
      <c r="U1862" s="13">
        <f t="shared" si="2416"/>
        <v>7.6776808563015497E-2</v>
      </c>
      <c r="V1862" s="13">
        <f t="shared" si="2417"/>
        <v>1.4742534953545557E-2</v>
      </c>
      <c r="W1862" s="13">
        <f t="shared" si="2418"/>
        <v>3.5260836335003244E-2</v>
      </c>
      <c r="X1862" s="13">
        <f t="shared" si="2419"/>
        <v>4.791110765879851E-2</v>
      </c>
      <c r="Y1862" s="13">
        <f t="shared" si="2420"/>
        <v>3.2549911965846889E-2</v>
      </c>
      <c r="Z1862" s="13">
        <f t="shared" si="2421"/>
        <v>2.1803032228718995E-2</v>
      </c>
      <c r="AA1862" s="13">
        <f t="shared" si="2422"/>
        <v>3.4773820127365199E-2</v>
      </c>
      <c r="AB1862" s="13">
        <f t="shared" si="2423"/>
        <v>2.7730513663543652E-2</v>
      </c>
      <c r="AC1862" s="13">
        <f t="shared" si="2424"/>
        <v>1.9967849404144409E-3</v>
      </c>
      <c r="AD1862" s="13">
        <f t="shared" si="2425"/>
        <v>1.40594432851268E-2</v>
      </c>
      <c r="AE1862" s="13">
        <f t="shared" si="2426"/>
        <v>1.9103446510932563E-2</v>
      </c>
      <c r="AF1862" s="13">
        <f t="shared" si="2427"/>
        <v>1.2978524867415128E-2</v>
      </c>
      <c r="AG1862" s="13">
        <f t="shared" si="2428"/>
        <v>5.8782449766404303E-3</v>
      </c>
      <c r="AH1862" s="13">
        <f t="shared" si="2429"/>
        <v>7.4062864992330982E-3</v>
      </c>
      <c r="AI1862" s="13">
        <f t="shared" si="2430"/>
        <v>1.1812342055653452E-2</v>
      </c>
      <c r="AJ1862" s="13">
        <f t="shared" si="2431"/>
        <v>9.4197966048307352E-3</v>
      </c>
      <c r="AK1862" s="13">
        <f t="shared" si="2432"/>
        <v>5.0079014902842086E-3</v>
      </c>
      <c r="AL1862" s="13">
        <f t="shared" si="2433"/>
        <v>1.7308936834343263E-4</v>
      </c>
      <c r="AM1862" s="13">
        <f t="shared" si="2434"/>
        <v>4.4847023731305674E-3</v>
      </c>
      <c r="AN1862" s="13">
        <f t="shared" si="2435"/>
        <v>6.0936461113779757E-3</v>
      </c>
      <c r="AO1862" s="13">
        <f t="shared" si="2436"/>
        <v>4.1399093898834812E-3</v>
      </c>
      <c r="AP1862" s="13">
        <f t="shared" si="2437"/>
        <v>1.8750514271408021E-3</v>
      </c>
      <c r="AQ1862" s="13">
        <f t="shared" si="2438"/>
        <v>6.3693746468477315E-4</v>
      </c>
      <c r="AR1862" s="13">
        <f t="shared" si="2439"/>
        <v>2.0126771041128816E-3</v>
      </c>
      <c r="AS1862" s="13">
        <f t="shared" si="2440"/>
        <v>3.2100338548644012E-3</v>
      </c>
      <c r="AT1862" s="13">
        <f t="shared" si="2441"/>
        <v>2.5598535722195239E-3</v>
      </c>
      <c r="AU1862" s="13">
        <f t="shared" si="2442"/>
        <v>1.3609099067652176E-3</v>
      </c>
      <c r="AV1862" s="13">
        <f t="shared" si="2443"/>
        <v>5.4263136213076484E-4</v>
      </c>
      <c r="AW1862" s="13">
        <f t="shared" si="2444"/>
        <v>1.0419502936927795E-5</v>
      </c>
      <c r="AX1862" s="13">
        <f t="shared" si="2445"/>
        <v>1.1921142589407991E-3</v>
      </c>
      <c r="AY1862" s="13">
        <f t="shared" si="2446"/>
        <v>1.6198003376625288E-3</v>
      </c>
      <c r="AZ1862" s="13">
        <f t="shared" si="2447"/>
        <v>1.1004621051269299E-3</v>
      </c>
      <c r="BA1862" s="13">
        <f t="shared" si="2448"/>
        <v>4.9842227121562601E-4</v>
      </c>
      <c r="BB1862" s="13">
        <f t="shared" si="2449"/>
        <v>1.6930939235869187E-4</v>
      </c>
      <c r="BC1862" s="13">
        <f t="shared" si="2450"/>
        <v>4.6010255955786868E-5</v>
      </c>
      <c r="BD1862" s="13">
        <f t="shared" si="2451"/>
        <v>4.5579174820378039E-4</v>
      </c>
      <c r="BE1862" s="13">
        <f t="shared" si="2452"/>
        <v>7.2694568816434799E-4</v>
      </c>
      <c r="BF1862" s="13">
        <f t="shared" si="2453"/>
        <v>5.797055734590356E-4</v>
      </c>
      <c r="BG1862" s="13">
        <f t="shared" si="2454"/>
        <v>3.0819226009219463E-4</v>
      </c>
      <c r="BH1862" s="13">
        <f t="shared" si="2455"/>
        <v>1.2288453854340093E-4</v>
      </c>
      <c r="BI1862" s="13">
        <f t="shared" si="2456"/>
        <v>3.9197894998420235E-5</v>
      </c>
      <c r="BJ1862" s="14">
        <f t="shared" si="2457"/>
        <v>0.42921438661050948</v>
      </c>
      <c r="BK1862" s="14">
        <f t="shared" si="2458"/>
        <v>0.24491601536241753</v>
      </c>
      <c r="BL1862" s="14">
        <f t="shared" si="2459"/>
        <v>0.30384171694158169</v>
      </c>
      <c r="BM1862" s="14">
        <f t="shared" si="2460"/>
        <v>0.56451615041206704</v>
      </c>
      <c r="BN1862" s="14">
        <f t="shared" si="2461"/>
        <v>0.43364961989643486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1.5216000000000001</v>
      </c>
      <c r="F1863" s="10">
        <f>VLOOKUP(B1863,home!$B$2:$E$405,3,FALSE)</f>
        <v>1.3144</v>
      </c>
      <c r="G1863" s="10">
        <f>VLOOKUP(C1863,away!$B$2:$E$405,4,FALSE)</f>
        <v>0.79800000000000004</v>
      </c>
      <c r="H1863" s="10">
        <f>VLOOKUP(A1863,away!$A$2:$E$405,3,FALSE)</f>
        <v>1.1121000000000001</v>
      </c>
      <c r="I1863" s="10">
        <f>VLOOKUP(C1863,away!$B$2:$E$405,3,FALSE)</f>
        <v>0.70650000000000002</v>
      </c>
      <c r="J1863" s="10">
        <f>VLOOKUP(B1863,home!$B$2:$E$405,4,FALSE)</f>
        <v>1.079</v>
      </c>
      <c r="K1863" s="12">
        <f t="shared" si="2406"/>
        <v>1.5959928499200002</v>
      </c>
      <c r="L1863" s="12">
        <f t="shared" si="2407"/>
        <v>0.84776884335000002</v>
      </c>
      <c r="M1863" s="13">
        <f t="shared" si="2408"/>
        <v>8.6833594978783485E-2</v>
      </c>
      <c r="N1863" s="13">
        <f t="shared" si="2409"/>
        <v>0.13858579671898769</v>
      </c>
      <c r="O1863" s="13">
        <f t="shared" si="2410"/>
        <v>7.3614816379085651E-2</v>
      </c>
      <c r="P1863" s="13">
        <f t="shared" si="2411"/>
        <v>0.11748872058919442</v>
      </c>
      <c r="Q1863" s="13">
        <f t="shared" si="2412"/>
        <v>0.11059097033198551</v>
      </c>
      <c r="R1863" s="13">
        <f t="shared" si="2413"/>
        <v>3.1204173867560036E-2</v>
      </c>
      <c r="S1863" s="13">
        <f t="shared" si="2414"/>
        <v>3.9741529384619237E-2</v>
      </c>
      <c r="T1863" s="13">
        <f t="shared" si="2415"/>
        <v>9.3755579003301517E-2</v>
      </c>
      <c r="U1863" s="13">
        <f t="shared" si="2416"/>
        <v>4.9801638380286332E-2</v>
      </c>
      <c r="V1863" s="13">
        <f t="shared" si="2417"/>
        <v>5.974622357724866E-3</v>
      </c>
      <c r="W1863" s="13">
        <f t="shared" si="2418"/>
        <v>5.8834132638521254E-2</v>
      </c>
      <c r="X1863" s="13">
        <f t="shared" si="2419"/>
        <v>4.9877744576459646E-2</v>
      </c>
      <c r="Y1863" s="13">
        <f t="shared" si="2420"/>
        <v>2.1142398914245963E-2</v>
      </c>
      <c r="Z1863" s="13">
        <f t="shared" si="2421"/>
        <v>8.8179754624645567E-3</v>
      </c>
      <c r="AA1863" s="13">
        <f t="shared" si="2422"/>
        <v>1.407342578886344E-2</v>
      </c>
      <c r="AB1863" s="13">
        <f t="shared" si="2423"/>
        <v>1.1230543466452896E-2</v>
      </c>
      <c r="AC1863" s="13">
        <f t="shared" si="2424"/>
        <v>5.0524133040343012E-4</v>
      </c>
      <c r="AD1863" s="13">
        <f t="shared" si="2425"/>
        <v>2.3474713755581213E-2</v>
      </c>
      <c r="AE1863" s="13">
        <f t="shared" si="2426"/>
        <v>1.990113092854142E-2</v>
      </c>
      <c r="AF1863" s="13">
        <f t="shared" si="2427"/>
        <v>8.4357793743232348E-3</v>
      </c>
      <c r="AG1863" s="13">
        <f t="shared" si="2428"/>
        <v>2.3838636409752654E-3</v>
      </c>
      <c r="AH1863" s="13">
        <f t="shared" si="2429"/>
        <v>1.8689012146255646E-3</v>
      </c>
      <c r="AI1863" s="13">
        <f t="shared" si="2430"/>
        <v>2.9827529757492045E-3</v>
      </c>
      <c r="AJ1863" s="13">
        <f t="shared" si="2431"/>
        <v>2.3802262111866676E-3</v>
      </c>
      <c r="AK1863" s="13">
        <f t="shared" si="2432"/>
        <v>1.2662746714153649E-3</v>
      </c>
      <c r="AL1863" s="13">
        <f t="shared" si="2433"/>
        <v>2.7344327970014463E-5</v>
      </c>
      <c r="AM1863" s="13">
        <f t="shared" si="2434"/>
        <v>7.4930950615652537E-3</v>
      </c>
      <c r="AN1863" s="13">
        <f t="shared" si="2435"/>
        <v>6.3524125334547725E-3</v>
      </c>
      <c r="AO1863" s="13">
        <f t="shared" si="2436"/>
        <v>2.6926887129844978E-3</v>
      </c>
      <c r="AP1863" s="13">
        <f t="shared" si="2437"/>
        <v>7.6092586523615602E-4</v>
      </c>
      <c r="AQ1863" s="13">
        <f t="shared" si="2438"/>
        <v>1.6127231016158845E-4</v>
      </c>
      <c r="AR1863" s="13">
        <f t="shared" si="2439"/>
        <v>3.16879244211705E-4</v>
      </c>
      <c r="AS1863" s="13">
        <f t="shared" si="2440"/>
        <v>5.0573700804993477E-4</v>
      </c>
      <c r="AT1863" s="13">
        <f t="shared" si="2441"/>
        <v>4.0357632439381487E-4</v>
      </c>
      <c r="AU1863" s="13">
        <f t="shared" si="2442"/>
        <v>2.1470164270984105E-4</v>
      </c>
      <c r="AV1863" s="13">
        <f t="shared" si="2443"/>
        <v>8.5665571657746233E-5</v>
      </c>
      <c r="AW1863" s="13">
        <f t="shared" si="2444"/>
        <v>1.0277160679040074E-6</v>
      </c>
      <c r="AX1863" s="13">
        <f t="shared" si="2445"/>
        <v>1.993154357004835E-3</v>
      </c>
      <c r="AY1863" s="13">
        <f t="shared" si="2446"/>
        <v>1.6897341638560021E-3</v>
      </c>
      <c r="AZ1863" s="13">
        <f t="shared" si="2447"/>
        <v>7.1625198883059108E-4</v>
      </c>
      <c r="BA1863" s="13">
        <f t="shared" si="2448"/>
        <v>2.0240537337268247E-4</v>
      </c>
      <c r="BB1863" s="13">
        <f t="shared" si="2449"/>
        <v>4.2898242317995972E-5</v>
      </c>
      <c r="BC1863" s="13">
        <f t="shared" si="2450"/>
        <v>7.2735586543350941E-6</v>
      </c>
      <c r="BD1863" s="13">
        <f t="shared" si="2451"/>
        <v>4.4773391724496549E-5</v>
      </c>
      <c r="BE1863" s="13">
        <f t="shared" si="2452"/>
        <v>7.1458013058963801E-5</v>
      </c>
      <c r="BF1863" s="13">
        <f t="shared" si="2453"/>
        <v>5.7023238955798128E-5</v>
      </c>
      <c r="BG1863" s="13">
        <f t="shared" si="2454"/>
        <v>3.0336227217577814E-5</v>
      </c>
      <c r="BH1863" s="13">
        <f t="shared" si="2455"/>
        <v>1.2104100433200676E-5</v>
      </c>
      <c r="BI1863" s="13">
        <f t="shared" si="2456"/>
        <v>3.8636115492203683E-6</v>
      </c>
      <c r="BJ1863" s="14">
        <f t="shared" si="2457"/>
        <v>0.54909422205036151</v>
      </c>
      <c r="BK1863" s="14">
        <f t="shared" si="2458"/>
        <v>0.25226078713255146</v>
      </c>
      <c r="BL1863" s="14">
        <f t="shared" si="2459"/>
        <v>0.19016887132918739</v>
      </c>
      <c r="BM1863" s="14">
        <f t="shared" si="2460"/>
        <v>0.44033507666117977</v>
      </c>
      <c r="BN1863" s="14">
        <f t="shared" si="2461"/>
        <v>0.55831807286559676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1.5216000000000001</v>
      </c>
      <c r="F1864" s="10">
        <f>VLOOKUP(B1864,home!$B$2:$E$405,3,FALSE)</f>
        <v>0.70099999999999996</v>
      </c>
      <c r="G1864" s="10">
        <f>VLOOKUP(C1864,away!$B$2:$E$405,4,FALSE)</f>
        <v>1.4083000000000001</v>
      </c>
      <c r="H1864" s="10">
        <f>VLOOKUP(A1864,away!$A$2:$E$405,3,FALSE)</f>
        <v>1.1121000000000001</v>
      </c>
      <c r="I1864" s="10">
        <f>VLOOKUP(C1864,away!$B$2:$E$405,3,FALSE)</f>
        <v>1.0277000000000001</v>
      </c>
      <c r="J1864" s="10">
        <f>VLOOKUP(B1864,home!$B$2:$E$405,4,FALSE)</f>
        <v>0.65939999999999999</v>
      </c>
      <c r="K1864" s="12">
        <f t="shared" si="2406"/>
        <v>1.5021513652800003</v>
      </c>
      <c r="L1864" s="12">
        <f t="shared" si="2407"/>
        <v>0.75363166909800006</v>
      </c>
      <c r="M1864" s="13">
        <f t="shared" si="2408"/>
        <v>0.10479145628903953</v>
      </c>
      <c r="N1864" s="13">
        <f t="shared" si="2409"/>
        <v>0.15741262913426018</v>
      </c>
      <c r="O1864" s="13">
        <f t="shared" si="2410"/>
        <v>7.8974160110318978E-2</v>
      </c>
      <c r="P1864" s="13">
        <f t="shared" si="2411"/>
        <v>0.11863114243155698</v>
      </c>
      <c r="Q1864" s="13">
        <f t="shared" si="2412"/>
        <v>0.11822879788317166</v>
      </c>
      <c r="R1864" s="13">
        <f t="shared" si="2413"/>
        <v>2.9758714049776192E-2</v>
      </c>
      <c r="S1864" s="13">
        <f t="shared" si="2414"/>
        <v>3.3574654969482316E-2</v>
      </c>
      <c r="T1864" s="13">
        <f t="shared" si="2415"/>
        <v>8.9100966284144753E-2</v>
      </c>
      <c r="U1864" s="13">
        <f t="shared" si="2416"/>
        <v>4.4702092938848421E-2</v>
      </c>
      <c r="V1864" s="13">
        <f t="shared" si="2417"/>
        <v>4.2232023029614898E-3</v>
      </c>
      <c r="W1864" s="13">
        <f t="shared" si="2418"/>
        <v>5.9199183385206515E-2</v>
      </c>
      <c r="X1864" s="13">
        <f t="shared" si="2419"/>
        <v>4.4614379383831775E-2</v>
      </c>
      <c r="Y1864" s="13">
        <f t="shared" si="2420"/>
        <v>1.681140460040427E-2</v>
      </c>
      <c r="Z1864" s="13">
        <f t="shared" si="2421"/>
        <v>7.4757031131809787E-3</v>
      </c>
      <c r="AA1864" s="13">
        <f t="shared" si="2422"/>
        <v>1.1229637637892755E-2</v>
      </c>
      <c r="AB1864" s="13">
        <f t="shared" si="2423"/>
        <v>8.4343077546801416E-3</v>
      </c>
      <c r="AC1864" s="13">
        <f t="shared" si="2424"/>
        <v>2.9880973343500596E-4</v>
      </c>
      <c r="AD1864" s="13">
        <f t="shared" si="2425"/>
        <v>2.2231533536387259E-2</v>
      </c>
      <c r="AE1864" s="13">
        <f t="shared" si="2426"/>
        <v>1.6754387725635693E-2</v>
      </c>
      <c r="AF1864" s="13">
        <f t="shared" si="2427"/>
        <v>6.3133185931929358E-3</v>
      </c>
      <c r="AG1864" s="13">
        <f t="shared" si="2428"/>
        <v>1.5859722763118102E-3</v>
      </c>
      <c r="AH1864" s="13">
        <f t="shared" si="2429"/>
        <v>1.408481653716924E-3</v>
      </c>
      <c r="AI1864" s="13">
        <f t="shared" si="2430"/>
        <v>2.1157526391027094E-3</v>
      </c>
      <c r="AJ1864" s="13">
        <f t="shared" si="2431"/>
        <v>1.5890903577114497E-3</v>
      </c>
      <c r="AK1864" s="13">
        <f t="shared" si="2432"/>
        <v>7.9568475012984621E-4</v>
      </c>
      <c r="AL1864" s="13">
        <f t="shared" si="2433"/>
        <v>1.3530927540233602E-5</v>
      </c>
      <c r="AM1864" s="13">
        <f t="shared" si="2434"/>
        <v>6.6790256907904447E-3</v>
      </c>
      <c r="AN1864" s="13">
        <f t="shared" si="2435"/>
        <v>5.0335252792988259E-3</v>
      </c>
      <c r="AO1864" s="13">
        <f t="shared" si="2436"/>
        <v>1.8967120288424753E-3</v>
      </c>
      <c r="AP1864" s="13">
        <f t="shared" si="2437"/>
        <v>4.7647408403160297E-4</v>
      </c>
      <c r="AQ1864" s="13">
        <f t="shared" si="2438"/>
        <v>8.9771489807669404E-5</v>
      </c>
      <c r="AR1864" s="13">
        <f t="shared" si="2439"/>
        <v>2.122952759169194E-4</v>
      </c>
      <c r="AS1864" s="13">
        <f t="shared" si="2440"/>
        <v>3.1889963856109477E-4</v>
      </c>
      <c r="AT1864" s="13">
        <f t="shared" si="2441"/>
        <v>2.3951776372592364E-4</v>
      </c>
      <c r="AU1864" s="13">
        <f t="shared" si="2442"/>
        <v>1.1993064526323625E-4</v>
      </c>
      <c r="AV1864" s="13">
        <f t="shared" si="2443"/>
        <v>4.5038495630270411E-5</v>
      </c>
      <c r="AW1864" s="13">
        <f t="shared" si="2444"/>
        <v>4.2549837370674705E-7</v>
      </c>
      <c r="AX1864" s="13">
        <f t="shared" si="2445"/>
        <v>1.6721512600268427E-3</v>
      </c>
      <c r="AY1864" s="13">
        <f t="shared" si="2446"/>
        <v>1.2601861450783534E-3</v>
      </c>
      <c r="AZ1864" s="13">
        <f t="shared" si="2447"/>
        <v>4.7485809394478689E-4</v>
      </c>
      <c r="BA1864" s="13">
        <f t="shared" si="2448"/>
        <v>1.1928936597476822E-4</v>
      </c>
      <c r="BB1864" s="13">
        <f t="shared" si="2449"/>
        <v>2.2475060996301686E-5</v>
      </c>
      <c r="BC1864" s="13">
        <f t="shared" si="2450"/>
        <v>3.3875835463444407E-6</v>
      </c>
      <c r="BD1864" s="13">
        <f t="shared" si="2451"/>
        <v>2.6665407188481395E-5</v>
      </c>
      <c r="BE1864" s="13">
        <f t="shared" si="2452"/>
        <v>4.0055477813924455E-5</v>
      </c>
      <c r="BF1864" s="13">
        <f t="shared" si="2453"/>
        <v>3.0084695342564698E-5</v>
      </c>
      <c r="BG1864" s="13">
        <f t="shared" si="2454"/>
        <v>1.5063922060955478E-5</v>
      </c>
      <c r="BH1864" s="13">
        <f t="shared" si="2455"/>
        <v>5.657072772583944E-6</v>
      </c>
      <c r="BI1864" s="13">
        <f t="shared" si="2456"/>
        <v>1.6995559177650572E-6</v>
      </c>
      <c r="BJ1864" s="14">
        <f t="shared" si="2457"/>
        <v>0.5499804288848853</v>
      </c>
      <c r="BK1864" s="14">
        <f t="shared" si="2458"/>
        <v>0.26279298279909385</v>
      </c>
      <c r="BL1864" s="14">
        <f t="shared" si="2459"/>
        <v>0.18006282984237121</v>
      </c>
      <c r="BM1864" s="14">
        <f t="shared" si="2460"/>
        <v>0.39125528409470295</v>
      </c>
      <c r="BN1864" s="14">
        <f t="shared" si="2461"/>
        <v>0.60779689989812347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1.7670999999999999</v>
      </c>
      <c r="F1865" s="10">
        <f>VLOOKUP(B1865,home!$B$2:$E$405,3,FALSE)</f>
        <v>1.1317999999999999</v>
      </c>
      <c r="G1865" s="10">
        <f>VLOOKUP(C1865,away!$B$2:$E$405,4,FALSE)</f>
        <v>0.77810000000000001</v>
      </c>
      <c r="H1865" s="10">
        <f>VLOOKUP(A1865,away!$A$2:$E$405,3,FALSE)</f>
        <v>1.5205</v>
      </c>
      <c r="I1865" s="10">
        <f>VLOOKUP(C1865,away!$B$2:$E$405,3,FALSE)</f>
        <v>1.5620000000000001</v>
      </c>
      <c r="J1865" s="10">
        <f>VLOOKUP(B1865,home!$B$2:$E$405,4,FALSE)</f>
        <v>0.98650000000000004</v>
      </c>
      <c r="K1865" s="12">
        <f t="shared" si="2406"/>
        <v>1.5562029412179998</v>
      </c>
      <c r="L1865" s="12">
        <f t="shared" si="2407"/>
        <v>2.3429582165</v>
      </c>
      <c r="M1865" s="13">
        <f t="shared" si="2408"/>
        <v>2.0258898340660376E-2</v>
      </c>
      <c r="N1865" s="13">
        <f t="shared" si="2409"/>
        <v>3.1526957183572131E-2</v>
      </c>
      <c r="O1865" s="13">
        <f t="shared" si="2410"/>
        <v>4.7465752324488436E-2</v>
      </c>
      <c r="P1865" s="13">
        <f t="shared" si="2411"/>
        <v>7.386634337449402E-2</v>
      </c>
      <c r="Q1865" s="13">
        <f t="shared" si="2412"/>
        <v>2.4531171748364455E-2</v>
      </c>
      <c r="R1865" s="13">
        <f t="shared" si="2413"/>
        <v>5.5605137205507103E-2</v>
      </c>
      <c r="S1865" s="13">
        <f t="shared" si="2414"/>
        <v>6.7331359679215455E-2</v>
      </c>
      <c r="T1865" s="13">
        <f t="shared" si="2415"/>
        <v>5.7475510408203159E-2</v>
      </c>
      <c r="U1865" s="13">
        <f t="shared" si="2416"/>
        <v>8.6532878066040583E-2</v>
      </c>
      <c r="V1865" s="13">
        <f t="shared" si="2417"/>
        <v>2.7277568219955129E-2</v>
      </c>
      <c r="W1865" s="13">
        <f t="shared" si="2418"/>
        <v>1.2725160542109561E-2</v>
      </c>
      <c r="X1865" s="13">
        <f t="shared" si="2419"/>
        <v>2.9814519448417186E-2</v>
      </c>
      <c r="Y1865" s="13">
        <f t="shared" si="2420"/>
        <v>3.492708665633406E-2</v>
      </c>
      <c r="Z1865" s="13">
        <f t="shared" si="2421"/>
        <v>4.342683769841757E-2</v>
      </c>
      <c r="AA1865" s="13">
        <f t="shared" si="2422"/>
        <v>6.7580972554074137E-2</v>
      </c>
      <c r="AB1865" s="13">
        <f t="shared" si="2423"/>
        <v>5.2584854129511548E-2</v>
      </c>
      <c r="AC1865" s="13">
        <f t="shared" si="2424"/>
        <v>6.2160778274910631E-3</v>
      </c>
      <c r="AD1865" s="13">
        <f t="shared" si="2425"/>
        <v>4.9507330657755323E-3</v>
      </c>
      <c r="AE1865" s="13">
        <f t="shared" si="2426"/>
        <v>1.1599360714157016E-2</v>
      </c>
      <c r="AF1865" s="13">
        <f t="shared" si="2427"/>
        <v>1.358840874569075E-2</v>
      </c>
      <c r="AG1865" s="13">
        <f t="shared" si="2428"/>
        <v>1.06123579732922E-2</v>
      </c>
      <c r="AH1865" s="13">
        <f t="shared" si="2429"/>
        <v>2.5436816550529852E-2</v>
      </c>
      <c r="AI1865" s="13">
        <f t="shared" si="2430"/>
        <v>3.9584848731157252E-2</v>
      </c>
      <c r="AJ1865" s="13">
        <f t="shared" si="2431"/>
        <v>3.0801029011548263E-2</v>
      </c>
      <c r="AK1865" s="13">
        <f t="shared" si="2432"/>
        <v>1.597755064677079E-2</v>
      </c>
      <c r="AL1865" s="13">
        <f t="shared" si="2433"/>
        <v>9.0658224653111363E-4</v>
      </c>
      <c r="AM1865" s="13">
        <f t="shared" si="2434"/>
        <v>1.5408690716290161E-3</v>
      </c>
      <c r="AN1865" s="13">
        <f t="shared" si="2435"/>
        <v>3.6101918519239298E-3</v>
      </c>
      <c r="AO1865" s="13">
        <f t="shared" si="2436"/>
        <v>4.2292643313032634E-3</v>
      </c>
      <c r="AP1865" s="13">
        <f t="shared" si="2437"/>
        <v>3.3029965382591195E-3</v>
      </c>
      <c r="AQ1865" s="13">
        <f t="shared" si="2438"/>
        <v>1.9346957195963152E-3</v>
      </c>
      <c r="AR1865" s="13">
        <f t="shared" si="2439"/>
        <v>1.1919479667733423E-2</v>
      </c>
      <c r="AS1865" s="13">
        <f t="shared" si="2440"/>
        <v>1.8549129316714898E-2</v>
      </c>
      <c r="AT1865" s="13">
        <f t="shared" si="2441"/>
        <v>1.4433104799852377E-2</v>
      </c>
      <c r="AU1865" s="13">
        <f t="shared" si="2442"/>
        <v>7.4869467134793038E-3</v>
      </c>
      <c r="AV1865" s="13">
        <f t="shared" si="2443"/>
        <v>2.9128021240647315E-3</v>
      </c>
      <c r="AW1865" s="13">
        <f t="shared" si="2444"/>
        <v>9.1819618653811132E-5</v>
      </c>
      <c r="AX1865" s="13">
        <f t="shared" si="2445"/>
        <v>3.9965083021682089E-4</v>
      </c>
      <c r="AY1865" s="13">
        <f t="shared" si="2446"/>
        <v>9.3636519638754683E-4</v>
      </c>
      <c r="AZ1865" s="13">
        <f t="shared" si="2447"/>
        <v>1.0969322652604199E-3</v>
      </c>
      <c r="BA1865" s="13">
        <f t="shared" si="2448"/>
        <v>8.5668882127861942E-4</v>
      </c>
      <c r="BB1865" s="13">
        <f t="shared" si="2449"/>
        <v>5.0179652819961045E-4</v>
      </c>
      <c r="BC1865" s="13">
        <f t="shared" si="2450"/>
        <v>2.3513765975129028E-4</v>
      </c>
      <c r="BD1865" s="13">
        <f t="shared" si="2451"/>
        <v>4.6544738039867844E-3</v>
      </c>
      <c r="BE1865" s="13">
        <f t="shared" si="2452"/>
        <v>7.243305823586366E-3</v>
      </c>
      <c r="BF1865" s="13">
        <f t="shared" si="2453"/>
        <v>5.636026913403285E-3</v>
      </c>
      <c r="BG1865" s="13">
        <f t="shared" si="2454"/>
        <v>2.9236005531406671E-3</v>
      </c>
      <c r="BH1865" s="13">
        <f t="shared" si="2455"/>
        <v>1.137428944936019E-3</v>
      </c>
      <c r="BI1865" s="13">
        <f t="shared" si="2456"/>
        <v>3.5401405390718345E-4</v>
      </c>
      <c r="BJ1865" s="14">
        <f t="shared" si="2457"/>
        <v>0.25039585529972197</v>
      </c>
      <c r="BK1865" s="14">
        <f t="shared" si="2458"/>
        <v>0.19679319488473471</v>
      </c>
      <c r="BL1865" s="14">
        <f t="shared" si="2459"/>
        <v>0.49882015193443296</v>
      </c>
      <c r="BM1865" s="14">
        <f t="shared" si="2460"/>
        <v>0.73533723406248686</v>
      </c>
      <c r="BN1865" s="14">
        <f t="shared" si="2461"/>
        <v>0.25325426017708652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1.7670999999999999</v>
      </c>
      <c r="F1866" s="10">
        <f>VLOOKUP(B1866,home!$B$2:$E$405,3,FALSE)</f>
        <v>0.77810000000000001</v>
      </c>
      <c r="G1866" s="10">
        <f>VLOOKUP(C1866,away!$B$2:$E$405,4,FALSE)</f>
        <v>1.4552</v>
      </c>
      <c r="H1866" s="10">
        <f>VLOOKUP(A1866,away!$A$2:$E$405,3,FALSE)</f>
        <v>1.5205</v>
      </c>
      <c r="I1866" s="10">
        <f>VLOOKUP(C1866,away!$B$2:$E$405,3,FALSE)</f>
        <v>0.84560000000000002</v>
      </c>
      <c r="J1866" s="10">
        <f>VLOOKUP(B1866,home!$B$2:$E$405,4,FALSE)</f>
        <v>1.3153999999999999</v>
      </c>
      <c r="K1866" s="12">
        <f t="shared" si="2406"/>
        <v>2.0008716381519998</v>
      </c>
      <c r="L1866" s="12">
        <f t="shared" si="2407"/>
        <v>1.6912555559199998</v>
      </c>
      <c r="M1866" s="13">
        <f t="shared" si="2408"/>
        <v>2.4918938206114013E-2</v>
      </c>
      <c r="N1866" s="13">
        <f t="shared" si="2409"/>
        <v>4.9859596709475797E-2</v>
      </c>
      <c r="O1866" s="13">
        <f t="shared" si="2410"/>
        <v>4.2144292688717465E-2</v>
      </c>
      <c r="P1866" s="13">
        <f t="shared" si="2411"/>
        <v>8.4325319950831465E-2</v>
      </c>
      <c r="Q1866" s="13">
        <f t="shared" si="2412"/>
        <v>4.9881326472843449E-2</v>
      </c>
      <c r="R1866" s="13">
        <f t="shared" si="2413"/>
        <v>3.5638384580056033E-2</v>
      </c>
      <c r="S1866" s="13">
        <f t="shared" si="2414"/>
        <v>7.133891024964932E-2</v>
      </c>
      <c r="T1866" s="13">
        <f t="shared" si="2415"/>
        <v>8.4362070533855846E-2</v>
      </c>
      <c r="U1866" s="13">
        <f t="shared" si="2416"/>
        <v>7.1307832935787685E-2</v>
      </c>
      <c r="V1866" s="13">
        <f t="shared" si="2417"/>
        <v>2.682331353316449E-2</v>
      </c>
      <c r="W1866" s="13">
        <f t="shared" si="2418"/>
        <v>3.3268710470970991E-2</v>
      </c>
      <c r="X1866" s="13">
        <f t="shared" si="2419"/>
        <v>5.626589142232355E-2</v>
      </c>
      <c r="Y1866" s="13">
        <f t="shared" si="2420"/>
        <v>4.7580000738398097E-2</v>
      </c>
      <c r="Z1866" s="13">
        <f t="shared" si="2421"/>
        <v>2.0091205308344469E-2</v>
      </c>
      <c r="AA1866" s="13">
        <f t="shared" si="2422"/>
        <v>4.0199922877755354E-2</v>
      </c>
      <c r="AB1866" s="13">
        <f t="shared" si="2423"/>
        <v>4.0217442770999208E-2</v>
      </c>
      <c r="AC1866" s="13">
        <f t="shared" si="2424"/>
        <v>5.6731061259428905E-3</v>
      </c>
      <c r="AD1866" s="13">
        <f t="shared" si="2425"/>
        <v>1.6641604804814084E-2</v>
      </c>
      <c r="AE1866" s="13">
        <f t="shared" si="2426"/>
        <v>2.8145206585566782E-2</v>
      </c>
      <c r="AF1866" s="13">
        <f t="shared" si="2427"/>
        <v>2.3800368505177999E-2</v>
      </c>
      <c r="AG1866" s="13">
        <f t="shared" si="2428"/>
        <v>1.3417501822441889E-2</v>
      </c>
      <c r="AH1866" s="13">
        <f t="shared" si="2429"/>
        <v>8.4948406507167427E-3</v>
      </c>
      <c r="AI1866" s="13">
        <f t="shared" si="2430"/>
        <v>1.6997085728639807E-2</v>
      </c>
      <c r="AJ1866" s="13">
        <f t="shared" si="2431"/>
        <v>1.7004493382836754E-2</v>
      </c>
      <c r="AK1866" s="13">
        <f t="shared" si="2432"/>
        <v>1.1341269510287137E-2</v>
      </c>
      <c r="AL1866" s="13">
        <f t="shared" si="2433"/>
        <v>7.6790830368170585E-4</v>
      </c>
      <c r="AM1866" s="13">
        <f t="shared" si="2434"/>
        <v>6.6595430134573112E-3</v>
      </c>
      <c r="AN1866" s="13">
        <f t="shared" si="2435"/>
        <v>1.1262989121397895E-2</v>
      </c>
      <c r="AO1866" s="13">
        <f t="shared" si="2436"/>
        <v>9.5242964639153556E-3</v>
      </c>
      <c r="AP1866" s="13">
        <f t="shared" si="2437"/>
        <v>5.3693397702753503E-3</v>
      </c>
      <c r="AQ1866" s="13">
        <f t="shared" si="2438"/>
        <v>2.2702314295250997E-3</v>
      </c>
      <c r="AR1866" s="13">
        <f t="shared" si="2439"/>
        <v>2.8733892894359514E-3</v>
      </c>
      <c r="AS1866" s="13">
        <f t="shared" si="2440"/>
        <v>5.7492831346021228E-3</v>
      </c>
      <c r="AT1866" s="13">
        <f t="shared" si="2441"/>
        <v>5.7517887818655071E-3</v>
      </c>
      <c r="AU1866" s="13">
        <f t="shared" si="2442"/>
        <v>3.8361970140918435E-3</v>
      </c>
      <c r="AV1866" s="13">
        <f t="shared" si="2443"/>
        <v>1.9189344509649403E-3</v>
      </c>
      <c r="AW1866" s="13">
        <f t="shared" si="2444"/>
        <v>7.2183066444010175E-5</v>
      </c>
      <c r="AX1866" s="13">
        <f t="shared" si="2445"/>
        <v>2.2208151231133382E-3</v>
      </c>
      <c r="AY1866" s="13">
        <f t="shared" si="2446"/>
        <v>3.7559659156365913E-3</v>
      </c>
      <c r="AZ1866" s="13">
        <f t="shared" si="2447"/>
        <v>3.1761491113332678E-3</v>
      </c>
      <c r="BA1866" s="13">
        <f t="shared" si="2448"/>
        <v>1.7905599436575863E-3</v>
      </c>
      <c r="BB1866" s="13">
        <f t="shared" si="2449"/>
        <v>7.5707361322967346E-4</v>
      </c>
      <c r="BC1866" s="13">
        <f t="shared" si="2450"/>
        <v>2.5608099092302289E-4</v>
      </c>
      <c r="BD1866" s="13">
        <f t="shared" si="2451"/>
        <v>8.09939266679928E-4</v>
      </c>
      <c r="BE1866" s="13">
        <f t="shared" si="2452"/>
        <v>1.6205845073254969E-3</v>
      </c>
      <c r="BF1866" s="13">
        <f t="shared" si="2453"/>
        <v>1.6212907889680593E-3</v>
      </c>
      <c r="BG1866" s="13">
        <f t="shared" si="2454"/>
        <v>1.0813315856144229E-3</v>
      </c>
      <c r="BH1866" s="13">
        <f t="shared" si="2455"/>
        <v>5.4090142527345761E-4</v>
      </c>
      <c r="BI1866" s="13">
        <f t="shared" si="2456"/>
        <v>2.1645486417313099E-4</v>
      </c>
      <c r="BJ1866" s="14">
        <f t="shared" si="2457"/>
        <v>0.45026532256233298</v>
      </c>
      <c r="BK1866" s="14">
        <f t="shared" si="2458"/>
        <v>0.21760346228502048</v>
      </c>
      <c r="BL1866" s="14">
        <f t="shared" si="2459"/>
        <v>0.30936566023479101</v>
      </c>
      <c r="BM1866" s="14">
        <f t="shared" si="2460"/>
        <v>0.70687400893325769</v>
      </c>
      <c r="BN1866" s="14">
        <f t="shared" si="2461"/>
        <v>0.28676785860803822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1.375</v>
      </c>
      <c r="F1867" s="10">
        <f>VLOOKUP(B1867,home!$B$2:$E$405,3,FALSE)</f>
        <v>0.84850000000000003</v>
      </c>
      <c r="G1867" s="10">
        <f>VLOOKUP(C1867,away!$B$2:$E$405,4,FALSE)</f>
        <v>0.48480000000000001</v>
      </c>
      <c r="H1867" s="10">
        <f>VLOOKUP(A1867,away!$A$2:$E$405,3,FALSE)</f>
        <v>1.0101</v>
      </c>
      <c r="I1867" s="10">
        <f>VLOOKUP(C1867,away!$B$2:$E$405,3,FALSE)</f>
        <v>0.57750000000000001</v>
      </c>
      <c r="J1867" s="10">
        <f>VLOOKUP(B1867,home!$B$2:$E$405,4,FALSE)</f>
        <v>0.74250000000000005</v>
      </c>
      <c r="K1867" s="12">
        <f t="shared" si="2406"/>
        <v>0.5656101</v>
      </c>
      <c r="L1867" s="12">
        <f t="shared" si="2407"/>
        <v>0.43312456687500006</v>
      </c>
      <c r="M1867" s="13">
        <f t="shared" si="2408"/>
        <v>0.36834522583860113</v>
      </c>
      <c r="N1867" s="13">
        <f t="shared" si="2409"/>
        <v>0.20833978002109377</v>
      </c>
      <c r="O1867" s="13">
        <f t="shared" si="2410"/>
        <v>0.15953936640181821</v>
      </c>
      <c r="P1867" s="13">
        <f t="shared" si="2411"/>
        <v>9.023707698446902E-2</v>
      </c>
      <c r="Q1867" s="13">
        <f t="shared" si="2412"/>
        <v>5.8919541905854425E-2</v>
      </c>
      <c r="R1867" s="13">
        <f t="shared" si="2413"/>
        <v>3.4550209486149723E-2</v>
      </c>
      <c r="S1867" s="13">
        <f t="shared" si="2414"/>
        <v>5.5265614235685207E-3</v>
      </c>
      <c r="T1867" s="13">
        <f t="shared" si="2415"/>
        <v>2.5519501068446613E-2</v>
      </c>
      <c r="U1867" s="13">
        <f t="shared" si="2416"/>
        <v>1.9541947442482093E-2</v>
      </c>
      <c r="V1867" s="13">
        <f t="shared" si="2417"/>
        <v>1.5043277449016044E-4</v>
      </c>
      <c r="W1867" s="13">
        <f t="shared" si="2418"/>
        <v>1.1108495996441507E-2</v>
      </c>
      <c r="X1867" s="13">
        <f t="shared" si="2419"/>
        <v>4.8113625170913997E-3</v>
      </c>
      <c r="Y1867" s="13">
        <f t="shared" si="2420"/>
        <v>1.0419596531469112E-3</v>
      </c>
      <c r="Z1867" s="13">
        <f t="shared" si="2421"/>
        <v>4.9881815063763735E-3</v>
      </c>
      <c r="AA1867" s="13">
        <f t="shared" si="2422"/>
        <v>2.8213658406396913E-3</v>
      </c>
      <c r="AB1867" s="13">
        <f t="shared" si="2423"/>
        <v>7.9789650763039993E-4</v>
      </c>
      <c r="AC1867" s="13">
        <f t="shared" si="2424"/>
        <v>2.3033103357303821E-6</v>
      </c>
      <c r="AD1867" s="13">
        <f t="shared" si="2425"/>
        <v>1.5707693828492194E-3</v>
      </c>
      <c r="AE1867" s="13">
        <f t="shared" si="2426"/>
        <v>6.8033880860707936E-4</v>
      </c>
      <c r="AF1867" s="13">
        <f t="shared" si="2427"/>
        <v>1.4733572590309741E-4</v>
      </c>
      <c r="AG1867" s="13">
        <f t="shared" si="2428"/>
        <v>2.1271574155664266E-5</v>
      </c>
      <c r="AH1867" s="13">
        <f t="shared" si="2429"/>
        <v>5.4012598861078787E-4</v>
      </c>
      <c r="AI1867" s="13">
        <f t="shared" si="2430"/>
        <v>3.0550071443074655E-4</v>
      </c>
      <c r="AJ1867" s="13">
        <f t="shared" si="2431"/>
        <v>8.6397144819623016E-5</v>
      </c>
      <c r="AK1867" s="13">
        <f t="shared" si="2432"/>
        <v>1.628903257371382E-5</v>
      </c>
      <c r="AL1867" s="13">
        <f t="shared" si="2433"/>
        <v>2.2570564514442477E-8</v>
      </c>
      <c r="AM1867" s="13">
        <f t="shared" si="2434"/>
        <v>1.776886055420571E-4</v>
      </c>
      <c r="AN1867" s="13">
        <f t="shared" si="2435"/>
        <v>7.6961300314026221E-5</v>
      </c>
      <c r="AO1867" s="13">
        <f t="shared" si="2436"/>
        <v>1.6666914932324706E-5</v>
      </c>
      <c r="AP1867" s="13">
        <f t="shared" si="2437"/>
        <v>2.4062834370685369E-6</v>
      </c>
      <c r="AQ1867" s="13">
        <f t="shared" si="2438"/>
        <v>2.6055511786469906E-7</v>
      </c>
      <c r="AR1867" s="13">
        <f t="shared" si="2439"/>
        <v>4.6788366974995747E-5</v>
      </c>
      <c r="AS1867" s="13">
        <f t="shared" si="2440"/>
        <v>2.646397292356404E-5</v>
      </c>
      <c r="AT1867" s="13">
        <f t="shared" si="2441"/>
        <v>7.4841451858471752E-6</v>
      </c>
      <c r="AU1867" s="13">
        <f t="shared" si="2442"/>
        <v>1.4110360356605134E-6</v>
      </c>
      <c r="AV1867" s="13">
        <f t="shared" si="2443"/>
        <v>1.9952405830838657E-7</v>
      </c>
      <c r="AW1867" s="13">
        <f t="shared" si="2444"/>
        <v>1.5359245928385748E-10</v>
      </c>
      <c r="AX1867" s="13">
        <f t="shared" si="2445"/>
        <v>1.6750411658250576E-5</v>
      </c>
      <c r="AY1867" s="13">
        <f t="shared" si="2446"/>
        <v>7.2550147944577325E-6</v>
      </c>
      <c r="AZ1867" s="13">
        <f t="shared" si="2447"/>
        <v>1.5711625702606116E-6</v>
      </c>
      <c r="BA1867" s="13">
        <f t="shared" si="2448"/>
        <v>2.2683636924477979E-7</v>
      </c>
      <c r="BB1867" s="13">
        <f t="shared" si="2449"/>
        <v>2.4562101045160701E-8</v>
      </c>
      <c r="BC1867" s="13">
        <f t="shared" si="2450"/>
        <v>2.1276898753450432E-9</v>
      </c>
      <c r="BD1867" s="13">
        <f t="shared" si="2451"/>
        <v>3.3775318634722657E-6</v>
      </c>
      <c r="BE1867" s="13">
        <f t="shared" si="2452"/>
        <v>1.9103661350517347E-6</v>
      </c>
      <c r="BF1867" s="13">
        <f t="shared" si="2453"/>
        <v>5.4026119034161259E-7</v>
      </c>
      <c r="BG1867" s="13">
        <f t="shared" si="2454"/>
        <v>1.0185906196507953E-7</v>
      </c>
      <c r="BH1867" s="13">
        <f t="shared" si="2455"/>
        <v>1.4403128555993702E-8</v>
      </c>
      <c r="BI1867" s="13">
        <f t="shared" si="2456"/>
        <v>1.6293109965736909E-9</v>
      </c>
      <c r="BJ1867" s="14">
        <f t="shared" si="2457"/>
        <v>0.31246017042811619</v>
      </c>
      <c r="BK1867" s="14">
        <f t="shared" si="2458"/>
        <v>0.46426887791682359</v>
      </c>
      <c r="BL1867" s="14">
        <f t="shared" si="2459"/>
        <v>0.2182873916550237</v>
      </c>
      <c r="BM1867" s="14">
        <f t="shared" si="2460"/>
        <v>8.006616600715151E-2</v>
      </c>
      <c r="BN1867" s="14">
        <f t="shared" si="2461"/>
        <v>0.91993120063798628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1.375</v>
      </c>
      <c r="F1868" s="10">
        <f>VLOOKUP(B1868,home!$B$2:$E$405,3,FALSE)</f>
        <v>0.90910000000000002</v>
      </c>
      <c r="G1868" s="10">
        <f>VLOOKUP(C1868,away!$B$2:$E$405,4,FALSE)</f>
        <v>0.72729999999999995</v>
      </c>
      <c r="H1868" s="10">
        <f>VLOOKUP(A1868,away!$A$2:$E$405,3,FALSE)</f>
        <v>1.0101</v>
      </c>
      <c r="I1868" s="10">
        <f>VLOOKUP(C1868,away!$B$2:$E$405,3,FALSE)</f>
        <v>0.72</v>
      </c>
      <c r="J1868" s="10">
        <f>VLOOKUP(B1868,home!$B$2:$E$405,4,FALSE)</f>
        <v>1.155</v>
      </c>
      <c r="K1868" s="12">
        <f t="shared" si="2406"/>
        <v>0.90913409124999989</v>
      </c>
      <c r="L1868" s="12">
        <f t="shared" si="2407"/>
        <v>0.83999915999999997</v>
      </c>
      <c r="M1868" s="13">
        <f t="shared" si="2408"/>
        <v>0.17392462709170878</v>
      </c>
      <c r="N1868" s="13">
        <f t="shared" si="2409"/>
        <v>0.15812080779701579</v>
      </c>
      <c r="O1868" s="13">
        <f t="shared" si="2410"/>
        <v>0.14609654066034861</v>
      </c>
      <c r="P1868" s="13">
        <f t="shared" si="2411"/>
        <v>0.13282134572801468</v>
      </c>
      <c r="Q1868" s="13">
        <f t="shared" si="2412"/>
        <v>7.187650845212791E-2</v>
      </c>
      <c r="R1868" s="13">
        <f t="shared" si="2413"/>
        <v>6.1360485716799334E-2</v>
      </c>
      <c r="S1868" s="13">
        <f t="shared" si="2414"/>
        <v>2.5357981465871714E-2</v>
      </c>
      <c r="T1868" s="13">
        <f t="shared" si="2415"/>
        <v>6.0376206723520329E-2</v>
      </c>
      <c r="U1868" s="13">
        <f t="shared" si="2416"/>
        <v>5.5784909420800964E-2</v>
      </c>
      <c r="V1868" s="13">
        <f t="shared" si="2417"/>
        <v>2.1516863556630579E-3</v>
      </c>
      <c r="W1868" s="13">
        <f t="shared" si="2418"/>
        <v>2.178179473128275E-2</v>
      </c>
      <c r="X1868" s="13">
        <f t="shared" si="2419"/>
        <v>1.8296689277569934E-2</v>
      </c>
      <c r="Y1868" s="13">
        <f t="shared" si="2420"/>
        <v>7.684601811969876E-3</v>
      </c>
      <c r="Z1868" s="13">
        <f t="shared" si="2421"/>
        <v>1.7180918819767813E-2</v>
      </c>
      <c r="AA1868" s="13">
        <f t="shared" si="2422"/>
        <v>1.5619759018049632E-2</v>
      </c>
      <c r="AB1868" s="13">
        <f t="shared" si="2423"/>
        <v>7.1002277102092696E-3</v>
      </c>
      <c r="AC1868" s="13">
        <f t="shared" si="2424"/>
        <v>1.0269889683056523E-4</v>
      </c>
      <c r="AD1868" s="13">
        <f t="shared" si="2425"/>
        <v>4.9506430397046938E-3</v>
      </c>
      <c r="AE1868" s="13">
        <f t="shared" si="2426"/>
        <v>4.158535994811789E-3</v>
      </c>
      <c r="AF1868" s="13">
        <f t="shared" si="2427"/>
        <v>1.7465833712358334E-3</v>
      </c>
      <c r="AG1868" s="13">
        <f t="shared" si="2428"/>
        <v>4.8904285490268941E-4</v>
      </c>
      <c r="AH1868" s="13">
        <f t="shared" si="2429"/>
        <v>3.6079893441582876E-3</v>
      </c>
      <c r="AI1868" s="13">
        <f t="shared" si="2430"/>
        <v>3.2801461136410279E-3</v>
      </c>
      <c r="AJ1868" s="13">
        <f t="shared" si="2431"/>
        <v>1.4910463280961271E-3</v>
      </c>
      <c r="AK1868" s="13">
        <f t="shared" si="2432"/>
        <v>4.5185368283510736E-4</v>
      </c>
      <c r="AL1868" s="13">
        <f t="shared" si="2433"/>
        <v>3.1371303558122721E-6</v>
      </c>
      <c r="AM1868" s="13">
        <f t="shared" si="2434"/>
        <v>9.0015967220101304E-4</v>
      </c>
      <c r="AN1868" s="13">
        <f t="shared" si="2435"/>
        <v>7.561333685147262E-4</v>
      </c>
      <c r="AO1868" s="13">
        <f t="shared" si="2436"/>
        <v>3.1757569720017022E-4</v>
      </c>
      <c r="AP1868" s="13">
        <f t="shared" si="2437"/>
        <v>8.8921106294852448E-5</v>
      </c>
      <c r="AQ1868" s="13">
        <f t="shared" si="2438"/>
        <v>1.8673413648486688E-5</v>
      </c>
      <c r="AR1868" s="13">
        <f t="shared" si="2439"/>
        <v>6.0614160367638279E-4</v>
      </c>
      <c r="AS1868" s="13">
        <f t="shared" si="2440"/>
        <v>5.5106399602714593E-4</v>
      </c>
      <c r="AT1868" s="13">
        <f t="shared" si="2441"/>
        <v>2.5049553262436637E-4</v>
      </c>
      <c r="AU1868" s="13">
        <f t="shared" si="2442"/>
        <v>7.5911342804879358E-5</v>
      </c>
      <c r="AV1868" s="13">
        <f t="shared" si="2443"/>
        <v>1.7253397414120298E-5</v>
      </c>
      <c r="AW1868" s="13">
        <f t="shared" si="2444"/>
        <v>6.654828373881381E-8</v>
      </c>
      <c r="AX1868" s="13">
        <f t="shared" si="2445"/>
        <v>1.3639430759439426E-4</v>
      </c>
      <c r="AY1868" s="13">
        <f t="shared" si="2446"/>
        <v>1.1457110380807277E-4</v>
      </c>
      <c r="AZ1868" s="13">
        <f t="shared" si="2447"/>
        <v>4.8119815479526962E-5</v>
      </c>
      <c r="BA1868" s="13">
        <f t="shared" si="2448"/>
        <v>1.3473534860719216E-5</v>
      </c>
      <c r="BB1868" s="13">
        <f t="shared" si="2449"/>
        <v>2.829439491308714E-6</v>
      </c>
      <c r="BC1868" s="13">
        <f t="shared" si="2450"/>
        <v>4.753453591940296E-7</v>
      </c>
      <c r="BD1868" s="13">
        <f t="shared" si="2451"/>
        <v>8.4859739654869005E-5</v>
      </c>
      <c r="BE1868" s="13">
        <f t="shared" si="2452"/>
        <v>7.714888229484092E-5</v>
      </c>
      <c r="BF1868" s="13">
        <f t="shared" si="2453"/>
        <v>3.5069339498036697E-5</v>
      </c>
      <c r="BG1868" s="13">
        <f t="shared" si="2454"/>
        <v>1.0627577365095109E-5</v>
      </c>
      <c r="BH1868" s="13">
        <f t="shared" si="2455"/>
        <v>2.4154732225012017E-6</v>
      </c>
      <c r="BI1868" s="13">
        <f t="shared" si="2456"/>
        <v>4.3919781061546792E-7</v>
      </c>
      <c r="BJ1868" s="14">
        <f t="shared" si="2457"/>
        <v>0.35187874085859405</v>
      </c>
      <c r="BK1868" s="14">
        <f t="shared" si="2458"/>
        <v>0.3344760477722527</v>
      </c>
      <c r="BL1868" s="14">
        <f t="shared" si="2459"/>
        <v>0.29650438407733121</v>
      </c>
      <c r="BM1868" s="14">
        <f t="shared" si="2460"/>
        <v>0.25572527152640623</v>
      </c>
      <c r="BN1868" s="14">
        <f t="shared" si="2461"/>
        <v>0.74420031544601506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1.375</v>
      </c>
      <c r="F1869" s="10">
        <f>VLOOKUP(B1869,home!$B$2:$E$405,3,FALSE)</f>
        <v>1.4544999999999999</v>
      </c>
      <c r="G1869" s="10">
        <f>VLOOKUP(C1869,away!$B$2:$E$405,4,FALSE)</f>
        <v>1.2121</v>
      </c>
      <c r="H1869" s="10">
        <f>VLOOKUP(A1869,away!$A$2:$E$405,3,FALSE)</f>
        <v>1.0101</v>
      </c>
      <c r="I1869" s="10">
        <f>VLOOKUP(C1869,away!$B$2:$E$405,3,FALSE)</f>
        <v>0.57750000000000001</v>
      </c>
      <c r="J1869" s="10">
        <f>VLOOKUP(B1869,home!$B$2:$E$405,4,FALSE)</f>
        <v>0.66</v>
      </c>
      <c r="K1869" s="12">
        <f t="shared" si="2406"/>
        <v>2.4241242437499997</v>
      </c>
      <c r="L1869" s="12">
        <f t="shared" si="2407"/>
        <v>0.38499961500000007</v>
      </c>
      <c r="M1869" s="13">
        <f t="shared" si="2408"/>
        <v>6.0257763583797565E-2</v>
      </c>
      <c r="N1869" s="13">
        <f t="shared" si="2409"/>
        <v>0.14607230557763953</v>
      </c>
      <c r="O1869" s="13">
        <f t="shared" si="2410"/>
        <v>2.3199215780523086E-2</v>
      </c>
      <c r="P1869" s="13">
        <f t="shared" si="2411"/>
        <v>5.6237781409553586E-2</v>
      </c>
      <c r="Q1869" s="13">
        <f t="shared" si="2412"/>
        <v>0.17704870864560718</v>
      </c>
      <c r="R1869" s="13">
        <f t="shared" si="2413"/>
        <v>4.4658445719016563E-3</v>
      </c>
      <c r="S1869" s="13">
        <f t="shared" si="2414"/>
        <v>1.3121496176465847E-2</v>
      </c>
      <c r="T1869" s="13">
        <f t="shared" si="2415"/>
        <v>6.8163684664805949E-2</v>
      </c>
      <c r="U1869" s="13">
        <f t="shared" si="2416"/>
        <v>1.0825762095566144E-2</v>
      </c>
      <c r="V1869" s="13">
        <f t="shared" si="2417"/>
        <v>1.3606800552433463E-3</v>
      </c>
      <c r="W1869" s="13">
        <f t="shared" si="2418"/>
        <v>0.14306268898414884</v>
      </c>
      <c r="X1869" s="13">
        <f t="shared" si="2419"/>
        <v>5.5079080179762055E-2</v>
      </c>
      <c r="Y1869" s="13">
        <f t="shared" si="2420"/>
        <v>1.0602712331881261E-2</v>
      </c>
      <c r="Z1869" s="13">
        <f t="shared" si="2421"/>
        <v>5.731161469439926E-4</v>
      </c>
      <c r="AA1869" s="13">
        <f t="shared" si="2422"/>
        <v>1.38930474629152E-3</v>
      </c>
      <c r="AB1869" s="13">
        <f t="shared" si="2423"/>
        <v>1.6839236587211082E-3</v>
      </c>
      <c r="AC1869" s="13">
        <f t="shared" si="2424"/>
        <v>7.936905446289473E-5</v>
      </c>
      <c r="AD1869" s="13">
        <f t="shared" si="2425"/>
        <v>8.6700433185635292E-2</v>
      </c>
      <c r="AE1869" s="13">
        <f t="shared" si="2426"/>
        <v>3.3379633396802819E-2</v>
      </c>
      <c r="AF1869" s="13">
        <f t="shared" si="2427"/>
        <v>6.4255730033051135E-3</v>
      </c>
      <c r="AG1869" s="13">
        <f t="shared" si="2428"/>
        <v>8.2461437747562106E-4</v>
      </c>
      <c r="AH1869" s="13">
        <f t="shared" si="2429"/>
        <v>5.5162373980930172E-5</v>
      </c>
      <c r="AI1869" s="13">
        <f t="shared" si="2430"/>
        <v>1.3372044810997704E-4</v>
      </c>
      <c r="AJ1869" s="13">
        <f t="shared" si="2431"/>
        <v>1.6207749007425459E-4</v>
      </c>
      <c r="AK1869" s="13">
        <f t="shared" si="2432"/>
        <v>1.3096532435171682E-4</v>
      </c>
      <c r="AL1869" s="13">
        <f t="shared" si="2433"/>
        <v>2.9629639535891523E-6</v>
      </c>
      <c r="AM1869" s="13">
        <f t="shared" si="2434"/>
        <v>4.2034524405785138E-2</v>
      </c>
      <c r="AN1869" s="13">
        <f t="shared" si="2435"/>
        <v>1.6183275712935385E-2</v>
      </c>
      <c r="AO1869" s="13">
        <f t="shared" si="2436"/>
        <v>3.1152774594594866E-3</v>
      </c>
      <c r="AP1869" s="13">
        <f t="shared" si="2437"/>
        <v>3.9979354083669358E-4</v>
      </c>
      <c r="AQ1869" s="13">
        <f t="shared" si="2438"/>
        <v>3.8480089825403474E-5</v>
      </c>
      <c r="AR1869" s="13">
        <f t="shared" si="2439"/>
        <v>4.2474985490288289E-6</v>
      </c>
      <c r="AS1869" s="13">
        <f t="shared" si="2440"/>
        <v>1.0296464207993731E-5</v>
      </c>
      <c r="AT1869" s="13">
        <f t="shared" si="2441"/>
        <v>1.2479954255750873E-5</v>
      </c>
      <c r="AU1869" s="13">
        <f t="shared" si="2442"/>
        <v>1.0084319890752226E-5</v>
      </c>
      <c r="AV1869" s="13">
        <f t="shared" si="2443"/>
        <v>6.1114110822257036E-6</v>
      </c>
      <c r="AW1869" s="13">
        <f t="shared" si="2444"/>
        <v>7.6813762352892123E-8</v>
      </c>
      <c r="AX1869" s="13">
        <f t="shared" si="2445"/>
        <v>1.6982818281094107E-2</v>
      </c>
      <c r="AY1869" s="13">
        <f t="shared" si="2446"/>
        <v>6.5383784998361942E-3</v>
      </c>
      <c r="AZ1869" s="13">
        <f t="shared" si="2447"/>
        <v>1.2586366025806061E-3</v>
      </c>
      <c r="BA1869" s="13">
        <f t="shared" si="2448"/>
        <v>1.6152486913948051E-4</v>
      </c>
      <c r="BB1869" s="13">
        <f t="shared" si="2449"/>
        <v>1.5546753107906353E-5</v>
      </c>
      <c r="BC1869" s="13">
        <f t="shared" si="2450"/>
        <v>1.1970987922088004E-6</v>
      </c>
      <c r="BD1869" s="13">
        <f t="shared" si="2451"/>
        <v>2.7254755101485939E-7</v>
      </c>
      <c r="BE1869" s="13">
        <f t="shared" si="2452"/>
        <v>6.6068912598981054E-7</v>
      </c>
      <c r="BF1869" s="13">
        <f t="shared" si="2453"/>
        <v>8.0079626394694897E-7</v>
      </c>
      <c r="BG1869" s="13">
        <f t="shared" si="2454"/>
        <v>6.4707654591274095E-7</v>
      </c>
      <c r="BH1869" s="13">
        <f t="shared" si="2455"/>
        <v>3.9214848562727119E-7</v>
      </c>
      <c r="BI1869" s="13">
        <f t="shared" si="2456"/>
        <v>1.9012333023178341E-7</v>
      </c>
      <c r="BJ1869" s="14">
        <f t="shared" si="2457"/>
        <v>0.8140888876604564</v>
      </c>
      <c r="BK1869" s="14">
        <f t="shared" si="2458"/>
        <v>0.13759843174331302</v>
      </c>
      <c r="BL1869" s="14">
        <f t="shared" si="2459"/>
        <v>4.2092159518808875E-2</v>
      </c>
      <c r="BM1869" s="14">
        <f t="shared" si="2460"/>
        <v>0.52053267381442547</v>
      </c>
      <c r="BN1869" s="14">
        <f t="shared" si="2461"/>
        <v>0.46728161956902259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1.375</v>
      </c>
      <c r="F1870" s="10">
        <f>VLOOKUP(B1870,home!$B$2:$E$405,3,FALSE)</f>
        <v>1.7576000000000001</v>
      </c>
      <c r="G1870" s="10">
        <f>VLOOKUP(C1870,away!$B$2:$E$405,4,FALSE)</f>
        <v>1.3332999999999999</v>
      </c>
      <c r="H1870" s="10">
        <f>VLOOKUP(A1870,away!$A$2:$E$405,3,FALSE)</f>
        <v>1.0101</v>
      </c>
      <c r="I1870" s="10">
        <f>VLOOKUP(C1870,away!$B$2:$E$405,3,FALSE)</f>
        <v>0.74250000000000005</v>
      </c>
      <c r="J1870" s="10">
        <f>VLOOKUP(B1870,home!$B$2:$E$405,4,FALSE)</f>
        <v>0.495</v>
      </c>
      <c r="K1870" s="12">
        <f t="shared" si="2406"/>
        <v>3.22218611</v>
      </c>
      <c r="L1870" s="12">
        <f t="shared" si="2407"/>
        <v>0.37124962875</v>
      </c>
      <c r="M1870" s="13">
        <f t="shared" si="2408"/>
        <v>2.7503672473086733E-2</v>
      </c>
      <c r="N1870" s="13">
        <f t="shared" si="2409"/>
        <v>8.8621951416769401E-2</v>
      </c>
      <c r="O1870" s="13">
        <f t="shared" si="2410"/>
        <v>1.0210728194895043E-2</v>
      </c>
      <c r="P1870" s="13">
        <f t="shared" si="2411"/>
        <v>3.2900866562576181E-2</v>
      </c>
      <c r="Q1870" s="13">
        <f t="shared" si="2412"/>
        <v>0.14277821044810465</v>
      </c>
      <c r="R1870" s="13">
        <f t="shared" si="2413"/>
        <v>1.8953645258109708E-3</v>
      </c>
      <c r="S1870" s="13">
        <f t="shared" si="2414"/>
        <v>9.8392952943618141E-3</v>
      </c>
      <c r="T1870" s="13">
        <f t="shared" si="2415"/>
        <v>5.3006357622448222E-2</v>
      </c>
      <c r="U1870" s="13">
        <f t="shared" si="2416"/>
        <v>6.107217248454846E-3</v>
      </c>
      <c r="V1870" s="13">
        <f t="shared" si="2417"/>
        <v>1.3077903681826652E-3</v>
      </c>
      <c r="W1870" s="13">
        <f t="shared" si="2418"/>
        <v>0.15335265550551319</v>
      </c>
      <c r="X1870" s="13">
        <f t="shared" si="2419"/>
        <v>5.6932116424248419E-2</v>
      </c>
      <c r="Y1870" s="13">
        <f t="shared" si="2420"/>
        <v>1.0568013543226999E-2</v>
      </c>
      <c r="Z1870" s="13">
        <f t="shared" si="2421"/>
        <v>2.3455112551774759E-4</v>
      </c>
      <c r="AA1870" s="13">
        <f t="shared" si="2422"/>
        <v>7.5576737872815275E-4</v>
      </c>
      <c r="AB1870" s="13">
        <f t="shared" si="2423"/>
        <v>1.2176115750644819E-3</v>
      </c>
      <c r="AC1870" s="13">
        <f t="shared" si="2424"/>
        <v>9.77765706504832E-5</v>
      </c>
      <c r="AD1870" s="13">
        <f t="shared" si="2425"/>
        <v>0.12353269912536993</v>
      </c>
      <c r="AE1870" s="13">
        <f t="shared" si="2426"/>
        <v>4.5861468688779036E-2</v>
      </c>
      <c r="AF1870" s="13">
        <f t="shared" si="2427"/>
        <v>8.5130266123194815E-3</v>
      </c>
      <c r="AG1870" s="13">
        <f t="shared" si="2428"/>
        <v>1.0534859897874927E-3</v>
      </c>
      <c r="AH1870" s="13">
        <f t="shared" si="2429"/>
        <v>2.1769254567839605E-5</v>
      </c>
      <c r="AI1870" s="13">
        <f t="shared" si="2430"/>
        <v>7.0144589693546812E-5</v>
      </c>
      <c r="AJ1870" s="13">
        <f t="shared" si="2431"/>
        <v>1.1300946130109789E-4</v>
      </c>
      <c r="AK1870" s="13">
        <f t="shared" si="2432"/>
        <v>1.2137917216766004E-4</v>
      </c>
      <c r="AL1870" s="13">
        <f t="shared" si="2433"/>
        <v>4.6785517927698276E-6</v>
      </c>
      <c r="AM1870" s="13">
        <f t="shared" si="2434"/>
        <v>7.9609069450515227E-2</v>
      </c>
      <c r="AN1870" s="13">
        <f t="shared" si="2435"/>
        <v>2.9554837478636742E-2</v>
      </c>
      <c r="AO1870" s="13">
        <f t="shared" si="2436"/>
        <v>5.486111220855237E-3</v>
      </c>
      <c r="AP1870" s="13">
        <f t="shared" si="2437"/>
        <v>6.7890558467457204E-4</v>
      </c>
      <c r="AQ1870" s="13">
        <f t="shared" si="2438"/>
        <v>6.301086156668412E-5</v>
      </c>
      <c r="AR1870" s="13">
        <f t="shared" si="2439"/>
        <v>1.6163655352949402E-6</v>
      </c>
      <c r="AS1870" s="13">
        <f t="shared" si="2440"/>
        <v>5.20823057651007E-6</v>
      </c>
      <c r="AT1870" s="13">
        <f t="shared" si="2441"/>
        <v>8.3909441106540226E-6</v>
      </c>
      <c r="AU1870" s="13">
        <f t="shared" si="2442"/>
        <v>9.0123945210452301E-6</v>
      </c>
      <c r="AV1870" s="13">
        <f t="shared" si="2443"/>
        <v>7.2599031108880118E-6</v>
      </c>
      <c r="AW1870" s="13">
        <f t="shared" si="2444"/>
        <v>1.5546247949114351E-7</v>
      </c>
      <c r="AX1870" s="13">
        <f t="shared" si="2445"/>
        <v>4.2752539635579241E-2</v>
      </c>
      <c r="AY1870" s="13">
        <f t="shared" si="2446"/>
        <v>1.5871864467828452E-2</v>
      </c>
      <c r="AZ1870" s="13">
        <f t="shared" si="2447"/>
        <v>2.9462118956258138E-3</v>
      </c>
      <c r="BA1870" s="13">
        <f t="shared" si="2448"/>
        <v>3.6459335748997244E-4</v>
      </c>
      <c r="BB1870" s="13">
        <f t="shared" si="2449"/>
        <v>3.3838787153217069E-5</v>
      </c>
      <c r="BC1870" s="13">
        <f t="shared" si="2450"/>
        <v>2.5125274335964225E-6</v>
      </c>
      <c r="BD1870" s="13">
        <f t="shared" si="2451"/>
        <v>1.0001251748375681E-7</v>
      </c>
      <c r="BE1870" s="13">
        <f t="shared" si="2452"/>
        <v>3.2225894466229327E-7</v>
      </c>
      <c r="BF1870" s="13">
        <f t="shared" si="2453"/>
        <v>5.1918914765705019E-7</v>
      </c>
      <c r="BG1870" s="13">
        <f t="shared" si="2454"/>
        <v>5.5764135334776202E-7</v>
      </c>
      <c r="BH1870" s="13">
        <f t="shared" si="2455"/>
        <v>4.4920605577969025E-7</v>
      </c>
      <c r="BI1870" s="13">
        <f t="shared" si="2456"/>
        <v>2.8948510269224059E-7</v>
      </c>
      <c r="BJ1870" s="14">
        <f t="shared" si="2457"/>
        <v>0.86158348064392543</v>
      </c>
      <c r="BK1870" s="14">
        <f t="shared" si="2458"/>
        <v>8.7525944288479096E-2</v>
      </c>
      <c r="BL1870" s="14">
        <f t="shared" si="2459"/>
        <v>2.054671703165965E-2</v>
      </c>
      <c r="BM1870" s="14">
        <f t="shared" si="2460"/>
        <v>0.65010819046298984</v>
      </c>
      <c r="BN1870" s="14">
        <f t="shared" si="2461"/>
        <v>0.30391079362124296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1.6315999999999999</v>
      </c>
      <c r="F1871" s="10">
        <f>VLOOKUP(B1871,home!$B$2:$E$405,3,FALSE)</f>
        <v>0.3831</v>
      </c>
      <c r="G1871" s="10">
        <f>VLOOKUP(C1871,away!$B$2:$E$405,4,FALSE)</f>
        <v>1.0507</v>
      </c>
      <c r="H1871" s="10">
        <f>VLOOKUP(A1871,away!$A$2:$E$405,3,FALSE)</f>
        <v>1.3368</v>
      </c>
      <c r="I1871" s="10">
        <f>VLOOKUP(C1871,away!$B$2:$E$405,3,FALSE)</f>
        <v>1.603</v>
      </c>
      <c r="J1871" s="10">
        <f>VLOOKUP(B1871,home!$B$2:$E$405,4,FALSE)</f>
        <v>1.4026000000000001</v>
      </c>
      <c r="K1871" s="12">
        <f t="shared" si="2406"/>
        <v>0.65675680417199989</v>
      </c>
      <c r="L1871" s="12">
        <f t="shared" si="2407"/>
        <v>3.0056180750399997</v>
      </c>
      <c r="M1871" s="13">
        <f t="shared" si="2408"/>
        <v>2.5671473625747818E-2</v>
      </c>
      <c r="N1871" s="13">
        <f t="shared" si="2409"/>
        <v>1.6859914976831918E-2</v>
      </c>
      <c r="O1871" s="13">
        <f t="shared" si="2410"/>
        <v>7.7158645142460291E-2</v>
      </c>
      <c r="P1871" s="13">
        <f t="shared" si="2411"/>
        <v>5.0674465198003615E-2</v>
      </c>
      <c r="Q1871" s="13">
        <f t="shared" si="2412"/>
        <v>5.5364319393978829E-3</v>
      </c>
      <c r="R1871" s="13">
        <f t="shared" si="2413"/>
        <v>0.11595470924288798</v>
      </c>
      <c r="S1871" s="13">
        <f t="shared" si="2414"/>
        <v>2.5007343370114732E-2</v>
      </c>
      <c r="T1871" s="13">
        <f t="shared" si="2415"/>
        <v>1.6640399908283039E-2</v>
      </c>
      <c r="U1871" s="13">
        <f t="shared" si="2416"/>
        <v>7.6154044271052559E-2</v>
      </c>
      <c r="V1871" s="13">
        <f t="shared" si="2417"/>
        <v>5.4848331730984199E-3</v>
      </c>
      <c r="W1871" s="13">
        <f t="shared" si="2418"/>
        <v>1.2120297823449138E-3</v>
      </c>
      <c r="X1871" s="13">
        <f t="shared" si="2419"/>
        <v>3.6428986213026702E-3</v>
      </c>
      <c r="Y1871" s="13">
        <f t="shared" si="2420"/>
        <v>5.4745809708628013E-3</v>
      </c>
      <c r="Z1871" s="13">
        <f t="shared" si="2421"/>
        <v>0.11617185666214391</v>
      </c>
      <c r="AA1871" s="13">
        <f t="shared" si="2422"/>
        <v>7.6296657316157285E-2</v>
      </c>
      <c r="AB1871" s="13">
        <f t="shared" si="2423"/>
        <v>2.5054174413982843E-2</v>
      </c>
      <c r="AC1871" s="13">
        <f t="shared" si="2424"/>
        <v>6.7667762230706166E-4</v>
      </c>
      <c r="AD1871" s="13">
        <f t="shared" si="2425"/>
        <v>1.9900220160353252E-4</v>
      </c>
      <c r="AE1871" s="13">
        <f t="shared" si="2426"/>
        <v>5.9812461411233142E-4</v>
      </c>
      <c r="AF1871" s="13">
        <f t="shared" si="2427"/>
        <v>8.9886707565117426E-4</v>
      </c>
      <c r="AG1871" s="13">
        <f t="shared" si="2428"/>
        <v>9.0055037654517185E-4</v>
      </c>
      <c r="AH1871" s="13">
        <f t="shared" si="2429"/>
        <v>8.7292058048673946E-2</v>
      </c>
      <c r="AI1871" s="13">
        <f t="shared" si="2430"/>
        <v>5.7329653073643794E-2</v>
      </c>
      <c r="AJ1871" s="13">
        <f t="shared" si="2431"/>
        <v>1.8825819868467882E-2</v>
      </c>
      <c r="AK1871" s="13">
        <f t="shared" si="2432"/>
        <v>4.1213284309109021E-3</v>
      </c>
      <c r="AL1871" s="13">
        <f t="shared" si="2433"/>
        <v>5.3429385662496228E-5</v>
      </c>
      <c r="AM1871" s="13">
        <f t="shared" si="2434"/>
        <v>2.6139209989665615E-5</v>
      </c>
      <c r="AN1871" s="13">
        <f t="shared" si="2435"/>
        <v>7.8564482012205108E-5</v>
      </c>
      <c r="AO1871" s="13">
        <f t="shared" si="2436"/>
        <v>1.1806741359601931E-4</v>
      </c>
      <c r="AP1871" s="13">
        <f t="shared" si="2437"/>
        <v>1.1828851745913965E-4</v>
      </c>
      <c r="AQ1871" s="13">
        <f t="shared" si="2438"/>
        <v>8.8882526536218686E-5</v>
      </c>
      <c r="AR1871" s="13">
        <f t="shared" si="2439"/>
        <v>5.2473317495707029E-2</v>
      </c>
      <c r="AS1871" s="13">
        <f t="shared" si="2440"/>
        <v>3.446220830278323E-2</v>
      </c>
      <c r="AT1871" s="13">
        <f t="shared" si="2441"/>
        <v>1.1316644894822836E-2</v>
      </c>
      <c r="AU1871" s="13">
        <f t="shared" si="2442"/>
        <v>2.477427845024408E-3</v>
      </c>
      <c r="AV1871" s="13">
        <f t="shared" si="2443"/>
        <v>4.0676689851623865E-4</v>
      </c>
      <c r="AW1871" s="13">
        <f t="shared" si="2444"/>
        <v>2.929652128203894E-6</v>
      </c>
      <c r="AX1871" s="13">
        <f t="shared" si="2445"/>
        <v>2.8611840027322663E-6</v>
      </c>
      <c r="AY1871" s="13">
        <f t="shared" si="2446"/>
        <v>8.5996263546273968E-6</v>
      </c>
      <c r="AZ1871" s="13">
        <f t="shared" si="2447"/>
        <v>1.2923596205029226E-5</v>
      </c>
      <c r="BA1871" s="13">
        <f t="shared" si="2448"/>
        <v>1.2947798116118059E-5</v>
      </c>
      <c r="BB1871" s="13">
        <f t="shared" si="2449"/>
        <v>9.7290340124433248E-6</v>
      </c>
      <c r="BC1871" s="13">
        <f t="shared" si="2450"/>
        <v>5.8483520960957144E-6</v>
      </c>
      <c r="BD1871" s="13">
        <f t="shared" si="2451"/>
        <v>2.628579192040164E-2</v>
      </c>
      <c r="BE1871" s="13">
        <f t="shared" si="2452"/>
        <v>1.7263372696773152E-2</v>
      </c>
      <c r="BF1871" s="13">
        <f t="shared" si="2453"/>
        <v>5.6689187407814468E-3</v>
      </c>
      <c r="BG1871" s="13">
        <f t="shared" si="2454"/>
        <v>1.2410336517687938E-3</v>
      </c>
      <c r="BH1871" s="13">
        <f t="shared" si="2455"/>
        <v>2.0376432375139488E-4</v>
      </c>
      <c r="BI1871" s="13">
        <f t="shared" si="2456"/>
        <v>2.6764721214246971E-5</v>
      </c>
      <c r="BJ1871" s="14">
        <f t="shared" si="2457"/>
        <v>5.2445652207315722E-2</v>
      </c>
      <c r="BK1871" s="14">
        <f t="shared" si="2458"/>
        <v>0.10757682200128878</v>
      </c>
      <c r="BL1871" s="14">
        <f t="shared" si="2459"/>
        <v>0.69001310129978177</v>
      </c>
      <c r="BM1871" s="14">
        <f t="shared" si="2460"/>
        <v>0.67434612207097422</v>
      </c>
      <c r="BN1871" s="14">
        <f t="shared" si="2461"/>
        <v>0.2918556401253295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1.6315999999999999</v>
      </c>
      <c r="F1872" s="10">
        <f>VLOOKUP(B1872,home!$B$2:$E$405,3,FALSE)</f>
        <v>0.6895</v>
      </c>
      <c r="G1872" s="10">
        <f>VLOOKUP(C1872,away!$B$2:$E$405,4,FALSE)</f>
        <v>1.379</v>
      </c>
      <c r="H1872" s="10">
        <f>VLOOKUP(A1872,away!$A$2:$E$405,3,FALSE)</f>
        <v>1.3368</v>
      </c>
      <c r="I1872" s="10">
        <f>VLOOKUP(C1872,away!$B$2:$E$405,3,FALSE)</f>
        <v>0.93510000000000004</v>
      </c>
      <c r="J1872" s="10">
        <f>VLOOKUP(B1872,home!$B$2:$E$405,4,FALSE)</f>
        <v>0.93510000000000004</v>
      </c>
      <c r="K1872" s="12">
        <f t="shared" si="2406"/>
        <v>1.5513587278000001</v>
      </c>
      <c r="L1872" s="12">
        <f t="shared" si="2407"/>
        <v>1.1689139749680002</v>
      </c>
      <c r="M1872" s="13">
        <f t="shared" si="2408"/>
        <v>6.5856792647754223E-2</v>
      </c>
      <c r="N1872" s="13">
        <f t="shared" si="2409"/>
        <v>0.10216751005900841</v>
      </c>
      <c r="O1872" s="13">
        <f t="shared" si="2410"/>
        <v>7.6980925272529768E-2</v>
      </c>
      <c r="P1872" s="13">
        <f t="shared" si="2411"/>
        <v>0.11942503029565867</v>
      </c>
      <c r="Q1872" s="13">
        <f t="shared" si="2412"/>
        <v>7.9249229213818509E-2</v>
      </c>
      <c r="R1872" s="13">
        <f t="shared" si="2413"/>
        <v>4.499203967851368E-2</v>
      </c>
      <c r="S1872" s="13">
        <f t="shared" si="2414"/>
        <v>5.4141483694033765E-2</v>
      </c>
      <c r="T1872" s="13">
        <f t="shared" si="2415"/>
        <v>9.2635531533474758E-2</v>
      </c>
      <c r="U1872" s="13">
        <f t="shared" si="2416"/>
        <v>6.9798793436786119E-2</v>
      </c>
      <c r="V1872" s="13">
        <f t="shared" si="2417"/>
        <v>1.0908936851975387E-2</v>
      </c>
      <c r="W1872" s="13">
        <f t="shared" si="2418"/>
        <v>4.0981327804093352E-2</v>
      </c>
      <c r="X1872" s="13">
        <f t="shared" si="2419"/>
        <v>4.7903646782949387E-2</v>
      </c>
      <c r="Y1872" s="13">
        <f t="shared" si="2420"/>
        <v>2.7997621088260219E-2</v>
      </c>
      <c r="Z1872" s="13">
        <f t="shared" si="2421"/>
        <v>1.7530607980843139E-2</v>
      </c>
      <c r="AA1872" s="13">
        <f t="shared" si="2422"/>
        <v>2.7196261694721346E-2</v>
      </c>
      <c r="AB1872" s="13">
        <f t="shared" si="2423"/>
        <v>2.1095578971819393E-2</v>
      </c>
      <c r="AC1872" s="13">
        <f t="shared" si="2424"/>
        <v>1.2363949693549696E-3</v>
      </c>
      <c r="AD1872" s="13">
        <f t="shared" si="2425"/>
        <v>1.5894185141428256E-2</v>
      </c>
      <c r="AE1872" s="13">
        <f t="shared" si="2426"/>
        <v>1.857893513254423E-2</v>
      </c>
      <c r="AF1872" s="13">
        <f t="shared" si="2427"/>
        <v>1.0858588458227455E-2</v>
      </c>
      <c r="AG1872" s="13">
        <f t="shared" si="2428"/>
        <v>4.2309185990827679E-3</v>
      </c>
      <c r="AH1872" s="13">
        <f t="shared" si="2429"/>
        <v>5.1229431646232729E-3</v>
      </c>
      <c r="AI1872" s="13">
        <f t="shared" si="2430"/>
        <v>7.9475225904616677E-3</v>
      </c>
      <c r="AJ1872" s="13">
        <f t="shared" si="2431"/>
        <v>6.1647292675501885E-3</v>
      </c>
      <c r="AK1872" s="13">
        <f t="shared" si="2432"/>
        <v>3.1879021845793616E-3</v>
      </c>
      <c r="AL1872" s="13">
        <f t="shared" si="2433"/>
        <v>8.9683387687816449E-5</v>
      </c>
      <c r="AM1872" s="13">
        <f t="shared" si="2434"/>
        <v>4.9315165680847576E-3</v>
      </c>
      <c r="AN1872" s="13">
        <f t="shared" si="2435"/>
        <v>5.764518634220504E-3</v>
      </c>
      <c r="AO1872" s="13">
        <f t="shared" si="2436"/>
        <v>3.3691131952518993E-3</v>
      </c>
      <c r="AP1872" s="13">
        <f t="shared" si="2437"/>
        <v>1.3127344990596793E-3</v>
      </c>
      <c r="AQ1872" s="13">
        <f t="shared" si="2438"/>
        <v>3.8361842534336888E-4</v>
      </c>
      <c r="AR1872" s="13">
        <f t="shared" si="2439"/>
        <v>1.197655971618987E-3</v>
      </c>
      <c r="AS1872" s="13">
        <f t="shared" si="2440"/>
        <v>1.8579940444729049E-3</v>
      </c>
      <c r="AT1872" s="13">
        <f t="shared" si="2441"/>
        <v>1.4412076385467315E-3</v>
      </c>
      <c r="AU1872" s="13">
        <f t="shared" si="2442"/>
        <v>7.4527668287716639E-4</v>
      </c>
      <c r="AV1872" s="13">
        <f t="shared" si="2443"/>
        <v>2.8904787165183118E-4</v>
      </c>
      <c r="AW1872" s="13">
        <f t="shared" si="2444"/>
        <v>4.5175637339683215E-6</v>
      </c>
      <c r="AX1872" s="13">
        <f t="shared" si="2445"/>
        <v>1.275091878198099E-3</v>
      </c>
      <c r="AY1872" s="13">
        <f t="shared" si="2446"/>
        <v>1.4904727157939528E-3</v>
      </c>
      <c r="AZ1872" s="13">
        <f t="shared" si="2447"/>
        <v>8.7111719340003007E-4</v>
      </c>
      <c r="BA1872" s="13">
        <f t="shared" si="2448"/>
        <v>3.3942035373339913E-4</v>
      </c>
      <c r="BB1872" s="13">
        <f t="shared" si="2449"/>
        <v>9.9188298716888031E-5</v>
      </c>
      <c r="BC1872" s="13">
        <f t="shared" si="2450"/>
        <v>2.318851770469419E-5</v>
      </c>
      <c r="BD1872" s="13">
        <f t="shared" si="2451"/>
        <v>2.333261337382187E-4</v>
      </c>
      <c r="BE1872" s="13">
        <f t="shared" si="2452"/>
        <v>3.6197253399861568E-4</v>
      </c>
      <c r="BF1872" s="13">
        <f t="shared" si="2453"/>
        <v>2.807746249213174E-4</v>
      </c>
      <c r="BG1872" s="13">
        <f t="shared" si="2454"/>
        <v>1.4519405497215237E-4</v>
      </c>
      <c r="BH1872" s="13">
        <f t="shared" si="2455"/>
        <v>5.6312016101430382E-5</v>
      </c>
      <c r="BI1872" s="13">
        <f t="shared" si="2456"/>
        <v>1.7472027531793619E-5</v>
      </c>
      <c r="BJ1872" s="14">
        <f t="shared" si="2457"/>
        <v>0.46035747409239464</v>
      </c>
      <c r="BK1872" s="14">
        <f t="shared" si="2458"/>
        <v>0.25314879456225881</v>
      </c>
      <c r="BL1872" s="14">
        <f t="shared" si="2459"/>
        <v>0.26911292986201596</v>
      </c>
      <c r="BM1872" s="14">
        <f t="shared" si="2460"/>
        <v>0.50999232417816909</v>
      </c>
      <c r="BN1872" s="14">
        <f t="shared" si="2461"/>
        <v>0.48867152716728324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1.6315999999999999</v>
      </c>
      <c r="F1873" s="10">
        <f>VLOOKUP(B1873,home!$B$2:$E$405,3,FALSE)</f>
        <v>0.87560000000000004</v>
      </c>
      <c r="G1873" s="10">
        <f>VLOOKUP(C1873,away!$B$2:$E$405,4,FALSE)</f>
        <v>1.0726</v>
      </c>
      <c r="H1873" s="10">
        <f>VLOOKUP(A1873,away!$A$2:$E$405,3,FALSE)</f>
        <v>1.3368</v>
      </c>
      <c r="I1873" s="10">
        <f>VLOOKUP(C1873,away!$B$2:$E$405,3,FALSE)</f>
        <v>0.74809999999999999</v>
      </c>
      <c r="J1873" s="10">
        <f>VLOOKUP(B1873,home!$B$2:$E$405,4,FALSE)</f>
        <v>1.2824</v>
      </c>
      <c r="K1873" s="12">
        <f t="shared" si="2406"/>
        <v>1.5323474224959999</v>
      </c>
      <c r="L1873" s="12">
        <f t="shared" si="2407"/>
        <v>1.2824770465919999</v>
      </c>
      <c r="M1873" s="13">
        <f t="shared" si="2408"/>
        <v>5.9915234792944923E-2</v>
      </c>
      <c r="N1873" s="13">
        <f t="shared" si="2409"/>
        <v>9.18109556032118E-2</v>
      </c>
      <c r="O1873" s="13">
        <f t="shared" si="2410"/>
        <v>7.6839913363122223E-2</v>
      </c>
      <c r="P1873" s="13">
        <f t="shared" si="2411"/>
        <v>0.11774544318679628</v>
      </c>
      <c r="Q1873" s="13">
        <f t="shared" si="2412"/>
        <v>7.0343140587738134E-2</v>
      </c>
      <c r="R1873" s="13">
        <f t="shared" si="2413"/>
        <v>4.9272712575161082E-2</v>
      </c>
      <c r="S1873" s="13">
        <f t="shared" si="2414"/>
        <v>5.7848347916712055E-2</v>
      </c>
      <c r="T1873" s="13">
        <f t="shared" si="2415"/>
        <v>9.0213463188968238E-2</v>
      </c>
      <c r="U1873" s="13">
        <f t="shared" si="2416"/>
        <v>7.5502914113934325E-2</v>
      </c>
      <c r="V1873" s="13">
        <f t="shared" si="2417"/>
        <v>1.2631510697508305E-2</v>
      </c>
      <c r="W1873" s="13">
        <f t="shared" si="2418"/>
        <v>3.5930043389964771E-2</v>
      </c>
      <c r="X1873" s="13">
        <f t="shared" si="2419"/>
        <v>4.6079455930684424E-2</v>
      </c>
      <c r="Y1873" s="13">
        <f t="shared" si="2420"/>
        <v>2.9547922275275192E-2</v>
      </c>
      <c r="Z1873" s="13">
        <f t="shared" si="2421"/>
        <v>2.1063707633656371E-2</v>
      </c>
      <c r="AA1873" s="13">
        <f t="shared" si="2422"/>
        <v>3.2276918100642656E-2</v>
      </c>
      <c r="AB1873" s="13">
        <f t="shared" si="2423"/>
        <v>2.4729726128817128E-2</v>
      </c>
      <c r="AC1873" s="13">
        <f t="shared" si="2424"/>
        <v>1.5514656146478178E-3</v>
      </c>
      <c r="AD1873" s="13">
        <f t="shared" si="2425"/>
        <v>1.3764327344695491E-2</v>
      </c>
      <c r="AE1873" s="13">
        <f t="shared" si="2426"/>
        <v>1.7652433881350574E-2</v>
      </c>
      <c r="AF1873" s="13">
        <f t="shared" si="2427"/>
        <v>1.1319420634657523E-2</v>
      </c>
      <c r="AG1873" s="13">
        <f t="shared" si="2428"/>
        <v>4.8389657148893758E-3</v>
      </c>
      <c r="AH1873" s="13">
        <f t="shared" si="2429"/>
        <v>6.7534303890722453E-3</v>
      </c>
      <c r="AI1873" s="13">
        <f t="shared" si="2430"/>
        <v>1.0348601649701012E-2</v>
      </c>
      <c r="AJ1873" s="13">
        <f t="shared" si="2431"/>
        <v>7.9288265321785997E-3</v>
      </c>
      <c r="AK1873" s="13">
        <f t="shared" si="2432"/>
        <v>4.0499056333339256E-3</v>
      </c>
      <c r="AL1873" s="13">
        <f t="shared" si="2433"/>
        <v>1.2195763365833832E-4</v>
      </c>
      <c r="AM1873" s="13">
        <f t="shared" si="2434"/>
        <v>4.2183463058070685E-3</v>
      </c>
      <c r="AN1873" s="13">
        <f t="shared" si="2435"/>
        <v>5.4099323117737224E-3</v>
      </c>
      <c r="AO1873" s="13">
        <f t="shared" si="2436"/>
        <v>3.4690570067330978E-3</v>
      </c>
      <c r="AP1873" s="13">
        <f t="shared" si="2437"/>
        <v>1.4829953281514496E-3</v>
      </c>
      <c r="AQ1873" s="13">
        <f t="shared" si="2438"/>
        <v>4.7547686713935117E-4</v>
      </c>
      <c r="AR1873" s="13">
        <f t="shared" si="2439"/>
        <v>1.7322238919484064E-3</v>
      </c>
      <c r="AS1873" s="13">
        <f t="shared" si="2440"/>
        <v>2.6543688160131297E-3</v>
      </c>
      <c r="AT1873" s="13">
        <f t="shared" si="2441"/>
        <v>2.0337076067857393E-3</v>
      </c>
      <c r="AU1873" s="13">
        <f t="shared" si="2442"/>
        <v>1.0387822031228788E-3</v>
      </c>
      <c r="AV1873" s="13">
        <f t="shared" si="2443"/>
        <v>3.9794380787251497E-4</v>
      </c>
      <c r="AW1873" s="13">
        <f t="shared" si="2444"/>
        <v>6.6575330570203493E-6</v>
      </c>
      <c r="AX1873" s="13">
        <f t="shared" si="2445"/>
        <v>1.0773286814831646E-3</v>
      </c>
      <c r="AY1873" s="13">
        <f t="shared" si="2446"/>
        <v>1.3816493056373821E-3</v>
      </c>
      <c r="AZ1873" s="13">
        <f t="shared" si="2447"/>
        <v>8.8596676045985879E-4</v>
      </c>
      <c r="BA1873" s="13">
        <f t="shared" si="2448"/>
        <v>3.7874401144441408E-4</v>
      </c>
      <c r="BB1873" s="13">
        <f t="shared" si="2449"/>
        <v>1.2143262530290967E-4</v>
      </c>
      <c r="BC1873" s="13">
        <f t="shared" si="2450"/>
        <v>3.1146910931677701E-5</v>
      </c>
      <c r="BD1873" s="13">
        <f t="shared" si="2451"/>
        <v>3.7025623016368191E-4</v>
      </c>
      <c r="BE1873" s="13">
        <f t="shared" si="2452"/>
        <v>5.6736117995440365E-4</v>
      </c>
      <c r="BF1873" s="13">
        <f t="shared" si="2453"/>
        <v>4.3469722086370981E-4</v>
      </c>
      <c r="BG1873" s="13">
        <f t="shared" si="2454"/>
        <v>2.2203572198556008E-4</v>
      </c>
      <c r="BH1873" s="13">
        <f t="shared" si="2455"/>
        <v>8.5058966571652873E-5</v>
      </c>
      <c r="BI1873" s="13">
        <f t="shared" si="2456"/>
        <v>2.6067977637249136E-5</v>
      </c>
      <c r="BJ1873" s="14">
        <f t="shared" si="2457"/>
        <v>0.43043220466629967</v>
      </c>
      <c r="BK1873" s="14">
        <f t="shared" si="2458"/>
        <v>0.25119560914790506</v>
      </c>
      <c r="BL1873" s="14">
        <f t="shared" si="2459"/>
        <v>0.297265452108882</v>
      </c>
      <c r="BM1873" s="14">
        <f t="shared" si="2460"/>
        <v>0.53265458167518831</v>
      </c>
      <c r="BN1873" s="14">
        <f t="shared" si="2461"/>
        <v>0.46592740010897449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1.2514000000000001</v>
      </c>
      <c r="F1874" s="10">
        <f>VLOOKUP(B1874,home!$B$2:$E$405,3,FALSE)</f>
        <v>0.93230000000000002</v>
      </c>
      <c r="G1874" s="10">
        <f>VLOOKUP(C1874,away!$B$2:$E$405,4,FALSE)</f>
        <v>1.0654999999999999</v>
      </c>
      <c r="H1874" s="10">
        <f>VLOOKUP(A1874,away!$A$2:$E$405,3,FALSE)</f>
        <v>0.95709999999999995</v>
      </c>
      <c r="I1874" s="10">
        <f>VLOOKUP(C1874,away!$B$2:$E$405,3,FALSE)</f>
        <v>0.58050000000000002</v>
      </c>
      <c r="J1874" s="10">
        <f>VLOOKUP(B1874,home!$B$2:$E$405,4,FALSE)</f>
        <v>0.81259999999999999</v>
      </c>
      <c r="K1874" s="12">
        <f t="shared" si="2406"/>
        <v>1.24309777441</v>
      </c>
      <c r="L1874" s="12">
        <f t="shared" si="2407"/>
        <v>0.45147775652999994</v>
      </c>
      <c r="M1874" s="13">
        <f t="shared" si="2408"/>
        <v>0.18367717776212267</v>
      </c>
      <c r="N1874" s="13">
        <f t="shared" si="2409"/>
        <v>0.2283286908860046</v>
      </c>
      <c r="O1874" s="13">
        <f t="shared" si="2410"/>
        <v>8.2926160141805136E-2</v>
      </c>
      <c r="P1874" s="13">
        <f t="shared" si="2411"/>
        <v>0.1030853251126452</v>
      </c>
      <c r="Q1874" s="13">
        <f t="shared" si="2412"/>
        <v>0.14191744373717063</v>
      </c>
      <c r="R1874" s="13">
        <f t="shared" si="2413"/>
        <v>1.8719658369234841E-2</v>
      </c>
      <c r="S1874" s="13">
        <f t="shared" si="2414"/>
        <v>1.4463669878658089E-2</v>
      </c>
      <c r="T1874" s="13">
        <f t="shared" si="2415"/>
        <v>6.4072569110930289E-2</v>
      </c>
      <c r="U1874" s="13">
        <f t="shared" si="2416"/>
        <v>2.327036565651136E-2</v>
      </c>
      <c r="V1874" s="13">
        <f t="shared" si="2417"/>
        <v>9.0193998086408606E-4</v>
      </c>
      <c r="W1874" s="13">
        <f t="shared" si="2418"/>
        <v>5.8805752819877766E-2</v>
      </c>
      <c r="X1874" s="13">
        <f t="shared" si="2419"/>
        <v>2.6549489354176132E-2</v>
      </c>
      <c r="Y1874" s="13">
        <f t="shared" si="2420"/>
        <v>5.9932519453202784E-3</v>
      </c>
      <c r="Z1874" s="13">
        <f t="shared" si="2421"/>
        <v>2.8171697878500625E-3</v>
      </c>
      <c r="AA1874" s="13">
        <f t="shared" si="2422"/>
        <v>3.502017493411504E-3</v>
      </c>
      <c r="AB1874" s="13">
        <f t="shared" si="2423"/>
        <v>2.1766750760023644E-3</v>
      </c>
      <c r="AC1874" s="13">
        <f t="shared" si="2424"/>
        <v>3.1637292018350251E-5</v>
      </c>
      <c r="AD1874" s="13">
        <f t="shared" si="2425"/>
        <v>1.8275325113223651E-2</v>
      </c>
      <c r="AE1874" s="13">
        <f t="shared" si="2426"/>
        <v>8.2509027819745815E-3</v>
      </c>
      <c r="AF1874" s="13">
        <f t="shared" si="2427"/>
        <v>1.8625495386765097E-3</v>
      </c>
      <c r="AG1874" s="13">
        <f t="shared" si="2428"/>
        <v>2.8029989571588576E-4</v>
      </c>
      <c r="AH1874" s="13">
        <f t="shared" si="2429"/>
        <v>3.1797237389566039E-4</v>
      </c>
      <c r="AI1874" s="13">
        <f t="shared" si="2430"/>
        <v>3.9527075031355979E-4</v>
      </c>
      <c r="AJ1874" s="13">
        <f t="shared" si="2431"/>
        <v>2.4568009500207854E-4</v>
      </c>
      <c r="AK1874" s="13">
        <f t="shared" si="2432"/>
        <v>1.0180145977130714E-4</v>
      </c>
      <c r="AL1874" s="13">
        <f t="shared" si="2433"/>
        <v>7.1023315430489478E-7</v>
      </c>
      <c r="AM1874" s="13">
        <f t="shared" si="2434"/>
        <v>4.5436031949735002E-3</v>
      </c>
      <c r="AN1874" s="13">
        <f t="shared" si="2435"/>
        <v>2.0513357770291759E-3</v>
      </c>
      <c r="AO1874" s="13">
        <f t="shared" si="2436"/>
        <v>4.6306623725142823E-4</v>
      </c>
      <c r="AP1874" s="13">
        <f t="shared" si="2437"/>
        <v>6.9688035306354534E-5</v>
      </c>
      <c r="AQ1874" s="13">
        <f t="shared" si="2438"/>
        <v>7.8656494592740902E-6</v>
      </c>
      <c r="AR1874" s="13">
        <f t="shared" si="2439"/>
        <v>2.8711490800986221E-5</v>
      </c>
      <c r="AS1874" s="13">
        <f t="shared" si="2440"/>
        <v>3.5691190314699155E-5</v>
      </c>
      <c r="AT1874" s="13">
        <f t="shared" si="2441"/>
        <v>2.218381962312314E-5</v>
      </c>
      <c r="AU1874" s="13">
        <f t="shared" si="2442"/>
        <v>9.1922189338057577E-6</v>
      </c>
      <c r="AV1874" s="13">
        <f t="shared" si="2443"/>
        <v>2.8567067246258497E-6</v>
      </c>
      <c r="AW1874" s="13">
        <f t="shared" si="2444"/>
        <v>1.1072357205622083E-8</v>
      </c>
      <c r="AX1874" s="13">
        <f t="shared" si="2445"/>
        <v>9.4135716991228734E-4</v>
      </c>
      <c r="AY1874" s="13">
        <f t="shared" si="2446"/>
        <v>4.2500182316542948E-4</v>
      </c>
      <c r="AZ1874" s="13">
        <f t="shared" si="2447"/>
        <v>9.5939434821943917E-5</v>
      </c>
      <c r="BA1874" s="13">
        <f t="shared" si="2448"/>
        <v>1.443817359872247E-5</v>
      </c>
      <c r="BB1874" s="13">
        <f t="shared" si="2449"/>
        <v>1.6296285561854736E-6</v>
      </c>
      <c r="BC1874" s="13">
        <f t="shared" si="2450"/>
        <v>1.4714820890476814E-7</v>
      </c>
      <c r="BD1874" s="13">
        <f t="shared" si="2451"/>
        <v>2.1604332422434989E-6</v>
      </c>
      <c r="BE1874" s="13">
        <f t="shared" si="2452"/>
        <v>2.6856297551942736E-6</v>
      </c>
      <c r="BF1874" s="13">
        <f t="shared" si="2453"/>
        <v>1.6692501857856378E-6</v>
      </c>
      <c r="BG1874" s="13">
        <f t="shared" si="2454"/>
        <v>6.9168039696120221E-7</v>
      </c>
      <c r="BH1874" s="13">
        <f t="shared" si="2455"/>
        <v>2.1495659051637387E-7</v>
      </c>
      <c r="BI1874" s="13">
        <f t="shared" si="2456"/>
        <v>5.3442411853133211E-8</v>
      </c>
      <c r="BJ1874" s="14">
        <f t="shared" si="2457"/>
        <v>0.56295034745535355</v>
      </c>
      <c r="BK1874" s="14">
        <f t="shared" si="2458"/>
        <v>0.3025854620826281</v>
      </c>
      <c r="BL1874" s="14">
        <f t="shared" si="2459"/>
        <v>0.13176171223492769</v>
      </c>
      <c r="BM1874" s="14">
        <f t="shared" si="2460"/>
        <v>0.24103524480096811</v>
      </c>
      <c r="BN1874" s="14">
        <f t="shared" si="2461"/>
        <v>0.75865445600898307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1.2514000000000001</v>
      </c>
      <c r="F1875" s="10">
        <f>VLOOKUP(B1875,home!$B$2:$E$405,3,FALSE)</f>
        <v>1.6870000000000001</v>
      </c>
      <c r="G1875" s="10">
        <f>VLOOKUP(C1875,away!$B$2:$E$405,4,FALSE)</f>
        <v>1.1543000000000001</v>
      </c>
      <c r="H1875" s="10">
        <f>VLOOKUP(A1875,away!$A$2:$E$405,3,FALSE)</f>
        <v>0.95709999999999995</v>
      </c>
      <c r="I1875" s="10">
        <f>VLOOKUP(C1875,away!$B$2:$E$405,3,FALSE)</f>
        <v>1.1029</v>
      </c>
      <c r="J1875" s="10">
        <f>VLOOKUP(B1875,home!$B$2:$E$405,4,FALSE)</f>
        <v>0.58050000000000002</v>
      </c>
      <c r="K1875" s="12">
        <f t="shared" si="2406"/>
        <v>2.4368563507400003</v>
      </c>
      <c r="L1875" s="12">
        <f t="shared" si="2407"/>
        <v>0.61276743499499997</v>
      </c>
      <c r="M1875" s="13">
        <f t="shared" si="2408"/>
        <v>4.7376744846016387E-2</v>
      </c>
      <c r="N1875" s="13">
        <f t="shared" si="2409"/>
        <v>0.11545032155540361</v>
      </c>
      <c r="O1875" s="13">
        <f t="shared" si="2410"/>
        <v>2.9030926417706042E-2</v>
      </c>
      <c r="P1875" s="13">
        <f t="shared" si="2411"/>
        <v>7.0744197408852613E-2</v>
      </c>
      <c r="Q1875" s="13">
        <f t="shared" si="2412"/>
        <v>0.14066792463863026</v>
      </c>
      <c r="R1875" s="13">
        <f t="shared" si="2413"/>
        <v>8.8946031582531563E-3</v>
      </c>
      <c r="S1875" s="13">
        <f t="shared" si="2414"/>
        <v>2.6409272541249362E-2</v>
      </c>
      <c r="T1875" s="13">
        <f t="shared" si="2415"/>
        <v>8.6196723366883415E-2</v>
      </c>
      <c r="U1875" s="13">
        <f t="shared" si="2416"/>
        <v>2.1674870193501269E-2</v>
      </c>
      <c r="V1875" s="13">
        <f t="shared" si="2417"/>
        <v>4.3816686767472624E-3</v>
      </c>
      <c r="W1875" s="13">
        <f t="shared" si="2418"/>
        <v>0.11426250850035395</v>
      </c>
      <c r="X1875" s="13">
        <f t="shared" si="2419"/>
        <v>7.0016344249856255E-2</v>
      </c>
      <c r="Y1875" s="13">
        <f t="shared" si="2420"/>
        <v>2.1451867836855668E-2</v>
      </c>
      <c r="Z1875" s="13">
        <f t="shared" si="2421"/>
        <v>1.8167743875270709E-3</v>
      </c>
      <c r="AA1875" s="13">
        <f t="shared" si="2422"/>
        <v>4.4272182041071168E-3</v>
      </c>
      <c r="AB1875" s="13">
        <f t="shared" si="2423"/>
        <v>5.3942473983950856E-3</v>
      </c>
      <c r="AC1875" s="13">
        <f t="shared" si="2424"/>
        <v>4.0892640848305678E-4</v>
      </c>
      <c r="AD1875" s="13">
        <f t="shared" si="2425"/>
        <v>6.9610329872642721E-2</v>
      </c>
      <c r="AE1875" s="13">
        <f t="shared" si="2426"/>
        <v>4.2654943285215095E-2</v>
      </c>
      <c r="AF1875" s="13">
        <f t="shared" si="2427"/>
        <v>1.3068780093369226E-2</v>
      </c>
      <c r="AG1875" s="13">
        <f t="shared" si="2428"/>
        <v>2.6693742854425255E-3</v>
      </c>
      <c r="AH1875" s="13">
        <f t="shared" si="2429"/>
        <v>2.7831504535239383E-4</v>
      </c>
      <c r="AI1875" s="13">
        <f t="shared" si="2430"/>
        <v>6.78213785773472E-4</v>
      </c>
      <c r="AJ1875" s="13">
        <f t="shared" si="2431"/>
        <v>8.2635478551075199E-4</v>
      </c>
      <c r="AK1875" s="13">
        <f t="shared" si="2432"/>
        <v>6.7123596901208884E-4</v>
      </c>
      <c r="AL1875" s="13">
        <f t="shared" si="2433"/>
        <v>2.4424785334192031E-5</v>
      </c>
      <c r="AM1875" s="13">
        <f t="shared" si="2434"/>
        <v>3.3926074885451137E-2</v>
      </c>
      <c r="AN1875" s="13">
        <f t="shared" si="2435"/>
        <v>2.0788793887006173E-2</v>
      </c>
      <c r="AO1875" s="13">
        <f t="shared" si="2436"/>
        <v>6.3693479533902539E-3</v>
      </c>
      <c r="AP1875" s="13">
        <f t="shared" si="2437"/>
        <v>1.300976335996533E-3</v>
      </c>
      <c r="AQ1875" s="13">
        <f t="shared" si="2438"/>
        <v>1.9929898309944716E-4</v>
      </c>
      <c r="AR1875" s="13">
        <f t="shared" si="2439"/>
        <v>3.4108479292220705E-5</v>
      </c>
      <c r="AS1875" s="13">
        <f t="shared" si="2440"/>
        <v>8.3117464377331819E-5</v>
      </c>
      <c r="AT1875" s="13">
        <f t="shared" si="2441"/>
        <v>1.0127266046265343E-4</v>
      </c>
      <c r="AU1875" s="13">
        <f t="shared" si="2442"/>
        <v>8.2262308601584234E-5</v>
      </c>
      <c r="AV1875" s="13">
        <f t="shared" si="2443"/>
        <v>5.0115357285576088E-5</v>
      </c>
      <c r="AW1875" s="13">
        <f t="shared" si="2444"/>
        <v>1.0131036046898455E-6</v>
      </c>
      <c r="AX1875" s="13">
        <f t="shared" si="2445"/>
        <v>1.3778828506715413E-2</v>
      </c>
      <c r="AY1875" s="13">
        <f t="shared" si="2446"/>
        <v>8.4432174012959871E-3</v>
      </c>
      <c r="AZ1875" s="13">
        <f t="shared" si="2447"/>
        <v>2.5868643350486459E-3</v>
      </c>
      <c r="BA1875" s="13">
        <f t="shared" si="2448"/>
        <v>5.2838207442260164E-4</v>
      </c>
      <c r="BB1875" s="13">
        <f t="shared" si="2449"/>
        <v>8.0943832110318693E-5</v>
      </c>
      <c r="BC1875" s="13">
        <f t="shared" si="2450"/>
        <v>9.9199488761811849E-6</v>
      </c>
      <c r="BD1875" s="13">
        <f t="shared" si="2451"/>
        <v>3.4834275612456903E-6</v>
      </c>
      <c r="BE1875" s="13">
        <f t="shared" si="2452"/>
        <v>8.488612574964311E-6</v>
      </c>
      <c r="BF1875" s="13">
        <f t="shared" si="2453"/>
        <v>1.0342764731136609E-5</v>
      </c>
      <c r="BG1875" s="13">
        <f t="shared" si="2454"/>
        <v>8.4012773064266429E-6</v>
      </c>
      <c r="BH1875" s="13">
        <f t="shared" si="2455"/>
        <v>5.1181764896234037E-6</v>
      </c>
      <c r="BI1875" s="13">
        <f t="shared" si="2456"/>
        <v>2.494452176589389E-6</v>
      </c>
      <c r="BJ1875" s="14">
        <f t="shared" si="2457"/>
        <v>0.76406176582806562</v>
      </c>
      <c r="BK1875" s="14">
        <f t="shared" si="2458"/>
        <v>0.15778845206797887</v>
      </c>
      <c r="BL1875" s="14">
        <f t="shared" si="2459"/>
        <v>7.2265189938470753E-2</v>
      </c>
      <c r="BM1875" s="14">
        <f t="shared" si="2460"/>
        <v>0.57532525989948868</v>
      </c>
      <c r="BN1875" s="14">
        <f t="shared" si="2461"/>
        <v>0.41216471802486204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1.2514000000000001</v>
      </c>
      <c r="F1876" s="10">
        <f>VLOOKUP(B1876,home!$B$2:$E$405,3,FALSE)</f>
        <v>1.1987000000000001</v>
      </c>
      <c r="G1876" s="10">
        <f>VLOOKUP(C1876,away!$B$2:$E$405,4,FALSE)</f>
        <v>1.0210999999999999</v>
      </c>
      <c r="H1876" s="10">
        <f>VLOOKUP(A1876,away!$A$2:$E$405,3,FALSE)</f>
        <v>0.95709999999999995</v>
      </c>
      <c r="I1876" s="10">
        <f>VLOOKUP(C1876,away!$B$2:$E$405,3,FALSE)</f>
        <v>0.98680000000000001</v>
      </c>
      <c r="J1876" s="10">
        <f>VLOOKUP(B1876,home!$B$2:$E$405,4,FALSE)</f>
        <v>1.1609</v>
      </c>
      <c r="K1876" s="12">
        <f t="shared" si="2406"/>
        <v>1.5317043020979999</v>
      </c>
      <c r="L1876" s="12">
        <f t="shared" si="2407"/>
        <v>1.096430904452</v>
      </c>
      <c r="M1876" s="13">
        <f t="shared" si="2408"/>
        <v>7.221299908576341E-2</v>
      </c>
      <c r="N1876" s="13">
        <f t="shared" si="2409"/>
        <v>0.11060896136706276</v>
      </c>
      <c r="O1876" s="13">
        <f t="shared" si="2410"/>
        <v>7.9176563900795027E-2</v>
      </c>
      <c r="P1876" s="13">
        <f t="shared" si="2411"/>
        <v>0.12127508355218494</v>
      </c>
      <c r="Q1876" s="13">
        <f t="shared" si="2412"/>
        <v>8.4710110988260756E-2</v>
      </c>
      <c r="R1876" s="13">
        <f t="shared" si="2413"/>
        <v>4.3405815784575127E-2</v>
      </c>
      <c r="S1876" s="13">
        <f t="shared" si="2414"/>
        <v>5.091758435736056E-2</v>
      </c>
      <c r="T1876" s="13">
        <f t="shared" si="2415"/>
        <v>9.2878783607088039E-2</v>
      </c>
      <c r="U1876" s="13">
        <f t="shared" si="2416"/>
        <v>6.6484874773306987E-2</v>
      </c>
      <c r="V1876" s="13">
        <f t="shared" si="2417"/>
        <v>9.5012661238157714E-3</v>
      </c>
      <c r="W1876" s="13">
        <f t="shared" si="2418"/>
        <v>4.325028047730603E-2</v>
      </c>
      <c r="X1876" s="13">
        <f t="shared" si="2419"/>
        <v>4.7420944141535325E-2</v>
      </c>
      <c r="Y1876" s="13">
        <f t="shared" si="2420"/>
        <v>2.5996894337535673E-2</v>
      </c>
      <c r="Z1876" s="13">
        <f t="shared" si="2421"/>
        <v>1.5863825953052871E-2</v>
      </c>
      <c r="AA1876" s="13">
        <f t="shared" si="2422"/>
        <v>2.4298690460024985E-2</v>
      </c>
      <c r="AB1876" s="13">
        <f t="shared" si="2423"/>
        <v>1.8609204356483951E-2</v>
      </c>
      <c r="AC1876" s="13">
        <f t="shared" si="2424"/>
        <v>9.9728135654705472E-4</v>
      </c>
      <c r="AD1876" s="13">
        <f t="shared" si="2425"/>
        <v>1.6561660168508695E-2</v>
      </c>
      <c r="AE1876" s="13">
        <f t="shared" si="2426"/>
        <v>1.8158716037784649E-2</v>
      </c>
      <c r="AF1876" s="13">
        <f t="shared" si="2427"/>
        <v>9.9548887244976288E-3</v>
      </c>
      <c r="AG1876" s="13">
        <f t="shared" si="2428"/>
        <v>3.638282549306651E-3</v>
      </c>
      <c r="AH1876" s="13">
        <f t="shared" si="2429"/>
        <v>4.348397259443716E-3</v>
      </c>
      <c r="AI1876" s="13">
        <f t="shared" si="2430"/>
        <v>6.6604587895210928E-3</v>
      </c>
      <c r="AJ1876" s="13">
        <f t="shared" si="2431"/>
        <v>5.1009266909279472E-3</v>
      </c>
      <c r="AK1876" s="13">
        <f t="shared" si="2432"/>
        <v>2.6043704523936182E-3</v>
      </c>
      <c r="AL1876" s="13">
        <f t="shared" si="2433"/>
        <v>6.6993688876785341E-5</v>
      </c>
      <c r="AM1876" s="13">
        <f t="shared" si="2434"/>
        <v>5.0735132259979712E-3</v>
      </c>
      <c r="AN1876" s="13">
        <f t="shared" si="2435"/>
        <v>5.5627566951301395E-3</v>
      </c>
      <c r="AO1876" s="13">
        <f t="shared" si="2436"/>
        <v>3.0495891772439779E-3</v>
      </c>
      <c r="AP1876" s="13">
        <f t="shared" si="2437"/>
        <v>1.1145546066042152E-3</v>
      </c>
      <c r="AQ1876" s="13">
        <f t="shared" si="2438"/>
        <v>3.0550802884505061E-4</v>
      </c>
      <c r="AR1876" s="13">
        <f t="shared" si="2439"/>
        <v>9.5354342801769469E-4</v>
      </c>
      <c r="AS1876" s="13">
        <f t="shared" si="2440"/>
        <v>1.4605465709319775E-3</v>
      </c>
      <c r="AT1876" s="13">
        <f t="shared" si="2441"/>
        <v>1.1185627330554959E-3</v>
      </c>
      <c r="AU1876" s="13">
        <f t="shared" si="2442"/>
        <v>5.7110245012920006E-4</v>
      </c>
      <c r="AV1876" s="13">
        <f t="shared" si="2443"/>
        <v>2.1869001995040101E-4</v>
      </c>
      <c r="AW1876" s="13">
        <f t="shared" si="2444"/>
        <v>3.1252703494683697E-6</v>
      </c>
      <c r="AX1876" s="13">
        <f t="shared" si="2445"/>
        <v>1.295187005835366E-3</v>
      </c>
      <c r="AY1876" s="13">
        <f t="shared" si="2446"/>
        <v>1.4200830602425479E-3</v>
      </c>
      <c r="AZ1876" s="13">
        <f t="shared" si="2447"/>
        <v>7.7851147706935035E-4</v>
      </c>
      <c r="BA1876" s="13">
        <f t="shared" si="2448"/>
        <v>2.8452801430980343E-4</v>
      </c>
      <c r="BB1876" s="13">
        <f t="shared" si="2449"/>
        <v>7.799132701790732E-5</v>
      </c>
      <c r="BC1876" s="13">
        <f t="shared" si="2450"/>
        <v>1.7102420244331172E-5</v>
      </c>
      <c r="BD1876" s="13">
        <f t="shared" si="2451"/>
        <v>1.7424908053595021E-4</v>
      </c>
      <c r="BE1876" s="13">
        <f t="shared" si="2452"/>
        <v>2.6689806629353577E-4</v>
      </c>
      <c r="BF1876" s="13">
        <f t="shared" si="2453"/>
        <v>2.0440445818172299E-4</v>
      </c>
      <c r="BG1876" s="13">
        <f t="shared" si="2454"/>
        <v>1.0436239598831863E-4</v>
      </c>
      <c r="BH1876" s="13">
        <f t="shared" si="2455"/>
        <v>3.9963082728140673E-5</v>
      </c>
      <c r="BI1876" s="13">
        <f t="shared" si="2456"/>
        <v>1.224232514795827E-5</v>
      </c>
      <c r="BJ1876" s="14">
        <f t="shared" si="2457"/>
        <v>0.47215884743742675</v>
      </c>
      <c r="BK1876" s="14">
        <f t="shared" si="2458"/>
        <v>0.2563912912247911</v>
      </c>
      <c r="BL1876" s="14">
        <f t="shared" si="2459"/>
        <v>0.25581386707843279</v>
      </c>
      <c r="BM1876" s="14">
        <f t="shared" si="2460"/>
        <v>0.48742133922516834</v>
      </c>
      <c r="BN1876" s="14">
        <f t="shared" si="2461"/>
        <v>0.51138953467864201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1.2514000000000001</v>
      </c>
      <c r="F1877" s="10">
        <f>VLOOKUP(B1877,home!$B$2:$E$405,3,FALSE)</f>
        <v>0.88790000000000002</v>
      </c>
      <c r="G1877" s="10">
        <f>VLOOKUP(C1877,away!$B$2:$E$405,4,FALSE)</f>
        <v>0.75209999999999999</v>
      </c>
      <c r="H1877" s="10">
        <f>VLOOKUP(A1877,away!$A$2:$E$405,3,FALSE)</f>
        <v>0.95709999999999995</v>
      </c>
      <c r="I1877" s="10">
        <f>VLOOKUP(C1877,away!$B$2:$E$405,3,FALSE)</f>
        <v>1.3521000000000001</v>
      </c>
      <c r="J1877" s="10">
        <f>VLOOKUP(B1877,home!$B$2:$E$405,4,FALSE)</f>
        <v>0.75460000000000005</v>
      </c>
      <c r="K1877" s="12">
        <f t="shared" si="2406"/>
        <v>0.83567189292600008</v>
      </c>
      <c r="L1877" s="12">
        <f t="shared" si="2407"/>
        <v>0.97652401908600017</v>
      </c>
      <c r="M1877" s="13">
        <f t="shared" si="2408"/>
        <v>0.16329516100177144</v>
      </c>
      <c r="N1877" s="13">
        <f t="shared" si="2409"/>
        <v>0.13646117630000626</v>
      </c>
      <c r="O1877" s="13">
        <f t="shared" si="2410"/>
        <v>0.15946164691874529</v>
      </c>
      <c r="P1877" s="13">
        <f t="shared" si="2411"/>
        <v>0.13325761632968533</v>
      </c>
      <c r="Q1877" s="13">
        <f t="shared" si="2412"/>
        <v>5.7018384754767434E-2</v>
      </c>
      <c r="R1877" s="13">
        <f t="shared" si="2413"/>
        <v>7.7859064169582937E-2</v>
      </c>
      <c r="S1877" s="13">
        <f t="shared" si="2414"/>
        <v>2.7186341899128583E-2</v>
      </c>
      <c r="T1877" s="13">
        <f t="shared" si="2415"/>
        <v>5.5679822242517406E-2</v>
      </c>
      <c r="U1877" s="13">
        <f t="shared" si="2416"/>
        <v>6.5064631536042278E-2</v>
      </c>
      <c r="V1877" s="13">
        <f t="shared" si="2417"/>
        <v>2.4650571367393274E-3</v>
      </c>
      <c r="W1877" s="13">
        <f t="shared" si="2418"/>
        <v>1.5882887173199831E-2</v>
      </c>
      <c r="X1877" s="13">
        <f t="shared" si="2419"/>
        <v>1.5510020817062577E-2</v>
      </c>
      <c r="Y1877" s="13">
        <f t="shared" si="2420"/>
        <v>7.5729539321927383E-3</v>
      </c>
      <c r="Z1877" s="13">
        <f t="shared" si="2421"/>
        <v>2.5343748755051975E-2</v>
      </c>
      <c r="AA1877" s="13">
        <f t="shared" si="2422"/>
        <v>2.1179058495975241E-2</v>
      </c>
      <c r="AB1877" s="13">
        <f t="shared" si="2423"/>
        <v>8.849371951861057E-3</v>
      </c>
      <c r="AC1877" s="13">
        <f t="shared" si="2424"/>
        <v>1.2572618354976791E-4</v>
      </c>
      <c r="AD1877" s="13">
        <f t="shared" si="2425"/>
        <v>3.3182205972894963E-3</v>
      </c>
      <c r="AE1877" s="13">
        <f t="shared" si="2426"/>
        <v>3.2403221138790862E-3</v>
      </c>
      <c r="AF1877" s="13">
        <f t="shared" si="2427"/>
        <v>1.5821261868892249E-3</v>
      </c>
      <c r="AG1877" s="13">
        <f t="shared" si="2428"/>
        <v>5.1499474090742478E-4</v>
      </c>
      <c r="AH1877" s="13">
        <f t="shared" si="2429"/>
        <v>6.1871948482472901E-3</v>
      </c>
      <c r="AI1877" s="13">
        <f t="shared" si="2430"/>
        <v>5.1704648307368088E-3</v>
      </c>
      <c r="AJ1877" s="13">
        <f t="shared" si="2431"/>
        <v>2.1604060662045697E-3</v>
      </c>
      <c r="AK1877" s="13">
        <f t="shared" si="2432"/>
        <v>6.0179687561132881E-4</v>
      </c>
      <c r="AL1877" s="13">
        <f t="shared" si="2433"/>
        <v>4.1039725677820521E-6</v>
      </c>
      <c r="AM1877" s="13">
        <f t="shared" si="2434"/>
        <v>5.5458873753659154E-4</v>
      </c>
      <c r="AN1877" s="13">
        <f t="shared" si="2435"/>
        <v>5.4156922291906308E-4</v>
      </c>
      <c r="AO1877" s="13">
        <f t="shared" si="2436"/>
        <v>2.644276770891028E-4</v>
      </c>
      <c r="AP1877" s="13">
        <f t="shared" si="2437"/>
        <v>8.6073325996208571E-5</v>
      </c>
      <c r="AQ1877" s="13">
        <f t="shared" si="2438"/>
        <v>2.1013167559479269E-5</v>
      </c>
      <c r="AR1877" s="13">
        <f t="shared" si="2439"/>
        <v>1.2083888760157282E-3</v>
      </c>
      <c r="AS1877" s="13">
        <f t="shared" si="2440"/>
        <v>1.0098166194107852E-3</v>
      </c>
      <c r="AT1877" s="13">
        <f t="shared" si="2441"/>
        <v>4.2193768292557253E-4</v>
      </c>
      <c r="AU1877" s="13">
        <f t="shared" si="2442"/>
        <v>1.1753382072907455E-4</v>
      </c>
      <c r="AV1877" s="13">
        <f t="shared" si="2443"/>
        <v>2.4554927612872713E-5</v>
      </c>
      <c r="AW1877" s="13">
        <f t="shared" si="2444"/>
        <v>9.3029497171131236E-8</v>
      </c>
      <c r="AX1877" s="13">
        <f t="shared" si="2445"/>
        <v>7.7242370015440627E-5</v>
      </c>
      <c r="AY1877" s="13">
        <f t="shared" si="2446"/>
        <v>7.5429029611206024E-5</v>
      </c>
      <c r="AZ1877" s="13">
        <f t="shared" si="2447"/>
        <v>3.6829129575845912E-5</v>
      </c>
      <c r="BA1877" s="13">
        <f t="shared" si="2448"/>
        <v>1.1988176544281377E-5</v>
      </c>
      <c r="BB1877" s="13">
        <f t="shared" si="2449"/>
        <v>2.9266855851335411E-6</v>
      </c>
      <c r="BC1877" s="13">
        <f t="shared" si="2450"/>
        <v>5.7159575403913368E-7</v>
      </c>
      <c r="BD1877" s="13">
        <f t="shared" si="2451"/>
        <v>1.9667012697094878E-4</v>
      </c>
      <c r="BE1877" s="13">
        <f t="shared" si="2452"/>
        <v>1.6435169728780955E-4</v>
      </c>
      <c r="BF1877" s="13">
        <f t="shared" si="2453"/>
        <v>6.8672046989052375E-5</v>
      </c>
      <c r="BG1877" s="13">
        <f t="shared" si="2454"/>
        <v>1.9129099832814879E-5</v>
      </c>
      <c r="BH1877" s="13">
        <f t="shared" si="2455"/>
        <v>3.9964127668147088E-6</v>
      </c>
      <c r="BI1877" s="13">
        <f t="shared" si="2456"/>
        <v>6.6793796435153663E-7</v>
      </c>
      <c r="BJ1877" s="14">
        <f t="shared" si="2457"/>
        <v>0.29845356797689804</v>
      </c>
      <c r="BK1877" s="14">
        <f t="shared" si="2458"/>
        <v>0.32640943555305352</v>
      </c>
      <c r="BL1877" s="14">
        <f t="shared" si="2459"/>
        <v>0.34976935494151262</v>
      </c>
      <c r="BM1877" s="14">
        <f t="shared" si="2460"/>
        <v>0.27254772175184333</v>
      </c>
      <c r="BN1877" s="14">
        <f t="shared" si="2461"/>
        <v>0.72735304947455859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1.2514000000000001</v>
      </c>
      <c r="F1878" s="10">
        <f>VLOOKUP(B1878,home!$B$2:$E$405,3,FALSE)</f>
        <v>1.0810999999999999</v>
      </c>
      <c r="G1878" s="10">
        <f>VLOOKUP(C1878,away!$B$2:$E$405,4,FALSE)</f>
        <v>0.8931</v>
      </c>
      <c r="H1878" s="10">
        <f>VLOOKUP(A1878,away!$A$2:$E$405,3,FALSE)</f>
        <v>0.95709999999999995</v>
      </c>
      <c r="I1878" s="10">
        <f>VLOOKUP(C1878,away!$B$2:$E$405,3,FALSE)</f>
        <v>0.79900000000000004</v>
      </c>
      <c r="J1878" s="10">
        <f>VLOOKUP(B1878,home!$B$2:$E$405,4,FALSE)</f>
        <v>1.1677</v>
      </c>
      <c r="K1878" s="12">
        <f t="shared" si="2406"/>
        <v>1.208264755074</v>
      </c>
      <c r="L1878" s="12">
        <f t="shared" si="2407"/>
        <v>0.89296693032999996</v>
      </c>
      <c r="M1878" s="13">
        <f t="shared" si="2408"/>
        <v>0.12230569330574996</v>
      </c>
      <c r="N1878" s="13">
        <f t="shared" si="2409"/>
        <v>0.14777765856622774</v>
      </c>
      <c r="O1878" s="13">
        <f t="shared" si="2410"/>
        <v>0.10921493951311796</v>
      </c>
      <c r="P1878" s="13">
        <f t="shared" si="2411"/>
        <v>0.13196056214123922</v>
      </c>
      <c r="Q1878" s="13">
        <f t="shared" si="2412"/>
        <v>8.9277268216466185E-2</v>
      </c>
      <c r="R1878" s="13">
        <f t="shared" si="2413"/>
        <v>4.8762664641602782E-2</v>
      </c>
      <c r="S1878" s="13">
        <f t="shared" si="2414"/>
        <v>3.5594397713563326E-2</v>
      </c>
      <c r="T1878" s="13">
        <f t="shared" si="2415"/>
        <v>7.9721648147505875E-2</v>
      </c>
      <c r="U1878" s="13">
        <f t="shared" si="2416"/>
        <v>5.8918209049941786E-2</v>
      </c>
      <c r="V1878" s="13">
        <f t="shared" si="2417"/>
        <v>4.2671373528681894E-3</v>
      </c>
      <c r="W1878" s="13">
        <f t="shared" si="2418"/>
        <v>3.5956858871748112E-2</v>
      </c>
      <c r="X1878" s="13">
        <f t="shared" si="2419"/>
        <v>3.2108285891013943E-2</v>
      </c>
      <c r="Y1878" s="13">
        <f t="shared" si="2420"/>
        <v>1.4335818745128383E-2</v>
      </c>
      <c r="Z1878" s="13">
        <f t="shared" si="2421"/>
        <v>1.4514482319907759E-2</v>
      </c>
      <c r="AA1878" s="13">
        <f t="shared" si="2422"/>
        <v>1.7537337425289252E-2</v>
      </c>
      <c r="AB1878" s="13">
        <f t="shared" si="2423"/>
        <v>1.0594873354408606E-2</v>
      </c>
      <c r="AC1878" s="13">
        <f t="shared" si="2424"/>
        <v>2.8774919864661171E-4</v>
      </c>
      <c r="AD1878" s="13">
        <f t="shared" si="2425"/>
        <v>1.0861351319475772E-2</v>
      </c>
      <c r="AE1878" s="13">
        <f t="shared" si="2426"/>
        <v>9.6988275469879742E-3</v>
      </c>
      <c r="AF1878" s="13">
        <f t="shared" si="2427"/>
        <v>4.3303661312169475E-3</v>
      </c>
      <c r="AG1878" s="13">
        <f t="shared" si="2428"/>
        <v>1.2889579171325989E-3</v>
      </c>
      <c r="AH1878" s="13">
        <f t="shared" si="2429"/>
        <v>3.2402381806342709E-3</v>
      </c>
      <c r="AI1878" s="13">
        <f t="shared" si="2430"/>
        <v>3.9150655917054907E-3</v>
      </c>
      <c r="AJ1878" s="13">
        <f t="shared" si="2431"/>
        <v>2.3652178841303399E-3</v>
      </c>
      <c r="AK1878" s="13">
        <f t="shared" si="2432"/>
        <v>9.5260313582179684E-4</v>
      </c>
      <c r="AL1878" s="13">
        <f t="shared" si="2433"/>
        <v>1.2418570217879735E-5</v>
      </c>
      <c r="AM1878" s="13">
        <f t="shared" si="2434"/>
        <v>2.6246775983598107E-3</v>
      </c>
      <c r="AN1878" s="13">
        <f t="shared" si="2435"/>
        <v>2.3437502981132766E-3</v>
      </c>
      <c r="AO1878" s="13">
        <f t="shared" si="2436"/>
        <v>1.0464457545831176E-3</v>
      </c>
      <c r="AP1878" s="13">
        <f t="shared" si="2437"/>
        <v>3.1148048440898237E-4</v>
      </c>
      <c r="AQ1878" s="13">
        <f t="shared" si="2438"/>
        <v>6.9535443005097576E-5</v>
      </c>
      <c r="AR1878" s="13">
        <f t="shared" si="2439"/>
        <v>5.7868510833980989E-4</v>
      </c>
      <c r="AS1878" s="13">
        <f t="shared" si="2440"/>
        <v>6.9920482069317166E-4</v>
      </c>
      <c r="AT1878" s="13">
        <f t="shared" si="2441"/>
        <v>4.2241227071069756E-4</v>
      </c>
      <c r="AU1878" s="13">
        <f t="shared" si="2442"/>
        <v>1.7012861960350446E-4</v>
      </c>
      <c r="AV1878" s="13">
        <f t="shared" si="2443"/>
        <v>5.1390103724076462E-5</v>
      </c>
      <c r="AW1878" s="13">
        <f t="shared" si="2444"/>
        <v>3.7219161054759501E-7</v>
      </c>
      <c r="AX1878" s="13">
        <f t="shared" si="2445"/>
        <v>5.2855090592173913E-4</v>
      </c>
      <c r="AY1878" s="13">
        <f t="shared" si="2446"/>
        <v>4.7197847998407599E-4</v>
      </c>
      <c r="AZ1878" s="13">
        <f t="shared" si="2447"/>
        <v>2.1073058722659982E-4</v>
      </c>
      <c r="BA1878" s="13">
        <f t="shared" si="2448"/>
        <v>6.272514853412507E-5</v>
      </c>
      <c r="BB1878" s="13">
        <f t="shared" si="2449"/>
        <v>1.4002870835252734E-5</v>
      </c>
      <c r="BC1878" s="13">
        <f t="shared" si="2450"/>
        <v>2.5008201171126243E-6</v>
      </c>
      <c r="BD1878" s="13">
        <f t="shared" si="2451"/>
        <v>8.6124444136980561E-5</v>
      </c>
      <c r="BE1878" s="13">
        <f t="shared" si="2452"/>
        <v>1.0406113040105322E-4</v>
      </c>
      <c r="BF1878" s="13">
        <f t="shared" si="2453"/>
        <v>6.2866698118376073E-5</v>
      </c>
      <c r="BG1878" s="13">
        <f t="shared" si="2454"/>
        <v>2.5319871868103595E-5</v>
      </c>
      <c r="BH1878" s="13">
        <f t="shared" si="2455"/>
        <v>7.6482771953048062E-6</v>
      </c>
      <c r="BI1878" s="13">
        <f t="shared" si="2456"/>
        <v>1.8482287544246035E-6</v>
      </c>
      <c r="BJ1878" s="14">
        <f t="shared" si="2457"/>
        <v>0.43304341974399274</v>
      </c>
      <c r="BK1878" s="14">
        <f t="shared" si="2458"/>
        <v>0.29489993676226928</v>
      </c>
      <c r="BL1878" s="14">
        <f t="shared" si="2459"/>
        <v>0.25771083835019787</v>
      </c>
      <c r="BM1878" s="14">
        <f t="shared" si="2460"/>
        <v>0.35039828450359028</v>
      </c>
      <c r="BN1878" s="14">
        <f t="shared" si="2461"/>
        <v>0.64929878638440375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1.2514000000000001</v>
      </c>
      <c r="F1879" s="10">
        <f>VLOOKUP(B1879,home!$B$2:$E$405,3,FALSE)</f>
        <v>1.0654999999999999</v>
      </c>
      <c r="G1879" s="10">
        <f>VLOOKUP(C1879,away!$B$2:$E$405,4,FALSE)</f>
        <v>0.70509999999999995</v>
      </c>
      <c r="H1879" s="10">
        <f>VLOOKUP(A1879,away!$A$2:$E$405,3,FALSE)</f>
        <v>0.95709999999999995</v>
      </c>
      <c r="I1879" s="10">
        <f>VLOOKUP(C1879,away!$B$2:$E$405,3,FALSE)</f>
        <v>0.92190000000000005</v>
      </c>
      <c r="J1879" s="10">
        <f>VLOOKUP(B1879,home!$B$2:$E$405,4,FALSE)</f>
        <v>0.81259999999999999</v>
      </c>
      <c r="K1879" s="12">
        <f t="shared" si="2406"/>
        <v>0.94015686017</v>
      </c>
      <c r="L1879" s="12">
        <f t="shared" si="2407"/>
        <v>0.71699800817399995</v>
      </c>
      <c r="M1879" s="13">
        <f t="shared" si="2408"/>
        <v>0.1906807208292548</v>
      </c>
      <c r="N1879" s="13">
        <f t="shared" si="2409"/>
        <v>0.1792697877897845</v>
      </c>
      <c r="O1879" s="13">
        <f t="shared" si="2410"/>
        <v>0.13671769703175823</v>
      </c>
      <c r="P1879" s="13">
        <f t="shared" si="2411"/>
        <v>0.12853608077105114</v>
      </c>
      <c r="Q1879" s="13">
        <f t="shared" si="2412"/>
        <v>8.4270860405892989E-2</v>
      </c>
      <c r="R1879" s="13">
        <f t="shared" si="2413"/>
        <v>4.9013158226953513E-2</v>
      </c>
      <c r="S1879" s="13">
        <f t="shared" si="2414"/>
        <v>2.1661240827247019E-2</v>
      </c>
      <c r="T1879" s="13">
        <f t="shared" si="2415"/>
        <v>6.0422039058134473E-2</v>
      </c>
      <c r="U1879" s="13">
        <f t="shared" si="2416"/>
        <v>4.6080056945668017E-2</v>
      </c>
      <c r="V1879" s="13">
        <f t="shared" si="2417"/>
        <v>1.6224043046429398E-3</v>
      </c>
      <c r="W1879" s="13">
        <f t="shared" si="2418"/>
        <v>2.6409275841009581E-2</v>
      </c>
      <c r="X1879" s="13">
        <f t="shared" si="2419"/>
        <v>1.8935398175321607E-2</v>
      </c>
      <c r="Y1879" s="13">
        <f t="shared" si="2420"/>
        <v>6.7883213878435923E-3</v>
      </c>
      <c r="Z1879" s="13">
        <f t="shared" si="2421"/>
        <v>1.1714112274347592E-2</v>
      </c>
      <c r="AA1879" s="13">
        <f t="shared" si="2422"/>
        <v>1.1013103015529489E-2</v>
      </c>
      <c r="AB1879" s="13">
        <f t="shared" si="2423"/>
        <v>5.177022175904481E-3</v>
      </c>
      <c r="AC1879" s="13">
        <f t="shared" si="2424"/>
        <v>6.8352967803317208E-5</v>
      </c>
      <c r="AD1879" s="13">
        <f t="shared" si="2425"/>
        <v>6.2072154635117501E-3</v>
      </c>
      <c r="AE1879" s="13">
        <f t="shared" si="2426"/>
        <v>4.4505611236447772E-3</v>
      </c>
      <c r="AF1879" s="13">
        <f t="shared" si="2427"/>
        <v>1.5955217304549718E-3</v>
      </c>
      <c r="AG1879" s="13">
        <f t="shared" si="2428"/>
        <v>3.8132863424484957E-4</v>
      </c>
      <c r="AH1879" s="13">
        <f t="shared" si="2429"/>
        <v>2.0997487920584568E-3</v>
      </c>
      <c r="AI1879" s="13">
        <f t="shared" si="2430"/>
        <v>1.9740932314874287E-3</v>
      </c>
      <c r="AJ1879" s="13">
        <f t="shared" si="2431"/>
        <v>9.2797864709903493E-4</v>
      </c>
      <c r="AK1879" s="13">
        <f t="shared" si="2432"/>
        <v>2.9081516372047781E-4</v>
      </c>
      <c r="AL1879" s="13">
        <f t="shared" si="2433"/>
        <v>1.8430437125052648E-6</v>
      </c>
      <c r="AM1879" s="13">
        <f t="shared" si="2434"/>
        <v>1.1671512401147759E-3</v>
      </c>
      <c r="AN1879" s="13">
        <f t="shared" si="2435"/>
        <v>8.3684511440010833E-4</v>
      </c>
      <c r="AO1879" s="13">
        <f t="shared" si="2436"/>
        <v>3.0000814008751032E-4</v>
      </c>
      <c r="AP1879" s="13">
        <f t="shared" si="2437"/>
        <v>7.1701746292910428E-5</v>
      </c>
      <c r="AQ1879" s="13">
        <f t="shared" si="2438"/>
        <v>1.2852502318653564E-5</v>
      </c>
      <c r="AR1879" s="13">
        <f t="shared" si="2439"/>
        <v>3.0110314031433523E-4</v>
      </c>
      <c r="AS1879" s="13">
        <f t="shared" si="2440"/>
        <v>2.8308418298525235E-4</v>
      </c>
      <c r="AT1879" s="13">
        <f t="shared" si="2441"/>
        <v>1.3307176831960229E-4</v>
      </c>
      <c r="AU1879" s="13">
        <f t="shared" si="2442"/>
        <v>4.1702778626875664E-5</v>
      </c>
      <c r="AV1879" s="13">
        <f t="shared" si="2443"/>
        <v>9.8017883535519998E-6</v>
      </c>
      <c r="AW1879" s="13">
        <f t="shared" si="2444"/>
        <v>3.4510512078472547E-8</v>
      </c>
      <c r="AX1879" s="13">
        <f t="shared" si="2445"/>
        <v>1.8288420754163819E-4</v>
      </c>
      <c r="AY1879" s="13">
        <f t="shared" si="2446"/>
        <v>1.3112761253383502E-4</v>
      </c>
      <c r="AZ1879" s="13">
        <f t="shared" si="2447"/>
        <v>4.7009118501685857E-5</v>
      </c>
      <c r="BA1879" s="13">
        <f t="shared" si="2448"/>
        <v>1.1235148110574766E-5</v>
      </c>
      <c r="BB1879" s="13">
        <f t="shared" si="2449"/>
        <v>2.0138947042054963E-6</v>
      </c>
      <c r="BC1879" s="13">
        <f t="shared" si="2450"/>
        <v>2.8879169831750162E-7</v>
      </c>
      <c r="BD1879" s="13">
        <f t="shared" si="2451"/>
        <v>3.5981725310052456E-5</v>
      </c>
      <c r="BE1879" s="13">
        <f t="shared" si="2452"/>
        <v>3.3828465890998335E-5</v>
      </c>
      <c r="BF1879" s="13">
        <f t="shared" si="2453"/>
        <v>1.5902032138224466E-5</v>
      </c>
      <c r="BG1879" s="13">
        <f t="shared" si="2454"/>
        <v>4.9834682017985157E-6</v>
      </c>
      <c r="BH1879" s="13">
        <f t="shared" si="2455"/>
        <v>1.171310454339982E-6</v>
      </c>
      <c r="BI1879" s="13">
        <f t="shared" si="2456"/>
        <v>2.2024311180731478E-7</v>
      </c>
      <c r="BJ1879" s="14">
        <f t="shared" si="2457"/>
        <v>0.39149342712614732</v>
      </c>
      <c r="BK1879" s="14">
        <f t="shared" si="2458"/>
        <v>0.34270177035624555</v>
      </c>
      <c r="BL1879" s="14">
        <f t="shared" si="2459"/>
        <v>0.25415452413388601</v>
      </c>
      <c r="BM1879" s="14">
        <f t="shared" si="2460"/>
        <v>0.23144443573390955</v>
      </c>
      <c r="BN1879" s="14">
        <f t="shared" si="2461"/>
        <v>0.76848830505469534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1.3216000000000001</v>
      </c>
      <c r="F1888" s="10">
        <f>VLOOKUP(B1888,home!$B$2:$E$405,3,FALSE)</f>
        <v>1.2744</v>
      </c>
      <c r="G1888" s="10">
        <f>VLOOKUP(C1888,away!$B$2:$E$405,4,FALSE)</f>
        <v>0.88280000000000003</v>
      </c>
      <c r="H1888" s="10">
        <f>VLOOKUP(A1888,away!$A$2:$E$405,3,FALSE)</f>
        <v>1.1162000000000001</v>
      </c>
      <c r="I1888" s="10">
        <f>VLOOKUP(C1888,away!$B$2:$E$405,3,FALSE)</f>
        <v>0.84609999999999996</v>
      </c>
      <c r="J1888" s="10">
        <f>VLOOKUP(B1888,home!$B$2:$E$405,4,FALSE)</f>
        <v>0.94299999999999995</v>
      </c>
      <c r="K1888" s="12">
        <f t="shared" ref="K1888:K1941" si="2462">E1888*F1888*G1888</f>
        <v>1.4868532869120001</v>
      </c>
      <c r="L1888" s="12">
        <f t="shared" ref="L1888:L1941" si="2463">H1888*I1888*J1888</f>
        <v>0.89058506126000003</v>
      </c>
      <c r="M1888" s="13">
        <f t="shared" ref="M1888:M1941" si="2464">_xlfn.POISSON.DIST(0,K1888,FALSE) * _xlfn.POISSON.DIST(0,L1888,FALSE)</f>
        <v>9.2787963787088062E-2</v>
      </c>
      <c r="N1888" s="13">
        <f t="shared" ref="N1888:N1941" si="2465">_xlfn.POISSON.DIST(1,K1888,FALSE) * _xlfn.POISSON.DIST(0,L1888,FALSE)</f>
        <v>0.13796208894270351</v>
      </c>
      <c r="O1888" s="13">
        <f t="shared" ref="O1888:O1941" si="2466">_xlfn.POISSON.DIST(0,K1888,FALSE) * _xlfn.POISSON.DIST(1,L1888,FALSE)</f>
        <v>8.2635574413514504E-2</v>
      </c>
      <c r="P1888" s="13">
        <f t="shared" ref="P1888:P1941" si="2467">_xlfn.POISSON.DIST(1,K1888,FALSE) * _xlfn.POISSON.DIST(1,L1888,FALSE)</f>
        <v>0.12286697543259519</v>
      </c>
      <c r="Q1888" s="13">
        <f t="shared" ref="Q1888:Q1941" si="2468">_xlfn.POISSON.DIST(2,K1888,FALSE) * _xlfn.POISSON.DIST(0,L1888,FALSE)</f>
        <v>0.10256469270685223</v>
      </c>
      <c r="R1888" s="13">
        <f t="shared" ref="R1888:R1941" si="2469">_xlfn.POISSON.DIST(0,K1888,FALSE) * _xlfn.POISSON.DIST(2,L1888,FALSE)</f>
        <v>3.6797004050657542E-2</v>
      </c>
      <c r="S1888" s="13">
        <f t="shared" ref="S1888:S1941" si="2470">_xlfn.POISSON.DIST(2,K1888,FALSE) * _xlfn.POISSON.DIST(2,L1888,FALSE)</f>
        <v>4.0674169999554081E-2</v>
      </c>
      <c r="T1888" s="13">
        <f t="shared" ref="T1888:T1941" si="2471">_xlfn.POISSON.DIST(2,K1888,FALSE) * _xlfn.POISSON.DIST(1,L1888,FALSE)</f>
        <v>9.1342583137445088E-2</v>
      </c>
      <c r="U1888" s="13">
        <f t="shared" ref="U1888:U1941" si="2472">_xlfn.POISSON.DIST(1,K1888,FALSE) * _xlfn.POISSON.DIST(2,L1888,FALSE)</f>
        <v>5.4711746421234345E-2</v>
      </c>
      <c r="V1888" s="13">
        <f t="shared" ref="V1888:V1941" si="2473">_xlfn.POISSON.DIST(3,K1888,FALSE) * _xlfn.POISSON.DIST(3,L1888,FALSE)</f>
        <v>5.9843875842246364E-3</v>
      </c>
      <c r="W1888" s="13">
        <f t="shared" ref="W1888:W1941" si="2474">_xlfn.POISSON.DIST(3,K1888,FALSE) * _xlfn.POISSON.DIST(0,L1888,FALSE)</f>
        <v>5.0832883490767519E-2</v>
      </c>
      <c r="X1888" s="13">
        <f t="shared" ref="X1888:X1941" si="2475">_xlfn.POISSON.DIST(3,K1888,FALSE) * _xlfn.POISSON.DIST(1,L1888,FALSE)</f>
        <v>4.527100665764764E-2</v>
      </c>
      <c r="Y1888" s="13">
        <f t="shared" ref="Y1888:Y1941" si="2476">_xlfn.POISSON.DIST(3,K1888,FALSE) * _xlfn.POISSON.DIST(2,L1888,FALSE)</f>
        <v>2.0158841118751495E-2</v>
      </c>
      <c r="Z1888" s="13">
        <f t="shared" ref="Z1888:Z1941" si="2477">_xlfn.POISSON.DIST(0,K1888,FALSE) * _xlfn.POISSON.DIST(3,L1888,FALSE)</f>
        <v>1.0923620702213107E-2</v>
      </c>
      <c r="AA1888" s="13">
        <f t="shared" ref="AA1888:AA1941" si="2478">_xlfn.POISSON.DIST(1,K1888,FALSE) * _xlfn.POISSON.DIST(3,L1888,FALSE)</f>
        <v>1.6241821346065527E-2</v>
      </c>
      <c r="AB1888" s="13">
        <f t="shared" ref="AB1888:AB1941" si="2479">_xlfn.POISSON.DIST(2,K1888,FALSE) * _xlfn.POISSON.DIST(3,L1888,FALSE)</f>
        <v>1.2074602726917511E-2</v>
      </c>
      <c r="AC1888" s="13">
        <f t="shared" ref="AC1888:AC1941" si="2480">_xlfn.POISSON.DIST(4,K1888,FALSE) * _xlfn.POISSON.DIST(4,L1888,FALSE)</f>
        <v>4.9527140447415885E-4</v>
      </c>
      <c r="AD1888" s="13">
        <f t="shared" ref="AD1888:AD1941" si="2481">_xlfn.POISSON.DIST(4,K1888,FALSE) * _xlfn.POISSON.DIST(0,L1888,FALSE)</f>
        <v>1.8895259975365609E-2</v>
      </c>
      <c r="AE1888" s="13">
        <f t="shared" ref="AE1888:AE1941" si="2482">_xlfn.POISSON.DIST(4,K1888,FALSE) * _xlfn.POISSON.DIST(1,L1888,FALSE)</f>
        <v>1.6827836262684609E-2</v>
      </c>
      <c r="AF1888" s="13">
        <f t="shared" ref="AF1888:AF1941" si="2483">_xlfn.POISSON.DIST(4,K1888,FALSE) * _xlfn.POISSON.DIST(2,L1888,FALSE)</f>
        <v>7.4933097944381109E-3</v>
      </c>
      <c r="AG1888" s="13">
        <f t="shared" ref="AG1888:AG1941" si="2484">_xlfn.POISSON.DIST(4,K1888,FALSE) * _xlfn.POISSON.DIST(3,L1888,FALSE)</f>
        <v>2.2244765874399413E-3</v>
      </c>
      <c r="AH1888" s="13">
        <f t="shared" ref="AH1888:AH1941" si="2485">_xlfn.POISSON.DIST(0,K1888,FALSE) * _xlfn.POISSON.DIST(4,L1888,FALSE)</f>
        <v>2.4321033530653653E-3</v>
      </c>
      <c r="AI1888" s="13">
        <f t="shared" ref="AI1888:AI1941" si="2486">_xlfn.POISSON.DIST(1,K1888,FALSE) * _xlfn.POISSON.DIST(4,L1888,FALSE)</f>
        <v>3.6161808646149349E-3</v>
      </c>
      <c r="AJ1888" s="13">
        <f t="shared" ref="AJ1888:AJ1941" si="2487">_xlfn.POISSON.DIST(2,K1888,FALSE) * _xlfn.POISSON.DIST(4,L1888,FALSE)</f>
        <v>2.6883652023104976E-3</v>
      </c>
      <c r="AK1888" s="13">
        <f t="shared" ref="AK1888:AK1941" si="2488">_xlfn.POISSON.DIST(3,K1888,FALSE) * _xlfn.POISSON.DIST(4,L1888,FALSE)</f>
        <v>1.33240154582507E-3</v>
      </c>
      <c r="AL1888" s="13">
        <f t="shared" ref="AL1888:AL1941" si="2489">_xlfn.POISSON.DIST(5,K1888,FALSE) * _xlfn.POISSON.DIST(5,L1888,FALSE)</f>
        <v>2.623292806624185E-5</v>
      </c>
      <c r="AM1888" s="13">
        <f t="shared" ref="AM1888:AM1941" si="2490">_xlfn.POISSON.DIST(5,K1888,FALSE) * _xlfn.POISSON.DIST(0,L1888,FALSE)</f>
        <v>5.6188958802858204E-3</v>
      </c>
      <c r="AN1888" s="13">
        <f t="shared" ref="AN1888:AN1941" si="2491">_xlfn.POISSON.DIST(5,K1888,FALSE) * _xlfn.POISSON.DIST(1,L1888,FALSE)</f>
        <v>5.0041047317579091E-3</v>
      </c>
      <c r="AO1888" s="13">
        <f t="shared" ref="AO1888:AO1941" si="2492">_xlfn.POISSON.DIST(5,K1888,FALSE) * _xlfn.POISSON.DIST(2,L1888,FALSE)</f>
        <v>2.2282904595420368E-3</v>
      </c>
      <c r="AP1888" s="13">
        <f t="shared" ref="AP1888:AP1941" si="2493">_xlfn.POISSON.DIST(5,K1888,FALSE) * _xlfn.POISSON.DIST(3,L1888,FALSE)</f>
        <v>6.6149406513877284E-4</v>
      </c>
      <c r="AQ1888" s="13">
        <f t="shared" ref="AQ1888:AQ1941" si="2494">_xlfn.POISSON.DIST(5,K1888,FALSE) * _xlfn.POISSON.DIST(4,L1888,FALSE)</f>
        <v>1.4727918313118507E-4</v>
      </c>
      <c r="AR1888" s="13">
        <f t="shared" ref="AR1888:AR1941" si="2495">_xlfn.POISSON.DIST(0,K1888,FALSE) * _xlfn.POISSON.DIST(5,L1888,FALSE)</f>
        <v>4.3319898273607414E-4</v>
      </c>
      <c r="AS1888" s="13">
        <f t="shared" ref="AS1888:AS1941" si="2496">_xlfn.POISSON.DIST(1,K1888,FALSE) * _xlfn.POISSON.DIST(5,L1888,FALSE)</f>
        <v>6.4410333136806649E-4</v>
      </c>
      <c r="AT1888" s="13">
        <f t="shared" ref="AT1888:AT1941" si="2497">_xlfn.POISSON.DIST(2,K1888,FALSE) * _xlfn.POISSON.DIST(5,L1888,FALSE)</f>
        <v>4.7884357767778957E-4</v>
      </c>
      <c r="AU1888" s="13">
        <f t="shared" ref="AU1888:AU1941" si="2498">_xlfn.POISSON.DIST(3,K1888,FALSE) * _xlfn.POISSON.DIST(5,L1888,FALSE)</f>
        <v>2.3732338246230781E-4</v>
      </c>
      <c r="AV1888" s="13">
        <f t="shared" ref="AV1888:AV1941" si="2499">_xlfn.POISSON.DIST(4,K1888,FALSE) * _xlfn.POISSON.DIST(5,L1888,FALSE)</f>
        <v>8.8216262818789027E-5</v>
      </c>
      <c r="AW1888" s="13">
        <f t="shared" ref="AW1888:AW1941" si="2500">_xlfn.POISSON.DIST(6,K1888,FALSE) * _xlfn.POISSON.DIST(6,L1888,FALSE)</f>
        <v>9.6491218517302883E-7</v>
      </c>
      <c r="AX1888" s="13">
        <f t="shared" ref="AX1888:AX1941" si="2501">_xlfn.POISSON.DIST(6,K1888,FALSE) * _xlfn.POISSON.DIST(0,L1888,FALSE)</f>
        <v>1.3924123014032142E-3</v>
      </c>
      <c r="AY1888" s="13">
        <f t="shared" ref="AY1888:AY1941" si="2502">_xlfn.POISSON.DIST(6,K1888,FALSE) * _xlfn.POISSON.DIST(1,L1888,FALSE)</f>
        <v>1.2400615947443592E-3</v>
      </c>
      <c r="AZ1888" s="13">
        <f t="shared" ref="AZ1888:AZ1941" si="2503">_xlfn.POISSON.DIST(6,K1888,FALSE) * _xlfn.POISSON.DIST(2,L1888,FALSE)</f>
        <v>5.5219016566078916E-4</v>
      </c>
      <c r="BA1888" s="13">
        <f t="shared" ref="BA1888:BA1941" si="2504">_xlfn.POISSON.DIST(6,K1888,FALSE) * _xlfn.POISSON.DIST(3,L1888,FALSE)</f>
        <v>1.6392410417072784E-4</v>
      </c>
      <c r="BB1888" s="13">
        <f t="shared" ref="BB1888:BB1941" si="2505">_xlfn.POISSON.DIST(6,K1888,FALSE) * _xlfn.POISSON.DIST(4,L1888,FALSE)</f>
        <v>3.649708958871956E-5</v>
      </c>
      <c r="BC1888" s="13">
        <f t="shared" ref="BC1888:BC1941" si="2506">_xlfn.POISSON.DIST(6,K1888,FALSE) * _xlfn.POISSON.DIST(5,L1888,FALSE)</f>
        <v>6.5007525534363056E-6</v>
      </c>
      <c r="BD1888" s="13">
        <f t="shared" ref="BD1888:BD1941" si="2507">_xlfn.POISSON.DIST(0,K1888,FALSE) * _xlfn.POISSON.DIST(6,L1888,FALSE)</f>
        <v>6.4300090429629365E-5</v>
      </c>
      <c r="BE1888" s="13">
        <f t="shared" ref="BE1888:BE1941" si="2508">_xlfn.POISSON.DIST(1,K1888,FALSE) * _xlfn.POISSON.DIST(6,L1888,FALSE)</f>
        <v>9.5604800804033262E-5</v>
      </c>
      <c r="BF1888" s="13">
        <f t="shared" ref="BF1888:BF1941" si="2509">_xlfn.POISSON.DIST(2,K1888,FALSE) * _xlfn.POISSON.DIST(6,L1888,FALSE)</f>
        <v>7.1075156160021959E-5</v>
      </c>
      <c r="BG1888" s="13">
        <f t="shared" ref="BG1888:BG1941" si="2510">_xlfn.POISSON.DIST(3,K1888,FALSE) * _xlfn.POISSON.DIST(6,L1888,FALSE)</f>
        <v>3.5226109851437467E-5</v>
      </c>
      <c r="BH1888" s="13">
        <f t="shared" ref="BH1888:BH1941" si="2511">_xlfn.POISSON.DIST(4,K1888,FALSE) * _xlfn.POISSON.DIST(6,L1888,FALSE)</f>
        <v>1.3094014304433247E-5</v>
      </c>
      <c r="BI1888" s="13">
        <f t="shared" ref="BI1888:BI1941" si="2512">_xlfn.POISSON.DIST(5,K1888,FALSE) * _xlfn.POISSON.DIST(6,L1888,FALSE)</f>
        <v>3.8937756414838616E-6</v>
      </c>
      <c r="BJ1888" s="14">
        <f t="shared" ref="BJ1888:BJ1941" si="2513">SUM(N1888,Q1888,T1888,W1888,X1888,Y1888,AD1888,AE1888,AF1888,AG1888,AM1888,AN1888,AO1888,AP1888,AQ1888,AX1888,AY1888,AZ1888,BA1888,BB1888,BC1888)</f>
        <v>0.51062462900207284</v>
      </c>
      <c r="BK1888" s="14">
        <f t="shared" ref="BK1888:BK1941" si="2514">SUM(M1888,P1888,S1888,V1888,AC1888,AL1888,AY1888)</f>
        <v>0.26407506273074677</v>
      </c>
      <c r="BL1888" s="14">
        <f t="shared" ref="BL1888:BL1941" si="2515">SUM(O1888,R1888,U1888,AA1888,AB1888,AH1888,AI1888,AJ1888,AK1888,AR1888,AS1888,AT1888,AU1888,AV1888,BD1888,BE1888,BF1888,BG1888,BH1888,BI1888)</f>
        <v>0.21469467940845938</v>
      </c>
      <c r="BM1888" s="14">
        <f t="shared" ref="BM1888:BM1941" si="2516">SUM(S1888:BI1888)</f>
        <v>0.42346459582752166</v>
      </c>
      <c r="BN1888" s="14">
        <f t="shared" ref="BN1888:BN1941" si="2517">SUM(M1888:R1888)</f>
        <v>0.57561429933341102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1.3216000000000001</v>
      </c>
      <c r="F1889" s="10">
        <f>VLOOKUP(B1889,home!$B$2:$E$405,3,FALSE)</f>
        <v>0.75670000000000004</v>
      </c>
      <c r="G1889" s="10">
        <f>VLOOKUP(C1889,away!$B$2:$E$405,4,FALSE)</f>
        <v>0.83630000000000004</v>
      </c>
      <c r="H1889" s="10">
        <f>VLOOKUP(A1889,away!$A$2:$E$405,3,FALSE)</f>
        <v>1.1162000000000001</v>
      </c>
      <c r="I1889" s="10">
        <f>VLOOKUP(C1889,away!$B$2:$E$405,3,FALSE)</f>
        <v>0.75439999999999996</v>
      </c>
      <c r="J1889" s="10">
        <f>VLOOKUP(B1889,home!$B$2:$E$405,4,FALSE)</f>
        <v>0.99019999999999997</v>
      </c>
      <c r="K1889" s="12">
        <f t="shared" si="2462"/>
        <v>0.83634576233600011</v>
      </c>
      <c r="L1889" s="12">
        <f t="shared" si="2463"/>
        <v>0.83380907945600002</v>
      </c>
      <c r="M1889" s="13">
        <f t="shared" si="2464"/>
        <v>0.18821791938235205</v>
      </c>
      <c r="N1889" s="13">
        <f t="shared" si="2465"/>
        <v>0.15741525927112904</v>
      </c>
      <c r="O1889" s="13">
        <f t="shared" si="2466"/>
        <v>0.15693781009732258</v>
      </c>
      <c r="P1889" s="13">
        <f t="shared" si="2467"/>
        <v>0.13125427242518767</v>
      </c>
      <c r="Q1889" s="13">
        <f t="shared" si="2468"/>
        <v>6.5826792509215748E-2</v>
      </c>
      <c r="R1889" s="13">
        <f t="shared" si="2469"/>
        <v>6.542808548454454E-2</v>
      </c>
      <c r="S1889" s="13">
        <f t="shared" si="2470"/>
        <v>2.2882629993997136E-2</v>
      </c>
      <c r="T1889" s="13">
        <f t="shared" si="2471"/>
        <v>5.4886977265650297E-2</v>
      </c>
      <c r="U1889" s="13">
        <f t="shared" si="2472"/>
        <v>5.4720502032756385E-2</v>
      </c>
      <c r="V1889" s="13">
        <f t="shared" si="2473"/>
        <v>1.7730292872413487E-3</v>
      </c>
      <c r="W1889" s="13">
        <f t="shared" si="2474"/>
        <v>1.8351319654417921E-2</v>
      </c>
      <c r="X1889" s="13">
        <f t="shared" si="2475"/>
        <v>1.5301496947853007E-2</v>
      </c>
      <c r="Y1889" s="13">
        <f t="shared" si="2476"/>
        <v>6.379263542194054E-3</v>
      </c>
      <c r="Z1889" s="13">
        <f t="shared" si="2477"/>
        <v>1.8184843909478852E-2</v>
      </c>
      <c r="AA1889" s="13">
        <f t="shared" si="2478"/>
        <v>1.5208817142434258E-2</v>
      </c>
      <c r="AB1889" s="13">
        <f t="shared" si="2479"/>
        <v>6.3599148836090023E-3</v>
      </c>
      <c r="AC1889" s="13">
        <f t="shared" si="2480"/>
        <v>7.727667145385539E-5</v>
      </c>
      <c r="AD1889" s="13">
        <f t="shared" si="2481"/>
        <v>3.8370121065614427E-3</v>
      </c>
      <c r="AE1889" s="13">
        <f t="shared" si="2482"/>
        <v>3.1993355324335241E-3</v>
      </c>
      <c r="AF1889" s="13">
        <f t="shared" si="2483"/>
        <v>1.333817507584634E-3</v>
      </c>
      <c r="AG1889" s="13">
        <f t="shared" si="2484"/>
        <v>3.7071638272048003E-4</v>
      </c>
      <c r="AH1889" s="13">
        <f t="shared" si="2485"/>
        <v>3.7906719900534019E-3</v>
      </c>
      <c r="AI1889" s="13">
        <f t="shared" si="2486"/>
        <v>3.1703124552869351E-3</v>
      </c>
      <c r="AJ1889" s="13">
        <f t="shared" si="2487"/>
        <v>1.3257386936301337E-3</v>
      </c>
      <c r="AK1889" s="13">
        <f t="shared" si="2488"/>
        <v>3.6959197946080912E-4</v>
      </c>
      <c r="AL1889" s="13">
        <f t="shared" si="2489"/>
        <v>2.1555637891228545E-6</v>
      </c>
      <c r="AM1889" s="13">
        <f t="shared" si="2490"/>
        <v>6.418137630709186E-4</v>
      </c>
      <c r="AN1889" s="13">
        <f t="shared" si="2491"/>
        <v>5.3515014296835392E-4</v>
      </c>
      <c r="AO1889" s="13">
        <f t="shared" si="2492"/>
        <v>2.2310652403959496E-4</v>
      </c>
      <c r="AP1889" s="13">
        <f t="shared" si="2493"/>
        <v>6.2009415143360872E-5</v>
      </c>
      <c r="AQ1889" s="13">
        <f t="shared" si="2494"/>
        <v>1.2926003339572667E-5</v>
      </c>
      <c r="AR1889" s="13">
        <f t="shared" si="2495"/>
        <v>6.3213934450921444E-4</v>
      </c>
      <c r="AS1889" s="13">
        <f t="shared" si="2496"/>
        <v>5.2868706198613835E-4</v>
      </c>
      <c r="AT1889" s="13">
        <f t="shared" si="2497"/>
        <v>2.2108259194698846E-4</v>
      </c>
      <c r="AU1889" s="13">
        <f t="shared" si="2498"/>
        <v>6.1633829633707651E-5</v>
      </c>
      <c r="AV1889" s="13">
        <f t="shared" si="2499"/>
        <v>1.2886798057672591E-5</v>
      </c>
      <c r="AW1889" s="13">
        <f t="shared" si="2500"/>
        <v>4.1755227978977442E-8</v>
      </c>
      <c r="AX1889" s="13">
        <f t="shared" si="2501"/>
        <v>8.9463036825547339E-5</v>
      </c>
      <c r="AY1889" s="13">
        <f t="shared" si="2502"/>
        <v>7.4595092380847871E-5</v>
      </c>
      <c r="AZ1889" s="13">
        <f t="shared" si="2503"/>
        <v>3.1099032655005017E-5</v>
      </c>
      <c r="BA1889" s="13">
        <f t="shared" si="2504"/>
        <v>8.6435519300139384E-6</v>
      </c>
      <c r="BB1889" s="13">
        <f t="shared" si="2505"/>
        <v>1.8017680194987633E-6</v>
      </c>
      <c r="BC1889" s="13">
        <f t="shared" si="2506"/>
        <v>3.0046610674630495E-7</v>
      </c>
      <c r="BD1889" s="13">
        <f t="shared" si="2507"/>
        <v>8.7847254155524508E-5</v>
      </c>
      <c r="BE1889" s="13">
        <f t="shared" si="2508"/>
        <v>7.3470678745826497E-5</v>
      </c>
      <c r="BF1889" s="13">
        <f t="shared" si="2509"/>
        <v>3.0723445412510806E-5</v>
      </c>
      <c r="BG1889" s="13">
        <f t="shared" si="2510"/>
        <v>8.5651411250382812E-6</v>
      </c>
      <c r="BH1889" s="13">
        <f t="shared" si="2511"/>
        <v>1.7908548709338909E-6</v>
      </c>
      <c r="BI1889" s="13">
        <f t="shared" si="2512"/>
        <v>2.9955477645286899E-7</v>
      </c>
      <c r="BJ1889" s="14">
        <f t="shared" si="2513"/>
        <v>0.32858289951623965</v>
      </c>
      <c r="BK1889" s="14">
        <f t="shared" si="2514"/>
        <v>0.34428187841640201</v>
      </c>
      <c r="BL1889" s="14">
        <f t="shared" si="2515"/>
        <v>0.30897057131431793</v>
      </c>
      <c r="BM1889" s="14">
        <f t="shared" si="2516"/>
        <v>0.23486550064953407</v>
      </c>
      <c r="BN1889" s="14">
        <f t="shared" si="2517"/>
        <v>0.76508013916975171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1.3216000000000001</v>
      </c>
      <c r="F1890" s="10">
        <f>VLOOKUP(B1890,home!$B$2:$E$405,3,FALSE)</f>
        <v>1.2611000000000001</v>
      </c>
      <c r="G1890" s="10">
        <f>VLOOKUP(C1890,away!$B$2:$E$405,4,FALSE)</f>
        <v>0.54649999999999999</v>
      </c>
      <c r="H1890" s="10">
        <f>VLOOKUP(A1890,away!$A$2:$E$405,3,FALSE)</f>
        <v>1.1162000000000001</v>
      </c>
      <c r="I1890" s="10">
        <f>VLOOKUP(C1890,away!$B$2:$E$405,3,FALSE)</f>
        <v>2.0407000000000002</v>
      </c>
      <c r="J1890" s="10">
        <f>VLOOKUP(B1890,home!$B$2:$E$405,4,FALSE)</f>
        <v>0.64700000000000002</v>
      </c>
      <c r="K1890" s="12">
        <f t="shared" si="2462"/>
        <v>0.91083502384000015</v>
      </c>
      <c r="L1890" s="12">
        <f t="shared" si="2463"/>
        <v>1.4737555829800002</v>
      </c>
      <c r="M1890" s="13">
        <f t="shared" si="2464"/>
        <v>9.2126687897711584E-2</v>
      </c>
      <c r="N1890" s="13">
        <f t="shared" si="2465"/>
        <v>8.3912213967612378E-2</v>
      </c>
      <c r="O1890" s="13">
        <f t="shared" si="2466"/>
        <v>0.13577222063070846</v>
      </c>
      <c r="P1890" s="13">
        <f t="shared" si="2467"/>
        <v>0.12366609381498109</v>
      </c>
      <c r="Q1890" s="13">
        <f t="shared" si="2468"/>
        <v>3.8215091704828702E-2</v>
      </c>
      <c r="R1890" s="13">
        <f t="shared" si="2469"/>
        <v>0.1000475340840495</v>
      </c>
      <c r="S1890" s="13">
        <f t="shared" si="2470"/>
        <v>4.1500739656558282E-2</v>
      </c>
      <c r="T1890" s="13">
        <f t="shared" si="2471"/>
        <v>5.6319704754083995E-2</v>
      </c>
      <c r="U1890" s="13">
        <f t="shared" si="2472"/>
        <v>9.112679809257844E-2</v>
      </c>
      <c r="V1890" s="13">
        <f t="shared" si="2473"/>
        <v>6.1898270268116191E-3</v>
      </c>
      <c r="W1890" s="13">
        <f t="shared" si="2474"/>
        <v>1.1602547988005151E-2</v>
      </c>
      <c r="X1890" s="13">
        <f t="shared" si="2475"/>
        <v>1.7099319874115958E-2</v>
      </c>
      <c r="Y1890" s="13">
        <f t="shared" si="2476"/>
        <v>1.2600109064819636E-2</v>
      </c>
      <c r="Z1890" s="13">
        <f t="shared" si="2477"/>
        <v>4.9148537306583293E-2</v>
      </c>
      <c r="AA1890" s="13">
        <f t="shared" si="2478"/>
        <v>4.4766209149342928E-2</v>
      </c>
      <c r="AB1890" s="13">
        <f t="shared" si="2479"/>
        <v>2.0387315588884097E-2</v>
      </c>
      <c r="AC1890" s="13">
        <f t="shared" si="2480"/>
        <v>5.1930644858719948E-4</v>
      </c>
      <c r="AD1890" s="13">
        <f t="shared" si="2481"/>
        <v>2.6420017683148537E-3</v>
      </c>
      <c r="AE1890" s="13">
        <f t="shared" si="2482"/>
        <v>3.8936648562970483E-3</v>
      </c>
      <c r="AF1890" s="13">
        <f t="shared" si="2483"/>
        <v>2.869155160110398E-3</v>
      </c>
      <c r="AG1890" s="13">
        <f t="shared" si="2484"/>
        <v>1.4094778118828592E-3</v>
      </c>
      <c r="AH1890" s="13">
        <f t="shared" si="2485"/>
        <v>1.8108232812719487E-2</v>
      </c>
      <c r="AI1890" s="13">
        <f t="shared" si="2486"/>
        <v>1.6493612665673625E-2</v>
      </c>
      <c r="AJ1890" s="13">
        <f t="shared" si="2487"/>
        <v>7.5114800427732824E-3</v>
      </c>
      <c r="AK1890" s="13">
        <f t="shared" si="2488"/>
        <v>2.2805730346110299E-3</v>
      </c>
      <c r="AL1890" s="13">
        <f t="shared" si="2489"/>
        <v>2.7883603092738334E-5</v>
      </c>
      <c r="AM1890" s="13">
        <f t="shared" si="2490"/>
        <v>4.8128554872567668E-4</v>
      </c>
      <c r="AN1890" s="13">
        <f t="shared" si="2491"/>
        <v>7.0929726444205886E-4</v>
      </c>
      <c r="AO1890" s="13">
        <f t="shared" si="2492"/>
        <v>5.2266540173196297E-4</v>
      </c>
      <c r="AP1890" s="13">
        <f t="shared" si="2493"/>
        <v>2.5676035127765516E-4</v>
      </c>
      <c r="AQ1890" s="13">
        <f t="shared" si="2494"/>
        <v>9.4600500295837577E-5</v>
      </c>
      <c r="AR1890" s="13">
        <f t="shared" si="2495"/>
        <v>5.3374218411293903E-3</v>
      </c>
      <c r="AS1890" s="13">
        <f t="shared" si="2496"/>
        <v>4.8615107499092253E-3</v>
      </c>
      <c r="AT1890" s="13">
        <f t="shared" si="2497"/>
        <v>2.2140171298959928E-3</v>
      </c>
      <c r="AU1890" s="13">
        <f t="shared" si="2498"/>
        <v>6.7220144843032866E-4</v>
      </c>
      <c r="AV1890" s="13">
        <f t="shared" si="2499"/>
        <v>1.530661555765802E-4</v>
      </c>
      <c r="AW1890" s="13">
        <f t="shared" si="2500"/>
        <v>1.0397084573470066E-6</v>
      </c>
      <c r="AX1890" s="13">
        <f t="shared" si="2501"/>
        <v>7.3061955707899847E-5</v>
      </c>
      <c r="AY1890" s="13">
        <f t="shared" si="2502"/>
        <v>1.076754651279549E-4</v>
      </c>
      <c r="AZ1890" s="13">
        <f t="shared" si="2503"/>
        <v>7.934365894114594E-5</v>
      </c>
      <c r="BA1890" s="13">
        <f t="shared" si="2504"/>
        <v>3.8977720112858296E-5</v>
      </c>
      <c r="BB1890" s="13">
        <f t="shared" si="2505"/>
        <v>1.4360908157039189E-5</v>
      </c>
      <c r="BC1890" s="13">
        <f t="shared" si="2506"/>
        <v>4.2328937146199024E-6</v>
      </c>
      <c r="BD1890" s="13">
        <f t="shared" si="2507"/>
        <v>1.3110092061806398E-3</v>
      </c>
      <c r="BE1890" s="13">
        <f t="shared" si="2508"/>
        <v>1.1941131015660025E-3</v>
      </c>
      <c r="BF1890" s="13">
        <f t="shared" si="2509"/>
        <v>5.4382001766626318E-4</v>
      </c>
      <c r="BG1890" s="13">
        <f t="shared" si="2510"/>
        <v>1.6511010625190676E-4</v>
      </c>
      <c r="BH1890" s="13">
        <f t="shared" si="2511"/>
        <v>3.7597016891045101E-5</v>
      </c>
      <c r="BI1890" s="13">
        <f t="shared" si="2512"/>
        <v>6.8489359552535939E-6</v>
      </c>
      <c r="BJ1890" s="14">
        <f t="shared" si="2513"/>
        <v>0.23294554861830569</v>
      </c>
      <c r="BK1890" s="14">
        <f t="shared" si="2514"/>
        <v>0.26413821391287051</v>
      </c>
      <c r="BL1890" s="14">
        <f t="shared" si="2515"/>
        <v>0.4529906918107936</v>
      </c>
      <c r="BM1890" s="14">
        <f t="shared" si="2516"/>
        <v>0.42537651379199076</v>
      </c>
      <c r="BN1890" s="14">
        <f t="shared" si="2517"/>
        <v>0.57373984209989171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1.3216000000000001</v>
      </c>
      <c r="F1891" s="10">
        <f>VLOOKUP(B1891,home!$B$2:$E$405,3,FALSE)</f>
        <v>0.50439999999999996</v>
      </c>
      <c r="G1891" s="10">
        <f>VLOOKUP(C1891,away!$B$2:$E$405,4,FALSE)</f>
        <v>0.67700000000000005</v>
      </c>
      <c r="H1891" s="10">
        <f>VLOOKUP(A1891,away!$A$2:$E$405,3,FALSE)</f>
        <v>1.1162000000000001</v>
      </c>
      <c r="I1891" s="10">
        <f>VLOOKUP(C1891,away!$B$2:$E$405,3,FALSE)</f>
        <v>1.0374000000000001</v>
      </c>
      <c r="J1891" s="10">
        <f>VLOOKUP(B1891,home!$B$2:$E$405,4,FALSE)</f>
        <v>1.095</v>
      </c>
      <c r="K1891" s="12">
        <f t="shared" si="2462"/>
        <v>0.45129838208000006</v>
      </c>
      <c r="L1891" s="12">
        <f t="shared" si="2463"/>
        <v>1.2679507386000002</v>
      </c>
      <c r="M1891" s="13">
        <f t="shared" si="2464"/>
        <v>0.17920065547202491</v>
      </c>
      <c r="N1891" s="13">
        <f t="shared" si="2465"/>
        <v>8.0872965882200359E-2</v>
      </c>
      <c r="O1891" s="13">
        <f t="shared" si="2466"/>
        <v>0.22721760346335818</v>
      </c>
      <c r="P1891" s="13">
        <f t="shared" si="2467"/>
        <v>0.10254293682310857</v>
      </c>
      <c r="Q1891" s="13">
        <f t="shared" si="2468"/>
        <v>1.8248919328324033E-2</v>
      </c>
      <c r="R1891" s="13">
        <f t="shared" si="2469"/>
        <v>0.1440503640671435</v>
      </c>
      <c r="S1891" s="13">
        <f t="shared" si="2470"/>
        <v>1.4669385366658919E-2</v>
      </c>
      <c r="T1891" s="13">
        <f t="shared" si="2471"/>
        <v>2.3138730741000278E-2</v>
      </c>
      <c r="U1891" s="13">
        <f t="shared" si="2472"/>
        <v>6.5009696241536852E-2</v>
      </c>
      <c r="V1891" s="13">
        <f t="shared" si="2473"/>
        <v>9.3268623185735467E-4</v>
      </c>
      <c r="W1891" s="13">
        <f t="shared" si="2474"/>
        <v>2.7452359225270269E-3</v>
      </c>
      <c r="X1891" s="13">
        <f t="shared" si="2475"/>
        <v>3.4808239155993972E-3</v>
      </c>
      <c r="Y1891" s="13">
        <f t="shared" si="2476"/>
        <v>2.2067566273604004E-3</v>
      </c>
      <c r="Z1891" s="13">
        <f t="shared" si="2477"/>
        <v>6.0882921838177825E-2</v>
      </c>
      <c r="AA1891" s="13">
        <f t="shared" si="2478"/>
        <v>2.7476364121872758E-2</v>
      </c>
      <c r="AB1891" s="13">
        <f t="shared" si="2479"/>
        <v>6.2000193368210678E-3</v>
      </c>
      <c r="AC1891" s="13">
        <f t="shared" si="2480"/>
        <v>3.3356597209846148E-5</v>
      </c>
      <c r="AD1891" s="13">
        <f t="shared" si="2481"/>
        <v>3.097301325660858E-4</v>
      </c>
      <c r="AE1891" s="13">
        <f t="shared" si="2482"/>
        <v>3.9272255035384455E-4</v>
      </c>
      <c r="AF1891" s="13">
        <f t="shared" si="2483"/>
        <v>2.4897642389301654E-4</v>
      </c>
      <c r="AG1891" s="13">
        <f t="shared" si="2484"/>
        <v>1.0522994685637897E-4</v>
      </c>
      <c r="AH1891" s="13">
        <f t="shared" si="2485"/>
        <v>1.929913642821093E-2</v>
      </c>
      <c r="AI1891" s="13">
        <f t="shared" si="2486"/>
        <v>8.7096690455927845E-3</v>
      </c>
      <c r="AJ1891" s="13">
        <f t="shared" si="2487"/>
        <v>1.9653297743641406E-3</v>
      </c>
      <c r="AK1891" s="13">
        <f t="shared" si="2488"/>
        <v>2.956500491413962E-4</v>
      </c>
      <c r="AL1891" s="13">
        <f t="shared" si="2489"/>
        <v>7.6349797523081059E-7</v>
      </c>
      <c r="AM1891" s="13">
        <f t="shared" si="2490"/>
        <v>2.7956141541699695E-5</v>
      </c>
      <c r="AN1891" s="13">
        <f t="shared" si="2491"/>
        <v>3.5447010316204279E-5</v>
      </c>
      <c r="AO1891" s="13">
        <f t="shared" si="2492"/>
        <v>2.2472531455796527E-5</v>
      </c>
      <c r="AP1891" s="13">
        <f t="shared" si="2493"/>
        <v>9.4980209525296448E-6</v>
      </c>
      <c r="AQ1891" s="13">
        <f t="shared" si="2494"/>
        <v>3.0107556704995622E-6</v>
      </c>
      <c r="AR1891" s="13">
        <f t="shared" si="2495"/>
        <v>4.8940708576984361E-3</v>
      </c>
      <c r="AS1891" s="13">
        <f t="shared" si="2496"/>
        <v>2.2086862598641823E-3</v>
      </c>
      <c r="AT1891" s="13">
        <f t="shared" si="2497"/>
        <v>4.9838826779951596E-4</v>
      </c>
      <c r="AU1891" s="13">
        <f t="shared" si="2498"/>
        <v>7.4973939635191814E-5</v>
      </c>
      <c r="AV1891" s="13">
        <f t="shared" si="2499"/>
        <v>8.4589044138814117E-6</v>
      </c>
      <c r="AW1891" s="13">
        <f t="shared" si="2500"/>
        <v>1.2135887628380813E-8</v>
      </c>
      <c r="AX1891" s="13">
        <f t="shared" si="2501"/>
        <v>2.1027602411614259E-6</v>
      </c>
      <c r="AY1891" s="13">
        <f t="shared" si="2502"/>
        <v>2.6661964008793448E-6</v>
      </c>
      <c r="AZ1891" s="13">
        <f t="shared" si="2503"/>
        <v>1.690302847873814E-6</v>
      </c>
      <c r="BA1891" s="13">
        <f t="shared" si="2504"/>
        <v>7.144069148064285E-7</v>
      </c>
      <c r="BB1891" s="13">
        <f t="shared" si="2505"/>
        <v>2.2645819382243978E-7</v>
      </c>
      <c r="BC1891" s="13">
        <f t="shared" si="2506"/>
        <v>5.7427566823836815E-8</v>
      </c>
      <c r="BD1891" s="13">
        <f t="shared" si="2507"/>
        <v>1.0342401264632464E-3</v>
      </c>
      <c r="BE1891" s="13">
        <f t="shared" si="2508"/>
        <v>4.6675089575507779E-4</v>
      </c>
      <c r="BF1891" s="13">
        <f t="shared" si="2509"/>
        <v>1.0532196204432867E-4</v>
      </c>
      <c r="BG1891" s="13">
        <f t="shared" si="2510"/>
        <v>1.5843877022698907E-5</v>
      </c>
      <c r="BH1891" s="13">
        <f t="shared" si="2511"/>
        <v>1.7875790165546259E-6</v>
      </c>
      <c r="BI1891" s="13">
        <f t="shared" si="2512"/>
        <v>1.6134630360225208E-7</v>
      </c>
      <c r="BJ1891" s="14">
        <f t="shared" si="2513"/>
        <v>0.13185593348278296</v>
      </c>
      <c r="BK1891" s="14">
        <f t="shared" si="2514"/>
        <v>0.29738245018523563</v>
      </c>
      <c r="BL1891" s="14">
        <f t="shared" si="2515"/>
        <v>0.5095325165440584</v>
      </c>
      <c r="BM1891" s="14">
        <f t="shared" si="2516"/>
        <v>0.24751772295358201</v>
      </c>
      <c r="BN1891" s="14">
        <f t="shared" si="2517"/>
        <v>0.75213344503615964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1.3216000000000001</v>
      </c>
      <c r="F1892" s="10">
        <f>VLOOKUP(B1892,home!$B$2:$E$405,3,FALSE)</f>
        <v>1.0354000000000001</v>
      </c>
      <c r="G1892" s="10">
        <f>VLOOKUP(C1892,away!$B$2:$E$405,4,FALSE)</f>
        <v>1.8319000000000001</v>
      </c>
      <c r="H1892" s="10">
        <f>VLOOKUP(A1892,away!$A$2:$E$405,3,FALSE)</f>
        <v>1.1162000000000001</v>
      </c>
      <c r="I1892" s="10">
        <f>VLOOKUP(C1892,away!$B$2:$E$405,3,FALSE)</f>
        <v>0.51870000000000005</v>
      </c>
      <c r="J1892" s="10">
        <f>VLOOKUP(B1892,home!$B$2:$E$405,4,FALSE)</f>
        <v>0.84870000000000001</v>
      </c>
      <c r="K1892" s="12">
        <f t="shared" si="2462"/>
        <v>2.5067438220160003</v>
      </c>
      <c r="L1892" s="12">
        <f t="shared" si="2463"/>
        <v>0.49137433417800008</v>
      </c>
      <c r="M1892" s="13">
        <f t="shared" si="2464"/>
        <v>4.988084806578727E-2</v>
      </c>
      <c r="N1892" s="13">
        <f t="shared" si="2465"/>
        <v>0.12503850772583097</v>
      </c>
      <c r="O1892" s="13">
        <f t="shared" si="2466"/>
        <v>2.4510168506560199E-2</v>
      </c>
      <c r="P1892" s="13">
        <f t="shared" si="2467"/>
        <v>6.1440713480390909E-2</v>
      </c>
      <c r="Q1892" s="13">
        <f t="shared" si="2468"/>
        <v>0.15671975337791341</v>
      </c>
      <c r="R1892" s="13">
        <f t="shared" si="2469"/>
        <v>6.0218338652508023E-3</v>
      </c>
      <c r="S1892" s="13">
        <f t="shared" si="2470"/>
        <v>1.8919893202300506E-2</v>
      </c>
      <c r="T1892" s="13">
        <f t="shared" si="2471"/>
        <v>7.7008064468612566E-2</v>
      </c>
      <c r="U1892" s="13">
        <f t="shared" si="2472"/>
        <v>1.5095194838924179E-2</v>
      </c>
      <c r="V1892" s="13">
        <f t="shared" si="2473"/>
        <v>2.5893967154799629E-3</v>
      </c>
      <c r="W1892" s="13">
        <f t="shared" si="2474"/>
        <v>0.13095209118931855</v>
      </c>
      <c r="X1892" s="13">
        <f t="shared" si="2475"/>
        <v>6.4346496617368146E-2</v>
      </c>
      <c r="Y1892" s="13">
        <f t="shared" si="2476"/>
        <v>1.5809108466023104E-2</v>
      </c>
      <c r="Z1892" s="13">
        <f t="shared" si="2477"/>
        <v>9.8632486868938216E-4</v>
      </c>
      <c r="AA1892" s="13">
        <f t="shared" si="2478"/>
        <v>2.4724637710878514E-3</v>
      </c>
      <c r="AB1892" s="13">
        <f t="shared" si="2479"/>
        <v>3.0989166416664276E-3</v>
      </c>
      <c r="AC1892" s="13">
        <f t="shared" si="2480"/>
        <v>1.9934301922984796E-4</v>
      </c>
      <c r="AD1892" s="13">
        <f t="shared" si="2481"/>
        <v>8.2065836392225061E-2</v>
      </c>
      <c r="AE1892" s="13">
        <f t="shared" si="2482"/>
        <v>4.0325045715990271E-2</v>
      </c>
      <c r="AF1892" s="13">
        <f t="shared" si="2483"/>
        <v>9.9073462446960681E-3</v>
      </c>
      <c r="AG1892" s="13">
        <f t="shared" si="2484"/>
        <v>1.6227385548194804E-3</v>
      </c>
      <c r="AH1892" s="13">
        <f t="shared" si="2485"/>
        <v>1.2116368140886207E-4</v>
      </c>
      <c r="AI1892" s="13">
        <f t="shared" si="2486"/>
        <v>3.037263098243799E-4</v>
      </c>
      <c r="AJ1892" s="13">
        <f t="shared" si="2487"/>
        <v>3.8068202536799105E-4</v>
      </c>
      <c r="AK1892" s="13">
        <f t="shared" si="2488"/>
        <v>3.1809077174791664E-4</v>
      </c>
      <c r="AL1892" s="13">
        <f t="shared" si="2489"/>
        <v>9.8216271805673342E-6</v>
      </c>
      <c r="AM1892" s="13">
        <f t="shared" si="2490"/>
        <v>4.1143605674957194E-2</v>
      </c>
      <c r="AN1892" s="13">
        <f t="shared" si="2491"/>
        <v>2.0216911844214272E-2</v>
      </c>
      <c r="AO1892" s="13">
        <f t="shared" si="2492"/>
        <v>4.9670357982930565E-3</v>
      </c>
      <c r="AP1892" s="13">
        <f t="shared" si="2493"/>
        <v>8.135579694081807E-4</v>
      </c>
      <c r="AQ1892" s="13">
        <f t="shared" si="2494"/>
        <v>9.9940376383287596E-5</v>
      </c>
      <c r="AR1892" s="13">
        <f t="shared" si="2495"/>
        <v>1.1907344655766988E-5</v>
      </c>
      <c r="AS1892" s="13">
        <f t="shared" si="2496"/>
        <v>2.9848662652459129E-5</v>
      </c>
      <c r="AT1892" s="13">
        <f t="shared" si="2497"/>
        <v>3.7411475349745831E-5</v>
      </c>
      <c r="AU1892" s="13">
        <f t="shared" si="2498"/>
        <v>3.1260328235159751E-5</v>
      </c>
      <c r="AV1892" s="13">
        <f t="shared" si="2499"/>
        <v>1.9590408669419764E-5</v>
      </c>
      <c r="AW1892" s="13">
        <f t="shared" si="2500"/>
        <v>3.3604958667178736E-7</v>
      </c>
      <c r="AX1892" s="13">
        <f t="shared" si="2501"/>
        <v>1.7189413223526892E-2</v>
      </c>
      <c r="AY1892" s="13">
        <f t="shared" si="2502"/>
        <v>8.4464364776210346E-3</v>
      </c>
      <c r="AZ1892" s="13">
        <f t="shared" si="2503"/>
        <v>2.0751810501839041E-3</v>
      </c>
      <c r="BA1892" s="13">
        <f t="shared" si="2504"/>
        <v>3.3989690227763971E-4</v>
      </c>
      <c r="BB1892" s="13">
        <f t="shared" si="2505"/>
        <v>4.1754153511459973E-5</v>
      </c>
      <c r="BC1892" s="13">
        <f t="shared" si="2506"/>
        <v>4.1033838761719307E-6</v>
      </c>
      <c r="BD1892" s="13">
        <f t="shared" si="2507"/>
        <v>9.7516059200924556E-7</v>
      </c>
      <c r="BE1892" s="13">
        <f t="shared" si="2508"/>
        <v>2.4444777894926414E-6</v>
      </c>
      <c r="BF1892" s="13">
        <f t="shared" si="2509"/>
        <v>3.0638397984330049E-6</v>
      </c>
      <c r="BG1892" s="13">
        <f t="shared" si="2510"/>
        <v>2.5600871621228944E-6</v>
      </c>
      <c r="BH1892" s="13">
        <f t="shared" si="2511"/>
        <v>1.6043706693685102E-6</v>
      </c>
      <c r="BI1892" s="13">
        <f t="shared" si="2512"/>
        <v>8.0434925273263735E-7</v>
      </c>
      <c r="BJ1892" s="14">
        <f t="shared" si="2513"/>
        <v>0.79913282560705057</v>
      </c>
      <c r="BK1892" s="14">
        <f t="shared" si="2514"/>
        <v>0.14148645258799011</v>
      </c>
      <c r="BL1892" s="14">
        <f t="shared" si="2515"/>
        <v>5.2463710916665317E-2</v>
      </c>
      <c r="BM1892" s="14">
        <f t="shared" si="2516"/>
        <v>0.5620113885306276</v>
      </c>
      <c r="BN1892" s="14">
        <f t="shared" si="2517"/>
        <v>0.42361182502173356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1.3216000000000001</v>
      </c>
      <c r="F1893" s="10">
        <f>VLOOKUP(B1893,home!$B$2:$E$405,3,FALSE)</f>
        <v>0.51770000000000005</v>
      </c>
      <c r="G1893" s="10">
        <f>VLOOKUP(C1893,away!$B$2:$E$405,4,FALSE)</f>
        <v>0.71460000000000001</v>
      </c>
      <c r="H1893" s="10">
        <f>VLOOKUP(A1893,away!$A$2:$E$405,3,FALSE)</f>
        <v>1.1162000000000001</v>
      </c>
      <c r="I1893" s="10">
        <f>VLOOKUP(C1893,away!$B$2:$E$405,3,FALSE)</f>
        <v>1.0451999999999999</v>
      </c>
      <c r="J1893" s="10">
        <f>VLOOKUP(B1893,home!$B$2:$E$405,4,FALSE)</f>
        <v>0.70730000000000004</v>
      </c>
      <c r="K1893" s="12">
        <f t="shared" si="2462"/>
        <v>0.48892383187200006</v>
      </c>
      <c r="L1893" s="12">
        <f t="shared" si="2463"/>
        <v>0.82517312935199993</v>
      </c>
      <c r="M1893" s="13">
        <f t="shared" si="2464"/>
        <v>0.26871687546403106</v>
      </c>
      <c r="N1893" s="13">
        <f t="shared" si="2465"/>
        <v>0.13138208444054508</v>
      </c>
      <c r="O1893" s="13">
        <f t="shared" si="2466"/>
        <v>0.22173794503634614</v>
      </c>
      <c r="P1893" s="13">
        <f t="shared" si="2467"/>
        <v>0.10841296575859327</v>
      </c>
      <c r="Q1893" s="13">
        <f t="shared" si="2468"/>
        <v>3.2117916082000986E-2</v>
      </c>
      <c r="R1893" s="13">
        <f t="shared" si="2469"/>
        <v>9.1486097000861757E-2</v>
      </c>
      <c r="S1893" s="13">
        <f t="shared" si="2470"/>
        <v>1.093471625505258E-2</v>
      </c>
      <c r="T1893" s="13">
        <f t="shared" si="2471"/>
        <v>2.6502841321649678E-2</v>
      </c>
      <c r="U1893" s="13">
        <f t="shared" si="2472"/>
        <v>4.4729733108674813E-2</v>
      </c>
      <c r="V1893" s="13">
        <f t="shared" si="2473"/>
        <v>4.9017515260329114E-4</v>
      </c>
      <c r="W1893" s="13">
        <f t="shared" si="2474"/>
        <v>5.2344048675184197E-3</v>
      </c>
      <c r="X1893" s="13">
        <f t="shared" si="2475"/>
        <v>4.3192902448255148E-3</v>
      </c>
      <c r="Y1893" s="13">
        <f t="shared" si="2476"/>
        <v>1.7820811239511178E-3</v>
      </c>
      <c r="Z1893" s="13">
        <f t="shared" si="2477"/>
        <v>2.5163956318133902E-2</v>
      </c>
      <c r="AA1893" s="13">
        <f t="shared" si="2478"/>
        <v>1.2303257948121652E-2</v>
      </c>
      <c r="AB1893" s="13">
        <f t="shared" si="2479"/>
        <v>3.0076780102526396E-3</v>
      </c>
      <c r="AC1893" s="13">
        <f t="shared" si="2480"/>
        <v>1.235997505346641E-5</v>
      </c>
      <c r="AD1893" s="13">
        <f t="shared" si="2481"/>
        <v>6.3980632134913852E-4</v>
      </c>
      <c r="AE1893" s="13">
        <f t="shared" si="2482"/>
        <v>5.2795098436685985E-4</v>
      </c>
      <c r="AF1893" s="13">
        <f t="shared" si="2483"/>
        <v>2.1782548295723529E-4</v>
      </c>
      <c r="AG1893" s="13">
        <f t="shared" si="2484"/>
        <v>5.9914578474810855E-5</v>
      </c>
      <c r="AH1893" s="13">
        <f t="shared" si="2485"/>
        <v>5.1911551454778956E-3</v>
      </c>
      <c r="AI1893" s="13">
        <f t="shared" si="2486"/>
        <v>2.5380794655691023E-3</v>
      </c>
      <c r="AJ1893" s="13">
        <f t="shared" si="2487"/>
        <v>6.2046376895084172E-4</v>
      </c>
      <c r="AK1893" s="13">
        <f t="shared" si="2488"/>
        <v>1.0111984115106294E-4</v>
      </c>
      <c r="AL1893" s="13">
        <f t="shared" si="2489"/>
        <v>1.9946369946950124E-7</v>
      </c>
      <c r="AM1893" s="13">
        <f t="shared" si="2490"/>
        <v>6.2563311657989825E-5</v>
      </c>
      <c r="AN1893" s="13">
        <f t="shared" si="2491"/>
        <v>5.1625563663447915E-5</v>
      </c>
      <c r="AO1893" s="13">
        <f t="shared" si="2492"/>
        <v>2.1300013961364108E-5</v>
      </c>
      <c r="AP1893" s="13">
        <f t="shared" si="2493"/>
        <v>5.8587330585800369E-6</v>
      </c>
      <c r="AQ1893" s="13">
        <f t="shared" si="2494"/>
        <v>1.2086172729966257E-6</v>
      </c>
      <c r="AR1893" s="13">
        <f t="shared" si="2495"/>
        <v>8.5672034726914654E-4</v>
      </c>
      <c r="AS1893" s="13">
        <f t="shared" si="2496"/>
        <v>4.1887099502954162E-4</v>
      </c>
      <c r="AT1893" s="13">
        <f t="shared" si="2497"/>
        <v>1.0239800597494049E-4</v>
      </c>
      <c r="AU1893" s="13">
        <f t="shared" si="2498"/>
        <v>1.6688275152439956E-5</v>
      </c>
      <c r="AV1893" s="13">
        <f t="shared" si="2499"/>
        <v>2.0398238587163068E-6</v>
      </c>
      <c r="AW1893" s="13">
        <f t="shared" si="2500"/>
        <v>2.2353609148546115E-9</v>
      </c>
      <c r="AX1893" s="13">
        <f t="shared" si="2501"/>
        <v>5.0981156784044251E-6</v>
      </c>
      <c r="AY1893" s="13">
        <f t="shared" si="2502"/>
        <v>4.2068280681474734E-6</v>
      </c>
      <c r="AZ1893" s="13">
        <f t="shared" si="2503"/>
        <v>1.7356807408195395E-6</v>
      </c>
      <c r="BA1893" s="13">
        <f t="shared" si="2504"/>
        <v>4.7741236948601898E-7</v>
      </c>
      <c r="BB1893" s="13">
        <f t="shared" si="2505"/>
        <v>9.8486964730032871E-8</v>
      </c>
      <c r="BC1893" s="13">
        <f t="shared" si="2506"/>
        <v>1.6253759377332257E-8</v>
      </c>
      <c r="BD1893" s="13">
        <f t="shared" si="2507"/>
        <v>1.1782376832260225E-4</v>
      </c>
      <c r="BE1893" s="13">
        <f t="shared" si="2508"/>
        <v>5.7606848293885457E-5</v>
      </c>
      <c r="BF1893" s="13">
        <f t="shared" si="2509"/>
        <v>1.4082680504957733E-5</v>
      </c>
      <c r="BG1893" s="13">
        <f t="shared" si="2510"/>
        <v>2.2951193718376825E-6</v>
      </c>
      <c r="BH1893" s="13">
        <f t="shared" si="2511"/>
        <v>2.8053463947063435E-7</v>
      </c>
      <c r="BI1893" s="13">
        <f t="shared" si="2512"/>
        <v>2.7432014180562521E-8</v>
      </c>
      <c r="BJ1893" s="14">
        <f t="shared" si="2513"/>
        <v>0.20293830446483418</v>
      </c>
      <c r="BK1893" s="14">
        <f t="shared" si="2514"/>
        <v>0.38857149889710124</v>
      </c>
      <c r="BL1893" s="14">
        <f t="shared" si="2515"/>
        <v>0.38330436315583755</v>
      </c>
      <c r="BM1893" s="14">
        <f t="shared" si="2516"/>
        <v>0.14612003446082145</v>
      </c>
      <c r="BN1893" s="14">
        <f t="shared" si="2517"/>
        <v>0.85385388378237825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1.3216000000000001</v>
      </c>
      <c r="F1894" s="10">
        <f>VLOOKUP(B1894,home!$B$2:$E$405,3,FALSE)</f>
        <v>0.79869999999999997</v>
      </c>
      <c r="G1894" s="10">
        <f>VLOOKUP(C1894,away!$B$2:$E$405,4,FALSE)</f>
        <v>0.88280000000000003</v>
      </c>
      <c r="H1894" s="10">
        <f>VLOOKUP(A1894,away!$A$2:$E$405,3,FALSE)</f>
        <v>1.1162000000000001</v>
      </c>
      <c r="I1894" s="10">
        <f>VLOOKUP(C1894,away!$B$2:$E$405,3,FALSE)</f>
        <v>0.99539999999999995</v>
      </c>
      <c r="J1894" s="10">
        <f>VLOOKUP(B1894,home!$B$2:$E$405,4,FALSE)</f>
        <v>1.2941</v>
      </c>
      <c r="K1894" s="12">
        <f t="shared" si="2462"/>
        <v>0.93185006297599993</v>
      </c>
      <c r="L1894" s="12">
        <f t="shared" si="2463"/>
        <v>1.4378298376679999</v>
      </c>
      <c r="M1894" s="13">
        <f t="shared" si="2464"/>
        <v>9.3510654188035336E-2</v>
      </c>
      <c r="N1894" s="13">
        <f t="shared" si="2465"/>
        <v>8.7137908994047664E-2</v>
      </c>
      <c r="O1894" s="13">
        <f t="shared" si="2466"/>
        <v>0.13445240873141132</v>
      </c>
      <c r="P1894" s="13">
        <f t="shared" si="2467"/>
        <v>0.1252894855436405</v>
      </c>
      <c r="Q1894" s="13">
        <f t="shared" si="2468"/>
        <v>4.0599732991850122E-2</v>
      </c>
      <c r="R1894" s="13">
        <f t="shared" si="2469"/>
        <v>9.6659842510178368E-2</v>
      </c>
      <c r="S1894" s="13">
        <f t="shared" si="2470"/>
        <v>4.1967023234125204E-2</v>
      </c>
      <c r="T1894" s="13">
        <f t="shared" si="2471"/>
        <v>5.8375507497036003E-2</v>
      </c>
      <c r="U1894" s="13">
        <f t="shared" si="2472"/>
        <v>9.007248033035993E-2</v>
      </c>
      <c r="V1894" s="13">
        <f t="shared" si="2473"/>
        <v>6.247685887842476E-3</v>
      </c>
      <c r="W1894" s="13">
        <f t="shared" si="2474"/>
        <v>1.2610954581754775E-2</v>
      </c>
      <c r="X1894" s="13">
        <f t="shared" si="2475"/>
        <v>1.8132406779122989E-2</v>
      </c>
      <c r="Y1894" s="13">
        <f t="shared" si="2476"/>
        <v>1.3035657747878276E-2</v>
      </c>
      <c r="Z1894" s="13">
        <f t="shared" si="2477"/>
        <v>4.6326801888474739E-2</v>
      </c>
      <c r="AA1894" s="13">
        <f t="shared" si="2478"/>
        <v>4.3169633257251851E-2</v>
      </c>
      <c r="AB1894" s="13">
        <f t="shared" si="2479"/>
        <v>2.0113812734710475E-2</v>
      </c>
      <c r="AC1894" s="13">
        <f t="shared" si="2480"/>
        <v>5.2318192878857681E-4</v>
      </c>
      <c r="AD1894" s="13">
        <f t="shared" si="2481"/>
        <v>2.9378797052989152E-3</v>
      </c>
      <c r="AE1894" s="13">
        <f t="shared" si="2482"/>
        <v>4.2241710997580504E-3</v>
      </c>
      <c r="AF1894" s="13">
        <f t="shared" si="2483"/>
        <v>3.0368196233234879E-3</v>
      </c>
      <c r="AG1894" s="13">
        <f t="shared" si="2484"/>
        <v>1.4554766220100691E-3</v>
      </c>
      <c r="AH1894" s="13">
        <f t="shared" si="2485"/>
        <v>1.6652514509745812E-2</v>
      </c>
      <c r="AI1894" s="13">
        <f t="shared" si="2486"/>
        <v>1.5517646694615386E-2</v>
      </c>
      <c r="AJ1894" s="13">
        <f t="shared" si="2487"/>
        <v>7.2300600248083307E-3</v>
      </c>
      <c r="AK1894" s="13">
        <f t="shared" si="2488"/>
        <v>2.2457772964793012E-3</v>
      </c>
      <c r="AL1894" s="13">
        <f t="shared" si="2489"/>
        <v>2.8039241206393923E-5</v>
      </c>
      <c r="AM1894" s="13">
        <f t="shared" si="2490"/>
        <v>5.4753267767974141E-4</v>
      </c>
      <c r="AN1894" s="13">
        <f t="shared" si="2491"/>
        <v>7.872588210661879E-4</v>
      </c>
      <c r="AO1894" s="13">
        <f t="shared" si="2492"/>
        <v>5.6597211144814908E-4</v>
      </c>
      <c r="AP1894" s="13">
        <f t="shared" si="2493"/>
        <v>2.7125719637603583E-4</v>
      </c>
      <c r="AQ1894" s="13">
        <f t="shared" si="2494"/>
        <v>9.7505422657908125E-5</v>
      </c>
      <c r="AR1894" s="13">
        <f t="shared" si="2495"/>
        <v>4.7886964468623616E-3</v>
      </c>
      <c r="AS1894" s="13">
        <f t="shared" si="2496"/>
        <v>4.4623470855816383E-3</v>
      </c>
      <c r="AT1894" s="13">
        <f t="shared" si="2497"/>
        <v>2.0791192063600093E-3</v>
      </c>
      <c r="AU1894" s="13">
        <f t="shared" si="2498"/>
        <v>6.4580912112706206E-4</v>
      </c>
      <c r="AV1894" s="13">
        <f t="shared" si="2499"/>
        <v>1.5044931754818196E-4</v>
      </c>
      <c r="AW1894" s="13">
        <f t="shared" si="2500"/>
        <v>1.043559669539247E-6</v>
      </c>
      <c r="AX1894" s="13">
        <f t="shared" si="2501"/>
        <v>8.5036393362880779E-5</v>
      </c>
      <c r="AY1894" s="13">
        <f t="shared" si="2502"/>
        <v>1.2226786366482305E-4</v>
      </c>
      <c r="AZ1894" s="13">
        <f t="shared" si="2503"/>
        <v>8.7900191282602844E-5</v>
      </c>
      <c r="BA1894" s="13">
        <f t="shared" si="2504"/>
        <v>4.2128505920950336E-5</v>
      </c>
      <c r="BB1894" s="13">
        <f t="shared" si="2505"/>
        <v>1.5143405707378854E-5</v>
      </c>
      <c r="BC1894" s="13">
        <f t="shared" si="2506"/>
        <v>4.3547281139962359E-6</v>
      </c>
      <c r="BD1894" s="13">
        <f t="shared" si="2507"/>
        <v>1.1475551058055726E-3</v>
      </c>
      <c r="BE1894" s="13">
        <f t="shared" si="2508"/>
        <v>1.0693492976133531E-3</v>
      </c>
      <c r="BF1894" s="13">
        <f t="shared" si="2509"/>
        <v>4.982366051621721E-4</v>
      </c>
      <c r="BG1894" s="13">
        <f t="shared" si="2510"/>
        <v>1.5476060396577284E-4</v>
      </c>
      <c r="BH1894" s="13">
        <f t="shared" si="2511"/>
        <v>3.6053419637927301E-5</v>
      </c>
      <c r="BI1894" s="13">
        <f t="shared" si="2512"/>
        <v>6.7192762720205436E-6</v>
      </c>
      <c r="BJ1894" s="14">
        <f t="shared" si="2513"/>
        <v>0.24417287295936096</v>
      </c>
      <c r="BK1894" s="14">
        <f t="shared" si="2514"/>
        <v>0.26768833788730328</v>
      </c>
      <c r="BL1894" s="14">
        <f t="shared" si="2515"/>
        <v>0.44115327157549677</v>
      </c>
      <c r="BM1894" s="14">
        <f t="shared" si="2516"/>
        <v>0.4215700270474772</v>
      </c>
      <c r="BN1894" s="14">
        <f t="shared" si="2517"/>
        <v>0.57765003295916328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1.8169999999999999</v>
      </c>
      <c r="F1899" s="10">
        <f>VLOOKUP(B1899,home!$B$2:$E$405,3,FALSE)</f>
        <v>1.1399999999999999</v>
      </c>
      <c r="G1899" s="10">
        <f>VLOOKUP(C1899,away!$B$2:$E$405,4,FALSE)</f>
        <v>0.47170000000000001</v>
      </c>
      <c r="H1899" s="10">
        <f>VLOOKUP(A1899,away!$A$2:$E$405,3,FALSE)</f>
        <v>1.2277</v>
      </c>
      <c r="I1899" s="10">
        <f>VLOOKUP(C1899,away!$B$2:$E$405,3,FALSE)</f>
        <v>1.28</v>
      </c>
      <c r="J1899" s="10">
        <f>VLOOKUP(B1899,home!$B$2:$E$405,4,FALSE)</f>
        <v>0.87270000000000003</v>
      </c>
      <c r="K1899" s="12">
        <f t="shared" si="2462"/>
        <v>0.97706994599999986</v>
      </c>
      <c r="L1899" s="12">
        <f t="shared" si="2463"/>
        <v>1.3714096512</v>
      </c>
      <c r="M1899" s="13">
        <f t="shared" si="2464"/>
        <v>9.5514272041555409E-2</v>
      </c>
      <c r="N1899" s="13">
        <f t="shared" si="2465"/>
        <v>9.3324124625871835E-2</v>
      </c>
      <c r="O1899" s="13">
        <f t="shared" si="2466"/>
        <v>0.13098919450513141</v>
      </c>
      <c r="P1899" s="13">
        <f t="shared" si="2467"/>
        <v>0.12798560520171223</v>
      </c>
      <c r="Q1899" s="13">
        <f t="shared" si="2468"/>
        <v>4.5592098704348917E-2</v>
      </c>
      <c r="R1899" s="13">
        <f t="shared" si="2469"/>
        <v>8.9819922773625632E-2</v>
      </c>
      <c r="S1899" s="13">
        <f t="shared" si="2470"/>
        <v>4.2873998798111455E-2</v>
      </c>
      <c r="T1899" s="13">
        <f t="shared" si="2471"/>
        <v>6.2525444181607118E-2</v>
      </c>
      <c r="U1899" s="13">
        <f t="shared" si="2472"/>
        <v>8.7760347094150551E-2</v>
      </c>
      <c r="V1899" s="13">
        <f t="shared" si="2473"/>
        <v>6.3832865163699643E-3</v>
      </c>
      <c r="W1899" s="13">
        <f t="shared" si="2474"/>
        <v>1.4848889806361624E-2</v>
      </c>
      <c r="X1899" s="13">
        <f t="shared" si="2475"/>
        <v>2.0363910790049629E-2</v>
      </c>
      <c r="Y1899" s="13">
        <f t="shared" si="2476"/>
        <v>1.3963631896824943E-2</v>
      </c>
      <c r="Z1899" s="13">
        <f t="shared" si="2477"/>
        <v>4.1059969653929634E-2</v>
      </c>
      <c r="AA1899" s="13">
        <f t="shared" si="2478"/>
        <v>4.011846233252666E-2</v>
      </c>
      <c r="AB1899" s="13">
        <f t="shared" si="2479"/>
        <v>1.959927191242242E-2</v>
      </c>
      <c r="AC1899" s="13">
        <f t="shared" si="2480"/>
        <v>5.3458554577195819E-4</v>
      </c>
      <c r="AD1899" s="13">
        <f t="shared" si="2481"/>
        <v>3.6271009903154237E-3</v>
      </c>
      <c r="AE1899" s="13">
        <f t="shared" si="2482"/>
        <v>4.9742413039956497E-3</v>
      </c>
      <c r="AF1899" s="13">
        <f t="shared" si="2483"/>
        <v>3.4108612658486546E-3</v>
      </c>
      <c r="AG1899" s="13">
        <f t="shared" si="2484"/>
        <v>1.5592293529630315E-3</v>
      </c>
      <c r="AH1899" s="13">
        <f t="shared" si="2485"/>
        <v>1.4077509665344556E-2</v>
      </c>
      <c r="AI1899" s="13">
        <f t="shared" si="2486"/>
        <v>1.375471160853268E-2</v>
      </c>
      <c r="AJ1899" s="13">
        <f t="shared" si="2487"/>
        <v>6.7196576642972973E-3</v>
      </c>
      <c r="AK1899" s="13">
        <f t="shared" si="2488"/>
        <v>2.188525183731149E-3</v>
      </c>
      <c r="AL1899" s="13">
        <f t="shared" si="2489"/>
        <v>2.8652997356434676E-5</v>
      </c>
      <c r="AM1899" s="13">
        <f t="shared" si="2490"/>
        <v>7.0878627374880768E-4</v>
      </c>
      <c r="AN1899" s="13">
        <f t="shared" si="2491"/>
        <v>9.7203633645720012E-4</v>
      </c>
      <c r="AO1899" s="13">
        <f t="shared" si="2492"/>
        <v>6.6653000656724743E-4</v>
      </c>
      <c r="AP1899" s="13">
        <f t="shared" si="2493"/>
        <v>3.0469522794024091E-4</v>
      </c>
      <c r="AQ1899" s="13">
        <f t="shared" si="2494"/>
        <v>1.0446549406795758E-4</v>
      </c>
      <c r="AR1899" s="13">
        <f t="shared" si="2495"/>
        <v>3.8612065239829615E-3</v>
      </c>
      <c r="AS1899" s="13">
        <f t="shared" si="2496"/>
        <v>3.7726688498828792E-3</v>
      </c>
      <c r="AT1899" s="13">
        <f t="shared" si="2497"/>
        <v>1.8430806747154727E-3</v>
      </c>
      <c r="AU1899" s="13">
        <f t="shared" si="2498"/>
        <v>6.0027291177263027E-4</v>
      </c>
      <c r="AV1899" s="13">
        <f t="shared" si="2499"/>
        <v>1.4662715537273657E-4</v>
      </c>
      <c r="AW1899" s="13">
        <f t="shared" si="2500"/>
        <v>1.066498908465298E-6</v>
      </c>
      <c r="AX1899" s="13">
        <f t="shared" si="2501"/>
        <v>1.1542229436954806E-4</v>
      </c>
      <c r="AY1899" s="13">
        <f t="shared" si="2502"/>
        <v>1.5829124846204564E-4</v>
      </c>
      <c r="AZ1899" s="13">
        <f t="shared" si="2503"/>
        <v>1.085410729206733E-4</v>
      </c>
      <c r="BA1899" s="13">
        <f t="shared" si="2504"/>
        <v>4.961809165167146E-5</v>
      </c>
      <c r="BB1899" s="13">
        <f t="shared" si="2505"/>
        <v>1.7011682441307095E-5</v>
      </c>
      <c r="BC1899" s="13">
        <f t="shared" si="2506"/>
        <v>4.665997096631626E-6</v>
      </c>
      <c r="BD1899" s="13">
        <f t="shared" si="2507"/>
        <v>8.8254931537777245E-4</v>
      </c>
      <c r="BE1899" s="13">
        <f t="shared" si="2508"/>
        <v>8.6231241191849688E-4</v>
      </c>
      <c r="BF1899" s="13">
        <f t="shared" si="2509"/>
        <v>4.2126977087416761E-4</v>
      </c>
      <c r="BG1899" s="13">
        <f t="shared" si="2510"/>
        <v>1.3720334409315178E-4</v>
      </c>
      <c r="BH1899" s="13">
        <f t="shared" si="2511"/>
        <v>3.3514316001028795E-5</v>
      </c>
      <c r="BI1899" s="13">
        <f t="shared" si="2512"/>
        <v>6.5491661850704295E-6</v>
      </c>
      <c r="BJ1899" s="14">
        <f t="shared" si="2513"/>
        <v>0.26739959664391016</v>
      </c>
      <c r="BK1899" s="14">
        <f t="shared" si="2514"/>
        <v>0.27347869234933952</v>
      </c>
      <c r="BL1899" s="14">
        <f t="shared" si="2515"/>
        <v>0.41759485717993866</v>
      </c>
      <c r="BM1899" s="14">
        <f t="shared" si="2516"/>
        <v>0.41615067322531901</v>
      </c>
      <c r="BN1899" s="14">
        <f t="shared" si="2517"/>
        <v>0.58322521785224546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1.8169999999999999</v>
      </c>
      <c r="F1900" s="10">
        <f>VLOOKUP(B1900,home!$B$2:$E$405,3,FALSE)</f>
        <v>0.74690000000000001</v>
      </c>
      <c r="G1900" s="10">
        <f>VLOOKUP(C1900,away!$B$2:$E$405,4,FALSE)</f>
        <v>0.98280000000000001</v>
      </c>
      <c r="H1900" s="10">
        <f>VLOOKUP(A1900,away!$A$2:$E$405,3,FALSE)</f>
        <v>1.2277</v>
      </c>
      <c r="I1900" s="10">
        <f>VLOOKUP(C1900,away!$B$2:$E$405,3,FALSE)</f>
        <v>1.3963000000000001</v>
      </c>
      <c r="J1900" s="10">
        <f>VLOOKUP(B1900,home!$B$2:$E$405,4,FALSE)</f>
        <v>1.1053999999999999</v>
      </c>
      <c r="K1900" s="12">
        <f t="shared" si="2462"/>
        <v>1.3337748824400002</v>
      </c>
      <c r="L1900" s="12">
        <f t="shared" si="2463"/>
        <v>1.8949181435540001</v>
      </c>
      <c r="M1900" s="13">
        <f t="shared" si="2464"/>
        <v>3.9609233211466296E-2</v>
      </c>
      <c r="N1900" s="13">
        <f t="shared" si="2465"/>
        <v>5.2829800370162001E-2</v>
      </c>
      <c r="O1900" s="13">
        <f t="shared" si="2466"/>
        <v>7.505625466466917E-2</v>
      </c>
      <c r="P1900" s="13">
        <f t="shared" si="2467"/>
        <v>0.10010814724175582</v>
      </c>
      <c r="Q1900" s="13">
        <f t="shared" si="2468"/>
        <v>3.5231530389020764E-2</v>
      </c>
      <c r="R1900" s="13">
        <f t="shared" si="2469"/>
        <v>7.1112729375645584E-2</v>
      </c>
      <c r="S1900" s="13">
        <f t="shared" si="2470"/>
        <v>6.3253188282346925E-2</v>
      </c>
      <c r="T1900" s="13">
        <f t="shared" si="2471"/>
        <v>6.6760866159329565E-2</v>
      </c>
      <c r="U1900" s="13">
        <f t="shared" si="2472"/>
        <v>9.4848372262989228E-2</v>
      </c>
      <c r="V1900" s="13">
        <f t="shared" si="2473"/>
        <v>1.7762860302668083E-2</v>
      </c>
      <c r="W1900" s="13">
        <f t="shared" si="2474"/>
        <v>1.5663643434265819E-2</v>
      </c>
      <c r="X1900" s="13">
        <f t="shared" si="2475"/>
        <v>2.9681322137750796E-2</v>
      </c>
      <c r="Y1900" s="13">
        <f t="shared" si="2476"/>
        <v>2.8121837921747495E-2</v>
      </c>
      <c r="Z1900" s="13">
        <f t="shared" si="2477"/>
        <v>4.4917600377185452E-2</v>
      </c>
      <c r="AA1900" s="13">
        <f t="shared" si="2478"/>
        <v>5.9909967162567426E-2</v>
      </c>
      <c r="AB1900" s="13">
        <f t="shared" si="2479"/>
        <v>3.9953204704618828E-2</v>
      </c>
      <c r="AC1900" s="13">
        <f t="shared" si="2480"/>
        <v>2.8058594083365607E-3</v>
      </c>
      <c r="AD1900" s="13">
        <f t="shared" si="2481"/>
        <v>5.2229435450299923E-3</v>
      </c>
      <c r="AE1900" s="13">
        <f t="shared" si="2482"/>
        <v>9.8970504862355823E-3</v>
      </c>
      <c r="AF1900" s="13">
        <f t="shared" si="2483"/>
        <v>9.3770502670188719E-3</v>
      </c>
      <c r="AG1900" s="13">
        <f t="shared" si="2484"/>
        <v>5.9229142279973151E-3</v>
      </c>
      <c r="AH1900" s="13">
        <f t="shared" si="2485"/>
        <v>2.1278793979909172E-2</v>
      </c>
      <c r="AI1900" s="13">
        <f t="shared" si="2486"/>
        <v>2.8381120939018335E-2</v>
      </c>
      <c r="AJ1900" s="13">
        <f t="shared" si="2487"/>
        <v>1.892701312197731E-2</v>
      </c>
      <c r="AK1900" s="13">
        <f t="shared" si="2488"/>
        <v>8.4147915672352098E-3</v>
      </c>
      <c r="AL1900" s="13">
        <f t="shared" si="2489"/>
        <v>2.8366051449651297E-4</v>
      </c>
      <c r="AM1900" s="13">
        <f t="shared" si="2490"/>
        <v>1.3932461825526272E-3</v>
      </c>
      <c r="AN1900" s="13">
        <f t="shared" si="2491"/>
        <v>2.6400874697563221E-3</v>
      </c>
      <c r="AO1900" s="13">
        <f t="shared" si="2492"/>
        <v>2.5013748235054138E-3</v>
      </c>
      <c r="AP1900" s="13">
        <f t="shared" si="2493"/>
        <v>1.5799668456298647E-3</v>
      </c>
      <c r="AQ1900" s="13">
        <f t="shared" si="2494"/>
        <v>7.4847696049945296E-4</v>
      </c>
      <c r="AR1900" s="13">
        <f t="shared" si="2495"/>
        <v>8.0643145570955081E-3</v>
      </c>
      <c r="AS1900" s="13">
        <f t="shared" si="2496"/>
        <v>1.0755980200349242E-2</v>
      </c>
      <c r="AT1900" s="13">
        <f t="shared" si="2497"/>
        <v>7.1730281136238921E-3</v>
      </c>
      <c r="AU1900" s="13">
        <f t="shared" si="2498"/>
        <v>3.1890682429958411E-3</v>
      </c>
      <c r="AV1900" s="13">
        <f t="shared" si="2499"/>
        <v>1.0633747802237287E-3</v>
      </c>
      <c r="AW1900" s="13">
        <f t="shared" si="2500"/>
        <v>1.9914498498847676E-5</v>
      </c>
      <c r="AX1900" s="13">
        <f t="shared" si="2501"/>
        <v>3.0971279389068471E-4</v>
      </c>
      <c r="AY1900" s="13">
        <f t="shared" si="2502"/>
        <v>5.8688039243425894E-4</v>
      </c>
      <c r="AZ1900" s="13">
        <f t="shared" si="2503"/>
        <v>5.5604515185988461E-4</v>
      </c>
      <c r="BA1900" s="13">
        <f t="shared" si="2504"/>
        <v>3.5122001563151156E-4</v>
      </c>
      <c r="BB1900" s="13">
        <f t="shared" si="2505"/>
        <v>1.6638329499986764E-4</v>
      </c>
      <c r="BC1900" s="13">
        <f t="shared" si="2506"/>
        <v>6.3056544895909386E-5</v>
      </c>
      <c r="BD1900" s="13">
        <f t="shared" si="2507"/>
        <v>2.5468693282611529E-3</v>
      </c>
      <c r="BE1900" s="13">
        <f t="shared" si="2508"/>
        <v>3.3969503388915612E-3</v>
      </c>
      <c r="BF1900" s="13">
        <f t="shared" si="2509"/>
        <v>2.2653835194548061E-3</v>
      </c>
      <c r="BG1900" s="13">
        <f t="shared" si="2510"/>
        <v>1.0071705457807827E-3</v>
      </c>
      <c r="BH1900" s="13">
        <f t="shared" si="2511"/>
        <v>3.3583469407394846E-4</v>
      </c>
      <c r="BI1900" s="13">
        <f t="shared" si="2512"/>
        <v>8.958557592155081E-5</v>
      </c>
      <c r="BJ1900" s="14">
        <f t="shared" si="2513"/>
        <v>0.26960540941421401</v>
      </c>
      <c r="BK1900" s="14">
        <f t="shared" si="2514"/>
        <v>0.22440982935350448</v>
      </c>
      <c r="BL1900" s="14">
        <f t="shared" si="2515"/>
        <v>0.45776980767530229</v>
      </c>
      <c r="BM1900" s="14">
        <f t="shared" si="2516"/>
        <v>0.62218798567355116</v>
      </c>
      <c r="BN1900" s="14">
        <f t="shared" si="2517"/>
        <v>0.37394769525271965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1.8169999999999999</v>
      </c>
      <c r="F1901" s="10">
        <f>VLOOKUP(B1901,home!$B$2:$E$405,3,FALSE)</f>
        <v>1.6903999999999999</v>
      </c>
      <c r="G1901" s="10">
        <f>VLOOKUP(C1901,away!$B$2:$E$405,4,FALSE)</f>
        <v>1.258</v>
      </c>
      <c r="H1901" s="10">
        <f>VLOOKUP(A1901,away!$A$2:$E$405,3,FALSE)</f>
        <v>1.2277</v>
      </c>
      <c r="I1901" s="10">
        <f>VLOOKUP(C1901,away!$B$2:$E$405,3,FALSE)</f>
        <v>0.98909999999999998</v>
      </c>
      <c r="J1901" s="10">
        <f>VLOOKUP(B1901,home!$B$2:$E$405,4,FALSE)</f>
        <v>0.87270000000000003</v>
      </c>
      <c r="K1901" s="12">
        <f t="shared" si="2462"/>
        <v>3.8638926543999994</v>
      </c>
      <c r="L1901" s="12">
        <f t="shared" si="2463"/>
        <v>1.0597353796890001</v>
      </c>
      <c r="M1901" s="13">
        <f t="shared" si="2464"/>
        <v>7.2726973310989181E-3</v>
      </c>
      <c r="N1901" s="13">
        <f t="shared" si="2465"/>
        <v>2.8100921795307592E-2</v>
      </c>
      <c r="O1901" s="13">
        <f t="shared" si="2466"/>
        <v>7.7071346675352884E-3</v>
      </c>
      <c r="P1901" s="13">
        <f t="shared" si="2467"/>
        <v>2.9779541028361185E-2</v>
      </c>
      <c r="Q1901" s="13">
        <f t="shared" si="2468"/>
        <v>5.4289472653378919E-2</v>
      </c>
      <c r="R1901" s="13">
        <f t="shared" si="2469"/>
        <v>4.0837616416073818E-3</v>
      </c>
      <c r="S1901" s="13">
        <f t="shared" si="2470"/>
        <v>3.0484599574483007E-2</v>
      </c>
      <c r="T1901" s="13">
        <f t="shared" si="2471"/>
        <v>5.7532474915444089E-2</v>
      </c>
      <c r="U1901" s="13">
        <f t="shared" si="2472"/>
        <v>1.5779216609327247E-2</v>
      </c>
      <c r="V1901" s="13">
        <f t="shared" si="2473"/>
        <v>1.3869489352237137E-2</v>
      </c>
      <c r="W1901" s="13">
        <f t="shared" si="2474"/>
        <v>6.992289819888016E-2</v>
      </c>
      <c r="X1901" s="13">
        <f t="shared" si="2475"/>
        <v>7.4099769071745564E-2</v>
      </c>
      <c r="Y1901" s="13">
        <f t="shared" si="2476"/>
        <v>3.926307345605675E-2</v>
      </c>
      <c r="Z1901" s="13">
        <f t="shared" si="2477"/>
        <v>1.4425688979427247E-3</v>
      </c>
      <c r="AA1901" s="13">
        <f t="shared" si="2478"/>
        <v>5.573931368226797E-3</v>
      </c>
      <c r="AB1901" s="13">
        <f t="shared" si="2479"/>
        <v>1.0768536234910628E-2</v>
      </c>
      <c r="AC1901" s="13">
        <f t="shared" si="2480"/>
        <v>3.5494656281206335E-3</v>
      </c>
      <c r="AD1901" s="13">
        <f t="shared" si="2481"/>
        <v>6.7543643181252999E-2</v>
      </c>
      <c r="AE1901" s="13">
        <f t="shared" si="2482"/>
        <v>7.1578388352263489E-2</v>
      </c>
      <c r="AF1901" s="13">
        <f t="shared" si="2483"/>
        <v>3.7927075279006323E-2</v>
      </c>
      <c r="AG1901" s="13">
        <f t="shared" si="2484"/>
        <v>1.3397554507097021E-2</v>
      </c>
      <c r="AH1901" s="13">
        <f t="shared" si="2485"/>
        <v>3.8218532469721887E-4</v>
      </c>
      <c r="AI1901" s="13">
        <f t="shared" si="2486"/>
        <v>1.476723068717063E-3</v>
      </c>
      <c r="AJ1901" s="13">
        <f t="shared" si="2487"/>
        <v>2.8529497088994422E-3</v>
      </c>
      <c r="AK1901" s="13">
        <f t="shared" si="2488"/>
        <v>3.674497141196391E-3</v>
      </c>
      <c r="AL1901" s="13">
        <f t="shared" si="2489"/>
        <v>5.8136040860319745E-4</v>
      </c>
      <c r="AM1901" s="13">
        <f t="shared" si="2490"/>
        <v>5.2196277347891624E-2</v>
      </c>
      <c r="AN1901" s="13">
        <f t="shared" si="2491"/>
        <v>5.5314241793620281E-2</v>
      </c>
      <c r="AO1901" s="13">
        <f t="shared" si="2492"/>
        <v>2.9309229514685672E-2</v>
      </c>
      <c r="AP1901" s="13">
        <f t="shared" si="2493"/>
        <v>1.0353342489379158E-2</v>
      </c>
      <c r="AQ1901" s="13">
        <f t="shared" si="2494"/>
        <v>2.7429508335081194E-3</v>
      </c>
      <c r="AR1901" s="13">
        <f t="shared" si="2495"/>
        <v>8.1003062035914231E-5</v>
      </c>
      <c r="AS1901" s="13">
        <f t="shared" si="2496"/>
        <v>3.129871363844765E-4</v>
      </c>
      <c r="AT1901" s="13">
        <f t="shared" si="2497"/>
        <v>6.0467434859883473E-4</v>
      </c>
      <c r="AU1901" s="13">
        <f t="shared" si="2498"/>
        <v>7.7879892461838081E-4</v>
      </c>
      <c r="AV1901" s="13">
        <f t="shared" si="2499"/>
        <v>7.5229886102189515E-4</v>
      </c>
      <c r="AW1901" s="13">
        <f t="shared" si="2500"/>
        <v>6.6124962353806974E-5</v>
      </c>
      <c r="AX1901" s="13">
        <f t="shared" si="2501"/>
        <v>3.3613468771923928E-2</v>
      </c>
      <c r="AY1901" s="13">
        <f t="shared" si="2502"/>
        <v>3.562138209167915E-2</v>
      </c>
      <c r="AZ1901" s="13">
        <f t="shared" si="2503"/>
        <v>1.8874619437986274E-2</v>
      </c>
      <c r="BA1901" s="13">
        <f t="shared" si="2504"/>
        <v>6.6673673321999234E-3</v>
      </c>
      <c r="BB1901" s="13">
        <f t="shared" si="2505"/>
        <v>1.76641126282873E-3</v>
      </c>
      <c r="BC1901" s="13">
        <f t="shared" si="2506"/>
        <v>3.7438570206014616E-4</v>
      </c>
      <c r="BD1901" s="13">
        <f t="shared" si="2507"/>
        <v>1.4306968450433532E-5</v>
      </c>
      <c r="BE1901" s="13">
        <f t="shared" si="2508"/>
        <v>5.5280590302362668E-5</v>
      </c>
      <c r="BF1901" s="13">
        <f t="shared" si="2509"/>
        <v>1.0679913340009748E-4</v>
      </c>
      <c r="BG1901" s="13">
        <f t="shared" si="2510"/>
        <v>1.375534623469741E-4</v>
      </c>
      <c r="BH1901" s="13">
        <f t="shared" si="2511"/>
        <v>1.3287295318744005E-4</v>
      </c>
      <c r="BI1901" s="13">
        <f t="shared" si="2512"/>
        <v>1.0268136555787694E-4</v>
      </c>
      <c r="BJ1901" s="14">
        <f t="shared" si="2513"/>
        <v>0.76048894798819611</v>
      </c>
      <c r="BK1901" s="14">
        <f t="shared" si="2514"/>
        <v>0.12115853541458324</v>
      </c>
      <c r="BL1901" s="14">
        <f t="shared" si="2515"/>
        <v>5.5378192571022146E-2</v>
      </c>
      <c r="BM1901" s="14">
        <f t="shared" si="2516"/>
        <v>0.77167945862512966</v>
      </c>
      <c r="BN1901" s="14">
        <f t="shared" si="2517"/>
        <v>0.13123352911728928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1.8169999999999999</v>
      </c>
      <c r="F1902" s="10">
        <f>VLOOKUP(B1902,home!$B$2:$E$405,3,FALSE)</f>
        <v>1.0613999999999999</v>
      </c>
      <c r="G1902" s="10">
        <f>VLOOKUP(C1902,away!$B$2:$E$405,4,FALSE)</f>
        <v>1.0613999999999999</v>
      </c>
      <c r="H1902" s="10">
        <f>VLOOKUP(A1902,away!$A$2:$E$405,3,FALSE)</f>
        <v>1.2277</v>
      </c>
      <c r="I1902" s="10">
        <f>VLOOKUP(C1902,away!$B$2:$E$405,3,FALSE)</f>
        <v>0.69820000000000004</v>
      </c>
      <c r="J1902" s="10">
        <f>VLOOKUP(B1902,home!$B$2:$E$405,4,FALSE)</f>
        <v>1.6291</v>
      </c>
      <c r="K1902" s="12">
        <f t="shared" si="2462"/>
        <v>2.0469776173199996</v>
      </c>
      <c r="L1902" s="12">
        <f t="shared" si="2463"/>
        <v>1.3964321660740002</v>
      </c>
      <c r="M1902" s="13">
        <f t="shared" si="2464"/>
        <v>3.1955537886613657E-2</v>
      </c>
      <c r="N1902" s="13">
        <f t="shared" si="2465"/>
        <v>6.5412270803319392E-2</v>
      </c>
      <c r="O1902" s="13">
        <f t="shared" si="2466"/>
        <v>4.4623740989063687E-2</v>
      </c>
      <c r="P1902" s="13">
        <f t="shared" si="2467"/>
        <v>9.1343799005698376E-2</v>
      </c>
      <c r="Q1902" s="13">
        <f t="shared" si="2468"/>
        <v>6.694872711623466E-2</v>
      </c>
      <c r="R1902" s="13">
        <f t="shared" si="2469"/>
        <v>3.1157013643841686E-2</v>
      </c>
      <c r="S1902" s="13">
        <f t="shared" si="2470"/>
        <v>6.5275771967905474E-2</v>
      </c>
      <c r="T1902" s="13">
        <f t="shared" si="2471"/>
        <v>9.3489356022820713E-2</v>
      </c>
      <c r="U1902" s="13">
        <f t="shared" si="2472"/>
        <v>6.3777709551477754E-2</v>
      </c>
      <c r="V1902" s="13">
        <f t="shared" si="2473"/>
        <v>2.0732059427677817E-2</v>
      </c>
      <c r="W1902" s="13">
        <f t="shared" si="2474"/>
        <v>4.5680848638332293E-2</v>
      </c>
      <c r="X1902" s="13">
        <f t="shared" si="2475"/>
        <v>6.3790206412124906E-2</v>
      </c>
      <c r="Y1902" s="13">
        <f t="shared" si="2476"/>
        <v>4.4539348057195588E-2</v>
      </c>
      <c r="Z1902" s="13">
        <f t="shared" si="2477"/>
        <v>1.4502885350355673E-2</v>
      </c>
      <c r="AA1902" s="13">
        <f t="shared" si="2478"/>
        <v>2.9687081698736181E-2</v>
      </c>
      <c r="AB1902" s="13">
        <f t="shared" si="2479"/>
        <v>3.038439588043158E-2</v>
      </c>
      <c r="AC1902" s="13">
        <f t="shared" si="2480"/>
        <v>3.7038671435751696E-3</v>
      </c>
      <c r="AD1902" s="13">
        <f t="shared" si="2481"/>
        <v>2.3376918675712247E-2</v>
      </c>
      <c r="AE1902" s="13">
        <f t="shared" si="2482"/>
        <v>3.2644281182460599E-2</v>
      </c>
      <c r="AF1902" s="13">
        <f t="shared" si="2483"/>
        <v>2.2792762140776097E-2</v>
      </c>
      <c r="AG1902" s="13">
        <f t="shared" si="2484"/>
        <v>1.0609515402351144E-2</v>
      </c>
      <c r="AH1902" s="13">
        <f t="shared" si="2485"/>
        <v>5.0630739010300158E-3</v>
      </c>
      <c r="AI1902" s="13">
        <f t="shared" si="2486"/>
        <v>1.0363998950245496E-2</v>
      </c>
      <c r="AJ1902" s="13">
        <f t="shared" si="2487"/>
        <v>1.0607436938540252E-2</v>
      </c>
      <c r="AK1902" s="13">
        <f t="shared" si="2488"/>
        <v>7.2377286634417596E-3</v>
      </c>
      <c r="AL1902" s="13">
        <f t="shared" si="2489"/>
        <v>4.2349504127516717E-4</v>
      </c>
      <c r="AM1902" s="13">
        <f t="shared" si="2490"/>
        <v>9.5704058582185697E-3</v>
      </c>
      <c r="AN1902" s="13">
        <f t="shared" si="2491"/>
        <v>1.3364422582799455E-2</v>
      </c>
      <c r="AO1902" s="13">
        <f t="shared" si="2492"/>
        <v>9.3312547878134679E-3</v>
      </c>
      <c r="AP1902" s="13">
        <f t="shared" si="2493"/>
        <v>4.3434881118449148E-3</v>
      </c>
      <c r="AQ1902" s="13">
        <f t="shared" si="2494"/>
        <v>1.5163466280850664E-3</v>
      </c>
      <c r="AR1902" s="13">
        <f t="shared" si="2495"/>
        <v>1.4140478509216169E-3</v>
      </c>
      <c r="AS1902" s="13">
        <f t="shared" si="2496"/>
        <v>2.8945243006559969E-3</v>
      </c>
      <c r="AT1902" s="13">
        <f t="shared" si="2497"/>
        <v>2.9625132281158257E-3</v>
      </c>
      <c r="AU1902" s="13">
        <f t="shared" si="2498"/>
        <v>2.0213994229891711E-3</v>
      </c>
      <c r="AV1902" s="13">
        <f t="shared" si="2499"/>
        <v>1.034439843630599E-3</v>
      </c>
      <c r="AW1902" s="13">
        <f t="shared" si="2500"/>
        <v>3.3626275486104218E-5</v>
      </c>
      <c r="AX1902" s="13">
        <f t="shared" si="2501"/>
        <v>3.2650677634069357E-3</v>
      </c>
      <c r="AY1902" s="13">
        <f t="shared" si="2502"/>
        <v>4.5594456492327384E-3</v>
      </c>
      <c r="AZ1902" s="13">
        <f t="shared" si="2503"/>
        <v>3.1834782820273754E-3</v>
      </c>
      <c r="BA1902" s="13">
        <f t="shared" si="2504"/>
        <v>1.4818371576736749E-3</v>
      </c>
      <c r="BB1902" s="13">
        <f t="shared" si="2505"/>
        <v>5.1732126796479754E-4</v>
      </c>
      <c r="BC1902" s="13">
        <f t="shared" si="2506"/>
        <v>1.4448081175604612E-4</v>
      </c>
      <c r="BD1902" s="13">
        <f t="shared" si="2507"/>
        <v>3.2910365056579299E-4</v>
      </c>
      <c r="BE1902" s="13">
        <f t="shared" si="2508"/>
        <v>6.7366780648648054E-4</v>
      </c>
      <c r="BF1902" s="13">
        <f t="shared" si="2509"/>
        <v>6.8949146069344333E-4</v>
      </c>
      <c r="BG1902" s="13">
        <f t="shared" si="2510"/>
        <v>4.7045786245758362E-4</v>
      </c>
      <c r="BH1902" s="13">
        <f t="shared" si="2511"/>
        <v>2.4075417858572117E-4</v>
      </c>
      <c r="BI1902" s="13">
        <f t="shared" si="2512"/>
        <v>9.8563682968246612E-5</v>
      </c>
      <c r="BJ1902" s="14">
        <f t="shared" si="2513"/>
        <v>0.52056178335215064</v>
      </c>
      <c r="BK1902" s="14">
        <f t="shared" si="2514"/>
        <v>0.21799397612197841</v>
      </c>
      <c r="BL1902" s="14">
        <f t="shared" si="2515"/>
        <v>0.24573114350487887</v>
      </c>
      <c r="BM1902" s="14">
        <f t="shared" si="2516"/>
        <v>0.66282287951084529</v>
      </c>
      <c r="BN1902" s="14">
        <f t="shared" si="2517"/>
        <v>0.33144108944477146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1.8169999999999999</v>
      </c>
      <c r="F1903" s="10">
        <f>VLOOKUP(B1903,home!$B$2:$E$405,3,FALSE)</f>
        <v>0.629</v>
      </c>
      <c r="G1903" s="10">
        <f>VLOOKUP(C1903,away!$B$2:$E$405,4,FALSE)</f>
        <v>1.1399999999999999</v>
      </c>
      <c r="H1903" s="10">
        <f>VLOOKUP(A1903,away!$A$2:$E$405,3,FALSE)</f>
        <v>1.2277</v>
      </c>
      <c r="I1903" s="10">
        <f>VLOOKUP(C1903,away!$B$2:$E$405,3,FALSE)</f>
        <v>0.46539999999999998</v>
      </c>
      <c r="J1903" s="10">
        <f>VLOOKUP(B1903,home!$B$2:$E$405,4,FALSE)</f>
        <v>1.1053999999999999</v>
      </c>
      <c r="K1903" s="12">
        <f t="shared" si="2462"/>
        <v>1.3028980199999998</v>
      </c>
      <c r="L1903" s="12">
        <f t="shared" si="2463"/>
        <v>0.63159414453199991</v>
      </c>
      <c r="M1903" s="13">
        <f t="shared" si="2464"/>
        <v>0.14449763121612641</v>
      </c>
      <c r="N1903" s="13">
        <f t="shared" si="2465"/>
        <v>0.18826567760618124</v>
      </c>
      <c r="O1903" s="13">
        <f t="shared" si="2466"/>
        <v>9.1263857774849758E-2</v>
      </c>
      <c r="P1903" s="13">
        <f t="shared" si="2467"/>
        <v>0.11890749959241333</v>
      </c>
      <c r="Q1903" s="13">
        <f t="shared" si="2468"/>
        <v>0.12264548929352595</v>
      </c>
      <c r="R1903" s="13">
        <f t="shared" si="2469"/>
        <v>2.8820859088998174E-2</v>
      </c>
      <c r="S1903" s="13">
        <f t="shared" si="2470"/>
        <v>2.4462327410357271E-2</v>
      </c>
      <c r="T1903" s="13">
        <f t="shared" si="2471"/>
        <v>7.7462172891053074E-2</v>
      </c>
      <c r="U1903" s="13">
        <f t="shared" si="2472"/>
        <v>3.755064024175471E-2</v>
      </c>
      <c r="V1903" s="13">
        <f t="shared" si="2473"/>
        <v>2.2366796389638372E-3</v>
      </c>
      <c r="W1903" s="13">
        <f t="shared" si="2474"/>
        <v>5.3264855054155361E-2</v>
      </c>
      <c r="X1903" s="13">
        <f t="shared" si="2475"/>
        <v>3.3641770561550224E-2</v>
      </c>
      <c r="Y1903" s="13">
        <f t="shared" si="2476"/>
        <v>1.0623972649182068E-2</v>
      </c>
      <c r="Z1903" s="13">
        <f t="shared" si="2477"/>
        <v>6.0676952803310385E-3</v>
      </c>
      <c r="AA1903" s="13">
        <f t="shared" si="2478"/>
        <v>7.9055881667066518E-3</v>
      </c>
      <c r="AB1903" s="13">
        <f t="shared" si="2479"/>
        <v>5.1500875846687642E-3</v>
      </c>
      <c r="AC1903" s="13">
        <f t="shared" si="2480"/>
        <v>1.1503561555823015E-4</v>
      </c>
      <c r="AD1903" s="13">
        <f t="shared" si="2481"/>
        <v>1.7349668546411505E-2</v>
      </c>
      <c r="AE1903" s="13">
        <f t="shared" si="2482"/>
        <v>1.095794906348452E-2</v>
      </c>
      <c r="AF1903" s="13">
        <f t="shared" si="2483"/>
        <v>3.4604882322883676E-3</v>
      </c>
      <c r="AG1903" s="13">
        <f t="shared" si="2484"/>
        <v>7.2854136824507471E-4</v>
      </c>
      <c r="AH1903" s="13">
        <f t="shared" si="2485"/>
        <v>9.580802024653838E-4</v>
      </c>
      <c r="AI1903" s="13">
        <f t="shared" si="2486"/>
        <v>1.2482807987933473E-3</v>
      </c>
      <c r="AJ1903" s="13">
        <f t="shared" si="2487"/>
        <v>8.1319129057593528E-4</v>
      </c>
      <c r="AK1903" s="13">
        <f t="shared" si="2488"/>
        <v>3.5316844079087678E-4</v>
      </c>
      <c r="AL1903" s="13">
        <f t="shared" si="2489"/>
        <v>3.7865250232771139E-6</v>
      </c>
      <c r="AM1903" s="13">
        <f t="shared" si="2490"/>
        <v>4.5209697593551635E-3</v>
      </c>
      <c r="AN1903" s="13">
        <f t="shared" si="2491"/>
        <v>2.8554180276149656E-3</v>
      </c>
      <c r="AO1903" s="13">
        <f t="shared" si="2492"/>
        <v>9.0173265321636244E-4</v>
      </c>
      <c r="AP1903" s="13">
        <f t="shared" si="2493"/>
        <v>1.8984302123491964E-4</v>
      </c>
      <c r="AQ1903" s="13">
        <f t="shared" si="2494"/>
        <v>2.9975935148059836E-5</v>
      </c>
      <c r="AR1903" s="13">
        <f t="shared" si="2495"/>
        <v>1.2102356917383393E-4</v>
      </c>
      <c r="AS1903" s="13">
        <f t="shared" si="2496"/>
        <v>1.576813686499212E-4</v>
      </c>
      <c r="AT1903" s="13">
        <f t="shared" si="2497"/>
        <v>1.0272137150243622E-4</v>
      </c>
      <c r="AU1903" s="13">
        <f t="shared" si="2498"/>
        <v>4.4611823847402838E-5</v>
      </c>
      <c r="AV1903" s="13">
        <f t="shared" si="2499"/>
        <v>1.4531164239842486E-5</v>
      </c>
      <c r="AW1903" s="13">
        <f t="shared" si="2500"/>
        <v>8.6553941494597354E-8</v>
      </c>
      <c r="AX1903" s="13">
        <f t="shared" si="2501"/>
        <v>9.8172709132395355E-4</v>
      </c>
      <c r="AY1903" s="13">
        <f t="shared" si="2502"/>
        <v>6.2005308240864097E-4</v>
      </c>
      <c r="AZ1903" s="13">
        <f t="shared" si="2503"/>
        <v>1.9581094807415766E-4</v>
      </c>
      <c r="BA1903" s="13">
        <f t="shared" si="2504"/>
        <v>4.1224349412965816E-5</v>
      </c>
      <c r="BB1903" s="13">
        <f t="shared" si="2505"/>
        <v>6.5092644253425983E-6</v>
      </c>
      <c r="BC1903" s="13">
        <f t="shared" si="2506"/>
        <v>8.2224265925136814E-7</v>
      </c>
      <c r="BD1903" s="13">
        <f t="shared" si="2507"/>
        <v>1.2739629606759482E-5</v>
      </c>
      <c r="BE1903" s="13">
        <f t="shared" si="2508"/>
        <v>1.6598438190180304E-5</v>
      </c>
      <c r="BF1903" s="13">
        <f t="shared" si="2509"/>
        <v>1.0813036126539151E-5</v>
      </c>
      <c r="BG1903" s="13">
        <f t="shared" si="2510"/>
        <v>4.6960944531521075E-6</v>
      </c>
      <c r="BH1903" s="13">
        <f t="shared" si="2511"/>
        <v>1.529633041186216E-6</v>
      </c>
      <c r="BI1903" s="13">
        <f t="shared" si="2512"/>
        <v>3.9859117213761965E-7</v>
      </c>
      <c r="BJ1903" s="14">
        <f t="shared" si="2513"/>
        <v>0.5287446716409514</v>
      </c>
      <c r="BK1903" s="14">
        <f t="shared" si="2514"/>
        <v>0.29084301308085098</v>
      </c>
      <c r="BL1903" s="14">
        <f t="shared" si="2515"/>
        <v>0.17455109830960697</v>
      </c>
      <c r="BM1903" s="14">
        <f t="shared" si="2516"/>
        <v>0.30518549721117816</v>
      </c>
      <c r="BN1903" s="14">
        <f t="shared" si="2517"/>
        <v>0.69440101457209491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1.8169999999999999</v>
      </c>
      <c r="F1904" s="10">
        <f>VLOOKUP(B1904,home!$B$2:$E$405,3,FALSE)</f>
        <v>0.82550000000000001</v>
      </c>
      <c r="G1904" s="10">
        <f>VLOOKUP(C1904,away!$B$2:$E$405,4,FALSE)</f>
        <v>0.82550000000000001</v>
      </c>
      <c r="H1904" s="10">
        <f>VLOOKUP(A1904,away!$A$2:$E$405,3,FALSE)</f>
        <v>1.2277</v>
      </c>
      <c r="I1904" s="10">
        <f>VLOOKUP(C1904,away!$B$2:$E$405,3,FALSE)</f>
        <v>1.0472999999999999</v>
      </c>
      <c r="J1904" s="10">
        <f>VLOOKUP(B1904,home!$B$2:$E$405,4,FALSE)</f>
        <v>0.75639999999999996</v>
      </c>
      <c r="K1904" s="12">
        <f t="shared" si="2462"/>
        <v>1.2381951042500001</v>
      </c>
      <c r="L1904" s="12">
        <f t="shared" si="2463"/>
        <v>0.97255658684399993</v>
      </c>
      <c r="M1904" s="13">
        <f t="shared" si="2464"/>
        <v>0.10961821849985195</v>
      </c>
      <c r="N1904" s="13">
        <f t="shared" si="2465"/>
        <v>0.13572874148312347</v>
      </c>
      <c r="O1904" s="13">
        <f t="shared" si="2466"/>
        <v>0.1066099204401358</v>
      </c>
      <c r="P1904" s="13">
        <f t="shared" si="2467"/>
        <v>0.13200388155345816</v>
      </c>
      <c r="Q1904" s="13">
        <f t="shared" si="2468"/>
        <v>8.4029331605208701E-2</v>
      </c>
      <c r="R1904" s="13">
        <f t="shared" si="2469"/>
        <v>5.1842090173484429E-2</v>
      </c>
      <c r="S1904" s="13">
        <f t="shared" si="2470"/>
        <v>3.9740257102433556E-2</v>
      </c>
      <c r="T1904" s="13">
        <f t="shared" si="2471"/>
        <v>8.1723279940744409E-2</v>
      </c>
      <c r="U1904" s="13">
        <f t="shared" si="2472"/>
        <v>6.4190622246895465E-2</v>
      </c>
      <c r="V1904" s="13">
        <f t="shared" si="2473"/>
        <v>5.3173117705396138E-3</v>
      </c>
      <c r="W1904" s="13">
        <f t="shared" si="2474"/>
        <v>3.4681569002323068E-2</v>
      </c>
      <c r="X1904" s="13">
        <f t="shared" si="2475"/>
        <v>3.3729788375293987E-2</v>
      </c>
      <c r="Y1904" s="13">
        <f t="shared" si="2476"/>
        <v>1.6402063928623173E-2</v>
      </c>
      <c r="Z1904" s="13">
        <f t="shared" si="2477"/>
        <v>1.6806455424660964E-2</v>
      </c>
      <c r="AA1904" s="13">
        <f t="shared" si="2478"/>
        <v>2.080967082661106E-2</v>
      </c>
      <c r="AB1904" s="13">
        <f t="shared" si="2479"/>
        <v>1.2883216269281936E-2</v>
      </c>
      <c r="AC1904" s="13">
        <f t="shared" si="2480"/>
        <v>4.0019909711796027E-4</v>
      </c>
      <c r="AD1904" s="13">
        <f t="shared" si="2481"/>
        <v>1.0735637236596256E-2</v>
      </c>
      <c r="AE1904" s="13">
        <f t="shared" si="2482"/>
        <v>1.0441014708419403E-2</v>
      </c>
      <c r="AF1904" s="13">
        <f t="shared" si="2483"/>
        <v>5.0772388140041882E-3</v>
      </c>
      <c r="AG1904" s="13">
        <f t="shared" si="2484"/>
        <v>1.6459673505132637E-3</v>
      </c>
      <c r="AH1904" s="13">
        <f t="shared" si="2485"/>
        <v>4.0863072311885223E-3</v>
      </c>
      <c r="AI1904" s="13">
        <f t="shared" si="2486"/>
        <v>5.059645608119002E-3</v>
      </c>
      <c r="AJ1904" s="13">
        <f t="shared" si="2487"/>
        <v>3.1324142106064819E-3</v>
      </c>
      <c r="AK1904" s="13">
        <f t="shared" si="2488"/>
        <v>1.2928466466853579E-3</v>
      </c>
      <c r="AL1904" s="13">
        <f t="shared" si="2489"/>
        <v>1.9277027098860016E-5</v>
      </c>
      <c r="AM1904" s="13">
        <f t="shared" si="2490"/>
        <v>2.6585626934714939E-3</v>
      </c>
      <c r="AN1904" s="13">
        <f t="shared" si="2491"/>
        <v>2.5856026590734267E-3</v>
      </c>
      <c r="AO1904" s="13">
        <f t="shared" si="2492"/>
        <v>1.2573224485216113E-3</v>
      </c>
      <c r="AP1904" s="13">
        <f t="shared" si="2493"/>
        <v>4.0760574303217302E-4</v>
      </c>
      <c r="AQ1904" s="13">
        <f t="shared" si="2494"/>
        <v>9.9104912555345652E-5</v>
      </c>
      <c r="AR1904" s="13">
        <f t="shared" si="2495"/>
        <v>7.9483300271213325E-4</v>
      </c>
      <c r="AS1904" s="13">
        <f t="shared" si="2496"/>
        <v>9.8415833265449049E-4</v>
      </c>
      <c r="AT1904" s="13">
        <f t="shared" si="2497"/>
        <v>6.0929001464981669E-4</v>
      </c>
      <c r="AU1904" s="13">
        <f t="shared" si="2498"/>
        <v>2.5147330440260457E-4</v>
      </c>
      <c r="AV1904" s="13">
        <f t="shared" si="2499"/>
        <v>7.7843253590218804E-5</v>
      </c>
      <c r="AW1904" s="13">
        <f t="shared" si="2500"/>
        <v>6.4482448383243172E-7</v>
      </c>
      <c r="AX1904" s="13">
        <f t="shared" si="2501"/>
        <v>5.4863655189968255E-4</v>
      </c>
      <c r="AY1904" s="13">
        <f t="shared" si="2502"/>
        <v>5.3358009233341617E-4</v>
      </c>
      <c r="AZ1904" s="13">
        <f t="shared" si="2503"/>
        <v>2.5946841670384683E-4</v>
      </c>
      <c r="BA1904" s="13">
        <f t="shared" si="2504"/>
        <v>8.411590591443665E-5</v>
      </c>
      <c r="BB1904" s="13">
        <f t="shared" si="2505"/>
        <v>2.0451869588858879E-5</v>
      </c>
      <c r="BC1904" s="13">
        <f t="shared" si="2506"/>
        <v>3.9781200963838399E-6</v>
      </c>
      <c r="BD1904" s="13">
        <f t="shared" si="2507"/>
        <v>1.2883667870477997E-4</v>
      </c>
      <c r="BE1904" s="13">
        <f t="shared" si="2508"/>
        <v>1.5952494482008881E-4</v>
      </c>
      <c r="BF1904" s="13">
        <f t="shared" si="2509"/>
        <v>9.8761502840992706E-5</v>
      </c>
      <c r="BG1904" s="13">
        <f t="shared" si="2510"/>
        <v>4.0762003102029877E-5</v>
      </c>
      <c r="BH1904" s="13">
        <f t="shared" si="2511"/>
        <v>1.2617828170089188E-5</v>
      </c>
      <c r="BI1904" s="13">
        <f t="shared" si="2512"/>
        <v>3.124666613294431E-6</v>
      </c>
      <c r="BJ1904" s="14">
        <f t="shared" si="2513"/>
        <v>0.42265306185804052</v>
      </c>
      <c r="BK1904" s="14">
        <f t="shared" si="2514"/>
        <v>0.2876327251428335</v>
      </c>
      <c r="BL1904" s="14">
        <f t="shared" si="2515"/>
        <v>0.27306795918526866</v>
      </c>
      <c r="BM1904" s="14">
        <f t="shared" si="2516"/>
        <v>0.37979508258769162</v>
      </c>
      <c r="BN1904" s="14">
        <f t="shared" si="2517"/>
        <v>0.6198321837552625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1.5815999999999999</v>
      </c>
      <c r="F1905" s="10">
        <f>VLOOKUP(B1905,home!$B$2:$E$405,3,FALSE)</f>
        <v>1.4753000000000001</v>
      </c>
      <c r="G1905" s="10">
        <f>VLOOKUP(C1905,away!$B$2:$E$405,4,FALSE)</f>
        <v>0.47420000000000001</v>
      </c>
      <c r="H1905" s="10">
        <f>VLOOKUP(A1905,away!$A$2:$E$405,3,FALSE)</f>
        <v>1.1631</v>
      </c>
      <c r="I1905" s="10">
        <f>VLOOKUP(C1905,away!$B$2:$E$405,3,FALSE)</f>
        <v>0.64480000000000004</v>
      </c>
      <c r="J1905" s="10">
        <f>VLOOKUP(B1905,home!$B$2:$E$405,4,FALSE)</f>
        <v>0.85980000000000001</v>
      </c>
      <c r="K1905" s="12">
        <f t="shared" si="2462"/>
        <v>1.106467210416</v>
      </c>
      <c r="L1905" s="12">
        <f t="shared" si="2463"/>
        <v>0.64482152342400012</v>
      </c>
      <c r="M1905" s="13">
        <f t="shared" si="2464"/>
        <v>0.17355013933195593</v>
      </c>
      <c r="N1905" s="13">
        <f t="shared" si="2465"/>
        <v>0.19202753853393739</v>
      </c>
      <c r="O1905" s="13">
        <f t="shared" si="2466"/>
        <v>0.11190886523447929</v>
      </c>
      <c r="P1905" s="13">
        <f t="shared" si="2467"/>
        <v>0.12382348993681438</v>
      </c>
      <c r="Q1905" s="13">
        <f t="shared" si="2468"/>
        <v>0.10623608744234835</v>
      </c>
      <c r="R1905" s="13">
        <f t="shared" si="2469"/>
        <v>3.6080622482574029E-2</v>
      </c>
      <c r="S1905" s="13">
        <f t="shared" si="2470"/>
        <v>2.2086206209846065E-2</v>
      </c>
      <c r="T1905" s="13">
        <f t="shared" si="2471"/>
        <v>6.8503315747180354E-2</v>
      </c>
      <c r="U1905" s="13">
        <f t="shared" si="2472"/>
        <v>3.9922025708366497E-2</v>
      </c>
      <c r="V1905" s="13">
        <f t="shared" si="2473"/>
        <v>1.7508812297345783E-3</v>
      </c>
      <c r="W1905" s="13">
        <f t="shared" si="2474"/>
        <v>3.9182249105948468E-2</v>
      </c>
      <c r="X1905" s="13">
        <f t="shared" si="2475"/>
        <v>2.5265557559676358E-2</v>
      </c>
      <c r="Y1905" s="13">
        <f t="shared" si="2476"/>
        <v>8.1458876578936346E-3</v>
      </c>
      <c r="Z1905" s="13">
        <f t="shared" si="2477"/>
        <v>7.7551873184332053E-3</v>
      </c>
      <c r="AA1905" s="13">
        <f t="shared" si="2478"/>
        <v>8.5808604784803275E-3</v>
      </c>
      <c r="AB1905" s="13">
        <f t="shared" si="2479"/>
        <v>4.7472203782965173E-3</v>
      </c>
      <c r="AC1905" s="13">
        <f t="shared" si="2480"/>
        <v>7.8075500675598285E-5</v>
      </c>
      <c r="AD1905" s="13">
        <f t="shared" si="2481"/>
        <v>1.0838468466520907E-2</v>
      </c>
      <c r="AE1905" s="13">
        <f t="shared" si="2482"/>
        <v>6.9888777481649979E-3</v>
      </c>
      <c r="AF1905" s="13">
        <f t="shared" si="2483"/>
        <v>2.2532893982979245E-3</v>
      </c>
      <c r="AG1905" s="13">
        <f t="shared" si="2484"/>
        <v>4.8432316750853882E-4</v>
      </c>
      <c r="AH1905" s="13">
        <f t="shared" si="2485"/>
        <v>1.2501779252776463E-3</v>
      </c>
      <c r="AI1905" s="13">
        <f t="shared" si="2486"/>
        <v>1.3832808815056196E-3</v>
      </c>
      <c r="AJ1905" s="13">
        <f t="shared" si="2487"/>
        <v>7.6527746909065442E-4</v>
      </c>
      <c r="AK1905" s="13">
        <f t="shared" si="2488"/>
        <v>2.822514754729843E-4</v>
      </c>
      <c r="AL1905" s="13">
        <f t="shared" si="2489"/>
        <v>2.2281931917611752E-6</v>
      </c>
      <c r="AM1905" s="13">
        <f t="shared" si="2490"/>
        <v>2.3984819938666327E-3</v>
      </c>
      <c r="AN1905" s="13">
        <f t="shared" si="2491"/>
        <v>1.5465928131901154E-3</v>
      </c>
      <c r="AO1905" s="13">
        <f t="shared" si="2492"/>
        <v>4.9863816695893E-4</v>
      </c>
      <c r="AP1905" s="13">
        <f t="shared" si="2493"/>
        <v>1.0717754081860273E-4</v>
      </c>
      <c r="AQ1905" s="13">
        <f t="shared" si="2494"/>
        <v>1.727759628687234E-5</v>
      </c>
      <c r="AR1905" s="13">
        <f t="shared" si="2495"/>
        <v>1.6122832686571762E-4</v>
      </c>
      <c r="AS1905" s="13">
        <f t="shared" si="2496"/>
        <v>1.7839385706714959E-4</v>
      </c>
      <c r="AT1905" s="13">
        <f t="shared" si="2497"/>
        <v>9.8693476692219848E-5</v>
      </c>
      <c r="AU1905" s="13">
        <f t="shared" si="2498"/>
        <v>3.6400365280632331E-5</v>
      </c>
      <c r="AV1905" s="13">
        <f t="shared" si="2499"/>
        <v>1.0068952657546173E-5</v>
      </c>
      <c r="AW1905" s="13">
        <f t="shared" si="2500"/>
        <v>4.4159934017298727E-8</v>
      </c>
      <c r="AX1905" s="13">
        <f t="shared" si="2501"/>
        <v>4.4230694683110338E-4</v>
      </c>
      <c r="AY1905" s="13">
        <f t="shared" si="2502"/>
        <v>2.8520903927665026E-4</v>
      </c>
      <c r="AZ1905" s="13">
        <f t="shared" si="2503"/>
        <v>9.1954463600332556E-5</v>
      </c>
      <c r="BA1905" s="13">
        <f t="shared" si="2504"/>
        <v>1.9764739101467734E-5</v>
      </c>
      <c r="BB1905" s="13">
        <f t="shared" si="2505"/>
        <v>3.1861822943715815E-6</v>
      </c>
      <c r="BC1905" s="13">
        <f t="shared" si="2506"/>
        <v>4.1090378419265205E-7</v>
      </c>
      <c r="BD1905" s="13">
        <f t="shared" si="2507"/>
        <v>1.7327249224775774E-5</v>
      </c>
      <c r="BE1905" s="13">
        <f t="shared" si="2508"/>
        <v>1.9172033113920448E-5</v>
      </c>
      <c r="BF1905" s="13">
        <f t="shared" si="2509"/>
        <v>1.060661299878137E-5</v>
      </c>
      <c r="BG1905" s="13">
        <f t="shared" si="2510"/>
        <v>3.9119564989079019E-6</v>
      </c>
      <c r="BH1905" s="13">
        <f t="shared" si="2511"/>
        <v>1.0821128986538425E-6</v>
      </c>
      <c r="BI1905" s="13">
        <f t="shared" si="2512"/>
        <v>2.3946448806573762E-7</v>
      </c>
      <c r="BJ1905" s="14">
        <f t="shared" si="2513"/>
        <v>0.46533659521348636</v>
      </c>
      <c r="BK1905" s="14">
        <f t="shared" si="2514"/>
        <v>0.32157622944149505</v>
      </c>
      <c r="BL1905" s="14">
        <f t="shared" si="2515"/>
        <v>0.20545770644132996</v>
      </c>
      <c r="BM1905" s="14">
        <f t="shared" si="2516"/>
        <v>0.25621381057329251</v>
      </c>
      <c r="BN1905" s="14">
        <f t="shared" si="2517"/>
        <v>0.7436267429621094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1.5815999999999999</v>
      </c>
      <c r="F1906" s="10">
        <f>VLOOKUP(B1906,home!$B$2:$E$405,3,FALSE)</f>
        <v>0.72260000000000002</v>
      </c>
      <c r="G1906" s="10">
        <f>VLOOKUP(C1906,away!$B$2:$E$405,4,FALSE)</f>
        <v>1.0274000000000001</v>
      </c>
      <c r="H1906" s="10">
        <f>VLOOKUP(A1906,away!$A$2:$E$405,3,FALSE)</f>
        <v>1.1631</v>
      </c>
      <c r="I1906" s="10">
        <f>VLOOKUP(C1906,away!$B$2:$E$405,3,FALSE)</f>
        <v>1.0747</v>
      </c>
      <c r="J1906" s="10">
        <f>VLOOKUP(B1906,home!$B$2:$E$405,4,FALSE)</f>
        <v>1.2282</v>
      </c>
      <c r="K1906" s="12">
        <f t="shared" si="2462"/>
        <v>1.174178637984</v>
      </c>
      <c r="L1906" s="12">
        <f t="shared" si="2463"/>
        <v>1.5352298206739998</v>
      </c>
      <c r="M1906" s="13">
        <f t="shared" si="2464"/>
        <v>6.6576177630567515E-2</v>
      </c>
      <c r="N1906" s="13">
        <f t="shared" si="2465"/>
        <v>7.8172325572440596E-2</v>
      </c>
      <c r="O1906" s="13">
        <f t="shared" si="2466"/>
        <v>0.1022097332449365</v>
      </c>
      <c r="P1906" s="13">
        <f t="shared" si="2467"/>
        <v>0.12001248537024749</v>
      </c>
      <c r="Q1906" s="13">
        <f t="shared" si="2468"/>
        <v>4.5894137384345071E-2</v>
      </c>
      <c r="R1906" s="13">
        <f t="shared" si="2469"/>
        <v>7.8457715220380642E-2</v>
      </c>
      <c r="S1906" s="13">
        <f t="shared" si="2470"/>
        <v>5.4084648433357002E-2</v>
      </c>
      <c r="T1906" s="13">
        <f t="shared" si="2471"/>
        <v>7.0458048306555984E-2</v>
      </c>
      <c r="U1906" s="13">
        <f t="shared" si="2472"/>
        <v>9.2123373196803082E-2</v>
      </c>
      <c r="V1906" s="13">
        <f t="shared" si="2473"/>
        <v>1.0832758819997464E-2</v>
      </c>
      <c r="W1906" s="13">
        <f t="shared" si="2474"/>
        <v>1.7962638575133617E-2</v>
      </c>
      <c r="X1906" s="13">
        <f t="shared" si="2475"/>
        <v>2.757677839853425E-2</v>
      </c>
      <c r="Y1906" s="13">
        <f t="shared" si="2476"/>
        <v>2.1168346277774194E-2</v>
      </c>
      <c r="Z1906" s="13">
        <f t="shared" si="2477"/>
        <v>4.0150208022758892E-2</v>
      </c>
      <c r="AA1906" s="13">
        <f t="shared" si="2478"/>
        <v>4.7143516570937301E-2</v>
      </c>
      <c r="AB1906" s="13">
        <f t="shared" si="2479"/>
        <v>2.7677455038519653E-2</v>
      </c>
      <c r="AC1906" s="13">
        <f t="shared" si="2480"/>
        <v>1.2204687506791642E-3</v>
      </c>
      <c r="AD1906" s="13">
        <f t="shared" si="2481"/>
        <v>5.2728366241873133E-3</v>
      </c>
      <c r="AE1906" s="13">
        <f t="shared" si="2482"/>
        <v>8.0950160249943851E-3</v>
      </c>
      <c r="AF1906" s="13">
        <f t="shared" si="2483"/>
        <v>6.213855000202646E-3</v>
      </c>
      <c r="AG1906" s="13">
        <f t="shared" si="2484"/>
        <v>3.179898499218447E-3</v>
      </c>
      <c r="AH1906" s="13">
        <f t="shared" si="2485"/>
        <v>1.5409949165700978E-2</v>
      </c>
      <c r="AI1906" s="13">
        <f t="shared" si="2486"/>
        <v>1.8094033122785451E-2</v>
      </c>
      <c r="AJ1906" s="13">
        <f t="shared" si="2487"/>
        <v>1.0622813583874804E-2</v>
      </c>
      <c r="AK1906" s="13">
        <f t="shared" si="2488"/>
        <v>4.1576935951573484E-3</v>
      </c>
      <c r="AL1906" s="13">
        <f t="shared" si="2489"/>
        <v>8.8002341557366444E-5</v>
      </c>
      <c r="AM1906" s="13">
        <f t="shared" si="2490"/>
        <v>1.2382504251400826E-3</v>
      </c>
      <c r="AN1906" s="13">
        <f t="shared" si="2491"/>
        <v>1.9009989781373128E-3</v>
      </c>
      <c r="AO1906" s="13">
        <f t="shared" si="2492"/>
        <v>1.4592351601536025E-3</v>
      </c>
      <c r="AP1906" s="13">
        <f t="shared" si="2493"/>
        <v>7.4675377774793654E-4</v>
      </c>
      <c r="AQ1906" s="13">
        <f t="shared" si="2494"/>
        <v>2.8660966707489907E-4</v>
      </c>
      <c r="AR1906" s="13">
        <f t="shared" si="2495"/>
        <v>4.7315626988509146E-3</v>
      </c>
      <c r="AS1906" s="13">
        <f t="shared" si="2496"/>
        <v>5.5556998452726651E-3</v>
      </c>
      <c r="AT1906" s="13">
        <f t="shared" si="2497"/>
        <v>3.2616920386850899E-3</v>
      </c>
      <c r="AU1906" s="13">
        <f t="shared" si="2498"/>
        <v>1.2766030385021711E-3</v>
      </c>
      <c r="AV1906" s="13">
        <f t="shared" si="2499"/>
        <v>3.7474000424867886E-4</v>
      </c>
      <c r="AW1906" s="13">
        <f t="shared" si="2500"/>
        <v>4.4065560621173966E-6</v>
      </c>
      <c r="AX1906" s="13">
        <f t="shared" si="2501"/>
        <v>2.4232119961234834E-4</v>
      </c>
      <c r="AY1906" s="13">
        <f t="shared" si="2502"/>
        <v>3.7201873182637397E-4</v>
      </c>
      <c r="AZ1906" s="13">
        <f t="shared" si="2503"/>
        <v>2.8556712547458658E-4</v>
      </c>
      <c r="BA1906" s="13">
        <f t="shared" si="2504"/>
        <v>1.46137055610913E-4</v>
      </c>
      <c r="BB1906" s="13">
        <f t="shared" si="2505"/>
        <v>5.6088491419842071E-5</v>
      </c>
      <c r="BC1906" s="13">
        <f t="shared" si="2506"/>
        <v>1.7221744924871869E-5</v>
      </c>
      <c r="BD1906" s="13">
        <f t="shared" si="2507"/>
        <v>1.2106726922774449E-3</v>
      </c>
      <c r="BE1906" s="13">
        <f t="shared" si="2508"/>
        <v>1.4215460128627522E-3</v>
      </c>
      <c r="BF1906" s="13">
        <f t="shared" si="2509"/>
        <v>8.3457448060738639E-4</v>
      </c>
      <c r="BG1906" s="13">
        <f t="shared" si="2510"/>
        <v>3.2664650897859494E-4</v>
      </c>
      <c r="BH1906" s="13">
        <f t="shared" si="2511"/>
        <v>9.5885338253678764E-5</v>
      </c>
      <c r="BI1906" s="13">
        <f t="shared" si="2512"/>
        <v>2.2517303174667938E-5</v>
      </c>
      <c r="BJ1906" s="14">
        <f t="shared" si="2513"/>
        <v>0.29074508302050928</v>
      </c>
      <c r="BK1906" s="14">
        <f t="shared" si="2514"/>
        <v>0.25318656007823237</v>
      </c>
      <c r="BL1906" s="14">
        <f t="shared" si="2515"/>
        <v>0.41500842270080968</v>
      </c>
      <c r="BM1906" s="14">
        <f t="shared" si="2516"/>
        <v>0.50740008722362828</v>
      </c>
      <c r="BN1906" s="14">
        <f t="shared" si="2517"/>
        <v>0.49132257442291782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1.5815999999999999</v>
      </c>
      <c r="F1907" s="10">
        <f>VLOOKUP(B1907,home!$B$2:$E$405,3,FALSE)</f>
        <v>0.63229999999999997</v>
      </c>
      <c r="G1907" s="10">
        <f>VLOOKUP(C1907,away!$B$2:$E$405,4,FALSE)</f>
        <v>0.98350000000000004</v>
      </c>
      <c r="H1907" s="10">
        <f>VLOOKUP(A1907,away!$A$2:$E$405,3,FALSE)</f>
        <v>1.1631</v>
      </c>
      <c r="I1907" s="10">
        <f>VLOOKUP(C1907,away!$B$2:$E$405,3,FALSE)</f>
        <v>0.95530000000000004</v>
      </c>
      <c r="J1907" s="10">
        <f>VLOOKUP(B1907,home!$B$2:$E$405,4,FALSE)</f>
        <v>1.1821999999999999</v>
      </c>
      <c r="K1907" s="12">
        <f t="shared" si="2462"/>
        <v>0.98354492628000001</v>
      </c>
      <c r="L1907" s="12">
        <f t="shared" si="2463"/>
        <v>1.3135535681460002</v>
      </c>
      <c r="M1907" s="13">
        <f t="shared" si="2464"/>
        <v>0.10055016775147313</v>
      </c>
      <c r="N1907" s="13">
        <f t="shared" si="2465"/>
        <v>9.889560732856427E-2</v>
      </c>
      <c r="O1907" s="13">
        <f t="shared" si="2466"/>
        <v>0.13207803162762641</v>
      </c>
      <c r="P1907" s="13">
        <f t="shared" si="2467"/>
        <v>0.1299046778804013</v>
      </c>
      <c r="Q1907" s="13">
        <f t="shared" si="2468"/>
        <v>4.8634136409694287E-2</v>
      </c>
      <c r="R1907" s="13">
        <f t="shared" si="2469"/>
        <v>8.6745784859084463E-2</v>
      </c>
      <c r="S1907" s="13">
        <f t="shared" si="2470"/>
        <v>4.1957228199063834E-2</v>
      </c>
      <c r="T1907" s="13">
        <f t="shared" si="2471"/>
        <v>6.3883543414653229E-2</v>
      </c>
      <c r="U1907" s="13">
        <f t="shared" si="2472"/>
        <v>8.5318376574328961E-2</v>
      </c>
      <c r="V1907" s="13">
        <f t="shared" si="2473"/>
        <v>6.0229085814551015E-3</v>
      </c>
      <c r="W1907" s="13">
        <f t="shared" si="2474"/>
        <v>1.5944619369921413E-2</v>
      </c>
      <c r="X1907" s="13">
        <f t="shared" si="2475"/>
        <v>2.0944111666090098E-2</v>
      </c>
      <c r="Y1907" s="13">
        <f t="shared" si="2476"/>
        <v>1.375560630532046E-2</v>
      </c>
      <c r="Z1907" s="13">
        <f t="shared" si="2477"/>
        <v>3.798174507442522E-2</v>
      </c>
      <c r="AA1907" s="13">
        <f t="shared" si="2478"/>
        <v>3.7356752659211304E-2</v>
      </c>
      <c r="AB1907" s="13">
        <f t="shared" si="2479"/>
        <v>1.8371022270132088E-2</v>
      </c>
      <c r="AC1907" s="13">
        <f t="shared" si="2480"/>
        <v>4.8632688579326543E-4</v>
      </c>
      <c r="AD1907" s="13">
        <f t="shared" si="2481"/>
        <v>3.9205623706880027E-3</v>
      </c>
      <c r="AE1907" s="13">
        <f t="shared" si="2482"/>
        <v>5.1498686911561672E-3</v>
      </c>
      <c r="AF1907" s="13">
        <f t="shared" si="2483"/>
        <v>3.382314197375778E-3</v>
      </c>
      <c r="AG1907" s="13">
        <f t="shared" si="2484"/>
        <v>1.4809502941846089E-3</v>
      </c>
      <c r="AH1907" s="13">
        <f t="shared" si="2485"/>
        <v>1.2472764191730754E-2</v>
      </c>
      <c r="AI1907" s="13">
        <f t="shared" si="2486"/>
        <v>1.2267523937463646E-2</v>
      </c>
      <c r="AJ1907" s="13">
        <f t="shared" si="2487"/>
        <v>6.0328304633554082E-3</v>
      </c>
      <c r="AK1907" s="13">
        <f t="shared" si="2488"/>
        <v>1.9778532644468784E-3</v>
      </c>
      <c r="AL1907" s="13">
        <f t="shared" si="2489"/>
        <v>2.5132185795931658E-5</v>
      </c>
      <c r="AM1907" s="13">
        <f t="shared" si="2490"/>
        <v>7.7120984557089501E-4</v>
      </c>
      <c r="AN1907" s="13">
        <f t="shared" si="2491"/>
        <v>1.0130254444389749E-3</v>
      </c>
      <c r="AO1907" s="13">
        <f t="shared" si="2492"/>
        <v>6.6533159358275165E-4</v>
      </c>
      <c r="AP1907" s="13">
        <f t="shared" si="2493"/>
        <v>2.9131622958362919E-4</v>
      </c>
      <c r="AQ1907" s="13">
        <f t="shared" si="2494"/>
        <v>9.5664868207103877E-5</v>
      </c>
      <c r="AR1907" s="13">
        <f t="shared" si="2495"/>
        <v>3.2767287817383221E-3</v>
      </c>
      <c r="AS1907" s="13">
        <f t="shared" si="2496"/>
        <v>3.2228099680743721E-3</v>
      </c>
      <c r="AT1907" s="13">
        <f t="shared" si="2497"/>
        <v>1.5848891962320787E-3</v>
      </c>
      <c r="AU1907" s="13">
        <f t="shared" si="2498"/>
        <v>5.1960324255668285E-4</v>
      </c>
      <c r="AV1907" s="13">
        <f t="shared" si="2499"/>
        <v>1.2776328322381536E-4</v>
      </c>
      <c r="AW1907" s="13">
        <f t="shared" si="2500"/>
        <v>9.0192360171457759E-7</v>
      </c>
      <c r="AX1907" s="13">
        <f t="shared" si="2501"/>
        <v>1.2641992178473931E-4</v>
      </c>
      <c r="AY1907" s="13">
        <f t="shared" si="2502"/>
        <v>1.6605933934508256E-4</v>
      </c>
      <c r="AZ1907" s="13">
        <f t="shared" si="2503"/>
        <v>1.0906391886035035E-4</v>
      </c>
      <c r="BA1907" s="13">
        <f t="shared" si="2504"/>
        <v>4.7753766591666334E-5</v>
      </c>
      <c r="BB1907" s="13">
        <f t="shared" si="2505"/>
        <v>1.5681782624723645E-5</v>
      </c>
      <c r="BC1907" s="13">
        <f t="shared" si="2506"/>
        <v>4.1197723043191428E-6</v>
      </c>
      <c r="BD1907" s="13">
        <f t="shared" si="2507"/>
        <v>7.1735979718317645E-4</v>
      </c>
      <c r="BE1907" s="13">
        <f t="shared" si="2508"/>
        <v>7.0555558883676295E-4</v>
      </c>
      <c r="BF1907" s="13">
        <f t="shared" si="2509"/>
        <v>3.4697280980444797E-4</v>
      </c>
      <c r="BG1907" s="13">
        <f t="shared" si="2510"/>
        <v>1.1375444888009344E-4</v>
      </c>
      <c r="BH1907" s="13">
        <f t="shared" si="2511"/>
        <v>2.7970652759448377E-5</v>
      </c>
      <c r="BI1907" s="13">
        <f t="shared" si="2512"/>
        <v>5.5020787212590282E-6</v>
      </c>
      <c r="BJ1907" s="14">
        <f t="shared" si="2513"/>
        <v>0.27929696653054253</v>
      </c>
      <c r="BK1907" s="14">
        <f t="shared" si="2514"/>
        <v>0.27911250082332761</v>
      </c>
      <c r="BL1907" s="14">
        <f t="shared" si="2515"/>
        <v>0.40326984969539048</v>
      </c>
      <c r="BM1907" s="14">
        <f t="shared" si="2516"/>
        <v>0.40268749885109856</v>
      </c>
      <c r="BN1907" s="14">
        <f t="shared" si="2517"/>
        <v>0.5968084058568438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1.2279</v>
      </c>
      <c r="F1908" s="10">
        <f>VLOOKUP(B1908,home!$B$2:$E$405,3,FALSE)</f>
        <v>1.4252</v>
      </c>
      <c r="G1908" s="10">
        <f>VLOOKUP(C1908,away!$B$2:$E$405,4,FALSE)</f>
        <v>1.1197999999999999</v>
      </c>
      <c r="H1908" s="10">
        <f>VLOOKUP(A1908,away!$A$2:$E$405,3,FALSE)</f>
        <v>0.89710000000000001</v>
      </c>
      <c r="I1908" s="10">
        <f>VLOOKUP(C1908,away!$B$2:$E$405,3,FALSE)</f>
        <v>1.1147</v>
      </c>
      <c r="J1908" s="10">
        <f>VLOOKUP(B1908,home!$B$2:$E$405,4,FALSE)</f>
        <v>0.2787</v>
      </c>
      <c r="K1908" s="12">
        <f t="shared" si="2462"/>
        <v>1.9596534489839998</v>
      </c>
      <c r="L1908" s="12">
        <f t="shared" si="2463"/>
        <v>0.278699267019</v>
      </c>
      <c r="M1908" s="13">
        <f t="shared" si="2464"/>
        <v>0.10663401628915328</v>
      </c>
      <c r="N1908" s="13">
        <f t="shared" si="2465"/>
        <v>0.20896571780005524</v>
      </c>
      <c r="O1908" s="13">
        <f t="shared" si="2466"/>
        <v>2.9718822179079122E-2</v>
      </c>
      <c r="P1908" s="13">
        <f t="shared" si="2467"/>
        <v>5.8238592382974595E-2</v>
      </c>
      <c r="Q1908" s="13">
        <f t="shared" si="2468"/>
        <v>0.20475019480314777</v>
      </c>
      <c r="R1908" s="13">
        <f t="shared" si="2469"/>
        <v>4.1413069789886748E-3</v>
      </c>
      <c r="S1908" s="13">
        <f t="shared" si="2470"/>
        <v>7.9518097526053485E-3</v>
      </c>
      <c r="T1908" s="13">
        <f t="shared" si="2471"/>
        <v>5.7063729213634742E-2</v>
      </c>
      <c r="U1908" s="13">
        <f t="shared" si="2472"/>
        <v>8.1155265046766647E-3</v>
      </c>
      <c r="V1908" s="13">
        <f t="shared" si="2473"/>
        <v>4.8254583814895066E-4</v>
      </c>
      <c r="W1908" s="13">
        <f t="shared" si="2474"/>
        <v>0.1337464751420448</v>
      </c>
      <c r="X1908" s="13">
        <f t="shared" si="2475"/>
        <v>3.7275044588462786E-2</v>
      </c>
      <c r="Y1908" s="13">
        <f t="shared" si="2476"/>
        <v>5.1942638024525586E-3</v>
      </c>
      <c r="Z1908" s="13">
        <f t="shared" si="2477"/>
        <v>3.847264065149376E-4</v>
      </c>
      <c r="AA1908" s="13">
        <f t="shared" si="2478"/>
        <v>7.5393042944221788E-4</v>
      </c>
      <c r="AB1908" s="13">
        <f t="shared" si="2479"/>
        <v>7.3872118317521536E-4</v>
      </c>
      <c r="AC1908" s="13">
        <f t="shared" si="2480"/>
        <v>1.6471520622610742E-5</v>
      </c>
      <c r="AD1908" s="13">
        <f t="shared" si="2481"/>
        <v>6.5524185325390227E-2</v>
      </c>
      <c r="AE1908" s="13">
        <f t="shared" si="2482"/>
        <v>1.8261542422203372E-2</v>
      </c>
      <c r="AF1908" s="13">
        <f t="shared" si="2483"/>
        <v>2.544739243852226E-3</v>
      </c>
      <c r="AG1908" s="13">
        <f t="shared" si="2484"/>
        <v>2.3640565400536654E-4</v>
      </c>
      <c r="AH1908" s="13">
        <f t="shared" si="2485"/>
        <v>2.6805741874641731E-5</v>
      </c>
      <c r="AI1908" s="13">
        <f t="shared" si="2486"/>
        <v>5.25299645172165E-5</v>
      </c>
      <c r="AJ1908" s="13">
        <f t="shared" si="2487"/>
        <v>5.1470263070585234E-5</v>
      </c>
      <c r="AK1908" s="13">
        <f t="shared" si="2488"/>
        <v>3.3621292848795387E-5</v>
      </c>
      <c r="AL1908" s="13">
        <f t="shared" si="2489"/>
        <v>3.5983946168425966E-7</v>
      </c>
      <c r="AM1908" s="13">
        <f t="shared" si="2490"/>
        <v>2.5680939152953552E-2</v>
      </c>
      <c r="AN1908" s="13">
        <f t="shared" si="2491"/>
        <v>7.157258918287693E-3</v>
      </c>
      <c r="AO1908" s="13">
        <f t="shared" si="2492"/>
        <v>9.9736140719599025E-4</v>
      </c>
      <c r="AP1908" s="13">
        <f t="shared" si="2493"/>
        <v>9.2654631046186955E-5</v>
      </c>
      <c r="AQ1908" s="13">
        <f t="shared" si="2494"/>
        <v>6.4556944396220455E-6</v>
      </c>
      <c r="AR1908" s="13">
        <f t="shared" si="2495"/>
        <v>1.4941481224726333E-6</v>
      </c>
      <c r="AS1908" s="13">
        <f t="shared" si="2496"/>
        <v>2.9280125214964635E-6</v>
      </c>
      <c r="AT1908" s="13">
        <f t="shared" si="2497"/>
        <v>2.8689449182094419E-6</v>
      </c>
      <c r="AU1908" s="13">
        <f t="shared" si="2498"/>
        <v>1.8740459346380841E-6</v>
      </c>
      <c r="AV1908" s="13">
        <f t="shared" si="2499"/>
        <v>9.1812014484199137E-7</v>
      </c>
      <c r="AW1908" s="13">
        <f t="shared" si="2500"/>
        <v>5.4591042806515428E-9</v>
      </c>
      <c r="AX1908" s="13">
        <f t="shared" si="2501"/>
        <v>8.3876234973722773E-3</v>
      </c>
      <c r="AY1908" s="13">
        <f t="shared" si="2502"/>
        <v>2.3376245207489947E-3</v>
      </c>
      <c r="AZ1908" s="13">
        <f t="shared" si="2503"/>
        <v>3.2574712024919291E-4</v>
      </c>
      <c r="BA1908" s="13">
        <f t="shared" si="2504"/>
        <v>3.026182788233337E-5</v>
      </c>
      <c r="BB1908" s="13">
        <f t="shared" si="2505"/>
        <v>2.1084873123653617E-6</v>
      </c>
      <c r="BC1908" s="13">
        <f t="shared" si="2506"/>
        <v>1.1752677369501752E-7</v>
      </c>
      <c r="BD1908" s="13">
        <f t="shared" si="2507"/>
        <v>6.9402997758489621E-8</v>
      </c>
      <c r="BE1908" s="13">
        <f t="shared" si="2508"/>
        <v>1.36005823927253E-7</v>
      </c>
      <c r="BF1908" s="13">
        <f t="shared" si="2509"/>
        <v>1.3326214097047601E-7</v>
      </c>
      <c r="BG1908" s="13">
        <f t="shared" si="2510"/>
        <v>8.7049204723928434E-8</v>
      </c>
      <c r="BH1908" s="13">
        <f t="shared" si="2511"/>
        <v>4.2646568567140167E-8</v>
      </c>
      <c r="BI1908" s="13">
        <f t="shared" si="2512"/>
        <v>1.6714499035985775E-8</v>
      </c>
      <c r="BJ1908" s="14">
        <f t="shared" si="2513"/>
        <v>0.7785804507795111</v>
      </c>
      <c r="BK1908" s="14">
        <f t="shared" si="2514"/>
        <v>0.17566142014371544</v>
      </c>
      <c r="BL1908" s="14">
        <f t="shared" si="2515"/>
        <v>4.3643302890549782E-2</v>
      </c>
      <c r="BM1908" s="14">
        <f t="shared" si="2516"/>
        <v>0.3834836307252476</v>
      </c>
      <c r="BN1908" s="14">
        <f t="shared" si="2517"/>
        <v>0.61244865043339858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1.2279</v>
      </c>
      <c r="F1909" s="10">
        <f>VLOOKUP(B1909,home!$B$2:$E$405,3,FALSE)</f>
        <v>0.90490000000000004</v>
      </c>
      <c r="G1909" s="10">
        <f>VLOOKUP(C1909,away!$B$2:$E$405,4,FALSE)</f>
        <v>0.40720000000000001</v>
      </c>
      <c r="H1909" s="10">
        <f>VLOOKUP(A1909,away!$A$2:$E$405,3,FALSE)</f>
        <v>0.89710000000000001</v>
      </c>
      <c r="I1909" s="10">
        <f>VLOOKUP(C1909,away!$B$2:$E$405,3,FALSE)</f>
        <v>1.3934</v>
      </c>
      <c r="J1909" s="10">
        <f>VLOOKUP(B1909,home!$B$2:$E$405,4,FALSE)</f>
        <v>1.734</v>
      </c>
      <c r="K1909" s="12">
        <f t="shared" si="2462"/>
        <v>0.45245079631199997</v>
      </c>
      <c r="L1909" s="12">
        <f t="shared" si="2463"/>
        <v>2.1675331887600002</v>
      </c>
      <c r="M1909" s="13">
        <f t="shared" si="2464"/>
        <v>7.2804028769378165E-2</v>
      </c>
      <c r="N1909" s="13">
        <f t="shared" si="2465"/>
        <v>3.2940240791426906E-2</v>
      </c>
      <c r="O1909" s="13">
        <f t="shared" si="2466"/>
        <v>0.15780514863306505</v>
      </c>
      <c r="P1909" s="13">
        <f t="shared" si="2467"/>
        <v>7.1399065161163788E-2</v>
      </c>
      <c r="Q1909" s="13">
        <f t="shared" si="2468"/>
        <v>7.4519190883950634E-3</v>
      </c>
      <c r="R1909" s="13">
        <f t="shared" si="2469"/>
        <v>0.17102394850968672</v>
      </c>
      <c r="S1909" s="13">
        <f t="shared" si="2470"/>
        <v>1.7505303593969148E-2</v>
      </c>
      <c r="T1909" s="13">
        <f t="shared" si="2471"/>
        <v>1.6152281944050467E-2</v>
      </c>
      <c r="U1909" s="13">
        <f t="shared" si="2472"/>
        <v>7.737992169163023E-2</v>
      </c>
      <c r="V1909" s="13">
        <f t="shared" si="2473"/>
        <v>1.9074986998177674E-3</v>
      </c>
      <c r="W1909" s="13">
        <f t="shared" si="2474"/>
        <v>1.1238755751989799E-3</v>
      </c>
      <c r="X1909" s="13">
        <f t="shared" si="2475"/>
        <v>2.4360376092805243E-3</v>
      </c>
      <c r="Y1909" s="13">
        <f t="shared" si="2476"/>
        <v>2.6400961835915519E-3</v>
      </c>
      <c r="Z1909" s="13">
        <f t="shared" si="2477"/>
        <v>0.12356669482250908</v>
      </c>
      <c r="AA1909" s="13">
        <f t="shared" si="2478"/>
        <v>5.5907849470086111E-2</v>
      </c>
      <c r="AB1909" s="13">
        <f t="shared" si="2479"/>
        <v>1.2647775506415944E-2</v>
      </c>
      <c r="AC1909" s="13">
        <f t="shared" si="2480"/>
        <v>1.1691800085211071E-4</v>
      </c>
      <c r="AD1909" s="13">
        <f t="shared" si="2481"/>
        <v>1.2712459973859632E-4</v>
      </c>
      <c r="AE1909" s="13">
        <f t="shared" si="2482"/>
        <v>2.7554678904123837E-4</v>
      </c>
      <c r="AF1909" s="13">
        <f t="shared" si="2483"/>
        <v>2.9862840515156735E-4</v>
      </c>
      <c r="AG1909" s="13">
        <f t="shared" si="2484"/>
        <v>2.1576232642416332E-4</v>
      </c>
      <c r="AH1909" s="13">
        <f t="shared" si="2485"/>
        <v>6.6958728013291738E-2</v>
      </c>
      <c r="AI1909" s="13">
        <f t="shared" si="2486"/>
        <v>3.0295529809652465E-2</v>
      </c>
      <c r="AJ1909" s="13">
        <f t="shared" si="2487"/>
        <v>6.8536182935355948E-3</v>
      </c>
      <c r="AK1909" s="13">
        <f t="shared" si="2488"/>
        <v>1.0336416848428902E-3</v>
      </c>
      <c r="AL1909" s="13">
        <f t="shared" si="2489"/>
        <v>4.5864692393858379E-6</v>
      </c>
      <c r="AM1909" s="13">
        <f t="shared" si="2490"/>
        <v>1.1503525276514442E-5</v>
      </c>
      <c r="AN1909" s="13">
        <f t="shared" si="2491"/>
        <v>2.4934272824584612E-5</v>
      </c>
      <c r="AO1909" s="13">
        <f t="shared" si="2492"/>
        <v>2.7022931942441861E-5</v>
      </c>
      <c r="AP1909" s="13">
        <f t="shared" si="2493"/>
        <v>1.9524367280948488E-5</v>
      </c>
      <c r="AQ1909" s="13">
        <f t="shared" si="2494"/>
        <v>1.0579928517748923E-5</v>
      </c>
      <c r="AR1909" s="13">
        <f t="shared" si="2495"/>
        <v>2.9027053049192762E-2</v>
      </c>
      <c r="AS1909" s="13">
        <f t="shared" si="2496"/>
        <v>1.313331326669793E-2</v>
      </c>
      <c r="AT1909" s="13">
        <f t="shared" si="2497"/>
        <v>2.971089022866216E-3</v>
      </c>
      <c r="AU1909" s="13">
        <f t="shared" si="2498"/>
        <v>4.4809053143655378E-4</v>
      </c>
      <c r="AV1909" s="13">
        <f t="shared" si="2499"/>
        <v>5.068472944208399E-5</v>
      </c>
      <c r="AW1909" s="13">
        <f t="shared" si="2500"/>
        <v>1.2494333594272407E-7</v>
      </c>
      <c r="AX1909" s="13">
        <f t="shared" si="2501"/>
        <v>8.6746319529236217E-7</v>
      </c>
      <c r="AY1909" s="13">
        <f t="shared" si="2502"/>
        <v>1.8802552658239927E-6</v>
      </c>
      <c r="AZ1909" s="13">
        <f t="shared" si="2503"/>
        <v>2.0377578460071311E-6</v>
      </c>
      <c r="BA1909" s="13">
        <f t="shared" si="2504"/>
        <v>1.4723025872921817E-6</v>
      </c>
      <c r="BB1909" s="13">
        <f t="shared" si="2505"/>
        <v>7.9781618046325539E-7</v>
      </c>
      <c r="BC1909" s="13">
        <f t="shared" si="2506"/>
        <v>3.4585860993676877E-7</v>
      </c>
      <c r="BD1909" s="13">
        <f t="shared" si="2507"/>
        <v>1.0486183476003731E-2</v>
      </c>
      <c r="BE1909" s="13">
        <f t="shared" si="2508"/>
        <v>4.7444820639916232E-3</v>
      </c>
      <c r="BF1909" s="13">
        <f t="shared" si="2509"/>
        <v>1.0733223439705055E-3</v>
      </c>
      <c r="BG1909" s="13">
        <f t="shared" si="2510"/>
        <v>1.6187518307630587E-4</v>
      </c>
      <c r="BH1909" s="13">
        <f t="shared" si="2511"/>
        <v>1.8310138871506338E-5</v>
      </c>
      <c r="BI1909" s="13">
        <f t="shared" si="2512"/>
        <v>1.6568873825992705E-6</v>
      </c>
      <c r="BJ1909" s="14">
        <f t="shared" si="2513"/>
        <v>6.3762479791826102E-2</v>
      </c>
      <c r="BK1909" s="14">
        <f t="shared" si="2514"/>
        <v>0.16373928094968621</v>
      </c>
      <c r="BL1909" s="14">
        <f t="shared" si="2515"/>
        <v>0.6420222223051385</v>
      </c>
      <c r="BM1909" s="14">
        <f t="shared" si="2516"/>
        <v>0.47966457160411424</v>
      </c>
      <c r="BN1909" s="14">
        <f t="shared" si="2517"/>
        <v>0.51342435095311567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1.2279</v>
      </c>
      <c r="F1910" s="10">
        <f>VLOOKUP(B1910,home!$B$2:$E$405,3,FALSE)</f>
        <v>1.0859000000000001</v>
      </c>
      <c r="G1910" s="10">
        <f>VLOOKUP(C1910,away!$B$2:$E$405,4,FALSE)</f>
        <v>0.72389999999999999</v>
      </c>
      <c r="H1910" s="10">
        <f>VLOOKUP(A1910,away!$A$2:$E$405,3,FALSE)</f>
        <v>0.89710000000000001</v>
      </c>
      <c r="I1910" s="10">
        <f>VLOOKUP(C1910,away!$B$2:$E$405,3,FALSE)</f>
        <v>0.99080000000000001</v>
      </c>
      <c r="J1910" s="10">
        <f>VLOOKUP(B1910,home!$B$2:$E$405,4,FALSE)</f>
        <v>0.74309999999999998</v>
      </c>
      <c r="K1910" s="12">
        <f t="shared" si="2462"/>
        <v>0.96523132797900013</v>
      </c>
      <c r="L1910" s="12">
        <f t="shared" si="2463"/>
        <v>0.66050196790799998</v>
      </c>
      <c r="M1910" s="13">
        <f t="shared" si="2464"/>
        <v>0.19676733361168056</v>
      </c>
      <c r="N1910" s="13">
        <f t="shared" si="2465"/>
        <v>0.18992599472488936</v>
      </c>
      <c r="O1910" s="13">
        <f t="shared" si="2466"/>
        <v>0.12996521107052494</v>
      </c>
      <c r="P1910" s="13">
        <f t="shared" si="2467"/>
        <v>0.12544649327267385</v>
      </c>
      <c r="Q1910" s="13">
        <f t="shared" si="2468"/>
        <v>9.166126005301875E-2</v>
      </c>
      <c r="R1910" s="13">
        <f t="shared" si="2469"/>
        <v>4.292113883583016E-2</v>
      </c>
      <c r="S1910" s="13">
        <f t="shared" si="2470"/>
        <v>1.9994201254802221E-2</v>
      </c>
      <c r="T1910" s="13">
        <f t="shared" si="2471"/>
        <v>6.0542442645945826E-2</v>
      </c>
      <c r="U1910" s="13">
        <f t="shared" si="2472"/>
        <v>4.1428827836879373E-2</v>
      </c>
      <c r="V1910" s="13">
        <f t="shared" si="2473"/>
        <v>1.4163385462892608E-3</v>
      </c>
      <c r="W1910" s="13">
        <f t="shared" si="2474"/>
        <v>2.9491439921734596E-2</v>
      </c>
      <c r="X1910" s="13">
        <f t="shared" si="2475"/>
        <v>1.9479154104746252E-2</v>
      </c>
      <c r="Y1910" s="13">
        <f t="shared" si="2476"/>
        <v>6.4330098096840472E-3</v>
      </c>
      <c r="Z1910" s="13">
        <f t="shared" si="2477"/>
        <v>9.44983222197277E-3</v>
      </c>
      <c r="AA1910" s="13">
        <f t="shared" si="2478"/>
        <v>9.1212741047935215E-3</v>
      </c>
      <c r="AB1910" s="13">
        <f t="shared" si="2479"/>
        <v>4.4020697585151576E-3</v>
      </c>
      <c r="AC1910" s="13">
        <f t="shared" si="2480"/>
        <v>5.6435531198722932E-5</v>
      </c>
      <c r="AD1910" s="13">
        <f t="shared" si="2481"/>
        <v>7.1165154299171942E-3</v>
      </c>
      <c r="AE1910" s="13">
        <f t="shared" si="2482"/>
        <v>4.7004724461079525E-3</v>
      </c>
      <c r="AF1910" s="13">
        <f t="shared" si="2483"/>
        <v>1.5523356503758165E-3</v>
      </c>
      <c r="AG1910" s="13">
        <f t="shared" si="2484"/>
        <v>3.417735839756574E-4</v>
      </c>
      <c r="AH1910" s="13">
        <f t="shared" si="2485"/>
        <v>1.5604081947533602E-3</v>
      </c>
      <c r="AI1910" s="13">
        <f t="shared" si="2486"/>
        <v>1.5061548740111003E-3</v>
      </c>
      <c r="AJ1910" s="13">
        <f t="shared" si="2487"/>
        <v>7.2689393459188874E-4</v>
      </c>
      <c r="AK1910" s="13">
        <f t="shared" si="2488"/>
        <v>2.3387359926200314E-4</v>
      </c>
      <c r="AL1910" s="13">
        <f t="shared" si="2489"/>
        <v>1.4391900027129526E-6</v>
      </c>
      <c r="AM1910" s="13">
        <f t="shared" si="2490"/>
        <v>1.3738167278004041E-3</v>
      </c>
      <c r="AN1910" s="13">
        <f t="shared" si="2491"/>
        <v>9.0740865225709595E-4</v>
      </c>
      <c r="AO1910" s="13">
        <f t="shared" si="2492"/>
        <v>2.9967260025627894E-4</v>
      </c>
      <c r="AP1910" s="13">
        <f t="shared" si="2493"/>
        <v>6.5978114065793239E-5</v>
      </c>
      <c r="AQ1910" s="13">
        <f t="shared" si="2494"/>
        <v>1.0894668544828731E-5</v>
      </c>
      <c r="AR1910" s="13">
        <f t="shared" si="2495"/>
        <v>2.0613053667487284E-4</v>
      </c>
      <c r="AS1910" s="13">
        <f t="shared" si="2496"/>
        <v>1.9896365165171149E-4</v>
      </c>
      <c r="AT1910" s="13">
        <f t="shared" si="2497"/>
        <v>9.602297485166632E-5</v>
      </c>
      <c r="AU1910" s="13">
        <f t="shared" si="2498"/>
        <v>3.0894794510856011E-5</v>
      </c>
      <c r="AV1910" s="13">
        <f t="shared" si="2499"/>
        <v>7.4551558833379657E-6</v>
      </c>
      <c r="AW1910" s="13">
        <f t="shared" si="2500"/>
        <v>2.5487143125896556E-8</v>
      </c>
      <c r="AX1910" s="13">
        <f t="shared" si="2501"/>
        <v>2.2100849076242467E-4</v>
      </c>
      <c r="AY1910" s="13">
        <f t="shared" si="2502"/>
        <v>1.4597654307295851E-4</v>
      </c>
      <c r="AZ1910" s="13">
        <f t="shared" si="2503"/>
        <v>4.8208896984048008E-5</v>
      </c>
      <c r="BA1910" s="13">
        <f t="shared" si="2504"/>
        <v>1.0614023776212589E-5</v>
      </c>
      <c r="BB1910" s="13">
        <f t="shared" si="2505"/>
        <v>1.7526458979026787E-6</v>
      </c>
      <c r="BC1910" s="13">
        <f t="shared" si="2506"/>
        <v>2.3152521292212057E-7</v>
      </c>
      <c r="BD1910" s="13">
        <f t="shared" si="2507"/>
        <v>2.269160418661428E-5</v>
      </c>
      <c r="BE1910" s="13">
        <f t="shared" si="2508"/>
        <v>2.1902647243019537E-5</v>
      </c>
      <c r="BF1910" s="13">
        <f t="shared" si="2509"/>
        <v>1.0570560642317666E-5</v>
      </c>
      <c r="BG1910" s="13">
        <f t="shared" si="2510"/>
        <v>3.4010120954222782E-6</v>
      </c>
      <c r="BH1910" s="13">
        <f t="shared" si="2511"/>
        <v>8.2069085533427171E-7</v>
      </c>
      <c r="BI1910" s="13">
        <f t="shared" si="2512"/>
        <v>1.5843130483090418E-7</v>
      </c>
      <c r="BJ1910" s="14">
        <f t="shared" si="2513"/>
        <v>0.41432996125902627</v>
      </c>
      <c r="BK1910" s="14">
        <f t="shared" si="2514"/>
        <v>0.34382821794972029</v>
      </c>
      <c r="BL1910" s="14">
        <f t="shared" si="2515"/>
        <v>0.23246486426906146</v>
      </c>
      <c r="BM1910" s="14">
        <f t="shared" si="2516"/>
        <v>0.22323949307523347</v>
      </c>
      <c r="BN1910" s="14">
        <f t="shared" si="2517"/>
        <v>0.77668743156861764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1.5390999999999999</v>
      </c>
      <c r="F1911" s="10">
        <f>VLOOKUP(B1911,home!$B$2:$E$405,3,FALSE)</f>
        <v>0.36099999999999999</v>
      </c>
      <c r="G1911" s="10">
        <f>VLOOKUP(C1911,away!$B$2:$E$405,4,FALSE)</f>
        <v>0.64970000000000006</v>
      </c>
      <c r="H1911" s="10">
        <f>VLOOKUP(A1911,away!$A$2:$E$405,3,FALSE)</f>
        <v>1.1406000000000001</v>
      </c>
      <c r="I1911" s="10">
        <f>VLOOKUP(C1911,away!$B$2:$E$405,3,FALSE)</f>
        <v>1.6438999999999999</v>
      </c>
      <c r="J1911" s="10">
        <f>VLOOKUP(B1911,home!$B$2:$E$405,4,FALSE)</f>
        <v>0.77929999999999999</v>
      </c>
      <c r="K1911" s="12">
        <f t="shared" si="2462"/>
        <v>0.36098313046999997</v>
      </c>
      <c r="L1911" s="12">
        <f t="shared" si="2463"/>
        <v>1.4612127025619999</v>
      </c>
      <c r="M1911" s="13">
        <f t="shared" si="2464"/>
        <v>0.16167035977057201</v>
      </c>
      <c r="N1911" s="13">
        <f t="shared" si="2465"/>
        <v>5.8360272574192226E-2</v>
      </c>
      <c r="O1911" s="13">
        <f t="shared" si="2466"/>
        <v>0.23623478332452832</v>
      </c>
      <c r="P1911" s="13">
        <f t="shared" si="2467"/>
        <v>8.5276771610390378E-2</v>
      </c>
      <c r="Q1911" s="13">
        <f t="shared" si="2468"/>
        <v>1.0533536944457198E-2</v>
      </c>
      <c r="R1911" s="13">
        <f t="shared" si="2469"/>
        <v>0.17259463309039128</v>
      </c>
      <c r="S1911" s="13">
        <f t="shared" si="2470"/>
        <v>1.1245301529932007E-2</v>
      </c>
      <c r="T1911" s="13">
        <f t="shared" si="2471"/>
        <v>1.5391737986146972E-2</v>
      </c>
      <c r="U1911" s="13">
        <f t="shared" si="2472"/>
        <v>6.2303750955290484E-2</v>
      </c>
      <c r="V1911" s="13">
        <f t="shared" si="2473"/>
        <v>6.5906605104008452E-4</v>
      </c>
      <c r="W1911" s="13">
        <f t="shared" si="2474"/>
        <v>1.2674763803771861E-3</v>
      </c>
      <c r="X1911" s="13">
        <f t="shared" si="2475"/>
        <v>1.8520525872044494E-3</v>
      </c>
      <c r="Y1911" s="13">
        <f t="shared" si="2476"/>
        <v>1.3531213831179791E-3</v>
      </c>
      <c r="Z1911" s="13">
        <f t="shared" si="2477"/>
        <v>8.4065823421902483E-2</v>
      </c>
      <c r="AA1911" s="13">
        <f t="shared" si="2478"/>
        <v>3.0346344104376602E-2</v>
      </c>
      <c r="AB1911" s="13">
        <f t="shared" si="2479"/>
        <v>5.4772591465588475E-3</v>
      </c>
      <c r="AC1911" s="13">
        <f t="shared" si="2480"/>
        <v>2.1727477284049404E-5</v>
      </c>
      <c r="AD1911" s="13">
        <f t="shared" si="2481"/>
        <v>1.1438439789633523E-4</v>
      </c>
      <c r="AE1911" s="13">
        <f t="shared" si="2482"/>
        <v>1.6713993518103113E-4</v>
      </c>
      <c r="AF1911" s="13">
        <f t="shared" si="2483"/>
        <v>1.2211349819595601E-4</v>
      </c>
      <c r="AG1911" s="13">
        <f t="shared" si="2484"/>
        <v>5.9477931572737604E-5</v>
      </c>
      <c r="AH1911" s="13">
        <f t="shared" si="2485"/>
        <v>3.0709512258854502E-2</v>
      </c>
      <c r="AI1911" s="13">
        <f t="shared" si="2486"/>
        <v>1.1085615870408136E-2</v>
      </c>
      <c r="AJ1911" s="13">
        <f t="shared" si="2487"/>
        <v>2.0008601600439218E-3</v>
      </c>
      <c r="AK1911" s="13">
        <f t="shared" si="2488"/>
        <v>2.4075892140178672E-4</v>
      </c>
      <c r="AL1911" s="13">
        <f t="shared" si="2489"/>
        <v>4.5842642291418731E-7</v>
      </c>
      <c r="AM1911" s="13">
        <f t="shared" si="2490"/>
        <v>8.258167605909035E-6</v>
      </c>
      <c r="AN1911" s="13">
        <f t="shared" si="2491"/>
        <v>1.20669394056403E-5</v>
      </c>
      <c r="AO1911" s="13">
        <f t="shared" si="2492"/>
        <v>8.8161825702837794E-6</v>
      </c>
      <c r="AP1911" s="13">
        <f t="shared" si="2493"/>
        <v>4.294105986601454E-6</v>
      </c>
      <c r="AQ1911" s="13">
        <f t="shared" si="2494"/>
        <v>1.5686505534423935E-6</v>
      </c>
      <c r="AR1911" s="13">
        <f t="shared" si="2495"/>
        <v>8.9746258804243306E-3</v>
      </c>
      <c r="AS1911" s="13">
        <f t="shared" si="2496"/>
        <v>3.2396885451126539E-3</v>
      </c>
      <c r="AT1911" s="13">
        <f t="shared" si="2497"/>
        <v>5.847364563812829E-4</v>
      </c>
      <c r="AU1911" s="13">
        <f t="shared" si="2498"/>
        <v>7.0359998841483382E-5</v>
      </c>
      <c r="AV1911" s="13">
        <f t="shared" si="2499"/>
        <v>6.3496931604160585E-6</v>
      </c>
      <c r="AW1911" s="13">
        <f t="shared" si="2500"/>
        <v>6.7168784100250022E-9</v>
      </c>
      <c r="AX1911" s="13">
        <f t="shared" si="2501"/>
        <v>4.9684319905449826E-7</v>
      </c>
      <c r="AY1911" s="13">
        <f t="shared" si="2502"/>
        <v>7.2599359363997306E-7</v>
      </c>
      <c r="AZ1911" s="13">
        <f t="shared" si="2503"/>
        <v>5.3041553050268181E-7</v>
      </c>
      <c r="BA1911" s="13">
        <f t="shared" si="2504"/>
        <v>2.5834997026889355E-7</v>
      </c>
      <c r="BB1911" s="13">
        <f t="shared" si="2505"/>
        <v>9.4376064565855561E-8</v>
      </c>
      <c r="BC1911" s="13">
        <f t="shared" si="2506"/>
        <v>2.758070087228792E-8</v>
      </c>
      <c r="BD1911" s="13">
        <f t="shared" si="2507"/>
        <v>2.1856395562029544E-3</v>
      </c>
      <c r="BE1911" s="13">
        <f t="shared" si="2508"/>
        <v>7.8897900907720392E-4</v>
      </c>
      <c r="BF1911" s="13">
        <f t="shared" si="2509"/>
        <v>1.4240405628590381E-4</v>
      </c>
      <c r="BG1911" s="13">
        <f t="shared" si="2510"/>
        <v>1.7135154009903881E-5</v>
      </c>
      <c r="BH1911" s="13">
        <f t="shared" si="2511"/>
        <v>1.5463753838951684E-6</v>
      </c>
      <c r="BI1911" s="13">
        <f t="shared" si="2512"/>
        <v>1.116430853920452E-7</v>
      </c>
      <c r="BJ1911" s="14">
        <f t="shared" si="2513"/>
        <v>8.9258451223522842E-2</v>
      </c>
      <c r="BK1911" s="14">
        <f t="shared" si="2514"/>
        <v>0.25887441085923513</v>
      </c>
      <c r="BL1911" s="14">
        <f t="shared" si="2515"/>
        <v>0.56700509419981926</v>
      </c>
      <c r="BM1911" s="14">
        <f t="shared" si="2516"/>
        <v>0.27453270311323302</v>
      </c>
      <c r="BN1911" s="14">
        <f t="shared" si="2517"/>
        <v>0.72467035731453144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1.5390999999999999</v>
      </c>
      <c r="F1912" s="10">
        <f>VLOOKUP(B1912,home!$B$2:$E$405,3,FALSE)</f>
        <v>1.2995000000000001</v>
      </c>
      <c r="G1912" s="10">
        <f>VLOOKUP(C1912,away!$B$2:$E$405,4,FALSE)</f>
        <v>1.1137999999999999</v>
      </c>
      <c r="H1912" s="10">
        <f>VLOOKUP(A1912,away!$A$2:$E$405,3,FALSE)</f>
        <v>1.1406000000000001</v>
      </c>
      <c r="I1912" s="10">
        <f>VLOOKUP(C1912,away!$B$2:$E$405,3,FALSE)</f>
        <v>1.002</v>
      </c>
      <c r="J1912" s="10">
        <f>VLOOKUP(B1912,home!$B$2:$E$405,4,FALSE)</f>
        <v>1.6438999999999999</v>
      </c>
      <c r="K1912" s="12">
        <f t="shared" si="2462"/>
        <v>2.2276673292099995</v>
      </c>
      <c r="L1912" s="12">
        <f t="shared" si="2463"/>
        <v>1.8787824046800001</v>
      </c>
      <c r="M1912" s="13">
        <f t="shared" si="2464"/>
        <v>1.646613001960439E-2</v>
      </c>
      <c r="N1912" s="13">
        <f t="shared" si="2465"/>
        <v>3.6681059883196705E-2</v>
      </c>
      <c r="O1912" s="13">
        <f t="shared" si="2466"/>
        <v>3.0936275354005876E-2</v>
      </c>
      <c r="P1912" s="13">
        <f t="shared" si="2467"/>
        <v>6.8915729893563399E-2</v>
      </c>
      <c r="Q1912" s="13">
        <f t="shared" si="2468"/>
        <v>4.0856599351296444E-2</v>
      </c>
      <c r="R1912" s="13">
        <f t="shared" si="2469"/>
        <v>2.9061264900720897E-2</v>
      </c>
      <c r="S1912" s="13">
        <f t="shared" si="2470"/>
        <v>7.2108288667525916E-2</v>
      </c>
      <c r="T1912" s="13">
        <f t="shared" si="2471"/>
        <v>7.6760659976276083E-2</v>
      </c>
      <c r="U1912" s="13">
        <f t="shared" si="2472"/>
        <v>6.4738830364853214E-2</v>
      </c>
      <c r="V1912" s="13">
        <f t="shared" si="2473"/>
        <v>3.3532775319072859E-2</v>
      </c>
      <c r="W1912" s="13">
        <f t="shared" si="2474"/>
        <v>3.0338303852501847E-2</v>
      </c>
      <c r="X1912" s="13">
        <f t="shared" si="2475"/>
        <v>5.6999071465915936E-2</v>
      </c>
      <c r="Y1912" s="13">
        <f t="shared" si="2476"/>
        <v>5.3544426276630371E-2</v>
      </c>
      <c r="Z1912" s="13">
        <f t="shared" si="2477"/>
        <v>1.8199931051072961E-2</v>
      </c>
      <c r="AA1912" s="13">
        <f t="shared" si="2478"/>
        <v>4.0543391796349838E-2</v>
      </c>
      <c r="AB1912" s="13">
        <f t="shared" si="2479"/>
        <v>4.515859466004464E-2</v>
      </c>
      <c r="AC1912" s="13">
        <f t="shared" si="2480"/>
        <v>8.771549856126647E-3</v>
      </c>
      <c r="AD1912" s="13">
        <f t="shared" si="2481"/>
        <v>1.6895912078966062E-2</v>
      </c>
      <c r="AE1912" s="13">
        <f t="shared" si="2482"/>
        <v>3.174374232498172E-2</v>
      </c>
      <c r="AF1912" s="13">
        <f t="shared" si="2483"/>
        <v>2.9819792269435732E-2</v>
      </c>
      <c r="AG1912" s="13">
        <f t="shared" si="2484"/>
        <v>1.8674967009009513E-2</v>
      </c>
      <c r="AH1912" s="13">
        <f t="shared" si="2485"/>
        <v>8.5484275562862713E-3</v>
      </c>
      <c r="AI1912" s="13">
        <f t="shared" si="2486"/>
        <v>1.9043052783257401E-2</v>
      </c>
      <c r="AJ1912" s="13">
        <f t="shared" si="2487"/>
        <v>2.1210793266842037E-2</v>
      </c>
      <c r="AK1912" s="13">
        <f t="shared" si="2488"/>
        <v>1.5750197062390479E-2</v>
      </c>
      <c r="AL1912" s="13">
        <f t="shared" si="2489"/>
        <v>1.4684634699544813E-3</v>
      </c>
      <c r="AM1912" s="13">
        <f t="shared" si="2490"/>
        <v>7.5276942671034545E-3</v>
      </c>
      <c r="AN1912" s="13">
        <f t="shared" si="2491"/>
        <v>1.4142899536844481E-2</v>
      </c>
      <c r="AO1912" s="13">
        <f t="shared" si="2492"/>
        <v>1.3285715400490169E-2</v>
      </c>
      <c r="AP1912" s="13">
        <f t="shared" si="2493"/>
        <v>8.3203227760090086E-3</v>
      </c>
      <c r="AQ1912" s="13">
        <f t="shared" si="2494"/>
        <v>3.9080190082059979E-3</v>
      </c>
      <c r="AR1912" s="13">
        <f t="shared" si="2495"/>
        <v>3.2121270560864566E-3</v>
      </c>
      <c r="AS1912" s="13">
        <f t="shared" si="2496"/>
        <v>7.1555505001152939E-3</v>
      </c>
      <c r="AT1912" s="13">
        <f t="shared" si="2497"/>
        <v>7.9700930358095595E-3</v>
      </c>
      <c r="AU1912" s="13">
        <f t="shared" si="2498"/>
        <v>5.9182386222123651E-3</v>
      </c>
      <c r="AV1912" s="13">
        <f t="shared" si="2499"/>
        <v>3.2959667062928228E-3</v>
      </c>
      <c r="AW1912" s="13">
        <f t="shared" si="2500"/>
        <v>1.7072120456668738E-4</v>
      </c>
      <c r="AX1912" s="13">
        <f t="shared" si="2501"/>
        <v>2.7948664305179616E-3</v>
      </c>
      <c r="AY1912" s="13">
        <f t="shared" si="2502"/>
        <v>5.2509458730879447E-3</v>
      </c>
      <c r="AZ1912" s="13">
        <f t="shared" si="2503"/>
        <v>4.9326923571423468E-3</v>
      </c>
      <c r="BA1912" s="13">
        <f t="shared" si="2504"/>
        <v>3.0891518694328517E-3</v>
      </c>
      <c r="BB1912" s="13">
        <f t="shared" si="2505"/>
        <v>1.4509610444186937E-3</v>
      </c>
      <c r="BC1912" s="13">
        <f t="shared" si="2506"/>
        <v>5.4520801602599102E-4</v>
      </c>
      <c r="BD1912" s="13">
        <f t="shared" si="2507"/>
        <v>1.0058146324286345E-3</v>
      </c>
      <c r="BE1912" s="13">
        <f t="shared" si="2508"/>
        <v>2.2406203959026336E-3</v>
      </c>
      <c r="BF1912" s="13">
        <f t="shared" si="2509"/>
        <v>2.4956784265569363E-3</v>
      </c>
      <c r="BG1912" s="13">
        <f t="shared" si="2510"/>
        <v>1.8531804316850346E-3</v>
      </c>
      <c r="BH1912" s="13">
        <f t="shared" si="2511"/>
        <v>1.032067375699009E-3</v>
      </c>
      <c r="BI1912" s="13">
        <f t="shared" si="2512"/>
        <v>4.5982055487763657E-4</v>
      </c>
      <c r="BJ1912" s="14">
        <f t="shared" si="2513"/>
        <v>0.45756301106748937</v>
      </c>
      <c r="BK1912" s="14">
        <f t="shared" si="2514"/>
        <v>0.20651388309893565</v>
      </c>
      <c r="BL1912" s="14">
        <f t="shared" si="2515"/>
        <v>0.3116299854824171</v>
      </c>
      <c r="BM1912" s="14">
        <f t="shared" si="2516"/>
        <v>0.7659095266290058</v>
      </c>
      <c r="BN1912" s="14">
        <f t="shared" si="2517"/>
        <v>0.22291705940238768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1.5390999999999999</v>
      </c>
      <c r="F1913" s="10">
        <f>VLOOKUP(B1913,home!$B$2:$E$405,3,FALSE)</f>
        <v>0.89339999999999997</v>
      </c>
      <c r="G1913" s="10">
        <f>VLOOKUP(C1913,away!$B$2:$E$405,4,FALSE)</f>
        <v>1.137</v>
      </c>
      <c r="H1913" s="10">
        <f>VLOOKUP(A1913,away!$A$2:$E$405,3,FALSE)</f>
        <v>1.1406000000000001</v>
      </c>
      <c r="I1913" s="10">
        <f>VLOOKUP(C1913,away!$B$2:$E$405,3,FALSE)</f>
        <v>0.98629999999999995</v>
      </c>
      <c r="J1913" s="10">
        <f>VLOOKUP(B1913,home!$B$2:$E$405,4,FALSE)</f>
        <v>0.87670000000000003</v>
      </c>
      <c r="K1913" s="12">
        <f t="shared" si="2462"/>
        <v>1.56341131578</v>
      </c>
      <c r="L1913" s="12">
        <f t="shared" si="2463"/>
        <v>0.98626451292599993</v>
      </c>
      <c r="M1913" s="13">
        <f t="shared" si="2464"/>
        <v>7.810698193898688E-2</v>
      </c>
      <c r="N1913" s="13">
        <f t="shared" si="2465"/>
        <v>0.12211333940483617</v>
      </c>
      <c r="O1913" s="13">
        <f t="shared" si="2466"/>
        <v>7.7034144498174778E-2</v>
      </c>
      <c r="P1913" s="13">
        <f t="shared" si="2467"/>
        <v>0.12043605320987807</v>
      </c>
      <c r="Q1913" s="13">
        <f t="shared" si="2468"/>
        <v>9.5456688316602353E-2</v>
      </c>
      <c r="R1913" s="13">
        <f t="shared" si="2469"/>
        <v>3.7988021501081715E-2</v>
      </c>
      <c r="S1913" s="13">
        <f t="shared" si="2470"/>
        <v>4.6426204651278849E-2</v>
      </c>
      <c r="T1913" s="13">
        <f t="shared" si="2471"/>
        <v>9.4145544208102824E-2</v>
      </c>
      <c r="U1913" s="13">
        <f t="shared" si="2472"/>
        <v>5.9390902678885089E-2</v>
      </c>
      <c r="V1913" s="13">
        <f t="shared" si="2473"/>
        <v>7.954031928614996E-3</v>
      </c>
      <c r="W1913" s="13">
        <f t="shared" si="2474"/>
        <v>4.9746022227020216E-2</v>
      </c>
      <c r="X1913" s="13">
        <f t="shared" si="2475"/>
        <v>4.906273638173806E-2</v>
      </c>
      <c r="Y1913" s="13">
        <f t="shared" si="2476"/>
        <v>2.4194417900175808E-2</v>
      </c>
      <c r="Z1913" s="13">
        <f t="shared" si="2477"/>
        <v>1.2488745840928924E-2</v>
      </c>
      <c r="AA1913" s="13">
        <f t="shared" si="2478"/>
        <v>1.952504656760869E-2</v>
      </c>
      <c r="AB1913" s="13">
        <f t="shared" si="2479"/>
        <v>1.5262839372465444E-2</v>
      </c>
      <c r="AC1913" s="13">
        <f t="shared" si="2480"/>
        <v>7.6653855776303019E-4</v>
      </c>
      <c r="AD1913" s="13">
        <f t="shared" si="2481"/>
        <v>1.9443373516191704E-2</v>
      </c>
      <c r="AE1913" s="13">
        <f t="shared" si="2482"/>
        <v>1.9176309310585098E-2</v>
      </c>
      <c r="AF1913" s="13">
        <f t="shared" si="2483"/>
        <v>9.4564566809612633E-3</v>
      </c>
      <c r="AG1913" s="13">
        <f t="shared" si="2484"/>
        <v>3.1088558808180264E-3</v>
      </c>
      <c r="AH1913" s="13">
        <f t="shared" si="2485"/>
        <v>3.079301708465093E-3</v>
      </c>
      <c r="AI1913" s="13">
        <f t="shared" si="2486"/>
        <v>4.8142151357150123E-3</v>
      </c>
      <c r="AJ1913" s="13">
        <f t="shared" si="2487"/>
        <v>3.7632992098881012E-3</v>
      </c>
      <c r="AK1913" s="13">
        <f t="shared" si="2488"/>
        <v>1.9611948564683302E-3</v>
      </c>
      <c r="AL1913" s="13">
        <f t="shared" si="2489"/>
        <v>4.7278169627543027E-5</v>
      </c>
      <c r="AM1913" s="13">
        <f t="shared" si="2490"/>
        <v>6.0795980344302558E-3</v>
      </c>
      <c r="AN1913" s="13">
        <f t="shared" si="2491"/>
        <v>5.9960917942132232E-3</v>
      </c>
      <c r="AO1913" s="13">
        <f t="shared" si="2492"/>
        <v>2.956866276439644E-3</v>
      </c>
      <c r="AP1913" s="13">
        <f t="shared" si="2493"/>
        <v>9.7208409264002034E-4</v>
      </c>
      <c r="AQ1913" s="13">
        <f t="shared" si="2494"/>
        <v>2.3968301103768054E-4</v>
      </c>
      <c r="AR1913" s="13">
        <f t="shared" si="2495"/>
        <v>6.0740119993030509E-4</v>
      </c>
      <c r="AS1913" s="13">
        <f t="shared" si="2496"/>
        <v>9.4961790918938896E-4</v>
      </c>
      <c r="AT1913" s="13">
        <f t="shared" si="2497"/>
        <v>7.4232169244701791E-4</v>
      </c>
      <c r="AU1913" s="13">
        <f t="shared" si="2498"/>
        <v>3.8685137797354289E-4</v>
      </c>
      <c r="AV1913" s="13">
        <f t="shared" si="2499"/>
        <v>1.5120195546223074E-4</v>
      </c>
      <c r="AW1913" s="13">
        <f t="shared" si="2500"/>
        <v>2.024998993394961E-6</v>
      </c>
      <c r="AX1913" s="13">
        <f t="shared" si="2501"/>
        <v>1.5841520604036833E-3</v>
      </c>
      <c r="AY1913" s="13">
        <f t="shared" si="2502"/>
        <v>1.562392960254758E-3</v>
      </c>
      <c r="AZ1913" s="13">
        <f t="shared" si="2503"/>
        <v>7.7046636597233483E-4</v>
      </c>
      <c r="BA1913" s="13">
        <f t="shared" si="2504"/>
        <v>2.5329454505385669E-4</v>
      </c>
      <c r="BB1913" s="13">
        <f t="shared" si="2505"/>
        <v>6.2453855276088673E-5</v>
      </c>
      <c r="BC1913" s="13">
        <f t="shared" si="2506"/>
        <v>1.2319204230844501E-5</v>
      </c>
      <c r="BD1913" s="13">
        <f t="shared" si="2507"/>
        <v>9.9843041433321657E-5</v>
      </c>
      <c r="BE1913" s="13">
        <f t="shared" si="2508"/>
        <v>1.5609574077874645E-4</v>
      </c>
      <c r="BF1913" s="13">
        <f t="shared" si="2509"/>
        <v>1.2202092373927695E-4</v>
      </c>
      <c r="BG1913" s="13">
        <f t="shared" si="2510"/>
        <v>6.3589630978638009E-5</v>
      </c>
      <c r="BH1913" s="13">
        <f t="shared" si="2511"/>
        <v>2.4854187159569279E-5</v>
      </c>
      <c r="BI1913" s="13">
        <f t="shared" si="2512"/>
        <v>7.7714634899569169E-6</v>
      </c>
      <c r="BJ1913" s="14">
        <f t="shared" si="2513"/>
        <v>0.50639314602698393</v>
      </c>
      <c r="BK1913" s="14">
        <f t="shared" si="2514"/>
        <v>0.25529948141640407</v>
      </c>
      <c r="BL1913" s="14">
        <f t="shared" si="2515"/>
        <v>0.2261305346513342</v>
      </c>
      <c r="BM1913" s="14">
        <f t="shared" si="2516"/>
        <v>0.46761631110482993</v>
      </c>
      <c r="BN1913" s="14">
        <f t="shared" si="2517"/>
        <v>0.53113522886955999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1.5390999999999999</v>
      </c>
      <c r="F1914" s="10">
        <f>VLOOKUP(B1914,home!$B$2:$E$405,3,FALSE)</f>
        <v>0.97460000000000002</v>
      </c>
      <c r="G1914" s="10">
        <f>VLOOKUP(C1914,away!$B$2:$E$405,4,FALSE)</f>
        <v>0.72189999999999999</v>
      </c>
      <c r="H1914" s="10">
        <f>VLOOKUP(A1914,away!$A$2:$E$405,3,FALSE)</f>
        <v>1.1406000000000001</v>
      </c>
      <c r="I1914" s="10">
        <f>VLOOKUP(C1914,away!$B$2:$E$405,3,FALSE)</f>
        <v>0.97409999999999997</v>
      </c>
      <c r="J1914" s="10">
        <f>VLOOKUP(B1914,home!$B$2:$E$405,4,FALSE)</f>
        <v>0.98629999999999995</v>
      </c>
      <c r="K1914" s="12">
        <f t="shared" si="2462"/>
        <v>1.0828549522340001</v>
      </c>
      <c r="L1914" s="12">
        <f t="shared" si="2463"/>
        <v>1.0958369590979999</v>
      </c>
      <c r="M1914" s="13">
        <f t="shared" si="2464"/>
        <v>0.11318949574033067</v>
      </c>
      <c r="N1914" s="13">
        <f t="shared" si="2465"/>
        <v>0.12256780600328632</v>
      </c>
      <c r="O1914" s="13">
        <f t="shared" si="2466"/>
        <v>0.12403723281391997</v>
      </c>
      <c r="P1914" s="13">
        <f t="shared" si="2467"/>
        <v>0.13431433181395486</v>
      </c>
      <c r="Q1914" s="13">
        <f t="shared" si="2468"/>
        <v>6.6361577857557391E-2</v>
      </c>
      <c r="R1914" s="13">
        <f t="shared" si="2469"/>
        <v>6.7962292010868355E-2</v>
      </c>
      <c r="S1914" s="13">
        <f t="shared" si="2470"/>
        <v>3.9845437097837499E-2</v>
      </c>
      <c r="T1914" s="13">
        <f t="shared" si="2471"/>
        <v>7.2721469680370854E-2</v>
      </c>
      <c r="U1914" s="13">
        <f t="shared" si="2472"/>
        <v>7.3593304469142015E-2</v>
      </c>
      <c r="V1914" s="13">
        <f t="shared" si="2473"/>
        <v>5.2535433067125176E-3</v>
      </c>
      <c r="W1914" s="13">
        <f t="shared" si="2474"/>
        <v>2.3953321073706062E-2</v>
      </c>
      <c r="X1914" s="13">
        <f t="shared" si="2475"/>
        <v>2.6248934525708086E-2</v>
      </c>
      <c r="Y1914" s="13">
        <f t="shared" si="2476"/>
        <v>1.4382276295107226E-2</v>
      </c>
      <c r="Z1914" s="13">
        <f t="shared" si="2477"/>
        <v>2.4825197136840095E-2</v>
      </c>
      <c r="AA1914" s="13">
        <f t="shared" si="2478"/>
        <v>2.6882087659812613E-2</v>
      </c>
      <c r="AB1914" s="13">
        <f t="shared" si="2479"/>
        <v>1.4554700874408296E-2</v>
      </c>
      <c r="AC1914" s="13">
        <f t="shared" si="2480"/>
        <v>3.8962656952039077E-4</v>
      </c>
      <c r="AD1914" s="13">
        <f t="shared" si="2481"/>
        <v>6.4844930867784109E-3</v>
      </c>
      <c r="AE1914" s="13">
        <f t="shared" si="2482"/>
        <v>7.1059471855072559E-3</v>
      </c>
      <c r="AF1914" s="13">
        <f t="shared" si="2483"/>
        <v>3.8934797776386315E-3</v>
      </c>
      <c r="AG1914" s="13">
        <f t="shared" si="2484"/>
        <v>1.4222063466123585E-3</v>
      </c>
      <c r="AH1914" s="13">
        <f t="shared" si="2485"/>
        <v>6.8010921348608065E-3</v>
      </c>
      <c r="AI1914" s="13">
        <f t="shared" si="2486"/>
        <v>7.3645962988337314E-3</v>
      </c>
      <c r="AJ1914" s="13">
        <f t="shared" si="2487"/>
        <v>3.9873947866981467E-3</v>
      </c>
      <c r="AK1914" s="13">
        <f t="shared" si="2488"/>
        <v>1.4392567304293742E-3</v>
      </c>
      <c r="AL1914" s="13">
        <f t="shared" si="2489"/>
        <v>1.8493741667389766E-5</v>
      </c>
      <c r="AM1914" s="13">
        <f t="shared" si="2490"/>
        <v>1.4043530903490285E-3</v>
      </c>
      <c r="AN1914" s="13">
        <f t="shared" si="2491"/>
        <v>1.538942020027958E-3</v>
      </c>
      <c r="AO1914" s="13">
        <f t="shared" si="2492"/>
        <v>8.4321477172778542E-4</v>
      </c>
      <c r="AP1914" s="13">
        <f t="shared" si="2493"/>
        <v>3.0800863710556353E-4</v>
      </c>
      <c r="AQ1914" s="13">
        <f t="shared" si="2494"/>
        <v>8.4381812065420039E-5</v>
      </c>
      <c r="AR1914" s="13">
        <f t="shared" si="2495"/>
        <v>1.4905776247222384E-3</v>
      </c>
      <c r="AS1914" s="13">
        <f t="shared" si="2496"/>
        <v>1.6140793626196687E-3</v>
      </c>
      <c r="AT1914" s="13">
        <f t="shared" si="2497"/>
        <v>8.7390691555570322E-4</v>
      </c>
      <c r="AU1914" s="13">
        <f t="shared" si="2498"/>
        <v>3.1543814376701112E-4</v>
      </c>
      <c r="AV1914" s="13">
        <f t="shared" si="2499"/>
        <v>8.5393439025402106E-5</v>
      </c>
      <c r="AW1914" s="13">
        <f t="shared" si="2500"/>
        <v>6.0959095839645586E-7</v>
      </c>
      <c r="AX1914" s="13">
        <f t="shared" si="2501"/>
        <v>2.5345178309492785E-4</v>
      </c>
      <c r="AY1914" s="13">
        <f t="shared" si="2502"/>
        <v>2.7774183126471155E-4</v>
      </c>
      <c r="AZ1914" s="13">
        <f t="shared" si="2503"/>
        <v>1.5217988189371567E-4</v>
      </c>
      <c r="BA1914" s="13">
        <f t="shared" si="2504"/>
        <v>5.5588113003434061E-5</v>
      </c>
      <c r="BB1914" s="13">
        <f t="shared" si="2505"/>
        <v>1.5228877178919792E-5</v>
      </c>
      <c r="BC1914" s="13">
        <f t="shared" si="2506"/>
        <v>3.3376732916448792E-6</v>
      </c>
      <c r="BD1914" s="13">
        <f t="shared" si="2507"/>
        <v>2.7223834192918945E-4</v>
      </c>
      <c r="BE1914" s="13">
        <f t="shared" si="2508"/>
        <v>2.9479463674599585E-4</v>
      </c>
      <c r="BF1914" s="13">
        <f t="shared" si="2509"/>
        <v>1.5960991614621234E-4</v>
      </c>
      <c r="BG1914" s="13">
        <f t="shared" si="2510"/>
        <v>5.7611462708193173E-5</v>
      </c>
      <c r="BH1914" s="13">
        <f t="shared" si="2511"/>
        <v>1.559621442475285E-5</v>
      </c>
      <c r="BI1914" s="13">
        <f t="shared" si="2512"/>
        <v>3.377687605189395E-6</v>
      </c>
      <c r="BJ1914" s="14">
        <f t="shared" si="2513"/>
        <v>0.35007794032327572</v>
      </c>
      <c r="BK1914" s="14">
        <f t="shared" si="2514"/>
        <v>0.29328867010128806</v>
      </c>
      <c r="BL1914" s="14">
        <f t="shared" si="2515"/>
        <v>0.33180458152422282</v>
      </c>
      <c r="BM1914" s="14">
        <f t="shared" si="2516"/>
        <v>0.37128652060540285</v>
      </c>
      <c r="BN1914" s="14">
        <f t="shared" si="2517"/>
        <v>0.62843273623991758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1.5216000000000001</v>
      </c>
      <c r="F1915" s="10">
        <f>VLOOKUP(B1915,home!$B$2:$E$405,3,FALSE)</f>
        <v>1.1736</v>
      </c>
      <c r="G1915" s="10">
        <f>VLOOKUP(C1915,away!$B$2:$E$405,4,FALSE)</f>
        <v>1.5772999999999999</v>
      </c>
      <c r="H1915" s="10">
        <f>VLOOKUP(A1915,away!$A$2:$E$405,3,FALSE)</f>
        <v>1.1121000000000001</v>
      </c>
      <c r="I1915" s="10">
        <f>VLOOKUP(C1915,away!$B$2:$E$405,3,FALSE)</f>
        <v>0.35970000000000002</v>
      </c>
      <c r="J1915" s="10">
        <f>VLOOKUP(B1915,home!$B$2:$E$405,4,FALSE)</f>
        <v>0.38540000000000002</v>
      </c>
      <c r="K1915" s="12">
        <f t="shared" si="2462"/>
        <v>2.8166630964479999</v>
      </c>
      <c r="L1915" s="12">
        <f t="shared" si="2463"/>
        <v>0.15416862139800003</v>
      </c>
      <c r="M1915" s="13">
        <f t="shared" si="2464"/>
        <v>5.1260658192888518E-2</v>
      </c>
      <c r="N1915" s="13">
        <f t="shared" si="2465"/>
        <v>0.14438400423154391</v>
      </c>
      <c r="O1915" s="13">
        <f t="shared" si="2466"/>
        <v>7.9027850055517178E-3</v>
      </c>
      <c r="P1915" s="13">
        <f t="shared" si="2467"/>
        <v>2.2259482884300127E-2</v>
      </c>
      <c r="Q1915" s="13">
        <f t="shared" si="2468"/>
        <v>0.20334054821819084</v>
      </c>
      <c r="R1915" s="13">
        <f t="shared" si="2469"/>
        <v>6.0918073475534713E-4</v>
      </c>
      <c r="S1915" s="13">
        <f t="shared" si="2470"/>
        <v>2.4164953969767295E-3</v>
      </c>
      <c r="T1915" s="13">
        <f t="shared" si="2471"/>
        <v>3.1348731993112028E-2</v>
      </c>
      <c r="U1915" s="13">
        <f t="shared" si="2472"/>
        <v>1.7158568946524636E-3</v>
      </c>
      <c r="V1915" s="13">
        <f t="shared" si="2473"/>
        <v>1.1659350426985599E-4</v>
      </c>
      <c r="W1915" s="13">
        <f t="shared" si="2474"/>
        <v>0.19091393939256107</v>
      </c>
      <c r="X1915" s="13">
        <f t="shared" si="2475"/>
        <v>2.9432938841812469E-2</v>
      </c>
      <c r="Y1915" s="13">
        <f t="shared" si="2476"/>
        <v>2.2688178024669377E-3</v>
      </c>
      <c r="Z1915" s="13">
        <f t="shared" si="2477"/>
        <v>3.1305518019817552E-5</v>
      </c>
      <c r="AA1915" s="13">
        <f t="shared" si="2478"/>
        <v>8.8177097321607959E-5</v>
      </c>
      <c r="AB1915" s="13">
        <f t="shared" si="2479"/>
        <v>1.2418258798883847E-4</v>
      </c>
      <c r="AC1915" s="13">
        <f t="shared" si="2480"/>
        <v>3.1643554777300491E-6</v>
      </c>
      <c r="AD1915" s="13">
        <f t="shared" si="2481"/>
        <v>0.13443506192113425</v>
      </c>
      <c r="AE1915" s="13">
        <f t="shared" si="2482"/>
        <v>2.0725668163936034E-2</v>
      </c>
      <c r="AF1915" s="13">
        <f t="shared" si="2483"/>
        <v>1.5976238441932184E-3</v>
      </c>
      <c r="AG1915" s="13">
        <f t="shared" si="2484"/>
        <v>8.2101155190613932E-5</v>
      </c>
      <c r="AH1915" s="13">
        <f t="shared" si="2485"/>
        <v>1.2065821388163788E-6</v>
      </c>
      <c r="AI1915" s="13">
        <f t="shared" si="2486"/>
        <v>3.3985353832373923E-6</v>
      </c>
      <c r="AJ1915" s="13">
        <f t="shared" si="2487"/>
        <v>4.786264597968763E-6</v>
      </c>
      <c r="AK1915" s="13">
        <f t="shared" si="2488"/>
        <v>4.4937649543113784E-6</v>
      </c>
      <c r="AL1915" s="13">
        <f t="shared" si="2489"/>
        <v>5.496372390017043E-8</v>
      </c>
      <c r="AM1915" s="13">
        <f t="shared" si="2490"/>
        <v>7.573165555639208E-2</v>
      </c>
      <c r="AN1915" s="13">
        <f t="shared" si="2491"/>
        <v>1.1675444933317155E-2</v>
      </c>
      <c r="AO1915" s="13">
        <f t="shared" si="2492"/>
        <v>8.9999362478888499E-4</v>
      </c>
      <c r="AP1915" s="13">
        <f t="shared" si="2493"/>
        <v>4.6250258800230465E-5</v>
      </c>
      <c r="AQ1915" s="13">
        <f t="shared" si="2494"/>
        <v>1.782584659633061E-6</v>
      </c>
      <c r="AR1915" s="13">
        <f t="shared" si="2495"/>
        <v>3.7203420988954291E-8</v>
      </c>
      <c r="AS1915" s="13">
        <f t="shared" si="2496"/>
        <v>1.047895029612065E-7</v>
      </c>
      <c r="AT1915" s="13">
        <f t="shared" si="2497"/>
        <v>1.475783629429794E-7</v>
      </c>
      <c r="AU1915" s="13">
        <f t="shared" si="2498"/>
        <v>1.3855950957856637E-7</v>
      </c>
      <c r="AV1915" s="13">
        <f t="shared" si="2499"/>
        <v>9.7568864322970289E-8</v>
      </c>
      <c r="AW1915" s="13">
        <f t="shared" si="2500"/>
        <v>6.6298628017864793E-10</v>
      </c>
      <c r="AX1915" s="13">
        <f t="shared" si="2501"/>
        <v>3.5551759906433444E-2</v>
      </c>
      <c r="AY1915" s="13">
        <f t="shared" si="2502"/>
        <v>5.4809658130475338E-3</v>
      </c>
      <c r="AZ1915" s="13">
        <f t="shared" si="2503"/>
        <v>4.2249647166355328E-4</v>
      </c>
      <c r="BA1915" s="13">
        <f t="shared" si="2504"/>
        <v>2.1711899527296413E-5</v>
      </c>
      <c r="BB1915" s="13">
        <f t="shared" si="2505"/>
        <v>8.3682340451379352E-7</v>
      </c>
      <c r="BC1915" s="13">
        <f t="shared" si="2506"/>
        <v>2.580238212549449E-8</v>
      </c>
      <c r="BD1915" s="13">
        <f t="shared" si="2507"/>
        <v>9.5593335419275132E-10</v>
      </c>
      <c r="BE1915" s="13">
        <f t="shared" si="2508"/>
        <v>2.6925422014184772E-9</v>
      </c>
      <c r="BF1915" s="13">
        <f t="shared" si="2509"/>
        <v>3.7919921271821419E-9</v>
      </c>
      <c r="BG1915" s="13">
        <f t="shared" si="2510"/>
        <v>3.5602547622184298E-9</v>
      </c>
      <c r="BH1915" s="13">
        <f t="shared" si="2511"/>
        <v>2.5070095506734758E-9</v>
      </c>
      <c r="BI1915" s="13">
        <f t="shared" si="2512"/>
        <v>1.4122802567649315E-9</v>
      </c>
      <c r="BJ1915" s="14">
        <f t="shared" si="2513"/>
        <v>0.88836235923855789</v>
      </c>
      <c r="BK1915" s="14">
        <f t="shared" si="2514"/>
        <v>8.1537415110684408E-2</v>
      </c>
      <c r="BL1915" s="14">
        <f t="shared" si="2515"/>
        <v>1.0454608087017358E-2</v>
      </c>
      <c r="BM1915" s="14">
        <f t="shared" si="2516"/>
        <v>0.54514806353698786</v>
      </c>
      <c r="BN1915" s="14">
        <f t="shared" si="2517"/>
        <v>0.4297566592672305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1.5216000000000001</v>
      </c>
      <c r="F1916" s="10">
        <f>VLOOKUP(B1916,home!$B$2:$E$405,3,FALSE)</f>
        <v>1.3613</v>
      </c>
      <c r="G1916" s="10">
        <f>VLOOKUP(C1916,away!$B$2:$E$405,4,FALSE)</f>
        <v>1.3613</v>
      </c>
      <c r="H1916" s="10">
        <f>VLOOKUP(A1916,away!$A$2:$E$405,3,FALSE)</f>
        <v>1.1121000000000001</v>
      </c>
      <c r="I1916" s="10">
        <f>VLOOKUP(C1916,away!$B$2:$E$405,3,FALSE)</f>
        <v>0.64229999999999998</v>
      </c>
      <c r="J1916" s="10">
        <f>VLOOKUP(B1916,home!$B$2:$E$405,4,FALSE)</f>
        <v>1.2846</v>
      </c>
      <c r="K1916" s="12">
        <f t="shared" si="2462"/>
        <v>2.8197343091039997</v>
      </c>
      <c r="L1916" s="12">
        <f t="shared" si="2463"/>
        <v>0.91759213081800006</v>
      </c>
      <c r="M1916" s="13">
        <f t="shared" si="2464"/>
        <v>2.3817696125090455E-2</v>
      </c>
      <c r="N1916" s="13">
        <f t="shared" si="2465"/>
        <v>6.7159574927730933E-2</v>
      </c>
      <c r="O1916" s="13">
        <f t="shared" si="2466"/>
        <v>2.1854930538597373E-2</v>
      </c>
      <c r="P1916" s="13">
        <f t="shared" si="2467"/>
        <v>6.1625097462767765E-2</v>
      </c>
      <c r="Q1916" s="13">
        <f t="shared" si="2468"/>
        <v>9.4686078804281856E-2</v>
      </c>
      <c r="R1916" s="13">
        <f t="shared" si="2469"/>
        <v>1.0026956140895472E-2</v>
      </c>
      <c r="S1916" s="13">
        <f t="shared" si="2470"/>
        <v>3.9861670681227611E-2</v>
      </c>
      <c r="T1916" s="13">
        <f t="shared" si="2471"/>
        <v>8.6883200808822059E-2</v>
      </c>
      <c r="U1916" s="13">
        <f t="shared" si="2472"/>
        <v>2.8273352246364E-2</v>
      </c>
      <c r="V1916" s="13">
        <f t="shared" si="2473"/>
        <v>1.1459636882584109E-2</v>
      </c>
      <c r="W1916" s="13">
        <f t="shared" si="2474"/>
        <v>8.8996528332986199E-2</v>
      </c>
      <c r="X1916" s="13">
        <f t="shared" si="2475"/>
        <v>8.1662514068469319E-2</v>
      </c>
      <c r="Y1916" s="13">
        <f t="shared" si="2476"/>
        <v>3.7466440146020831E-2</v>
      </c>
      <c r="Z1916" s="13">
        <f t="shared" si="2477"/>
        <v>3.0668853503143028E-3</v>
      </c>
      <c r="AA1916" s="13">
        <f t="shared" si="2478"/>
        <v>8.6478018443696784E-3</v>
      </c>
      <c r="AB1916" s="13">
        <f t="shared" si="2479"/>
        <v>1.2192251779451017E-2</v>
      </c>
      <c r="AC1916" s="13">
        <f t="shared" si="2480"/>
        <v>1.8531421869799223E-3</v>
      </c>
      <c r="AD1916" s="13">
        <f t="shared" si="2481"/>
        <v>6.2736641082916836E-2</v>
      </c>
      <c r="AE1916" s="13">
        <f t="shared" si="2482"/>
        <v>5.7566648171637744E-2</v>
      </c>
      <c r="AF1916" s="13">
        <f t="shared" si="2483"/>
        <v>2.6411351679931604E-2</v>
      </c>
      <c r="AG1916" s="13">
        <f t="shared" si="2484"/>
        <v>8.0782828219240037E-3</v>
      </c>
      <c r="AH1916" s="13">
        <f t="shared" si="2485"/>
        <v>7.0353746589235221E-4</v>
      </c>
      <c r="AI1916" s="13">
        <f t="shared" si="2486"/>
        <v>1.9837887303167504E-3</v>
      </c>
      <c r="AJ1916" s="13">
        <f t="shared" si="2487"/>
        <v>2.7968785724440015E-3</v>
      </c>
      <c r="AK1916" s="13">
        <f t="shared" si="2488"/>
        <v>2.6288181563727227E-3</v>
      </c>
      <c r="AL1916" s="13">
        <f t="shared" si="2489"/>
        <v>1.9179028447625845E-4</v>
      </c>
      <c r="AM1916" s="13">
        <f t="shared" si="2490"/>
        <v>3.5380131859888836E-2</v>
      </c>
      <c r="AN1916" s="13">
        <f t="shared" si="2491"/>
        <v>3.2464530581937205E-2</v>
      </c>
      <c r="AO1916" s="13">
        <f t="shared" si="2492"/>
        <v>1.4894598896342945E-2</v>
      </c>
      <c r="AP1916" s="13">
        <f t="shared" si="2493"/>
        <v>4.5557222463249187E-3</v>
      </c>
      <c r="AQ1916" s="13">
        <f t="shared" si="2494"/>
        <v>1.0450737208550617E-3</v>
      </c>
      <c r="AR1916" s="13">
        <f t="shared" si="2495"/>
        <v>1.2911208848769194E-4</v>
      </c>
      <c r="AS1916" s="13">
        <f t="shared" si="2496"/>
        <v>3.6406178562881656E-4</v>
      </c>
      <c r="AT1916" s="13">
        <f t="shared" si="2497"/>
        <v>5.1327875378561979E-4</v>
      </c>
      <c r="AU1916" s="13">
        <f t="shared" si="2498"/>
        <v>4.8243657072781883E-4</v>
      </c>
      <c r="AV1916" s="13">
        <f t="shared" si="2499"/>
        <v>3.4008573761192727E-4</v>
      </c>
      <c r="AW1916" s="13">
        <f t="shared" si="2500"/>
        <v>1.3784212880096867E-5</v>
      </c>
      <c r="AX1916" s="13">
        <f t="shared" si="2501"/>
        <v>1.6627095277658682E-2</v>
      </c>
      <c r="AY1916" s="13">
        <f t="shared" si="2502"/>
        <v>1.5256891785140737E-2</v>
      </c>
      <c r="AZ1916" s="13">
        <f t="shared" si="2503"/>
        <v>6.9998019213934641E-3</v>
      </c>
      <c r="BA1916" s="13">
        <f t="shared" si="2504"/>
        <v>2.1409877201184536E-3</v>
      </c>
      <c r="BB1916" s="13">
        <f t="shared" si="2505"/>
        <v>4.911383710396658E-4</v>
      </c>
      <c r="BC1916" s="13">
        <f t="shared" si="2506"/>
        <v>9.0132940881753731E-5</v>
      </c>
      <c r="BD1916" s="13">
        <f t="shared" si="2507"/>
        <v>1.9745372731630565E-5</v>
      </c>
      <c r="BE1916" s="13">
        <f t="shared" si="2508"/>
        <v>5.5676704937425267E-5</v>
      </c>
      <c r="BF1916" s="13">
        <f t="shared" si="2509"/>
        <v>7.8496757564959049E-5</v>
      </c>
      <c r="BG1916" s="13">
        <f t="shared" si="2510"/>
        <v>7.3780000153111317E-5</v>
      </c>
      <c r="BH1916" s="13">
        <f t="shared" si="2511"/>
        <v>5.2009999439356588E-5</v>
      </c>
      <c r="BI1916" s="13">
        <f t="shared" si="2512"/>
        <v>2.9330875967126721E-5</v>
      </c>
      <c r="BJ1916" s="14">
        <f t="shared" si="2513"/>
        <v>0.74159336616630323</v>
      </c>
      <c r="BK1916" s="14">
        <f t="shared" si="2514"/>
        <v>0.15406592540826686</v>
      </c>
      <c r="BL1916" s="14">
        <f t="shared" si="2515"/>
        <v>9.1246330121738842E-2</v>
      </c>
      <c r="BM1916" s="14">
        <f t="shared" si="2516"/>
        <v>0.69555906547499879</v>
      </c>
      <c r="BN1916" s="14">
        <f t="shared" si="2517"/>
        <v>0.27917033399936386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1.5216000000000001</v>
      </c>
      <c r="F1917" s="10">
        <f>VLOOKUP(B1917,home!$B$2:$E$405,3,FALSE)</f>
        <v>1.4083000000000001</v>
      </c>
      <c r="G1917" s="10">
        <f>VLOOKUP(C1917,away!$B$2:$E$405,4,FALSE)</f>
        <v>1.4897</v>
      </c>
      <c r="H1917" s="10">
        <f>VLOOKUP(A1917,away!$A$2:$E$405,3,FALSE)</f>
        <v>1.1121000000000001</v>
      </c>
      <c r="I1917" s="10">
        <f>VLOOKUP(C1917,away!$B$2:$E$405,3,FALSE)</f>
        <v>0.59950000000000003</v>
      </c>
      <c r="J1917" s="10">
        <f>VLOOKUP(B1917,home!$B$2:$E$405,4,FALSE)</f>
        <v>1.0277000000000001</v>
      </c>
      <c r="K1917" s="12">
        <f t="shared" si="2462"/>
        <v>3.1922323664160004</v>
      </c>
      <c r="L1917" s="12">
        <f t="shared" si="2463"/>
        <v>0.68517164941500008</v>
      </c>
      <c r="M1917" s="13">
        <f t="shared" si="2464"/>
        <v>2.0704504041550491E-2</v>
      </c>
      <c r="N1917" s="13">
        <f t="shared" si="2465"/>
        <v>6.6093587932028366E-2</v>
      </c>
      <c r="O1917" s="13">
        <f t="shared" si="2466"/>
        <v>1.4186139184468686E-2</v>
      </c>
      <c r="P1917" s="13">
        <f t="shared" si="2467"/>
        <v>4.5285452659143223E-2</v>
      </c>
      <c r="Q1917" s="13">
        <f t="shared" si="2468"/>
        <v>0.10549304530459147</v>
      </c>
      <c r="R1917" s="13">
        <f t="shared" si="2469"/>
        <v>4.8599701919265857E-3</v>
      </c>
      <c r="S1917" s="13">
        <f t="shared" si="2470"/>
        <v>2.4762392501988258E-2</v>
      </c>
      <c r="T1917" s="13">
        <f t="shared" si="2471"/>
        <v>7.2280843853158278E-2</v>
      </c>
      <c r="U1917" s="13">
        <f t="shared" si="2472"/>
        <v>1.5514154146485028E-2</v>
      </c>
      <c r="V1917" s="13">
        <f t="shared" si="2473"/>
        <v>6.0178862591953545E-3</v>
      </c>
      <c r="W1917" s="13">
        <f t="shared" si="2474"/>
        <v>0.11225277121770214</v>
      </c>
      <c r="X1917" s="13">
        <f t="shared" si="2475"/>
        <v>7.6912416406637624E-2</v>
      </c>
      <c r="Y1917" s="13">
        <f t="shared" si="2476"/>
        <v>2.63491036049146E-2</v>
      </c>
      <c r="Z1917" s="13">
        <f t="shared" si="2477"/>
        <v>1.1099712641700244E-3</v>
      </c>
      <c r="AA1917" s="13">
        <f t="shared" si="2478"/>
        <v>3.5432861952752366E-3</v>
      </c>
      <c r="AB1917" s="13">
        <f t="shared" si="2479"/>
        <v>5.6554964380163084E-3</v>
      </c>
      <c r="AC1917" s="13">
        <f t="shared" si="2480"/>
        <v>8.2265525037448389E-4</v>
      </c>
      <c r="AD1917" s="13">
        <f t="shared" si="2481"/>
        <v>8.9584232375259795E-2</v>
      </c>
      <c r="AE1917" s="13">
        <f t="shared" si="2482"/>
        <v>6.138057625813341E-2</v>
      </c>
      <c r="AF1917" s="13">
        <f t="shared" si="2483"/>
        <v>2.1028115338414227E-2</v>
      </c>
      <c r="AG1917" s="13">
        <f t="shared" si="2484"/>
        <v>4.8026228235033795E-3</v>
      </c>
      <c r="AH1917" s="13">
        <f t="shared" si="2485"/>
        <v>1.9013021046865709E-4</v>
      </c>
      <c r="AI1917" s="13">
        <f t="shared" si="2486"/>
        <v>6.0693981169153346E-4</v>
      </c>
      <c r="AJ1917" s="13">
        <f t="shared" si="2487"/>
        <v>9.6874645567407295E-4</v>
      </c>
      <c r="AK1917" s="13">
        <f t="shared" si="2488"/>
        <v>1.0308212635511864E-3</v>
      </c>
      <c r="AL1917" s="13">
        <f t="shared" si="2489"/>
        <v>7.1973354823406764E-5</v>
      </c>
      <c r="AM1917" s="13">
        <f t="shared" si="2490"/>
        <v>5.7194737221767301E-2</v>
      </c>
      <c r="AN1917" s="13">
        <f t="shared" si="2491"/>
        <v>3.91882124400958E-2</v>
      </c>
      <c r="AO1917" s="13">
        <f t="shared" si="2492"/>
        <v>1.3425326077602929E-2</v>
      </c>
      <c r="AP1917" s="13">
        <f t="shared" si="2493"/>
        <v>3.0662176041751379E-3</v>
      </c>
      <c r="AQ1917" s="13">
        <f t="shared" si="2494"/>
        <v>5.2522134332949719E-4</v>
      </c>
      <c r="AR1917" s="13">
        <f t="shared" si="2495"/>
        <v>2.6054365982086188E-5</v>
      </c>
      <c r="AS1917" s="13">
        <f t="shared" si="2496"/>
        <v>8.317159037446353E-5</v>
      </c>
      <c r="AT1917" s="13">
        <f t="shared" si="2497"/>
        <v>1.3275152137982803E-4</v>
      </c>
      <c r="AU1917" s="13">
        <f t="shared" si="2498"/>
        <v>1.4125790107988423E-4</v>
      </c>
      <c r="AV1917" s="13">
        <f t="shared" si="2499"/>
        <v>1.1273201095979903E-4</v>
      </c>
      <c r="AW1917" s="13">
        <f t="shared" si="2500"/>
        <v>4.3728353690499959E-6</v>
      </c>
      <c r="AX1917" s="13">
        <f t="shared" si="2501"/>
        <v>3.0429815224663911E-2</v>
      </c>
      <c r="AY1917" s="13">
        <f t="shared" si="2502"/>
        <v>2.0849646688876657E-2</v>
      </c>
      <c r="AZ1917" s="13">
        <f t="shared" si="2503"/>
        <v>7.1427934057688046E-3</v>
      </c>
      <c r="BA1917" s="13">
        <f t="shared" si="2504"/>
        <v>1.631346513087066E-3</v>
      </c>
      <c r="BB1917" s="13">
        <f t="shared" si="2505"/>
        <v>2.7943809528481852E-4</v>
      </c>
      <c r="BC1917" s="13">
        <f t="shared" si="2506"/>
        <v>3.8292612131137024E-5</v>
      </c>
      <c r="BD1917" s="13">
        <f t="shared" si="2507"/>
        <v>2.9752854857346748E-6</v>
      </c>
      <c r="BE1917" s="13">
        <f t="shared" si="2508"/>
        <v>9.49780262688998E-6</v>
      </c>
      <c r="BF1917" s="13">
        <f t="shared" si="2509"/>
        <v>1.5159596477694556E-5</v>
      </c>
      <c r="BG1917" s="13">
        <f t="shared" si="2510"/>
        <v>1.613098484596752E-5</v>
      </c>
      <c r="BH1917" s="13">
        <f t="shared" si="2511"/>
        <v>1.2873462981865885E-5</v>
      </c>
      <c r="BI1917" s="13">
        <f t="shared" si="2512"/>
        <v>8.2190170397141039E-6</v>
      </c>
      <c r="BJ1917" s="14">
        <f t="shared" si="2513"/>
        <v>0.80994836234112655</v>
      </c>
      <c r="BK1917" s="14">
        <f t="shared" si="2514"/>
        <v>0.11851451075595187</v>
      </c>
      <c r="BL1917" s="14">
        <f t="shared" si="2515"/>
        <v>4.711650743679123E-2</v>
      </c>
      <c r="BM1917" s="14">
        <f t="shared" si="2516"/>
        <v>0.69922137863082334</v>
      </c>
      <c r="BN1917" s="14">
        <f t="shared" si="2517"/>
        <v>0.25662269931370879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1.5216000000000001</v>
      </c>
      <c r="F1918" s="10">
        <f>VLOOKUP(B1918,home!$B$2:$E$405,3,FALSE)</f>
        <v>1.0077</v>
      </c>
      <c r="G1918" s="10">
        <f>VLOOKUP(C1918,away!$B$2:$E$405,4,FALSE)</f>
        <v>0.61339999999999995</v>
      </c>
      <c r="H1918" s="10">
        <f>VLOOKUP(A1918,away!$A$2:$E$405,3,FALSE)</f>
        <v>1.1121000000000001</v>
      </c>
      <c r="I1918" s="10">
        <f>VLOOKUP(C1918,away!$B$2:$E$405,3,FALSE)</f>
        <v>1.6186</v>
      </c>
      <c r="J1918" s="10">
        <f>VLOOKUP(B1918,home!$B$2:$E$405,4,FALSE)</f>
        <v>1.0190999999999999</v>
      </c>
      <c r="K1918" s="12">
        <f t="shared" si="2462"/>
        <v>0.94053623068800007</v>
      </c>
      <c r="L1918" s="12">
        <f t="shared" si="2463"/>
        <v>1.8344259206460001</v>
      </c>
      <c r="M1918" s="13">
        <f t="shared" si="2464"/>
        <v>6.2351836578850961E-2</v>
      </c>
      <c r="N1918" s="13">
        <f t="shared" si="2465"/>
        <v>5.8644161352346645E-2</v>
      </c>
      <c r="O1918" s="13">
        <f t="shared" si="2466"/>
        <v>0.11437982522012761</v>
      </c>
      <c r="P1918" s="13">
        <f t="shared" si="2467"/>
        <v>0.10757836967929106</v>
      </c>
      <c r="Q1918" s="13">
        <f t="shared" si="2468"/>
        <v>2.75784792350975E-2</v>
      </c>
      <c r="R1918" s="13">
        <f t="shared" si="2469"/>
        <v>0.10491065809138062</v>
      </c>
      <c r="S1918" s="13">
        <f t="shared" si="2470"/>
        <v>4.6402424763457899E-2</v>
      </c>
      <c r="T1918" s="13">
        <f t="shared" si="2471"/>
        <v>5.0590677160860326E-2</v>
      </c>
      <c r="U1918" s="13">
        <f t="shared" si="2472"/>
        <v>9.8672274920264647E-2</v>
      </c>
      <c r="V1918" s="13">
        <f t="shared" si="2473"/>
        <v>8.8955718942277315E-3</v>
      </c>
      <c r="W1918" s="13">
        <f t="shared" si="2474"/>
        <v>8.6461863026286289E-3</v>
      </c>
      <c r="X1918" s="13">
        <f t="shared" si="2475"/>
        <v>1.5860788268276357E-2</v>
      </c>
      <c r="Y1918" s="13">
        <f t="shared" si="2476"/>
        <v>1.454772056060207E-2</v>
      </c>
      <c r="Z1918" s="13">
        <f t="shared" si="2477"/>
        <v>6.4150276851619531E-2</v>
      </c>
      <c r="AA1918" s="13">
        <f t="shared" si="2478"/>
        <v>6.0335659587613888E-2</v>
      </c>
      <c r="AB1918" s="13">
        <f t="shared" si="2479"/>
        <v>2.8373936922304329E-2</v>
      </c>
      <c r="AC1918" s="13">
        <f t="shared" si="2480"/>
        <v>9.5924512237075888E-4</v>
      </c>
      <c r="AD1918" s="13">
        <f t="shared" si="2481"/>
        <v>2.0330128687251359E-3</v>
      </c>
      <c r="AE1918" s="13">
        <f t="shared" si="2482"/>
        <v>3.7294115033962732E-3</v>
      </c>
      <c r="AF1918" s="13">
        <f t="shared" si="2483"/>
        <v>3.420664565292747E-3</v>
      </c>
      <c r="AG1918" s="13">
        <f t="shared" si="2484"/>
        <v>2.0916519148027652E-3</v>
      </c>
      <c r="AH1918" s="13">
        <f t="shared" si="2485"/>
        <v>2.9419732668307018E-2</v>
      </c>
      <c r="AI1918" s="13">
        <f t="shared" si="2486"/>
        <v>2.7670324471698097E-2</v>
      </c>
      <c r="AJ1918" s="13">
        <f t="shared" si="2487"/>
        <v>1.3012471340262427E-2</v>
      </c>
      <c r="AK1918" s="13">
        <f t="shared" si="2488"/>
        <v>4.0795669154353514E-3</v>
      </c>
      <c r="AL1918" s="13">
        <f t="shared" si="2489"/>
        <v>6.6201114225052673E-5</v>
      </c>
      <c r="AM1918" s="13">
        <f t="shared" si="2490"/>
        <v>3.8242445209818763E-4</v>
      </c>
      <c r="AN1918" s="13">
        <f t="shared" si="2491"/>
        <v>7.0152932761775996E-4</v>
      </c>
      <c r="AO1918" s="13">
        <f t="shared" si="2492"/>
        <v>6.4345179133768957E-4</v>
      </c>
      <c r="AP1918" s="13">
        <f t="shared" si="2493"/>
        <v>3.9345488157198626E-4</v>
      </c>
      <c r="AQ1918" s="13">
        <f t="shared" si="2494"/>
        <v>1.8044095834008866E-4</v>
      </c>
      <c r="AR1918" s="13">
        <f t="shared" si="2495"/>
        <v>1.0793664037043651E-2</v>
      </c>
      <c r="AS1918" s="13">
        <f t="shared" si="2496"/>
        <v>1.0151832088713656E-2</v>
      </c>
      <c r="AT1918" s="13">
        <f t="shared" si="2497"/>
        <v>4.7740829436481143E-3</v>
      </c>
      <c r="AU1918" s="13">
        <f t="shared" si="2498"/>
        <v>1.49673265893689E-3</v>
      </c>
      <c r="AV1918" s="13">
        <f t="shared" si="2499"/>
        <v>3.5193282334603252E-4</v>
      </c>
      <c r="AW1918" s="13">
        <f t="shared" si="2500"/>
        <v>3.1727693868850182E-6</v>
      </c>
      <c r="AX1918" s="13">
        <f t="shared" si="2501"/>
        <v>5.9947342116558811E-5</v>
      </c>
      <c r="AY1918" s="13">
        <f t="shared" si="2502"/>
        <v>1.0996895825244913E-4</v>
      </c>
      <c r="AZ1918" s="13">
        <f t="shared" si="2503"/>
        <v>1.0086495374236531E-4</v>
      </c>
      <c r="BA1918" s="13">
        <f t="shared" si="2504"/>
        <v>6.1676428543251541E-5</v>
      </c>
      <c r="BB1918" s="13">
        <f t="shared" si="2505"/>
        <v>2.8285209803152893E-5</v>
      </c>
      <c r="BC1918" s="13">
        <f t="shared" si="2506"/>
        <v>1.0377424406762793E-5</v>
      </c>
      <c r="BD1918" s="13">
        <f t="shared" si="2507"/>
        <v>3.300029514716237E-3</v>
      </c>
      <c r="BE1918" s="13">
        <f t="shared" si="2508"/>
        <v>3.1037973209303588E-3</v>
      </c>
      <c r="BF1918" s="13">
        <f t="shared" si="2509"/>
        <v>1.4596169165236763E-3</v>
      </c>
      <c r="BG1918" s="13">
        <f t="shared" si="2510"/>
        <v>4.5760753097187336E-4</v>
      </c>
      <c r="BH1918" s="13">
        <f t="shared" si="2511"/>
        <v>1.0759911557868197E-4</v>
      </c>
      <c r="BI1918" s="13">
        <f t="shared" si="2512"/>
        <v>2.0240173318347209E-5</v>
      </c>
      <c r="BJ1918" s="14">
        <f t="shared" si="2513"/>
        <v>0.18981517545985871</v>
      </c>
      <c r="BK1918" s="14">
        <f t="shared" si="2514"/>
        <v>0.22636361811067593</v>
      </c>
      <c r="BL1918" s="14">
        <f t="shared" si="2515"/>
        <v>0.51687158526112142</v>
      </c>
      <c r="BM1918" s="14">
        <f t="shared" si="2516"/>
        <v>0.5216505293373157</v>
      </c>
      <c r="BN1918" s="14">
        <f t="shared" si="2517"/>
        <v>0.47544333015709439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1.5216000000000001</v>
      </c>
      <c r="F1919" s="10">
        <f>VLOOKUP(B1919,home!$B$2:$E$405,3,FALSE)</f>
        <v>0.78859999999999997</v>
      </c>
      <c r="G1919" s="10">
        <f>VLOOKUP(C1919,away!$B$2:$E$405,4,FALSE)</f>
        <v>1.0515000000000001</v>
      </c>
      <c r="H1919" s="10">
        <f>VLOOKUP(A1919,away!$A$2:$E$405,3,FALSE)</f>
        <v>1.1121000000000001</v>
      </c>
      <c r="I1919" s="10">
        <f>VLOOKUP(C1919,away!$B$2:$E$405,3,FALSE)</f>
        <v>1.0190999999999999</v>
      </c>
      <c r="J1919" s="10">
        <f>VLOOKUP(B1919,home!$B$2:$E$405,4,FALSE)</f>
        <v>0.8992</v>
      </c>
      <c r="K1919" s="12">
        <f t="shared" si="2462"/>
        <v>1.26173034864</v>
      </c>
      <c r="L1919" s="12">
        <f t="shared" si="2463"/>
        <v>1.019100326112</v>
      </c>
      <c r="M1919" s="13">
        <f t="shared" si="2464"/>
        <v>0.10219927708682325</v>
      </c>
      <c r="N1919" s="13">
        <f t="shared" si="2465"/>
        <v>0.12894792950951348</v>
      </c>
      <c r="O1919" s="13">
        <f t="shared" si="2466"/>
        <v>0.10415131660759221</v>
      </c>
      <c r="P1919" s="13">
        <f t="shared" si="2467"/>
        <v>0.13141087701461235</v>
      </c>
      <c r="Q1919" s="13">
        <f t="shared" si="2468"/>
        <v>8.1348758028222307E-2</v>
      </c>
      <c r="R1919" s="13">
        <f t="shared" si="2469"/>
        <v>5.3070320359895694E-2</v>
      </c>
      <c r="S1919" s="13">
        <f t="shared" si="2470"/>
        <v>4.2243005748169034E-2</v>
      </c>
      <c r="T1919" s="13">
        <f t="shared" si="2471"/>
        <v>8.2902545835367519E-2</v>
      </c>
      <c r="U1919" s="13">
        <f t="shared" si="2472"/>
        <v>6.6960433810127687E-2</v>
      </c>
      <c r="V1919" s="13">
        <f t="shared" si="2473"/>
        <v>6.0352573383384419E-3</v>
      </c>
      <c r="W1919" s="13">
        <f t="shared" si="2474"/>
        <v>3.4213398942793308E-2</v>
      </c>
      <c r="X1919" s="13">
        <f t="shared" si="2475"/>
        <v>3.4866886020000612E-2</v>
      </c>
      <c r="Y1919" s="13">
        <f t="shared" si="2476"/>
        <v>1.7766427456746281E-2</v>
      </c>
      <c r="Z1919" s="13">
        <f t="shared" si="2477"/>
        <v>1.8027993595212673E-2</v>
      </c>
      <c r="AA1919" s="13">
        <f t="shared" si="2478"/>
        <v>2.2746466644167372E-2</v>
      </c>
      <c r="AB1919" s="13">
        <f t="shared" si="2479"/>
        <v>1.4349953644636719E-2</v>
      </c>
      <c r="AC1919" s="13">
        <f t="shared" si="2480"/>
        <v>4.8501961220219405E-4</v>
      </c>
      <c r="AD1919" s="13">
        <f t="shared" si="2481"/>
        <v>1.0792020944062501E-2</v>
      </c>
      <c r="AE1919" s="13">
        <f t="shared" si="2482"/>
        <v>1.0998152063501626E-2</v>
      </c>
      <c r="AF1919" s="13">
        <f t="shared" si="2483"/>
        <v>5.6041101772719374E-3</v>
      </c>
      <c r="AG1919" s="13">
        <f t="shared" si="2484"/>
        <v>1.9037168364084698E-3</v>
      </c>
      <c r="AH1919" s="13">
        <f t="shared" si="2485"/>
        <v>4.5930835380065694E-3</v>
      </c>
      <c r="AI1919" s="13">
        <f t="shared" si="2486"/>
        <v>5.7952328937416735E-3</v>
      </c>
      <c r="AJ1919" s="13">
        <f t="shared" si="2487"/>
        <v>3.6560106097353398E-3</v>
      </c>
      <c r="AK1919" s="13">
        <f t="shared" si="2488"/>
        <v>1.5376331804176364E-3</v>
      </c>
      <c r="AL1919" s="13">
        <f t="shared" si="2489"/>
        <v>2.4946107027598638E-5</v>
      </c>
      <c r="AM1919" s="13">
        <f t="shared" si="2490"/>
        <v>2.7233240696564335E-3</v>
      </c>
      <c r="AN1919" s="13">
        <f t="shared" si="2491"/>
        <v>2.7753404474955296E-3</v>
      </c>
      <c r="AO1919" s="13">
        <f t="shared" si="2492"/>
        <v>1.4141751775572594E-3</v>
      </c>
      <c r="AP1919" s="13">
        <f t="shared" si="2493"/>
        <v>4.8039546154269951E-4</v>
      </c>
      <c r="AQ1919" s="13">
        <f t="shared" si="2494"/>
        <v>1.2239279288022242E-4</v>
      </c>
      <c r="AR1919" s="13">
        <f t="shared" si="2495"/>
        <v>9.3616258628843093E-4</v>
      </c>
      <c r="AS1919" s="13">
        <f t="shared" si="2496"/>
        <v>1.1811847463814261E-3</v>
      </c>
      <c r="AT1919" s="13">
        <f t="shared" si="2497"/>
        <v>7.4516832093004365E-4</v>
      </c>
      <c r="AU1919" s="13">
        <f t="shared" si="2498"/>
        <v>3.1340049512084908E-4</v>
      </c>
      <c r="AV1919" s="13">
        <f t="shared" si="2499"/>
        <v>9.8856728993194372E-5</v>
      </c>
      <c r="AW1919" s="13">
        <f t="shared" si="2500"/>
        <v>8.9101244593500628E-7</v>
      </c>
      <c r="AX1919" s="13">
        <f t="shared" si="2501"/>
        <v>5.726834379778848E-4</v>
      </c>
      <c r="AY1919" s="13">
        <f t="shared" si="2502"/>
        <v>5.8362187840220361E-4</v>
      </c>
      <c r="AZ1919" s="13">
        <f t="shared" si="2503"/>
        <v>2.9738462330289187E-4</v>
      </c>
      <c r="BA1919" s="13">
        <f t="shared" si="2504"/>
        <v>1.0102158886289046E-4</v>
      </c>
      <c r="BB1919" s="13">
        <f t="shared" si="2505"/>
        <v>2.5737783538631009E-5</v>
      </c>
      <c r="BC1919" s="13">
        <f t="shared" si="2506"/>
        <v>5.2458767195237865E-6</v>
      </c>
      <c r="BD1919" s="13">
        <f t="shared" si="2507"/>
        <v>1.5900726616339882E-4</v>
      </c>
      <c r="BE1919" s="13">
        <f t="shared" si="2508"/>
        <v>2.0062429337263849E-4</v>
      </c>
      <c r="BF1919" s="13">
        <f t="shared" si="2509"/>
        <v>1.2656687981135644E-4</v>
      </c>
      <c r="BG1919" s="13">
        <f t="shared" si="2510"/>
        <v>5.3231091130219906E-5</v>
      </c>
      <c r="BH1919" s="13">
        <f t="shared" si="2511"/>
        <v>1.679082079255499E-5</v>
      </c>
      <c r="BI1919" s="13">
        <f t="shared" si="2512"/>
        <v>4.2370976345084359E-6</v>
      </c>
      <c r="BJ1919" s="14">
        <f t="shared" si="2513"/>
        <v>0.41844526895182416</v>
      </c>
      <c r="BK1919" s="14">
        <f t="shared" si="2514"/>
        <v>0.28298200478557506</v>
      </c>
      <c r="BL1919" s="14">
        <f t="shared" si="2515"/>
        <v>0.28069568161493952</v>
      </c>
      <c r="BM1919" s="14">
        <f t="shared" si="2516"/>
        <v>0.39843973947493583</v>
      </c>
      <c r="BN1919" s="14">
        <f t="shared" si="2517"/>
        <v>0.6011284786066593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1.7670999999999999</v>
      </c>
      <c r="F1920" s="10">
        <f>VLOOKUP(B1920,home!$B$2:$E$405,3,FALSE)</f>
        <v>1.0610999999999999</v>
      </c>
      <c r="G1920" s="10">
        <f>VLOOKUP(C1920,away!$B$2:$E$405,4,FALSE)</f>
        <v>1.0610999999999999</v>
      </c>
      <c r="H1920" s="10">
        <f>VLOOKUP(A1920,away!$A$2:$E$405,3,FALSE)</f>
        <v>1.5205</v>
      </c>
      <c r="I1920" s="10">
        <f>VLOOKUP(C1920,away!$B$2:$E$405,3,FALSE)</f>
        <v>1.2331000000000001</v>
      </c>
      <c r="J1920" s="10">
        <f>VLOOKUP(B1920,home!$B$2:$E$405,4,FALSE)</f>
        <v>1.3976</v>
      </c>
      <c r="K1920" s="12">
        <f t="shared" si="2462"/>
        <v>1.9896365753909997</v>
      </c>
      <c r="L1920" s="12">
        <f t="shared" si="2463"/>
        <v>2.6204001414800002</v>
      </c>
      <c r="M1920" s="13">
        <f t="shared" si="2464"/>
        <v>9.9514529149274805E-3</v>
      </c>
      <c r="N1920" s="13">
        <f t="shared" si="2465"/>
        <v>1.9799774697821099E-2</v>
      </c>
      <c r="O1920" s="13">
        <f t="shared" si="2466"/>
        <v>2.607678862620753E-2</v>
      </c>
      <c r="P1920" s="13">
        <f t="shared" si="2467"/>
        <v>5.1883332419442534E-2</v>
      </c>
      <c r="Q1920" s="13">
        <f t="shared" si="2468"/>
        <v>1.969717796164307E-2</v>
      </c>
      <c r="R1920" s="13">
        <f t="shared" si="2469"/>
        <v>3.4165810302729145E-2</v>
      </c>
      <c r="S1920" s="13">
        <f t="shared" si="2470"/>
        <v>6.7625305720646969E-2</v>
      </c>
      <c r="T1920" s="13">
        <f t="shared" si="2471"/>
        <v>5.1614487917446245E-2</v>
      </c>
      <c r="U1920" s="13">
        <f t="shared" si="2472"/>
        <v>6.7977545806180567E-2</v>
      </c>
      <c r="V1920" s="13">
        <f t="shared" si="2473"/>
        <v>3.9174918551147304E-2</v>
      </c>
      <c r="W1920" s="13">
        <f t="shared" si="2474"/>
        <v>1.306340856815686E-2</v>
      </c>
      <c r="X1920" s="13">
        <f t="shared" si="2475"/>
        <v>3.4231357660209287E-2</v>
      </c>
      <c r="Y1920" s="13">
        <f t="shared" si="2476"/>
        <v>4.4849927227932462E-2</v>
      </c>
      <c r="Z1920" s="13">
        <f t="shared" si="2477"/>
        <v>2.9842698050350096E-2</v>
      </c>
      <c r="AA1920" s="13">
        <f t="shared" si="2478"/>
        <v>5.937612354932624E-2</v>
      </c>
      <c r="AB1920" s="13">
        <f t="shared" si="2479"/>
        <v>5.9068453559337188E-2</v>
      </c>
      <c r="AC1920" s="13">
        <f t="shared" si="2480"/>
        <v>1.2765254851912832E-2</v>
      </c>
      <c r="AD1920" s="13">
        <f t="shared" si="2481"/>
        <v>6.4978588716202695E-3</v>
      </c>
      <c r="AE1920" s="13">
        <f t="shared" si="2482"/>
        <v>1.7026990306510829E-2</v>
      </c>
      <c r="AF1920" s="13">
        <f t="shared" si="2483"/>
        <v>2.2308763904079789E-2</v>
      </c>
      <c r="AG1920" s="13">
        <f t="shared" si="2484"/>
        <v>1.9485962696831532E-2</v>
      </c>
      <c r="AH1920" s="13">
        <f t="shared" si="2485"/>
        <v>1.9549952548320572E-2</v>
      </c>
      <c r="AI1920" s="13">
        <f t="shared" si="2486"/>
        <v>3.8897300637297093E-2</v>
      </c>
      <c r="AJ1920" s="13">
        <f t="shared" si="2487"/>
        <v>3.8695746015972976E-2</v>
      </c>
      <c r="AK1920" s="13">
        <f t="shared" si="2488"/>
        <v>2.566349052847346E-2</v>
      </c>
      <c r="AL1920" s="13">
        <f t="shared" si="2489"/>
        <v>2.6621397561243302E-3</v>
      </c>
      <c r="AM1920" s="13">
        <f t="shared" si="2490"/>
        <v>2.5856755345409141E-3</v>
      </c>
      <c r="AN1920" s="13">
        <f t="shared" si="2491"/>
        <v>6.775504536532387E-3</v>
      </c>
      <c r="AO1920" s="13">
        <f t="shared" si="2492"/>
        <v>8.8772665230639272E-3</v>
      </c>
      <c r="AP1920" s="13">
        <f t="shared" si="2493"/>
        <v>7.7539968176641265E-3</v>
      </c>
      <c r="AQ1920" s="13">
        <f t="shared" si="2494"/>
        <v>5.0796435895106348E-3</v>
      </c>
      <c r="AR1920" s="13">
        <f t="shared" si="2495"/>
        <v>1.0245739684709309E-2</v>
      </c>
      <c r="AS1920" s="13">
        <f t="shared" si="2496"/>
        <v>2.0385298418632694E-2</v>
      </c>
      <c r="AT1920" s="13">
        <f t="shared" si="2497"/>
        <v>2.0279667666985961E-2</v>
      </c>
      <c r="AU1920" s="13">
        <f t="shared" si="2498"/>
        <v>1.3449722842336509E-2</v>
      </c>
      <c r="AV1920" s="13">
        <f t="shared" si="2499"/>
        <v>6.6900151239961334E-3</v>
      </c>
      <c r="AW1920" s="13">
        <f t="shared" si="2500"/>
        <v>3.8554024638627567E-4</v>
      </c>
      <c r="AX1920" s="13">
        <f t="shared" si="2501"/>
        <v>8.5742576926937941E-4</v>
      </c>
      <c r="AY1920" s="13">
        <f t="shared" si="2502"/>
        <v>2.2467986071020799E-3</v>
      </c>
      <c r="AZ1920" s="13">
        <f t="shared" si="2503"/>
        <v>2.9437556939636792E-3</v>
      </c>
      <c r="BA1920" s="13">
        <f t="shared" si="2504"/>
        <v>2.5712726123149937E-3</v>
      </c>
      <c r="BB1920" s="13">
        <f t="shared" si="2505"/>
        <v>1.6844407792734641E-3</v>
      </c>
      <c r="BC1920" s="13">
        <f t="shared" si="2506"/>
        <v>8.8278177126457382E-4</v>
      </c>
      <c r="BD1920" s="13">
        <f t="shared" si="2507"/>
        <v>4.4746562865632536E-3</v>
      </c>
      <c r="BE1920" s="13">
        <f t="shared" si="2508"/>
        <v>8.9029398100495209E-3</v>
      </c>
      <c r="BF1920" s="13">
        <f t="shared" si="2509"/>
        <v>8.8568073372895639E-3</v>
      </c>
      <c r="BG1920" s="13">
        <f t="shared" si="2510"/>
        <v>5.8739426064875616E-3</v>
      </c>
      <c r="BH1920" s="13">
        <f t="shared" si="2511"/>
        <v>2.9217527629038006E-3</v>
      </c>
      <c r="BI1920" s="13">
        <f t="shared" si="2512"/>
        <v>1.1626452322646211E-3</v>
      </c>
      <c r="BJ1920" s="14">
        <f t="shared" si="2513"/>
        <v>0.29083427204675161</v>
      </c>
      <c r="BK1920" s="14">
        <f t="shared" si="2514"/>
        <v>0.18630920282130353</v>
      </c>
      <c r="BL1920" s="14">
        <f t="shared" si="2515"/>
        <v>0.47271439934606363</v>
      </c>
      <c r="BM1920" s="14">
        <f t="shared" si="2516"/>
        <v>0.81626497698098244</v>
      </c>
      <c r="BN1920" s="14">
        <f t="shared" si="2517"/>
        <v>0.16157433692277087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1.7670999999999999</v>
      </c>
      <c r="F1921" s="10">
        <f>VLOOKUP(B1921,home!$B$2:$E$405,3,FALSE)</f>
        <v>1.4552</v>
      </c>
      <c r="G1921" s="10">
        <f>VLOOKUP(C1921,away!$B$2:$E$405,4,FALSE)</f>
        <v>1.4147000000000001</v>
      </c>
      <c r="H1921" s="10">
        <f>VLOOKUP(A1921,away!$A$2:$E$405,3,FALSE)</f>
        <v>1.5205</v>
      </c>
      <c r="I1921" s="10">
        <f>VLOOKUP(C1921,away!$B$2:$E$405,3,FALSE)</f>
        <v>0.7399</v>
      </c>
      <c r="J1921" s="10">
        <f>VLOOKUP(B1921,home!$B$2:$E$405,4,FALSE)</f>
        <v>0.56369999999999998</v>
      </c>
      <c r="K1921" s="12">
        <f t="shared" si="2462"/>
        <v>3.6378783016240002</v>
      </c>
      <c r="L1921" s="12">
        <f t="shared" si="2463"/>
        <v>0.63417261841499994</v>
      </c>
      <c r="M1921" s="13">
        <f t="shared" si="2464"/>
        <v>1.3953137019594154E-2</v>
      </c>
      <c r="N1921" s="13">
        <f t="shared" si="2465"/>
        <v>5.0759814403168138E-2</v>
      </c>
      <c r="O1921" s="13">
        <f t="shared" si="2466"/>
        <v>8.8486974388192943E-3</v>
      </c>
      <c r="P1921" s="13">
        <f t="shared" si="2467"/>
        <v>3.2190484410316571E-2</v>
      </c>
      <c r="Q1921" s="13">
        <f t="shared" si="2468"/>
        <v>9.2329013705873403E-2</v>
      </c>
      <c r="R1921" s="13">
        <f t="shared" si="2469"/>
        <v>2.805800812169067E-3</v>
      </c>
      <c r="S1921" s="13">
        <f t="shared" si="2470"/>
        <v>1.8566206386343046E-2</v>
      </c>
      <c r="T1921" s="13">
        <f t="shared" si="2471"/>
        <v>5.8552532377528166E-2</v>
      </c>
      <c r="U1921" s="13">
        <f t="shared" si="2472"/>
        <v>1.0207161893268845E-2</v>
      </c>
      <c r="V1921" s="13">
        <f t="shared" si="2473"/>
        <v>4.7592258795281723E-3</v>
      </c>
      <c r="W1921" s="13">
        <f t="shared" si="2474"/>
        <v>0.11196057185698059</v>
      </c>
      <c r="X1921" s="13">
        <f t="shared" si="2475"/>
        <v>7.1002329013782145E-2</v>
      </c>
      <c r="Y1921" s="13">
        <f t="shared" si="2476"/>
        <v>2.2513866452116768E-2</v>
      </c>
      <c r="Z1921" s="13">
        <f t="shared" si="2477"/>
        <v>5.93120682601397E-4</v>
      </c>
      <c r="AA1921" s="13">
        <f t="shared" si="2478"/>
        <v>2.1577008614800373E-3</v>
      </c>
      <c r="AB1921" s="13">
        <f t="shared" si="2479"/>
        <v>3.9247265726868215E-3</v>
      </c>
      <c r="AC1921" s="13">
        <f t="shared" si="2480"/>
        <v>6.8623361481806979E-4</v>
      </c>
      <c r="AD1921" s="13">
        <f t="shared" si="2481"/>
        <v>0.1018247337489811</v>
      </c>
      <c r="AE1921" s="13">
        <f t="shared" si="2482"/>
        <v>6.4574458021001577E-2</v>
      </c>
      <c r="AF1921" s="13">
        <f t="shared" si="2483"/>
        <v>2.0475676562954025E-2</v>
      </c>
      <c r="AG1921" s="13">
        <f t="shared" si="2484"/>
        <v>4.3283711399157345E-3</v>
      </c>
      <c r="AH1921" s="13">
        <f t="shared" si="2485"/>
        <v>9.4035224080354996E-5</v>
      </c>
      <c r="AI1921" s="13">
        <f t="shared" si="2486"/>
        <v>3.420887012702741E-4</v>
      </c>
      <c r="AJ1921" s="13">
        <f t="shared" si="2487"/>
        <v>6.2223853179093258E-4</v>
      </c>
      <c r="AK1921" s="13">
        <f t="shared" si="2488"/>
        <v>7.5454268441220299E-4</v>
      </c>
      <c r="AL1921" s="13">
        <f t="shared" si="2489"/>
        <v>6.3326813027394144E-5</v>
      </c>
      <c r="AM1921" s="13">
        <f t="shared" si="2490"/>
        <v>7.4085197894811869E-2</v>
      </c>
      <c r="AN1921" s="13">
        <f t="shared" si="2491"/>
        <v>4.6982803934746291E-2</v>
      </c>
      <c r="AO1921" s="13">
        <f t="shared" si="2492"/>
        <v>1.4897603895888305E-2</v>
      </c>
      <c r="AP1921" s="13">
        <f t="shared" si="2493"/>
        <v>3.1492174902549974E-3</v>
      </c>
      <c r="AQ1921" s="13">
        <f t="shared" si="2494"/>
        <v>4.9928687543833157E-4</v>
      </c>
      <c r="AR1921" s="13">
        <f t="shared" si="2495"/>
        <v>1.1926912855656001E-5</v>
      </c>
      <c r="AS1921" s="13">
        <f t="shared" si="2496"/>
        <v>4.3388657482951301E-5</v>
      </c>
      <c r="AT1921" s="13">
        <f t="shared" si="2497"/>
        <v>7.8921327796912198E-5</v>
      </c>
      <c r="AU1921" s="13">
        <f t="shared" si="2498"/>
        <v>9.5702061975913984E-5</v>
      </c>
      <c r="AV1921" s="13">
        <f t="shared" si="2499"/>
        <v>8.7038113670713198E-5</v>
      </c>
      <c r="AW1921" s="13">
        <f t="shared" si="2500"/>
        <v>4.0582685708173299E-6</v>
      </c>
      <c r="AX1921" s="13">
        <f t="shared" si="2501"/>
        <v>4.4918822315509366E-2</v>
      </c>
      <c r="AY1921" s="13">
        <f t="shared" si="2502"/>
        <v>2.8486287163944708E-2</v>
      </c>
      <c r="AZ1921" s="13">
        <f t="shared" si="2503"/>
        <v>9.0326116598402079E-3</v>
      </c>
      <c r="BA1921" s="13">
        <f t="shared" si="2504"/>
        <v>1.9094116624822411E-3</v>
      </c>
      <c r="BB1921" s="13">
        <f t="shared" si="2505"/>
        <v>3.0272414840712522E-4</v>
      </c>
      <c r="BC1921" s="13">
        <f t="shared" si="2506"/>
        <v>3.8395873170559546E-5</v>
      </c>
      <c r="BD1921" s="13">
        <f t="shared" si="2507"/>
        <v>1.2606202592131477E-6</v>
      </c>
      <c r="BE1921" s="13">
        <f t="shared" si="2508"/>
        <v>4.5859830875791325E-6</v>
      </c>
      <c r="BF1921" s="13">
        <f t="shared" si="2509"/>
        <v>8.3416241829593848E-6</v>
      </c>
      <c r="BG1921" s="13">
        <f t="shared" si="2510"/>
        <v>1.0115271205163323E-5</v>
      </c>
      <c r="BH1921" s="13">
        <f t="shared" si="2511"/>
        <v>9.1995314080764271E-6</v>
      </c>
      <c r="BI1921" s="13">
        <f t="shared" si="2512"/>
        <v>6.6933551389099428E-6</v>
      </c>
      <c r="BJ1921" s="14">
        <f t="shared" si="2513"/>
        <v>0.8226237301967958</v>
      </c>
      <c r="BK1921" s="14">
        <f t="shared" si="2514"/>
        <v>9.8704901287572117E-2</v>
      </c>
      <c r="BL1921" s="14">
        <f t="shared" si="2515"/>
        <v>3.011416617904188E-2</v>
      </c>
      <c r="BM1921" s="14">
        <f t="shared" si="2516"/>
        <v>0.722666741660697</v>
      </c>
      <c r="BN1921" s="14">
        <f t="shared" si="2517"/>
        <v>0.20088694778994062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1.7670999999999999</v>
      </c>
      <c r="F1922" s="10">
        <f>VLOOKUP(B1922,home!$B$2:$E$405,3,FALSE)</f>
        <v>0.63660000000000005</v>
      </c>
      <c r="G1922" s="10">
        <f>VLOOKUP(C1922,away!$B$2:$E$405,4,FALSE)</f>
        <v>0.64670000000000005</v>
      </c>
      <c r="H1922" s="10">
        <f>VLOOKUP(A1922,away!$A$2:$E$405,3,FALSE)</f>
        <v>1.5205</v>
      </c>
      <c r="I1922" s="10">
        <f>VLOOKUP(C1922,away!$B$2:$E$405,3,FALSE)</f>
        <v>0.9395</v>
      </c>
      <c r="J1922" s="10">
        <f>VLOOKUP(B1922,home!$B$2:$E$405,4,FALSE)</f>
        <v>1.4798</v>
      </c>
      <c r="K1922" s="12">
        <f t="shared" si="2462"/>
        <v>0.72749602066200014</v>
      </c>
      <c r="L1922" s="12">
        <f t="shared" si="2463"/>
        <v>2.1139087280499997</v>
      </c>
      <c r="M1922" s="13">
        <f t="shared" si="2464"/>
        <v>5.8343650204742831E-2</v>
      </c>
      <c r="N1922" s="13">
        <f t="shared" si="2465"/>
        <v>4.2444773354846102E-2</v>
      </c>
      <c r="O1922" s="13">
        <f t="shared" si="2466"/>
        <v>0.12333315139410202</v>
      </c>
      <c r="P1922" s="13">
        <f t="shared" si="2467"/>
        <v>8.9724376854913232E-2</v>
      </c>
      <c r="Q1922" s="13">
        <f t="shared" si="2468"/>
        <v>1.5439201856775516E-2</v>
      </c>
      <c r="R1922" s="13">
        <f t="shared" si="2469"/>
        <v>0.13035751259495215</v>
      </c>
      <c r="S1922" s="13">
        <f t="shared" si="2470"/>
        <v>3.4495886757819186E-2</v>
      </c>
      <c r="T1922" s="13">
        <f t="shared" si="2471"/>
        <v>3.2637063559163522E-2</v>
      </c>
      <c r="U1922" s="13">
        <f t="shared" si="2472"/>
        <v>9.4834571676224264E-2</v>
      </c>
      <c r="V1922" s="13">
        <f t="shared" si="2473"/>
        <v>5.8944278760249798E-3</v>
      </c>
      <c r="W1922" s="13">
        <f t="shared" si="2474"/>
        <v>3.7439859710005174E-3</v>
      </c>
      <c r="X1922" s="13">
        <f t="shared" si="2475"/>
        <v>7.9144446217947455E-3</v>
      </c>
      <c r="Y1922" s="13">
        <f t="shared" si="2476"/>
        <v>8.3652067818401482E-3</v>
      </c>
      <c r="Z1922" s="13">
        <f t="shared" si="2477"/>
        <v>9.1854627880452358E-2</v>
      </c>
      <c r="AA1922" s="13">
        <f t="shared" si="2478"/>
        <v>6.6823876262417911E-2</v>
      </c>
      <c r="AB1922" s="13">
        <f t="shared" si="2479"/>
        <v>2.4307052033059461E-2</v>
      </c>
      <c r="AC1922" s="13">
        <f t="shared" si="2480"/>
        <v>5.6655037248764097E-4</v>
      </c>
      <c r="AD1922" s="13">
        <f t="shared" si="2481"/>
        <v>6.8093372382930768E-4</v>
      </c>
      <c r="AE1922" s="13">
        <f t="shared" si="2482"/>
        <v>1.4394317420263613E-3</v>
      </c>
      <c r="AF1922" s="13">
        <f t="shared" si="2483"/>
        <v>1.5214136614508707E-3</v>
      </c>
      <c r="AG1922" s="13">
        <f t="shared" si="2484"/>
        <v>1.0720432059718342E-3</v>
      </c>
      <c r="AH1922" s="13">
        <f t="shared" si="2485"/>
        <v>4.8543074897068265E-2</v>
      </c>
      <c r="AI1922" s="13">
        <f t="shared" si="2486"/>
        <v>3.5314893818314597E-2</v>
      </c>
      <c r="AJ1922" s="13">
        <f t="shared" si="2487"/>
        <v>1.284572236146247E-2</v>
      </c>
      <c r="AK1922" s="13">
        <f t="shared" si="2488"/>
        <v>3.1150706334976061E-3</v>
      </c>
      <c r="AL1922" s="13">
        <f t="shared" si="2489"/>
        <v>3.4851010486992333E-5</v>
      </c>
      <c r="AM1922" s="13">
        <f t="shared" si="2490"/>
        <v>9.9075314884075773E-5</v>
      </c>
      <c r="AN1922" s="13">
        <f t="shared" si="2491"/>
        <v>2.0943617286774978E-4</v>
      </c>
      <c r="AO1922" s="13">
        <f t="shared" si="2492"/>
        <v>2.2136447689726247E-4</v>
      </c>
      <c r="AP1922" s="13">
        <f t="shared" si="2493"/>
        <v>1.5598143326444854E-4</v>
      </c>
      <c r="AQ1922" s="13">
        <f t="shared" si="2494"/>
        <v>8.243262829786656E-5</v>
      </c>
      <c r="AR1922" s="13">
        <f t="shared" si="2495"/>
        <v>2.0523125942259506E-2</v>
      </c>
      <c r="AS1922" s="13">
        <f t="shared" si="2496"/>
        <v>1.4930492454538853E-2</v>
      </c>
      <c r="AT1922" s="13">
        <f t="shared" si="2497"/>
        <v>5.4309369236005172E-3</v>
      </c>
      <c r="AU1922" s="13">
        <f t="shared" si="2498"/>
        <v>1.3169950001285671E-3</v>
      </c>
      <c r="AV1922" s="13">
        <f t="shared" si="2499"/>
        <v>2.3952715545632071E-4</v>
      </c>
      <c r="AW1922" s="13">
        <f t="shared" si="2500"/>
        <v>1.4887772646952044E-6</v>
      </c>
      <c r="AX1922" s="13">
        <f t="shared" si="2501"/>
        <v>1.2012816220666625E-5</v>
      </c>
      <c r="AY1922" s="13">
        <f t="shared" si="2502"/>
        <v>2.5393997057327786E-5</v>
      </c>
      <c r="AZ1922" s="13">
        <f t="shared" si="2503"/>
        <v>2.6840296009780615E-5</v>
      </c>
      <c r="BA1922" s="13">
        <f t="shared" si="2504"/>
        <v>1.8912645332840271E-5</v>
      </c>
      <c r="BB1922" s="13">
        <f t="shared" si="2505"/>
        <v>9.9949015099012838E-6</v>
      </c>
      <c r="BC1922" s="13">
        <f t="shared" si="2506"/>
        <v>4.2256619075560924E-6</v>
      </c>
      <c r="BD1922" s="13">
        <f t="shared" si="2507"/>
        <v>7.2306691760352839E-3</v>
      </c>
      <c r="BE1922" s="13">
        <f t="shared" si="2508"/>
        <v>5.2602830522890526E-3</v>
      </c>
      <c r="BF1922" s="13">
        <f t="shared" si="2509"/>
        <v>1.9134174940480229E-3</v>
      </c>
      <c r="BG1922" s="13">
        <f t="shared" si="2510"/>
        <v>4.6400120426166435E-4</v>
      </c>
      <c r="BH1922" s="13">
        <f t="shared" si="2511"/>
        <v>8.4389757420684164E-5</v>
      </c>
      <c r="BI1922" s="13">
        <f t="shared" si="2512"/>
        <v>1.227864254163585E-5</v>
      </c>
      <c r="BJ1922" s="14">
        <f t="shared" si="2513"/>
        <v>0.11612416882294842</v>
      </c>
      <c r="BK1922" s="14">
        <f t="shared" si="2514"/>
        <v>0.18908513707353219</v>
      </c>
      <c r="BL1922" s="14">
        <f t="shared" si="2515"/>
        <v>0.59688104247367879</v>
      </c>
      <c r="BM1922" s="14">
        <f t="shared" si="2516"/>
        <v>0.53427840477048738</v>
      </c>
      <c r="BN1922" s="14">
        <f t="shared" si="2517"/>
        <v>0.45964266626033184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1.6325000000000001</v>
      </c>
      <c r="F1923" s="10">
        <f>VLOOKUP(B1923,home!$B$2:$E$405,3,FALSE)</f>
        <v>1.0449999999999999</v>
      </c>
      <c r="G1923" s="10">
        <f>VLOOKUP(C1923,away!$B$2:$E$405,4,FALSE)</f>
        <v>1.123</v>
      </c>
      <c r="H1923" s="10">
        <f>VLOOKUP(A1923,away!$A$2:$E$405,3,FALSE)</f>
        <v>1.1474</v>
      </c>
      <c r="I1923" s="10">
        <f>VLOOKUP(C1923,away!$B$2:$E$405,3,FALSE)</f>
        <v>1.0651999999999999</v>
      </c>
      <c r="J1923" s="10">
        <f>VLOOKUP(B1923,home!$B$2:$E$405,4,FALSE)</f>
        <v>1.1791</v>
      </c>
      <c r="K1923" s="12">
        <f t="shared" si="2462"/>
        <v>1.9157958875000001</v>
      </c>
      <c r="L1923" s="12">
        <f t="shared" si="2463"/>
        <v>1.441108376968</v>
      </c>
      <c r="M1923" s="13">
        <f t="shared" si="2464"/>
        <v>3.4842956735995724E-2</v>
      </c>
      <c r="N1923" s="13">
        <f t="shared" si="2465"/>
        <v>6.6751993223161041E-2</v>
      </c>
      <c r="O1923" s="13">
        <f t="shared" si="2466"/>
        <v>5.021247683057703E-2</v>
      </c>
      <c r="P1923" s="13">
        <f t="shared" si="2467"/>
        <v>9.6196856613208523E-2</v>
      </c>
      <c r="Q1923" s="13">
        <f t="shared" si="2468"/>
        <v>6.3941597049679902E-2</v>
      </c>
      <c r="R1923" s="13">
        <f t="shared" si="2469"/>
        <v>3.6180810494428096E-2</v>
      </c>
      <c r="S1923" s="13">
        <f t="shared" si="2470"/>
        <v>6.6396741903810716E-2</v>
      </c>
      <c r="T1923" s="13">
        <f t="shared" si="2471"/>
        <v>9.2146771145006037E-2</v>
      </c>
      <c r="U1923" s="13">
        <f t="shared" si="2472"/>
        <v>6.93150479516422E-2</v>
      </c>
      <c r="V1923" s="13">
        <f t="shared" si="2473"/>
        <v>2.0368082195206593E-2</v>
      </c>
      <c r="W1923" s="13">
        <f t="shared" si="2474"/>
        <v>4.0833016222652972E-2</v>
      </c>
      <c r="X1923" s="13">
        <f t="shared" si="2475"/>
        <v>5.8844801735335427E-2</v>
      </c>
      <c r="Y1923" s="13">
        <f t="shared" si="2476"/>
        <v>4.2400868360906507E-2</v>
      </c>
      <c r="Z1923" s="13">
        <f t="shared" si="2477"/>
        <v>1.7380156363004013E-2</v>
      </c>
      <c r="AA1923" s="13">
        <f t="shared" si="2478"/>
        <v>3.3296832084350046E-2</v>
      </c>
      <c r="AB1923" s="13">
        <f t="shared" si="2479"/>
        <v>3.189496698698794E-2</v>
      </c>
      <c r="AC1923" s="13">
        <f t="shared" si="2480"/>
        <v>3.5146010592331657E-3</v>
      </c>
      <c r="AD1923" s="13">
        <f t="shared" si="2481"/>
        <v>1.9556931138394837E-2</v>
      </c>
      <c r="AE1923" s="13">
        <f t="shared" si="2482"/>
        <v>2.818365729132712E-2</v>
      </c>
      <c r="AF1923" s="13">
        <f t="shared" si="2483"/>
        <v>2.0307852308063389E-2</v>
      </c>
      <c r="AG1923" s="13">
        <f t="shared" si="2484"/>
        <v>9.7552720264596909E-3</v>
      </c>
      <c r="AH1923" s="13">
        <f t="shared" si="2485"/>
        <v>6.2616722319346948E-3</v>
      </c>
      <c r="AI1923" s="13">
        <f t="shared" si="2486"/>
        <v>1.1996085910813437E-2</v>
      </c>
      <c r="AJ1923" s="13">
        <f t="shared" si="2487"/>
        <v>1.1491026027016538E-2</v>
      </c>
      <c r="AK1923" s="13">
        <f t="shared" si="2488"/>
        <v>7.3381534685712513E-3</v>
      </c>
      <c r="AL1923" s="13">
        <f t="shared" si="2489"/>
        <v>3.8813419505056467E-4</v>
      </c>
      <c r="AM1923" s="13">
        <f t="shared" si="2490"/>
        <v>7.493417649411506E-3</v>
      </c>
      <c r="AN1923" s="13">
        <f t="shared" si="2491"/>
        <v>1.0798826946686779E-2</v>
      </c>
      <c r="AO1923" s="13">
        <f t="shared" si="2492"/>
        <v>7.781139987149046E-3</v>
      </c>
      <c r="AP1923" s="13">
        <f t="shared" si="2493"/>
        <v>3.7378220059470541E-3</v>
      </c>
      <c r="AQ1923" s="13">
        <f t="shared" si="2494"/>
        <v>1.3466516510964089E-3</v>
      </c>
      <c r="AR1923" s="13">
        <f t="shared" si="2495"/>
        <v>1.8047496614538008E-3</v>
      </c>
      <c r="AS1923" s="13">
        <f t="shared" si="2496"/>
        <v>3.4575319793802091E-3</v>
      </c>
      <c r="AT1923" s="13">
        <f t="shared" si="2497"/>
        <v>3.3119627734981704E-3</v>
      </c>
      <c r="AU1923" s="13">
        <f t="shared" si="2498"/>
        <v>2.1150148870069632E-3</v>
      </c>
      <c r="AV1923" s="13">
        <f t="shared" si="2499"/>
        <v>1.0129842056323043E-3</v>
      </c>
      <c r="AW1923" s="13">
        <f t="shared" si="2500"/>
        <v>2.9766329494800543E-5</v>
      </c>
      <c r="AX1923" s="13">
        <f t="shared" si="2501"/>
        <v>2.3926431193437478E-3</v>
      </c>
      <c r="AY1923" s="13">
        <f t="shared" si="2502"/>
        <v>3.4480580423811203E-3</v>
      </c>
      <c r="AZ1923" s="13">
        <f t="shared" si="2503"/>
        <v>2.4845126645736586E-3</v>
      </c>
      <c r="BA1923" s="13">
        <f t="shared" si="2504"/>
        <v>1.193484004533395E-3</v>
      </c>
      <c r="BB1923" s="13">
        <f t="shared" si="2505"/>
        <v>4.2998494917759769E-4</v>
      </c>
      <c r="BC1923" s="13">
        <f t="shared" si="2506"/>
        <v>1.2393098244599916E-4</v>
      </c>
      <c r="BD1923" s="13">
        <f t="shared" si="2507"/>
        <v>4.3347330924187167E-4</v>
      </c>
      <c r="BE1923" s="13">
        <f t="shared" si="2508"/>
        <v>8.3044638318659355E-4</v>
      </c>
      <c r="BF1923" s="13">
        <f t="shared" si="2509"/>
        <v>7.9548288284906265E-4</v>
      </c>
      <c r="BG1923" s="13">
        <f t="shared" si="2510"/>
        <v>5.0799427851295966E-4</v>
      </c>
      <c r="BH1923" s="13">
        <f t="shared" si="2511"/>
        <v>2.4330333741216442E-4</v>
      </c>
      <c r="BI1923" s="13">
        <f t="shared" si="2512"/>
        <v>9.3223906645849907E-5</v>
      </c>
      <c r="BJ1923" s="14">
        <f t="shared" si="2513"/>
        <v>0.48395323250373323</v>
      </c>
      <c r="BK1923" s="14">
        <f t="shared" si="2514"/>
        <v>0.22515543074488639</v>
      </c>
      <c r="BL1923" s="14">
        <f t="shared" si="2515"/>
        <v>0.27259323959114107</v>
      </c>
      <c r="BM1923" s="14">
        <f t="shared" si="2516"/>
        <v>0.64753707654282833</v>
      </c>
      <c r="BN1923" s="14">
        <f t="shared" si="2517"/>
        <v>0.34812669094705034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1.6325000000000001</v>
      </c>
      <c r="F1924" s="10">
        <f>VLOOKUP(B1924,home!$B$2:$E$405,3,FALSE)</f>
        <v>1.1891</v>
      </c>
      <c r="G1924" s="10">
        <f>VLOOKUP(C1924,away!$B$2:$E$405,4,FALSE)</f>
        <v>1.2971999999999999</v>
      </c>
      <c r="H1924" s="10">
        <f>VLOOKUP(A1924,away!$A$2:$E$405,3,FALSE)</f>
        <v>1.1474</v>
      </c>
      <c r="I1924" s="10">
        <f>VLOOKUP(C1924,away!$B$2:$E$405,3,FALSE)</f>
        <v>0.66649999999999998</v>
      </c>
      <c r="J1924" s="10">
        <f>VLOOKUP(B1924,home!$B$2:$E$405,4,FALSE)</f>
        <v>1.1278999999999999</v>
      </c>
      <c r="K1924" s="12">
        <f t="shared" si="2462"/>
        <v>2.5181320989000002</v>
      </c>
      <c r="L1924" s="12">
        <f t="shared" si="2463"/>
        <v>0.86255261458999988</v>
      </c>
      <c r="M1924" s="13">
        <f t="shared" si="2464"/>
        <v>3.402414996249882E-2</v>
      </c>
      <c r="N1924" s="13">
        <f t="shared" si="2465"/>
        <v>8.5677304158355505E-2</v>
      </c>
      <c r="O1924" s="13">
        <f t="shared" si="2466"/>
        <v>2.9347619509355601E-2</v>
      </c>
      <c r="P1924" s="13">
        <f t="shared" si="2467"/>
        <v>7.3901182712812208E-2</v>
      </c>
      <c r="Q1924" s="13">
        <f t="shared" si="2468"/>
        <v>0.10787338487418677</v>
      </c>
      <c r="R1924" s="13">
        <f t="shared" si="2469"/>
        <v>1.2656932969893581E-2</v>
      </c>
      <c r="S1924" s="13">
        <f t="shared" si="2470"/>
        <v>4.0128738060847637E-2</v>
      </c>
      <c r="T1924" s="13">
        <f t="shared" si="2471"/>
        <v>9.3046470167903142E-2</v>
      </c>
      <c r="U1924" s="13">
        <f t="shared" si="2472"/>
        <v>3.1871829185114733E-2</v>
      </c>
      <c r="V1924" s="13">
        <f t="shared" si="2473"/>
        <v>9.6844976508937333E-3</v>
      </c>
      <c r="W1924" s="13">
        <f t="shared" si="2474"/>
        <v>9.0546477689561145E-2</v>
      </c>
      <c r="X1924" s="13">
        <f t="shared" si="2475"/>
        <v>7.8101101073046048E-2</v>
      </c>
      <c r="Y1924" s="13">
        <f t="shared" si="2476"/>
        <v>3.3683154466456859E-2</v>
      </c>
      <c r="Z1924" s="13">
        <f t="shared" si="2477"/>
        <v>3.6390902086240271E-3</v>
      </c>
      <c r="AA1924" s="13">
        <f t="shared" si="2478"/>
        <v>9.1637098651288617E-3</v>
      </c>
      <c r="AB1924" s="13">
        <f t="shared" si="2479"/>
        <v>1.1537715978193792E-2</v>
      </c>
      <c r="AC1924" s="13">
        <f t="shared" si="2480"/>
        <v>1.3146835247341471E-3</v>
      </c>
      <c r="AD1924" s="13">
        <f t="shared" si="2481"/>
        <v>5.7001997978104159E-2</v>
      </c>
      <c r="AE1924" s="13">
        <f t="shared" si="2482"/>
        <v>4.9167222392867631E-2</v>
      </c>
      <c r="AF1924" s="13">
        <f t="shared" si="2483"/>
        <v>2.1204658113547981E-2</v>
      </c>
      <c r="AG1924" s="13">
        <f t="shared" si="2484"/>
        <v>6.0967110991092888E-3</v>
      </c>
      <c r="AH1924" s="13">
        <f t="shared" si="2485"/>
        <v>7.8472669354438058E-4</v>
      </c>
      <c r="AI1924" s="13">
        <f t="shared" si="2486"/>
        <v>1.9760454758777682E-3</v>
      </c>
      <c r="AJ1924" s="13">
        <f t="shared" si="2487"/>
        <v>2.4879717708469677E-3</v>
      </c>
      <c r="AK1924" s="13">
        <f t="shared" si="2488"/>
        <v>2.0883471924422747E-3</v>
      </c>
      <c r="AL1924" s="13">
        <f t="shared" si="2489"/>
        <v>1.142208313541853E-4</v>
      </c>
      <c r="AM1924" s="13">
        <f t="shared" si="2490"/>
        <v>2.8707712162019394E-2</v>
      </c>
      <c r="AN1924" s="13">
        <f t="shared" si="2491"/>
        <v>2.4761912184246965E-2</v>
      </c>
      <c r="AO1924" s="13">
        <f t="shared" si="2492"/>
        <v>1.0679226048385096E-2</v>
      </c>
      <c r="AP1924" s="13">
        <f t="shared" si="2493"/>
        <v>3.0704647832773997E-3</v>
      </c>
      <c r="AQ1924" s="13">
        <f t="shared" si="2494"/>
        <v>6.6210935670560952E-4</v>
      </c>
      <c r="AR1924" s="13">
        <f t="shared" si="2495"/>
        <v>1.3537361225105424E-4</v>
      </c>
      <c r="AS1924" s="13">
        <f t="shared" si="2496"/>
        <v>3.4088863835342201E-4</v>
      </c>
      <c r="AT1924" s="13">
        <f t="shared" si="2497"/>
        <v>4.2920131119403293E-4</v>
      </c>
      <c r="AU1924" s="13">
        <f t="shared" si="2498"/>
        <v>3.6026186620255409E-4</v>
      </c>
      <c r="AV1924" s="13">
        <f t="shared" si="2499"/>
        <v>2.2679674232356712E-4</v>
      </c>
      <c r="AW1924" s="13">
        <f t="shared" si="2500"/>
        <v>6.8913914714651404E-6</v>
      </c>
      <c r="AX1924" s="13">
        <f t="shared" si="2501"/>
        <v>1.2048301913527158E-2</v>
      </c>
      <c r="AY1924" s="13">
        <f t="shared" si="2502"/>
        <v>1.0392294316882548E-2</v>
      </c>
      <c r="AZ1924" s="13">
        <f t="shared" si="2503"/>
        <v>4.4819503173079188E-3</v>
      </c>
      <c r="BA1924" s="13">
        <f t="shared" si="2504"/>
        <v>1.288639321552142E-3</v>
      </c>
      <c r="BB1924" s="13">
        <f t="shared" si="2505"/>
        <v>2.7787980401707083E-4</v>
      </c>
      <c r="BC1924" s="13">
        <f t="shared" si="2506"/>
        <v>4.7937190299336251E-5</v>
      </c>
      <c r="BD1924" s="13">
        <f t="shared" si="2507"/>
        <v>1.9461143865606604E-5</v>
      </c>
      <c r="BE1924" s="13">
        <f t="shared" si="2508"/>
        <v>4.9005731049294819E-5</v>
      </c>
      <c r="BF1924" s="13">
        <f t="shared" si="2509"/>
        <v>6.1701452192644858E-5</v>
      </c>
      <c r="BG1924" s="13">
        <f t="shared" si="2510"/>
        <v>5.1790802438347598E-5</v>
      </c>
      <c r="BH1924" s="13">
        <f t="shared" si="2511"/>
        <v>3.2604020511947868E-5</v>
      </c>
      <c r="BI1924" s="13">
        <f t="shared" si="2512"/>
        <v>1.6420246120865986E-5</v>
      </c>
      <c r="BJ1924" s="14">
        <f t="shared" si="2513"/>
        <v>0.71881690941135923</v>
      </c>
      <c r="BK1924" s="14">
        <f t="shared" si="2514"/>
        <v>0.16955976706002329</v>
      </c>
      <c r="BL1924" s="14">
        <f t="shared" si="2515"/>
        <v>0.10363840420690128</v>
      </c>
      <c r="BM1924" s="14">
        <f t="shared" si="2516"/>
        <v>0.64178819377439422</v>
      </c>
      <c r="BN1924" s="14">
        <f t="shared" si="2517"/>
        <v>0.34348057418710243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1.6325000000000001</v>
      </c>
      <c r="F1925" s="10">
        <f>VLOOKUP(B1925,home!$B$2:$E$405,3,FALSE)</f>
        <v>0.61260000000000003</v>
      </c>
      <c r="G1925" s="10">
        <f>VLOOKUP(C1925,away!$B$2:$E$405,4,FALSE)</f>
        <v>0.8508</v>
      </c>
      <c r="H1925" s="10">
        <f>VLOOKUP(A1925,away!$A$2:$E$405,3,FALSE)</f>
        <v>1.1474</v>
      </c>
      <c r="I1925" s="10">
        <f>VLOOKUP(C1925,away!$B$2:$E$405,3,FALSE)</f>
        <v>0.96840000000000004</v>
      </c>
      <c r="J1925" s="10">
        <f>VLOOKUP(B1925,home!$B$2:$E$405,4,FALSE)</f>
        <v>1.4866999999999999</v>
      </c>
      <c r="K1925" s="12">
        <f t="shared" si="2462"/>
        <v>0.85085913060000018</v>
      </c>
      <c r="L1925" s="12">
        <f t="shared" si="2463"/>
        <v>1.651935049272</v>
      </c>
      <c r="M1925" s="13">
        <f t="shared" si="2464"/>
        <v>8.185595851160464E-2</v>
      </c>
      <c r="N1925" s="13">
        <f t="shared" si="2465"/>
        <v>6.9647889693613602E-2</v>
      </c>
      <c r="O1925" s="13">
        <f t="shared" si="2466"/>
        <v>0.1352207268570744</v>
      </c>
      <c r="P1925" s="13">
        <f t="shared" si="2467"/>
        <v>0.1150537900927104</v>
      </c>
      <c r="Q1925" s="13">
        <f t="shared" si="2468"/>
        <v>2.9630271436416392E-2</v>
      </c>
      <c r="R1925" s="13">
        <f t="shared" si="2469"/>
        <v>0.11168792904161844</v>
      </c>
      <c r="S1925" s="13">
        <f t="shared" si="2470"/>
        <v>4.0428866924882512E-2</v>
      </c>
      <c r="T1925" s="13">
        <f t="shared" si="2471"/>
        <v>4.8947283905259244E-2</v>
      </c>
      <c r="U1925" s="13">
        <f t="shared" si="2472"/>
        <v>9.5030694202865973E-2</v>
      </c>
      <c r="V1925" s="13">
        <f t="shared" si="2473"/>
        <v>6.3139289680178012E-3</v>
      </c>
      <c r="W1925" s="13">
        <f t="shared" si="2474"/>
        <v>8.4037289979437581E-3</v>
      </c>
      <c r="X1925" s="13">
        <f t="shared" si="2475"/>
        <v>1.3882414476286756E-2</v>
      </c>
      <c r="Y1925" s="13">
        <f t="shared" si="2476"/>
        <v>1.1466423520949546E-2</v>
      </c>
      <c r="Z1925" s="13">
        <f t="shared" si="2477"/>
        <v>6.1500401521484525E-2</v>
      </c>
      <c r="AA1925" s="13">
        <f t="shared" si="2478"/>
        <v>5.2328178170121246E-2</v>
      </c>
      <c r="AB1925" s="13">
        <f t="shared" si="2479"/>
        <v>2.2261954091855638E-2</v>
      </c>
      <c r="AC1925" s="13">
        <f t="shared" si="2480"/>
        <v>5.5466446132600199E-4</v>
      </c>
      <c r="AD1925" s="13">
        <f t="shared" si="2481"/>
        <v>1.7875973872471087E-3</v>
      </c>
      <c r="AE1925" s="13">
        <f t="shared" si="2482"/>
        <v>2.9529947779805507E-3</v>
      </c>
      <c r="AF1925" s="13">
        <f t="shared" si="2483"/>
        <v>2.4390777870316304E-3</v>
      </c>
      <c r="AG1925" s="13">
        <f t="shared" si="2484"/>
        <v>1.3430660280994455E-3</v>
      </c>
      <c r="AH1925" s="13">
        <f t="shared" si="2485"/>
        <v>2.5398667204410343E-2</v>
      </c>
      <c r="AI1925" s="13">
        <f t="shared" si="2486"/>
        <v>2.1610687895943319E-2</v>
      </c>
      <c r="AJ1925" s="13">
        <f t="shared" si="2487"/>
        <v>9.1938255574051404E-3</v>
      </c>
      <c r="AK1925" s="13">
        <f t="shared" si="2488"/>
        <v>2.6075501402206E-3</v>
      </c>
      <c r="AL1925" s="13">
        <f t="shared" si="2489"/>
        <v>3.1184656396756242E-5</v>
      </c>
      <c r="AM1925" s="13">
        <f t="shared" si="2490"/>
        <v>3.0419871175518142E-4</v>
      </c>
      <c r="AN1925" s="13">
        <f t="shared" si="2491"/>
        <v>5.0251651389177456E-4</v>
      </c>
      <c r="AO1925" s="13">
        <f t="shared" si="2492"/>
        <v>4.1506232106790122E-4</v>
      </c>
      <c r="AP1925" s="13">
        <f t="shared" si="2493"/>
        <v>2.2855199860141799E-4</v>
      </c>
      <c r="AQ1925" s="13">
        <f t="shared" si="2494"/>
        <v>9.4388264267711926E-5</v>
      </c>
      <c r="AR1925" s="13">
        <f t="shared" si="2495"/>
        <v>8.3913897119521439E-3</v>
      </c>
      <c r="AS1925" s="13">
        <f t="shared" si="2496"/>
        <v>7.1398905548373864E-3</v>
      </c>
      <c r="AT1925" s="13">
        <f t="shared" si="2497"/>
        <v>3.0375205350340459E-3</v>
      </c>
      <c r="AU1925" s="13">
        <f t="shared" si="2498"/>
        <v>8.6150069387290527E-4</v>
      </c>
      <c r="AV1925" s="13">
        <f t="shared" si="2499"/>
        <v>1.8325393284999923E-4</v>
      </c>
      <c r="AW1925" s="13">
        <f t="shared" si="2500"/>
        <v>1.2175564167244642E-6</v>
      </c>
      <c r="AX1925" s="13">
        <f t="shared" si="2501"/>
        <v>4.3138375235608935E-5</v>
      </c>
      <c r="AY1925" s="13">
        <f t="shared" si="2502"/>
        <v>7.1261794020349668E-5</v>
      </c>
      <c r="AZ1925" s="13">
        <f t="shared" si="2503"/>
        <v>5.8859927608108733E-5</v>
      </c>
      <c r="BA1925" s="13">
        <f t="shared" si="2504"/>
        <v>3.2410925804482478E-5</v>
      </c>
      <c r="BB1925" s="13">
        <f t="shared" si="2505"/>
        <v>1.3385186078944733E-5</v>
      </c>
      <c r="BC1925" s="13">
        <f t="shared" si="2506"/>
        <v>4.4222916049672901E-6</v>
      </c>
      <c r="BD1925" s="13">
        <f t="shared" si="2507"/>
        <v>2.310338462879034E-3</v>
      </c>
      <c r="BE1925" s="13">
        <f t="shared" si="2508"/>
        <v>1.9657725759169957E-3</v>
      </c>
      <c r="BF1925" s="13">
        <f t="shared" si="2509"/>
        <v>8.3629777245102887E-4</v>
      </c>
      <c r="BG1925" s="13">
        <f t="shared" si="2510"/>
        <v>2.3719053186346643E-4</v>
      </c>
      <c r="BH1925" s="13">
        <f t="shared" si="2511"/>
        <v>5.0453932431975164E-5</v>
      </c>
      <c r="BI1925" s="13">
        <f t="shared" si="2512"/>
        <v>8.58583781688431E-6</v>
      </c>
      <c r="BJ1925" s="14">
        <f t="shared" si="2513"/>
        <v>0.19226894432076441</v>
      </c>
      <c r="BK1925" s="14">
        <f t="shared" si="2514"/>
        <v>0.24430965540895846</v>
      </c>
      <c r="BL1925" s="14">
        <f t="shared" si="2515"/>
        <v>0.50036240770342111</v>
      </c>
      <c r="BM1925" s="14">
        <f t="shared" si="2516"/>
        <v>0.4552747990839871</v>
      </c>
      <c r="BN1925" s="14">
        <f t="shared" si="2517"/>
        <v>0.54309656563303788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1.6325000000000001</v>
      </c>
      <c r="F1926" s="10">
        <f>VLOOKUP(B1926,home!$B$2:$E$405,3,FALSE)</f>
        <v>1.2931999999999999</v>
      </c>
      <c r="G1926" s="10">
        <f>VLOOKUP(C1926,away!$B$2:$E$405,4,FALSE)</f>
        <v>0.74870000000000003</v>
      </c>
      <c r="H1926" s="10">
        <f>VLOOKUP(A1926,away!$A$2:$E$405,3,FALSE)</f>
        <v>1.1474</v>
      </c>
      <c r="I1926" s="10">
        <f>VLOOKUP(C1926,away!$B$2:$E$405,3,FALSE)</f>
        <v>0.96840000000000004</v>
      </c>
      <c r="J1926" s="10">
        <f>VLOOKUP(B1926,home!$B$2:$E$405,4,FALSE)</f>
        <v>0.92</v>
      </c>
      <c r="K1926" s="12">
        <f t="shared" si="2462"/>
        <v>1.5806172562999998</v>
      </c>
      <c r="L1926" s="12">
        <f t="shared" si="2463"/>
        <v>1.0222507872</v>
      </c>
      <c r="M1926" s="13">
        <f t="shared" si="2464"/>
        <v>7.4060863544387873E-2</v>
      </c>
      <c r="N1926" s="13">
        <f t="shared" si="2465"/>
        <v>0.11706187893473903</v>
      </c>
      <c r="O1926" s="13">
        <f t="shared" si="2466"/>
        <v>7.5708776058962271E-2</v>
      </c>
      <c r="P1926" s="13">
        <f t="shared" si="2467"/>
        <v>0.11966659789214806</v>
      </c>
      <c r="Q1926" s="13">
        <f t="shared" si="2468"/>
        <v>9.251501294957501E-2</v>
      </c>
      <c r="R1926" s="13">
        <f t="shared" si="2469"/>
        <v>3.8696677962111348E-2</v>
      </c>
      <c r="S1926" s="13">
        <f t="shared" si="2470"/>
        <v>4.8338940317980528E-2</v>
      </c>
      <c r="T1926" s="13">
        <f t="shared" si="2471"/>
        <v>9.4573544815521229E-2</v>
      </c>
      <c r="U1926" s="13">
        <f t="shared" si="2472"/>
        <v>6.1164636948397105E-2</v>
      </c>
      <c r="V1926" s="13">
        <f t="shared" si="2473"/>
        <v>8.6783825217505595E-3</v>
      </c>
      <c r="W1926" s="13">
        <f t="shared" si="2474"/>
        <v>4.874360864497207E-2</v>
      </c>
      <c r="X1926" s="13">
        <f t="shared" si="2475"/>
        <v>4.9828192308291414E-2</v>
      </c>
      <c r="Y1926" s="13">
        <f t="shared" si="2476"/>
        <v>2.546845440595194E-2</v>
      </c>
      <c r="Z1926" s="13">
        <f t="shared" si="2477"/>
        <v>1.3185903169597739E-2</v>
      </c>
      <c r="AA1926" s="13">
        <f t="shared" si="2478"/>
        <v>2.0841866089767049E-2</v>
      </c>
      <c r="AB1926" s="13">
        <f t="shared" si="2479"/>
        <v>1.6471506597489805E-2</v>
      </c>
      <c r="AC1926" s="13">
        <f t="shared" si="2480"/>
        <v>8.7640123092993692E-4</v>
      </c>
      <c r="AD1926" s="13">
        <f t="shared" si="2481"/>
        <v>1.9261247239644171E-2</v>
      </c>
      <c r="AE1926" s="13">
        <f t="shared" si="2482"/>
        <v>1.9689825153180077E-2</v>
      </c>
      <c r="AF1926" s="13">
        <f t="shared" si="2483"/>
        <v>1.0063969631334348E-2</v>
      </c>
      <c r="AG1926" s="13">
        <f t="shared" si="2484"/>
        <v>3.4293002926628099E-3</v>
      </c>
      <c r="AH1926" s="13">
        <f t="shared" si="2485"/>
        <v>3.3698249737660656E-3</v>
      </c>
      <c r="AI1926" s="13">
        <f t="shared" si="2486"/>
        <v>5.3264035042453368E-3</v>
      </c>
      <c r="AJ1926" s="13">
        <f t="shared" si="2487"/>
        <v>4.2095026464134856E-3</v>
      </c>
      <c r="AK1926" s="13">
        <f t="shared" si="2488"/>
        <v>2.2178708411205576E-3</v>
      </c>
      <c r="AL1926" s="13">
        <f t="shared" si="2489"/>
        <v>5.6643116849978227E-5</v>
      </c>
      <c r="AM1926" s="13">
        <f t="shared" si="2490"/>
        <v>6.0889319529684616E-3</v>
      </c>
      <c r="AN1926" s="13">
        <f t="shared" si="2491"/>
        <v>6.2244154821292424E-3</v>
      </c>
      <c r="AO1926" s="13">
        <f t="shared" si="2492"/>
        <v>3.1814568132332425E-3</v>
      </c>
      <c r="AP1926" s="13">
        <f t="shared" si="2493"/>
        <v>1.0840822439234952E-3</v>
      </c>
      <c r="AQ1926" s="13">
        <f t="shared" si="2494"/>
        <v>2.7705098181008379E-4</v>
      </c>
      <c r="AR1926" s="13">
        <f t="shared" si="2495"/>
        <v>6.8896124643171616E-4</v>
      </c>
      <c r="AS1926" s="13">
        <f t="shared" si="2496"/>
        <v>1.0889840350319271E-3</v>
      </c>
      <c r="AT1926" s="13">
        <f t="shared" si="2497"/>
        <v>8.6063347880333408E-4</v>
      </c>
      <c r="AU1926" s="13">
        <f t="shared" si="2498"/>
        <v>4.5344404264868331E-4</v>
      </c>
      <c r="AV1926" s="13">
        <f t="shared" si="2499"/>
        <v>1.7918036964423544E-4</v>
      </c>
      <c r="AW1926" s="13">
        <f t="shared" si="2500"/>
        <v>2.5423118091475685E-6</v>
      </c>
      <c r="AX1926" s="13">
        <f t="shared" si="2501"/>
        <v>1.604045152883069E-3</v>
      </c>
      <c r="AY1926" s="13">
        <f t="shared" si="2502"/>
        <v>1.6397364202390614E-3</v>
      </c>
      <c r="AZ1926" s="13">
        <f t="shared" si="2503"/>
        <v>8.3811092319494528E-4</v>
      </c>
      <c r="BA1926" s="13">
        <f t="shared" si="2504"/>
        <v>2.8558651699898383E-4</v>
      </c>
      <c r="BB1926" s="13">
        <f t="shared" si="2505"/>
        <v>7.2985260453979341E-5</v>
      </c>
      <c r="BC1926" s="13">
        <f t="shared" si="2506"/>
        <v>1.4921847990615486E-5</v>
      </c>
      <c r="BD1926" s="13">
        <f t="shared" si="2507"/>
        <v>1.1738186275251912E-4</v>
      </c>
      <c r="BE1926" s="13">
        <f t="shared" si="2508"/>
        <v>1.855357978432699E-4</v>
      </c>
      <c r="BF1926" s="13">
        <f t="shared" si="2509"/>
        <v>1.4663054186623038E-4</v>
      </c>
      <c r="BG1926" s="13">
        <f t="shared" si="2510"/>
        <v>7.7255588258127775E-5</v>
      </c>
      <c r="BH1926" s="13">
        <f t="shared" si="2511"/>
        <v>3.0527878986601096E-5</v>
      </c>
      <c r="BI1926" s="13">
        <f t="shared" si="2512"/>
        <v>9.6505784648919666E-6</v>
      </c>
      <c r="BJ1926" s="14">
        <f t="shared" si="2513"/>
        <v>0.50194635797169718</v>
      </c>
      <c r="BK1926" s="14">
        <f t="shared" si="2514"/>
        <v>0.25331756504428599</v>
      </c>
      <c r="BL1926" s="14">
        <f t="shared" si="2515"/>
        <v>0.23184525104300457</v>
      </c>
      <c r="BM1926" s="14">
        <f t="shared" si="2516"/>
        <v>0.48094807577823212</v>
      </c>
      <c r="BN1926" s="14">
        <f t="shared" si="2517"/>
        <v>0.51770980734192351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1.6325000000000001</v>
      </c>
      <c r="F1927" s="10">
        <f>VLOOKUP(B1927,home!$B$2:$E$405,3,FALSE)</f>
        <v>1.117</v>
      </c>
      <c r="G1927" s="10">
        <f>VLOOKUP(C1927,away!$B$2:$E$405,4,FALSE)</f>
        <v>0.64859999999999995</v>
      </c>
      <c r="H1927" s="10">
        <f>VLOOKUP(A1927,away!$A$2:$E$405,3,FALSE)</f>
        <v>1.1474</v>
      </c>
      <c r="I1927" s="10">
        <f>VLOOKUP(C1927,away!$B$2:$E$405,3,FALSE)</f>
        <v>0.51270000000000004</v>
      </c>
      <c r="J1927" s="10">
        <f>VLOOKUP(B1927,home!$B$2:$E$405,4,FALSE)</f>
        <v>0.92279999999999995</v>
      </c>
      <c r="K1927" s="12">
        <f t="shared" si="2462"/>
        <v>1.1827237214999999</v>
      </c>
      <c r="L1927" s="12">
        <f t="shared" si="2463"/>
        <v>0.54285738314400001</v>
      </c>
      <c r="M1927" s="13">
        <f t="shared" si="2464"/>
        <v>0.17806954466222163</v>
      </c>
      <c r="N1927" s="13">
        <f t="shared" si="2465"/>
        <v>0.21060707454871319</v>
      </c>
      <c r="O1927" s="13">
        <f t="shared" si="2466"/>
        <v>9.6666367032977263E-2</v>
      </c>
      <c r="P1927" s="13">
        <f t="shared" si="2467"/>
        <v>0.11432960536112778</v>
      </c>
      <c r="Q1927" s="13">
        <f t="shared" si="2468"/>
        <v>0.12454499149224103</v>
      </c>
      <c r="R1927" s="13">
        <f t="shared" si="2469"/>
        <v>2.6238025522779734E-2</v>
      </c>
      <c r="S1927" s="13">
        <f t="shared" si="2470"/>
        <v>1.8351339482034903E-2</v>
      </c>
      <c r="T1927" s="13">
        <f t="shared" si="2471"/>
        <v>6.761016816516971E-2</v>
      </c>
      <c r="U1927" s="13">
        <f t="shared" si="2472"/>
        <v>3.1032335191114029E-2</v>
      </c>
      <c r="V1927" s="13">
        <f t="shared" si="2473"/>
        <v>1.3091647890272949E-3</v>
      </c>
      <c r="W1927" s="13">
        <f t="shared" si="2474"/>
        <v>4.9100771943963055E-2</v>
      </c>
      <c r="X1927" s="13">
        <f t="shared" si="2475"/>
        <v>2.665471656785012E-2</v>
      </c>
      <c r="Y1927" s="13">
        <f t="shared" si="2476"/>
        <v>7.2348548422340678E-3</v>
      </c>
      <c r="Z1927" s="13">
        <f t="shared" si="2477"/>
        <v>4.7478352913872318E-3</v>
      </c>
      <c r="AA1927" s="13">
        <f t="shared" si="2478"/>
        <v>5.615377424898543E-3</v>
      </c>
      <c r="AB1927" s="13">
        <f t="shared" si="2479"/>
        <v>3.3207200428015463E-3</v>
      </c>
      <c r="AC1927" s="13">
        <f t="shared" si="2480"/>
        <v>5.2534353209477192E-5</v>
      </c>
      <c r="AD1927" s="13">
        <f t="shared" si="2481"/>
        <v>1.4518161930521701E-2</v>
      </c>
      <c r="AE1927" s="13">
        <f t="shared" si="2482"/>
        <v>7.8812913936638536E-3</v>
      </c>
      <c r="AF1927" s="13">
        <f t="shared" si="2483"/>
        <v>2.1392086108798442E-3</v>
      </c>
      <c r="AG1927" s="13">
        <f t="shared" si="2484"/>
        <v>3.8709506283378137E-4</v>
      </c>
      <c r="AH1927" s="13">
        <f t="shared" si="2485"/>
        <v>6.4434936047030064E-4</v>
      </c>
      <c r="AI1927" s="13">
        <f t="shared" si="2486"/>
        <v>7.6208727356157893E-4</v>
      </c>
      <c r="AJ1927" s="13">
        <f t="shared" si="2487"/>
        <v>4.506693481472697E-4</v>
      </c>
      <c r="AK1927" s="13">
        <f t="shared" si="2488"/>
        <v>1.7767244286890599E-4</v>
      </c>
      <c r="AL1927" s="13">
        <f t="shared" si="2489"/>
        <v>1.3491878988593542E-6</v>
      </c>
      <c r="AM1927" s="13">
        <f t="shared" si="2490"/>
        <v>3.434194901561246E-3</v>
      </c>
      <c r="AN1927" s="13">
        <f t="shared" si="2491"/>
        <v>1.8642780574680048E-3</v>
      </c>
      <c r="AO1927" s="13">
        <f t="shared" si="2492"/>
        <v>5.0601855386493038E-4</v>
      </c>
      <c r="AP1927" s="13">
        <f t="shared" si="2493"/>
        <v>9.1565302657809129E-5</v>
      </c>
      <c r="AQ1927" s="13">
        <f t="shared" si="2494"/>
        <v>1.2426725146901652E-5</v>
      </c>
      <c r="AR1927" s="13">
        <f t="shared" si="2495"/>
        <v>6.9957961531083495E-5</v>
      </c>
      <c r="AS1927" s="13">
        <f t="shared" si="2496"/>
        <v>8.2740940610596895E-5</v>
      </c>
      <c r="AT1927" s="13">
        <f t="shared" si="2497"/>
        <v>4.8929836599687833E-5</v>
      </c>
      <c r="AU1927" s="13">
        <f t="shared" si="2498"/>
        <v>1.9290159478523235E-5</v>
      </c>
      <c r="AV1927" s="13">
        <f t="shared" si="2499"/>
        <v>5.703732301691878E-6</v>
      </c>
      <c r="AW1927" s="13">
        <f t="shared" si="2500"/>
        <v>2.4062402811216007E-8</v>
      </c>
      <c r="AX1927" s="13">
        <f t="shared" si="2501"/>
        <v>6.7695062905514007E-4</v>
      </c>
      <c r="AY1927" s="13">
        <f t="shared" si="2502"/>
        <v>3.6748764700655803E-4</v>
      </c>
      <c r="AZ1927" s="13">
        <f t="shared" si="2503"/>
        <v>9.9746691195863054E-5</v>
      </c>
      <c r="BA1927" s="13">
        <f t="shared" si="2504"/>
        <v>1.8049409253286299E-5</v>
      </c>
      <c r="BB1927" s="13">
        <f t="shared" si="2505"/>
        <v>2.4495637686335244E-6</v>
      </c>
      <c r="BC1927" s="13">
        <f t="shared" si="2506"/>
        <v>2.6595275545694999E-7</v>
      </c>
      <c r="BD1927" s="13">
        <f t="shared" si="2507"/>
        <v>6.3295326544754339E-6</v>
      </c>
      <c r="BE1927" s="13">
        <f t="shared" si="2508"/>
        <v>7.4860884164569579E-6</v>
      </c>
      <c r="BF1927" s="13">
        <f t="shared" si="2509"/>
        <v>4.4269871756950082E-6</v>
      </c>
      <c r="BG1927" s="13">
        <f t="shared" si="2510"/>
        <v>1.7453009158235918E-6</v>
      </c>
      <c r="BH1927" s="13">
        <f t="shared" si="2511"/>
        <v>5.1605219857505951E-7</v>
      </c>
      <c r="BI1927" s="13">
        <f t="shared" si="2512"/>
        <v>1.2206943535739012E-7</v>
      </c>
      <c r="BJ1927" s="14">
        <f t="shared" si="2513"/>
        <v>0.51775176799180422</v>
      </c>
      <c r="BK1927" s="14">
        <f t="shared" si="2514"/>
        <v>0.31248102548252649</v>
      </c>
      <c r="BL1927" s="14">
        <f t="shared" si="2515"/>
        <v>0.16515485230093715</v>
      </c>
      <c r="BM1927" s="14">
        <f t="shared" si="2516"/>
        <v>0.24931240886199069</v>
      </c>
      <c r="BN1927" s="14">
        <f t="shared" si="2517"/>
        <v>0.75045560862006067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1.6325000000000001</v>
      </c>
      <c r="F1928" s="10">
        <f>VLOOKUP(B1928,home!$B$2:$E$405,3,FALSE)</f>
        <v>1.3271999999999999</v>
      </c>
      <c r="G1928" s="10">
        <f>VLOOKUP(C1928,away!$B$2:$E$405,4,FALSE)</f>
        <v>0.90080000000000005</v>
      </c>
      <c r="H1928" s="10">
        <f>VLOOKUP(A1928,away!$A$2:$E$405,3,FALSE)</f>
        <v>1.1474</v>
      </c>
      <c r="I1928" s="10">
        <f>VLOOKUP(C1928,away!$B$2:$E$405,3,FALSE)</f>
        <v>1.1791</v>
      </c>
      <c r="J1928" s="10">
        <f>VLOOKUP(B1928,home!$B$2:$E$405,4,FALSE)</f>
        <v>0.62939999999999996</v>
      </c>
      <c r="K1928" s="12">
        <f t="shared" si="2462"/>
        <v>1.9517219232</v>
      </c>
      <c r="L1928" s="12">
        <f t="shared" si="2463"/>
        <v>0.85151484459599991</v>
      </c>
      <c r="M1928" s="13">
        <f t="shared" si="2464"/>
        <v>6.0613552772784879E-2</v>
      </c>
      <c r="N1928" s="13">
        <f t="shared" si="2465"/>
        <v>0.11830079978968439</v>
      </c>
      <c r="O1928" s="13">
        <f t="shared" si="2466"/>
        <v>5.1613339969729347E-2</v>
      </c>
      <c r="P1928" s="13">
        <f t="shared" si="2467"/>
        <v>0.10073488714849559</v>
      </c>
      <c r="Q1928" s="13">
        <f t="shared" si="2468"/>
        <v>0.1154451322408105</v>
      </c>
      <c r="R1928" s="13">
        <f t="shared" si="2469"/>
        <v>2.1974762581702296E-2</v>
      </c>
      <c r="S1928" s="13">
        <f t="shared" si="2470"/>
        <v>4.1853335700594005E-2</v>
      </c>
      <c r="T1928" s="13">
        <f t="shared" si="2471"/>
        <v>9.8303243839398396E-2</v>
      </c>
      <c r="U1928" s="13">
        <f t="shared" si="2472"/>
        <v>4.2888625887823398E-2</v>
      </c>
      <c r="V1928" s="13">
        <f t="shared" si="2473"/>
        <v>7.7285448472258723E-3</v>
      </c>
      <c r="W1928" s="13">
        <f t="shared" si="2474"/>
        <v>7.5105598507037685E-2</v>
      </c>
      <c r="X1928" s="13">
        <f t="shared" si="2475"/>
        <v>6.3953532041009745E-2</v>
      </c>
      <c r="Y1928" s="13">
        <f t="shared" si="2476"/>
        <v>2.7228690948632856E-2</v>
      </c>
      <c r="Z1928" s="13">
        <f t="shared" si="2477"/>
        <v>6.237278848264075E-3</v>
      </c>
      <c r="AA1928" s="13">
        <f t="shared" si="2478"/>
        <v>1.2173433869268641E-2</v>
      </c>
      <c r="AB1928" s="13">
        <f t="shared" si="2479"/>
        <v>1.1879578881638505E-2</v>
      </c>
      <c r="AC1928" s="13">
        <f t="shared" si="2480"/>
        <v>8.0276404511977215E-4</v>
      </c>
      <c r="AD1928" s="13">
        <f t="shared" si="2481"/>
        <v>3.6646310790310652E-2</v>
      </c>
      <c r="AE1928" s="13">
        <f t="shared" si="2482"/>
        <v>3.1204877637628081E-2</v>
      </c>
      <c r="AF1928" s="13">
        <f t="shared" si="2483"/>
        <v>1.3285708266121033E-2</v>
      </c>
      <c r="AG1928" s="13">
        <f t="shared" si="2484"/>
        <v>3.7709926031912816E-3</v>
      </c>
      <c r="AH1928" s="13">
        <f t="shared" si="2485"/>
        <v>1.3277838822953751E-3</v>
      </c>
      <c r="AI1928" s="13">
        <f t="shared" si="2486"/>
        <v>2.5914649123474917E-3</v>
      </c>
      <c r="AJ1928" s="13">
        <f t="shared" si="2487"/>
        <v>2.5289094413160833E-3</v>
      </c>
      <c r="AK1928" s="13">
        <f t="shared" si="2488"/>
        <v>1.6452426661346885E-3</v>
      </c>
      <c r="AL1928" s="13">
        <f t="shared" si="2489"/>
        <v>5.336519097974315E-5</v>
      </c>
      <c r="AM1928" s="13">
        <f t="shared" si="2490"/>
        <v>1.4304681634770004E-2</v>
      </c>
      <c r="AN1928" s="13">
        <f t="shared" si="2491"/>
        <v>1.2180648759226431E-2</v>
      </c>
      <c r="AO1928" s="13">
        <f t="shared" si="2492"/>
        <v>5.1860016176455762E-3</v>
      </c>
      <c r="AP1928" s="13">
        <f t="shared" si="2493"/>
        <v>1.4719857871746925E-3</v>
      </c>
      <c r="AQ1928" s="13">
        <f t="shared" si="2494"/>
        <v>3.133544372033947E-4</v>
      </c>
      <c r="AR1928" s="13">
        <f t="shared" si="2495"/>
        <v>2.2612553723796408E-4</v>
      </c>
      <c r="AS1928" s="13">
        <f t="shared" si="2496"/>
        <v>4.4133416842271239E-4</v>
      </c>
      <c r="AT1928" s="13">
        <f t="shared" si="2497"/>
        <v>4.3068078598392455E-4</v>
      </c>
      <c r="AU1928" s="13">
        <f t="shared" si="2498"/>
        <v>2.801897106352777E-4</v>
      </c>
      <c r="AV1928" s="13">
        <f t="shared" si="2499"/>
        <v>1.3671310022548387E-4</v>
      </c>
      <c r="AW1928" s="13">
        <f t="shared" si="2500"/>
        <v>2.4635746760912573E-6</v>
      </c>
      <c r="AX1928" s="13">
        <f t="shared" si="2501"/>
        <v>4.6531267918295044E-3</v>
      </c>
      <c r="AY1928" s="13">
        <f t="shared" si="2502"/>
        <v>3.9622065370301836E-3</v>
      </c>
      <c r="AZ1928" s="13">
        <f t="shared" si="2503"/>
        <v>1.6869388418182555E-3</v>
      </c>
      <c r="BA1928" s="13">
        <f t="shared" si="2504"/>
        <v>4.78817821911276E-4</v>
      </c>
      <c r="BB1928" s="13">
        <f t="shared" si="2505"/>
        <v>1.0193012080364383E-4</v>
      </c>
      <c r="BC1928" s="13">
        <f t="shared" si="2506"/>
        <v>1.7359002195153264E-5</v>
      </c>
      <c r="BD1928" s="13">
        <f t="shared" si="2507"/>
        <v>3.2091541950061977E-5</v>
      </c>
      <c r="BE1928" s="13">
        <f t="shared" si="2508"/>
        <v>6.2633765973228443E-5</v>
      </c>
      <c r="BF1928" s="13">
        <f t="shared" si="2509"/>
        <v>6.1121847091264077E-5</v>
      </c>
      <c r="BG1928" s="13">
        <f t="shared" si="2510"/>
        <v>3.9764282984832759E-5</v>
      </c>
      <c r="BH1928" s="13">
        <f t="shared" si="2511"/>
        <v>1.9402205715456702E-5</v>
      </c>
      <c r="BI1928" s="13">
        <f t="shared" si="2512"/>
        <v>7.573542050658637E-6</v>
      </c>
      <c r="BJ1928" s="14">
        <f t="shared" si="2513"/>
        <v>0.62760193801543251</v>
      </c>
      <c r="BK1928" s="14">
        <f t="shared" si="2514"/>
        <v>0.21574865624223005</v>
      </c>
      <c r="BL1928" s="14">
        <f t="shared" si="2515"/>
        <v>0.15036077258052669</v>
      </c>
      <c r="BM1928" s="14">
        <f t="shared" si="2516"/>
        <v>0.52730642822089235</v>
      </c>
      <c r="BN1928" s="14">
        <f t="shared" si="2517"/>
        <v>0.46868247450320699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1.6325000000000001</v>
      </c>
      <c r="F1929" s="10">
        <f>VLOOKUP(B1929,home!$B$2:$E$405,3,FALSE)</f>
        <v>0.86480000000000001</v>
      </c>
      <c r="G1929" s="10">
        <f>VLOOKUP(C1929,away!$B$2:$E$405,4,FALSE)</f>
        <v>1.3331999999999999</v>
      </c>
      <c r="H1929" s="10">
        <f>VLOOKUP(A1929,away!$A$2:$E$405,3,FALSE)</f>
        <v>1.1474</v>
      </c>
      <c r="I1929" s="10">
        <f>VLOOKUP(C1929,away!$B$2:$E$405,3,FALSE)</f>
        <v>1.2303999999999999</v>
      </c>
      <c r="J1929" s="10">
        <f>VLOOKUP(B1929,home!$B$2:$E$405,4,FALSE)</f>
        <v>1.3842000000000001</v>
      </c>
      <c r="K1929" s="12">
        <f t="shared" si="2462"/>
        <v>1.8821930951999999</v>
      </c>
      <c r="L1929" s="12">
        <f t="shared" si="2463"/>
        <v>1.954159520832</v>
      </c>
      <c r="M1929" s="13">
        <f t="shared" si="2464"/>
        <v>2.1572139905123754E-2</v>
      </c>
      <c r="N1929" s="13">
        <f t="shared" si="2465"/>
        <v>4.0602932778112305E-2</v>
      </c>
      <c r="O1929" s="13">
        <f t="shared" si="2466"/>
        <v>4.2155402580317497E-2</v>
      </c>
      <c r="P1929" s="13">
        <f t="shared" si="2467"/>
        <v>7.9344607662049843E-2</v>
      </c>
      <c r="Q1929" s="13">
        <f t="shared" si="2468"/>
        <v>3.8211279859916375E-2</v>
      </c>
      <c r="R1929" s="13">
        <f t="shared" si="2469"/>
        <v>4.1189190653416655E-2</v>
      </c>
      <c r="S1929" s="13">
        <f t="shared" si="2470"/>
        <v>7.2959460590524411E-2</v>
      </c>
      <c r="T1929" s="13">
        <f t="shared" si="2471"/>
        <v>7.4670936341431626E-2</v>
      </c>
      <c r="U1929" s="13">
        <f t="shared" si="2472"/>
        <v>7.7526010244737195E-2</v>
      </c>
      <c r="V1929" s="13">
        <f t="shared" si="2473"/>
        <v>2.981695527065226E-2</v>
      </c>
      <c r="W1929" s="13">
        <f t="shared" si="2474"/>
        <v>2.3973669037029806E-2</v>
      </c>
      <c r="X1929" s="13">
        <f t="shared" si="2475"/>
        <v>4.6848373597987117E-2</v>
      </c>
      <c r="Y1929" s="13">
        <f t="shared" si="2476"/>
        <v>4.5774597651000518E-2</v>
      </c>
      <c r="Z1929" s="13">
        <f t="shared" si="2477"/>
        <v>2.6830083023579532E-2</v>
      </c>
      <c r="AA1929" s="13">
        <f t="shared" si="2478"/>
        <v>5.0499397010624121E-2</v>
      </c>
      <c r="AB1929" s="13">
        <f t="shared" si="2479"/>
        <v>4.7524808182580133E-2</v>
      </c>
      <c r="AC1929" s="13">
        <f t="shared" si="2480"/>
        <v>6.8543693046675663E-3</v>
      </c>
      <c r="AD1929" s="13">
        <f t="shared" si="2481"/>
        <v>1.128076858202688E-2</v>
      </c>
      <c r="AE1929" s="13">
        <f t="shared" si="2482"/>
        <v>2.2044421326870327E-2</v>
      </c>
      <c r="AF1929" s="13">
        <f t="shared" si="2483"/>
        <v>2.1539157908567825E-2</v>
      </c>
      <c r="AG1929" s="13">
        <f t="shared" si="2484"/>
        <v>1.4030316832577229E-2</v>
      </c>
      <c r="AH1929" s="13">
        <f t="shared" si="2485"/>
        <v>1.310756554631024E-2</v>
      </c>
      <c r="AI1929" s="13">
        <f t="shared" si="2486"/>
        <v>2.4670969366146545E-2</v>
      </c>
      <c r="AJ1929" s="13">
        <f t="shared" si="2487"/>
        <v>2.3217764096425876E-2</v>
      </c>
      <c r="AK1929" s="13">
        <f t="shared" si="2488"/>
        <v>1.4566771756091751E-2</v>
      </c>
      <c r="AL1929" s="13">
        <f t="shared" si="2489"/>
        <v>1.0084437531771623E-3</v>
      </c>
      <c r="AM1929" s="13">
        <f t="shared" si="2490"/>
        <v>4.2465169467280203E-3</v>
      </c>
      <c r="AN1929" s="13">
        <f t="shared" si="2491"/>
        <v>8.2983715218229968E-3</v>
      </c>
      <c r="AO1929" s="13">
        <f t="shared" si="2492"/>
        <v>8.1081708583857718E-3</v>
      </c>
      <c r="AP1929" s="13">
        <f t="shared" si="2493"/>
        <v>5.2815530931490419E-3</v>
      </c>
      <c r="AQ1929" s="13">
        <f t="shared" si="2494"/>
        <v>2.5802493154392253E-3</v>
      </c>
      <c r="AR1929" s="13">
        <f t="shared" si="2495"/>
        <v>5.1228548014503293E-3</v>
      </c>
      <c r="AS1929" s="13">
        <f t="shared" si="2496"/>
        <v>9.6422019350019747E-3</v>
      </c>
      <c r="AT1929" s="13">
        <f t="shared" si="2497"/>
        <v>9.0742429522924009E-3</v>
      </c>
      <c r="AU1929" s="13">
        <f t="shared" si="2498"/>
        <v>5.693159142990672E-3</v>
      </c>
      <c r="AV1929" s="13">
        <f t="shared" si="2499"/>
        <v>2.6789062072029475E-3</v>
      </c>
      <c r="AW1929" s="13">
        <f t="shared" si="2500"/>
        <v>1.0303229368090086E-4</v>
      </c>
      <c r="AX1929" s="13">
        <f t="shared" si="2501"/>
        <v>1.3321274792968769E-3</v>
      </c>
      <c r="AY1929" s="13">
        <f t="shared" si="2502"/>
        <v>2.6031895966299248E-3</v>
      </c>
      <c r="AZ1929" s="13">
        <f t="shared" si="2503"/>
        <v>2.5435238673925911E-3</v>
      </c>
      <c r="BA1929" s="13">
        <f t="shared" si="2504"/>
        <v>1.6568171273095541E-3</v>
      </c>
      <c r="BB1929" s="13">
        <f t="shared" si="2505"/>
        <v>8.0942124090237222E-4</v>
      </c>
      <c r="BC1929" s="13">
        <f t="shared" si="2506"/>
        <v>3.1634764485460447E-4</v>
      </c>
      <c r="BD1929" s="13">
        <f t="shared" si="2507"/>
        <v>1.6684792473490133E-3</v>
      </c>
      <c r="BE1929" s="13">
        <f t="shared" si="2508"/>
        <v>3.1404001188448049E-3</v>
      </c>
      <c r="BF1929" s="13">
        <f t="shared" si="2509"/>
        <v>2.9554197099274761E-3</v>
      </c>
      <c r="BG1929" s="13">
        <f t="shared" si="2510"/>
        <v>1.8542235238144941E-3</v>
      </c>
      <c r="BH1929" s="13">
        <f t="shared" si="2511"/>
        <v>8.725016783702632E-4</v>
      </c>
      <c r="BI1929" s="13">
        <f t="shared" si="2512"/>
        <v>3.2844332691578431E-4</v>
      </c>
      <c r="BJ1929" s="14">
        <f t="shared" si="2513"/>
        <v>0.37675274260743091</v>
      </c>
      <c r="BK1929" s="14">
        <f t="shared" si="2514"/>
        <v>0.2141591660828249</v>
      </c>
      <c r="BL1929" s="14">
        <f t="shared" si="2515"/>
        <v>0.37748871208081025</v>
      </c>
      <c r="BM1929" s="14">
        <f t="shared" si="2516"/>
        <v>0.72965499305276027</v>
      </c>
      <c r="BN1929" s="14">
        <f t="shared" si="2517"/>
        <v>0.26307555343893646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1.6325000000000001</v>
      </c>
      <c r="F1930" s="10">
        <f>VLOOKUP(B1930,home!$B$2:$E$405,3,FALSE)</f>
        <v>1.0549999999999999</v>
      </c>
      <c r="G1930" s="10">
        <f>VLOOKUP(C1930,away!$B$2:$E$405,4,FALSE)</f>
        <v>1.0088999999999999</v>
      </c>
      <c r="H1930" s="10">
        <f>VLOOKUP(A1930,away!$A$2:$E$405,3,FALSE)</f>
        <v>1.1474</v>
      </c>
      <c r="I1930" s="10">
        <f>VLOOKUP(C1930,away!$B$2:$E$405,3,FALSE)</f>
        <v>0.97409999999999997</v>
      </c>
      <c r="J1930" s="10">
        <f>VLOOKUP(B1930,home!$B$2:$E$405,4,FALSE)</f>
        <v>0.72629999999999995</v>
      </c>
      <c r="K1930" s="12">
        <f t="shared" si="2462"/>
        <v>1.7376158587499999</v>
      </c>
      <c r="L1930" s="12">
        <f t="shared" si="2463"/>
        <v>0.81177268354199994</v>
      </c>
      <c r="M1930" s="13">
        <f t="shared" si="2464"/>
        <v>7.8129424237265849E-2</v>
      </c>
      <c r="N1930" s="13">
        <f t="shared" si="2465"/>
        <v>0.13575892658967975</v>
      </c>
      <c r="O1930" s="13">
        <f t="shared" si="2466"/>
        <v>6.3423332376676675E-2</v>
      </c>
      <c r="P1930" s="13">
        <f t="shared" si="2467"/>
        <v>0.11020538815248571</v>
      </c>
      <c r="Q1930" s="13">
        <f t="shared" si="2468"/>
        <v>0.11794843190455231</v>
      </c>
      <c r="R1930" s="13">
        <f t="shared" si="2469"/>
        <v>2.5742664361295513E-2</v>
      </c>
      <c r="S1930" s="13">
        <f t="shared" si="2470"/>
        <v>3.8862527454947809E-2</v>
      </c>
      <c r="T1930" s="13">
        <f t="shared" si="2471"/>
        <v>9.5747315086729276E-2</v>
      </c>
      <c r="U1930" s="13">
        <f t="shared" si="2472"/>
        <v>4.4730861840665513E-2</v>
      </c>
      <c r="V1930" s="13">
        <f t="shared" si="2473"/>
        <v>6.0908336314609308E-3</v>
      </c>
      <c r="W1930" s="13">
        <f t="shared" si="2474"/>
        <v>6.8316355264014861E-2</v>
      </c>
      <c r="X1930" s="13">
        <f t="shared" si="2475"/>
        <v>5.5457351042477981E-2</v>
      </c>
      <c r="Y1930" s="13">
        <f t="shared" si="2476"/>
        <v>2.2509381338941533E-2</v>
      </c>
      <c r="Z1930" s="13">
        <f t="shared" si="2477"/>
        <v>6.9657305766966235E-3</v>
      </c>
      <c r="AA1930" s="13">
        <f t="shared" si="2478"/>
        <v>1.2103763917847834E-2</v>
      </c>
      <c r="AB1930" s="13">
        <f t="shared" si="2479"/>
        <v>1.0515846067109216E-2</v>
      </c>
      <c r="AC1930" s="13">
        <f t="shared" si="2480"/>
        <v>5.3696373923807733E-4</v>
      </c>
      <c r="AD1930" s="13">
        <f t="shared" si="2481"/>
        <v>2.9676895579687806E-2</v>
      </c>
      <c r="AE1930" s="13">
        <f t="shared" si="2482"/>
        <v>2.4090893163918888E-2</v>
      </c>
      <c r="AF1930" s="13">
        <f t="shared" si="2483"/>
        <v>9.7781644962990268E-3</v>
      </c>
      <c r="AG1930" s="13">
        <f t="shared" si="2484"/>
        <v>2.6458822777585909E-3</v>
      </c>
      <c r="AH1930" s="13">
        <f t="shared" si="2485"/>
        <v>1.4136474507688945E-3</v>
      </c>
      <c r="AI1930" s="13">
        <f t="shared" si="2486"/>
        <v>2.4563762291375407E-3</v>
      </c>
      <c r="AJ1930" s="13">
        <f t="shared" si="2487"/>
        <v>2.1341191454029573E-3</v>
      </c>
      <c r="AK1930" s="13">
        <f t="shared" si="2488"/>
        <v>1.2360930905047256E-3</v>
      </c>
      <c r="AL1930" s="13">
        <f t="shared" si="2489"/>
        <v>3.0296548520226659E-5</v>
      </c>
      <c r="AM1930" s="13">
        <f t="shared" si="2490"/>
        <v>1.0313408879546659E-2</v>
      </c>
      <c r="AN1930" s="13">
        <f t="shared" si="2491"/>
        <v>8.3721436026154821E-3</v>
      </c>
      <c r="AO1930" s="13">
        <f t="shared" si="2492"/>
        <v>3.3981387396470777E-3</v>
      </c>
      <c r="AP1930" s="13">
        <f t="shared" si="2493"/>
        <v>9.1950540124377967E-4</v>
      </c>
      <c r="AQ1930" s="13">
        <f t="shared" si="2494"/>
        <v>1.8660734177475651E-4</v>
      </c>
      <c r="AR1930" s="13">
        <f t="shared" si="2495"/>
        <v>2.2951207693859462E-4</v>
      </c>
      <c r="AS1930" s="13">
        <f t="shared" si="2496"/>
        <v>3.9880382466315209E-4</v>
      </c>
      <c r="AT1930" s="13">
        <f t="shared" si="2497"/>
        <v>3.4648392513242376E-4</v>
      </c>
      <c r="AU1930" s="13">
        <f t="shared" si="2498"/>
        <v>2.0068532103734911E-4</v>
      </c>
      <c r="AV1930" s="13">
        <f t="shared" si="2499"/>
        <v>8.7178499113208172E-5</v>
      </c>
      <c r="AW1930" s="13">
        <f t="shared" si="2500"/>
        <v>1.1870769139893559E-6</v>
      </c>
      <c r="AX1930" s="13">
        <f t="shared" si="2501"/>
        <v>2.986790471145557E-3</v>
      </c>
      <c r="AY1930" s="13">
        <f t="shared" si="2502"/>
        <v>2.424594915939503E-3</v>
      </c>
      <c r="AZ1930" s="13">
        <f t="shared" si="2503"/>
        <v>9.841099607072498E-4</v>
      </c>
      <c r="BA1930" s="13">
        <f t="shared" si="2504"/>
        <v>2.6629119456791223E-4</v>
      </c>
      <c r="BB1930" s="13">
        <f t="shared" si="2505"/>
        <v>5.4041979404499714E-5</v>
      </c>
      <c r="BC1930" s="13">
        <f t="shared" si="2506"/>
        <v>8.7739605290224468E-6</v>
      </c>
      <c r="BD1930" s="13">
        <f t="shared" si="2507"/>
        <v>3.1051939100290144E-5</v>
      </c>
      <c r="BE1930" s="13">
        <f t="shared" si="2508"/>
        <v>5.3956341825603355E-5</v>
      </c>
      <c r="BF1930" s="13">
        <f t="shared" si="2509"/>
        <v>4.6877697618152162E-5</v>
      </c>
      <c r="BG1930" s="13">
        <f t="shared" si="2510"/>
        <v>2.7151810267662771E-5</v>
      </c>
      <c r="BH1930" s="13">
        <f t="shared" si="2511"/>
        <v>1.1794854028715474E-5</v>
      </c>
      <c r="BI1930" s="13">
        <f t="shared" si="2512"/>
        <v>4.0989850823874658E-6</v>
      </c>
      <c r="BJ1930" s="14">
        <f t="shared" si="2513"/>
        <v>0.59184400319118169</v>
      </c>
      <c r="BK1930" s="14">
        <f t="shared" si="2514"/>
        <v>0.23628002867985809</v>
      </c>
      <c r="BL1930" s="14">
        <f t="shared" si="2515"/>
        <v>0.1651942997542164</v>
      </c>
      <c r="BM1930" s="14">
        <f t="shared" si="2516"/>
        <v>0.46665248674097137</v>
      </c>
      <c r="BN1930" s="14">
        <f t="shared" si="2517"/>
        <v>0.53120816762195577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1.6325000000000001</v>
      </c>
      <c r="F1931" s="10">
        <f>VLOOKUP(B1931,home!$B$2:$E$405,3,FALSE)</f>
        <v>1.0449999999999999</v>
      </c>
      <c r="G1931" s="10">
        <f>VLOOKUP(C1931,away!$B$2:$E$405,4,FALSE)</f>
        <v>1.123</v>
      </c>
      <c r="H1931" s="10">
        <f>VLOOKUP(A1931,away!$A$2:$E$405,3,FALSE)</f>
        <v>1.1474</v>
      </c>
      <c r="I1931" s="10">
        <f>VLOOKUP(C1931,away!$B$2:$E$405,3,FALSE)</f>
        <v>0.92</v>
      </c>
      <c r="J1931" s="10">
        <f>VLOOKUP(B1931,home!$B$2:$E$405,4,FALSE)</f>
        <v>1.1278999999999999</v>
      </c>
      <c r="K1931" s="12">
        <f t="shared" si="2462"/>
        <v>1.9157958875000001</v>
      </c>
      <c r="L1931" s="12">
        <f t="shared" si="2463"/>
        <v>1.1906202632</v>
      </c>
      <c r="M1931" s="13">
        <f t="shared" si="2464"/>
        <v>4.4761085212122687E-2</v>
      </c>
      <c r="N1931" s="13">
        <f t="shared" si="2465"/>
        <v>8.5753102969421721E-2</v>
      </c>
      <c r="O1931" s="13">
        <f t="shared" si="2466"/>
        <v>5.3293455056375137E-2</v>
      </c>
      <c r="P1931" s="13">
        <f t="shared" si="2467"/>
        <v>0.10209938202766959</v>
      </c>
      <c r="Q1931" s="13">
        <f t="shared" si="2468"/>
        <v>8.2142721004591093E-2</v>
      </c>
      <c r="R1931" s="13">
        <f t="shared" si="2469"/>
        <v>3.1726133743029378E-2</v>
      </c>
      <c r="S1931" s="13">
        <f t="shared" si="2470"/>
        <v>5.8221800035853484E-2</v>
      </c>
      <c r="T1931" s="13">
        <f t="shared" si="2471"/>
        <v>9.7800788102450423E-2</v>
      </c>
      <c r="U1931" s="13">
        <f t="shared" si="2472"/>
        <v>6.078079655117067E-2</v>
      </c>
      <c r="V1931" s="13">
        <f t="shared" si="2473"/>
        <v>1.4755897340609463E-2</v>
      </c>
      <c r="W1931" s="13">
        <f t="shared" si="2474"/>
        <v>5.245622902955184E-2</v>
      </c>
      <c r="X1931" s="13">
        <f t="shared" si="2475"/>
        <v>6.2455449213644494E-2</v>
      </c>
      <c r="Y1931" s="13">
        <f t="shared" si="2476"/>
        <v>3.718036169051183E-2</v>
      </c>
      <c r="Z1931" s="13">
        <f t="shared" si="2477"/>
        <v>1.2591259235814679E-2</v>
      </c>
      <c r="AA1931" s="13">
        <f t="shared" si="2478"/>
        <v>2.4122282662420159E-2</v>
      </c>
      <c r="AB1931" s="13">
        <f t="shared" si="2479"/>
        <v>2.3106684960888548E-2</v>
      </c>
      <c r="AC1931" s="13">
        <f t="shared" si="2480"/>
        <v>2.1036241533805766E-3</v>
      </c>
      <c r="AD1931" s="13">
        <f t="shared" si="2481"/>
        <v>2.5123856962143382E-2</v>
      </c>
      <c r="AE1931" s="13">
        <f t="shared" si="2482"/>
        <v>2.9912973188866307E-2</v>
      </c>
      <c r="AF1931" s="13">
        <f t="shared" si="2483"/>
        <v>1.7807496005611278E-2</v>
      </c>
      <c r="AG1931" s="13">
        <f t="shared" si="2484"/>
        <v>7.0673218603779491E-3</v>
      </c>
      <c r="AH1931" s="13">
        <f t="shared" si="2485"/>
        <v>3.7478520963412751E-3</v>
      </c>
      <c r="AI1931" s="13">
        <f t="shared" si="2486"/>
        <v>7.1801196331288701E-3</v>
      </c>
      <c r="AJ1931" s="13">
        <f t="shared" si="2487"/>
        <v>6.8778218324531499E-3</v>
      </c>
      <c r="AK1931" s="13">
        <f t="shared" si="2488"/>
        <v>4.3921675938571533E-3</v>
      </c>
      <c r="AL1931" s="13">
        <f t="shared" si="2489"/>
        <v>1.9193343955875995E-4</v>
      </c>
      <c r="AM1931" s="13">
        <f t="shared" si="2490"/>
        <v>9.6264363692425085E-3</v>
      </c>
      <c r="AN1931" s="13">
        <f t="shared" si="2491"/>
        <v>1.1461430203625568E-2</v>
      </c>
      <c r="AO1931" s="13">
        <f t="shared" si="2492"/>
        <v>6.8231055228445536E-3</v>
      </c>
      <c r="AP1931" s="13">
        <f t="shared" si="2493"/>
        <v>2.7079092311501855E-3</v>
      </c>
      <c r="AQ1931" s="13">
        <f t="shared" si="2494"/>
        <v>8.0602290037843564E-4</v>
      </c>
      <c r="AR1931" s="13">
        <f t="shared" si="2495"/>
        <v>8.9245372987610354E-4</v>
      </c>
      <c r="AS1931" s="13">
        <f t="shared" si="2496"/>
        <v>1.7097591854806755E-3</v>
      </c>
      <c r="AT1931" s="13">
        <f t="shared" si="2497"/>
        <v>1.6377748080796141E-3</v>
      </c>
      <c r="AU1931" s="13">
        <f t="shared" si="2498"/>
        <v>1.0458807473233424E-3</v>
      </c>
      <c r="AV1931" s="13">
        <f t="shared" si="2499"/>
        <v>5.0092350863437151E-4</v>
      </c>
      <c r="AW1931" s="13">
        <f t="shared" si="2500"/>
        <v>1.2161038170475101E-5</v>
      </c>
      <c r="AX1931" s="13">
        <f t="shared" si="2501"/>
        <v>3.0737145345792064E-3</v>
      </c>
      <c r="AY1931" s="13">
        <f t="shared" si="2502"/>
        <v>3.6596268081623604E-3</v>
      </c>
      <c r="AZ1931" s="13">
        <f t="shared" si="2503"/>
        <v>2.1786129167740229E-3</v>
      </c>
      <c r="BA1931" s="13">
        <f t="shared" si="2504"/>
        <v>8.6463356146013572E-4</v>
      </c>
      <c r="BB1931" s="13">
        <f t="shared" si="2505"/>
        <v>2.5736255962930499E-4</v>
      </c>
      <c r="BC1931" s="13">
        <f t="shared" si="2506"/>
        <v>6.1284215696733713E-5</v>
      </c>
      <c r="BD1931" s="13">
        <f t="shared" si="2507"/>
        <v>1.770955824598179E-4</v>
      </c>
      <c r="BE1931" s="13">
        <f t="shared" si="2508"/>
        <v>3.3927898857093625E-4</v>
      </c>
      <c r="BF1931" s="13">
        <f t="shared" si="2509"/>
        <v>3.2499464550967967E-4</v>
      </c>
      <c r="BG1931" s="13">
        <f t="shared" si="2510"/>
        <v>2.0754113510898826E-4</v>
      </c>
      <c r="BH1931" s="13">
        <f t="shared" si="2511"/>
        <v>9.9401613282220396E-5</v>
      </c>
      <c r="BI1931" s="13">
        <f t="shared" si="2512"/>
        <v>3.8086640387388646E-5</v>
      </c>
      <c r="BJ1931" s="14">
        <f t="shared" si="2513"/>
        <v>0.53922043885071325</v>
      </c>
      <c r="BK1931" s="14">
        <f t="shared" si="2514"/>
        <v>0.22579334901735695</v>
      </c>
      <c r="BL1931" s="14">
        <f t="shared" si="2515"/>
        <v>0.22220050471437747</v>
      </c>
      <c r="BM1931" s="14">
        <f t="shared" si="2516"/>
        <v>0.59638220603506109</v>
      </c>
      <c r="BN1931" s="14">
        <f t="shared" si="2517"/>
        <v>0.39977588001320963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1.6325000000000001</v>
      </c>
      <c r="F1932" s="10">
        <f>VLOOKUP(B1932,home!$B$2:$E$405,3,FALSE)</f>
        <v>1.2931999999999999</v>
      </c>
      <c r="G1932" s="10">
        <f>VLOOKUP(C1932,away!$B$2:$E$405,4,FALSE)</f>
        <v>1.117</v>
      </c>
      <c r="H1932" s="10">
        <f>VLOOKUP(A1932,away!$A$2:$E$405,3,FALSE)</f>
        <v>1.1474</v>
      </c>
      <c r="I1932" s="10">
        <f>VLOOKUP(C1932,away!$B$2:$E$405,3,FALSE)</f>
        <v>0.41010000000000002</v>
      </c>
      <c r="J1932" s="10">
        <f>VLOOKUP(B1932,home!$B$2:$E$405,4,FALSE)</f>
        <v>1.1135999999999999</v>
      </c>
      <c r="K1932" s="12">
        <f t="shared" si="2462"/>
        <v>2.3581534329999996</v>
      </c>
      <c r="L1932" s="12">
        <f t="shared" si="2463"/>
        <v>0.52400307686399994</v>
      </c>
      <c r="M1932" s="13">
        <f t="shared" si="2464"/>
        <v>5.6013838098924497E-2</v>
      </c>
      <c r="N1932" s="13">
        <f t="shared" si="2465"/>
        <v>0.13208922460848499</v>
      </c>
      <c r="O1932" s="13">
        <f t="shared" si="2466"/>
        <v>2.9351423510798377E-2</v>
      </c>
      <c r="P1932" s="13">
        <f t="shared" si="2467"/>
        <v>6.9215160115426097E-2</v>
      </c>
      <c r="Q1932" s="13">
        <f t="shared" si="2468"/>
        <v>0.15574332923640347</v>
      </c>
      <c r="R1932" s="13">
        <f t="shared" si="2469"/>
        <v>7.6901181149983486E-3</v>
      </c>
      <c r="S1932" s="13">
        <f t="shared" si="2470"/>
        <v>2.1381941286291083E-2</v>
      </c>
      <c r="T1932" s="13">
        <f t="shared" si="2471"/>
        <v>8.1609983720918364E-2</v>
      </c>
      <c r="U1932" s="13">
        <f t="shared" si="2472"/>
        <v>1.8134478433058845E-2</v>
      </c>
      <c r="V1932" s="13">
        <f t="shared" si="2473"/>
        <v>2.935692202613637E-3</v>
      </c>
      <c r="W1932" s="13">
        <f t="shared" si="2474"/>
        <v>0.12242222216855803</v>
      </c>
      <c r="X1932" s="13">
        <f t="shared" si="2475"/>
        <v>6.4149621092852577E-2</v>
      </c>
      <c r="Y1932" s="13">
        <f t="shared" si="2476"/>
        <v>1.6807299416157252E-2</v>
      </c>
      <c r="Z1932" s="13">
        <f t="shared" si="2477"/>
        <v>1.3432151845689062E-3</v>
      </c>
      <c r="AA1932" s="13">
        <f t="shared" si="2478"/>
        <v>3.1675074987488946E-3</v>
      </c>
      <c r="AB1932" s="13">
        <f t="shared" si="2479"/>
        <v>3.7347343411139738E-3</v>
      </c>
      <c r="AC1932" s="13">
        <f t="shared" si="2480"/>
        <v>2.2672344543532119E-4</v>
      </c>
      <c r="AD1932" s="13">
        <f t="shared" si="2481"/>
        <v>7.2172595870568443E-2</v>
      </c>
      <c r="AE1932" s="13">
        <f t="shared" si="2482"/>
        <v>3.7818662301439876E-2</v>
      </c>
      <c r="AF1932" s="13">
        <f t="shared" si="2483"/>
        <v>9.908547704417528E-3</v>
      </c>
      <c r="AG1932" s="13">
        <f t="shared" si="2484"/>
        <v>1.7307031614561695E-3</v>
      </c>
      <c r="AH1932" s="13">
        <f t="shared" si="2485"/>
        <v>1.7596222240113808E-4</v>
      </c>
      <c r="AI1932" s="13">
        <f t="shared" si="2486"/>
        <v>4.1494591883355325E-4</v>
      </c>
      <c r="AJ1932" s="13">
        <f t="shared" si="2487"/>
        <v>4.8925307150334137E-4</v>
      </c>
      <c r="AK1932" s="13">
        <f t="shared" si="2488"/>
        <v>3.8457793672379964E-4</v>
      </c>
      <c r="AL1932" s="13">
        <f t="shared" si="2489"/>
        <v>1.1206301949894874E-5</v>
      </c>
      <c r="AM1932" s="13">
        <f t="shared" si="2490"/>
        <v>3.4038810944140505E-2</v>
      </c>
      <c r="AN1932" s="13">
        <f t="shared" si="2491"/>
        <v>1.7836441667521619E-2</v>
      </c>
      <c r="AO1932" s="13">
        <f t="shared" si="2492"/>
        <v>4.6731751570432915E-3</v>
      </c>
      <c r="AP1932" s="13">
        <f t="shared" si="2493"/>
        <v>8.1625272033836367E-4</v>
      </c>
      <c r="AQ1932" s="13">
        <f t="shared" si="2494"/>
        <v>1.0692973423897814E-4</v>
      </c>
      <c r="AR1932" s="13">
        <f t="shared" si="2495"/>
        <v>1.8440949190004769E-5</v>
      </c>
      <c r="AS1932" s="13">
        <f t="shared" si="2496"/>
        <v>4.348658764018831E-5</v>
      </c>
      <c r="AT1932" s="13">
        <f t="shared" si="2497"/>
        <v>5.1274022966582714E-5</v>
      </c>
      <c r="AU1932" s="13">
        <f t="shared" si="2498"/>
        <v>4.0304004427455959E-5</v>
      </c>
      <c r="AV1932" s="13">
        <f t="shared" si="2499"/>
        <v>2.3760756601063112E-5</v>
      </c>
      <c r="AW1932" s="13">
        <f t="shared" si="2500"/>
        <v>3.8464998119152154E-7</v>
      </c>
      <c r="AX1932" s="13">
        <f t="shared" si="2501"/>
        <v>1.3378123147193806E-2</v>
      </c>
      <c r="AY1932" s="13">
        <f t="shared" si="2502"/>
        <v>7.0101776917950512E-3</v>
      </c>
      <c r="AZ1932" s="13">
        <f t="shared" si="2503"/>
        <v>1.83667733993199E-3</v>
      </c>
      <c r="BA1932" s="13">
        <f t="shared" si="2504"/>
        <v>3.2080819244358321E-4</v>
      </c>
      <c r="BB1932" s="13">
        <f t="shared" si="2505"/>
        <v>4.2026119980903949E-5</v>
      </c>
      <c r="BC1932" s="13">
        <f t="shared" si="2506"/>
        <v>4.4043632357298615E-6</v>
      </c>
      <c r="BD1932" s="13">
        <f t="shared" si="2507"/>
        <v>1.6105190193091975E-6</v>
      </c>
      <c r="BE1932" s="13">
        <f t="shared" si="2508"/>
        <v>3.797850954295777E-6</v>
      </c>
      <c r="BF1932" s="13">
        <f t="shared" si="2509"/>
        <v>4.4779576329474553E-6</v>
      </c>
      <c r="BG1932" s="13">
        <f t="shared" si="2510"/>
        <v>3.5199037216545322E-6</v>
      </c>
      <c r="BH1932" s="13">
        <f t="shared" si="2511"/>
        <v>2.0751182612622773E-6</v>
      </c>
      <c r="BI1932" s="13">
        <f t="shared" si="2512"/>
        <v>9.7868945033532584E-7</v>
      </c>
      <c r="BJ1932" s="14">
        <f t="shared" si="2513"/>
        <v>0.77451601635912037</v>
      </c>
      <c r="BK1932" s="14">
        <f t="shared" si="2514"/>
        <v>0.15679473914243558</v>
      </c>
      <c r="BL1932" s="14">
        <f t="shared" si="2515"/>
        <v>6.3736727408045341E-2</v>
      </c>
      <c r="BM1932" s="14">
        <f t="shared" si="2516"/>
        <v>0.53927781136732056</v>
      </c>
      <c r="BN1932" s="14">
        <f t="shared" si="2517"/>
        <v>0.45010309368503582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1.6325000000000001</v>
      </c>
      <c r="F1933" s="10">
        <f>VLOOKUP(B1933,home!$B$2:$E$405,3,FALSE)</f>
        <v>0.90080000000000005</v>
      </c>
      <c r="G1933" s="10">
        <f>VLOOKUP(C1933,away!$B$2:$E$405,4,FALSE)</f>
        <v>1.2611000000000001</v>
      </c>
      <c r="H1933" s="10">
        <f>VLOOKUP(A1933,away!$A$2:$E$405,3,FALSE)</f>
        <v>1.1474</v>
      </c>
      <c r="I1933" s="10">
        <f>VLOOKUP(C1933,away!$B$2:$E$405,3,FALSE)</f>
        <v>1.1278999999999999</v>
      </c>
      <c r="J1933" s="10">
        <f>VLOOKUP(B1933,home!$B$2:$E$405,4,FALSE)</f>
        <v>1.2303999999999999</v>
      </c>
      <c r="K1933" s="12">
        <f t="shared" si="2462"/>
        <v>1.8545181716000003</v>
      </c>
      <c r="L1933" s="12">
        <f t="shared" si="2463"/>
        <v>1.5923251867839998</v>
      </c>
      <c r="M1933" s="13">
        <f t="shared" si="2464"/>
        <v>3.1846004304429937E-2</v>
      </c>
      <c r="N1933" s="13">
        <f t="shared" si="2465"/>
        <v>5.9058993675417136E-2</v>
      </c>
      <c r="O1933" s="13">
        <f t="shared" si="2466"/>
        <v>5.0709194752375453E-2</v>
      </c>
      <c r="P1933" s="13">
        <f t="shared" si="2467"/>
        <v>9.4041123135483656E-2</v>
      </c>
      <c r="Q1933" s="13">
        <f t="shared" si="2468"/>
        <v>5.4762988483735293E-2</v>
      </c>
      <c r="R1933" s="13">
        <f t="shared" si="2469"/>
        <v>4.0372764002871236E-2</v>
      </c>
      <c r="S1933" s="13">
        <f t="shared" si="2470"/>
        <v>6.9425764972287238E-2</v>
      </c>
      <c r="T1933" s="13">
        <f t="shared" si="2471"/>
        <v>8.7200485866213831E-2</v>
      </c>
      <c r="U1933" s="13">
        <f t="shared" si="2472"/>
        <v>7.4872024481043076E-2</v>
      </c>
      <c r="V1933" s="13">
        <f t="shared" si="2473"/>
        <v>2.2779333982518617E-2</v>
      </c>
      <c r="W1933" s="13">
        <f t="shared" si="2474"/>
        <v>3.3852985758069547E-2</v>
      </c>
      <c r="X1933" s="13">
        <f t="shared" si="2475"/>
        <v>5.3904961870414179E-2</v>
      </c>
      <c r="Y1933" s="13">
        <f t="shared" si="2476"/>
        <v>4.2917114239445824E-2</v>
      </c>
      <c r="Z1933" s="13">
        <f t="shared" si="2477"/>
        <v>2.1428856327286101E-2</v>
      </c>
      <c r="AA1933" s="13">
        <f t="shared" si="2478"/>
        <v>3.9740203455557718E-2</v>
      </c>
      <c r="AB1933" s="13">
        <f t="shared" si="2479"/>
        <v>3.6849464725706466E-2</v>
      </c>
      <c r="AC1933" s="13">
        <f t="shared" si="2480"/>
        <v>4.2042051247547533E-3</v>
      </c>
      <c r="AD1933" s="13">
        <f t="shared" si="2481"/>
        <v>1.5695244312813997E-2</v>
      </c>
      <c r="AE1933" s="13">
        <f t="shared" si="2482"/>
        <v>2.4991932832022057E-2</v>
      </c>
      <c r="AF1933" s="13">
        <f t="shared" si="2483"/>
        <v>1.9897642057421353E-2</v>
      </c>
      <c r="AG1933" s="13">
        <f t="shared" si="2484"/>
        <v>1.0561172201881543E-2</v>
      </c>
      <c r="AH1933" s="13">
        <f t="shared" si="2485"/>
        <v>8.5304269134783336E-3</v>
      </c>
      <c r="AI1933" s="13">
        <f t="shared" si="2486"/>
        <v>1.5819831722551272E-2</v>
      </c>
      <c r="AJ1933" s="13">
        <f t="shared" si="2487"/>
        <v>1.4669082700562736E-2</v>
      </c>
      <c r="AK1933" s="13">
        <f t="shared" si="2488"/>
        <v>9.0680268096322673E-3</v>
      </c>
      <c r="AL1933" s="13">
        <f t="shared" si="2489"/>
        <v>4.9660003565206543E-4</v>
      </c>
      <c r="AM1933" s="13">
        <f t="shared" si="2490"/>
        <v>5.8214231571630257E-3</v>
      </c>
      <c r="AN1933" s="13">
        <f t="shared" si="2491"/>
        <v>9.2695987160783169E-3</v>
      </c>
      <c r="AO1933" s="13">
        <f t="shared" si="2492"/>
        <v>7.3801077534960654E-3</v>
      </c>
      <c r="AP1933" s="13">
        <f t="shared" si="2493"/>
        <v>3.917177152357224E-3</v>
      </c>
      <c r="AQ1933" s="13">
        <f t="shared" si="2494"/>
        <v>1.559354960198308E-3</v>
      </c>
      <c r="AR1933" s="13">
        <f t="shared" si="2495"/>
        <v>2.7166427256703294E-3</v>
      </c>
      <c r="AS1933" s="13">
        <f t="shared" si="2496"/>
        <v>5.0380633005005799E-3</v>
      </c>
      <c r="AT1933" s="13">
        <f t="shared" si="2497"/>
        <v>4.6715899702247004E-3</v>
      </c>
      <c r="AU1933" s="13">
        <f t="shared" si="2498"/>
        <v>2.8878494966820033E-3</v>
      </c>
      <c r="AV1933" s="13">
        <f t="shared" si="2499"/>
        <v>1.3388923421106724E-3</v>
      </c>
      <c r="AW1933" s="13">
        <f t="shared" si="2500"/>
        <v>4.0734942108180409E-5</v>
      </c>
      <c r="AX1933" s="13">
        <f t="shared" si="2501"/>
        <v>1.7993225049219772E-3</v>
      </c>
      <c r="AY1933" s="13">
        <f t="shared" si="2502"/>
        <v>2.8651065437345414E-3</v>
      </c>
      <c r="AZ1933" s="13">
        <f t="shared" si="2503"/>
        <v>2.2810906562040823E-3</v>
      </c>
      <c r="BA1933" s="13">
        <f t="shared" si="2504"/>
        <v>1.2107460350704678E-3</v>
      </c>
      <c r="BB1933" s="13">
        <f t="shared" si="2505"/>
        <v>4.8197535161039232E-4</v>
      </c>
      <c r="BC1933" s="13">
        <f t="shared" si="2506"/>
        <v>1.5349229835566038E-4</v>
      </c>
      <c r="BD1933" s="13">
        <f t="shared" si="2507"/>
        <v>7.2096310592973387E-4</v>
      </c>
      <c r="BE1933" s="13">
        <f t="shared" si="2508"/>
        <v>1.3370391809998672E-3</v>
      </c>
      <c r="BF1933" s="13">
        <f t="shared" si="2509"/>
        <v>1.2397817286527182E-3</v>
      </c>
      <c r="BG1933" s="13">
        <f t="shared" si="2510"/>
        <v>7.6639924820137543E-4</v>
      </c>
      <c r="BH1933" s="13">
        <f t="shared" si="2511"/>
        <v>3.5532533312250737E-4</v>
      </c>
      <c r="BI1933" s="13">
        <f t="shared" si="2512"/>
        <v>1.3179145742110273E-4</v>
      </c>
      <c r="BJ1933" s="14">
        <f t="shared" si="2513"/>
        <v>0.43958291642662484</v>
      </c>
      <c r="BK1933" s="14">
        <f t="shared" si="2514"/>
        <v>0.22565813809886082</v>
      </c>
      <c r="BL1933" s="14">
        <f t="shared" si="2515"/>
        <v>0.31183535745329416</v>
      </c>
      <c r="BM1933" s="14">
        <f t="shared" si="2516"/>
        <v>0.66488982835012722</v>
      </c>
      <c r="BN1933" s="14">
        <f t="shared" si="2517"/>
        <v>0.33079106835431271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1.6325000000000001</v>
      </c>
      <c r="F1934" s="10">
        <f>VLOOKUP(B1934,home!$B$2:$E$405,3,FALSE)</f>
        <v>1.1606000000000001</v>
      </c>
      <c r="G1934" s="10">
        <f>VLOOKUP(C1934,away!$B$2:$E$405,4,FALSE)</f>
        <v>1.0962000000000001</v>
      </c>
      <c r="H1934" s="10">
        <f>VLOOKUP(A1934,away!$A$2:$E$405,3,FALSE)</f>
        <v>1.1474</v>
      </c>
      <c r="I1934" s="10">
        <f>VLOOKUP(C1934,away!$B$2:$E$405,3,FALSE)</f>
        <v>1.2384999999999999</v>
      </c>
      <c r="J1934" s="10">
        <f>VLOOKUP(B1934,home!$B$2:$E$405,4,FALSE)</f>
        <v>0.91739999999999999</v>
      </c>
      <c r="K1934" s="12">
        <f t="shared" si="2462"/>
        <v>2.0769476679000003</v>
      </c>
      <c r="L1934" s="12">
        <f t="shared" si="2463"/>
        <v>1.30367576526</v>
      </c>
      <c r="M1934" s="13">
        <f t="shared" si="2464"/>
        <v>3.4026235037522869E-2</v>
      </c>
      <c r="N1934" s="13">
        <f t="shared" si="2465"/>
        <v>7.0670709508600382E-2</v>
      </c>
      <c r="O1934" s="13">
        <f t="shared" si="2466"/>
        <v>4.4359178001459255E-2</v>
      </c>
      <c r="P1934" s="13">
        <f t="shared" si="2467"/>
        <v>9.2131691300091773E-2</v>
      </c>
      <c r="Q1934" s="13">
        <f t="shared" si="2468"/>
        <v>7.3389682651363003E-2</v>
      </c>
      <c r="R1934" s="13">
        <f t="shared" si="2469"/>
        <v>2.8914992663678474E-2</v>
      </c>
      <c r="S1934" s="13">
        <f t="shared" si="2470"/>
        <v>6.2365469853297648E-2</v>
      </c>
      <c r="T1934" s="13">
        <f t="shared" si="2471"/>
        <v>9.5676350692704221E-2</v>
      </c>
      <c r="U1934" s="13">
        <f t="shared" si="2472"/>
        <v>6.0054926580172606E-2</v>
      </c>
      <c r="V1934" s="13">
        <f t="shared" si="2473"/>
        <v>1.8762764835796419E-2</v>
      </c>
      <c r="W1934" s="13">
        <f t="shared" si="2474"/>
        <v>5.0808843410223174E-2</v>
      </c>
      <c r="X1934" s="13">
        <f t="shared" si="2475"/>
        <v>6.623825781479821E-2</v>
      </c>
      <c r="Y1934" s="13">
        <f t="shared" si="2476"/>
        <v>4.3176605723098109E-2</v>
      </c>
      <c r="Z1934" s="13">
        <f t="shared" si="2477"/>
        <v>1.256525839610278E-2</v>
      </c>
      <c r="AA1934" s="13">
        <f t="shared" si="2478"/>
        <v>2.6097384122346561E-2</v>
      </c>
      <c r="AB1934" s="13">
        <f t="shared" si="2479"/>
        <v>2.7101450545599107E-2</v>
      </c>
      <c r="AC1934" s="13">
        <f t="shared" si="2480"/>
        <v>3.1752066748670653E-3</v>
      </c>
      <c r="AD1934" s="13">
        <f t="shared" si="2481"/>
        <v>2.6381827207389828E-2</v>
      </c>
      <c r="AE1934" s="13">
        <f t="shared" si="2482"/>
        <v>3.4393348773551026E-2</v>
      </c>
      <c r="AF1934" s="13">
        <f t="shared" si="2483"/>
        <v>2.2418887641106604E-2</v>
      </c>
      <c r="AG1934" s="13">
        <f t="shared" si="2484"/>
        <v>9.7423201672658753E-3</v>
      </c>
      <c r="AH1934" s="13">
        <f t="shared" si="2485"/>
        <v>4.0952557138072302E-3</v>
      </c>
      <c r="AI1934" s="13">
        <f t="shared" si="2486"/>
        <v>8.5056318042460756E-3</v>
      </c>
      <c r="AJ1934" s="13">
        <f t="shared" si="2487"/>
        <v>8.8328760699224827E-3</v>
      </c>
      <c r="AK1934" s="13">
        <f t="shared" si="2488"/>
        <v>6.1151404514250742E-3</v>
      </c>
      <c r="AL1934" s="13">
        <f t="shared" si="2489"/>
        <v>3.4389600948826006E-4</v>
      </c>
      <c r="AM1934" s="13">
        <f t="shared" si="2490"/>
        <v>1.0958734898665817E-2</v>
      </c>
      <c r="AN1934" s="13">
        <f t="shared" si="2491"/>
        <v>1.428663710529963E-2</v>
      </c>
      <c r="AO1934" s="13">
        <f t="shared" si="2492"/>
        <v>9.3125712806217016E-3</v>
      </c>
      <c r="AP1934" s="13">
        <f t="shared" si="2493"/>
        <v>4.0468578302676004E-3</v>
      </c>
      <c r="AQ1934" s="13">
        <f t="shared" si="2494"/>
        <v>1.3189476196931334E-3</v>
      </c>
      <c r="AR1934" s="13">
        <f t="shared" si="2495"/>
        <v>1.0677771253266052E-3</v>
      </c>
      <c r="AS1934" s="13">
        <f t="shared" si="2496"/>
        <v>2.2177172102840581E-3</v>
      </c>
      <c r="AT1934" s="13">
        <f t="shared" si="2497"/>
        <v>2.3030412939805856E-3</v>
      </c>
      <c r="AU1934" s="13">
        <f t="shared" si="2498"/>
        <v>1.5944320815367923E-3</v>
      </c>
      <c r="AV1934" s="13">
        <f t="shared" si="2499"/>
        <v>8.278879983431959E-4</v>
      </c>
      <c r="AW1934" s="13">
        <f t="shared" si="2500"/>
        <v>2.5865434707599856E-5</v>
      </c>
      <c r="AX1934" s="13">
        <f t="shared" si="2501"/>
        <v>3.7934531484863808E-3</v>
      </c>
      <c r="AY1934" s="13">
        <f t="shared" si="2502"/>
        <v>4.9454329363309395E-3</v>
      </c>
      <c r="AZ1934" s="13">
        <f t="shared" si="2503"/>
        <v>3.2236205339066224E-3</v>
      </c>
      <c r="BA1934" s="13">
        <f t="shared" si="2504"/>
        <v>1.4008519888161896E-3</v>
      </c>
      <c r="BB1934" s="13">
        <f t="shared" si="2505"/>
        <v>4.5656419713398434E-4</v>
      </c>
      <c r="BC1934" s="13">
        <f t="shared" si="2506"/>
        <v>1.1904233581779285E-4</v>
      </c>
      <c r="BD1934" s="13">
        <f t="shared" si="2507"/>
        <v>2.3200586016454769E-4</v>
      </c>
      <c r="BE1934" s="13">
        <f t="shared" si="2508"/>
        <v>4.818640302078908E-4</v>
      </c>
      <c r="BF1934" s="13">
        <f t="shared" si="2509"/>
        <v>5.0040318689258719E-4</v>
      </c>
      <c r="BG1934" s="13">
        <f t="shared" si="2510"/>
        <v>3.4643707734209568E-4</v>
      </c>
      <c r="BH1934" s="13">
        <f t="shared" si="2511"/>
        <v>1.7988291996493943E-4</v>
      </c>
      <c r="BI1934" s="13">
        <f t="shared" si="2512"/>
        <v>7.4721482223244671E-5</v>
      </c>
      <c r="BJ1934" s="14">
        <f t="shared" si="2513"/>
        <v>0.54675954746514033</v>
      </c>
      <c r="BK1934" s="14">
        <f t="shared" si="2514"/>
        <v>0.21575069664739496</v>
      </c>
      <c r="BL1934" s="14">
        <f t="shared" si="2515"/>
        <v>0.22390300621892337</v>
      </c>
      <c r="BM1934" s="14">
        <f t="shared" si="2516"/>
        <v>0.65056645206322217</v>
      </c>
      <c r="BN1934" s="14">
        <f t="shared" si="2517"/>
        <v>0.34349248916271574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1.6325000000000001</v>
      </c>
      <c r="F1935" s="10">
        <f>VLOOKUP(B1935,home!$B$2:$E$405,3,FALSE)</f>
        <v>0.90080000000000005</v>
      </c>
      <c r="G1935" s="10">
        <f>VLOOKUP(C1935,away!$B$2:$E$405,4,FALSE)</f>
        <v>0.64859999999999995</v>
      </c>
      <c r="H1935" s="10">
        <f>VLOOKUP(A1935,away!$A$2:$E$405,3,FALSE)</f>
        <v>1.1474</v>
      </c>
      <c r="I1935" s="10">
        <f>VLOOKUP(C1935,away!$B$2:$E$405,3,FALSE)</f>
        <v>1.2817000000000001</v>
      </c>
      <c r="J1935" s="10">
        <f>VLOOKUP(B1935,home!$B$2:$E$405,4,FALSE)</f>
        <v>0.87150000000000005</v>
      </c>
      <c r="K1935" s="12">
        <f t="shared" si="2462"/>
        <v>0.95380262160000007</v>
      </c>
      <c r="L1935" s="12">
        <f t="shared" si="2463"/>
        <v>1.2816475784700001</v>
      </c>
      <c r="M1935" s="13">
        <f t="shared" si="2464"/>
        <v>0.10694397282972615</v>
      </c>
      <c r="N1935" s="13">
        <f t="shared" si="2465"/>
        <v>0.10200344164931199</v>
      </c>
      <c r="O1935" s="13">
        <f t="shared" si="2466"/>
        <v>0.13706448380917999</v>
      </c>
      <c r="P1935" s="13">
        <f t="shared" si="2467"/>
        <v>0.13073246398544663</v>
      </c>
      <c r="Q1935" s="13">
        <f t="shared" si="2468"/>
        <v>4.8645575028668196E-2</v>
      </c>
      <c r="R1935" s="13">
        <f t="shared" si="2469"/>
        <v>8.7834181884138052E-2</v>
      </c>
      <c r="S1935" s="13">
        <f t="shared" si="2470"/>
        <v>3.9953109762711887E-2</v>
      </c>
      <c r="T1935" s="13">
        <f t="shared" si="2471"/>
        <v>6.234648343877329E-2</v>
      </c>
      <c r="U1935" s="13">
        <f t="shared" si="2472"/>
        <v>8.3776472947182115E-2</v>
      </c>
      <c r="V1935" s="13">
        <f t="shared" si="2473"/>
        <v>5.426692485124944E-3</v>
      </c>
      <c r="W1935" s="13">
        <f t="shared" si="2474"/>
        <v>1.5466092330527745E-2</v>
      </c>
      <c r="X1935" s="13">
        <f t="shared" si="2475"/>
        <v>1.9822079783814322E-2</v>
      </c>
      <c r="Y1935" s="13">
        <f t="shared" si="2476"/>
        <v>1.2702460277582388E-2</v>
      </c>
      <c r="Z1935" s="13">
        <f t="shared" si="2477"/>
        <v>3.7524155506233031E-2</v>
      </c>
      <c r="AA1935" s="13">
        <f t="shared" si="2478"/>
        <v>3.5790637895171146E-2</v>
      </c>
      <c r="AB1935" s="13">
        <f t="shared" si="2479"/>
        <v>1.706860212657527E-2</v>
      </c>
      <c r="AC1935" s="13">
        <f t="shared" si="2480"/>
        <v>4.1461247248200059E-4</v>
      </c>
      <c r="AD1935" s="13">
        <f t="shared" si="2481"/>
        <v>3.6878998526912532E-3</v>
      </c>
      <c r="AE1935" s="13">
        <f t="shared" si="2482"/>
        <v>4.7265879158416143E-3</v>
      </c>
      <c r="AF1935" s="13">
        <f t="shared" si="2483"/>
        <v>3.0289099783819854E-3</v>
      </c>
      <c r="AG1935" s="13">
        <f t="shared" si="2484"/>
        <v>1.2939983797322975E-3</v>
      </c>
      <c r="AH1935" s="13">
        <f t="shared" si="2485"/>
        <v>1.2023185759673819E-2</v>
      </c>
      <c r="AI1935" s="13">
        <f t="shared" si="2486"/>
        <v>1.1467746097560679E-2</v>
      </c>
      <c r="AJ1935" s="13">
        <f t="shared" si="2487"/>
        <v>5.4689831458482711E-3</v>
      </c>
      <c r="AK1935" s="13">
        <f t="shared" si="2488"/>
        <v>1.7387768206654328E-3</v>
      </c>
      <c r="AL1935" s="13">
        <f t="shared" si="2489"/>
        <v>2.0273535269901168E-5</v>
      </c>
      <c r="AM1935" s="13">
        <f t="shared" si="2490"/>
        <v>7.0350570953903462E-4</v>
      </c>
      <c r="AN1935" s="13">
        <f t="shared" si="2491"/>
        <v>9.0164638907052285E-4</v>
      </c>
      <c r="AO1935" s="13">
        <f t="shared" si="2492"/>
        <v>5.777964555942277E-4</v>
      </c>
      <c r="AP1935" s="13">
        <f t="shared" si="2493"/>
        <v>2.4684380938696366E-4</v>
      </c>
      <c r="AQ1935" s="13">
        <f t="shared" si="2494"/>
        <v>7.9091692640278051E-5</v>
      </c>
      <c r="AR1935" s="13">
        <f t="shared" si="2495"/>
        <v>3.0818973828761862E-3</v>
      </c>
      <c r="AS1935" s="13">
        <f t="shared" si="2496"/>
        <v>2.9395218032894858E-3</v>
      </c>
      <c r="AT1935" s="13">
        <f t="shared" si="2497"/>
        <v>1.4018618011139353E-3</v>
      </c>
      <c r="AU1935" s="13">
        <f t="shared" si="2498"/>
        <v>4.4569982034112324E-4</v>
      </c>
      <c r="AV1935" s="13">
        <f t="shared" si="2499"/>
        <v>1.0627741427200307E-4</v>
      </c>
      <c r="AW1935" s="13">
        <f t="shared" si="2500"/>
        <v>6.8842101496920077E-7</v>
      </c>
      <c r="AX1935" s="13">
        <f t="shared" si="2501"/>
        <v>1.1183426501148316E-4</v>
      </c>
      <c r="AY1935" s="13">
        <f t="shared" si="2502"/>
        <v>1.4333211494193962E-4</v>
      </c>
      <c r="AZ1935" s="13">
        <f t="shared" si="2503"/>
        <v>9.1850629016160349E-5</v>
      </c>
      <c r="BA1935" s="13">
        <f t="shared" si="2504"/>
        <v>3.9240045419836082E-5</v>
      </c>
      <c r="BB1935" s="13">
        <f t="shared" si="2505"/>
        <v>1.2572977297846431E-5</v>
      </c>
      <c r="BC1935" s="13">
        <f t="shared" si="2506"/>
        <v>3.2228251815886312E-6</v>
      </c>
      <c r="BD1935" s="13">
        <f t="shared" si="2507"/>
        <v>6.5831771964271538E-4</v>
      </c>
      <c r="BE1935" s="13">
        <f t="shared" si="2508"/>
        <v>6.2790516684095587E-4</v>
      </c>
      <c r="BF1935" s="13">
        <f t="shared" si="2509"/>
        <v>2.994487971245445E-4</v>
      </c>
      <c r="BG1935" s="13">
        <f t="shared" si="2510"/>
        <v>9.5205015910785731E-5</v>
      </c>
      <c r="BH1935" s="13">
        <f t="shared" si="2511"/>
        <v>2.270169844129428E-5</v>
      </c>
      <c r="BI1935" s="13">
        <f t="shared" si="2512"/>
        <v>4.3305878976158261E-6</v>
      </c>
      <c r="BJ1935" s="14">
        <f t="shared" si="2513"/>
        <v>0.27663446554842508</v>
      </c>
      <c r="BK1935" s="14">
        <f t="shared" si="2514"/>
        <v>0.28363445718570346</v>
      </c>
      <c r="BL1935" s="14">
        <f t="shared" si="2515"/>
        <v>0.40191623769374552</v>
      </c>
      <c r="BM1935" s="14">
        <f t="shared" si="2516"/>
        <v>0.38634255305370901</v>
      </c>
      <c r="BN1935" s="14">
        <f t="shared" si="2517"/>
        <v>0.61322411918647102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1.375</v>
      </c>
      <c r="F1936" s="10">
        <f>VLOOKUP(B1936,home!$B$2:$E$405,3,FALSE)</f>
        <v>0.90910000000000002</v>
      </c>
      <c r="G1936" s="10">
        <f>VLOOKUP(C1936,away!$B$2:$E$405,4,FALSE)</f>
        <v>1.1240000000000001</v>
      </c>
      <c r="H1936" s="10">
        <f>VLOOKUP(A1936,away!$A$2:$E$405,3,FALSE)</f>
        <v>1.0101</v>
      </c>
      <c r="I1936" s="10">
        <f>VLOOKUP(C1936,away!$B$2:$E$405,3,FALSE)</f>
        <v>0.9</v>
      </c>
      <c r="J1936" s="10">
        <f>VLOOKUP(B1936,home!$B$2:$E$405,4,FALSE)</f>
        <v>1.155</v>
      </c>
      <c r="K1936" s="12">
        <f t="shared" si="2462"/>
        <v>1.4050140500000001</v>
      </c>
      <c r="L1936" s="12">
        <f t="shared" si="2463"/>
        <v>1.0499989500000002</v>
      </c>
      <c r="M1936" s="13">
        <f t="shared" si="2464"/>
        <v>8.586207922688148E-2</v>
      </c>
      <c r="N1936" s="13">
        <f t="shared" si="2465"/>
        <v>0.12063742767598162</v>
      </c>
      <c r="O1936" s="13">
        <f t="shared" si="2466"/>
        <v>9.0155093033042366E-2</v>
      </c>
      <c r="P1936" s="13">
        <f t="shared" si="2467"/>
        <v>0.12666917239048164</v>
      </c>
      <c r="Q1936" s="13">
        <f t="shared" si="2468"/>
        <v>8.4748640420306554E-2</v>
      </c>
      <c r="R1936" s="13">
        <f t="shared" si="2469"/>
        <v>4.7331376510923409E-2</v>
      </c>
      <c r="S1936" s="13">
        <f t="shared" si="2470"/>
        <v>4.6717594596364653E-2</v>
      </c>
      <c r="T1936" s="13">
        <f t="shared" si="2471"/>
        <v>8.898598345524944E-2</v>
      </c>
      <c r="U1936" s="13">
        <f t="shared" si="2472"/>
        <v>6.6501249003687368E-2</v>
      </c>
      <c r="V1936" s="13">
        <f t="shared" si="2473"/>
        <v>7.6578613009756257E-3</v>
      </c>
      <c r="W1936" s="13">
        <f t="shared" si="2474"/>
        <v>3.9691010169642875E-2</v>
      </c>
      <c r="X1936" s="13">
        <f t="shared" si="2475"/>
        <v>4.1675519002564346E-2</v>
      </c>
      <c r="Y1936" s="13">
        <f t="shared" si="2476"/>
        <v>2.1879625596698808E-2</v>
      </c>
      <c r="Z1936" s="13">
        <f t="shared" si="2477"/>
        <v>1.656596521284142E-2</v>
      </c>
      <c r="AA1936" s="13">
        <f t="shared" si="2478"/>
        <v>2.3275413875853433E-2</v>
      </c>
      <c r="AB1936" s="13">
        <f t="shared" si="2479"/>
        <v>1.6351141757569524E-2</v>
      </c>
      <c r="AC1936" s="13">
        <f t="shared" si="2480"/>
        <v>7.0608509746814267E-4</v>
      </c>
      <c r="AD1936" s="13">
        <f t="shared" si="2481"/>
        <v>1.3941606736760289E-2</v>
      </c>
      <c r="AE1936" s="13">
        <f t="shared" si="2482"/>
        <v>1.463867243491123E-2</v>
      </c>
      <c r="AF1936" s="13">
        <f t="shared" si="2483"/>
        <v>7.6852953430253685E-3</v>
      </c>
      <c r="AG1936" s="13">
        <f t="shared" si="2484"/>
        <v>2.6898506802055097E-3</v>
      </c>
      <c r="AH1936" s="13">
        <f t="shared" si="2485"/>
        <v>4.3485615198050045E-3</v>
      </c>
      <c r="AI1936" s="13">
        <f t="shared" si="2486"/>
        <v>6.1097900326153838E-3</v>
      </c>
      <c r="AJ1936" s="13">
        <f t="shared" si="2487"/>
        <v>4.2921704191872887E-3</v>
      </c>
      <c r="AK1936" s="13">
        <f t="shared" si="2488"/>
        <v>2.0101865813175104E-3</v>
      </c>
      <c r="AL1936" s="13">
        <f t="shared" si="2489"/>
        <v>4.1666456595912837E-5</v>
      </c>
      <c r="AM1936" s="13">
        <f t="shared" si="2490"/>
        <v>3.9176306689445673E-3</v>
      </c>
      <c r="AN1936" s="13">
        <f t="shared" si="2491"/>
        <v>4.113508088879593E-3</v>
      </c>
      <c r="AO1936" s="13">
        <f t="shared" si="2492"/>
        <v>2.1595895870700401E-3</v>
      </c>
      <c r="AP1936" s="13">
        <f t="shared" si="2493"/>
        <v>7.5585559961815877E-4</v>
      </c>
      <c r="AQ1936" s="13">
        <f t="shared" si="2494"/>
        <v>1.9841189648767179E-4</v>
      </c>
      <c r="AR1936" s="13">
        <f t="shared" si="2495"/>
        <v>9.1319700596113223E-4</v>
      </c>
      <c r="AS1936" s="13">
        <f t="shared" si="2496"/>
        <v>1.2830546237933246E-3</v>
      </c>
      <c r="AT1936" s="13">
        <f t="shared" si="2497"/>
        <v>9.0135488667354312E-4</v>
      </c>
      <c r="AU1936" s="13">
        <f t="shared" si="2498"/>
        <v>4.2213875993749533E-4</v>
      </c>
      <c r="AV1936" s="13">
        <f t="shared" si="2499"/>
        <v>1.482777221904396E-4</v>
      </c>
      <c r="AW1936" s="13">
        <f t="shared" si="2500"/>
        <v>1.7074720363462933E-6</v>
      </c>
      <c r="AX1936" s="13">
        <f t="shared" si="2501"/>
        <v>9.1738768876300277E-4</v>
      </c>
      <c r="AY1936" s="13">
        <f t="shared" si="2502"/>
        <v>9.6325610994407967E-4</v>
      </c>
      <c r="AZ1936" s="13">
        <f t="shared" si="2503"/>
        <v>5.0570895201118419E-4</v>
      </c>
      <c r="BA1936" s="13">
        <f t="shared" si="2504"/>
        <v>1.7699795620578133E-4</v>
      </c>
      <c r="BB1936" s="13">
        <f t="shared" si="2505"/>
        <v>4.6461917042054091E-5</v>
      </c>
      <c r="BC1936" s="13">
        <f t="shared" si="2506"/>
        <v>9.756992821828787E-6</v>
      </c>
      <c r="BD1936" s="13">
        <f t="shared" si="2507"/>
        <v>1.5980931623372206E-4</v>
      </c>
      <c r="BE1936" s="13">
        <f t="shared" si="2508"/>
        <v>2.2453433462927259E-4</v>
      </c>
      <c r="BF1936" s="13">
        <f t="shared" si="2509"/>
        <v>1.5773694743076485E-4</v>
      </c>
      <c r="BG1936" s="13">
        <f t="shared" si="2510"/>
        <v>7.387420911477868E-5</v>
      </c>
      <c r="BH1936" s="13">
        <f t="shared" si="2511"/>
        <v>2.5948575434725538E-5</v>
      </c>
      <c r="BI1936" s="13">
        <f t="shared" si="2512"/>
        <v>7.2916226126548404E-6</v>
      </c>
      <c r="BJ1936" s="14">
        <f t="shared" si="2513"/>
        <v>0.45033819697313404</v>
      </c>
      <c r="BK1936" s="14">
        <f t="shared" si="2514"/>
        <v>0.26861771517871158</v>
      </c>
      <c r="BL1936" s="14">
        <f t="shared" si="2515"/>
        <v>0.26469220073801314</v>
      </c>
      <c r="BM1936" s="14">
        <f t="shared" si="2516"/>
        <v>0.44384874020717535</v>
      </c>
      <c r="BN1936" s="14">
        <f t="shared" si="2517"/>
        <v>0.55540378925761713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1.375</v>
      </c>
      <c r="F1937" s="10">
        <f>VLOOKUP(B1937,home!$B$2:$E$405,3,FALSE)</f>
        <v>0.66669999999999996</v>
      </c>
      <c r="G1937" s="10">
        <f>VLOOKUP(C1937,away!$B$2:$E$405,4,FALSE)</f>
        <v>0.84850000000000003</v>
      </c>
      <c r="H1937" s="10">
        <f>VLOOKUP(A1937,away!$A$2:$E$405,3,FALSE)</f>
        <v>1.0101</v>
      </c>
      <c r="I1937" s="10">
        <f>VLOOKUP(C1937,away!$B$2:$E$405,3,FALSE)</f>
        <v>0.66</v>
      </c>
      <c r="J1937" s="10">
        <f>VLOOKUP(B1937,home!$B$2:$E$405,4,FALSE)</f>
        <v>0.82499999999999996</v>
      </c>
      <c r="K1937" s="12">
        <f t="shared" si="2462"/>
        <v>0.77783055624999997</v>
      </c>
      <c r="L1937" s="12">
        <f t="shared" si="2463"/>
        <v>0.54999944999999995</v>
      </c>
      <c r="M1937" s="13">
        <f t="shared" si="2464"/>
        <v>0.26505179844942178</v>
      </c>
      <c r="N1937" s="13">
        <f t="shared" si="2465"/>
        <v>0.20616538782297658</v>
      </c>
      <c r="O1937" s="13">
        <f t="shared" si="2466"/>
        <v>0.14577834336869278</v>
      </c>
      <c r="P1937" s="13">
        <f t="shared" si="2467"/>
        <v>0.11339084991167378</v>
      </c>
      <c r="Q1937" s="13">
        <f t="shared" si="2468"/>
        <v>8.0180869144921424E-2</v>
      </c>
      <c r="R1937" s="13">
        <f t="shared" si="2469"/>
        <v>4.0089004337346079E-2</v>
      </c>
      <c r="S1937" s="13">
        <f t="shared" si="2470"/>
        <v>1.2127332203468569E-2</v>
      </c>
      <c r="T1937" s="13">
        <f t="shared" si="2471"/>
        <v>4.4099433930228742E-2</v>
      </c>
      <c r="U1937" s="13">
        <f t="shared" si="2472"/>
        <v>3.1182452543226557E-2</v>
      </c>
      <c r="V1937" s="13">
        <f t="shared" si="2473"/>
        <v>5.7646111848373531E-4</v>
      </c>
      <c r="W1937" s="13">
        <f t="shared" si="2474"/>
        <v>2.0789043349200897E-2</v>
      </c>
      <c r="X1937" s="13">
        <f t="shared" si="2475"/>
        <v>1.1433962408086648E-2</v>
      </c>
      <c r="Y1937" s="13">
        <f t="shared" si="2476"/>
        <v>3.1443365178841654E-3</v>
      </c>
      <c r="Z1937" s="13">
        <f t="shared" si="2477"/>
        <v>7.3496434455293186E-3</v>
      </c>
      <c r="AA1937" s="13">
        <f t="shared" si="2478"/>
        <v>5.7167772494752358E-3</v>
      </c>
      <c r="AB1937" s="13">
        <f t="shared" si="2479"/>
        <v>2.2233420139583337E-3</v>
      </c>
      <c r="AC1937" s="13">
        <f t="shared" si="2480"/>
        <v>1.5413358951980975E-5</v>
      </c>
      <c r="AD1937" s="13">
        <f t="shared" si="2481"/>
        <v>4.0425882880535729E-3</v>
      </c>
      <c r="AE1937" s="13">
        <f t="shared" si="2482"/>
        <v>2.2234213350059064E-3</v>
      </c>
      <c r="AF1937" s="13">
        <f t="shared" si="2483"/>
        <v>6.1144025568575695E-4</v>
      </c>
      <c r="AG1937" s="13">
        <f t="shared" si="2484"/>
        <v>1.1209726811167522E-4</v>
      </c>
      <c r="AH1937" s="13">
        <f t="shared" si="2485"/>
        <v>1.0105749631843075E-3</v>
      </c>
      <c r="AI1937" s="13">
        <f t="shared" si="2486"/>
        <v>7.8605608574597286E-4</v>
      </c>
      <c r="AJ1937" s="13">
        <f t="shared" si="2487"/>
        <v>3.0570922120974386E-4</v>
      </c>
      <c r="AK1937" s="13">
        <f t="shared" si="2488"/>
        <v>7.9263324528109806E-5</v>
      </c>
      <c r="AL1937" s="13">
        <f t="shared" si="2489"/>
        <v>2.6375733072301168E-7</v>
      </c>
      <c r="AM1937" s="13">
        <f t="shared" si="2490"/>
        <v>6.2888973935728936E-4</v>
      </c>
      <c r="AN1937" s="13">
        <f t="shared" si="2491"/>
        <v>3.4588901075715243E-4</v>
      </c>
      <c r="AO1937" s="13">
        <f t="shared" si="2492"/>
        <v>9.5119382838738936E-5</v>
      </c>
      <c r="AP1937" s="13">
        <f t="shared" si="2493"/>
        <v>1.7438536081881948E-5</v>
      </c>
      <c r="AQ1937" s="13">
        <f t="shared" si="2494"/>
        <v>2.3977963134600564E-6</v>
      </c>
      <c r="AR1937" s="13">
        <f t="shared" si="2495"/>
        <v>1.1116313478702785E-4</v>
      </c>
      <c r="AS1937" s="13">
        <f t="shared" si="2496"/>
        <v>8.6466082965887573E-5</v>
      </c>
      <c r="AT1937" s="13">
        <f t="shared" si="2497"/>
        <v>3.3627980705057488E-5</v>
      </c>
      <c r="AU1937" s="13">
        <f t="shared" si="2498"/>
        <v>8.7189569791263788E-6</v>
      </c>
      <c r="AV1937" s="13">
        <f t="shared" si="2499"/>
        <v>1.6954677892484223E-6</v>
      </c>
      <c r="AW1937" s="13">
        <f t="shared" si="2500"/>
        <v>3.134363010056421E-9</v>
      </c>
      <c r="AX1937" s="13">
        <f t="shared" si="2501"/>
        <v>8.1528275964032939E-5</v>
      </c>
      <c r="AY1937" s="13">
        <f t="shared" si="2502"/>
        <v>4.4840506939666322E-5</v>
      </c>
      <c r="AZ1937" s="13">
        <f t="shared" si="2503"/>
        <v>1.2331127077268829E-5</v>
      </c>
      <c r="BA1937" s="13">
        <f t="shared" si="2504"/>
        <v>2.2607043701259875E-6</v>
      </c>
      <c r="BB1937" s="13">
        <f t="shared" si="2505"/>
        <v>3.1084654004547233E-7</v>
      </c>
      <c r="BC1937" s="13">
        <f t="shared" si="2506"/>
        <v>3.4193085211882543E-8</v>
      </c>
      <c r="BD1937" s="13">
        <f t="shared" si="2507"/>
        <v>1.0189943832190194E-5</v>
      </c>
      <c r="BE1937" s="13">
        <f t="shared" si="2508"/>
        <v>7.9260496791487529E-6</v>
      </c>
      <c r="BF1937" s="13">
        <f t="shared" si="2509"/>
        <v>3.0825618153987043E-6</v>
      </c>
      <c r="BG1937" s="13">
        <f t="shared" si="2510"/>
        <v>7.9923692384886138E-7</v>
      </c>
      <c r="BH1937" s="13">
        <f t="shared" si="2511"/>
        <v>1.5541772526322462E-7</v>
      </c>
      <c r="BI1937" s="13">
        <f t="shared" si="2512"/>
        <v>2.4177731138520744E-8</v>
      </c>
      <c r="BJ1937" s="14">
        <f t="shared" si="2513"/>
        <v>0.37403362043948024</v>
      </c>
      <c r="BK1937" s="14">
        <f t="shared" si="2514"/>
        <v>0.3912069593062702</v>
      </c>
      <c r="BL1937" s="14">
        <f t="shared" si="2515"/>
        <v>0.22743537211830042</v>
      </c>
      <c r="BM1937" s="14">
        <f t="shared" si="2516"/>
        <v>0.14932450490197119</v>
      </c>
      <c r="BN1937" s="14">
        <f t="shared" si="2517"/>
        <v>0.85065625303503245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1.2514000000000001</v>
      </c>
      <c r="F1938" s="10">
        <f>VLOOKUP(B1938,home!$B$2:$E$405,3,FALSE)</f>
        <v>0.61109999999999998</v>
      </c>
      <c r="G1938" s="10">
        <f>VLOOKUP(C1938,away!$B$2:$E$405,4,FALSE)</f>
        <v>0.84609999999999996</v>
      </c>
      <c r="H1938" s="10">
        <f>VLOOKUP(A1938,away!$A$2:$E$405,3,FALSE)</f>
        <v>0.95709999999999995</v>
      </c>
      <c r="I1938" s="10">
        <f>VLOOKUP(C1938,away!$B$2:$E$405,3,FALSE)</f>
        <v>2.274</v>
      </c>
      <c r="J1938" s="10">
        <f>VLOOKUP(B1938,home!$B$2:$E$405,4,FALSE)</f>
        <v>1.8438000000000001</v>
      </c>
      <c r="K1938" s="12">
        <f t="shared" si="2462"/>
        <v>0.64703850989399991</v>
      </c>
      <c r="L1938" s="12">
        <f t="shared" si="2463"/>
        <v>4.0129300285200005</v>
      </c>
      <c r="M1938" s="13">
        <f t="shared" si="2464"/>
        <v>9.4667602363164381E-3</v>
      </c>
      <c r="N1938" s="13">
        <f t="shared" si="2465"/>
        <v>6.1253584368299576E-3</v>
      </c>
      <c r="O1938" s="13">
        <f t="shared" si="2466"/>
        <v>3.798944642511333E-2</v>
      </c>
      <c r="P1938" s="13">
        <f t="shared" si="2467"/>
        <v>2.4580634806603267E-2</v>
      </c>
      <c r="Q1938" s="13">
        <f t="shared" si="2468"/>
        <v>1.981671397766548E-3</v>
      </c>
      <c r="R1938" s="13">
        <f t="shared" si="2469"/>
        <v>7.6224495163094541E-2</v>
      </c>
      <c r="S1938" s="13">
        <f t="shared" si="2470"/>
        <v>1.5956029106391954E-2</v>
      </c>
      <c r="T1938" s="13">
        <f t="shared" si="2471"/>
        <v>7.9523086587565822E-3</v>
      </c>
      <c r="U1938" s="13">
        <f t="shared" si="2472"/>
        <v>4.9320183767751088E-2</v>
      </c>
      <c r="V1938" s="13">
        <f t="shared" si="2473"/>
        <v>4.6033503265593021E-3</v>
      </c>
      <c r="W1938" s="13">
        <f t="shared" si="2474"/>
        <v>4.2740590277014255E-4</v>
      </c>
      <c r="X1938" s="13">
        <f t="shared" si="2475"/>
        <v>1.7151499815930046E-3</v>
      </c>
      <c r="Y1938" s="13">
        <f t="shared" si="2476"/>
        <v>3.4413884322750479E-3</v>
      </c>
      <c r="Z1938" s="13">
        <f t="shared" si="2477"/>
        <v>0.1019611885162532</v>
      </c>
      <c r="AA1938" s="13">
        <f t="shared" si="2478"/>
        <v>6.5972815484577688E-2</v>
      </c>
      <c r="AB1938" s="13">
        <f t="shared" si="2479"/>
        <v>2.1343476112326471E-2</v>
      </c>
      <c r="AC1938" s="13">
        <f t="shared" si="2480"/>
        <v>7.4704327588976066E-4</v>
      </c>
      <c r="AD1938" s="13">
        <f t="shared" si="2481"/>
        <v>6.9137019612073195E-5</v>
      </c>
      <c r="AE1938" s="13">
        <f t="shared" si="2482"/>
        <v>2.7744202208366468E-4</v>
      </c>
      <c r="AF1938" s="13">
        <f t="shared" si="2483"/>
        <v>5.5667771079642367E-4</v>
      </c>
      <c r="AG1938" s="13">
        <f t="shared" si="2484"/>
        <v>7.4463623395424705E-4</v>
      </c>
      <c r="AH1938" s="13">
        <f t="shared" si="2485"/>
        <v>0.10229077878511529</v>
      </c>
      <c r="AI1938" s="13">
        <f t="shared" si="2486"/>
        <v>6.6186073081017774E-2</v>
      </c>
      <c r="AJ1938" s="13">
        <f t="shared" si="2487"/>
        <v>2.1412469051038559E-2</v>
      </c>
      <c r="AK1938" s="13">
        <f t="shared" si="2488"/>
        <v>4.6182306893117944E-3</v>
      </c>
      <c r="AL1938" s="13">
        <f t="shared" si="2489"/>
        <v>7.7588520215950181E-5</v>
      </c>
      <c r="AM1938" s="13">
        <f t="shared" si="2490"/>
        <v>8.9468628296616212E-6</v>
      </c>
      <c r="AN1938" s="13">
        <f t="shared" si="2491"/>
        <v>3.5903134510198537E-5</v>
      </c>
      <c r="AO1938" s="13">
        <f t="shared" si="2492"/>
        <v>7.203838329698423E-5</v>
      </c>
      <c r="AP1938" s="13">
        <f t="shared" si="2493"/>
        <v>9.6361663846167213E-5</v>
      </c>
      <c r="AQ1938" s="13">
        <f t="shared" si="2494"/>
        <v>9.6673153611608636E-5</v>
      </c>
      <c r="AR1938" s="13">
        <f t="shared" si="2495"/>
        <v>8.2097147565497131E-2</v>
      </c>
      <c r="AS1938" s="13">
        <f t="shared" si="2496"/>
        <v>5.3120016027327084E-2</v>
      </c>
      <c r="AT1938" s="13">
        <f t="shared" si="2497"/>
        <v>1.7185348007933553E-2</v>
      </c>
      <c r="AU1938" s="13">
        <f t="shared" si="2498"/>
        <v>3.706527322354383E-3</v>
      </c>
      <c r="AV1938" s="13">
        <f t="shared" si="2499"/>
        <v>5.9956647888439421E-4</v>
      </c>
      <c r="AW1938" s="13">
        <f t="shared" si="2500"/>
        <v>5.5961156985209224E-6</v>
      </c>
      <c r="AX1938" s="13">
        <f t="shared" si="2501"/>
        <v>9.6482746558837794E-7</v>
      </c>
      <c r="AY1938" s="13">
        <f t="shared" si="2502"/>
        <v>3.8717851090004498E-6</v>
      </c>
      <c r="AZ1938" s="13">
        <f t="shared" si="2503"/>
        <v>7.7686013639422441E-6</v>
      </c>
      <c r="BA1938" s="13">
        <f t="shared" si="2504"/>
        <v>1.0391617897655089E-5</v>
      </c>
      <c r="BB1938" s="13">
        <f t="shared" si="2505"/>
        <v>1.0425208876601497E-5</v>
      </c>
      <c r="BC1938" s="13">
        <f t="shared" si="2506"/>
        <v>8.36712675090148E-6</v>
      </c>
      <c r="BD1938" s="13">
        <f t="shared" si="2507"/>
        <v>5.4908351453570189E-2</v>
      </c>
      <c r="BE1938" s="13">
        <f t="shared" si="2508"/>
        <v>3.5527817905254097E-2</v>
      </c>
      <c r="BF1938" s="13">
        <f t="shared" si="2509"/>
        <v>1.1493933178600488E-2</v>
      </c>
      <c r="BG1938" s="13">
        <f t="shared" si="2510"/>
        <v>2.4790057989009561E-3</v>
      </c>
      <c r="BH1938" s="13">
        <f t="shared" si="2511"/>
        <v>4.0100305453486472E-4</v>
      </c>
      <c r="BI1938" s="13">
        <f t="shared" si="2512"/>
        <v>5.1892883773836269E-5</v>
      </c>
      <c r="BJ1938" s="14">
        <f t="shared" si="2513"/>
        <v>2.3642888161996001E-2</v>
      </c>
      <c r="BK1938" s="14">
        <f t="shared" si="2514"/>
        <v>5.5435278057085667E-2</v>
      </c>
      <c r="BL1938" s="14">
        <f t="shared" si="2515"/>
        <v>0.70692857823597732</v>
      </c>
      <c r="BM1938" s="14">
        <f t="shared" si="2516"/>
        <v>0.73160129083617775</v>
      </c>
      <c r="BN1938" s="14">
        <f t="shared" si="2517"/>
        <v>0.15636836646572408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1.2279</v>
      </c>
      <c r="F1940" s="10">
        <f>VLOOKUP(B1940,home!$B$2:$E$405,3,FALSE)</f>
        <v>0.61080000000000001</v>
      </c>
      <c r="G1940" s="10">
        <f>VLOOKUP(C1940,away!$B$2:$E$405,4,FALSE)</f>
        <v>0.91620000000000001</v>
      </c>
      <c r="H1940" s="10">
        <f>VLOOKUP(A1940,away!$A$2:$E$405,3,FALSE)</f>
        <v>0.89710000000000001</v>
      </c>
      <c r="I1940" s="10">
        <f>VLOOKUP(C1940,away!$B$2:$E$405,3,FALSE)</f>
        <v>2.0901000000000001</v>
      </c>
      <c r="J1940" s="10">
        <f>VLOOKUP(B1940,home!$B$2:$E$405,4,FALSE)</f>
        <v>2.0901000000000001</v>
      </c>
      <c r="K1940" s="12">
        <f t="shared" si="2462"/>
        <v>0.68715120938399998</v>
      </c>
      <c r="L1940" s="12">
        <f t="shared" si="2463"/>
        <v>3.9189975067710003</v>
      </c>
      <c r="M1940" s="13">
        <f t="shared" si="2464"/>
        <v>9.9902194843761241E-3</v>
      </c>
      <c r="N1940" s="13">
        <f t="shared" si="2465"/>
        <v>6.8647914007006544E-3</v>
      </c>
      <c r="O1940" s="13">
        <f t="shared" si="2466"/>
        <v>3.9151645251365101E-2</v>
      </c>
      <c r="P1940" s="13">
        <f t="shared" si="2467"/>
        <v>2.6903100383848865E-2</v>
      </c>
      <c r="Q1940" s="13">
        <f t="shared" si="2468"/>
        <v>2.3585748565801688E-3</v>
      </c>
      <c r="R1940" s="13">
        <f t="shared" si="2469"/>
        <v>7.6717600063041264E-2</v>
      </c>
      <c r="S1940" s="13">
        <f t="shared" si="2470"/>
        <v>1.8112134858382645E-2</v>
      </c>
      <c r="T1940" s="13">
        <f t="shared" si="2471"/>
        <v>9.2432489824704495E-3</v>
      </c>
      <c r="U1940" s="13">
        <f t="shared" si="2472"/>
        <v>5.2716591664356834E-2</v>
      </c>
      <c r="V1940" s="13">
        <f t="shared" si="2473"/>
        <v>5.4194402949463679E-3</v>
      </c>
      <c r="W1940" s="13">
        <f t="shared" si="2474"/>
        <v>5.4023252170725246E-4</v>
      </c>
      <c r="X1940" s="13">
        <f t="shared" si="2475"/>
        <v>2.1171699056473326E-3</v>
      </c>
      <c r="Y1940" s="13">
        <f t="shared" si="2476"/>
        <v>4.1485917908212462E-3</v>
      </c>
      <c r="Z1940" s="13">
        <f t="shared" si="2477"/>
        <v>0.10021869445750449</v>
      </c>
      <c r="AA1940" s="13">
        <f t="shared" si="2478"/>
        <v>6.8865397099359779E-2</v>
      </c>
      <c r="AB1940" s="13">
        <f t="shared" si="2479"/>
        <v>2.3660470450767235E-2</v>
      </c>
      <c r="AC1940" s="13">
        <f t="shared" si="2480"/>
        <v>9.1214053472021036E-4</v>
      </c>
      <c r="AD1940" s="13">
        <f t="shared" si="2481"/>
        <v>9.2805357659926622E-5</v>
      </c>
      <c r="AE1940" s="13">
        <f t="shared" si="2482"/>
        <v>3.6370396528424338E-4</v>
      </c>
      <c r="AF1940" s="13">
        <f t="shared" si="2483"/>
        <v>7.1267746657583829E-4</v>
      </c>
      <c r="AG1940" s="13">
        <f t="shared" si="2484"/>
        <v>9.3099373821419439E-4</v>
      </c>
      <c r="AH1940" s="13">
        <f t="shared" si="2485"/>
        <v>9.8189203427701197E-2</v>
      </c>
      <c r="AI1940" s="13">
        <f t="shared" si="2486"/>
        <v>6.7470829883796463E-2</v>
      </c>
      <c r="AJ1940" s="13">
        <f t="shared" si="2487"/>
        <v>2.3181331176396432E-2</v>
      </c>
      <c r="AK1940" s="13">
        <f t="shared" si="2488"/>
        <v>5.3096932509972784E-3</v>
      </c>
      <c r="AL1940" s="13">
        <f t="shared" si="2489"/>
        <v>9.8253730693837152E-5</v>
      </c>
      <c r="AM1940" s="13">
        <f t="shared" si="2490"/>
        <v>1.2754262750666653E-5</v>
      </c>
      <c r="AN1940" s="13">
        <f t="shared" si="2491"/>
        <v>4.998392392056485E-5</v>
      </c>
      <c r="AO1940" s="13">
        <f t="shared" si="2492"/>
        <v>9.7943436611662522E-5</v>
      </c>
      <c r="AP1940" s="13">
        <f t="shared" si="2493"/>
        <v>1.2794669462856299E-4</v>
      </c>
      <c r="AQ1940" s="13">
        <f t="shared" si="2494"/>
        <v>1.2535569431223223E-4</v>
      </c>
      <c r="AR1940" s="13">
        <f t="shared" si="2495"/>
        <v>7.6960648684998301E-2</v>
      </c>
      <c r="AS1940" s="13">
        <f t="shared" si="2496"/>
        <v>5.2883602818873734E-2</v>
      </c>
      <c r="AT1940" s="13">
        <f t="shared" si="2497"/>
        <v>1.8169515816786094E-2</v>
      </c>
      <c r="AU1940" s="13">
        <f t="shared" si="2498"/>
        <v>4.1617349224754279E-3</v>
      </c>
      <c r="AV1940" s="13">
        <f t="shared" si="2499"/>
        <v>7.1493529627865426E-4</v>
      </c>
      <c r="AW1940" s="13">
        <f t="shared" si="2500"/>
        <v>7.3497717333490819E-6</v>
      </c>
      <c r="AX1940" s="13">
        <f t="shared" si="2501"/>
        <v>1.4606845123203148E-6</v>
      </c>
      <c r="AY1940" s="13">
        <f t="shared" si="2502"/>
        <v>5.7244189619623288E-6</v>
      </c>
      <c r="AZ1940" s="13">
        <f t="shared" si="2503"/>
        <v>1.1216991819821504E-5</v>
      </c>
      <c r="BA1940" s="13">
        <f t="shared" si="2504"/>
        <v>1.4653120991783726E-5</v>
      </c>
      <c r="BB1940" s="13">
        <f t="shared" si="2505"/>
        <v>1.4356386158303558E-5</v>
      </c>
      <c r="BC1940" s="13">
        <f t="shared" si="2506"/>
        <v>1.125252831212667E-5</v>
      </c>
      <c r="BD1940" s="13">
        <f t="shared" si="2507"/>
        <v>5.0268098385997849E-2</v>
      </c>
      <c r="BE1940" s="13">
        <f t="shared" si="2508"/>
        <v>3.4541784599372322E-2</v>
      </c>
      <c r="BF1940" s="13">
        <f t="shared" si="2509"/>
        <v>1.1867714530870157E-2</v>
      </c>
      <c r="BG1940" s="13">
        <f t="shared" si="2510"/>
        <v>2.7183047975038333E-3</v>
      </c>
      <c r="BH1940" s="13">
        <f t="shared" si="2511"/>
        <v>4.669716072697719E-4</v>
      </c>
      <c r="BI1940" s="13">
        <f t="shared" si="2512"/>
        <v>6.4176020936682824E-5</v>
      </c>
      <c r="BJ1940" s="14">
        <f t="shared" si="2513"/>
        <v>2.7845438128641316E-2</v>
      </c>
      <c r="BK1940" s="14">
        <f t="shared" si="2514"/>
        <v>6.1441013705930012E-2</v>
      </c>
      <c r="BL1940" s="14">
        <f t="shared" si="2515"/>
        <v>0.7080802497491443</v>
      </c>
      <c r="BM1940" s="14">
        <f t="shared" si="2516"/>
        <v>0.73560108995407936</v>
      </c>
      <c r="BN1940" s="14">
        <f t="shared" si="2517"/>
        <v>0.16198593143991219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1.375</v>
      </c>
      <c r="F1941" s="15">
        <f>VLOOKUP(B1941,home!$B$2:$E$405,3,FALSE)</f>
        <v>0.84850000000000003</v>
      </c>
      <c r="G1941" s="15">
        <f>VLOOKUP(C1941,away!$B$2:$E$405,4,FALSE)</f>
        <v>0.60609999999999997</v>
      </c>
      <c r="H1941" s="15">
        <f>VLOOKUP(A1941,away!$A$2:$E$405,3,FALSE)</f>
        <v>1.0101</v>
      </c>
      <c r="I1941" s="15">
        <f>VLOOKUP(C1941,away!$B$2:$E$405,3,FALSE)</f>
        <v>1.2375</v>
      </c>
      <c r="J1941" s="15">
        <f>VLOOKUP(B1941,home!$B$2:$E$405,4,FALSE)</f>
        <v>1.65</v>
      </c>
      <c r="K1941" s="16">
        <f t="shared" si="2462"/>
        <v>0.70712929375</v>
      </c>
      <c r="L1941" s="16">
        <f t="shared" si="2463"/>
        <v>2.0624979374999999</v>
      </c>
      <c r="M1941" s="17">
        <f t="shared" si="2464"/>
        <v>6.2685367533522121E-2</v>
      </c>
      <c r="N1941" s="17">
        <f t="shared" si="2465"/>
        <v>4.4326659672438679E-2</v>
      </c>
      <c r="O1941" s="17">
        <f t="shared" si="2466"/>
        <v>0.12928844124931882</v>
      </c>
      <c r="P1941" s="17">
        <f t="shared" si="2467"/>
        <v>9.1423644150669184E-2</v>
      </c>
      <c r="Q1941" s="17">
        <f t="shared" si="2468"/>
        <v>1.567233977423408E-2</v>
      </c>
      <c r="R1941" s="17">
        <f t="shared" si="2469"/>
        <v>0.13332857170965504</v>
      </c>
      <c r="S1941" s="17">
        <f t="shared" si="2470"/>
        <v>3.3334265390238191E-2</v>
      </c>
      <c r="T1941" s="17">
        <f t="shared" si="2471"/>
        <v>3.2324168460157003E-2</v>
      </c>
      <c r="U1941" s="17">
        <f t="shared" si="2472"/>
        <v>9.4280538749744583E-2</v>
      </c>
      <c r="V1941" s="17">
        <f t="shared" si="2473"/>
        <v>5.4018277434546933E-3</v>
      </c>
      <c r="W1941" s="17">
        <f t="shared" si="2474"/>
        <v>3.6941235186547278E-3</v>
      </c>
      <c r="X1941" s="17">
        <f t="shared" si="2475"/>
        <v>7.6191221380956181E-3</v>
      </c>
      <c r="Y1941" s="17">
        <f t="shared" si="2476"/>
        <v>7.8572118476914025E-3</v>
      </c>
      <c r="Z1941" s="17">
        <f t="shared" si="2477"/>
        <v>9.1663301386994772E-2</v>
      </c>
      <c r="AA1941" s="17">
        <f t="shared" si="2478"/>
        <v>6.4817805572579004E-2</v>
      </c>
      <c r="AB1941" s="17">
        <f t="shared" si="2479"/>
        <v>2.2917284538481297E-2</v>
      </c>
      <c r="AC1941" s="17">
        <f t="shared" si="2480"/>
        <v>4.9239439443016404E-4</v>
      </c>
      <c r="AD1941" s="17">
        <f t="shared" si="2481"/>
        <v>6.5305573869289552E-4</v>
      </c>
      <c r="AE1941" s="17">
        <f t="shared" si="2482"/>
        <v>1.3469261141266359E-3</v>
      </c>
      <c r="AF1941" s="17">
        <f t="shared" si="2483"/>
        <v>1.3890161661755383E-3</v>
      </c>
      <c r="AG1941" s="17">
        <f t="shared" si="2484"/>
        <v>9.5494765929706826E-4</v>
      </c>
      <c r="AH1941" s="17">
        <f t="shared" si="2485"/>
        <v>4.7263842513779408E-2</v>
      </c>
      <c r="AI1941" s="17">
        <f t="shared" si="2486"/>
        <v>3.3421647576680057E-2</v>
      </c>
      <c r="AJ1941" s="17">
        <f t="shared" si="2487"/>
        <v>1.1816713023429581E-2</v>
      </c>
      <c r="AK1941" s="17">
        <f t="shared" si="2488"/>
        <v>2.7853146449013963E-3</v>
      </c>
      <c r="AL1941" s="17">
        <f t="shared" si="2489"/>
        <v>2.8725357555952237E-5</v>
      </c>
      <c r="AM1941" s="17">
        <f t="shared" si="2490"/>
        <v>9.2358968656258366E-5</v>
      </c>
      <c r="AN1941" s="17">
        <f t="shared" si="2491"/>
        <v>1.9049018236316E-4</v>
      </c>
      <c r="AO1941" s="17">
        <f t="shared" si="2492"/>
        <v>1.9644280411900824E-4</v>
      </c>
      <c r="AP1941" s="17">
        <f t="shared" si="2493"/>
        <v>1.3505429277739032E-4</v>
      </c>
      <c r="AQ1941" s="17">
        <f t="shared" si="2494"/>
        <v>6.9637300075972179E-5</v>
      </c>
      <c r="AR1941" s="17">
        <f t="shared" si="2495"/>
        <v>1.9496315540598965E-2</v>
      </c>
      <c r="AS1941" s="17">
        <f t="shared" si="2496"/>
        <v>1.3786415838950895E-2</v>
      </c>
      <c r="AT1941" s="17">
        <f t="shared" si="2497"/>
        <v>4.874389247770579E-3</v>
      </c>
      <c r="AU1941" s="17">
        <f t="shared" si="2498"/>
        <v>1.1489411420795347E-3</v>
      </c>
      <c r="AV1941" s="17">
        <f t="shared" si="2499"/>
        <v>2.0311248458975494E-4</v>
      </c>
      <c r="AW1941" s="17">
        <f t="shared" si="2500"/>
        <v>1.1637382102909591E-6</v>
      </c>
      <c r="AX1941" s="17">
        <f t="shared" si="2501"/>
        <v>1.088495537956306E-5</v>
      </c>
      <c r="AY1941" s="17">
        <f t="shared" si="2502"/>
        <v>2.2450198020128337E-5</v>
      </c>
      <c r="AZ1941" s="17">
        <f t="shared" si="2503"/>
        <v>2.3151743556490643E-5</v>
      </c>
      <c r="BA1941" s="17">
        <f t="shared" si="2504"/>
        <v>1.5916807778263622E-5</v>
      </c>
      <c r="BB1941" s="17">
        <f t="shared" si="2505"/>
        <v>8.2070958035631701E-6</v>
      </c>
      <c r="BC1941" s="17">
        <f t="shared" si="2506"/>
        <v>3.3854236335427879E-6</v>
      </c>
      <c r="BD1941" s="17">
        <f t="shared" si="2507"/>
        <v>6.7018517652224253E-3</v>
      </c>
      <c r="BE1941" s="17">
        <f t="shared" si="2508"/>
        <v>4.7390757055589244E-3</v>
      </c>
      <c r="BF1941" s="17">
        <f t="shared" si="2509"/>
        <v>1.6755696283498323E-3</v>
      </c>
      <c r="BG1941" s="17">
        <f t="shared" si="2510"/>
        <v>3.9494812264132239E-4</v>
      </c>
      <c r="BH1941" s="17">
        <f t="shared" si="2511"/>
        <v>6.9819846757811658E-5</v>
      </c>
      <c r="BI1941" s="17">
        <f t="shared" si="2512"/>
        <v>9.8743317855169197E-6</v>
      </c>
      <c r="BJ1941" s="18">
        <f t="shared" si="2513"/>
        <v>0.11660555086172703</v>
      </c>
      <c r="BK1941" s="18">
        <f t="shared" si="2514"/>
        <v>0.19338867476789043</v>
      </c>
      <c r="BL1941" s="18">
        <f t="shared" si="2515"/>
        <v>0.59302047323287466</v>
      </c>
      <c r="BM1941" s="18">
        <f t="shared" si="2516"/>
        <v>0.51793168969983894</v>
      </c>
      <c r="BN1941" s="18">
        <f t="shared" si="2517"/>
        <v>0.47672502408983797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1.2514000000000001</v>
      </c>
      <c r="F1945" s="10">
        <f>VLOOKUP(B1945,home!$B$2:$E$405,3,FALSE)</f>
        <v>0.66590000000000005</v>
      </c>
      <c r="G1945" s="10">
        <f>VLOOKUP(C1945,away!$B$2:$E$405,4,FALSE)</f>
        <v>1.1543000000000001</v>
      </c>
      <c r="H1945" s="10">
        <f>VLOOKUP(A1945,away!$A$2:$E$405,3,FALSE)</f>
        <v>0.95709999999999995</v>
      </c>
      <c r="I1945" s="10">
        <f>VLOOKUP(C1945,away!$B$2:$E$405,3,FALSE)</f>
        <v>0.75460000000000005</v>
      </c>
      <c r="J1945" s="10">
        <f>VLOOKUP(B1945,home!$B$2:$E$405,4,FALSE)</f>
        <v>0.81259999999999999</v>
      </c>
      <c r="K1945" s="12">
        <f t="shared" si="2518"/>
        <v>0.96188657021800017</v>
      </c>
      <c r="L1945" s="12">
        <f t="shared" si="2519"/>
        <v>0.58688219651600004</v>
      </c>
      <c r="M1945" s="13">
        <f t="shared" si="2520"/>
        <v>0.21250946153590947</v>
      </c>
      <c r="N1945" s="13">
        <f t="shared" si="2521"/>
        <v>0.20440999709564997</v>
      </c>
      <c r="O1945" s="13">
        <f t="shared" si="2522"/>
        <v>0.12471801956662697</v>
      </c>
      <c r="P1945" s="13">
        <f t="shared" si="2523"/>
        <v>0.11996458808532424</v>
      </c>
      <c r="Q1945" s="13">
        <f t="shared" si="2524"/>
        <v>9.830961551230305E-2</v>
      </c>
      <c r="R1945" s="13">
        <f t="shared" si="2525"/>
        <v>3.6597392634193746E-2</v>
      </c>
      <c r="S1945" s="13">
        <f t="shared" si="2526"/>
        <v>1.6930425462550129E-2</v>
      </c>
      <c r="T1945" s="13">
        <f t="shared" si="2527"/>
        <v>5.7696163090503842E-2</v>
      </c>
      <c r="U1945" s="13">
        <f t="shared" si="2528"/>
        <v>3.5202540479826128E-2</v>
      </c>
      <c r="V1945" s="13">
        <f t="shared" si="2529"/>
        <v>1.0619404383977978E-3</v>
      </c>
      <c r="W1945" s="13">
        <f t="shared" si="2530"/>
        <v>3.1520899628193169E-2</v>
      </c>
      <c r="X1945" s="13">
        <f t="shared" si="2531"/>
        <v>1.8499054809954375E-2</v>
      </c>
      <c r="Y1945" s="13">
        <f t="shared" si="2532"/>
        <v>5.4283829601679493E-3</v>
      </c>
      <c r="Z1945" s="13">
        <f t="shared" si="2533"/>
        <v>7.1594527253047045E-3</v>
      </c>
      <c r="AA1945" s="13">
        <f t="shared" si="2534"/>
        <v>6.8865814265812557E-3</v>
      </c>
      <c r="AB1945" s="13">
        <f t="shared" si="2535"/>
        <v>3.3120550944706131E-3</v>
      </c>
      <c r="AC1945" s="13">
        <f t="shared" si="2536"/>
        <v>3.7467522134894862E-5</v>
      </c>
      <c r="AD1945" s="13">
        <f t="shared" si="2537"/>
        <v>7.5798825083871401E-3</v>
      </c>
      <c r="AE1945" s="13">
        <f t="shared" si="2538"/>
        <v>4.4484980958554533E-3</v>
      </c>
      <c r="AF1945" s="13">
        <f t="shared" si="2539"/>
        <v>1.3053721668464459E-3</v>
      </c>
      <c r="AG1945" s="13">
        <f t="shared" si="2540"/>
        <v>2.5536656151656429E-4</v>
      </c>
      <c r="AH1945" s="13">
        <f t="shared" si="2541"/>
        <v>1.0504388353198217E-3</v>
      </c>
      <c r="AI1945" s="13">
        <f t="shared" si="2542"/>
        <v>1.010403008529574E-3</v>
      </c>
      <c r="AJ1945" s="13">
        <f t="shared" si="2543"/>
        <v>4.8594654220623023E-4</v>
      </c>
      <c r="AK1945" s="13">
        <f t="shared" si="2544"/>
        <v>1.5580848426401586E-4</v>
      </c>
      <c r="AL1945" s="13">
        <f t="shared" si="2545"/>
        <v>8.460377861775185E-7</v>
      </c>
      <c r="AM1945" s="13">
        <f t="shared" si="2546"/>
        <v>1.458197437729584E-3</v>
      </c>
      <c r="AN1945" s="13">
        <f t="shared" si="2547"/>
        <v>8.5579011520874146E-4</v>
      </c>
      <c r="AO1945" s="13">
        <f t="shared" si="2548"/>
        <v>2.5112399128519343E-4</v>
      </c>
      <c r="AP1945" s="13">
        <f t="shared" si="2549"/>
        <v>4.9126733201106407E-5</v>
      </c>
      <c r="AQ1945" s="13">
        <f t="shared" si="2550"/>
        <v>7.2079012721802067E-6</v>
      </c>
      <c r="AR1945" s="13">
        <f t="shared" si="2551"/>
        <v>1.2329677019564121E-4</v>
      </c>
      <c r="AS1945" s="13">
        <f t="shared" si="2552"/>
        <v>1.1859750740244228E-4</v>
      </c>
      <c r="AT1945" s="13">
        <f t="shared" si="2553"/>
        <v>5.703867481586953E-5</v>
      </c>
      <c r="AU1945" s="13">
        <f t="shared" si="2554"/>
        <v>1.8288245096138858E-5</v>
      </c>
      <c r="AV1945" s="13">
        <f t="shared" si="2555"/>
        <v>4.3978043377077922E-6</v>
      </c>
      <c r="AW1945" s="13">
        <f t="shared" si="2556"/>
        <v>1.3266673946585036E-8</v>
      </c>
      <c r="AX1945" s="13">
        <f t="shared" si="2557"/>
        <v>2.337700886797308E-4</v>
      </c>
      <c r="AY1945" s="13">
        <f t="shared" si="2558"/>
        <v>1.3719550312410054E-4</v>
      </c>
      <c r="AZ1945" s="13">
        <f t="shared" si="2559"/>
        <v>4.0258799112794931E-5</v>
      </c>
      <c r="BA1945" s="13">
        <f t="shared" si="2560"/>
        <v>7.8757241508044962E-6</v>
      </c>
      <c r="BB1945" s="13">
        <f t="shared" si="2561"/>
        <v>1.1555305721945628E-6</v>
      </c>
      <c r="BC1945" s="13">
        <f t="shared" si="2562"/>
        <v>1.3563206407018714E-7</v>
      </c>
      <c r="BD1945" s="13">
        <f t="shared" si="2563"/>
        <v>1.2060113219291061E-5</v>
      </c>
      <c r="BE1945" s="13">
        <f t="shared" si="2564"/>
        <v>1.1600460940944641E-5</v>
      </c>
      <c r="BF1945" s="13">
        <f t="shared" si="2565"/>
        <v>5.5791637937165578E-6</v>
      </c>
      <c r="BG1945" s="13">
        <f t="shared" si="2566"/>
        <v>1.7888409087408223E-6</v>
      </c>
      <c r="BH1945" s="13">
        <f t="shared" si="2567"/>
        <v>4.3016551159359001E-7</v>
      </c>
      <c r="BI1945" s="13">
        <f t="shared" si="2568"/>
        <v>8.2754085714565959E-8</v>
      </c>
      <c r="BJ1945" s="14">
        <f t="shared" si="2569"/>
        <v>0.43249506988577846</v>
      </c>
      <c r="BK1945" s="14">
        <f t="shared" si="2570"/>
        <v>0.35064192458522681</v>
      </c>
      <c r="BL1945" s="14">
        <f t="shared" si="2571"/>
        <v>0.20977234657232621</v>
      </c>
      <c r="BM1945" s="14">
        <f t="shared" si="2572"/>
        <v>0.20342253710217867</v>
      </c>
      <c r="BN1945" s="14">
        <f t="shared" si="2573"/>
        <v>0.79650907443000751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1.2514000000000001</v>
      </c>
      <c r="F1946" s="10">
        <f>VLOOKUP(B1946,home!$B$2:$E$405,3,FALSE)</f>
        <v>0.79910000000000003</v>
      </c>
      <c r="G1946" s="10">
        <f>VLOOKUP(C1946,away!$B$2:$E$405,4,FALSE)</f>
        <v>1.2874000000000001</v>
      </c>
      <c r="H1946" s="10">
        <f>VLOOKUP(A1946,away!$A$2:$E$405,3,FALSE)</f>
        <v>0.95709999999999995</v>
      </c>
      <c r="I1946" s="10">
        <f>VLOOKUP(C1946,away!$B$2:$E$405,3,FALSE)</f>
        <v>0.81259999999999999</v>
      </c>
      <c r="J1946" s="10">
        <f>VLOOKUP(B1946,home!$B$2:$E$405,4,FALSE)</f>
        <v>0.67610000000000003</v>
      </c>
      <c r="K1946" s="12">
        <f t="shared" si="2518"/>
        <v>1.2873919408760002</v>
      </c>
      <c r="L1946" s="12">
        <f t="shared" si="2519"/>
        <v>0.52582964890600004</v>
      </c>
      <c r="M1946" s="13">
        <f t="shared" si="2520"/>
        <v>0.16312775865029447</v>
      </c>
      <c r="N1946" s="13">
        <f t="shared" si="2521"/>
        <v>0.21000936181955432</v>
      </c>
      <c r="O1946" s="13">
        <f t="shared" si="2522"/>
        <v>8.5777412057907051E-2</v>
      </c>
      <c r="P1946" s="13">
        <f t="shared" si="2523"/>
        <v>0.11042914899254938</v>
      </c>
      <c r="Q1946" s="13">
        <f t="shared" si="2524"/>
        <v>0.13518217995750312</v>
      </c>
      <c r="R1946" s="13">
        <f t="shared" si="2525"/>
        <v>2.2552153233237268E-2</v>
      </c>
      <c r="S1946" s="13">
        <f t="shared" si="2526"/>
        <v>1.8688721417059469E-2</v>
      </c>
      <c r="T1946" s="13">
        <f t="shared" si="2527"/>
        <v>7.1082798225401575E-2</v>
      </c>
      <c r="U1946" s="13">
        <f t="shared" si="2528"/>
        <v>2.9033460321870291E-2</v>
      </c>
      <c r="V1946" s="13">
        <f t="shared" si="2529"/>
        <v>1.4057009459744585E-3</v>
      </c>
      <c r="W1946" s="13">
        <f t="shared" si="2530"/>
        <v>5.801081634244621E-2</v>
      </c>
      <c r="X1946" s="13">
        <f t="shared" si="2531"/>
        <v>3.0503807190098941E-2</v>
      </c>
      <c r="Y1946" s="13">
        <f t="shared" si="2532"/>
        <v>8.0199031125330195E-3</v>
      </c>
      <c r="Z1946" s="13">
        <f t="shared" si="2533"/>
        <v>3.9528636055691565E-3</v>
      </c>
      <c r="AA1946" s="13">
        <f t="shared" si="2534"/>
        <v>5.0888847491917799E-3</v>
      </c>
      <c r="AB1946" s="13">
        <f t="shared" si="2535"/>
        <v>3.2756946070781421E-3</v>
      </c>
      <c r="AC1946" s="13">
        <f t="shared" si="2536"/>
        <v>5.9474227626226929E-5</v>
      </c>
      <c r="AD1946" s="13">
        <f t="shared" si="2537"/>
        <v>1.8670664360725769E-2</v>
      </c>
      <c r="AE1946" s="13">
        <f t="shared" si="2538"/>
        <v>9.8175888856421988E-3</v>
      </c>
      <c r="AF1946" s="13">
        <f t="shared" si="2539"/>
        <v>2.5811896584203415E-3</v>
      </c>
      <c r="AG1946" s="13">
        <f t="shared" si="2540"/>
        <v>4.5242201728232218E-4</v>
      </c>
      <c r="AH1946" s="13">
        <f t="shared" si="2541"/>
        <v>5.1963322047243363E-4</v>
      </c>
      <c r="AI1946" s="13">
        <f t="shared" si="2542"/>
        <v>6.6897162024765291E-4</v>
      </c>
      <c r="AJ1946" s="13">
        <f t="shared" si="2543"/>
        <v>4.3061433629079426E-4</v>
      </c>
      <c r="AK1946" s="13">
        <f t="shared" si="2544"/>
        <v>1.8478980872214536E-4</v>
      </c>
      <c r="AL1946" s="13">
        <f t="shared" si="2545"/>
        <v>1.6104404052612294E-6</v>
      </c>
      <c r="AM1946" s="13">
        <f t="shared" si="2546"/>
        <v>4.8072925657598178E-3</v>
      </c>
      <c r="AN1946" s="13">
        <f t="shared" si="2547"/>
        <v>2.5278169620419088E-3</v>
      </c>
      <c r="AO1946" s="13">
        <f t="shared" si="2548"/>
        <v>6.6460055282456401E-4</v>
      </c>
      <c r="AP1946" s="13">
        <f t="shared" si="2549"/>
        <v>1.164888917848247E-4</v>
      </c>
      <c r="AQ1946" s="13">
        <f t="shared" si="2550"/>
        <v>1.5313328267165848E-5</v>
      </c>
      <c r="AR1946" s="13">
        <f t="shared" si="2551"/>
        <v>5.4647710776182798E-5</v>
      </c>
      <c r="AS1946" s="13">
        <f t="shared" si="2552"/>
        <v>7.0353022440580287E-5</v>
      </c>
      <c r="AT1946" s="13">
        <f t="shared" si="2553"/>
        <v>4.5285957053135734E-5</v>
      </c>
      <c r="AU1946" s="13">
        <f t="shared" si="2554"/>
        <v>1.9433592048354527E-5</v>
      </c>
      <c r="AV1946" s="13">
        <f t="shared" si="2555"/>
        <v>6.2546624463308891E-6</v>
      </c>
      <c r="AW1946" s="13">
        <f t="shared" si="2556"/>
        <v>3.0282938444423921E-8</v>
      </c>
      <c r="AX1946" s="13">
        <f t="shared" si="2557"/>
        <v>1.0314782844320484E-3</v>
      </c>
      <c r="AY1946" s="13">
        <f t="shared" si="2558"/>
        <v>5.4238186415706728E-4</v>
      </c>
      <c r="AZ1946" s="13">
        <f t="shared" si="2559"/>
        <v>1.4260023260134617E-4</v>
      </c>
      <c r="BA1946" s="13">
        <f t="shared" si="2560"/>
        <v>2.4994476747559939E-5</v>
      </c>
      <c r="BB1946" s="13">
        <f t="shared" si="2561"/>
        <v>3.2857092331896554E-6</v>
      </c>
      <c r="BC1946" s="13">
        <f t="shared" si="2562"/>
        <v>3.4554466649906397E-7</v>
      </c>
      <c r="BD1946" s="13">
        <f t="shared" si="2563"/>
        <v>4.7892310951594688E-6</v>
      </c>
      <c r="BE1946" s="13">
        <f t="shared" si="2564"/>
        <v>6.1656175149010403E-6</v>
      </c>
      <c r="BF1946" s="13">
        <f t="shared" si="2565"/>
        <v>3.9687831496037564E-6</v>
      </c>
      <c r="BG1946" s="13">
        <f t="shared" si="2566"/>
        <v>1.7031264806281145E-6</v>
      </c>
      <c r="BH1946" s="13">
        <f t="shared" si="2567"/>
        <v>5.4814782636328539E-7</v>
      </c>
      <c r="BI1946" s="13">
        <f t="shared" si="2568"/>
        <v>1.41136218813758E-7</v>
      </c>
      <c r="BJ1946" s="14">
        <f t="shared" si="2569"/>
        <v>0.55420732998212408</v>
      </c>
      <c r="BK1946" s="14">
        <f t="shared" si="2570"/>
        <v>0.2942547965380663</v>
      </c>
      <c r="BL1946" s="14">
        <f t="shared" si="2571"/>
        <v>0.14774490494206757</v>
      </c>
      <c r="BM1946" s="14">
        <f t="shared" si="2572"/>
        <v>0.27253952877556253</v>
      </c>
      <c r="BN1946" s="14">
        <f t="shared" si="2573"/>
        <v>0.72707801471104561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1.2514000000000001</v>
      </c>
      <c r="F1947" s="10">
        <f>VLOOKUP(B1947,home!$B$2:$E$405,3,FALSE)</f>
        <v>1.1987000000000001</v>
      </c>
      <c r="G1947" s="10">
        <f>VLOOKUP(C1947,away!$B$2:$E$405,4,FALSE)</f>
        <v>1.1099000000000001</v>
      </c>
      <c r="H1947" s="10">
        <f>VLOOKUP(A1947,away!$A$2:$E$405,3,FALSE)</f>
        <v>0.95709999999999995</v>
      </c>
      <c r="I1947" s="10">
        <f>VLOOKUP(C1947,away!$B$2:$E$405,3,FALSE)</f>
        <v>1.0448</v>
      </c>
      <c r="J1947" s="10">
        <f>VLOOKUP(B1947,home!$B$2:$E$405,4,FALSE)</f>
        <v>1.1609</v>
      </c>
      <c r="K1947" s="12">
        <f t="shared" si="2518"/>
        <v>1.6649090244820002</v>
      </c>
      <c r="L1947" s="12">
        <f t="shared" si="2519"/>
        <v>1.1608745530719999</v>
      </c>
      <c r="M1947" s="13">
        <f t="shared" si="2520"/>
        <v>5.9262202100007828E-2</v>
      </c>
      <c r="N1947" s="13">
        <f t="shared" si="2521"/>
        <v>9.8666175086979183E-2</v>
      </c>
      <c r="O1947" s="13">
        <f t="shared" si="2522"/>
        <v>6.8795982376909121E-2</v>
      </c>
      <c r="P1947" s="13">
        <f t="shared" si="2523"/>
        <v>0.11453905190742063</v>
      </c>
      <c r="Q1947" s="13">
        <f t="shared" si="2524"/>
        <v>8.2135102656716391E-2</v>
      </c>
      <c r="R1947" s="13">
        <f t="shared" si="2525"/>
        <v>3.9931752647471778E-2</v>
      </c>
      <c r="S1947" s="13">
        <f t="shared" si="2526"/>
        <v>5.5343853025034105E-2</v>
      </c>
      <c r="T1947" s="13">
        <f t="shared" si="2527"/>
        <v>9.5348550588138445E-2</v>
      </c>
      <c r="U1947" s="13">
        <f t="shared" si="2528"/>
        <v>6.6482735346158769E-2</v>
      </c>
      <c r="V1947" s="13">
        <f t="shared" si="2529"/>
        <v>1.1885095632932769E-2</v>
      </c>
      <c r="W1947" s="13">
        <f t="shared" si="2530"/>
        <v>4.5582491213307534E-2</v>
      </c>
      <c r="X1947" s="13">
        <f t="shared" si="2531"/>
        <v>5.2915554115156742E-2</v>
      </c>
      <c r="Y1947" s="13">
        <f t="shared" si="2532"/>
        <v>3.0714160116994908E-2</v>
      </c>
      <c r="Z1947" s="13">
        <f t="shared" si="2533"/>
        <v>1.5451918502671816E-2</v>
      </c>
      <c r="AA1947" s="13">
        <f t="shared" si="2534"/>
        <v>2.5726038560658703E-2</v>
      </c>
      <c r="AB1947" s="13">
        <f t="shared" si="2535"/>
        <v>2.1415756881906303E-2</v>
      </c>
      <c r="AC1947" s="13">
        <f t="shared" si="2536"/>
        <v>1.4356827975779921E-3</v>
      </c>
      <c r="AD1947" s="13">
        <f t="shared" si="2537"/>
        <v>1.8972675244851803E-2</v>
      </c>
      <c r="AE1947" s="13">
        <f t="shared" si="2538"/>
        <v>2.2024895895447531E-2</v>
      </c>
      <c r="AF1947" s="13">
        <f t="shared" si="2539"/>
        <v>1.2784070589542491E-2</v>
      </c>
      <c r="AG1947" s="13">
        <f t="shared" si="2540"/>
        <v>4.9469007440253454E-3</v>
      </c>
      <c r="AH1947" s="13">
        <f t="shared" si="2541"/>
        <v>4.4844347464735286E-3</v>
      </c>
      <c r="AI1947" s="13">
        <f t="shared" si="2542"/>
        <v>7.4661758791044293E-3</v>
      </c>
      <c r="AJ1947" s="13">
        <f t="shared" si="2543"/>
        <v>6.215251799745399E-3</v>
      </c>
      <c r="AK1947" s="13">
        <f t="shared" si="2544"/>
        <v>3.4492762702747022E-3</v>
      </c>
      <c r="AL1947" s="13">
        <f t="shared" si="2545"/>
        <v>1.1099266692579063E-4</v>
      </c>
      <c r="AM1947" s="13">
        <f t="shared" si="2546"/>
        <v>6.3175556467440028E-3</v>
      </c>
      <c r="AN1947" s="13">
        <f t="shared" si="2547"/>
        <v>7.3338895879214326E-3</v>
      </c>
      <c r="AO1947" s="13">
        <f t="shared" si="2548"/>
        <v>4.256862898828844E-3</v>
      </c>
      <c r="AP1947" s="13">
        <f t="shared" si="2549"/>
        <v>1.6472279383889039E-3</v>
      </c>
      <c r="AQ1947" s="13">
        <f t="shared" si="2550"/>
        <v>4.780562491962328E-4</v>
      </c>
      <c r="AR1947" s="13">
        <f t="shared" si="2551"/>
        <v>1.0411732364186007E-3</v>
      </c>
      <c r="AS1947" s="13">
        <f t="shared" si="2552"/>
        <v>1.7334587173624594E-3</v>
      </c>
      <c r="AT1947" s="13">
        <f t="shared" si="2553"/>
        <v>1.443025531051876E-3</v>
      </c>
      <c r="AU1947" s="13">
        <f t="shared" si="2554"/>
        <v>8.0083540973539965E-4</v>
      </c>
      <c r="AV1947" s="13">
        <f t="shared" si="2555"/>
        <v>3.3332952519830189E-4</v>
      </c>
      <c r="AW1947" s="13">
        <f t="shared" si="2556"/>
        <v>5.9589204078841896E-6</v>
      </c>
      <c r="AX1947" s="13">
        <f t="shared" si="2557"/>
        <v>1.7530259014885512E-3</v>
      </c>
      <c r="AY1947" s="13">
        <f t="shared" si="2558"/>
        <v>2.0350431599141612E-3</v>
      </c>
      <c r="AZ1947" s="13">
        <f t="shared" si="2559"/>
        <v>1.1812149093737914E-3</v>
      </c>
      <c r="BA1947" s="13">
        <f t="shared" si="2560"/>
        <v>4.5708077666709425E-4</v>
      </c>
      <c r="BB1947" s="13">
        <f t="shared" si="2561"/>
        <v>1.3265336058280395E-4</v>
      </c>
      <c r="BC1947" s="13">
        <f t="shared" si="2562"/>
        <v>3.0798782136012266E-5</v>
      </c>
      <c r="BD1947" s="13">
        <f t="shared" si="2563"/>
        <v>2.0144525258299515E-4</v>
      </c>
      <c r="BE1947" s="13">
        <f t="shared" si="2564"/>
        <v>3.353880189644846E-4</v>
      </c>
      <c r="BF1947" s="13">
        <f t="shared" si="2565"/>
        <v>2.7919526973855537E-4</v>
      </c>
      <c r="BG1947" s="13">
        <f t="shared" si="2566"/>
        <v>1.549449080601357E-4</v>
      </c>
      <c r="BH1947" s="13">
        <f t="shared" si="2567"/>
        <v>6.4492293931713447E-5</v>
      </c>
      <c r="BI1947" s="13">
        <f t="shared" si="2568"/>
        <v>2.1474760435291093E-5</v>
      </c>
      <c r="BJ1947" s="14">
        <f t="shared" si="2569"/>
        <v>0.4897139854624023</v>
      </c>
      <c r="BK1947" s="14">
        <f t="shared" si="2570"/>
        <v>0.24461192128981329</v>
      </c>
      <c r="BL1947" s="14">
        <f t="shared" si="2571"/>
        <v>0.25037616743218255</v>
      </c>
      <c r="BM1947" s="14">
        <f t="shared" si="2572"/>
        <v>0.53479464167205859</v>
      </c>
      <c r="BN1947" s="14">
        <f t="shared" si="2573"/>
        <v>0.46333026677550498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1.2514000000000001</v>
      </c>
      <c r="F1948" s="10">
        <f>VLOOKUP(B1948,home!$B$2:$E$405,3,FALSE)</f>
        <v>1.2431000000000001</v>
      </c>
      <c r="G1948" s="10">
        <f>VLOOKUP(C1948,away!$B$2:$E$405,4,FALSE)</f>
        <v>1.0210999999999999</v>
      </c>
      <c r="H1948" s="10">
        <f>VLOOKUP(A1948,away!$A$2:$E$405,3,FALSE)</f>
        <v>0.95709999999999995</v>
      </c>
      <c r="I1948" s="10">
        <f>VLOOKUP(C1948,away!$B$2:$E$405,3,FALSE)</f>
        <v>0.98680000000000001</v>
      </c>
      <c r="J1948" s="10">
        <f>VLOOKUP(B1948,home!$B$2:$E$405,4,FALSE)</f>
        <v>1.1609</v>
      </c>
      <c r="K1948" s="12">
        <f t="shared" si="2518"/>
        <v>1.5884388236739999</v>
      </c>
      <c r="L1948" s="12">
        <f t="shared" si="2519"/>
        <v>1.096430904452</v>
      </c>
      <c r="M1948" s="13">
        <f t="shared" si="2520"/>
        <v>6.8230081878014492E-2</v>
      </c>
      <c r="N1948" s="13">
        <f t="shared" si="2521"/>
        <v>0.10837931099749404</v>
      </c>
      <c r="O1948" s="13">
        <f t="shared" si="2522"/>
        <v>7.4809570384345436E-2</v>
      </c>
      <c r="P1948" s="13">
        <f t="shared" si="2523"/>
        <v>0.11883042598086697</v>
      </c>
      <c r="Q1948" s="13">
        <f t="shared" si="2524"/>
        <v>8.6076952635729037E-2</v>
      </c>
      <c r="R1948" s="13">
        <f t="shared" si="2525"/>
        <v>4.1011762459086706E-2</v>
      </c>
      <c r="S1948" s="13">
        <f t="shared" si="2526"/>
        <v>5.1739166032513412E-2</v>
      </c>
      <c r="T1948" s="13">
        <f t="shared" si="2527"/>
        <v>9.437743103086435E-2</v>
      </c>
      <c r="U1948" s="13">
        <f t="shared" si="2528"/>
        <v>6.5144675717309197E-2</v>
      </c>
      <c r="V1948" s="13">
        <f t="shared" si="2529"/>
        <v>1.0012180633382406E-2</v>
      </c>
      <c r="W1948" s="13">
        <f t="shared" si="2530"/>
        <v>4.5575991130046678E-2</v>
      </c>
      <c r="X1948" s="13">
        <f t="shared" si="2531"/>
        <v>4.9970925176013405E-2</v>
      </c>
      <c r="Y1948" s="13">
        <f t="shared" si="2532"/>
        <v>2.7394833343519793E-2</v>
      </c>
      <c r="Z1948" s="13">
        <f t="shared" si="2533"/>
        <v>1.498885460206234E-2</v>
      </c>
      <c r="AA1948" s="13">
        <f t="shared" si="2534"/>
        <v>2.3808878572320526E-2</v>
      </c>
      <c r="AB1948" s="13">
        <f t="shared" si="2535"/>
        <v>1.8909473536206964E-2</v>
      </c>
      <c r="AC1948" s="13">
        <f t="shared" si="2536"/>
        <v>1.089834257224439E-3</v>
      </c>
      <c r="AD1948" s="13">
        <f t="shared" si="2537"/>
        <v>1.8098668434596996E-2</v>
      </c>
      <c r="AE1948" s="13">
        <f t="shared" si="2538"/>
        <v>1.9843939401122047E-2</v>
      </c>
      <c r="AF1948" s="13">
        <f t="shared" si="2539"/>
        <v>1.087875421273146E-2</v>
      </c>
      <c r="AG1948" s="13">
        <f t="shared" si="2540"/>
        <v>3.9759341069253874E-3</v>
      </c>
      <c r="AH1948" s="13">
        <f t="shared" si="2541"/>
        <v>4.1085608520096822E-3</v>
      </c>
      <c r="AI1948" s="13">
        <f t="shared" si="2542"/>
        <v>6.5261975667593071E-3</v>
      </c>
      <c r="AJ1948" s="13">
        <f t="shared" si="2543"/>
        <v>5.1832327930036379E-3</v>
      </c>
      <c r="AK1948" s="13">
        <f t="shared" si="2544"/>
        <v>2.7444160668490666E-3</v>
      </c>
      <c r="AL1948" s="13">
        <f t="shared" si="2545"/>
        <v>7.5922798548627731E-5</v>
      </c>
      <c r="AM1948" s="13">
        <f t="shared" si="2546"/>
        <v>5.7497255196633946E-3</v>
      </c>
      <c r="AN1948" s="13">
        <f t="shared" si="2547"/>
        <v>6.3041767518752807E-3</v>
      </c>
      <c r="AO1948" s="13">
        <f t="shared" si="2548"/>
        <v>3.4560471089419426E-3</v>
      </c>
      <c r="AP1948" s="13">
        <f t="shared" si="2549"/>
        <v>1.263105619161978E-3</v>
      </c>
      <c r="AQ1948" s="13">
        <f t="shared" si="2550"/>
        <v>3.4622700910904263E-4</v>
      </c>
      <c r="AR1948" s="13">
        <f t="shared" si="2551"/>
        <v>9.0095061819301151E-4</v>
      </c>
      <c r="AS1948" s="13">
        <f t="shared" si="2552"/>
        <v>1.4311049401508702E-3</v>
      </c>
      <c r="AT1948" s="13">
        <f t="shared" si="2553"/>
        <v>1.1366113238436494E-3</v>
      </c>
      <c r="AU1948" s="13">
        <f t="shared" si="2554"/>
        <v>6.0181251807358475E-4</v>
      </c>
      <c r="AV1948" s="13">
        <f t="shared" si="2555"/>
        <v>2.3898559207027314E-4</v>
      </c>
      <c r="AW1948" s="13">
        <f t="shared" si="2556"/>
        <v>3.673004570575595E-6</v>
      </c>
      <c r="AX1948" s="13">
        <f t="shared" si="2557"/>
        <v>1.5221812068170859E-3</v>
      </c>
      <c r="AY1948" s="13">
        <f t="shared" si="2558"/>
        <v>1.6689665173302943E-3</v>
      </c>
      <c r="AZ1948" s="13">
        <f t="shared" si="2559"/>
        <v>9.1495323404827949E-4</v>
      </c>
      <c r="BA1948" s="13">
        <f t="shared" si="2560"/>
        <v>3.3439433397961253E-4</v>
      </c>
      <c r="BB1948" s="13">
        <f t="shared" si="2561"/>
        <v>9.1660070512222648E-5</v>
      </c>
      <c r="BC1948" s="13">
        <f t="shared" si="2562"/>
        <v>2.0099786802770084E-5</v>
      </c>
      <c r="BD1948" s="13">
        <f t="shared" si="2563"/>
        <v>1.6463835019532531E-4</v>
      </c>
      <c r="BE1948" s="13">
        <f t="shared" si="2564"/>
        <v>2.6151794731589062E-4</v>
      </c>
      <c r="BF1948" s="13">
        <f t="shared" si="2565"/>
        <v>2.0770263030204622E-4</v>
      </c>
      <c r="BG1948" s="13">
        <f t="shared" si="2566"/>
        <v>1.0997430725032599E-4</v>
      </c>
      <c r="BH1948" s="13">
        <f t="shared" si="2567"/>
        <v>4.3671864810767705E-5</v>
      </c>
      <c r="BI1948" s="13">
        <f t="shared" si="2568"/>
        <v>1.3874017113533145E-5</v>
      </c>
      <c r="BJ1948" s="14">
        <f t="shared" si="2569"/>
        <v>0.48624427762728506</v>
      </c>
      <c r="BK1948" s="14">
        <f t="shared" si="2570"/>
        <v>0.25164657809788066</v>
      </c>
      <c r="BL1948" s="14">
        <f t="shared" si="2571"/>
        <v>0.24735761205720977</v>
      </c>
      <c r="BM1948" s="14">
        <f t="shared" si="2572"/>
        <v>0.50123392453614124</v>
      </c>
      <c r="BN1948" s="14">
        <f t="shared" si="2573"/>
        <v>0.49733810433553666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1.2514000000000001</v>
      </c>
      <c r="F1950" s="10">
        <f>VLOOKUP(B1950,home!$B$2:$E$405,3,FALSE)</f>
        <v>1.1099000000000001</v>
      </c>
      <c r="G1950" s="10">
        <f>VLOOKUP(C1950,away!$B$2:$E$405,4,FALSE)</f>
        <v>0.70509999999999995</v>
      </c>
      <c r="H1950" s="10">
        <f>VLOOKUP(A1950,away!$A$2:$E$405,3,FALSE)</f>
        <v>0.95709999999999995</v>
      </c>
      <c r="I1950" s="10">
        <f>VLOOKUP(C1950,away!$B$2:$E$405,3,FALSE)</f>
        <v>0.92190000000000005</v>
      </c>
      <c r="J1950" s="10">
        <f>VLOOKUP(B1950,home!$B$2:$E$405,4,FALSE)</f>
        <v>0.98680000000000001</v>
      </c>
      <c r="K1950" s="12">
        <f t="shared" si="2518"/>
        <v>0.97933373918600009</v>
      </c>
      <c r="L1950" s="12">
        <f t="shared" si="2519"/>
        <v>0.87070346353200001</v>
      </c>
      <c r="M1950" s="13">
        <f t="shared" si="2520"/>
        <v>0.1572313167724802</v>
      </c>
      <c r="N1950" s="13">
        <f t="shared" si="2521"/>
        <v>0.1539819333719315</v>
      </c>
      <c r="O1950" s="13">
        <f t="shared" si="2522"/>
        <v>0.13690185208949554</v>
      </c>
      <c r="P1950" s="13">
        <f t="shared" si="2523"/>
        <v>0.13407260270829441</v>
      </c>
      <c r="Q1950" s="13">
        <f t="shared" si="2524"/>
        <v>7.5399851288111594E-2</v>
      </c>
      <c r="R1950" s="13">
        <f t="shared" si="2525"/>
        <v>5.9600458389134671E-2</v>
      </c>
      <c r="S1950" s="13">
        <f t="shared" si="2526"/>
        <v>2.858123808596499E-2</v>
      </c>
      <c r="T1950" s="13">
        <f t="shared" si="2527"/>
        <v>6.565091166635649E-2</v>
      </c>
      <c r="U1950" s="13">
        <f t="shared" si="2528"/>
        <v>5.8368739771430873E-2</v>
      </c>
      <c r="V1950" s="13">
        <f t="shared" si="2529"/>
        <v>2.707942990175391E-3</v>
      </c>
      <c r="W1950" s="13">
        <f t="shared" si="2530"/>
        <v>2.4613872765351555E-2</v>
      </c>
      <c r="X1950" s="13">
        <f t="shared" si="2531"/>
        <v>2.1431384267727564E-2</v>
      </c>
      <c r="Y1950" s="13">
        <f t="shared" si="2532"/>
        <v>9.3301902550978026E-3</v>
      </c>
      <c r="Z1950" s="13">
        <f t="shared" si="2533"/>
        <v>1.7298108515838136E-2</v>
      </c>
      <c r="AA1950" s="13">
        <f t="shared" si="2534"/>
        <v>1.6940621293660953E-2</v>
      </c>
      <c r="AB1950" s="13">
        <f t="shared" si="2535"/>
        <v>8.2952609978274774E-3</v>
      </c>
      <c r="AC1950" s="13">
        <f t="shared" si="2536"/>
        <v>1.4431800711331059E-4</v>
      </c>
      <c r="AD1950" s="13">
        <f t="shared" si="2537"/>
        <v>6.0262990127850479E-3</v>
      </c>
      <c r="AE1950" s="13">
        <f t="shared" si="2538"/>
        <v>5.2471194227114125E-3</v>
      </c>
      <c r="AF1950" s="13">
        <f t="shared" si="2539"/>
        <v>2.2843425274604277E-3</v>
      </c>
      <c r="AG1950" s="13">
        <f t="shared" si="2540"/>
        <v>6.6299498351774584E-4</v>
      </c>
      <c r="AH1950" s="13">
        <f t="shared" si="2541"/>
        <v>3.7653807493231613E-3</v>
      </c>
      <c r="AI1950" s="13">
        <f t="shared" si="2542"/>
        <v>3.6875644086936349E-3</v>
      </c>
      <c r="AJ1950" s="13">
        <f t="shared" si="2543"/>
        <v>1.8056781204275742E-3</v>
      </c>
      <c r="AK1950" s="13">
        <f t="shared" si="2544"/>
        <v>5.8945383514822822E-4</v>
      </c>
      <c r="AL1950" s="13">
        <f t="shared" si="2545"/>
        <v>4.9224521497468838E-6</v>
      </c>
      <c r="AM1950" s="13">
        <f t="shared" si="2546"/>
        <v>1.1803515891287367E-3</v>
      </c>
      <c r="AN1950" s="13">
        <f t="shared" si="2547"/>
        <v>1.0277362168398913E-3</v>
      </c>
      <c r="AO1950" s="13">
        <f t="shared" si="2548"/>
        <v>4.4742674179988395E-4</v>
      </c>
      <c r="AP1950" s="13">
        <f t="shared" si="2549"/>
        <v>1.2985867125399895E-4</v>
      </c>
      <c r="AQ1950" s="13">
        <f t="shared" si="2550"/>
        <v>2.8267098707630057E-5</v>
      </c>
      <c r="AR1950" s="13">
        <f t="shared" si="2551"/>
        <v>6.5570601199047907E-4</v>
      </c>
      <c r="AS1950" s="13">
        <f t="shared" si="2552"/>
        <v>6.421550205293761E-4</v>
      </c>
      <c r="AT1950" s="13">
        <f t="shared" si="2553"/>
        <v>3.1444203869604822E-4</v>
      </c>
      <c r="AU1950" s="13">
        <f t="shared" si="2554"/>
        <v>1.0264789917115661E-4</v>
      </c>
      <c r="AV1950" s="13">
        <f t="shared" si="2555"/>
        <v>2.513163772871908E-5</v>
      </c>
      <c r="AW1950" s="13">
        <f t="shared" si="2556"/>
        <v>1.1659501727399357E-7</v>
      </c>
      <c r="AX1950" s="13">
        <f t="shared" si="2557"/>
        <v>1.926596892225971E-4</v>
      </c>
      <c r="AY1950" s="13">
        <f t="shared" si="2558"/>
        <v>1.67749458689114E-4</v>
      </c>
      <c r="AZ1950" s="13">
        <f t="shared" si="2559"/>
        <v>7.3030017343114856E-5</v>
      </c>
      <c r="BA1950" s="13">
        <f t="shared" si="2560"/>
        <v>2.1195829680817382E-5</v>
      </c>
      <c r="BB1950" s="13">
        <f t="shared" si="2561"/>
        <v>4.6138205788805133E-6</v>
      </c>
      <c r="BC1950" s="13">
        <f t="shared" si="2562"/>
        <v>8.0345391162929636E-7</v>
      </c>
      <c r="BD1950" s="13">
        <f t="shared" si="2563"/>
        <v>9.5154249283144153E-5</v>
      </c>
      <c r="BE1950" s="13">
        <f t="shared" si="2564"/>
        <v>9.3187766749898342E-5</v>
      </c>
      <c r="BF1950" s="13">
        <f t="shared" si="2565"/>
        <v>4.5630962028785371E-5</v>
      </c>
      <c r="BG1950" s="13">
        <f t="shared" si="2566"/>
        <v>1.4895980222101588E-5</v>
      </c>
      <c r="BH1950" s="13">
        <f t="shared" si="2567"/>
        <v>3.647034002437863E-6</v>
      </c>
      <c r="BI1950" s="13">
        <f t="shared" si="2568"/>
        <v>7.1433268930919146E-7</v>
      </c>
      <c r="BJ1950" s="14">
        <f t="shared" si="2569"/>
        <v>0.36790259214820731</v>
      </c>
      <c r="BK1950" s="14">
        <f t="shared" si="2570"/>
        <v>0.32291009047486713</v>
      </c>
      <c r="BL1950" s="14">
        <f t="shared" si="2571"/>
        <v>0.29194832258823361</v>
      </c>
      <c r="BM1950" s="14">
        <f t="shared" si="2572"/>
        <v>0.28270346624402637</v>
      </c>
      <c r="BN1950" s="14">
        <f t="shared" si="2573"/>
        <v>0.71718801461944792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1.2514000000000001</v>
      </c>
      <c r="F1951" s="10">
        <f>VLOOKUP(B1951,home!$B$2:$E$405,3,FALSE)</f>
        <v>0.66590000000000005</v>
      </c>
      <c r="G1951" s="10">
        <f>VLOOKUP(C1951,away!$B$2:$E$405,4,FALSE)</f>
        <v>0.84609999999999996</v>
      </c>
      <c r="H1951" s="10">
        <f>VLOOKUP(A1951,away!$A$2:$E$405,3,FALSE)</f>
        <v>0.95709999999999995</v>
      </c>
      <c r="I1951" s="10">
        <f>VLOOKUP(C1951,away!$B$2:$E$405,3,FALSE)</f>
        <v>2.274</v>
      </c>
      <c r="J1951" s="10">
        <f>VLOOKUP(B1951,home!$B$2:$E$405,4,FALSE)</f>
        <v>0.81259999999999999</v>
      </c>
      <c r="K1951" s="12">
        <f t="shared" si="2518"/>
        <v>0.70506127268600005</v>
      </c>
      <c r="L1951" s="12">
        <f t="shared" si="2519"/>
        <v>1.76857953204</v>
      </c>
      <c r="M1951" s="13">
        <f t="shared" si="2520"/>
        <v>8.4277461972998263E-2</v>
      </c>
      <c r="N1951" s="13">
        <f t="shared" si="2521"/>
        <v>5.942077459742813E-2</v>
      </c>
      <c r="O1951" s="13">
        <f t="shared" si="2522"/>
        <v>0.14905139425772415</v>
      </c>
      <c r="P1951" s="13">
        <f t="shared" si="2523"/>
        <v>0.10509036573097374</v>
      </c>
      <c r="Q1951" s="13">
        <f t="shared" si="2524"/>
        <v>2.0947643480825309E-2</v>
      </c>
      <c r="R1951" s="13">
        <f t="shared" si="2525"/>
        <v>0.1318046225531177</v>
      </c>
      <c r="S1951" s="13">
        <f t="shared" si="2526"/>
        <v>3.2760790106043471E-2</v>
      </c>
      <c r="T1951" s="13">
        <f t="shared" si="2527"/>
        <v>3.7047573504658773E-2</v>
      </c>
      <c r="U1951" s="13">
        <f t="shared" si="2528"/>
        <v>9.2930334923199034E-2</v>
      </c>
      <c r="V1951" s="13">
        <f t="shared" si="2529"/>
        <v>4.5390327157729844E-3</v>
      </c>
      <c r="W1951" s="13">
        <f t="shared" si="2530"/>
        <v>4.9231240574544284E-3</v>
      </c>
      <c r="X1951" s="13">
        <f t="shared" si="2531"/>
        <v>8.7069364417076169E-3</v>
      </c>
      <c r="Y1951" s="13">
        <f t="shared" si="2532"/>
        <v>7.6994547887886435E-3</v>
      </c>
      <c r="Z1951" s="13">
        <f t="shared" si="2533"/>
        <v>7.7702319225233893E-2</v>
      </c>
      <c r="AA1951" s="13">
        <f t="shared" si="2534"/>
        <v>5.4784896083597261E-2</v>
      </c>
      <c r="AB1951" s="13">
        <f t="shared" si="2535"/>
        <v>1.9313354278335672E-2</v>
      </c>
      <c r="AC1951" s="13">
        <f t="shared" si="2536"/>
        <v>3.5374864539574875E-4</v>
      </c>
      <c r="AD1951" s="13">
        <f t="shared" si="2537"/>
        <v>8.6777602838497071E-4</v>
      </c>
      <c r="AE1951" s="13">
        <f t="shared" si="2538"/>
        <v>1.5347309221966209E-3</v>
      </c>
      <c r="AF1951" s="13">
        <f t="shared" si="2539"/>
        <v>1.3571468480929093E-3</v>
      </c>
      <c r="AG1951" s="13">
        <f t="shared" si="2540"/>
        <v>8.0007404583657261E-4</v>
      </c>
      <c r="AH1951" s="13">
        <f t="shared" si="2541"/>
        <v>3.4355682843446714E-2</v>
      </c>
      <c r="AI1951" s="13">
        <f t="shared" si="2542"/>
        <v>2.4222861469597116E-2</v>
      </c>
      <c r="AJ1951" s="13">
        <f t="shared" si="2543"/>
        <v>8.539300767925407E-3</v>
      </c>
      <c r="AK1951" s="13">
        <f t="shared" si="2544"/>
        <v>2.0069100890940084E-3</v>
      </c>
      <c r="AL1951" s="13">
        <f t="shared" si="2545"/>
        <v>1.7644373074920809E-5</v>
      </c>
      <c r="AM1951" s="13">
        <f t="shared" si="2546"/>
        <v>1.2236705419590204E-4</v>
      </c>
      <c r="AN1951" s="13">
        <f t="shared" si="2547"/>
        <v>2.1641586744690171E-4</v>
      </c>
      <c r="AO1951" s="13">
        <f t="shared" si="2548"/>
        <v>1.913743367876361E-4</v>
      </c>
      <c r="AP1951" s="13">
        <f t="shared" si="2549"/>
        <v>1.1282024500011425E-4</v>
      </c>
      <c r="AQ1951" s="13">
        <f t="shared" si="2550"/>
        <v>4.988289402673505E-5</v>
      </c>
      <c r="AR1951" s="13">
        <f t="shared" si="2551"/>
        <v>1.2152151497235536E-2</v>
      </c>
      <c r="AS1951" s="13">
        <f t="shared" si="2552"/>
        <v>8.5680114005139679E-3</v>
      </c>
      <c r="AT1951" s="13">
        <f t="shared" si="2553"/>
        <v>3.0204865112172679E-3</v>
      </c>
      <c r="AU1951" s="13">
        <f t="shared" si="2554"/>
        <v>7.0987602124324774E-4</v>
      </c>
      <c r="AV1951" s="13">
        <f t="shared" si="2555"/>
        <v>1.2512652274675954E-4</v>
      </c>
      <c r="AW1951" s="13">
        <f t="shared" si="2556"/>
        <v>6.1116037172127926E-7</v>
      </c>
      <c r="AX1951" s="13">
        <f t="shared" si="2557"/>
        <v>1.4379378494366565E-5</v>
      </c>
      <c r="AY1951" s="13">
        <f t="shared" si="2558"/>
        <v>2.5431074488592856E-5</v>
      </c>
      <c r="AZ1951" s="13">
        <f t="shared" si="2559"/>
        <v>2.2488438909154974E-5</v>
      </c>
      <c r="BA1951" s="13">
        <f t="shared" si="2560"/>
        <v>1.3257530920754475E-5</v>
      </c>
      <c r="BB1951" s="13">
        <f t="shared" si="2561"/>
        <v>5.8617494579584443E-6</v>
      </c>
      <c r="BC1951" s="13">
        <f t="shared" si="2562"/>
        <v>2.0733940226583755E-6</v>
      </c>
      <c r="BD1951" s="13">
        <f t="shared" si="2563"/>
        <v>3.582007734709995E-3</v>
      </c>
      <c r="BE1951" s="13">
        <f t="shared" si="2564"/>
        <v>2.5255349322057252E-3</v>
      </c>
      <c r="BF1951" s="13">
        <f t="shared" si="2565"/>
        <v>8.9032843675695961E-4</v>
      </c>
      <c r="BG1951" s="13">
        <f t="shared" si="2566"/>
        <v>2.0924536690946632E-4</v>
      </c>
      <c r="BH1951" s="13">
        <f t="shared" si="2567"/>
        <v>3.6882701174209328E-5</v>
      </c>
      <c r="BI1951" s="13">
        <f t="shared" si="2568"/>
        <v>5.2009128459970937E-6</v>
      </c>
      <c r="BJ1951" s="14">
        <f t="shared" si="2569"/>
        <v>0.14408158667912477</v>
      </c>
      <c r="BK1951" s="14">
        <f t="shared" si="2570"/>
        <v>0.22706447461874774</v>
      </c>
      <c r="BL1951" s="14">
        <f t="shared" si="2571"/>
        <v>0.54883420930359617</v>
      </c>
      <c r="BM1951" s="14">
        <f t="shared" si="2572"/>
        <v>0.44706550731951827</v>
      </c>
      <c r="BN1951" s="14">
        <f t="shared" si="2573"/>
        <v>0.55059226259306726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1.2514000000000001</v>
      </c>
      <c r="F1952" s="10">
        <f>VLOOKUP(B1952,home!$B$2:$E$405,3,FALSE)</f>
        <v>0.93230000000000002</v>
      </c>
      <c r="G1952" s="10">
        <f>VLOOKUP(C1952,away!$B$2:$E$405,4,FALSE)</f>
        <v>0.75209999999999999</v>
      </c>
      <c r="H1952" s="10">
        <f>VLOOKUP(A1952,away!$A$2:$E$405,3,FALSE)</f>
        <v>0.95709999999999995</v>
      </c>
      <c r="I1952" s="10">
        <f>VLOOKUP(C1952,away!$B$2:$E$405,3,FALSE)</f>
        <v>1.3521000000000001</v>
      </c>
      <c r="J1952" s="10">
        <f>VLOOKUP(B1952,home!$B$2:$E$405,4,FALSE)</f>
        <v>0.81259999999999999</v>
      </c>
      <c r="K1952" s="12">
        <f t="shared" si="2518"/>
        <v>0.8774601934620001</v>
      </c>
      <c r="L1952" s="12">
        <f t="shared" si="2519"/>
        <v>1.051581523866</v>
      </c>
      <c r="M1952" s="13">
        <f t="shared" si="2520"/>
        <v>0.14528735815360352</v>
      </c>
      <c r="N1952" s="13">
        <f t="shared" si="2521"/>
        <v>0.12748387339304385</v>
      </c>
      <c r="O1952" s="13">
        <f t="shared" si="2522"/>
        <v>0.15278150148563172</v>
      </c>
      <c r="P1952" s="13">
        <f t="shared" si="2523"/>
        <v>0.13405968585099726</v>
      </c>
      <c r="Q1952" s="13">
        <f t="shared" si="2524"/>
        <v>5.5931012105372692E-2</v>
      </c>
      <c r="R1952" s="13">
        <f t="shared" si="2525"/>
        <v>8.0331102075398064E-2</v>
      </c>
      <c r="S1952" s="13">
        <f t="shared" si="2526"/>
        <v>3.0924919412925397E-2</v>
      </c>
      <c r="T1952" s="13">
        <f t="shared" si="2527"/>
        <v>5.8816018941135501E-2</v>
      </c>
      <c r="U1952" s="13">
        <f t="shared" si="2528"/>
        <v>7.0487344368094465E-2</v>
      </c>
      <c r="V1952" s="13">
        <f t="shared" si="2529"/>
        <v>3.1705633688461259E-3</v>
      </c>
      <c r="W1952" s="13">
        <f t="shared" si="2530"/>
        <v>1.6359078900835263E-2</v>
      </c>
      <c r="X1952" s="13">
        <f t="shared" si="2531"/>
        <v>1.7202905119584472E-2</v>
      </c>
      <c r="Y1952" s="13">
        <f t="shared" si="2532"/>
        <v>9.0451285902874261E-3</v>
      </c>
      <c r="Z1952" s="13">
        <f t="shared" si="2533"/>
        <v>2.8158234244760768E-2</v>
      </c>
      <c r="AA1952" s="13">
        <f t="shared" si="2534"/>
        <v>2.4707729667956101E-2</v>
      </c>
      <c r="AB1952" s="13">
        <f t="shared" si="2535"/>
        <v>1.084002462722578E-2</v>
      </c>
      <c r="AC1952" s="13">
        <f t="shared" si="2536"/>
        <v>1.8284657324969084E-4</v>
      </c>
      <c r="AD1952" s="13">
        <f t="shared" si="2537"/>
        <v>3.5886101342967576E-3</v>
      </c>
      <c r="AE1952" s="13">
        <f t="shared" si="2538"/>
        <v>3.7737161135847552E-3</v>
      </c>
      <c r="AF1952" s="13">
        <f t="shared" si="2539"/>
        <v>1.984185070680568E-3</v>
      </c>
      <c r="AG1952" s="13">
        <f t="shared" si="2540"/>
        <v>6.9551078675281295E-4</v>
      </c>
      <c r="AH1952" s="13">
        <f t="shared" si="2541"/>
        <v>7.4026697191203264E-3</v>
      </c>
      <c r="AI1952" s="13">
        <f t="shared" si="2542"/>
        <v>6.4955480038746119E-3</v>
      </c>
      <c r="AJ1952" s="13">
        <f t="shared" si="2543"/>
        <v>2.8497924040607626E-3</v>
      </c>
      <c r="AK1952" s="13">
        <f t="shared" si="2544"/>
        <v>8.3352646473123159E-4</v>
      </c>
      <c r="AL1952" s="13">
        <f t="shared" si="2545"/>
        <v>6.7486543854337303E-6</v>
      </c>
      <c r="AM1952" s="13">
        <f t="shared" si="2546"/>
        <v>6.2977250853994574E-4</v>
      </c>
      <c r="AN1952" s="13">
        <f t="shared" si="2547"/>
        <v>6.6225713421934958E-4</v>
      </c>
      <c r="AO1952" s="13">
        <f t="shared" si="2548"/>
        <v>3.4820868319675684E-4</v>
      </c>
      <c r="AP1952" s="13">
        <f t="shared" si="2549"/>
        <v>1.2205660589980628E-4</v>
      </c>
      <c r="AQ1952" s="13">
        <f t="shared" si="2550"/>
        <v>3.208811790750751E-5</v>
      </c>
      <c r="AR1952" s="13">
        <f t="shared" si="2551"/>
        <v>1.5569021407818501E-3</v>
      </c>
      <c r="AS1952" s="13">
        <f t="shared" si="2552"/>
        <v>1.3661196536518443E-3</v>
      </c>
      <c r="AT1952" s="13">
        <f t="shared" si="2553"/>
        <v>5.9935780779279393E-4</v>
      </c>
      <c r="AU1952" s="13">
        <f t="shared" si="2554"/>
        <v>1.7530420599294174E-4</v>
      </c>
      <c r="AV1952" s="13">
        <f t="shared" si="2555"/>
        <v>3.8455615626317235E-5</v>
      </c>
      <c r="AW1952" s="13">
        <f t="shared" si="2556"/>
        <v>1.7297568425122403E-7</v>
      </c>
      <c r="AX1952" s="13">
        <f t="shared" si="2557"/>
        <v>9.2100051196751607E-5</v>
      </c>
      <c r="AY1952" s="13">
        <f t="shared" si="2558"/>
        <v>9.6850712185616669E-5</v>
      </c>
      <c r="AZ1952" s="13">
        <f t="shared" si="2559"/>
        <v>5.0923209753829072E-5</v>
      </c>
      <c r="BA1952" s="13">
        <f t="shared" si="2560"/>
        <v>1.7849968837693178E-5</v>
      </c>
      <c r="BB1952" s="13">
        <f t="shared" si="2561"/>
        <v>4.6926743578254997E-6</v>
      </c>
      <c r="BC1952" s="13">
        <f t="shared" si="2562"/>
        <v>9.8694593044180898E-7</v>
      </c>
      <c r="BD1952" s="13">
        <f t="shared" si="2563"/>
        <v>2.7286825428560245E-4</v>
      </c>
      <c r="BE1952" s="13">
        <f t="shared" si="2564"/>
        <v>2.3943103119508299E-4</v>
      </c>
      <c r="BF1952" s="13">
        <f t="shared" si="2565"/>
        <v>1.0504559947662185E-4</v>
      </c>
      <c r="BG1952" s="13">
        <f t="shared" si="2566"/>
        <v>3.0724444013029461E-5</v>
      </c>
      <c r="BH1952" s="13">
        <f t="shared" si="2567"/>
        <v>6.7398691469213035E-6</v>
      </c>
      <c r="BI1952" s="13">
        <f t="shared" si="2568"/>
        <v>1.1827933771132271E-6</v>
      </c>
      <c r="BJ1952" s="14">
        <f t="shared" si="2569"/>
        <v>0.29693782576759953</v>
      </c>
      <c r="BK1952" s="14">
        <f t="shared" si="2570"/>
        <v>0.31372897272619304</v>
      </c>
      <c r="BL1952" s="14">
        <f t="shared" si="2571"/>
        <v>0.36112137023143315</v>
      </c>
      <c r="BM1952" s="14">
        <f t="shared" si="2572"/>
        <v>0.30397519216943808</v>
      </c>
      <c r="BN1952" s="14">
        <f t="shared" si="2573"/>
        <v>0.69587453306404712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1.2514000000000001</v>
      </c>
      <c r="F1953" s="10">
        <f>VLOOKUP(B1953,home!$B$2:$E$405,3,FALSE)</f>
        <v>1.0654999999999999</v>
      </c>
      <c r="G1953" s="10">
        <f>VLOOKUP(C1953,away!$B$2:$E$405,4,FALSE)</f>
        <v>1.0654999999999999</v>
      </c>
      <c r="H1953" s="10">
        <f>VLOOKUP(A1953,away!$A$2:$E$405,3,FALSE)</f>
        <v>0.95709999999999995</v>
      </c>
      <c r="I1953" s="10">
        <f>VLOOKUP(C1953,away!$B$2:$E$405,3,FALSE)</f>
        <v>0.58050000000000002</v>
      </c>
      <c r="J1953" s="10">
        <f>VLOOKUP(B1953,home!$B$2:$E$405,4,FALSE)</f>
        <v>0.81259999999999999</v>
      </c>
      <c r="K1953" s="12">
        <f t="shared" si="2518"/>
        <v>1.4207022188499998</v>
      </c>
      <c r="L1953" s="12">
        <f t="shared" si="2519"/>
        <v>0.45147775652999994</v>
      </c>
      <c r="M1953" s="13">
        <f t="shared" si="2520"/>
        <v>0.15378804198130006</v>
      </c>
      <c r="N1953" s="13">
        <f t="shared" si="2521"/>
        <v>0.2184870124754299</v>
      </c>
      <c r="O1953" s="13">
        <f t="shared" si="2522"/>
        <v>6.9431880174858795E-2</v>
      </c>
      <c r="P1953" s="13">
        <f t="shared" si="2523"/>
        <v>9.8642026223349208E-2</v>
      </c>
      <c r="Q1953" s="13">
        <f t="shared" si="2524"/>
        <v>0.15520249170687545</v>
      </c>
      <c r="R1953" s="13">
        <f t="shared" si="2525"/>
        <v>1.5673474746502512E-2</v>
      </c>
      <c r="S1953" s="13">
        <f t="shared" si="2526"/>
        <v>1.5817629921172721E-2</v>
      </c>
      <c r="T1953" s="13">
        <f t="shared" si="2527"/>
        <v>7.0070472763686054E-2</v>
      </c>
      <c r="U1953" s="13">
        <f t="shared" si="2528"/>
        <v>2.2267340349445559E-2</v>
      </c>
      <c r="V1953" s="13">
        <f t="shared" si="2529"/>
        <v>1.1272969134617087E-3</v>
      </c>
      <c r="W1953" s="13">
        <f t="shared" si="2530"/>
        <v>7.3498841446335533E-2</v>
      </c>
      <c r="X1953" s="13">
        <f t="shared" si="2531"/>
        <v>3.3183092043745747E-2</v>
      </c>
      <c r="Y1953" s="13">
        <f t="shared" si="2532"/>
        <v>7.490713975319409E-3</v>
      </c>
      <c r="Z1953" s="13">
        <f t="shared" si="2533"/>
        <v>2.3587417385268557E-3</v>
      </c>
      <c r="AA1953" s="13">
        <f t="shared" si="2534"/>
        <v>3.35106962161921E-3</v>
      </c>
      <c r="AB1953" s="13">
        <f t="shared" si="2535"/>
        <v>2.380436023477621E-3</v>
      </c>
      <c r="AC1953" s="13">
        <f t="shared" si="2536"/>
        <v>4.5191603597141095E-5</v>
      </c>
      <c r="AD1953" s="13">
        <f t="shared" si="2537"/>
        <v>2.6104991781428319E-2</v>
      </c>
      <c r="AE1953" s="13">
        <f t="shared" si="2538"/>
        <v>1.1785823123713344E-2</v>
      </c>
      <c r="AF1953" s="13">
        <f t="shared" si="2539"/>
        <v>2.6605184913767481E-3</v>
      </c>
      <c r="AG1953" s="13">
        <f t="shared" si="2540"/>
        <v>4.0038830656445156E-4</v>
      </c>
      <c r="AH1953" s="13">
        <f t="shared" si="2541"/>
        <v>2.6622985708594403E-4</v>
      </c>
      <c r="AI1953" s="13">
        <f t="shared" si="2542"/>
        <v>3.7823334868611905E-4</v>
      </c>
      <c r="AJ1953" s="13">
        <f t="shared" si="2543"/>
        <v>2.6867847886071752E-4</v>
      </c>
      <c r="AK1953" s="13">
        <f t="shared" si="2544"/>
        <v>1.2723737035822137E-4</v>
      </c>
      <c r="AL1953" s="13">
        <f t="shared" si="2545"/>
        <v>1.159463711137291E-6</v>
      </c>
      <c r="AM1953" s="13">
        <f t="shared" si="2546"/>
        <v>7.4174839493872389E-3</v>
      </c>
      <c r="AN1953" s="13">
        <f t="shared" si="2547"/>
        <v>3.3488290125666341E-3</v>
      </c>
      <c r="AO1953" s="13">
        <f t="shared" si="2548"/>
        <v>7.5596090479807942E-4</v>
      </c>
      <c r="AP1953" s="13">
        <f t="shared" si="2549"/>
        <v>1.1376651110754197E-4</v>
      </c>
      <c r="AQ1953" s="13">
        <f t="shared" si="2550"/>
        <v>1.2840762300769587E-5</v>
      </c>
      <c r="AR1953" s="13">
        <f t="shared" si="2551"/>
        <v>2.403937171969291E-5</v>
      </c>
      <c r="AS1953" s="13">
        <f t="shared" si="2552"/>
        <v>3.4152788741927654E-5</v>
      </c>
      <c r="AT1953" s="13">
        <f t="shared" si="2553"/>
        <v>2.4260471372785959E-5</v>
      </c>
      <c r="AU1953" s="13">
        <f t="shared" si="2554"/>
        <v>1.1488968503221302E-5</v>
      </c>
      <c r="AV1953" s="13">
        <f t="shared" si="2555"/>
        <v>4.0806007612060679E-6</v>
      </c>
      <c r="AW1953" s="13">
        <f t="shared" si="2556"/>
        <v>2.0658276071536476E-8</v>
      </c>
      <c r="AX1953" s="13">
        <f t="shared" si="2557"/>
        <v>1.7563393175297863E-3</v>
      </c>
      <c r="AY1953" s="13">
        <f t="shared" si="2558"/>
        <v>7.9294813478377911E-4</v>
      </c>
      <c r="AZ1953" s="13">
        <f t="shared" si="2559"/>
        <v>1.7899922246841429E-4</v>
      </c>
      <c r="BA1953" s="13">
        <f t="shared" si="2560"/>
        <v>2.6938055793551361E-5</v>
      </c>
      <c r="BB1953" s="13">
        <f t="shared" si="2561"/>
        <v>3.0404832487381326E-6</v>
      </c>
      <c r="BC1953" s="13">
        <f t="shared" si="2562"/>
        <v>2.7454211118146765E-7</v>
      </c>
      <c r="BD1953" s="13">
        <f t="shared" si="2563"/>
        <v>1.8088736020662807E-6</v>
      </c>
      <c r="BE1953" s="13">
        <f t="shared" si="2564"/>
        <v>2.5698707400747565E-6</v>
      </c>
      <c r="BF1953" s="13">
        <f t="shared" si="2565"/>
        <v>1.8255105312909492E-6</v>
      </c>
      <c r="BG1953" s="13">
        <f t="shared" si="2566"/>
        <v>8.6450228744636442E-7</v>
      </c>
      <c r="BH1953" s="13">
        <f t="shared" si="2567"/>
        <v>3.0705007949398772E-7</v>
      </c>
      <c r="BI1953" s="13">
        <f t="shared" si="2568"/>
        <v>8.7245345847035361E-8</v>
      </c>
      <c r="BJ1953" s="14">
        <f t="shared" si="2569"/>
        <v>0.61329176701057064</v>
      </c>
      <c r="BK1953" s="14">
        <f t="shared" si="2570"/>
        <v>0.27021429424137566</v>
      </c>
      <c r="BL1953" s="14">
        <f t="shared" si="2571"/>
        <v>0.11425006522457977</v>
      </c>
      <c r="BM1953" s="14">
        <f t="shared" si="2572"/>
        <v>0.28809701343022937</v>
      </c>
      <c r="BN1953" s="14">
        <f t="shared" si="2573"/>
        <v>0.71122492730831588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1.2514000000000001</v>
      </c>
      <c r="F1954" s="15">
        <f>VLOOKUP(B1954,home!$B$2:$E$405,3,FALSE)</f>
        <v>0.61109999999999998</v>
      </c>
      <c r="G1954" s="15">
        <f>VLOOKUP(C1954,away!$B$2:$E$405,4,FALSE)</f>
        <v>1.1752</v>
      </c>
      <c r="H1954" s="15">
        <f>VLOOKUP(A1954,away!$A$2:$E$405,3,FALSE)</f>
        <v>0.95709999999999995</v>
      </c>
      <c r="I1954" s="15">
        <f>VLOOKUP(C1954,away!$B$2:$E$405,3,FALSE)</f>
        <v>0.98340000000000005</v>
      </c>
      <c r="J1954" s="15">
        <f>VLOOKUP(B1954,home!$B$2:$E$405,4,FALSE)</f>
        <v>1.8438000000000001</v>
      </c>
      <c r="K1954" s="16">
        <f t="shared" si="2518"/>
        <v>0.89871133060800001</v>
      </c>
      <c r="L1954" s="16">
        <f t="shared" si="2519"/>
        <v>1.7354069437320001</v>
      </c>
      <c r="M1954" s="17">
        <f t="shared" si="2520"/>
        <v>7.1782233751025451E-2</v>
      </c>
      <c r="N1954" s="17">
        <f t="shared" si="2521"/>
        <v>6.4511506808398567E-2</v>
      </c>
      <c r="O1954" s="17">
        <f t="shared" si="2522"/>
        <v>0.1245713868881231</v>
      </c>
      <c r="P1954" s="17">
        <f t="shared" si="2523"/>
        <v>0.11195371686590908</v>
      </c>
      <c r="Q1954" s="17">
        <f t="shared" si="2524"/>
        <v>2.8988611061651463E-2</v>
      </c>
      <c r="R1954" s="17">
        <f t="shared" si="2525"/>
        <v>0.10809102489798715</v>
      </c>
      <c r="S1954" s="17">
        <f t="shared" si="2526"/>
        <v>4.3651590599578849E-2</v>
      </c>
      <c r="T1954" s="17">
        <f t="shared" si="2527"/>
        <v>5.0307036925536217E-2</v>
      </c>
      <c r="U1954" s="17">
        <f t="shared" si="2528"/>
        <v>9.7142628812852488E-2</v>
      </c>
      <c r="V1954" s="17">
        <f t="shared" si="2529"/>
        <v>7.5644805737216832E-3</v>
      </c>
      <c r="W1954" s="17">
        <f t="shared" si="2530"/>
        <v>8.6841310732315245E-3</v>
      </c>
      <c r="X1954" s="17">
        <f t="shared" si="2531"/>
        <v>1.5070501364764814E-2</v>
      </c>
      <c r="Y1954" s="17">
        <f t="shared" si="2532"/>
        <v>1.3076726356967723E-2</v>
      </c>
      <c r="Z1954" s="17">
        <f t="shared" si="2533"/>
        <v>6.2527305054358467E-2</v>
      </c>
      <c r="AA1954" s="17">
        <f t="shared" si="2534"/>
        <v>5.6193997524734828E-2</v>
      </c>
      <c r="AB1954" s="17">
        <f t="shared" si="2535"/>
        <v>2.5251091143818547E-2</v>
      </c>
      <c r="AC1954" s="17">
        <f t="shared" si="2536"/>
        <v>7.3736187226829673E-4</v>
      </c>
      <c r="AD1954" s="17">
        <f t="shared" si="2537"/>
        <v>1.9511317479995452E-3</v>
      </c>
      <c r="AE1954" s="17">
        <f t="shared" si="2538"/>
        <v>3.3860075836143659E-3</v>
      </c>
      <c r="AF1954" s="17">
        <f t="shared" si="2539"/>
        <v>2.9380505360667914E-3</v>
      </c>
      <c r="AG1954" s="17">
        <f t="shared" si="2540"/>
        <v>1.6995711004419451E-3</v>
      </c>
      <c r="AH1954" s="17">
        <f t="shared" si="2541"/>
        <v>2.7127579841045659E-2</v>
      </c>
      <c r="AI1954" s="17">
        <f t="shared" si="2542"/>
        <v>2.4379863375120905E-2</v>
      </c>
      <c r="AJ1954" s="17">
        <f t="shared" si="2543"/>
        <v>1.0955229726948075E-2</v>
      </c>
      <c r="AK1954" s="17">
        <f t="shared" si="2544"/>
        <v>3.2818630283406071E-3</v>
      </c>
      <c r="AL1954" s="17">
        <f t="shared" si="2545"/>
        <v>4.6000464439134151E-5</v>
      </c>
      <c r="AM1954" s="17">
        <f t="shared" si="2546"/>
        <v>3.5070084188723708E-4</v>
      </c>
      <c r="AN1954" s="17">
        <f t="shared" si="2547"/>
        <v>6.0860867618376952E-4</v>
      </c>
      <c r="AO1954" s="17">
        <f t="shared" si="2548"/>
        <v>5.28091861332427E-4</v>
      </c>
      <c r="AP1954" s="17">
        <f t="shared" si="2549"/>
        <v>3.0548476102821681E-4</v>
      </c>
      <c r="AQ1954" s="17">
        <f t="shared" si="2550"/>
        <v>1.325350938731695E-4</v>
      </c>
      <c r="AR1954" s="17">
        <f t="shared" si="2551"/>
        <v>9.4154780845589706E-3</v>
      </c>
      <c r="AS1954" s="17">
        <f t="shared" si="2552"/>
        <v>8.4617968376844571E-3</v>
      </c>
      <c r="AT1954" s="17">
        <f t="shared" si="2553"/>
        <v>3.8023563476649821E-3</v>
      </c>
      <c r="AU1954" s="17">
        <f t="shared" si="2554"/>
        <v>1.1390735775519236E-3</v>
      </c>
      <c r="AV1954" s="17">
        <f t="shared" si="2555"/>
        <v>2.5592458263552602E-4</v>
      </c>
      <c r="AW1954" s="17">
        <f t="shared" si="2556"/>
        <v>1.9928805276763641E-6</v>
      </c>
      <c r="AX1954" s="17">
        <f t="shared" si="2557"/>
        <v>5.2529803376304078E-5</v>
      </c>
      <c r="AY1954" s="17">
        <f t="shared" si="2558"/>
        <v>9.1160585532114766E-5</v>
      </c>
      <c r="AZ1954" s="17">
        <f t="shared" si="2559"/>
        <v>7.9100356563553448E-5</v>
      </c>
      <c r="BA1954" s="17">
        <f t="shared" si="2560"/>
        <v>4.5757102677355919E-5</v>
      </c>
      <c r="BB1954" s="17">
        <f t="shared" si="2561"/>
        <v>1.9851798427835379E-5</v>
      </c>
      <c r="BC1954" s="17">
        <f t="shared" si="2562"/>
        <v>6.8901897674467035E-6</v>
      </c>
      <c r="BD1954" s="17">
        <f t="shared" si="2563"/>
        <v>2.7232810077500186E-3</v>
      </c>
      <c r="BE1954" s="17">
        <f t="shared" si="2564"/>
        <v>2.4474434980945145E-3</v>
      </c>
      <c r="BF1954" s="17">
        <f t="shared" si="2565"/>
        <v>1.0997726013802095E-3</v>
      </c>
      <c r="BG1954" s="17">
        <f t="shared" si="2566"/>
        <v>3.2945936598420989E-4</v>
      </c>
      <c r="BH1954" s="17">
        <f t="shared" si="2567"/>
        <v>7.4022216296234318E-5</v>
      </c>
      <c r="BI1954" s="17">
        <f t="shared" si="2568"/>
        <v>1.3304920900428393E-5</v>
      </c>
      <c r="BJ1954" s="18">
        <f t="shared" si="2569"/>
        <v>0.19283398562932236</v>
      </c>
      <c r="BK1954" s="18">
        <f t="shared" si="2570"/>
        <v>0.23582654471247463</v>
      </c>
      <c r="BL1954" s="18">
        <f t="shared" si="2571"/>
        <v>0.50675657827947274</v>
      </c>
      <c r="BM1954" s="18">
        <f t="shared" si="2572"/>
        <v>0.48795676569752888</v>
      </c>
      <c r="BN1954" s="18">
        <f t="shared" si="2573"/>
        <v>0.5098984802730947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1.2514000000000001</v>
      </c>
      <c r="F1955" s="10">
        <f>VLOOKUP(B1955,home!$B$2:$E$405,3,FALSE)</f>
        <v>1.0341</v>
      </c>
      <c r="G1955" s="10">
        <f>VLOOKUP(C1955,away!$B$2:$E$405,4,FALSE)</f>
        <v>0.70509999999999995</v>
      </c>
      <c r="H1955" s="10">
        <f>VLOOKUP(A1955,away!$A$2:$E$405,3,FALSE)</f>
        <v>0.95709999999999995</v>
      </c>
      <c r="I1955" s="10">
        <f>VLOOKUP(C1955,away!$B$2:$E$405,3,FALSE)</f>
        <v>1.1677</v>
      </c>
      <c r="J1955" s="10">
        <f>VLOOKUP(B1955,home!$B$2:$E$405,4,FALSE)</f>
        <v>1.2907</v>
      </c>
      <c r="K1955" s="12">
        <f t="shared" ref="K1955:K1967" si="2574">E1955*F1955*G1955</f>
        <v>0.91245068897399995</v>
      </c>
      <c r="L1955" s="12">
        <f t="shared" ref="L1955:L1967" si="2575">H1955*I1955*J1955</f>
        <v>1.4424936382689999</v>
      </c>
      <c r="M1955" s="13">
        <f t="shared" ref="M1955:M1967" si="2576">_xlfn.POISSON.DIST(0,K1955,FALSE) * _xlfn.POISSON.DIST(0,L1955,FALSE)</f>
        <v>9.4898789664815159E-2</v>
      </c>
      <c r="N1955" s="13">
        <f t="shared" ref="N1955:N1967" si="2577">_xlfn.POISSON.DIST(1,K1955,FALSE) * _xlfn.POISSON.DIST(0,L1955,FALSE)</f>
        <v>8.6590466012459288E-2</v>
      </c>
      <c r="O1955" s="13">
        <f t="shared" ref="O1955:O1967" si="2578">_xlfn.POISSON.DIST(0,K1955,FALSE) * _xlfn.POISSON.DIST(1,L1955,FALSE)</f>
        <v>0.13689090037092377</v>
      </c>
      <c r="P1955" s="13">
        <f t="shared" ref="P1955:P1967" si="2579">_xlfn.POISSON.DIST(1,K1955,FALSE) * _xlfn.POISSON.DIST(1,L1955,FALSE)</f>
        <v>0.12490619635772057</v>
      </c>
      <c r="Q1955" s="13">
        <f t="shared" ref="Q1955:Q1967" si="2580">_xlfn.POISSON.DIST(2,K1955,FALSE) * _xlfn.POISSON.DIST(0,L1955,FALSE)</f>
        <v>3.9504765185824096E-2</v>
      </c>
      <c r="R1955" s="13">
        <f t="shared" ref="R1955:R1967" si="2581">_xlfn.POISSON.DIST(0,K1955,FALSE) * _xlfn.POISSON.DIST(2,L1955,FALSE)</f>
        <v>9.873212646098653E-2</v>
      </c>
      <c r="S1955" s="13">
        <f t="shared" ref="S1955:S1967" si="2582">_xlfn.POISSON.DIST(2,K1955,FALSE) * _xlfn.POISSON.DIST(2,L1955,FALSE)</f>
        <v>4.1100518625312651E-2</v>
      </c>
      <c r="T1955" s="13">
        <f t="shared" ref="T1955:T1967" si="2583">_xlfn.POISSON.DIST(2,K1955,FALSE) * _xlfn.POISSON.DIST(1,L1955,FALSE)</f>
        <v>5.6985372461861923E-2</v>
      </c>
      <c r="U1955" s="13">
        <f t="shared" ref="U1955:U1967" si="2584">_xlfn.POISSON.DIST(1,K1955,FALSE) * _xlfn.POISSON.DIST(2,L1955,FALSE)</f>
        <v>9.0088196813195243E-2</v>
      </c>
      <c r="V1955" s="13">
        <f t="shared" ref="V1955:V1967" si="2585">_xlfn.POISSON.DIST(3,K1955,FALSE) * _xlfn.POISSON.DIST(3,L1955,FALSE)</f>
        <v>6.0107422139474911E-3</v>
      </c>
      <c r="W1955" s="13">
        <f t="shared" ref="W1955:W1967" si="2586">_xlfn.POISSON.DIST(3,K1955,FALSE) * _xlfn.POISSON.DIST(0,L1955,FALSE)</f>
        <v>1.2015383403853764E-2</v>
      </c>
      <c r="X1955" s="13">
        <f t="shared" ref="X1955:X1967" si="2587">_xlfn.POISSON.DIST(3,K1955,FALSE) * _xlfn.POISSON.DIST(1,L1955,FALSE)</f>
        <v>1.7332114121421976E-2</v>
      </c>
      <c r="Y1955" s="13">
        <f t="shared" ref="Y1955:Y1967" si="2588">_xlfn.POISSON.DIST(3,K1955,FALSE) * _xlfn.POISSON.DIST(2,L1955,FALSE)</f>
        <v>1.250073217895175E-2</v>
      </c>
      <c r="Z1955" s="13">
        <f t="shared" ref="Z1955:Z1967" si="2589">_xlfn.POISSON.DIST(0,K1955,FALSE) * _xlfn.POISSON.DIST(3,L1955,FALSE)</f>
        <v>4.747348810424782E-2</v>
      </c>
      <c r="AA1955" s="13">
        <f t="shared" ref="AA1955:AA1967" si="2590">_xlfn.POISSON.DIST(1,K1955,FALSE) * _xlfn.POISSON.DIST(3,L1955,FALSE)</f>
        <v>4.3317216928719912E-2</v>
      </c>
      <c r="AB1955" s="13">
        <f t="shared" ref="AB1955:AB1967" si="2591">_xlfn.POISSON.DIST(2,K1955,FALSE) * _xlfn.POISSON.DIST(3,L1955,FALSE)</f>
        <v>1.9762412215523346E-2</v>
      </c>
      <c r="AC1955" s="13">
        <f t="shared" ref="AC1955:AC1967" si="2592">_xlfn.POISSON.DIST(4,K1955,FALSE) * _xlfn.POISSON.DIST(4,L1955,FALSE)</f>
        <v>4.944603020509634E-4</v>
      </c>
      <c r="AD1955" s="13">
        <f t="shared" ref="AD1955:AD1967" si="2593">_xlfn.POISSON.DIST(4,K1955,FALSE) * _xlfn.POISSON.DIST(0,L1955,FALSE)</f>
        <v>2.7408612162832823E-3</v>
      </c>
      <c r="AE1955" s="13">
        <f t="shared" ref="AE1955:AE1967" si="2594">_xlfn.POISSON.DIST(4,K1955,FALSE) * _xlfn.POISSON.DIST(1,L1955,FALSE)</f>
        <v>3.9536748678668686E-3</v>
      </c>
      <c r="AF1955" s="13">
        <f t="shared" ref="AF1955:AF1967" si="2595">_xlfn.POISSON.DIST(4,K1955,FALSE) * _xlfn.POISSON.DIST(2,L1955,FALSE)</f>
        <v>2.8515754223409936E-3</v>
      </c>
      <c r="AG1955" s="13">
        <f t="shared" ref="AG1955:AG1967" si="2596">_xlfn.POISSON.DIST(4,K1955,FALSE) * _xlfn.POISSON.DIST(3,L1955,FALSE)</f>
        <v>1.3711264685903734E-3</v>
      </c>
      <c r="AH1955" s="13">
        <f t="shared" ref="AH1955:AH1967" si="2597">_xlfn.POISSON.DIST(0,K1955,FALSE) * _xlfn.POISSON.DIST(4,L1955,FALSE)</f>
        <v>1.7120051144204132E-2</v>
      </c>
      <c r="AI1955" s="13">
        <f t="shared" ref="AI1955:AI1967" si="2598">_xlfn.POISSON.DIST(1,K1955,FALSE) * _xlfn.POISSON.DIST(4,L1955,FALSE)</f>
        <v>1.5621202461799176E-2</v>
      </c>
      <c r="AJ1955" s="13">
        <f t="shared" ref="AJ1955:AJ1967" si="2599">_xlfn.POISSON.DIST(2,K1955,FALSE) * _xlfn.POISSON.DIST(4,L1955,FALSE)</f>
        <v>7.1267884744355007E-3</v>
      </c>
      <c r="AK1955" s="13">
        <f t="shared" ref="AK1955:AK1967" si="2600">_xlfn.POISSON.DIST(3,K1955,FALSE) * _xlfn.POISSON.DIST(4,L1955,FALSE)</f>
        <v>2.167614351223545E-3</v>
      </c>
      <c r="AL1955" s="13">
        <f t="shared" ref="AL1955:AL1967" si="2601">_xlfn.POISSON.DIST(5,K1955,FALSE) * _xlfn.POISSON.DIST(5,L1955,FALSE)</f>
        <v>2.6032431308014498E-5</v>
      </c>
      <c r="AM1955" s="13">
        <f t="shared" ref="AM1955:AM1967" si="2602">_xlfn.POISSON.DIST(5,K1955,FALSE) * _xlfn.POISSON.DIST(0,L1955,FALSE)</f>
        <v>5.0018014103595941E-4</v>
      </c>
      <c r="AN1955" s="13">
        <f t="shared" ref="AN1955:AN1967" si="2603">_xlfn.POISSON.DIST(5,K1955,FALSE) * _xlfn.POISSON.DIST(1,L1955,FALSE)</f>
        <v>7.2150667143286256E-4</v>
      </c>
      <c r="AO1955" s="13">
        <f t="shared" ref="AO1955:AO1967" si="2604">_xlfn.POISSON.DIST(5,K1955,FALSE) * _xlfn.POISSON.DIST(2,L1955,FALSE)</f>
        <v>5.2038439175527301E-4</v>
      </c>
      <c r="AP1955" s="13">
        <f t="shared" ref="AP1955:AP1967" si="2605">_xlfn.POISSON.DIST(5,K1955,FALSE) * _xlfn.POISSON.DIST(3,L1955,FALSE)</f>
        <v>2.5021705818715475E-4</v>
      </c>
      <c r="AQ1955" s="13">
        <f t="shared" ref="AQ1955:AQ1967" si="2606">_xlfn.POISSON.DIST(5,K1955,FALSE) * _xlfn.POISSON.DIST(4,L1955,FALSE)</f>
        <v>9.0234128655338746E-5</v>
      </c>
      <c r="AR1955" s="13">
        <f t="shared" ref="AR1955:AR1967" si="2607">_xlfn.POISSON.DIST(0,K1955,FALSE) * _xlfn.POISSON.DIST(5,L1955,FALSE)</f>
        <v>4.939112972470871E-3</v>
      </c>
      <c r="AS1955" s="13">
        <f t="shared" ref="AS1955:AS1967" si="2608">_xlfn.POISSON.DIST(1,K1955,FALSE) * _xlfn.POISSON.DIST(5,L1955,FALSE)</f>
        <v>4.5066970346514662E-3</v>
      </c>
      <c r="AT1955" s="13">
        <f t="shared" ref="AT1955:AT1967" si="2609">_xlfn.POISSON.DIST(2,K1955,FALSE) * _xlfn.POISSON.DIST(5,L1955,FALSE)</f>
        <v>2.0560694071324061E-3</v>
      </c>
      <c r="AU1955" s="13">
        <f t="shared" ref="AU1955:AU1967" si="2610">_xlfn.POISSON.DIST(3,K1955,FALSE) * _xlfn.POISSON.DIST(5,L1955,FALSE)</f>
        <v>6.2535398237210937E-4</v>
      </c>
      <c r="AV1955" s="13">
        <f t="shared" ref="AV1955:AV1967" si="2611">_xlfn.POISSON.DIST(4,K1955,FALSE) * _xlfn.POISSON.DIST(5,L1955,FALSE)</f>
        <v>1.4265116801701644E-4</v>
      </c>
      <c r="AW1955" s="13">
        <f t="shared" ref="AW1955:AW1967" si="2612">_xlfn.POISSON.DIST(6,K1955,FALSE) * _xlfn.POISSON.DIST(6,L1955,FALSE)</f>
        <v>9.517777331549462E-7</v>
      </c>
      <c r="AX1955" s="13">
        <f t="shared" ref="AX1955:AX1967" si="2613">_xlfn.POISSON.DIST(6,K1955,FALSE) * _xlfn.POISSON.DIST(0,L1955,FALSE)</f>
        <v>7.6064952383228917E-5</v>
      </c>
      <c r="AY1955" s="13">
        <f t="shared" ref="AY1955:AY1967" si="2614">_xlfn.POISSON.DIST(6,K1955,FALSE) * _xlfn.POISSON.DIST(1,L1955,FALSE)</f>
        <v>1.0972320990804211E-4</v>
      </c>
      <c r="AZ1955" s="13">
        <f t="shared" ref="AZ1955:AZ1967" si="2615">_xlfn.POISSON.DIST(6,K1955,FALSE) * _xlfn.POISSON.DIST(2,L1955,FALSE)</f>
        <v>7.913751613140244E-5</v>
      </c>
      <c r="BA1955" s="13">
        <f t="shared" ref="BA1955:BA1967" si="2616">_xlfn.POISSON.DIST(6,K1955,FALSE) * _xlfn.POISSON.DIST(3,L1955,FALSE)</f>
        <v>3.8051787855986124E-5</v>
      </c>
      <c r="BB1955" s="13">
        <f t="shared" ref="BB1955:BB1967" si="2617">_xlfn.POISSON.DIST(6,K1955,FALSE) * _xlfn.POISSON.DIST(4,L1955,FALSE)</f>
        <v>1.3722365476755395E-5</v>
      </c>
      <c r="BC1955" s="13">
        <f t="shared" ref="BC1955:BC1967" si="2618">_xlfn.POISSON.DIST(6,K1955,FALSE) * _xlfn.POISSON.DIST(5,L1955,FALSE)</f>
        <v>3.9588849804443582E-6</v>
      </c>
      <c r="BD1955" s="13">
        <f t="shared" ref="BD1955:BD1967" si="2619">_xlfn.POISSON.DIST(0,K1955,FALSE) * _xlfn.POISSON.DIST(6,L1955,FALSE)</f>
        <v>1.1874398402468528E-3</v>
      </c>
      <c r="BE1955" s="13">
        <f t="shared" ref="BE1955:BE1967" si="2620">_xlfn.POISSON.DIST(1,K1955,FALSE) * _xlfn.POISSON.DIST(6,L1955,FALSE)</f>
        <v>1.0834803003484171E-3</v>
      </c>
      <c r="BF1955" s="13">
        <f t="shared" ref="BF1955:BF1967" si="2621">_xlfn.POISSON.DIST(2,K1955,FALSE) * _xlfn.POISSON.DIST(6,L1955,FALSE)</f>
        <v>4.9431117327133477E-4</v>
      </c>
      <c r="BG1955" s="13">
        <f t="shared" ref="BG1955:BG1967" si="2622">_xlfn.POISSON.DIST(3,K1955,FALSE) * _xlfn.POISSON.DIST(6,L1955,FALSE)</f>
        <v>1.5034485687299192E-4</v>
      </c>
      <c r="BH1955" s="13">
        <f t="shared" ref="BH1955:BH1967" si="2623">_xlfn.POISSON.DIST(4,K1955,FALSE) * _xlfn.POISSON.DIST(6,L1955,FALSE)</f>
        <v>3.4295567059364718E-5</v>
      </c>
      <c r="BI1955" s="13">
        <f t="shared" ref="BI1955:BI1967" si="2624">_xlfn.POISSON.DIST(5,K1955,FALSE) * _xlfn.POISSON.DIST(6,L1955,FALSE)</f>
        <v>6.2586027584142717E-6</v>
      </c>
      <c r="BJ1955" s="14">
        <f t="shared" ref="BJ1955:BJ1967" si="2625">SUM(N1955,Q1955,T1955,W1955,X1955,Y1955,AD1955,AE1955,AF1955,AG1955,AM1955,AN1955,AO1955,AP1955,AQ1955,AX1955,AY1955,AZ1955,BA1955,BB1955,BC1955)</f>
        <v>0.23824925244725675</v>
      </c>
      <c r="BK1955" s="14">
        <f t="shared" ref="BK1955:BK1967" si="2626">SUM(M1955,P1955,S1955,V1955,AC1955,AL1955,AY1955)</f>
        <v>0.26754646280506289</v>
      </c>
      <c r="BL1955" s="14">
        <f t="shared" ref="BL1955:BL1967" si="2627">SUM(O1955,R1955,U1955,AA1955,AB1955,AH1955,AI1955,AJ1955,AK1955,AR1955,AS1955,AT1955,AU1955,AV1955,BD1955,BE1955,BF1955,BG1955,BH1955,BI1955)</f>
        <v>0.44605252412621232</v>
      </c>
      <c r="BM1955" s="14">
        <f t="shared" ref="BM1955:BM1967" si="2628">SUM(S1955:BI1955)</f>
        <v>0.41768971199787558</v>
      </c>
      <c r="BN1955" s="14">
        <f t="shared" ref="BN1955:BN1967" si="2629">SUM(M1955:R1955)</f>
        <v>0.58152324405272948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1.2514000000000001</v>
      </c>
      <c r="F1956" s="10">
        <f>VLOOKUP(B1956,home!$B$2:$E$405,3,FALSE)</f>
        <v>1.0341</v>
      </c>
      <c r="G1956" s="10">
        <f>VLOOKUP(C1956,away!$B$2:$E$405,4,FALSE)</f>
        <v>0.98709999999999998</v>
      </c>
      <c r="H1956" s="10">
        <f>VLOOKUP(A1956,away!$A$2:$E$405,3,FALSE)</f>
        <v>0.95709999999999995</v>
      </c>
      <c r="I1956" s="10">
        <f>VLOOKUP(C1956,away!$B$2:$E$405,3,FALSE)</f>
        <v>1.4750000000000001</v>
      </c>
      <c r="J1956" s="10">
        <f>VLOOKUP(B1956,home!$B$2:$E$405,4,FALSE)</f>
        <v>1.1063000000000001</v>
      </c>
      <c r="K1956" s="12">
        <f t="shared" si="2574"/>
        <v>1.277379201654</v>
      </c>
      <c r="L1956" s="12">
        <f t="shared" si="2575"/>
        <v>1.56178860175</v>
      </c>
      <c r="M1956" s="13">
        <f t="shared" si="2576"/>
        <v>5.8474307841830629E-2</v>
      </c>
      <c r="N1956" s="13">
        <f t="shared" si="2577"/>
        <v>7.4693864668267843E-2</v>
      </c>
      <c r="O1956" s="13">
        <f t="shared" si="2578"/>
        <v>9.1324507482591744E-2</v>
      </c>
      <c r="P1956" s="13">
        <f t="shared" si="2579"/>
        <v>0.11665602645955779</v>
      </c>
      <c r="Q1956" s="13">
        <f t="shared" si="2580"/>
        <v>4.7706194609201953E-2</v>
      </c>
      <c r="R1956" s="13">
        <f t="shared" si="2581"/>
        <v>7.1314787423372189E-2</v>
      </c>
      <c r="S1956" s="13">
        <f t="shared" si="2582"/>
        <v>5.8182084626566002E-2</v>
      </c>
      <c r="T1956" s="13">
        <f t="shared" si="2583"/>
        <v>7.4506990973518913E-2</v>
      </c>
      <c r="U1956" s="13">
        <f t="shared" si="2584"/>
        <v>9.1096026224991897E-2</v>
      </c>
      <c r="V1956" s="13">
        <f t="shared" si="2585"/>
        <v>1.2897004692553015E-2</v>
      </c>
      <c r="W1956" s="13">
        <f t="shared" si="2586"/>
        <v>2.0312966927950916E-2</v>
      </c>
      <c r="X1956" s="13">
        <f t="shared" si="2587"/>
        <v>3.1724560215798461E-2</v>
      </c>
      <c r="Y1956" s="13">
        <f t="shared" si="2588"/>
        <v>2.4773528270282782E-2</v>
      </c>
      <c r="Z1956" s="13">
        <f t="shared" si="2589"/>
        <v>3.7126207378015648E-2</v>
      </c>
      <c r="AA1956" s="13">
        <f t="shared" si="2590"/>
        <v>4.7424245140970475E-2</v>
      </c>
      <c r="AB1956" s="13">
        <f t="shared" si="2591"/>
        <v>3.0289372198608229E-2</v>
      </c>
      <c r="AC1956" s="13">
        <f t="shared" si="2592"/>
        <v>1.6080922718370609E-3</v>
      </c>
      <c r="AD1956" s="13">
        <f t="shared" si="2593"/>
        <v>6.4868403694125125E-3</v>
      </c>
      <c r="AE1956" s="13">
        <f t="shared" si="2594"/>
        <v>1.0131073350320223E-2</v>
      </c>
      <c r="AF1956" s="13">
        <f t="shared" si="2595"/>
        <v>7.9112974410116572E-3</v>
      </c>
      <c r="AG1956" s="13">
        <f t="shared" si="2596"/>
        <v>4.1185913894753162E-3</v>
      </c>
      <c r="AH1956" s="13">
        <f t="shared" si="2597"/>
        <v>1.4495821877297897E-2</v>
      </c>
      <c r="AI1956" s="13">
        <f t="shared" si="2598"/>
        <v>1.8516661376941374E-2</v>
      </c>
      <c r="AJ1956" s="13">
        <f t="shared" si="2599"/>
        <v>1.1826399063487416E-2</v>
      </c>
      <c r="AK1956" s="13">
        <f t="shared" si="2600"/>
        <v>5.0355987313863895E-3</v>
      </c>
      <c r="AL1956" s="13">
        <f t="shared" si="2601"/>
        <v>1.2832552383194583E-4</v>
      </c>
      <c r="AM1956" s="13">
        <f t="shared" si="2602"/>
        <v>1.6572309944674183E-3</v>
      </c>
      <c r="AN1956" s="13">
        <f t="shared" si="2603"/>
        <v>2.588244477626032E-3</v>
      </c>
      <c r="AO1956" s="13">
        <f t="shared" si="2604"/>
        <v>2.0211453618493602E-3</v>
      </c>
      <c r="AP1956" s="13">
        <f t="shared" si="2605"/>
        <v>1.0522005962054033E-3</v>
      </c>
      <c r="AQ1956" s="13">
        <f t="shared" si="2606"/>
        <v>4.1082872447703827E-4</v>
      </c>
      <c r="AR1956" s="13">
        <f t="shared" si="2607"/>
        <v>4.5278818761924251E-3</v>
      </c>
      <c r="AS1956" s="13">
        <f t="shared" si="2608"/>
        <v>5.7838221361942964E-3</v>
      </c>
      <c r="AT1956" s="13">
        <f t="shared" si="2609"/>
        <v>3.6940670514203017E-3</v>
      </c>
      <c r="AU1956" s="13">
        <f t="shared" si="2610"/>
        <v>1.5729081403332036E-3</v>
      </c>
      <c r="AV1956" s="13">
        <f t="shared" si="2611"/>
        <v>5.0230003614347646E-4</v>
      </c>
      <c r="AW1956" s="13">
        <f t="shared" si="2612"/>
        <v>7.111359508933999E-6</v>
      </c>
      <c r="AX1956" s="13">
        <f t="shared" si="2613"/>
        <v>3.5281873411150951E-4</v>
      </c>
      <c r="AY1956" s="13">
        <f t="shared" si="2614"/>
        <v>5.5102827741921961E-4</v>
      </c>
      <c r="AZ1956" s="13">
        <f t="shared" si="2615"/>
        <v>4.3029484145763709E-4</v>
      </c>
      <c r="BA1956" s="13">
        <f t="shared" si="2616"/>
        <v>2.2400985959345366E-4</v>
      </c>
      <c r="BB1956" s="13">
        <f t="shared" si="2617"/>
        <v>8.7464011348168446E-5</v>
      </c>
      <c r="BC1956" s="13">
        <f t="shared" si="2618"/>
        <v>2.7320059197380406E-5</v>
      </c>
      <c r="BD1956" s="13">
        <f t="shared" si="2619"/>
        <v>1.1785990507179563E-3</v>
      </c>
      <c r="BE1956" s="13">
        <f t="shared" si="2620"/>
        <v>1.5055179144762654E-3</v>
      </c>
      <c r="BF1956" s="13">
        <f t="shared" si="2621"/>
        <v>9.6155863583474352E-4</v>
      </c>
      <c r="BG1956" s="13">
        <f t="shared" si="2622"/>
        <v>4.0942500086203136E-4</v>
      </c>
      <c r="BH1956" s="13">
        <f t="shared" si="2623"/>
        <v>1.3074774518458248E-4</v>
      </c>
      <c r="BI1956" s="13">
        <f t="shared" si="2624"/>
        <v>3.3402890072388511E-5</v>
      </c>
      <c r="BJ1956" s="14">
        <f t="shared" si="2625"/>
        <v>0.31176849415299318</v>
      </c>
      <c r="BK1956" s="14">
        <f t="shared" si="2626"/>
        <v>0.24849686969359561</v>
      </c>
      <c r="BL1956" s="14">
        <f t="shared" si="2627"/>
        <v>0.40162364999707922</v>
      </c>
      <c r="BM1956" s="14">
        <f t="shared" si="2628"/>
        <v>0.53830161581895142</v>
      </c>
      <c r="BN1956" s="14">
        <f t="shared" si="2629"/>
        <v>0.46016968848482209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1.2514000000000001</v>
      </c>
      <c r="F1957" s="10">
        <f>VLOOKUP(B1957,home!$B$2:$E$405,3,FALSE)</f>
        <v>0.79910000000000003</v>
      </c>
      <c r="G1957" s="10">
        <f>VLOOKUP(C1957,away!$B$2:$E$405,4,FALSE)</f>
        <v>0.98709999999999998</v>
      </c>
      <c r="H1957" s="10">
        <f>VLOOKUP(A1957,away!$A$2:$E$405,3,FALSE)</f>
        <v>0.95709999999999995</v>
      </c>
      <c r="I1957" s="10">
        <f>VLOOKUP(C1957,away!$B$2:$E$405,3,FALSE)</f>
        <v>0.79900000000000004</v>
      </c>
      <c r="J1957" s="10">
        <f>VLOOKUP(B1957,home!$B$2:$E$405,4,FALSE)</f>
        <v>0.67610000000000003</v>
      </c>
      <c r="K1957" s="12">
        <f t="shared" si="2574"/>
        <v>0.9870938207540001</v>
      </c>
      <c r="L1957" s="12">
        <f t="shared" si="2575"/>
        <v>0.51702915269000005</v>
      </c>
      <c r="M1957" s="13">
        <f t="shared" si="2576"/>
        <v>0.22221209430463876</v>
      </c>
      <c r="N1957" s="13">
        <f t="shared" si="2577"/>
        <v>0.21934418518491405</v>
      </c>
      <c r="O1957" s="13">
        <f t="shared" si="2578"/>
        <v>0.11489013083579776</v>
      </c>
      <c r="P1957" s="13">
        <f t="shared" si="2579"/>
        <v>0.11340733821363456</v>
      </c>
      <c r="Q1957" s="13">
        <f t="shared" si="2580"/>
        <v>0.10825664490717486</v>
      </c>
      <c r="R1957" s="13">
        <f t="shared" si="2581"/>
        <v>2.970077349923788E-2</v>
      </c>
      <c r="S1957" s="13">
        <f t="shared" si="2582"/>
        <v>1.4469536864035144E-2</v>
      </c>
      <c r="T1957" s="13">
        <f t="shared" si="2583"/>
        <v>5.5971841389418825E-2</v>
      </c>
      <c r="U1957" s="13">
        <f t="shared" si="2584"/>
        <v>2.931744999271187E-2</v>
      </c>
      <c r="V1957" s="13">
        <f t="shared" si="2585"/>
        <v>8.2051322587361867E-4</v>
      </c>
      <c r="W1957" s="13">
        <f t="shared" si="2586"/>
        <v>3.5619821747810781E-2</v>
      </c>
      <c r="X1957" s="13">
        <f t="shared" si="2587"/>
        <v>1.8416486257239441E-2</v>
      </c>
      <c r="Y1957" s="13">
        <f t="shared" si="2588"/>
        <v>4.7609301425537692E-3</v>
      </c>
      <c r="Z1957" s="13">
        <f t="shared" si="2589"/>
        <v>5.1187219188495222E-3</v>
      </c>
      <c r="AA1957" s="13">
        <f t="shared" si="2590"/>
        <v>5.0526587762544217E-3</v>
      </c>
      <c r="AB1957" s="13">
        <f t="shared" si="2591"/>
        <v>2.4937241282096032E-3</v>
      </c>
      <c r="AC1957" s="13">
        <f t="shared" si="2592"/>
        <v>2.6172129943746745E-5</v>
      </c>
      <c r="AD1957" s="13">
        <f t="shared" si="2593"/>
        <v>8.7900264859057387E-3</v>
      </c>
      <c r="AE1957" s="13">
        <f t="shared" si="2594"/>
        <v>4.5446999461305031E-3</v>
      </c>
      <c r="AF1957" s="13">
        <f t="shared" si="2595"/>
        <v>1.1748711811890712E-3</v>
      </c>
      <c r="AG1957" s="13">
        <f t="shared" si="2596"/>
        <v>2.0248088377669497E-4</v>
      </c>
      <c r="AH1957" s="13">
        <f t="shared" si="2597"/>
        <v>6.6163211413962494E-4</v>
      </c>
      <c r="AI1957" s="13">
        <f t="shared" si="2598"/>
        <v>6.5309297147962903E-4</v>
      </c>
      <c r="AJ1957" s="13">
        <f t="shared" si="2599"/>
        <v>3.2233201826270509E-4</v>
      </c>
      <c r="AK1957" s="13">
        <f t="shared" si="2600"/>
        <v>1.0605731448609392E-4</v>
      </c>
      <c r="AL1957" s="13">
        <f t="shared" si="2601"/>
        <v>5.3428443696364947E-7</v>
      </c>
      <c r="AM1957" s="13">
        <f t="shared" si="2602"/>
        <v>1.7353161657003111E-3</v>
      </c>
      <c r="AN1957" s="13">
        <f t="shared" si="2603"/>
        <v>8.9720904680129152E-4</v>
      </c>
      <c r="AO1957" s="13">
        <f t="shared" si="2604"/>
        <v>2.3194161662673716E-4</v>
      </c>
      <c r="AP1957" s="13">
        <f t="shared" si="2605"/>
        <v>3.9973525839356905E-5</v>
      </c>
      <c r="AQ1957" s="13">
        <f t="shared" si="2606"/>
        <v>5.1668695486886315E-6</v>
      </c>
      <c r="AR1957" s="13">
        <f t="shared" si="2607"/>
        <v>6.8416618273220764E-5</v>
      </c>
      <c r="AS1957" s="13">
        <f t="shared" si="2608"/>
        <v>6.7533621134381429E-5</v>
      </c>
      <c r="AT1957" s="13">
        <f t="shared" si="2609"/>
        <v>3.3331010057444823E-5</v>
      </c>
      <c r="AU1957" s="13">
        <f t="shared" si="2610"/>
        <v>1.0966944689064408E-5</v>
      </c>
      <c r="AV1957" s="13">
        <f t="shared" si="2611"/>
        <v>2.7063508337815932E-6</v>
      </c>
      <c r="AW1957" s="13">
        <f t="shared" si="2612"/>
        <v>7.5743171848981312E-9</v>
      </c>
      <c r="AX1957" s="13">
        <f t="shared" si="2613"/>
        <v>2.8548664403621688E-4</v>
      </c>
      <c r="AY1957" s="13">
        <f t="shared" si="2614"/>
        <v>1.4760491767035685E-4</v>
      </c>
      <c r="AZ1957" s="13">
        <f t="shared" si="2615"/>
        <v>3.8158022757990902E-5</v>
      </c>
      <c r="BA1957" s="13">
        <f t="shared" si="2616"/>
        <v>6.5762700582965908E-6</v>
      </c>
      <c r="BB1957" s="13">
        <f t="shared" si="2617"/>
        <v>8.5003083402542597E-7</v>
      </c>
      <c r="BC1957" s="13">
        <f t="shared" si="2618"/>
        <v>8.7898144375308047E-8</v>
      </c>
      <c r="BD1957" s="13">
        <f t="shared" si="2619"/>
        <v>5.8955643626197469E-6</v>
      </c>
      <c r="BE1957" s="13">
        <f t="shared" si="2620"/>
        <v>5.819475152199447E-6</v>
      </c>
      <c r="BF1957" s="13">
        <f t="shared" si="2621"/>
        <v>2.8721839813837589E-6</v>
      </c>
      <c r="BG1957" s="13">
        <f t="shared" si="2622"/>
        <v>9.4503835336417711E-7</v>
      </c>
      <c r="BH1957" s="13">
        <f t="shared" si="2623"/>
        <v>2.3321037974532854E-7</v>
      </c>
      <c r="BI1957" s="13">
        <f t="shared" si="2624"/>
        <v>4.6040104956461538E-8</v>
      </c>
      <c r="BJ1957" s="14">
        <f t="shared" si="2625"/>
        <v>0.46047035913413137</v>
      </c>
      <c r="BK1957" s="14">
        <f t="shared" si="2626"/>
        <v>0.35108379394023315</v>
      </c>
      <c r="BL1957" s="14">
        <f t="shared" si="2627"/>
        <v>0.18339661770790175</v>
      </c>
      <c r="BM1957" s="14">
        <f t="shared" si="2628"/>
        <v>0.19211072841236471</v>
      </c>
      <c r="BN1957" s="14">
        <f t="shared" si="2629"/>
        <v>0.8078111669453979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1.2514000000000001</v>
      </c>
      <c r="F1958" s="10">
        <f>VLOOKUP(B1958,home!$B$2:$E$405,3,FALSE)</f>
        <v>0.75209999999999999</v>
      </c>
      <c r="G1958" s="10">
        <f>VLOOKUP(C1958,away!$B$2:$E$405,4,FALSE)</f>
        <v>0.84350000000000003</v>
      </c>
      <c r="H1958" s="10">
        <f>VLOOKUP(A1958,away!$A$2:$E$405,3,FALSE)</f>
        <v>0.95709999999999995</v>
      </c>
      <c r="I1958" s="10">
        <f>VLOOKUP(C1958,away!$B$2:$E$405,3,FALSE)</f>
        <v>0.87070000000000003</v>
      </c>
      <c r="J1958" s="10">
        <f>VLOOKUP(B1958,home!$B$2:$E$405,4,FALSE)</f>
        <v>1.0448</v>
      </c>
      <c r="K1958" s="12">
        <f t="shared" si="2574"/>
        <v>0.79388359239000006</v>
      </c>
      <c r="L1958" s="12">
        <f t="shared" si="2575"/>
        <v>0.87068091425600003</v>
      </c>
      <c r="M1958" s="13">
        <f t="shared" si="2576"/>
        <v>0.18927306719920281</v>
      </c>
      <c r="N1958" s="13">
        <f t="shared" si="2577"/>
        <v>0.15026078253077702</v>
      </c>
      <c r="O1958" s="13">
        <f t="shared" si="2578"/>
        <v>0.16479644719303924</v>
      </c>
      <c r="P1958" s="13">
        <f t="shared" si="2579"/>
        <v>0.13082919551071895</v>
      </c>
      <c r="Q1958" s="13">
        <f t="shared" si="2580"/>
        <v>5.9644784915432909E-2</v>
      </c>
      <c r="R1958" s="13">
        <f t="shared" si="2581"/>
        <v>7.1742560654088017E-2</v>
      </c>
      <c r="S1958" s="13">
        <f t="shared" si="2582"/>
        <v>2.2607915974605718E-2</v>
      </c>
      <c r="T1958" s="13">
        <f t="shared" si="2583"/>
        <v>5.1931575860771607E-2</v>
      </c>
      <c r="U1958" s="13">
        <f t="shared" si="2584"/>
        <v>5.6955241779324865E-2</v>
      </c>
      <c r="V1958" s="13">
        <f t="shared" si="2585"/>
        <v>1.7363364082614331E-3</v>
      </c>
      <c r="W1958" s="13">
        <f t="shared" si="2586"/>
        <v>1.5783672038664258E-2</v>
      </c>
      <c r="X1958" s="13">
        <f t="shared" si="2587"/>
        <v>1.374254200094106E-2</v>
      </c>
      <c r="Y1958" s="13">
        <f t="shared" si="2588"/>
        <v>5.9826845167904198E-3</v>
      </c>
      <c r="Z1958" s="13">
        <f t="shared" si="2589"/>
        <v>2.0821626100455966E-2</v>
      </c>
      <c r="AA1958" s="13">
        <f t="shared" si="2590"/>
        <v>1.6529947328031369E-2</v>
      </c>
      <c r="AB1958" s="13">
        <f t="shared" si="2591"/>
        <v>6.5614269833975131E-3</v>
      </c>
      <c r="AC1958" s="13">
        <f t="shared" si="2592"/>
        <v>7.5011826428312357E-5</v>
      </c>
      <c r="AD1958" s="13">
        <f t="shared" si="2593"/>
        <v>3.1325995647900934E-3</v>
      </c>
      <c r="AE1958" s="13">
        <f t="shared" si="2594"/>
        <v>2.7274946530693868E-3</v>
      </c>
      <c r="AF1958" s="13">
        <f t="shared" si="2595"/>
        <v>1.1873887690814025E-3</v>
      </c>
      <c r="AG1958" s="13">
        <f t="shared" si="2596"/>
        <v>3.4461224634703403E-4</v>
      </c>
      <c r="AH1958" s="13">
        <f t="shared" si="2597"/>
        <v>4.532248112360397E-3</v>
      </c>
      <c r="AI1958" s="13">
        <f t="shared" si="2598"/>
        <v>3.5980774130434687E-3</v>
      </c>
      <c r="AJ1958" s="13">
        <f t="shared" si="2599"/>
        <v>1.4282273111821332E-3</v>
      </c>
      <c r="AK1958" s="13">
        <f t="shared" si="2600"/>
        <v>3.7794874285026087E-4</v>
      </c>
      <c r="AL1958" s="13">
        <f t="shared" si="2601"/>
        <v>2.0739848623211037E-6</v>
      </c>
      <c r="AM1958" s="13">
        <f t="shared" si="2602"/>
        <v>4.9738387920298212E-4</v>
      </c>
      <c r="AN1958" s="13">
        <f t="shared" si="2603"/>
        <v>4.3306265068064831E-4</v>
      </c>
      <c r="AO1958" s="13">
        <f t="shared" si="2604"/>
        <v>1.885296923123768E-4</v>
      </c>
      <c r="AP1958" s="13">
        <f t="shared" si="2605"/>
        <v>5.4716401622314218E-5</v>
      </c>
      <c r="AQ1958" s="13">
        <f t="shared" si="2606"/>
        <v>1.1910131647328753E-5</v>
      </c>
      <c r="AR1958" s="13">
        <f t="shared" si="2607"/>
        <v>7.892283860209962E-4</v>
      </c>
      <c r="AS1958" s="13">
        <f t="shared" si="2608"/>
        <v>6.2655546631051016E-4</v>
      </c>
      <c r="AT1958" s="13">
        <f t="shared" si="2609"/>
        <v>2.4870605221308971E-4</v>
      </c>
      <c r="AU1958" s="13">
        <f t="shared" si="2610"/>
        <v>6.5814551393354211E-5</v>
      </c>
      <c r="AV1958" s="13">
        <f t="shared" si="2611"/>
        <v>1.306227312292308E-5</v>
      </c>
      <c r="AW1958" s="13">
        <f t="shared" si="2612"/>
        <v>3.9821620784022863E-8</v>
      </c>
      <c r="AX1958" s="13">
        <f t="shared" si="2613"/>
        <v>6.5810816803089543E-5</v>
      </c>
      <c r="AY1958" s="13">
        <f t="shared" si="2614"/>
        <v>5.7300222142048134E-5</v>
      </c>
      <c r="AZ1958" s="13">
        <f t="shared" si="2615"/>
        <v>2.494510490085518E-5</v>
      </c>
      <c r="BA1958" s="13">
        <f t="shared" si="2616"/>
        <v>7.2397422470961399E-6</v>
      </c>
      <c r="BB1958" s="13">
        <f t="shared" si="2617"/>
        <v>1.5758763496698634E-6</v>
      </c>
      <c r="BC1958" s="13">
        <f t="shared" si="2618"/>
        <v>2.7441709217699296E-7</v>
      </c>
      <c r="BD1958" s="13">
        <f t="shared" si="2619"/>
        <v>1.1452768211625802E-4</v>
      </c>
      <c r="BE1958" s="13">
        <f t="shared" si="2620"/>
        <v>9.0921647706554887E-5</v>
      </c>
      <c r="BF1958" s="13">
        <f t="shared" si="2621"/>
        <v>3.6090602153648899E-5</v>
      </c>
      <c r="BG1958" s="13">
        <f t="shared" si="2622"/>
        <v>9.5505789630856881E-6</v>
      </c>
      <c r="BH1958" s="13">
        <f t="shared" si="2623"/>
        <v>1.8955119841547067E-6</v>
      </c>
      <c r="BI1958" s="13">
        <f t="shared" si="2624"/>
        <v>3.0096317267980708E-7</v>
      </c>
      <c r="BJ1958" s="14">
        <f t="shared" si="2625"/>
        <v>0.30608088603166578</v>
      </c>
      <c r="BK1958" s="14">
        <f t="shared" si="2626"/>
        <v>0.34458090112622158</v>
      </c>
      <c r="BL1958" s="14">
        <f t="shared" si="2627"/>
        <v>0.32851877923247458</v>
      </c>
      <c r="BM1958" s="14">
        <f t="shared" si="2628"/>
        <v>0.23339809408703757</v>
      </c>
      <c r="BN1958" s="14">
        <f t="shared" si="2629"/>
        <v>0.76654683800325885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1.2514000000000001</v>
      </c>
      <c r="F1959" s="10">
        <f>VLOOKUP(B1959,home!$B$2:$E$405,3,FALSE)</f>
        <v>0.88790000000000002</v>
      </c>
      <c r="G1959" s="10">
        <f>VLOOKUP(C1959,away!$B$2:$E$405,4,FALSE)</f>
        <v>1.3632</v>
      </c>
      <c r="H1959" s="10">
        <f>VLOOKUP(A1959,away!$A$2:$E$405,3,FALSE)</f>
        <v>0.95709999999999995</v>
      </c>
      <c r="I1959" s="10">
        <f>VLOOKUP(C1959,away!$B$2:$E$405,3,FALSE)</f>
        <v>0.86040000000000005</v>
      </c>
      <c r="J1959" s="10">
        <f>VLOOKUP(B1959,home!$B$2:$E$405,4,FALSE)</f>
        <v>0.75460000000000005</v>
      </c>
      <c r="K1959" s="12">
        <f t="shared" si="2574"/>
        <v>1.5146761393920001</v>
      </c>
      <c r="L1959" s="12">
        <f t="shared" si="2575"/>
        <v>0.62140467866400007</v>
      </c>
      <c r="M1959" s="13">
        <f t="shared" si="2576"/>
        <v>0.11811685852821042</v>
      </c>
      <c r="N1959" s="13">
        <f t="shared" si="2577"/>
        <v>0.17890878727262077</v>
      </c>
      <c r="O1959" s="13">
        <f t="shared" si="2578"/>
        <v>7.3398368518523743E-2</v>
      </c>
      <c r="P1959" s="13">
        <f t="shared" si="2579"/>
        <v>0.11117475746530885</v>
      </c>
      <c r="Q1959" s="13">
        <f t="shared" si="2580"/>
        <v>0.13549443560469895</v>
      </c>
      <c r="R1959" s="13">
        <f t="shared" si="2581"/>
        <v>2.2805044801857553E-2</v>
      </c>
      <c r="S1959" s="13">
        <f t="shared" si="2582"/>
        <v>2.6160166405285606E-2</v>
      </c>
      <c r="T1959" s="13">
        <f t="shared" si="2583"/>
        <v>8.4196876217697988E-2</v>
      </c>
      <c r="U1959" s="13">
        <f t="shared" si="2584"/>
        <v>3.4542257219139193E-2</v>
      </c>
      <c r="V1959" s="13">
        <f t="shared" si="2585"/>
        <v>2.7358500834579413E-3</v>
      </c>
      <c r="W1959" s="13">
        <f t="shared" si="2586"/>
        <v>6.8410062876941138E-2</v>
      </c>
      <c r="X1959" s="13">
        <f t="shared" si="2587"/>
        <v>4.2510333139429639E-2</v>
      </c>
      <c r="Y1959" s="13">
        <f t="shared" si="2588"/>
        <v>1.3208059952203435E-2</v>
      </c>
      <c r="Z1959" s="13">
        <f t="shared" si="2589"/>
        <v>4.7237205123388058E-3</v>
      </c>
      <c r="AA1959" s="13">
        <f t="shared" si="2590"/>
        <v>7.1549067491961426E-3</v>
      </c>
      <c r="AB1959" s="13">
        <f t="shared" si="2591"/>
        <v>5.4186832662910904E-3</v>
      </c>
      <c r="AC1959" s="13">
        <f t="shared" si="2592"/>
        <v>1.6094097049302567E-4</v>
      </c>
      <c r="AD1959" s="13">
        <f t="shared" si="2593"/>
        <v>2.5904772483502293E-2</v>
      </c>
      <c r="AE1959" s="13">
        <f t="shared" si="2594"/>
        <v>1.6097346820974773E-2</v>
      </c>
      <c r="AF1959" s="13">
        <f t="shared" si="2595"/>
        <v>5.0014833143153959E-3</v>
      </c>
      <c r="AG1959" s="13">
        <f t="shared" si="2596"/>
        <v>1.0359817105918389E-3</v>
      </c>
      <c r="AH1959" s="13">
        <f t="shared" si="2597"/>
        <v>7.3383550676711033E-4</v>
      </c>
      <c r="AI1959" s="13">
        <f t="shared" si="2598"/>
        <v>1.1115231323387785E-3</v>
      </c>
      <c r="AJ1959" s="13">
        <f t="shared" si="2599"/>
        <v>8.4179878346790226E-4</v>
      </c>
      <c r="AK1959" s="13">
        <f t="shared" si="2600"/>
        <v>4.250175104960149E-4</v>
      </c>
      <c r="AL1959" s="13">
        <f t="shared" si="2601"/>
        <v>6.0592784412803186E-6</v>
      </c>
      <c r="AM1959" s="13">
        <f t="shared" si="2602"/>
        <v>7.8474681554278752E-3</v>
      </c>
      <c r="AN1959" s="13">
        <f t="shared" si="2603"/>
        <v>4.8764534274496315E-3</v>
      </c>
      <c r="AO1959" s="13">
        <f t="shared" si="2604"/>
        <v>1.5151254875521499E-3</v>
      </c>
      <c r="AP1959" s="13">
        <f t="shared" si="2605"/>
        <v>3.1383535557599339E-4</v>
      </c>
      <c r="AQ1959" s="13">
        <f t="shared" si="2606"/>
        <v>4.875468957127559E-5</v>
      </c>
      <c r="AR1959" s="13">
        <f t="shared" si="2607"/>
        <v>9.1201763454969989E-5</v>
      </c>
      <c r="AS1959" s="13">
        <f t="shared" si="2608"/>
        <v>1.3814113497571633E-4</v>
      </c>
      <c r="AT1959" s="13">
        <f t="shared" si="2609"/>
        <v>1.0461954050812362E-4</v>
      </c>
      <c r="AU1959" s="13">
        <f t="shared" si="2610"/>
        <v>5.2821573907269901E-5</v>
      </c>
      <c r="AV1959" s="13">
        <f t="shared" si="2611"/>
        <v>2.0001894410618194E-5</v>
      </c>
      <c r="AW1959" s="13">
        <f t="shared" si="2612"/>
        <v>1.5842098605613456E-7</v>
      </c>
      <c r="AX1959" s="13">
        <f t="shared" si="2613"/>
        <v>1.9810621282775249E-3</v>
      </c>
      <c r="AY1959" s="13">
        <f t="shared" si="2614"/>
        <v>1.2310412752357153E-3</v>
      </c>
      <c r="AZ1959" s="13">
        <f t="shared" si="2615"/>
        <v>3.8248740402998523E-4</v>
      </c>
      <c r="BA1959" s="13">
        <f t="shared" si="2616"/>
        <v>7.9226487464760184E-5</v>
      </c>
      <c r="BB1959" s="13">
        <f t="shared" si="2617"/>
        <v>1.2307927496179181E-5</v>
      </c>
      <c r="BC1959" s="13">
        <f t="shared" si="2618"/>
        <v>1.5296407461566074E-6</v>
      </c>
      <c r="BD1959" s="13">
        <f t="shared" si="2619"/>
        <v>9.4455337522209562E-6</v>
      </c>
      <c r="BE1959" s="13">
        <f t="shared" si="2620"/>
        <v>1.4306924598310871E-5</v>
      </c>
      <c r="BF1959" s="13">
        <f t="shared" si="2621"/>
        <v>1.0835178658570977E-5</v>
      </c>
      <c r="BG1959" s="13">
        <f t="shared" si="2622"/>
        <v>5.4705955267289606E-6</v>
      </c>
      <c r="BH1959" s="13">
        <f t="shared" si="2623"/>
        <v>2.0715451281502418E-6</v>
      </c>
      <c r="BI1959" s="13">
        <f t="shared" si="2624"/>
        <v>6.275439954565829E-7</v>
      </c>
      <c r="BJ1959" s="14">
        <f t="shared" si="2625"/>
        <v>0.58905743137180344</v>
      </c>
      <c r="BK1959" s="14">
        <f t="shared" si="2626"/>
        <v>0.25958567400643284</v>
      </c>
      <c r="BL1959" s="14">
        <f t="shared" si="2627"/>
        <v>0.14688097871699365</v>
      </c>
      <c r="BM1959" s="14">
        <f t="shared" si="2628"/>
        <v>0.35911866956209881</v>
      </c>
      <c r="BN1959" s="14">
        <f t="shared" si="2629"/>
        <v>0.63989825219122021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1.2514000000000001</v>
      </c>
      <c r="F1960" s="10">
        <f>VLOOKUP(B1960,home!$B$2:$E$405,3,FALSE)</f>
        <v>1.0810999999999999</v>
      </c>
      <c r="G1960" s="10">
        <f>VLOOKUP(C1960,away!$B$2:$E$405,4,FALSE)</f>
        <v>0.98709999999999998</v>
      </c>
      <c r="H1960" s="10">
        <f>VLOOKUP(A1960,away!$A$2:$E$405,3,FALSE)</f>
        <v>0.95709999999999995</v>
      </c>
      <c r="I1960" s="10">
        <f>VLOOKUP(C1960,away!$B$2:$E$405,3,FALSE)</f>
        <v>0.86040000000000005</v>
      </c>
      <c r="J1960" s="10">
        <f>VLOOKUP(B1960,home!$B$2:$E$405,4,FALSE)</f>
        <v>1.1063000000000001</v>
      </c>
      <c r="K1960" s="12">
        <f t="shared" si="2574"/>
        <v>1.3354362778339999</v>
      </c>
      <c r="L1960" s="12">
        <f t="shared" si="2575"/>
        <v>0.91102570369200009</v>
      </c>
      <c r="M1960" s="13">
        <f t="shared" si="2576"/>
        <v>0.10577278941550913</v>
      </c>
      <c r="N1960" s="13">
        <f t="shared" si="2577"/>
        <v>0.14125282019316701</v>
      </c>
      <c r="O1960" s="13">
        <f t="shared" si="2578"/>
        <v>9.6361729908729932E-2</v>
      </c>
      <c r="P1960" s="13">
        <f t="shared" si="2579"/>
        <v>0.12868494991495952</v>
      </c>
      <c r="Q1960" s="13">
        <f t="shared" si="2580"/>
        <v>9.4317070216159135E-2</v>
      </c>
      <c r="R1960" s="13">
        <f t="shared" si="2581"/>
        <v>4.3894006399539574E-2</v>
      </c>
      <c r="S1960" s="13">
        <f t="shared" si="2582"/>
        <v>3.9140067181086209E-2</v>
      </c>
      <c r="T1960" s="13">
        <f t="shared" si="2583"/>
        <v>8.5925275263844136E-2</v>
      </c>
      <c r="U1960" s="13">
        <f t="shared" si="2584"/>
        <v>5.8617648525422894E-2</v>
      </c>
      <c r="V1960" s="13">
        <f t="shared" si="2585"/>
        <v>5.2909402552592938E-3</v>
      </c>
      <c r="W1960" s="13">
        <f t="shared" si="2586"/>
        <v>4.1984812395225196E-2</v>
      </c>
      <c r="X1960" s="13">
        <f t="shared" si="2587"/>
        <v>3.8249243256736634E-2</v>
      </c>
      <c r="Y1960" s="13">
        <f t="shared" si="2588"/>
        <v>1.7423021876827493E-2</v>
      </c>
      <c r="Z1960" s="13">
        <f t="shared" si="2589"/>
        <v>1.3329522689333899E-2</v>
      </c>
      <c r="AA1960" s="13">
        <f t="shared" si="2590"/>
        <v>1.780072816554791E-2</v>
      </c>
      <c r="AB1960" s="13">
        <f t="shared" si="2591"/>
        <v>1.1885869082067076E-2</v>
      </c>
      <c r="AC1960" s="13">
        <f t="shared" si="2592"/>
        <v>4.0231541679663078E-4</v>
      </c>
      <c r="AD1960" s="13">
        <f t="shared" si="2593"/>
        <v>1.4017010397659572E-2</v>
      </c>
      <c r="AE1960" s="13">
        <f t="shared" si="2594"/>
        <v>1.2769856761185892E-2</v>
      </c>
      <c r="AF1960" s="13">
        <f t="shared" si="2595"/>
        <v>5.8168338709527114E-3</v>
      </c>
      <c r="AG1960" s="13">
        <f t="shared" si="2596"/>
        <v>1.7664283901813853E-3</v>
      </c>
      <c r="AH1960" s="13">
        <f t="shared" si="2597"/>
        <v>3.0358844469822238E-3</v>
      </c>
      <c r="AI1960" s="13">
        <f t="shared" si="2598"/>
        <v>4.054230225812072E-3</v>
      </c>
      <c r="AJ1960" s="13">
        <f t="shared" si="2599"/>
        <v>2.7070830611202858E-3</v>
      </c>
      <c r="AK1960" s="13">
        <f t="shared" si="2600"/>
        <v>1.205045642309982E-3</v>
      </c>
      <c r="AL1960" s="13">
        <f t="shared" si="2601"/>
        <v>1.9578547392605434E-5</v>
      </c>
      <c r="AM1960" s="13">
        <f t="shared" si="2602"/>
        <v>3.743764838362194E-3</v>
      </c>
      <c r="AN1960" s="13">
        <f t="shared" si="2603"/>
        <v>3.4106659963262843E-3</v>
      </c>
      <c r="AO1960" s="13">
        <f t="shared" si="2604"/>
        <v>1.5536021946807651E-3</v>
      </c>
      <c r="AP1960" s="13">
        <f t="shared" si="2605"/>
        <v>4.7179051088882661E-4</v>
      </c>
      <c r="AQ1960" s="13">
        <f t="shared" si="2606"/>
        <v>1.0745332054442536E-4</v>
      </c>
      <c r="AR1960" s="13">
        <f t="shared" si="2607"/>
        <v>5.5315375292791589E-4</v>
      </c>
      <c r="AS1960" s="13">
        <f t="shared" si="2608"/>
        <v>7.3870158887996392E-4</v>
      </c>
      <c r="AT1960" s="13">
        <f t="shared" si="2609"/>
        <v>4.9324445014196049E-4</v>
      </c>
      <c r="AU1960" s="13">
        <f t="shared" si="2610"/>
        <v>2.1956551085328593E-4</v>
      </c>
      <c r="AV1960" s="13">
        <f t="shared" si="2611"/>
        <v>7.3303937138658178E-5</v>
      </c>
      <c r="AW1960" s="13">
        <f t="shared" si="2612"/>
        <v>6.6165525508535355E-7</v>
      </c>
      <c r="AX1960" s="13">
        <f t="shared" si="2613"/>
        <v>8.3325989680470237E-4</v>
      </c>
      <c r="AY1960" s="13">
        <f t="shared" si="2614"/>
        <v>7.5912118384482725E-4</v>
      </c>
      <c r="AZ1960" s="13">
        <f t="shared" si="2615"/>
        <v>3.4578945534986897E-4</v>
      </c>
      <c r="BA1960" s="13">
        <f t="shared" si="2616"/>
        <v>1.0500769396312929E-4</v>
      </c>
      <c r="BB1960" s="13">
        <f t="shared" si="2617"/>
        <v>2.3916177071458508E-5</v>
      </c>
      <c r="BC1960" s="13">
        <f t="shared" si="2618"/>
        <v>4.357650409229594E-6</v>
      </c>
      <c r="BD1960" s="13">
        <f t="shared" si="2619"/>
        <v>8.3989547835170862E-5</v>
      </c>
      <c r="BE1960" s="13">
        <f t="shared" si="2620"/>
        <v>1.1216268913796124E-4</v>
      </c>
      <c r="BF1960" s="13">
        <f t="shared" si="2621"/>
        <v>7.489306204712551E-5</v>
      </c>
      <c r="BG1960" s="13">
        <f t="shared" si="2622"/>
        <v>3.333830400526804E-5</v>
      </c>
      <c r="BH1960" s="13">
        <f t="shared" si="2623"/>
        <v>1.1130295152523365E-5</v>
      </c>
      <c r="BI1960" s="13">
        <f t="shared" si="2624"/>
        <v>2.9727599859359224E-6</v>
      </c>
      <c r="BJ1960" s="14">
        <f t="shared" si="2625"/>
        <v>0.46488110154018486</v>
      </c>
      <c r="BK1960" s="14">
        <f t="shared" si="2626"/>
        <v>0.28006976191484817</v>
      </c>
      <c r="BL1960" s="14">
        <f t="shared" si="2627"/>
        <v>0.24195868135563769</v>
      </c>
      <c r="BM1960" s="14">
        <f t="shared" si="2628"/>
        <v>0.38919724192335065</v>
      </c>
      <c r="BN1960" s="14">
        <f t="shared" si="2629"/>
        <v>0.61028336604806421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1.2514000000000001</v>
      </c>
      <c r="F1961" s="10">
        <f>VLOOKUP(B1961,home!$B$2:$E$405,3,FALSE)</f>
        <v>0.79910000000000003</v>
      </c>
      <c r="G1961" s="10">
        <f>VLOOKUP(C1961,away!$B$2:$E$405,4,FALSE)</f>
        <v>0.97670000000000001</v>
      </c>
      <c r="H1961" s="10">
        <f>VLOOKUP(A1961,away!$A$2:$E$405,3,FALSE)</f>
        <v>0.95709999999999995</v>
      </c>
      <c r="I1961" s="10">
        <f>VLOOKUP(C1961,away!$B$2:$E$405,3,FALSE)</f>
        <v>0.81259999999999999</v>
      </c>
      <c r="J1961" s="10">
        <f>VLOOKUP(B1961,home!$B$2:$E$405,4,FALSE)</f>
        <v>0.92190000000000005</v>
      </c>
      <c r="K1961" s="12">
        <f t="shared" si="2574"/>
        <v>0.9766938858580001</v>
      </c>
      <c r="L1961" s="12">
        <f t="shared" si="2575"/>
        <v>0.71699800817399995</v>
      </c>
      <c r="M1961" s="13">
        <f t="shared" si="2576"/>
        <v>0.18383955342554967</v>
      </c>
      <c r="N1961" s="13">
        <f t="shared" si="2577"/>
        <v>0.17955496780959951</v>
      </c>
      <c r="O1961" s="13">
        <f t="shared" si="2578"/>
        <v>0.13181259362971676</v>
      </c>
      <c r="P1961" s="13">
        <f t="shared" si="2579"/>
        <v>0.12874055427722952</v>
      </c>
      <c r="Q1961" s="13">
        <f t="shared" si="2580"/>
        <v>8.7685119617532933E-2</v>
      </c>
      <c r="R1961" s="13">
        <f t="shared" si="2581"/>
        <v>4.7254683542377891E-2</v>
      </c>
      <c r="S1961" s="13">
        <f t="shared" si="2582"/>
        <v>2.2538852503142612E-2</v>
      </c>
      <c r="T1961" s="13">
        <f t="shared" si="2583"/>
        <v>6.2870056112270048E-2</v>
      </c>
      <c r="U1961" s="13">
        <f t="shared" si="2584"/>
        <v>4.6153360493995148E-2</v>
      </c>
      <c r="V1961" s="13">
        <f t="shared" si="2585"/>
        <v>1.7537420296723897E-3</v>
      </c>
      <c r="W1961" s="13">
        <f t="shared" si="2586"/>
        <v>2.8547173403723931E-2</v>
      </c>
      <c r="X1961" s="13">
        <f t="shared" si="2587"/>
        <v>2.0468266469467845E-2</v>
      </c>
      <c r="Y1961" s="13">
        <f t="shared" si="2588"/>
        <v>7.3378531446915574E-3</v>
      </c>
      <c r="Z1961" s="13">
        <f t="shared" si="2589"/>
        <v>1.1293837992259217E-2</v>
      </c>
      <c r="AA1961" s="13">
        <f t="shared" si="2590"/>
        <v>1.1030622514910368E-2</v>
      </c>
      <c r="AB1961" s="13">
        <f t="shared" si="2591"/>
        <v>5.3867707837602762E-3</v>
      </c>
      <c r="AC1961" s="13">
        <f t="shared" si="2592"/>
        <v>7.6757734105738557E-5</v>
      </c>
      <c r="AD1961" s="13">
        <f t="shared" si="2593"/>
        <v>6.9704624304863195E-3</v>
      </c>
      <c r="AE1961" s="13">
        <f t="shared" si="2594"/>
        <v>4.9978076787103899E-3</v>
      </c>
      <c r="AF1961" s="13">
        <f t="shared" si="2595"/>
        <v>1.7917090754360355E-3</v>
      </c>
      <c r="AG1961" s="13">
        <f t="shared" si="2596"/>
        <v>4.2821727943830561E-4</v>
      </c>
      <c r="AH1961" s="13">
        <f t="shared" si="2597"/>
        <v>2.0244148362724259E-3</v>
      </c>
      <c r="AI1961" s="13">
        <f t="shared" si="2598"/>
        <v>1.9772335930275027E-3</v>
      </c>
      <c r="AJ1961" s="13">
        <f t="shared" si="2599"/>
        <v>9.6557598061150355E-4</v>
      </c>
      <c r="AK1961" s="13">
        <f t="shared" si="2600"/>
        <v>3.1435738553153283E-4</v>
      </c>
      <c r="AL1961" s="13">
        <f t="shared" si="2601"/>
        <v>2.1500994861454296E-6</v>
      </c>
      <c r="AM1961" s="13">
        <f t="shared" si="2602"/>
        <v>1.3616016074917768E-3</v>
      </c>
      <c r="AN1961" s="13">
        <f t="shared" si="2603"/>
        <v>9.762656404981205E-4</v>
      </c>
      <c r="AO1961" s="13">
        <f t="shared" si="2604"/>
        <v>3.499902598429333E-4</v>
      </c>
      <c r="AP1961" s="13">
        <f t="shared" si="2605"/>
        <v>8.3647439729227972E-5</v>
      </c>
      <c r="AQ1961" s="13">
        <f t="shared" si="2606"/>
        <v>1.4993761918677789E-5</v>
      </c>
      <c r="AR1961" s="13">
        <f t="shared" si="2607"/>
        <v>2.9030028106504478E-4</v>
      </c>
      <c r="AS1961" s="13">
        <f t="shared" si="2608"/>
        <v>2.8353450957908824E-4</v>
      </c>
      <c r="AT1961" s="13">
        <f t="shared" si="2609"/>
        <v>1.38463210967821E-4</v>
      </c>
      <c r="AU1961" s="13">
        <f t="shared" si="2610"/>
        <v>4.5078723856179055E-5</v>
      </c>
      <c r="AV1961" s="13">
        <f t="shared" si="2611"/>
        <v>1.1007028493152812E-5</v>
      </c>
      <c r="AW1961" s="13">
        <f t="shared" si="2612"/>
        <v>4.1824665167675361E-8</v>
      </c>
      <c r="AX1961" s="13">
        <f t="shared" si="2613"/>
        <v>2.2164466083527377E-4</v>
      </c>
      <c r="AY1961" s="13">
        <f t="shared" si="2614"/>
        <v>1.5891878034129307E-4</v>
      </c>
      <c r="AZ1961" s="13">
        <f t="shared" si="2615"/>
        <v>5.6972224483074269E-5</v>
      </c>
      <c r="BA1961" s="13">
        <f t="shared" si="2616"/>
        <v>1.3616323825202084E-5</v>
      </c>
      <c r="BB1961" s="13">
        <f t="shared" si="2617"/>
        <v>2.4407192653305183E-6</v>
      </c>
      <c r="BC1961" s="13">
        <f t="shared" si="2618"/>
        <v>3.4999817035077812E-7</v>
      </c>
      <c r="BD1961" s="13">
        <f t="shared" si="2619"/>
        <v>3.4690787215998234E-5</v>
      </c>
      <c r="BE1961" s="13">
        <f t="shared" si="2620"/>
        <v>3.3882279769466347E-5</v>
      </c>
      <c r="BF1961" s="13">
        <f t="shared" si="2621"/>
        <v>1.6546307744883996E-5</v>
      </c>
      <c r="BG1961" s="13">
        <f t="shared" si="2622"/>
        <v>5.3868925359843571E-6</v>
      </c>
      <c r="BH1961" s="13">
        <f t="shared" si="2623"/>
        <v>1.3153362509175045E-6</v>
      </c>
      <c r="BI1961" s="13">
        <f t="shared" si="2624"/>
        <v>2.5693617482370223E-7</v>
      </c>
      <c r="BJ1961" s="14">
        <f t="shared" si="2625"/>
        <v>0.4038920744377581</v>
      </c>
      <c r="BK1961" s="14">
        <f t="shared" si="2626"/>
        <v>0.33711052884952741</v>
      </c>
      <c r="BL1961" s="14">
        <f t="shared" si="2627"/>
        <v>0.2477800750538568</v>
      </c>
      <c r="BM1961" s="14">
        <f t="shared" si="2628"/>
        <v>0.24103016707571914</v>
      </c>
      <c r="BN1961" s="14">
        <f t="shared" si="2629"/>
        <v>0.75888747230200626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1.2514000000000001</v>
      </c>
      <c r="F1962" s="10">
        <f>VLOOKUP(B1962,home!$B$2:$E$405,3,FALSE)</f>
        <v>1.4206000000000001</v>
      </c>
      <c r="G1962" s="10">
        <f>VLOOKUP(C1962,away!$B$2:$E$405,4,FALSE)</f>
        <v>0.8931</v>
      </c>
      <c r="H1962" s="10">
        <f>VLOOKUP(A1962,away!$A$2:$E$405,3,FALSE)</f>
        <v>0.95709999999999995</v>
      </c>
      <c r="I1962" s="10">
        <f>VLOOKUP(C1962,away!$B$2:$E$405,3,FALSE)</f>
        <v>0.79900000000000004</v>
      </c>
      <c r="J1962" s="10">
        <f>VLOOKUP(B1962,home!$B$2:$E$405,4,FALSE)</f>
        <v>1.5092000000000001</v>
      </c>
      <c r="K1962" s="12">
        <f t="shared" si="2574"/>
        <v>1.5876985580040002</v>
      </c>
      <c r="L1962" s="12">
        <f t="shared" si="2575"/>
        <v>1.15411980068</v>
      </c>
      <c r="M1962" s="13">
        <f t="shared" si="2576"/>
        <v>6.4453041526104649E-2</v>
      </c>
      <c r="N1962" s="13">
        <f t="shared" si="2577"/>
        <v>0.10233200108996827</v>
      </c>
      <c r="O1962" s="13">
        <f t="shared" si="2578"/>
        <v>7.4386531439327649E-2</v>
      </c>
      <c r="P1962" s="13">
        <f t="shared" si="2579"/>
        <v>0.11810338870113973</v>
      </c>
      <c r="Q1962" s="13">
        <f t="shared" si="2580"/>
        <v>8.1236185284103243E-2</v>
      </c>
      <c r="R1962" s="13">
        <f t="shared" si="2581"/>
        <v>4.2925484419016696E-2</v>
      </c>
      <c r="S1962" s="13">
        <f t="shared" si="2582"/>
        <v>5.4102995345235771E-2</v>
      </c>
      <c r="T1962" s="13">
        <f t="shared" si="2583"/>
        <v>9.3756289968092779E-2</v>
      </c>
      <c r="U1962" s="13">
        <f t="shared" si="2584"/>
        <v>6.8152729713695986E-2</v>
      </c>
      <c r="V1962" s="13">
        <f t="shared" si="2585"/>
        <v>1.1015335847376172E-2</v>
      </c>
      <c r="W1962" s="13">
        <f t="shared" si="2586"/>
        <v>4.2992858077772152E-2</v>
      </c>
      <c r="X1962" s="13">
        <f t="shared" si="2587"/>
        <v>4.9618908795381916E-2</v>
      </c>
      <c r="Y1962" s="13">
        <f t="shared" si="2588"/>
        <v>2.8633082564442646E-2</v>
      </c>
      <c r="Z1962" s="13">
        <f t="shared" si="2589"/>
        <v>1.6513717173922658E-2</v>
      </c>
      <c r="AA1962" s="13">
        <f t="shared" si="2590"/>
        <v>2.6218804944322899E-2</v>
      </c>
      <c r="AB1962" s="13">
        <f t="shared" si="2591"/>
        <v>2.0813779401344816E-2</v>
      </c>
      <c r="AC1962" s="13">
        <f t="shared" si="2592"/>
        <v>1.2615274435200238E-3</v>
      </c>
      <c r="AD1962" s="13">
        <f t="shared" si="2593"/>
        <v>1.7064924693637382E-2</v>
      </c>
      <c r="AE1962" s="13">
        <f t="shared" si="2594"/>
        <v>1.9694967486039983E-2</v>
      </c>
      <c r="AF1962" s="13">
        <f t="shared" si="2595"/>
        <v>1.1365175974693775E-2</v>
      </c>
      <c r="AG1962" s="13">
        <f t="shared" si="2596"/>
        <v>4.3722582102022336E-3</v>
      </c>
      <c r="AH1962" s="13">
        <f t="shared" si="2597"/>
        <v>4.7647019933133783E-3</v>
      </c>
      <c r="AI1962" s="13">
        <f t="shared" si="2598"/>
        <v>7.5649104841024354E-3</v>
      </c>
      <c r="AJ1962" s="13">
        <f t="shared" si="2599"/>
        <v>6.0053987335193923E-3</v>
      </c>
      <c r="AK1962" s="13">
        <f t="shared" si="2600"/>
        <v>3.1782543031492619E-3</v>
      </c>
      <c r="AL1962" s="13">
        <f t="shared" si="2601"/>
        <v>9.2464630057128514E-5</v>
      </c>
      <c r="AM1962" s="13">
        <f t="shared" si="2602"/>
        <v>5.4187912657069834E-3</v>
      </c>
      <c r="AN1962" s="13">
        <f t="shared" si="2603"/>
        <v>6.2539342955042687E-3</v>
      </c>
      <c r="AO1962" s="13">
        <f t="shared" si="2604"/>
        <v>3.608894701296602E-3</v>
      </c>
      <c r="AP1962" s="13">
        <f t="shared" si="2605"/>
        <v>1.388365611111847E-3</v>
      </c>
      <c r="AQ1962" s="13">
        <f t="shared" si="2606"/>
        <v>4.0058506059184281E-4</v>
      </c>
      <c r="AR1962" s="13">
        <f t="shared" si="2607"/>
        <v>1.0998073829644852E-3</v>
      </c>
      <c r="AS1962" s="13">
        <f t="shared" si="2608"/>
        <v>1.746162596014866E-3</v>
      </c>
      <c r="AT1962" s="13">
        <f t="shared" si="2609"/>
        <v>1.3861899178666628E-3</v>
      </c>
      <c r="AU1962" s="13">
        <f t="shared" si="2610"/>
        <v>7.3361724457219441E-4</v>
      </c>
      <c r="AV1962" s="13">
        <f t="shared" si="2611"/>
        <v>2.9119076033353548E-4</v>
      </c>
      <c r="AW1962" s="13">
        <f t="shared" si="2612"/>
        <v>4.706435140898145E-6</v>
      </c>
      <c r="AX1962" s="13">
        <f t="shared" si="2613"/>
        <v>1.4339011797812743E-3</v>
      </c>
      <c r="AY1962" s="13">
        <f t="shared" si="2614"/>
        <v>1.654893743803981E-3</v>
      </c>
      <c r="AZ1962" s="13">
        <f t="shared" si="2615"/>
        <v>9.5497281887281505E-4</v>
      </c>
      <c r="BA1962" s="13">
        <f t="shared" si="2616"/>
        <v>3.6738434645743685E-4</v>
      </c>
      <c r="BB1962" s="13">
        <f t="shared" si="2617"/>
        <v>1.0600138717660228E-4</v>
      </c>
      <c r="BC1962" s="13">
        <f t="shared" si="2618"/>
        <v>2.4467659968012702E-5</v>
      </c>
      <c r="BD1962" s="13">
        <f t="shared" si="2619"/>
        <v>2.1155157960222758E-4</v>
      </c>
      <c r="BE1962" s="13">
        <f t="shared" si="2620"/>
        <v>3.3588013787792516E-4</v>
      </c>
      <c r="BF1962" s="13">
        <f t="shared" si="2621"/>
        <v>2.6663820528548336E-4</v>
      </c>
      <c r="BG1962" s="13">
        <f t="shared" si="2622"/>
        <v>1.4111369801351212E-4</v>
      </c>
      <c r="BH1962" s="13">
        <f t="shared" si="2623"/>
        <v>5.6011503712666334E-5</v>
      </c>
      <c r="BI1962" s="13">
        <f t="shared" si="2624"/>
        <v>1.7785876735247203E-5</v>
      </c>
      <c r="BJ1962" s="14">
        <f t="shared" si="2625"/>
        <v>0.47267884421460593</v>
      </c>
      <c r="BK1962" s="14">
        <f t="shared" si="2626"/>
        <v>0.25068364723723746</v>
      </c>
      <c r="BL1962" s="14">
        <f t="shared" si="2627"/>
        <v>0.26029654433477134</v>
      </c>
      <c r="BM1962" s="14">
        <f t="shared" si="2628"/>
        <v>0.5150859331922143</v>
      </c>
      <c r="BN1962" s="14">
        <f t="shared" si="2629"/>
        <v>0.48343663245966029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1.375</v>
      </c>
      <c r="F1963" s="10">
        <f>VLOOKUP(B1963,home!$B$2:$E$405,3,FALSE)</f>
        <v>1.1515</v>
      </c>
      <c r="G1963" s="10">
        <f>VLOOKUP(C1963,away!$B$2:$E$405,4,FALSE)</f>
        <v>0.66669999999999996</v>
      </c>
      <c r="H1963" s="10">
        <f>VLOOKUP(A1963,away!$A$2:$E$405,3,FALSE)</f>
        <v>1.0101</v>
      </c>
      <c r="I1963" s="10">
        <f>VLOOKUP(C1963,away!$B$2:$E$405,3,FALSE)</f>
        <v>1.32</v>
      </c>
      <c r="J1963" s="10">
        <f>VLOOKUP(B1963,home!$B$2:$E$405,4,FALSE)</f>
        <v>1.0725</v>
      </c>
      <c r="K1963" s="12">
        <f t="shared" si="2574"/>
        <v>1.0555944437499998</v>
      </c>
      <c r="L1963" s="12">
        <f t="shared" si="2575"/>
        <v>1.42999857</v>
      </c>
      <c r="M1963" s="13">
        <f t="shared" si="2576"/>
        <v>8.3276155960988626E-2</v>
      </c>
      <c r="N1963" s="13">
        <f t="shared" si="2577"/>
        <v>8.7905847529278019E-2</v>
      </c>
      <c r="O1963" s="13">
        <f t="shared" si="2578"/>
        <v>0.11908478393931071</v>
      </c>
      <c r="P1963" s="13">
        <f t="shared" si="2579"/>
        <v>0.12570523626150559</v>
      </c>
      <c r="Q1963" s="13">
        <f t="shared" si="2580"/>
        <v>4.6396462112520256E-2</v>
      </c>
      <c r="R1963" s="13">
        <f t="shared" si="2581"/>
        <v>8.5145535370986652E-2</v>
      </c>
      <c r="S1963" s="13">
        <f t="shared" si="2582"/>
        <v>4.7437967810868405E-2</v>
      </c>
      <c r="T1963" s="13">
        <f t="shared" si="2583"/>
        <v>6.6346874473963147E-2</v>
      </c>
      <c r="U1963" s="13">
        <f t="shared" si="2584"/>
        <v>8.9879154047732585E-2</v>
      </c>
      <c r="V1963" s="13">
        <f t="shared" si="2585"/>
        <v>7.9563937101361105E-3</v>
      </c>
      <c r="W1963" s="13">
        <f t="shared" si="2586"/>
        <v>1.6325282538544591E-2</v>
      </c>
      <c r="X1963" s="13">
        <f t="shared" si="2587"/>
        <v>2.3345130684964733E-2</v>
      </c>
      <c r="Y1963" s="13">
        <f t="shared" si="2588"/>
        <v>1.6691751747981345E-2</v>
      </c>
      <c r="Z1963" s="13">
        <f t="shared" si="2589"/>
        <v>4.0585997940798452E-2</v>
      </c>
      <c r="AA1963" s="13">
        <f t="shared" si="2590"/>
        <v>4.2842353920355784E-2</v>
      </c>
      <c r="AB1963" s="13">
        <f t="shared" si="2591"/>
        <v>2.2612075377749289E-2</v>
      </c>
      <c r="AC1963" s="13">
        <f t="shared" si="2592"/>
        <v>7.5063529558715267E-4</v>
      </c>
      <c r="AD1963" s="13">
        <f t="shared" si="2593"/>
        <v>4.3082193850841393E-3</v>
      </c>
      <c r="AE1963" s="13">
        <f t="shared" si="2594"/>
        <v>6.1607475599165986E-3</v>
      </c>
      <c r="AF1963" s="13">
        <f t="shared" si="2595"/>
        <v>4.4049301004058629E-3</v>
      </c>
      <c r="AG1963" s="13">
        <f t="shared" si="2596"/>
        <v>2.0996812481767807E-3</v>
      </c>
      <c r="AH1963" s="13">
        <f t="shared" si="2597"/>
        <v>1.4509479754341179E-2</v>
      </c>
      <c r="AI1963" s="13">
        <f t="shared" si="2598"/>
        <v>1.5316126210385661E-2</v>
      </c>
      <c r="AJ1963" s="13">
        <f t="shared" si="2599"/>
        <v>8.0838088637284217E-3</v>
      </c>
      <c r="AK1963" s="13">
        <f t="shared" si="2600"/>
        <v>2.8444079069629073E-3</v>
      </c>
      <c r="AL1963" s="13">
        <f t="shared" si="2601"/>
        <v>4.5323315462453014E-5</v>
      </c>
      <c r="AM1963" s="13">
        <f t="shared" si="2602"/>
        <v>9.0954648907017185E-4</v>
      </c>
      <c r="AN1963" s="13">
        <f t="shared" si="2603"/>
        <v>1.3006501787188663E-3</v>
      </c>
      <c r="AO1963" s="13">
        <f t="shared" si="2604"/>
        <v>9.2996394781911173E-4</v>
      </c>
      <c r="AP1963" s="13">
        <f t="shared" si="2605"/>
        <v>4.4328237184429491E-4</v>
      </c>
      <c r="AQ1963" s="13">
        <f t="shared" si="2606"/>
        <v>1.5847328946088745E-4</v>
      </c>
      <c r="AR1963" s="13">
        <f t="shared" si="2607"/>
        <v>4.1497070600303668E-3</v>
      </c>
      <c r="AS1963" s="13">
        <f t="shared" si="2608"/>
        <v>4.3804077157582021E-3</v>
      </c>
      <c r="AT1963" s="13">
        <f t="shared" si="2609"/>
        <v>2.3119670230569928E-3</v>
      </c>
      <c r="AU1963" s="13">
        <f t="shared" si="2610"/>
        <v>8.1349984789072993E-4</v>
      </c>
      <c r="AV1963" s="13">
        <f t="shared" si="2611"/>
        <v>2.1468147985623107E-4</v>
      </c>
      <c r="AW1963" s="13">
        <f t="shared" si="2612"/>
        <v>1.9004299652216399E-6</v>
      </c>
      <c r="AX1963" s="13">
        <f t="shared" si="2613"/>
        <v>1.6001870336579884E-4</v>
      </c>
      <c r="AY1963" s="13">
        <f t="shared" si="2614"/>
        <v>2.2882651698634654E-4</v>
      </c>
      <c r="AZ1963" s="13">
        <f t="shared" si="2615"/>
        <v>1.6361079603427814E-4</v>
      </c>
      <c r="BA1963" s="13">
        <f t="shared" si="2616"/>
        <v>7.7987734788526489E-5</v>
      </c>
      <c r="BB1963" s="13">
        <f t="shared" si="2617"/>
        <v>2.7880587306283027E-5</v>
      </c>
      <c r="BC1963" s="13">
        <f t="shared" si="2618"/>
        <v>7.9738399957489746E-6</v>
      </c>
      <c r="BD1963" s="13">
        <f t="shared" si="2619"/>
        <v>9.8901252696038814E-4</v>
      </c>
      <c r="BE1963" s="13">
        <f t="shared" si="2620"/>
        <v>1.0439961282585326E-3</v>
      </c>
      <c r="BF1963" s="13">
        <f t="shared" si="2621"/>
        <v>5.5101825614310956E-4</v>
      </c>
      <c r="BG1963" s="13">
        <f t="shared" si="2622"/>
        <v>1.9388393652982689E-4</v>
      </c>
      <c r="BH1963" s="13">
        <f t="shared" si="2623"/>
        <v>5.1165701533315715E-5</v>
      </c>
      <c r="BI1963" s="13">
        <f t="shared" si="2624"/>
        <v>1.0802046049827784E-5</v>
      </c>
      <c r="BJ1963" s="14">
        <f t="shared" si="2625"/>
        <v>0.27839314183622582</v>
      </c>
      <c r="BK1963" s="14">
        <f t="shared" si="2626"/>
        <v>0.26540053887153475</v>
      </c>
      <c r="BL1963" s="14">
        <f t="shared" si="2627"/>
        <v>0.41502786711362061</v>
      </c>
      <c r="BM1963" s="14">
        <f t="shared" si="2628"/>
        <v>0.45166659850056856</v>
      </c>
      <c r="BN1963" s="14">
        <f t="shared" si="2629"/>
        <v>0.5475140211745898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1.375</v>
      </c>
      <c r="F1964" s="10">
        <f>VLOOKUP(B1964,home!$B$2:$E$405,3,FALSE)</f>
        <v>0.92559999999999998</v>
      </c>
      <c r="G1964" s="10">
        <f>VLOOKUP(C1964,away!$B$2:$E$405,4,FALSE)</f>
        <v>1.3223</v>
      </c>
      <c r="H1964" s="10">
        <f>VLOOKUP(A1964,away!$A$2:$E$405,3,FALSE)</f>
        <v>1.0101</v>
      </c>
      <c r="I1964" s="10">
        <f>VLOOKUP(C1964,away!$B$2:$E$405,3,FALSE)</f>
        <v>1.71</v>
      </c>
      <c r="J1964" s="10">
        <f>VLOOKUP(B1964,home!$B$2:$E$405,4,FALSE)</f>
        <v>1.17</v>
      </c>
      <c r="K1964" s="12">
        <f t="shared" si="2574"/>
        <v>1.68289121</v>
      </c>
      <c r="L1964" s="12">
        <f t="shared" si="2575"/>
        <v>2.0209070699999998</v>
      </c>
      <c r="M1964" s="13">
        <f t="shared" si="2576"/>
        <v>2.4629797710938598E-2</v>
      </c>
      <c r="N1964" s="13">
        <f t="shared" si="2577"/>
        <v>4.1449270071816688E-2</v>
      </c>
      <c r="O1964" s="13">
        <f t="shared" si="2578"/>
        <v>4.9774532326705624E-2</v>
      </c>
      <c r="P1964" s="13">
        <f t="shared" si="2579"/>
        <v>8.3765122934473746E-2</v>
      </c>
      <c r="Q1964" s="13">
        <f t="shared" si="2580"/>
        <v>3.4877306132388194E-2</v>
      </c>
      <c r="R1964" s="13">
        <f t="shared" si="2581"/>
        <v>5.0294852142491471E-2</v>
      </c>
      <c r="S1964" s="13">
        <f t="shared" si="2582"/>
        <v>7.122059935871182E-2</v>
      </c>
      <c r="T1964" s="13">
        <f t="shared" si="2583"/>
        <v>7.0483794545497649E-2</v>
      </c>
      <c r="U1964" s="13">
        <f t="shared" si="2584"/>
        <v>8.464076457884856E-2</v>
      </c>
      <c r="V1964" s="13">
        <f t="shared" si="2585"/>
        <v>2.6913209992246563E-2</v>
      </c>
      <c r="W1964" s="13">
        <f t="shared" si="2586"/>
        <v>1.9564903972891731E-2</v>
      </c>
      <c r="X1964" s="13">
        <f t="shared" si="2587"/>
        <v>3.9538852762687988E-2</v>
      </c>
      <c r="Y1964" s="13">
        <f t="shared" si="2588"/>
        <v>3.995217354390259E-2</v>
      </c>
      <c r="Z1964" s="13">
        <f t="shared" si="2589"/>
        <v>3.388040742645522E-2</v>
      </c>
      <c r="AA1964" s="13">
        <f t="shared" si="2590"/>
        <v>5.7017039849200209E-2</v>
      </c>
      <c r="AB1964" s="13">
        <f t="shared" si="2591"/>
        <v>4.7976737591219384E-2</v>
      </c>
      <c r="AC1964" s="13">
        <f t="shared" si="2592"/>
        <v>5.7206832604247805E-3</v>
      </c>
      <c r="AD1964" s="13">
        <f t="shared" si="2593"/>
        <v>8.2314012301183889E-3</v>
      </c>
      <c r="AE1964" s="13">
        <f t="shared" si="2594"/>
        <v>1.6634896941952949E-2</v>
      </c>
      <c r="AF1964" s="13">
        <f t="shared" si="2595"/>
        <v>1.6808790419357046E-2</v>
      </c>
      <c r="AG1964" s="13">
        <f t="shared" si="2596"/>
        <v>1.1323001132208972E-2</v>
      </c>
      <c r="AH1964" s="13">
        <f t="shared" si="2597"/>
        <v>1.7117288725650971E-2</v>
      </c>
      <c r="AI1964" s="13">
        <f t="shared" si="2598"/>
        <v>2.8806534735430118E-2</v>
      </c>
      <c r="AJ1964" s="13">
        <f t="shared" si="2599"/>
        <v>2.4239132048407514E-2</v>
      </c>
      <c r="AK1964" s="13">
        <f t="shared" si="2600"/>
        <v>1.3597274087431437E-2</v>
      </c>
      <c r="AL1964" s="13">
        <f t="shared" si="2601"/>
        <v>7.7823414094196539E-4</v>
      </c>
      <c r="AM1964" s="13">
        <f t="shared" si="2602"/>
        <v>2.7705105552298832E-3</v>
      </c>
      <c r="AN1964" s="13">
        <f t="shared" si="2603"/>
        <v>5.5989443685736965E-3</v>
      </c>
      <c r="AO1964" s="13">
        <f t="shared" si="2604"/>
        <v>5.6574731294936342E-3</v>
      </c>
      <c r="AP1964" s="13">
        <f t="shared" si="2605"/>
        <v>3.8110758152429028E-3</v>
      </c>
      <c r="AQ1964" s="13">
        <f t="shared" si="2606"/>
        <v>1.9254575148325997E-3</v>
      </c>
      <c r="AR1964" s="13">
        <f t="shared" si="2607"/>
        <v>6.9184899609798607E-3</v>
      </c>
      <c r="AS1964" s="13">
        <f t="shared" si="2608"/>
        <v>1.1643065941806249E-2</v>
      </c>
      <c r="AT1964" s="13">
        <f t="shared" si="2609"/>
        <v>9.7970066654580572E-3</v>
      </c>
      <c r="AU1964" s="13">
        <f t="shared" si="2610"/>
        <v>5.4957654672035923E-3</v>
      </c>
      <c r="AV1964" s="13">
        <f t="shared" si="2611"/>
        <v>2.3121938492446158E-3</v>
      </c>
      <c r="AW1964" s="13">
        <f t="shared" si="2612"/>
        <v>7.3520789795715103E-5</v>
      </c>
      <c r="AX1964" s="13">
        <f t="shared" si="2613"/>
        <v>7.7707797676809939E-4</v>
      </c>
      <c r="AY1964" s="13">
        <f t="shared" si="2614"/>
        <v>1.5704023771919476E-3</v>
      </c>
      <c r="AZ1964" s="13">
        <f t="shared" si="2615"/>
        <v>1.5868186334060067E-3</v>
      </c>
      <c r="BA1964" s="13">
        <f t="shared" si="2616"/>
        <v>1.0689376650193122E-3</v>
      </c>
      <c r="BB1964" s="13">
        <f t="shared" si="2617"/>
        <v>5.4005592115670517E-4</v>
      </c>
      <c r="BC1964" s="13">
        <f t="shared" si="2618"/>
        <v>2.1828056585218941E-4</v>
      </c>
      <c r="BD1964" s="13">
        <f t="shared" si="2619"/>
        <v>2.330270879311373E-3</v>
      </c>
      <c r="BE1964" s="13">
        <f t="shared" si="2620"/>
        <v>3.9215923797120801E-3</v>
      </c>
      <c r="BF1964" s="13">
        <f t="shared" si="2621"/>
        <v>3.2998066725102222E-3</v>
      </c>
      <c r="BG1964" s="13">
        <f t="shared" si="2622"/>
        <v>1.8510718812889339E-3</v>
      </c>
      <c r="BH1964" s="13">
        <f t="shared" si="2623"/>
        <v>7.7878814952482718E-4</v>
      </c>
      <c r="BI1964" s="13">
        <f t="shared" si="2624"/>
        <v>2.6212314625749934E-4</v>
      </c>
      <c r="BJ1964" s="14">
        <f t="shared" si="2625"/>
        <v>0.32438942527558923</v>
      </c>
      <c r="BK1964" s="14">
        <f t="shared" si="2626"/>
        <v>0.21459804977492941</v>
      </c>
      <c r="BL1964" s="14">
        <f t="shared" si="2627"/>
        <v>0.42207433107868264</v>
      </c>
      <c r="BM1964" s="14">
        <f t="shared" si="2628"/>
        <v>0.70865445064944577</v>
      </c>
      <c r="BN1964" s="14">
        <f t="shared" si="2629"/>
        <v>0.2847908813188143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1.2514000000000001</v>
      </c>
      <c r="F1965" s="10">
        <f>VLOOKUP(B1965,home!$B$2:$E$405,3,FALSE)</f>
        <v>1.3632</v>
      </c>
      <c r="G1965" s="10">
        <f>VLOOKUP(C1965,away!$B$2:$E$405,4,FALSE)</f>
        <v>0.75470000000000004</v>
      </c>
      <c r="H1965" s="10">
        <f>VLOOKUP(A1965,away!$A$2:$E$405,3,FALSE)</f>
        <v>0.95709999999999995</v>
      </c>
      <c r="I1965" s="10">
        <f>VLOOKUP(C1965,away!$B$2:$E$405,3,FALSE)</f>
        <v>0.81259999999999999</v>
      </c>
      <c r="J1965" s="10">
        <f>VLOOKUP(B1965,home!$B$2:$E$405,4,FALSE)</f>
        <v>0.79900000000000004</v>
      </c>
      <c r="K1965" s="12">
        <f t="shared" si="2574"/>
        <v>1.287449129856</v>
      </c>
      <c r="L1965" s="12">
        <f t="shared" si="2575"/>
        <v>0.62141382853999994</v>
      </c>
      <c r="M1965" s="13">
        <f t="shared" si="2576"/>
        <v>0.14824885591592044</v>
      </c>
      <c r="N1965" s="13">
        <f t="shared" si="2577"/>
        <v>0.19086286055109927</v>
      </c>
      <c r="O1965" s="13">
        <f t="shared" si="2578"/>
        <v>9.212388913138693E-2</v>
      </c>
      <c r="P1965" s="13">
        <f t="shared" si="2579"/>
        <v>0.11860482090115472</v>
      </c>
      <c r="Q1965" s="13">
        <f t="shared" si="2580"/>
        <v>0.12286311186916991</v>
      </c>
      <c r="R1965" s="13">
        <f t="shared" si="2581"/>
        <v>2.862352932256482E-2</v>
      </c>
      <c r="S1965" s="13">
        <f t="shared" si="2582"/>
        <v>2.3722111469401775E-2</v>
      </c>
      <c r="T1965" s="13">
        <f t="shared" si="2583"/>
        <v>7.6348836732959183E-2</v>
      </c>
      <c r="U1965" s="13">
        <f t="shared" si="2584"/>
        <v>3.6851337919743779E-2</v>
      </c>
      <c r="V1965" s="13">
        <f t="shared" si="2585"/>
        <v>2.1087341168055502E-3</v>
      </c>
      <c r="W1965" s="13">
        <f t="shared" si="2586"/>
        <v>5.2726668822454394E-2</v>
      </c>
      <c r="X1965" s="13">
        <f t="shared" si="2587"/>
        <v>3.2765081139122035E-2</v>
      </c>
      <c r="Y1965" s="13">
        <f t="shared" si="2588"/>
        <v>1.0180337256542783E-2</v>
      </c>
      <c r="Z1965" s="13">
        <f t="shared" si="2589"/>
        <v>5.9290189808873196E-3</v>
      </c>
      <c r="AA1965" s="13">
        <f t="shared" si="2590"/>
        <v>7.6333103278430877E-3</v>
      </c>
      <c r="AB1965" s="13">
        <f t="shared" si="2591"/>
        <v>4.9137493697512004E-3</v>
      </c>
      <c r="AC1965" s="13">
        <f t="shared" si="2592"/>
        <v>1.0544180539651383E-4</v>
      </c>
      <c r="AD1965" s="13">
        <f t="shared" si="2593"/>
        <v>1.6970725973918591E-2</v>
      </c>
      <c r="AE1965" s="13">
        <f t="shared" si="2594"/>
        <v>1.054584380055597E-2</v>
      </c>
      <c r="AF1965" s="13">
        <f t="shared" si="2595"/>
        <v>3.2766665856441544E-3</v>
      </c>
      <c r="AG1965" s="13">
        <f t="shared" si="2596"/>
        <v>6.7872197594474133E-4</v>
      </c>
      <c r="AH1965" s="13">
        <f t="shared" si="2597"/>
        <v>9.210935960998792E-4</v>
      </c>
      <c r="AI1965" s="13">
        <f t="shared" si="2598"/>
        <v>1.1858611488147234E-3</v>
      </c>
      <c r="AJ1965" s="13">
        <f t="shared" si="2599"/>
        <v>7.6336795208577614E-4</v>
      </c>
      <c r="AK1965" s="13">
        <f t="shared" si="2600"/>
        <v>3.2759913522426303E-4</v>
      </c>
      <c r="AL1965" s="13">
        <f t="shared" si="2601"/>
        <v>3.3743009663806604E-6</v>
      </c>
      <c r="AM1965" s="13">
        <f t="shared" si="2602"/>
        <v>4.3697892776292215E-3</v>
      </c>
      <c r="AN1965" s="13">
        <f t="shared" si="2603"/>
        <v>2.7154474849246154E-3</v>
      </c>
      <c r="AO1965" s="13">
        <f t="shared" si="2604"/>
        <v>8.4370830890315943E-4</v>
      </c>
      <c r="AP1965" s="13">
        <f t="shared" si="2605"/>
        <v>1.7476400346884042E-4</v>
      </c>
      <c r="AQ1965" s="13">
        <f t="shared" si="2606"/>
        <v>2.7150192121637483E-5</v>
      </c>
      <c r="AR1965" s="13">
        <f t="shared" si="2607"/>
        <v>1.1447605959922053E-4</v>
      </c>
      <c r="AS1965" s="13">
        <f t="shared" si="2608"/>
        <v>1.4738210332036007E-4</v>
      </c>
      <c r="AT1965" s="13">
        <f t="shared" si="2609"/>
        <v>9.4873480338072334E-5</v>
      </c>
      <c r="AU1965" s="13">
        <f t="shared" si="2610"/>
        <v>4.071492656922051E-5</v>
      </c>
      <c r="AV1965" s="13">
        <f t="shared" si="2611"/>
        <v>1.3104599195923465E-5</v>
      </c>
      <c r="AW1965" s="13">
        <f t="shared" si="2612"/>
        <v>7.4988092621464552E-8</v>
      </c>
      <c r="AX1965" s="13">
        <f t="shared" si="2613"/>
        <v>9.3764690052296933E-4</v>
      </c>
      <c r="AY1965" s="13">
        <f t="shared" si="2614"/>
        <v>5.8266675027264286E-4</v>
      </c>
      <c r="AZ1965" s="13">
        <f t="shared" si="2615"/>
        <v>1.8103858802494152E-4</v>
      </c>
      <c r="BA1965" s="13">
        <f t="shared" si="2616"/>
        <v>3.7499960699351568E-5</v>
      </c>
      <c r="BB1965" s="13">
        <f t="shared" si="2617"/>
        <v>5.825748537070896E-6</v>
      </c>
      <c r="BC1965" s="13">
        <f t="shared" si="2618"/>
        <v>7.2404014050650632E-7</v>
      </c>
      <c r="BD1965" s="13">
        <f t="shared" si="2619"/>
        <v>1.1856167745287465E-5</v>
      </c>
      <c r="BE1965" s="13">
        <f t="shared" si="2620"/>
        <v>1.526421284709712E-5</v>
      </c>
      <c r="BF1965" s="13">
        <f t="shared" si="2621"/>
        <v>9.8259487739659827E-6</v>
      </c>
      <c r="BG1965" s="13">
        <f t="shared" si="2622"/>
        <v>4.2168030663507114E-6</v>
      </c>
      <c r="BH1965" s="13">
        <f t="shared" si="2623"/>
        <v>1.3572298596368331E-6</v>
      </c>
      <c r="BI1965" s="13">
        <f t="shared" si="2624"/>
        <v>3.4947288036080441E-7</v>
      </c>
      <c r="BJ1965" s="14">
        <f t="shared" si="2625"/>
        <v>0.52709511596265601</v>
      </c>
      <c r="BK1965" s="14">
        <f t="shared" si="2626"/>
        <v>0.29337600525991803</v>
      </c>
      <c r="BL1965" s="14">
        <f t="shared" si="2627"/>
        <v>0.17379715890770991</v>
      </c>
      <c r="BM1965" s="14">
        <f t="shared" si="2628"/>
        <v>0.29828763965769506</v>
      </c>
      <c r="BN1965" s="14">
        <f t="shared" si="2629"/>
        <v>0.70132706769129605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1.375</v>
      </c>
      <c r="F1966" s="10">
        <f>VLOOKUP(B1966,home!$B$2:$E$405,3,FALSE)</f>
        <v>0.65449999999999997</v>
      </c>
      <c r="G1966" s="10">
        <f>VLOOKUP(C1966,away!$B$2:$E$405,4,FALSE)</f>
        <v>0.99170000000000003</v>
      </c>
      <c r="H1966" s="10">
        <f>VLOOKUP(A1966,away!$A$2:$E$405,3,FALSE)</f>
        <v>1.0101</v>
      </c>
      <c r="I1966" s="10">
        <f>VLOOKUP(C1966,away!$B$2:$E$405,3,FALSE)</f>
        <v>0.81</v>
      </c>
      <c r="J1966" s="10">
        <f>VLOOKUP(B1966,home!$B$2:$E$405,4,FALSE)</f>
        <v>1.5840000000000001</v>
      </c>
      <c r="K1966" s="12">
        <f t="shared" si="2574"/>
        <v>0.89246801874999993</v>
      </c>
      <c r="L1966" s="12">
        <f t="shared" si="2575"/>
        <v>1.2959987040000001</v>
      </c>
      <c r="M1966" s="13">
        <f t="shared" si="2576"/>
        <v>0.11208847964387175</v>
      </c>
      <c r="N1966" s="13">
        <f t="shared" si="2577"/>
        <v>0.10003538335246592</v>
      </c>
      <c r="O1966" s="13">
        <f t="shared" si="2578"/>
        <v>0.14526652435178819</v>
      </c>
      <c r="P1966" s="13">
        <f t="shared" si="2579"/>
        <v>0.12964572717893902</v>
      </c>
      <c r="Q1966" s="13">
        <f t="shared" si="2580"/>
        <v>4.4639190192735989E-2</v>
      </c>
      <c r="R1966" s="13">
        <f t="shared" si="2581"/>
        <v>9.4132613647250965E-2</v>
      </c>
      <c r="S1966" s="13">
        <f t="shared" si="2582"/>
        <v>3.7488274060720646E-2</v>
      </c>
      <c r="T1966" s="13">
        <f t="shared" si="2583"/>
        <v>5.7852332637395358E-2</v>
      </c>
      <c r="U1966" s="13">
        <f t="shared" si="2584"/>
        <v>8.4010347201521271E-2</v>
      </c>
      <c r="V1966" s="13">
        <f t="shared" si="2585"/>
        <v>4.8178155197149478E-3</v>
      </c>
      <c r="W1966" s="13">
        <f t="shared" si="2586"/>
        <v>1.3279683209971839E-2</v>
      </c>
      <c r="X1966" s="13">
        <f t="shared" si="2587"/>
        <v>1.7210452229654064E-2</v>
      </c>
      <c r="Y1966" s="13">
        <f t="shared" si="2588"/>
        <v>1.1152361892442789E-2</v>
      </c>
      <c r="Z1966" s="13">
        <f t="shared" si="2589"/>
        <v>4.0665248430323327E-2</v>
      </c>
      <c r="AA1966" s="13">
        <f t="shared" si="2590"/>
        <v>3.6292433698587201E-2</v>
      </c>
      <c r="AB1966" s="13">
        <f t="shared" si="2591"/>
        <v>1.6194918199296925E-2</v>
      </c>
      <c r="AC1966" s="13">
        <f t="shared" si="2592"/>
        <v>3.4827909971877496E-4</v>
      </c>
      <c r="AD1966" s="13">
        <f t="shared" si="2593"/>
        <v>2.9629231410078015E-3</v>
      </c>
      <c r="AE1966" s="13">
        <f t="shared" si="2594"/>
        <v>3.83994455079772E-3</v>
      </c>
      <c r="AF1966" s="13">
        <f t="shared" si="2595"/>
        <v>2.488281580632854E-3</v>
      </c>
      <c r="AG1966" s="13">
        <f t="shared" si="2596"/>
        <v>1.07493656789575E-3</v>
      </c>
      <c r="AH1966" s="13">
        <f t="shared" si="2597"/>
        <v>1.3175527315884263E-2</v>
      </c>
      <c r="AI1966" s="13">
        <f t="shared" si="2598"/>
        <v>1.1758736759593732E-2</v>
      </c>
      <c r="AJ1966" s="13">
        <f t="shared" si="2599"/>
        <v>5.2471482494187063E-3</v>
      </c>
      <c r="AK1966" s="13">
        <f t="shared" si="2600"/>
        <v>1.5609706674154145E-3</v>
      </c>
      <c r="AL1966" s="13">
        <f t="shared" si="2601"/>
        <v>1.6113305234481496E-5</v>
      </c>
      <c r="AM1966" s="13">
        <f t="shared" si="2602"/>
        <v>5.2886282907275203E-4</v>
      </c>
      <c r="AN1966" s="13">
        <f t="shared" si="2603"/>
        <v>6.8540554107206025E-4</v>
      </c>
      <c r="AO1966" s="13">
        <f t="shared" si="2604"/>
        <v>4.4414234647190446E-4</v>
      </c>
      <c r="AP1966" s="13">
        <f t="shared" si="2605"/>
        <v>1.9186930180636907E-4</v>
      </c>
      <c r="AQ1966" s="13">
        <f t="shared" si="2606"/>
        <v>6.2165591619609773E-5</v>
      </c>
      <c r="AR1966" s="13">
        <f t="shared" si="2607"/>
        <v>3.4150932651805187E-3</v>
      </c>
      <c r="AS1966" s="13">
        <f t="shared" si="2608"/>
        <v>3.0478615202221256E-3</v>
      </c>
      <c r="AT1966" s="13">
        <f t="shared" si="2609"/>
        <v>1.3600594661885017E-3</v>
      </c>
      <c r="AU1966" s="13">
        <f t="shared" si="2610"/>
        <v>4.0460319239047818E-4</v>
      </c>
      <c r="AV1966" s="13">
        <f t="shared" si="2611"/>
        <v>9.0273852373163772E-5</v>
      </c>
      <c r="AW1966" s="13">
        <f t="shared" si="2612"/>
        <v>5.1770142783079461E-7</v>
      </c>
      <c r="AX1966" s="13">
        <f t="shared" si="2613"/>
        <v>7.8665526875513087E-5</v>
      </c>
      <c r="AY1966" s="13">
        <f t="shared" si="2614"/>
        <v>1.0195042088014214E-4</v>
      </c>
      <c r="AZ1966" s="13">
        <f t="shared" si="2615"/>
        <v>6.6063806666459386E-5</v>
      </c>
      <c r="BA1966" s="13">
        <f t="shared" si="2616"/>
        <v>2.8539535940345975E-5</v>
      </c>
      <c r="BB1966" s="13">
        <f t="shared" si="2617"/>
        <v>9.2468003978624487E-6</v>
      </c>
      <c r="BC1966" s="13">
        <f t="shared" si="2618"/>
        <v>2.3967682663552824E-6</v>
      </c>
      <c r="BD1966" s="13">
        <f t="shared" si="2619"/>
        <v>7.3765940761884557E-4</v>
      </c>
      <c r="BE1966" s="13">
        <f t="shared" si="2620"/>
        <v>6.5833743002988979E-4</v>
      </c>
      <c r="BF1966" s="13">
        <f t="shared" si="2621"/>
        <v>2.9377255092387117E-4</v>
      </c>
      <c r="BG1966" s="13">
        <f t="shared" si="2622"/>
        <v>8.7394202162053588E-5</v>
      </c>
      <c r="BH1966" s="13">
        <f t="shared" si="2623"/>
        <v>1.949913261345123E-5</v>
      </c>
      <c r="BI1966" s="13">
        <f t="shared" si="2624"/>
        <v>3.4804704501740671E-6</v>
      </c>
      <c r="BJ1966" s="14">
        <f t="shared" si="2625"/>
        <v>0.25673479782406944</v>
      </c>
      <c r="BK1966" s="14">
        <f t="shared" si="2626"/>
        <v>0.28450663922907976</v>
      </c>
      <c r="BL1966" s="14">
        <f t="shared" si="2627"/>
        <v>0.41775725458090973</v>
      </c>
      <c r="BM1966" s="14">
        <f t="shared" si="2628"/>
        <v>0.37375458897787817</v>
      </c>
      <c r="BN1966" s="14">
        <f t="shared" si="2629"/>
        <v>0.62580791836705185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1.2514000000000001</v>
      </c>
      <c r="F1967" s="15">
        <f>VLOOKUP(B1967,home!$B$2:$E$405,3,FALSE)</f>
        <v>0.5171</v>
      </c>
      <c r="G1967" s="15">
        <f>VLOOKUP(C1967,away!$B$2:$E$405,4,FALSE)</f>
        <v>1.1987000000000001</v>
      </c>
      <c r="H1967" s="15">
        <f>VLOOKUP(A1967,away!$A$2:$E$405,3,FALSE)</f>
        <v>0.95709999999999995</v>
      </c>
      <c r="I1967" s="15">
        <f>VLOOKUP(C1967,away!$B$2:$E$405,3,FALSE)</f>
        <v>0.81259999999999999</v>
      </c>
      <c r="J1967" s="15">
        <f>VLOOKUP(B1967,home!$B$2:$E$405,4,FALSE)</f>
        <v>0.67610000000000003</v>
      </c>
      <c r="K1967" s="16">
        <f t="shared" si="2574"/>
        <v>0.77567749937800012</v>
      </c>
      <c r="L1967" s="16">
        <f t="shared" si="2575"/>
        <v>0.52582964890600004</v>
      </c>
      <c r="M1967" s="17">
        <f t="shared" si="2576"/>
        <v>0.27212135658179532</v>
      </c>
      <c r="N1967" s="17">
        <f t="shared" si="2577"/>
        <v>0.21107841340071609</v>
      </c>
      <c r="O1967" s="17">
        <f t="shared" si="2578"/>
        <v>0.14308947739122987</v>
      </c>
      <c r="P1967" s="17">
        <f t="shared" si="2579"/>
        <v>0.11099128801013408</v>
      </c>
      <c r="Q1967" s="17">
        <f t="shared" si="2580"/>
        <v>8.1864387939671601E-2</v>
      </c>
      <c r="R1967" s="17">
        <f t="shared" si="2581"/>
        <v>3.7620344829386698E-2</v>
      </c>
      <c r="S1967" s="17">
        <f t="shared" si="2582"/>
        <v>1.1317621454718138E-2</v>
      </c>
      <c r="T1967" s="17">
        <f t="shared" si="2583"/>
        <v>4.3046722368222101E-2</v>
      </c>
      <c r="U1967" s="17">
        <f t="shared" si="2584"/>
        <v>2.9181255002996755E-2</v>
      </c>
      <c r="V1967" s="17">
        <f t="shared" si="2585"/>
        <v>5.1290734490641089E-4</v>
      </c>
      <c r="W1967" s="17">
        <f t="shared" si="2586"/>
        <v>2.1166787908384995E-2</v>
      </c>
      <c r="X1967" s="17">
        <f t="shared" si="2587"/>
        <v>1.1130124654333849E-2</v>
      </c>
      <c r="Y1967" s="17">
        <f t="shared" si="2588"/>
        <v>2.9262747696341901E-3</v>
      </c>
      <c r="Z1967" s="17">
        <f t="shared" si="2589"/>
        <v>6.5939642377863556E-3</v>
      </c>
      <c r="AA1967" s="17">
        <f t="shared" si="2590"/>
        <v>5.1147896909540811E-3</v>
      </c>
      <c r="AB1967" s="17">
        <f t="shared" si="2591"/>
        <v>1.9837136386618177E-3</v>
      </c>
      <c r="AC1967" s="17">
        <f t="shared" si="2592"/>
        <v>1.3075105431845462E-5</v>
      </c>
      <c r="AD1967" s="17">
        <f t="shared" si="2593"/>
        <v>4.1046502786601397E-3</v>
      </c>
      <c r="AE1967" s="17">
        <f t="shared" si="2594"/>
        <v>2.1583468149097766E-3</v>
      </c>
      <c r="AF1967" s="17">
        <f t="shared" si="2595"/>
        <v>5.6746137395069539E-4</v>
      </c>
      <c r="AG1967" s="17">
        <f t="shared" si="2596"/>
        <v>9.9462671677403534E-5</v>
      </c>
      <c r="AH1967" s="17">
        <f t="shared" si="2597"/>
        <v>8.6682547501347972E-4</v>
      </c>
      <c r="AI1967" s="17">
        <f t="shared" si="2598"/>
        <v>6.7237701685560311E-4</v>
      </c>
      <c r="AJ1967" s="17">
        <f t="shared" si="2599"/>
        <v>2.6077386153689679E-4</v>
      </c>
      <c r="AK1967" s="17">
        <f t="shared" si="2600"/>
        <v>6.7425472273361666E-5</v>
      </c>
      <c r="AL1967" s="17">
        <f t="shared" si="2601"/>
        <v>2.1331994092313949E-7</v>
      </c>
      <c r="AM1967" s="17">
        <f t="shared" si="2602"/>
        <v>6.3677697279446188E-4</v>
      </c>
      <c r="AN1967" s="17">
        <f t="shared" si="2603"/>
        <v>3.348362120359374E-4</v>
      </c>
      <c r="AO1967" s="17">
        <f t="shared" si="2604"/>
        <v>8.8033403907935936E-5</v>
      </c>
      <c r="AP1967" s="17">
        <f t="shared" si="2605"/>
        <v>1.5430191289636684E-5</v>
      </c>
      <c r="AQ1967" s="17">
        <f t="shared" si="2606"/>
        <v>2.0284130170955191E-6</v>
      </c>
      <c r="AR1967" s="17">
        <f t="shared" si="2607"/>
        <v>9.1160507037822984E-5</v>
      </c>
      <c r="AS1967" s="17">
        <f t="shared" si="2608"/>
        <v>7.0711154141129122E-5</v>
      </c>
      <c r="AT1967" s="17">
        <f t="shared" si="2609"/>
        <v>2.7424525611161674E-5</v>
      </c>
      <c r="AU1967" s="17">
        <f t="shared" si="2610"/>
        <v>7.0908624825646036E-6</v>
      </c>
      <c r="AV1967" s="17">
        <f t="shared" si="2611"/>
        <v>1.3750556197272471E-6</v>
      </c>
      <c r="AW1967" s="17">
        <f t="shared" si="2612"/>
        <v>2.4168807233976501E-9</v>
      </c>
      <c r="AX1967" s="17">
        <f t="shared" si="2613"/>
        <v>8.2322261653116819E-5</v>
      </c>
      <c r="AY1967" s="17">
        <f t="shared" si="2614"/>
        <v>4.3287485942206288E-5</v>
      </c>
      <c r="AZ1967" s="17">
        <f t="shared" si="2615"/>
        <v>1.1380921767506868E-5</v>
      </c>
      <c r="BA1967" s="17">
        <f t="shared" si="2616"/>
        <v>1.9948086990782636E-6</v>
      </c>
      <c r="BB1967" s="17">
        <f t="shared" si="2617"/>
        <v>2.6223238946773945E-7</v>
      </c>
      <c r="BC1967" s="17">
        <f t="shared" si="2618"/>
        <v>2.7577913057120589E-8</v>
      </c>
      <c r="BD1967" s="17">
        <f t="shared" si="2619"/>
        <v>7.9891495682985602E-6</v>
      </c>
      <c r="BE1967" s="17">
        <f t="shared" si="2620"/>
        <v>6.1970035592946574E-6</v>
      </c>
      <c r="BF1967" s="17">
        <f t="shared" si="2621"/>
        <v>2.4034381122551228E-6</v>
      </c>
      <c r="BG1967" s="17">
        <f t="shared" si="2622"/>
        <v>6.2143095494127833E-7</v>
      </c>
      <c r="BH1967" s="17">
        <f t="shared" si="2623"/>
        <v>1.2050750229123333E-7</v>
      </c>
      <c r="BI1967" s="17">
        <f t="shared" si="2624"/>
        <v>1.8694991606710503E-8</v>
      </c>
      <c r="BJ1967" s="18">
        <f t="shared" si="2625"/>
        <v>0.37935901266157041</v>
      </c>
      <c r="BK1967" s="18">
        <f t="shared" si="2626"/>
        <v>0.39499974930286896</v>
      </c>
      <c r="BL1967" s="18">
        <f t="shared" si="2627"/>
        <v>0.21907209470848968</v>
      </c>
      <c r="BM1967" s="18">
        <f t="shared" si="2628"/>
        <v>0.1432162676887202</v>
      </c>
      <c r="BN1967" s="18">
        <f t="shared" si="2629"/>
        <v>0.85676526815293375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1.375</v>
      </c>
      <c r="F1968" s="10">
        <f>VLOOKUP(B1968,home!$B$2:$E$405,3,FALSE)</f>
        <v>1.1900999999999999</v>
      </c>
      <c r="G1968" s="10">
        <f>VLOOKUP(C1968,away!$B$2:$E$405,4,FALSE)</f>
        <v>0.92559999999999998</v>
      </c>
      <c r="H1968" s="10">
        <f>VLOOKUP(A1968,away!$A$2:$E$405,3,FALSE)</f>
        <v>1.0101</v>
      </c>
      <c r="I1968" s="10">
        <f>VLOOKUP(C1968,away!$B$2:$E$405,3,FALSE)</f>
        <v>1.08</v>
      </c>
      <c r="J1968" s="10">
        <f>VLOOKUP(B1968,home!$B$2:$E$405,4,FALSE)</f>
        <v>0.72</v>
      </c>
      <c r="K1968" s="12">
        <f t="shared" ref="K1968:K2031" si="2630">E1968*F1968*G1968</f>
        <v>1.5146402699999999</v>
      </c>
      <c r="L1968" s="12">
        <f t="shared" ref="L1968:L2031" si="2631">H1968*I1968*J1968</f>
        <v>0.78545376</v>
      </c>
      <c r="M1968" s="13">
        <f t="shared" ref="M1968:M2031" si="2632">_xlfn.POISSON.DIST(0,K1968,FALSE) * _xlfn.POISSON.DIST(0,L1968,FALSE)</f>
        <v>0.10024941682694094</v>
      </c>
      <c r="N1968" s="13">
        <f t="shared" ref="N1968:N2031" si="2633">_xlfn.POISSON.DIST(1,K1968,FALSE) * _xlfn.POISSON.DIST(0,L1968,FALSE)</f>
        <v>0.15184180377010037</v>
      </c>
      <c r="O1968" s="13">
        <f t="shared" ref="O1968:O2031" si="2634">_xlfn.POISSON.DIST(0,K1968,FALSE) * _xlfn.POISSON.DIST(1,L1968,FALSE)</f>
        <v>7.8741281384528031E-2</v>
      </c>
      <c r="P1968" s="13">
        <f t="shared" ref="P1968:P2031" si="2635">_xlfn.POISSON.DIST(1,K1968,FALSE) * _xlfn.POISSON.DIST(1,L1968,FALSE)</f>
        <v>0.11926471569640751</v>
      </c>
      <c r="Q1968" s="13">
        <f t="shared" ref="Q1968:Q2031" si="2636">_xlfn.POISSON.DIST(2,K1968,FALSE) * _xlfn.POISSON.DIST(0,L1968,FALSE)</f>
        <v>0.11499285532981593</v>
      </c>
      <c r="R1968" s="13">
        <f t="shared" ref="R1968:R2031" si="2637">_xlfn.POISSON.DIST(0,K1968,FALSE) * _xlfn.POISSON.DIST(2,L1968,FALSE)</f>
        <v>3.0923817765347771E-2</v>
      </c>
      <c r="S1968" s="13">
        <f t="shared" ref="S1968:S2031" si="2638">_xlfn.POISSON.DIST(2,K1968,FALSE) * _xlfn.POISSON.DIST(2,L1968,FALSE)</f>
        <v>3.5471708615272331E-2</v>
      </c>
      <c r="T1968" s="13">
        <f t="shared" ref="T1968:T2031" si="2639">_xlfn.POISSON.DIST(2,K1968,FALSE) * _xlfn.POISSON.DIST(1,L1968,FALSE)</f>
        <v>9.0321570591939959E-2</v>
      </c>
      <c r="U1968" s="13">
        <f t="shared" ref="U1968:U2031" si="2640">_xlfn.POISSON.DIST(1,K1968,FALSE) * _xlfn.POISSON.DIST(2,L1968,FALSE)</f>
        <v>4.6838459689537142E-2</v>
      </c>
      <c r="V1968" s="13">
        <f t="shared" ref="V1968:V2031" si="2641">_xlfn.POISSON.DIST(3,K1968,FALSE) * _xlfn.POISSON.DIST(3,L1968,FALSE)</f>
        <v>4.6888865094562113E-3</v>
      </c>
      <c r="W1968" s="13">
        <f t="shared" ref="W1968:W2031" si="2642">_xlfn.POISSON.DIST(3,K1968,FALSE) * _xlfn.POISSON.DIST(0,L1968,FALSE)</f>
        <v>5.8057603148274434E-2</v>
      </c>
      <c r="X1968" s="13">
        <f t="shared" ref="X1968:X2031" si="2643">_xlfn.POISSON.DIST(3,K1968,FALSE) * _xlfn.POISSON.DIST(1,L1968,FALSE)</f>
        <v>4.5601562689399987E-2</v>
      </c>
      <c r="Y1968" s="13">
        <f t="shared" ref="Y1968:Y2031" si="2644">_xlfn.POISSON.DIST(3,K1968,FALSE) * _xlfn.POISSON.DIST(2,L1968,FALSE)</f>
        <v>1.7908959438132463E-2</v>
      </c>
      <c r="Z1968" s="13">
        <f t="shared" ref="Z1968:Z2031" si="2645">_xlfn.POISSON.DIST(0,K1968,FALSE) * _xlfn.POISSON.DIST(3,L1968,FALSE)</f>
        <v>8.0964096457824021E-3</v>
      </c>
      <c r="AA1968" s="13">
        <f t="shared" ref="AA1968:AA2031" si="2646">_xlfn.POISSON.DIST(1,K1968,FALSE) * _xlfn.POISSON.DIST(3,L1968,FALSE)</f>
        <v>1.2263148091918462E-2</v>
      </c>
      <c r="AB1968" s="13">
        <f t="shared" ref="AB1968:AB2031" si="2647">_xlfn.POISSON.DIST(2,K1968,FALSE) * _xlfn.POISSON.DIST(3,L1968,FALSE)</f>
        <v>9.2871289684966826E-3</v>
      </c>
      <c r="AC1968" s="13">
        <f t="shared" ref="AC1968:AC2031" si="2648">_xlfn.POISSON.DIST(4,K1968,FALSE) * _xlfn.POISSON.DIST(4,L1968,FALSE)</f>
        <v>3.4864212567464769E-4</v>
      </c>
      <c r="AD1968" s="13">
        <f t="shared" ref="AD1968:AD2031" si="2649">_xlfn.POISSON.DIST(4,K1968,FALSE) * _xlfn.POISSON.DIST(0,L1968,FALSE)</f>
        <v>2.1984095927013815E-2</v>
      </c>
      <c r="AE1968" s="13">
        <f t="shared" ref="AE1968:AE2031" si="2650">_xlfn.POISSON.DIST(4,K1968,FALSE) * _xlfn.POISSON.DIST(1,L1968,FALSE)</f>
        <v>1.7267490806073687E-2</v>
      </c>
      <c r="AF1968" s="13">
        <f t="shared" ref="AF1968:AF2031" si="2651">_xlfn.POISSON.DIST(4,K1968,FALSE) * _xlfn.POISSON.DIST(2,L1968,FALSE)</f>
        <v>6.7814077896980029E-3</v>
      </c>
      <c r="AG1968" s="13">
        <f t="shared" ref="AG1968:AG2031" si="2652">_xlfn.POISSON.DIST(4,K1968,FALSE) * _xlfn.POISSON.DIST(3,L1968,FALSE)</f>
        <v>1.7754940821705287E-3</v>
      </c>
      <c r="AH1968" s="13">
        <f t="shared" ref="AH1968:AH2031" si="2653">_xlfn.POISSON.DIST(0,K1968,FALSE) * _xlfn.POISSON.DIST(4,L1968,FALSE)</f>
        <v>1.5898388496950139E-3</v>
      </c>
      <c r="AI1968" s="13">
        <f t="shared" ref="AI1968:AI2031" si="2654">_xlfn.POISSON.DIST(1,K1968,FALSE) * _xlfn.POISSON.DIST(4,L1968,FALSE)</f>
        <v>2.4080339445585451E-3</v>
      </c>
      <c r="AJ1968" s="13">
        <f t="shared" ref="AJ1968:AJ2031" si="2655">_xlfn.POISSON.DIST(2,K1968,FALSE) * _xlfn.POISSON.DIST(4,L1968,FALSE)</f>
        <v>1.8236525919776599E-3</v>
      </c>
      <c r="AK1968" s="13">
        <f t="shared" ref="AK1968:AK2031" si="2656">_xlfn.POISSON.DIST(3,K1968,FALSE) * _xlfn.POISSON.DIST(4,L1968,FALSE)</f>
        <v>9.2072588476641406E-4</v>
      </c>
      <c r="AL1968" s="13">
        <f t="shared" ref="AL1968:AL2031" si="2657">_xlfn.POISSON.DIST(5,K1968,FALSE) * _xlfn.POISSON.DIST(5,L1968,FALSE)</f>
        <v>1.6590901100266014E-5</v>
      </c>
      <c r="AM1968" s="13">
        <f t="shared" ref="AM1968:AM2031" si="2658">_xlfn.POISSON.DIST(5,K1968,FALSE) * _xlfn.POISSON.DIST(0,L1968,FALSE)</f>
        <v>6.659599398119615E-3</v>
      </c>
      <c r="AN1968" s="13">
        <f t="shared" ref="AN1968:AN2031" si="2659">_xlfn.POISSON.DIST(5,K1968,FALSE) * _xlfn.POISSON.DIST(1,L1968,FALSE)</f>
        <v>5.2308073873467888E-3</v>
      </c>
      <c r="AO1968" s="13">
        <f t="shared" ref="AO1968:AO2031" si="2660">_xlfn.POISSON.DIST(5,K1968,FALSE) * _xlfn.POISSON.DIST(2,L1968,FALSE)</f>
        <v>2.0542786651136552E-3</v>
      </c>
      <c r="AP1968" s="13">
        <f t="shared" ref="AP1968:AP2031" si="2661">_xlfn.POISSON.DIST(5,K1968,FALSE) * _xlfn.POISSON.DIST(3,L1968,FALSE)</f>
        <v>5.3784696720043392E-4</v>
      </c>
      <c r="AQ1968" s="13">
        <f t="shared" ref="AQ1968:AQ2031" si="2662">_xlfn.POISSON.DIST(5,K1968,FALSE) * _xlfn.POISSON.DIST(4,L1968,FALSE)</f>
        <v>1.0561348067304436E-4</v>
      </c>
      <c r="AR1968" s="13">
        <f t="shared" ref="AR1968:AR2031" si="2663">_xlfn.POISSON.DIST(0,K1968,FALSE) * _xlfn.POISSON.DIST(5,L1968,FALSE)</f>
        <v>2.4974898045740482E-4</v>
      </c>
      <c r="AS1968" s="13">
        <f t="shared" ref="AS1968:AS2031" si="2664">_xlfn.POISSON.DIST(1,K1968,FALSE) * _xlfn.POISSON.DIST(5,L1968,FALSE)</f>
        <v>3.7827986319222839E-4</v>
      </c>
      <c r="AT1968" s="13">
        <f t="shared" ref="AT1968:AT2031" si="2665">_xlfn.POISSON.DIST(2,K1968,FALSE) * _xlfn.POISSON.DIST(5,L1968,FALSE)</f>
        <v>2.8647895706051992E-4</v>
      </c>
      <c r="AU1968" s="13">
        <f t="shared" ref="AU1968:AU2031" si="2666">_xlfn.POISSON.DIST(3,K1968,FALSE) * _xlfn.POISSON.DIST(5,L1968,FALSE)</f>
        <v>1.446375216238214E-4</v>
      </c>
      <c r="AV1968" s="13">
        <f t="shared" ref="AV1968:AV2031" si="2667">_xlfn.POISSON.DIST(4,K1968,FALSE) * _xlfn.POISSON.DIST(5,L1968,FALSE)</f>
        <v>5.4768453701108937E-5</v>
      </c>
      <c r="AW1968" s="13">
        <f t="shared" ref="AW1968:AW2031" si="2668">_xlfn.POISSON.DIST(6,K1968,FALSE) * _xlfn.POISSON.DIST(6,L1968,FALSE)</f>
        <v>5.4827393002479942E-7</v>
      </c>
      <c r="AX1968" s="13">
        <f t="shared" ref="AX1968:AX2031" si="2669">_xlfn.POISSON.DIST(6,K1968,FALSE) * _xlfn.POISSON.DIST(0,L1968,FALSE)</f>
        <v>1.6811495717432906E-3</v>
      </c>
      <c r="AY1968" s="13">
        <f t="shared" ref="AY1968:AY2031" si="2670">_xlfn.POISSON.DIST(6,K1968,FALSE) * _xlfn.POISSON.DIST(1,L1968,FALSE)</f>
        <v>1.3204652522481573E-3</v>
      </c>
      <c r="AZ1968" s="13">
        <f t="shared" ref="AZ1968:AZ2031" si="2671">_xlfn.POISSON.DIST(6,K1968,FALSE) * _xlfn.POISSON.DIST(2,L1968,FALSE)</f>
        <v>5.1858219866383177E-4</v>
      </c>
      <c r="BA1968" s="13">
        <f t="shared" ref="BA1968:BA2031" si="2672">_xlfn.POISSON.DIST(6,K1968,FALSE) * _xlfn.POISSON.DIST(3,L1968,FALSE)</f>
        <v>1.3577411260319122E-4</v>
      </c>
      <c r="BB1968" s="13">
        <f t="shared" ref="BB1968:BB2031" si="2673">_xlfn.POISSON.DIST(6,K1968,FALSE) * _xlfn.POISSON.DIST(4,L1968,FALSE)</f>
        <v>2.6661071813709982E-5</v>
      </c>
      <c r="BC1968" s="13">
        <f t="shared" ref="BC1968:BC2031" si="2674">_xlfn.POISSON.DIST(6,K1968,FALSE) * _xlfn.POISSON.DIST(5,L1968,FALSE)</f>
        <v>4.1882078203417075E-6</v>
      </c>
      <c r="BD1968" s="13">
        <f t="shared" ref="BD1968:BD2031" si="2675">_xlfn.POISSON.DIST(0,K1968,FALSE) * _xlfn.POISSON.DIST(6,L1968,FALSE)</f>
        <v>3.2694379292739173E-5</v>
      </c>
      <c r="BE1968" s="13">
        <f t="shared" ref="BE1968:BE2031" si="2676">_xlfn.POISSON.DIST(1,K1968,FALSE) * _xlfn.POISSON.DIST(6,L1968,FALSE)</f>
        <v>4.9520223479436874E-5</v>
      </c>
      <c r="BF1968" s="13">
        <f t="shared" ref="BF1968:BF2031" si="2677">_xlfn.POISSON.DIST(2,K1968,FALSE) * _xlfn.POISSON.DIST(6,L1968,FALSE)</f>
        <v>3.7502662330677304E-5</v>
      </c>
      <c r="BG1968" s="13">
        <f t="shared" ref="BG1968:BG2031" si="2678">_xlfn.POISSON.DIST(3,K1968,FALSE) * _xlfn.POISSON.DIST(6,L1968,FALSE)</f>
        <v>1.8934347532751961E-5</v>
      </c>
      <c r="BH1968" s="13">
        <f t="shared" ref="BH1968:BH2031" si="2679">_xlfn.POISSON.DIST(4,K1968,FALSE) * _xlfn.POISSON.DIST(6,L1968,FALSE)</f>
        <v>7.1696813148203183E-6</v>
      </c>
      <c r="BI1968" s="13">
        <f t="shared" ref="BI1968:BI2031" si="2680">_xlfn.POISSON.DIST(5,K1968,FALSE) * _xlfn.POISSON.DIST(6,L1968,FALSE)</f>
        <v>2.1718976084986785E-6</v>
      </c>
      <c r="BJ1968" s="14">
        <f t="shared" ref="BJ1968:BJ2031" si="2681">SUM(N1968,Q1968,T1968,W1968,X1968,Y1968,AD1968,AE1968,AF1968,AG1968,AM1968,AN1968,AO1968,AP1968,AQ1968,AX1968,AY1968,AZ1968,BA1968,BB1968,BC1968)</f>
        <v>0.54480780988596533</v>
      </c>
      <c r="BK1968" s="14">
        <f t="shared" ref="BK1968:BK2031" si="2682">SUM(M1968,P1968,S1968,V1968,AC1968,AL1968,AY1968)</f>
        <v>0.26136042592710007</v>
      </c>
      <c r="BL1968" s="14">
        <f t="shared" ref="BL1968:BL2031" si="2683">SUM(O1968,R1968,U1968,AA1968,AB1968,AH1968,AI1968,AJ1968,AK1968,AR1968,AS1968,AT1968,AU1968,AV1968,BD1968,BE1968,BF1968,BG1968,BH1968,BI1968)</f>
        <v>0.18605799413841975</v>
      </c>
      <c r="BM1968" s="14">
        <f t="shared" ref="BM1968:BM2031" si="2684">SUM(S1968:BI1968)</f>
        <v>0.4029888318458088</v>
      </c>
      <c r="BN1968" s="14">
        <f t="shared" ref="BN1968:BN2031" si="2685">SUM(M1968:R1968)</f>
        <v>0.5960138907731406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1.375</v>
      </c>
      <c r="F1969" s="10">
        <f>VLOOKUP(B1969,home!$B$2:$E$405,3,FALSE)</f>
        <v>0.8</v>
      </c>
      <c r="G1969" s="10">
        <f>VLOOKUP(C1969,away!$B$2:$E$405,4,FALSE)</f>
        <v>0.99170000000000003</v>
      </c>
      <c r="H1969" s="10">
        <f>VLOOKUP(A1969,away!$A$2:$E$405,3,FALSE)</f>
        <v>1.0101</v>
      </c>
      <c r="I1969" s="10">
        <f>VLOOKUP(C1969,away!$B$2:$E$405,3,FALSE)</f>
        <v>0.81</v>
      </c>
      <c r="J1969" s="10">
        <f>VLOOKUP(B1969,home!$B$2:$E$405,4,FALSE)</f>
        <v>0.99</v>
      </c>
      <c r="K1969" s="12">
        <f t="shared" si="2630"/>
        <v>1.09087</v>
      </c>
      <c r="L1969" s="12">
        <f t="shared" si="2631"/>
        <v>0.80999919000000009</v>
      </c>
      <c r="M1969" s="13">
        <f t="shared" si="2632"/>
        <v>0.14943867215701906</v>
      </c>
      <c r="N1969" s="13">
        <f t="shared" si="2633"/>
        <v>0.16301816429592736</v>
      </c>
      <c r="O1969" s="13">
        <f t="shared" si="2634"/>
        <v>0.12104520340186098</v>
      </c>
      <c r="P1969" s="13">
        <f t="shared" si="2635"/>
        <v>0.13204458103498809</v>
      </c>
      <c r="Q1969" s="13">
        <f t="shared" si="2636"/>
        <v>8.8915812442749154E-2</v>
      </c>
      <c r="R1969" s="13">
        <f t="shared" si="2637"/>
        <v>4.9023258354446327E-2</v>
      </c>
      <c r="S1969" s="13">
        <f t="shared" si="2638"/>
        <v>2.9168773934208487E-2</v>
      </c>
      <c r="T1969" s="13">
        <f t="shared" si="2639"/>
        <v>7.2021736056818733E-2</v>
      </c>
      <c r="U1969" s="13">
        <f t="shared" si="2640"/>
        <v>5.3478001841114862E-2</v>
      </c>
      <c r="V1969" s="13">
        <f t="shared" si="2641"/>
        <v>2.8637377742042644E-3</v>
      </c>
      <c r="W1969" s="13">
        <f t="shared" si="2642"/>
        <v>3.2331864106473922E-2</v>
      </c>
      <c r="X1969" s="13">
        <f t="shared" si="2643"/>
        <v>2.6188783737433951E-2</v>
      </c>
      <c r="Y1969" s="13">
        <f t="shared" si="2644"/>
        <v>1.0606446807203337E-2</v>
      </c>
      <c r="Z1969" s="13">
        <f t="shared" si="2645"/>
        <v>1.3236266519420756E-2</v>
      </c>
      <c r="AA1969" s="13">
        <f t="shared" si="2646"/>
        <v>1.4439046058040521E-2</v>
      </c>
      <c r="AB1969" s="13">
        <f t="shared" si="2647"/>
        <v>7.875561086667331E-3</v>
      </c>
      <c r="AC1969" s="13">
        <f t="shared" si="2648"/>
        <v>1.5815060165264177E-4</v>
      </c>
      <c r="AD1969" s="13">
        <f t="shared" si="2649"/>
        <v>8.8174651494573007E-3</v>
      </c>
      <c r="AE1969" s="13">
        <f t="shared" si="2650"/>
        <v>7.1421396289136421E-3</v>
      </c>
      <c r="AF1969" s="13">
        <f t="shared" si="2651"/>
        <v>2.8925636571434754E-3</v>
      </c>
      <c r="AG1969" s="13">
        <f t="shared" si="2652"/>
        <v>7.8099140643655128E-4</v>
      </c>
      <c r="AH1969" s="13">
        <f t="shared" si="2653"/>
        <v>2.6803412898387322E-3</v>
      </c>
      <c r="AI1969" s="13">
        <f t="shared" si="2654"/>
        <v>2.9239039028463774E-3</v>
      </c>
      <c r="AJ1969" s="13">
        <f t="shared" si="2655"/>
        <v>1.594799525249014E-3</v>
      </c>
      <c r="AK1969" s="13">
        <f t="shared" si="2656"/>
        <v>5.7990631936946397E-4</v>
      </c>
      <c r="AL1969" s="13">
        <f t="shared" si="2657"/>
        <v>5.58969900741949E-6</v>
      </c>
      <c r="AM1969" s="13">
        <f t="shared" si="2658"/>
        <v>1.9237416415176978E-3</v>
      </c>
      <c r="AN1969" s="13">
        <f t="shared" si="2659"/>
        <v>1.5582291713986055E-3</v>
      </c>
      <c r="AO1969" s="13">
        <f t="shared" si="2660"/>
        <v>6.3108218333362089E-4</v>
      </c>
      <c r="AP1969" s="13">
        <f t="shared" si="2661"/>
        <v>1.7039201910788818E-4</v>
      </c>
      <c r="AQ1969" s="13">
        <f t="shared" si="2662"/>
        <v>3.450434936496348E-5</v>
      </c>
      <c r="AR1969" s="13">
        <f t="shared" si="2663"/>
        <v>4.3421485473858589E-4</v>
      </c>
      <c r="AS1969" s="13">
        <f t="shared" si="2664"/>
        <v>4.736719585886812E-4</v>
      </c>
      <c r="AT1969" s="13">
        <f t="shared" si="2665"/>
        <v>2.5835726473281734E-4</v>
      </c>
      <c r="AU1969" s="13">
        <f t="shared" si="2666"/>
        <v>9.3944729793029496E-5</v>
      </c>
      <c r="AV1969" s="13">
        <f t="shared" si="2667"/>
        <v>2.5620371847330514E-5</v>
      </c>
      <c r="AW1969" s="13">
        <f t="shared" si="2668"/>
        <v>1.3719664931824661E-7</v>
      </c>
      <c r="AX1969" s="13">
        <f t="shared" si="2669"/>
        <v>3.4975867408040172E-4</v>
      </c>
      <c r="AY1969" s="13">
        <f t="shared" si="2670"/>
        <v>2.8330424270059937E-4</v>
      </c>
      <c r="AZ1969" s="13">
        <f t="shared" si="2671"/>
        <v>1.1473810355552446E-4</v>
      </c>
      <c r="BA1969" s="13">
        <f t="shared" si="2672"/>
        <v>3.0979256980703653E-5</v>
      </c>
      <c r="BB1969" s="13">
        <f t="shared" si="2673"/>
        <v>6.2732932652929491E-6</v>
      </c>
      <c r="BC1969" s="13">
        <f t="shared" si="2674"/>
        <v>1.0162724927039495E-6</v>
      </c>
      <c r="BD1969" s="13">
        <f t="shared" si="2675"/>
        <v>5.8618946770703686E-5</v>
      </c>
      <c r="BE1969" s="13">
        <f t="shared" si="2676"/>
        <v>6.3945650463757535E-5</v>
      </c>
      <c r="BF1969" s="13">
        <f t="shared" si="2677"/>
        <v>3.4878195860699594E-5</v>
      </c>
      <c r="BG1969" s="13">
        <f t="shared" si="2678"/>
        <v>1.2682525839520456E-5</v>
      </c>
      <c r="BH1969" s="13">
        <f t="shared" si="2679"/>
        <v>3.458746740639419E-6</v>
      </c>
      <c r="BI1969" s="13">
        <f t="shared" si="2680"/>
        <v>7.5460861139226482E-7</v>
      </c>
      <c r="BJ1969" s="14">
        <f t="shared" si="2681"/>
        <v>0.41781998649635543</v>
      </c>
      <c r="BK1969" s="14">
        <f t="shared" si="2682"/>
        <v>0.31396280944378063</v>
      </c>
      <c r="BL1969" s="14">
        <f t="shared" si="2683"/>
        <v>0.25510016963342069</v>
      </c>
      <c r="BM1969" s="14">
        <f t="shared" si="2684"/>
        <v>0.29635037335993514</v>
      </c>
      <c r="BN1969" s="14">
        <f t="shared" si="2685"/>
        <v>0.70348569168699093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1.2279</v>
      </c>
      <c r="F1977" s="10">
        <f>VLOOKUP(B1977,home!$B$2:$E$405,3,FALSE)</f>
        <v>0.61080000000000001</v>
      </c>
      <c r="G1977" s="10">
        <f>VLOOKUP(C1977,away!$B$2:$E$405,4,FALSE)</f>
        <v>0.71260000000000001</v>
      </c>
      <c r="H1977" s="10">
        <f>VLOOKUP(A1977,away!$A$2:$E$405,3,FALSE)</f>
        <v>0.89710000000000001</v>
      </c>
      <c r="I1977" s="10">
        <f>VLOOKUP(C1977,away!$B$2:$E$405,3,FALSE)</f>
        <v>0.83599999999999997</v>
      </c>
      <c r="J1977" s="10">
        <f>VLOOKUP(B1977,home!$B$2:$E$405,4,FALSE)</f>
        <v>2.0901000000000001</v>
      </c>
      <c r="K1977" s="12">
        <f t="shared" si="2630"/>
        <v>0.53445094063199994</v>
      </c>
      <c r="L1977" s="12">
        <f t="shared" si="2631"/>
        <v>1.56752400156</v>
      </c>
      <c r="M1977" s="13">
        <f t="shared" si="2632"/>
        <v>0.12221482254332823</v>
      </c>
      <c r="N1977" s="13">
        <f t="shared" si="2633"/>
        <v>6.5317826867454729E-2</v>
      </c>
      <c r="O1977" s="13">
        <f t="shared" si="2634"/>
        <v>0.19157466768306317</v>
      </c>
      <c r="P1977" s="13">
        <f t="shared" si="2635"/>
        <v>0.10238726134447591</v>
      </c>
      <c r="Q1977" s="13">
        <f t="shared" si="2636"/>
        <v>1.7454587004674647E-2</v>
      </c>
      <c r="R1977" s="13">
        <f t="shared" si="2637"/>
        <v>0.15014894484204122</v>
      </c>
      <c r="S1977" s="13">
        <f t="shared" si="2638"/>
        <v>2.1444107734774707E-2</v>
      </c>
      <c r="T1977" s="13">
        <f t="shared" si="2639"/>
        <v>2.7360484067144777E-2</v>
      </c>
      <c r="U1977" s="13">
        <f t="shared" si="2640"/>
        <v>8.0247244805731213E-2</v>
      </c>
      <c r="V1977" s="13">
        <f t="shared" si="2641"/>
        <v>1.9961239991173729E-3</v>
      </c>
      <c r="W1977" s="13">
        <f t="shared" si="2642"/>
        <v>3.1095401476638166E-3</v>
      </c>
      <c r="X1977" s="13">
        <f t="shared" si="2643"/>
        <v>4.8742788152774585E-3</v>
      </c>
      <c r="Y1977" s="13">
        <f t="shared" si="2644"/>
        <v>3.8202745166214303E-3</v>
      </c>
      <c r="Z1977" s="13">
        <f t="shared" si="2645"/>
        <v>7.8454024949602713E-2</v>
      </c>
      <c r="AA1977" s="13">
        <f t="shared" si="2646"/>
        <v>4.192982743068157E-2</v>
      </c>
      <c r="AB1977" s="13">
        <f t="shared" si="2647"/>
        <v>1.1204717855432597E-2</v>
      </c>
      <c r="AC1977" s="13">
        <f t="shared" si="2648"/>
        <v>1.0451763609788101E-4</v>
      </c>
      <c r="AD1977" s="13">
        <f t="shared" si="2649"/>
        <v>4.1547416421297361E-4</v>
      </c>
      <c r="AE1977" s="13">
        <f t="shared" si="2650"/>
        <v>6.5126572443191695E-4</v>
      </c>
      <c r="AF1977" s="13">
        <f t="shared" si="2651"/>
        <v>5.1043732722019547E-4</v>
      </c>
      <c r="AG1977" s="13">
        <f t="shared" si="2652"/>
        <v>2.6670758723659727E-4</v>
      </c>
      <c r="AH1977" s="13">
        <f t="shared" si="2653"/>
        <v>3.0744641781872351E-2</v>
      </c>
      <c r="AI1977" s="13">
        <f t="shared" si="2654"/>
        <v>1.6431502719715566E-2</v>
      </c>
      <c r="AJ1977" s="13">
        <f t="shared" si="2655"/>
        <v>4.3909160422746247E-3</v>
      </c>
      <c r="AK1977" s="13">
        <f t="shared" si="2656"/>
        <v>7.8224306967660396E-4</v>
      </c>
      <c r="AL1977" s="13">
        <f t="shared" si="2657"/>
        <v>3.502447346259232E-6</v>
      </c>
      <c r="AM1977" s="13">
        <f t="shared" si="2658"/>
        <v>4.4410111574383572E-5</v>
      </c>
      <c r="AN1977" s="13">
        <f t="shared" si="2659"/>
        <v>6.9613915804803803E-5</v>
      </c>
      <c r="AO1977" s="13">
        <f t="shared" si="2660"/>
        <v>5.456074193330351E-5</v>
      </c>
      <c r="AP1977" s="13">
        <f t="shared" si="2661"/>
        <v>2.8508424174458133E-5</v>
      </c>
      <c r="AQ1977" s="13">
        <f t="shared" si="2662"/>
        <v>1.1171909785029119E-5</v>
      </c>
      <c r="AR1977" s="13">
        <f t="shared" si="2663"/>
        <v>9.6385927824898607E-3</v>
      </c>
      <c r="AS1977" s="13">
        <f t="shared" si="2664"/>
        <v>5.1513549789705118E-3</v>
      </c>
      <c r="AT1977" s="13">
        <f t="shared" si="2665"/>
        <v>1.3765732570200631E-3</v>
      </c>
      <c r="AU1977" s="13">
        <f t="shared" si="2666"/>
        <v>2.4523695735440953E-4</v>
      </c>
      <c r="AV1977" s="13">
        <f t="shared" si="2667"/>
        <v>3.2766780633948458E-5</v>
      </c>
      <c r="AW1977" s="13">
        <f t="shared" si="2668"/>
        <v>8.1506296391334228E-8</v>
      </c>
      <c r="AX1977" s="13">
        <f t="shared" si="2669"/>
        <v>3.9558376507502259E-6</v>
      </c>
      <c r="AY1977" s="13">
        <f t="shared" si="2670"/>
        <v>6.2008704638257033E-6</v>
      </c>
      <c r="AZ1977" s="13">
        <f t="shared" si="2671"/>
        <v>4.8600066413056416E-6</v>
      </c>
      <c r="BA1977" s="13">
        <f t="shared" si="2672"/>
        <v>2.5393923526625314E-6</v>
      </c>
      <c r="BB1977" s="13">
        <f t="shared" si="2673"/>
        <v>9.9513961554410901E-7</v>
      </c>
      <c r="BC1977" s="13">
        <f t="shared" si="2674"/>
        <v>3.1198104645371622E-7</v>
      </c>
      <c r="BD1977" s="13">
        <f t="shared" si="2675"/>
        <v>2.5181209213026392E-3</v>
      </c>
      <c r="BE1977" s="13">
        <f t="shared" si="2676"/>
        <v>1.345812095015314E-3</v>
      </c>
      <c r="BF1977" s="13">
        <f t="shared" si="2677"/>
        <v>3.5963527004742845E-4</v>
      </c>
      <c r="BG1977" s="13">
        <f t="shared" si="2678"/>
        <v>6.4069136120430505E-5</v>
      </c>
      <c r="BH1977" s="13">
        <f t="shared" si="2679"/>
        <v>8.5604525162609308E-6</v>
      </c>
      <c r="BI1977" s="13">
        <f t="shared" si="2680"/>
        <v>9.1502837991024538E-7</v>
      </c>
      <c r="BJ1977" s="14">
        <f t="shared" si="2681"/>
        <v>0.12400800455298105</v>
      </c>
      <c r="BK1977" s="14">
        <f t="shared" si="2682"/>
        <v>0.24815653657560416</v>
      </c>
      <c r="BL1977" s="14">
        <f t="shared" si="2683"/>
        <v>0.54819634389033967</v>
      </c>
      <c r="BM1977" s="14">
        <f t="shared" si="2684"/>
        <v>0.34971068031932223</v>
      </c>
      <c r="BN1977" s="14">
        <f t="shared" si="2685"/>
        <v>0.64909811028503794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1.2279</v>
      </c>
      <c r="F1978" s="10">
        <f>VLOOKUP(B1978,home!$B$2:$E$405,3,FALSE)</f>
        <v>0.81440000000000001</v>
      </c>
      <c r="G1978" s="10">
        <f>VLOOKUP(C1978,away!$B$2:$E$405,4,FALSE)</f>
        <v>0.91620000000000001</v>
      </c>
      <c r="H1978" s="10">
        <f>VLOOKUP(A1978,away!$A$2:$E$405,3,FALSE)</f>
        <v>0.89710000000000001</v>
      </c>
      <c r="I1978" s="10">
        <f>VLOOKUP(C1978,away!$B$2:$E$405,3,FALSE)</f>
        <v>2.0901000000000001</v>
      </c>
      <c r="J1978" s="10">
        <f>VLOOKUP(B1978,home!$B$2:$E$405,4,FALSE)</f>
        <v>1.1147</v>
      </c>
      <c r="K1978" s="12">
        <f t="shared" si="2630"/>
        <v>0.91620161251199994</v>
      </c>
      <c r="L1978" s="12">
        <f t="shared" si="2631"/>
        <v>2.0900945030370002</v>
      </c>
      <c r="M1978" s="13">
        <f t="shared" si="2632"/>
        <v>4.9474587971170214E-2</v>
      </c>
      <c r="N1978" s="13">
        <f t="shared" si="2633"/>
        <v>4.532869727755294E-2</v>
      </c>
      <c r="O1978" s="13">
        <f t="shared" si="2634"/>
        <v>0.10340656435856334</v>
      </c>
      <c r="P1978" s="13">
        <f t="shared" si="2635"/>
        <v>9.4741261009641628E-2</v>
      </c>
      <c r="Q1978" s="13">
        <f t="shared" si="2636"/>
        <v>2.0765112769381148E-2</v>
      </c>
      <c r="R1978" s="13">
        <f t="shared" si="2637"/>
        <v>0.10806474587188754</v>
      </c>
      <c r="S1978" s="13">
        <f t="shared" si="2638"/>
        <v>4.5356145982092234E-2</v>
      </c>
      <c r="T1978" s="13">
        <f t="shared" si="2639"/>
        <v>4.3401048054226954E-2</v>
      </c>
      <c r="U1978" s="13">
        <f t="shared" si="2640"/>
        <v>9.9009094423522848E-2</v>
      </c>
      <c r="V1978" s="13">
        <f t="shared" si="2641"/>
        <v>9.6505176610056677E-3</v>
      </c>
      <c r="W1978" s="13">
        <f t="shared" si="2642"/>
        <v>6.3416766011001784E-3</v>
      </c>
      <c r="X1978" s="13">
        <f t="shared" si="2643"/>
        <v>1.3254703403997847E-2</v>
      </c>
      <c r="Y1978" s="13">
        <f t="shared" si="2644"/>
        <v>1.3851791362040861E-2</v>
      </c>
      <c r="Z1978" s="13">
        <f t="shared" si="2645"/>
        <v>7.5288510439640827E-2</v>
      </c>
      <c r="AA1978" s="13">
        <f t="shared" si="2646"/>
        <v>6.8979454668425463E-2</v>
      </c>
      <c r="AB1978" s="13">
        <f t="shared" si="2647"/>
        <v>3.1599543798704895E-2</v>
      </c>
      <c r="AC1978" s="13">
        <f t="shared" si="2648"/>
        <v>1.1550149406149119E-3</v>
      </c>
      <c r="AD1978" s="13">
        <f t="shared" si="2649"/>
        <v>1.4525635819894003E-3</v>
      </c>
      <c r="AE1978" s="13">
        <f t="shared" si="2650"/>
        <v>3.0359951580277798E-3</v>
      </c>
      <c r="AF1978" s="13">
        <f t="shared" si="2651"/>
        <v>3.1727583955204067E-3</v>
      </c>
      <c r="AG1978" s="13">
        <f t="shared" si="2652"/>
        <v>2.2104549606472312E-3</v>
      </c>
      <c r="AH1978" s="13">
        <f t="shared" si="2653"/>
        <v>3.9340025452934288E-2</v>
      </c>
      <c r="AI1978" s="13">
        <f t="shared" si="2654"/>
        <v>3.6043394756241513E-2</v>
      </c>
      <c r="AJ1978" s="13">
        <f t="shared" si="2655"/>
        <v>1.6511508198037515E-2</v>
      </c>
      <c r="AK1978" s="13">
        <f t="shared" si="2656"/>
        <v>5.0426234786823598E-3</v>
      </c>
      <c r="AL1978" s="13">
        <f t="shared" si="2657"/>
        <v>8.8471739894103695E-5</v>
      </c>
      <c r="AM1978" s="13">
        <f t="shared" si="2658"/>
        <v>2.6616821921897913E-4</v>
      </c>
      <c r="AN1978" s="13">
        <f t="shared" si="2659"/>
        <v>5.5631673187273543E-4</v>
      </c>
      <c r="AO1978" s="13">
        <f t="shared" si="2660"/>
        <v>5.8137727161735665E-4</v>
      </c>
      <c r="AP1978" s="13">
        <f t="shared" si="2661"/>
        <v>4.0504447986602866E-4</v>
      </c>
      <c r="AQ1978" s="13">
        <f t="shared" si="2662"/>
        <v>2.1164531021336693E-4</v>
      </c>
      <c r="AR1978" s="13">
        <f t="shared" si="2663"/>
        <v>1.644487418970271E-2</v>
      </c>
      <c r="AS1978" s="13">
        <f t="shared" si="2664"/>
        <v>1.5066820250162592E-2</v>
      </c>
      <c r="AT1978" s="13">
        <f t="shared" si="2665"/>
        <v>6.9021225043137081E-3</v>
      </c>
      <c r="AU1978" s="13">
        <f t="shared" si="2666"/>
        <v>2.1079119227358613E-3</v>
      </c>
      <c r="AV1978" s="13">
        <f t="shared" si="2667"/>
        <v>4.8281807566096652E-4</v>
      </c>
      <c r="AW1978" s="13">
        <f t="shared" si="2668"/>
        <v>4.7060771471028848E-6</v>
      </c>
      <c r="AX1978" s="13">
        <f t="shared" si="2669"/>
        <v>4.0643958607979342E-5</v>
      </c>
      <c r="AY1978" s="13">
        <f t="shared" si="2670"/>
        <v>8.4949714468200967E-5</v>
      </c>
      <c r="AZ1978" s="13">
        <f t="shared" si="2671"/>
        <v>8.8776465622274819E-5</v>
      </c>
      <c r="BA1978" s="13">
        <f t="shared" si="2672"/>
        <v>6.1850400932056597E-5</v>
      </c>
      <c r="BB1978" s="13">
        <f t="shared" si="2673"/>
        <v>3.2318295749681518E-5</v>
      </c>
      <c r="BC1978" s="13">
        <f t="shared" si="2674"/>
        <v>1.3509658458786667E-5</v>
      </c>
      <c r="BD1978" s="13">
        <f t="shared" si="2675"/>
        <v>5.7285568578387767E-3</v>
      </c>
      <c r="BE1978" s="13">
        <f t="shared" si="2676"/>
        <v>5.2485130305185623E-3</v>
      </c>
      <c r="BF1978" s="13">
        <f t="shared" si="2677"/>
        <v>2.4043480509256749E-3</v>
      </c>
      <c r="BG1978" s="13">
        <f t="shared" si="2678"/>
        <v>7.3428918709939593E-4</v>
      </c>
      <c r="BH1978" s="13">
        <f t="shared" si="2679"/>
        <v>1.6818923431764801E-4</v>
      </c>
      <c r="BI1978" s="13">
        <f t="shared" si="2680"/>
        <v>3.0819049537797554E-5</v>
      </c>
      <c r="BJ1978" s="14">
        <f t="shared" si="2681"/>
        <v>0.1551574020711122</v>
      </c>
      <c r="BK1978" s="14">
        <f t="shared" si="2682"/>
        <v>0.20055094901888695</v>
      </c>
      <c r="BL1978" s="14">
        <f t="shared" si="2683"/>
        <v>0.56331621735981352</v>
      </c>
      <c r="BM1978" s="14">
        <f t="shared" si="2684"/>
        <v>0.57245186599393549</v>
      </c>
      <c r="BN1978" s="14">
        <f t="shared" si="2685"/>
        <v>0.4217809692581968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1.5390999999999999</v>
      </c>
      <c r="F1979" s="10">
        <f>VLOOKUP(B1979,home!$B$2:$E$405,3,FALSE)</f>
        <v>2.1116000000000001</v>
      </c>
      <c r="G1979" s="10">
        <f>VLOOKUP(C1979,away!$B$2:$E$405,4,FALSE)</f>
        <v>1.137</v>
      </c>
      <c r="H1979" s="10">
        <f>VLOOKUP(A1979,away!$A$2:$E$405,3,FALSE)</f>
        <v>1.1406000000000001</v>
      </c>
      <c r="I1979" s="10">
        <f>VLOOKUP(C1979,away!$B$2:$E$405,3,FALSE)</f>
        <v>0.98629999999999995</v>
      </c>
      <c r="J1979" s="10">
        <f>VLOOKUP(B1979,home!$B$2:$E$405,4,FALSE)</f>
        <v>0.98629999999999995</v>
      </c>
      <c r="K1979" s="12">
        <f t="shared" si="2630"/>
        <v>3.6952085677199999</v>
      </c>
      <c r="L1979" s="12">
        <f t="shared" si="2631"/>
        <v>1.109561639214</v>
      </c>
      <c r="M1979" s="13">
        <f t="shared" si="2632"/>
        <v>8.1905829373048709E-3</v>
      </c>
      <c r="N1979" s="13">
        <f t="shared" si="2633"/>
        <v>3.0265912244550199E-2</v>
      </c>
      <c r="O1979" s="13">
        <f t="shared" si="2634"/>
        <v>9.0879566300342118E-3</v>
      </c>
      <c r="P1979" s="13">
        <f t="shared" si="2635"/>
        <v>3.3581895202370191E-2</v>
      </c>
      <c r="Q1979" s="13">
        <f t="shared" si="2636"/>
        <v>5.5919429117961793E-2</v>
      </c>
      <c r="R1979" s="13">
        <f t="shared" si="2637"/>
        <v>5.0418240277632495E-3</v>
      </c>
      <c r="S1979" s="13">
        <f t="shared" si="2638"/>
        <v>3.4421960378624196E-2</v>
      </c>
      <c r="T1979" s="13">
        <f t="shared" si="2639"/>
        <v>6.2046053436036766E-2</v>
      </c>
      <c r="U1979" s="13">
        <f t="shared" si="2640"/>
        <v>1.8630591344327319E-2</v>
      </c>
      <c r="V1979" s="13">
        <f t="shared" si="2641"/>
        <v>1.5681351172076995E-2</v>
      </c>
      <c r="W1979" s="13">
        <f t="shared" si="2642"/>
        <v>6.8877984526234531E-2</v>
      </c>
      <c r="X1979" s="13">
        <f t="shared" si="2643"/>
        <v>7.6424369416685317E-2</v>
      </c>
      <c r="Y1979" s="13">
        <f t="shared" si="2644"/>
        <v>4.2398774302936829E-2</v>
      </c>
      <c r="Z1979" s="13">
        <f t="shared" si="2645"/>
        <v>1.864738177624507E-3</v>
      </c>
      <c r="AA1979" s="13">
        <f t="shared" si="2646"/>
        <v>6.8905964905126562E-3</v>
      </c>
      <c r="AB1979" s="13">
        <f t="shared" si="2647"/>
        <v>1.2731095594221869E-2</v>
      </c>
      <c r="AC1979" s="13">
        <f t="shared" si="2648"/>
        <v>4.01840668517741E-3</v>
      </c>
      <c r="AD1979" s="13">
        <f t="shared" si="2649"/>
        <v>6.3629629637156862E-2</v>
      </c>
      <c r="AE1979" s="13">
        <f t="shared" si="2650"/>
        <v>7.060099616278348E-2</v>
      </c>
      <c r="AF1979" s="13">
        <f t="shared" si="2651"/>
        <v>3.916807851625969E-2</v>
      </c>
      <c r="AG1979" s="13">
        <f t="shared" si="2652"/>
        <v>1.4486465801121246E-2</v>
      </c>
      <c r="AH1979" s="13">
        <f t="shared" si="2653"/>
        <v>5.1726048726749368E-4</v>
      </c>
      <c r="AI1979" s="13">
        <f t="shared" si="2654"/>
        <v>1.9113853842938643E-3</v>
      </c>
      <c r="AJ1979" s="13">
        <f t="shared" si="2655"/>
        <v>3.5314838241287372E-3</v>
      </c>
      <c r="AK1979" s="13">
        <f t="shared" si="2656"/>
        <v>4.3498564278950319E-3</v>
      </c>
      <c r="AL1979" s="13">
        <f t="shared" si="2657"/>
        <v>6.5902860988077932E-4</v>
      </c>
      <c r="AM1979" s="13">
        <f t="shared" si="2658"/>
        <v>4.7024950519214494E-2</v>
      </c>
      <c r="AN1979" s="13">
        <f t="shared" si="2659"/>
        <v>5.217708118205687E-2</v>
      </c>
      <c r="AO1979" s="13">
        <f t="shared" si="2660"/>
        <v>2.8946843862882491E-2</v>
      </c>
      <c r="AP1979" s="13">
        <f t="shared" si="2661"/>
        <v>1.07061025088572E-2</v>
      </c>
      <c r="AQ1979" s="13">
        <f t="shared" si="2662"/>
        <v>2.9697701623301776E-3</v>
      </c>
      <c r="AR1979" s="13">
        <f t="shared" si="2663"/>
        <v>1.1478647883063046E-4</v>
      </c>
      <c r="AS1979" s="13">
        <f t="shared" si="2664"/>
        <v>4.2415998003335603E-4</v>
      </c>
      <c r="AT1979" s="13">
        <f t="shared" si="2665"/>
        <v>7.8367979615160083E-4</v>
      </c>
      <c r="AU1979" s="13">
        <f t="shared" si="2666"/>
        <v>9.6528676569615263E-4</v>
      </c>
      <c r="AV1979" s="13">
        <f t="shared" si="2667"/>
        <v>8.9173398172678799E-4</v>
      </c>
      <c r="AW1979" s="13">
        <f t="shared" si="2668"/>
        <v>7.5057165181125732E-5</v>
      </c>
      <c r="AX1979" s="13">
        <f t="shared" si="2669"/>
        <v>2.8961166675868403E-2</v>
      </c>
      <c r="AY1979" s="13">
        <f t="shared" si="2670"/>
        <v>3.2134199570426417E-2</v>
      </c>
      <c r="AZ1979" s="13">
        <f t="shared" si="2671"/>
        <v>1.7827437575096076E-2</v>
      </c>
      <c r="BA1979" s="13">
        <f t="shared" si="2672"/>
        <v>6.5935469529362833E-3</v>
      </c>
      <c r="BB1979" s="13">
        <f t="shared" si="2673"/>
        <v>1.8289866913336142E-3</v>
      </c>
      <c r="BC1979" s="13">
        <f t="shared" si="2674"/>
        <v>4.0587469426734275E-4</v>
      </c>
      <c r="BD1979" s="13">
        <f t="shared" si="2675"/>
        <v>2.1227112268486261E-5</v>
      </c>
      <c r="BE1979" s="13">
        <f t="shared" si="2676"/>
        <v>7.8438607122464753E-5</v>
      </c>
      <c r="BF1979" s="13">
        <f t="shared" si="2677"/>
        <v>1.4492350653947742E-4</v>
      </c>
      <c r="BG1979" s="13">
        <f t="shared" si="2678"/>
        <v>1.7850752767623409E-4</v>
      </c>
      <c r="BH1979" s="13">
        <f t="shared" si="2679"/>
        <v>1.6490563641793384E-4</v>
      </c>
      <c r="BI1979" s="13">
        <f t="shared" si="2680"/>
        <v>1.2187214411137366E-4</v>
      </c>
      <c r="BJ1979" s="14">
        <f t="shared" si="2681"/>
        <v>0.75339365355699595</v>
      </c>
      <c r="BK1979" s="14">
        <f t="shared" si="2682"/>
        <v>0.12868742455586088</v>
      </c>
      <c r="BL1979" s="14">
        <f t="shared" si="2683"/>
        <v>6.6581571747018939E-2</v>
      </c>
      <c r="BM1979" s="14">
        <f t="shared" si="2684"/>
        <v>0.77638064547227037</v>
      </c>
      <c r="BN1979" s="14">
        <f t="shared" si="2685"/>
        <v>0.14208760015998451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1.375</v>
      </c>
      <c r="F1980" s="10">
        <f>VLOOKUP(B1980,home!$B$2:$E$405,3,FALSE)</f>
        <v>0.92559999999999998</v>
      </c>
      <c r="G1980" s="10">
        <f>VLOOKUP(C1980,away!$B$2:$E$405,4,FALSE)</f>
        <v>0.85950000000000004</v>
      </c>
      <c r="H1980" s="10">
        <f>VLOOKUP(A1980,away!$A$2:$E$405,3,FALSE)</f>
        <v>1.0101</v>
      </c>
      <c r="I1980" s="10">
        <f>VLOOKUP(C1980,away!$B$2:$E$405,3,FALSE)</f>
        <v>1.35</v>
      </c>
      <c r="J1980" s="10">
        <f>VLOOKUP(B1980,home!$B$2:$E$405,4,FALSE)</f>
        <v>0.72</v>
      </c>
      <c r="K1980" s="12">
        <f t="shared" si="2630"/>
        <v>1.09388565</v>
      </c>
      <c r="L1980" s="12">
        <f t="shared" si="2631"/>
        <v>0.98181720000000006</v>
      </c>
      <c r="M1980" s="13">
        <f t="shared" si="2632"/>
        <v>0.12546821116318896</v>
      </c>
      <c r="N1980" s="13">
        <f t="shared" si="2633"/>
        <v>0.13724787572258221</v>
      </c>
      <c r="O1980" s="13">
        <f t="shared" si="2634"/>
        <v>0.12318684777325092</v>
      </c>
      <c r="P1980" s="13">
        <f t="shared" si="2635"/>
        <v>0.13475232504789364</v>
      </c>
      <c r="Q1980" s="13">
        <f t="shared" si="2636"/>
        <v>7.5066740872958018E-2</v>
      </c>
      <c r="R1980" s="13">
        <f t="shared" si="2637"/>
        <v>6.0473482978779726E-2</v>
      </c>
      <c r="S1980" s="13">
        <f t="shared" si="2638"/>
        <v>3.6180855966368872E-2</v>
      </c>
      <c r="T1980" s="13">
        <f t="shared" si="2639"/>
        <v>7.3701817337013198E-2</v>
      </c>
      <c r="U1980" s="13">
        <f t="shared" si="2640"/>
        <v>6.6151075236006399E-2</v>
      </c>
      <c r="V1980" s="13">
        <f t="shared" si="2641"/>
        <v>4.3175650438482182E-3</v>
      </c>
      <c r="W1980" s="13">
        <f t="shared" si="2642"/>
        <v>2.737147687773242E-2</v>
      </c>
      <c r="X1980" s="13">
        <f t="shared" si="2643"/>
        <v>2.6873786787959989E-2</v>
      </c>
      <c r="Y1980" s="13">
        <f t="shared" si="2644"/>
        <v>1.3192573048775934E-2</v>
      </c>
      <c r="Z1980" s="13">
        <f t="shared" si="2645"/>
        <v>1.9791301910824396E-2</v>
      </c>
      <c r="AA1980" s="13">
        <f t="shared" si="2646"/>
        <v>2.1649421155068384E-2</v>
      </c>
      <c r="AB1980" s="13">
        <f t="shared" si="2647"/>
        <v>1.1840995566167863E-2</v>
      </c>
      <c r="AC1980" s="13">
        <f t="shared" si="2648"/>
        <v>2.8981540563656363E-4</v>
      </c>
      <c r="AD1980" s="13">
        <f t="shared" si="2649"/>
        <v>7.4853164439645748E-3</v>
      </c>
      <c r="AE1980" s="13">
        <f t="shared" si="2650"/>
        <v>7.3492124321272549E-3</v>
      </c>
      <c r="AF1980" s="13">
        <f t="shared" si="2651"/>
        <v>3.6077915861581857E-3</v>
      </c>
      <c r="AG1980" s="13">
        <f t="shared" si="2652"/>
        <v>1.1807306111017966E-3</v>
      </c>
      <c r="AH1980" s="13">
        <f t="shared" si="2653"/>
        <v>4.8578601566100629E-3</v>
      </c>
      <c r="AI1980" s="13">
        <f t="shared" si="2654"/>
        <v>5.313943515022501E-3</v>
      </c>
      <c r="AJ1980" s="13">
        <f t="shared" si="2655"/>
        <v>2.906423277996836E-3</v>
      </c>
      <c r="AK1980" s="13">
        <f t="shared" si="2656"/>
        <v>1.0597649055422334E-3</v>
      </c>
      <c r="AL1980" s="13">
        <f t="shared" si="2657"/>
        <v>1.2450420511194224E-5</v>
      </c>
      <c r="AM1980" s="13">
        <f t="shared" si="2658"/>
        <v>1.637616048752376E-3</v>
      </c>
      <c r="AN1980" s="13">
        <f t="shared" si="2659"/>
        <v>1.6078396036611211E-3</v>
      </c>
      <c r="AO1980" s="13">
        <f t="shared" si="2660"/>
        <v>7.8930228885783584E-4</v>
      </c>
      <c r="AP1980" s="13">
        <f t="shared" si="2661"/>
        <v>2.5831685439999728E-4</v>
      </c>
      <c r="AQ1980" s="13">
        <f t="shared" si="2662"/>
        <v>6.3404982674953228E-5</v>
      </c>
      <c r="AR1980" s="13">
        <f t="shared" si="2663"/>
        <v>9.5390613139089125E-4</v>
      </c>
      <c r="AS1980" s="13">
        <f t="shared" si="2664"/>
        <v>1.0434642285755103E-3</v>
      </c>
      <c r="AT1980" s="13">
        <f t="shared" si="2665"/>
        <v>5.7071527296353531E-4</v>
      </c>
      <c r="AU1980" s="13">
        <f t="shared" si="2666"/>
        <v>2.0809908244354811E-4</v>
      </c>
      <c r="AV1980" s="13">
        <f t="shared" si="2667"/>
        <v>5.6909150015791049E-5</v>
      </c>
      <c r="AW1980" s="13">
        <f t="shared" si="2668"/>
        <v>3.7143607402703686E-7</v>
      </c>
      <c r="AX1980" s="13">
        <f t="shared" si="2669"/>
        <v>2.9856078265665396E-4</v>
      </c>
      <c r="AY1980" s="13">
        <f t="shared" si="2670"/>
        <v>2.9313211165776456E-4</v>
      </c>
      <c r="AZ1980" s="13">
        <f t="shared" si="2671"/>
        <v>1.439010745489569E-4</v>
      </c>
      <c r="BA1980" s="13">
        <f t="shared" si="2672"/>
        <v>4.7094850030216049E-5</v>
      </c>
      <c r="BB1980" s="13">
        <f t="shared" si="2673"/>
        <v>1.1559633447771656E-5</v>
      </c>
      <c r="BC1980" s="13">
        <f t="shared" si="2674"/>
        <v>2.2698893889435038E-6</v>
      </c>
      <c r="BD1980" s="13">
        <f t="shared" si="2675"/>
        <v>1.560935744975061E-4</v>
      </c>
      <c r="BE1980" s="13">
        <f t="shared" si="2676"/>
        <v>1.7074852120002788E-4</v>
      </c>
      <c r="BF1980" s="13">
        <f t="shared" si="2677"/>
        <v>9.3389678549715612E-5</v>
      </c>
      <c r="BG1980" s="13">
        <f t="shared" si="2678"/>
        <v>3.4052543074548919E-5</v>
      </c>
      <c r="BH1980" s="13">
        <f t="shared" si="2679"/>
        <v>9.3123970538139845E-6</v>
      </c>
      <c r="BI1980" s="13">
        <f t="shared" si="2680"/>
        <v>2.0373395008538796E-6</v>
      </c>
      <c r="BJ1980" s="14">
        <f t="shared" si="2681"/>
        <v>0.37823031984045019</v>
      </c>
      <c r="BK1980" s="14">
        <f t="shared" si="2682"/>
        <v>0.30131435515910521</v>
      </c>
      <c r="BL1980" s="14">
        <f t="shared" si="2683"/>
        <v>0.30073854248371062</v>
      </c>
      <c r="BM1980" s="14">
        <f t="shared" si="2684"/>
        <v>0.34358627515985324</v>
      </c>
      <c r="BN1980" s="14">
        <f t="shared" si="2685"/>
        <v>0.65619548355865365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1.375</v>
      </c>
      <c r="F1981" s="10">
        <f>VLOOKUP(B1981,home!$B$2:$E$405,3,FALSE)</f>
        <v>1.1900999999999999</v>
      </c>
      <c r="G1981" s="10">
        <f>VLOOKUP(C1981,away!$B$2:$E$405,4,FALSE)</f>
        <v>0.66120000000000001</v>
      </c>
      <c r="H1981" s="10">
        <f>VLOOKUP(A1981,away!$A$2:$E$405,3,FALSE)</f>
        <v>1.0101</v>
      </c>
      <c r="I1981" s="10">
        <f>VLOOKUP(C1981,away!$B$2:$E$405,3,FALSE)</f>
        <v>0.72</v>
      </c>
      <c r="J1981" s="10">
        <f>VLOOKUP(B1981,home!$B$2:$E$405,4,FALSE)</f>
        <v>0.45</v>
      </c>
      <c r="K1981" s="12">
        <f t="shared" si="2630"/>
        <v>1.0819794149999999</v>
      </c>
      <c r="L1981" s="12">
        <f t="shared" si="2631"/>
        <v>0.32727239999999996</v>
      </c>
      <c r="M1981" s="13">
        <f t="shared" si="2632"/>
        <v>0.24432601584614891</v>
      </c>
      <c r="N1981" s="13">
        <f t="shared" si="2633"/>
        <v>0.26435571969449689</v>
      </c>
      <c r="O1981" s="13">
        <f t="shared" si="2634"/>
        <v>7.9961161588407173E-2</v>
      </c>
      <c r="P1981" s="13">
        <f t="shared" si="2635"/>
        <v>8.651633083814525E-2</v>
      </c>
      <c r="Q1981" s="13">
        <f t="shared" si="2636"/>
        <v>0.14301372347347785</v>
      </c>
      <c r="R1981" s="13">
        <f t="shared" si="2637"/>
        <v>1.308454062991291E-2</v>
      </c>
      <c r="S1981" s="13">
        <f t="shared" si="2638"/>
        <v>7.6589014433984005E-3</v>
      </c>
      <c r="T1981" s="13">
        <f t="shared" si="2639"/>
        <v>4.6804444514101422E-2</v>
      </c>
      <c r="U1981" s="13">
        <f t="shared" si="2640"/>
        <v>1.4157203616296899E-2</v>
      </c>
      <c r="V1981" s="13">
        <f t="shared" si="2641"/>
        <v>3.013369242362602E-4</v>
      </c>
      <c r="W1981" s="13">
        <f t="shared" si="2642"/>
        <v>5.1579301620268449E-2</v>
      </c>
      <c r="X1981" s="13">
        <f t="shared" si="2643"/>
        <v>1.6880481831589141E-2</v>
      </c>
      <c r="Y1981" s="13">
        <f t="shared" si="2644"/>
        <v>2.7622579010902863E-3</v>
      </c>
      <c r="Z1981" s="13">
        <f t="shared" si="2645"/>
        <v>1.4274030049497035E-3</v>
      </c>
      <c r="AA1981" s="13">
        <f t="shared" si="2646"/>
        <v>1.5444206682647219E-3</v>
      </c>
      <c r="AB1981" s="13">
        <f t="shared" si="2647"/>
        <v>8.3551568558148633E-4</v>
      </c>
      <c r="AC1981" s="13">
        <f t="shared" si="2648"/>
        <v>6.6690004696915684E-6</v>
      </c>
      <c r="AD1981" s="13">
        <f t="shared" si="2649"/>
        <v>1.3951935648301649E-2</v>
      </c>
      <c r="AE1981" s="13">
        <f t="shared" si="2650"/>
        <v>4.5660834642652359E-3</v>
      </c>
      <c r="AF1981" s="13">
        <f t="shared" si="2651"/>
        <v>7.4717654697519875E-4</v>
      </c>
      <c r="AG1981" s="13">
        <f t="shared" si="2652"/>
        <v>8.1510087250762019E-5</v>
      </c>
      <c r="AH1981" s="13">
        <f t="shared" si="2653"/>
        <v>1.1678740179927528E-4</v>
      </c>
      <c r="AI1981" s="13">
        <f t="shared" si="2654"/>
        <v>1.263615646781498E-4</v>
      </c>
      <c r="AJ1981" s="13">
        <f t="shared" si="2655"/>
        <v>6.8360305914474568E-5</v>
      </c>
      <c r="AK1981" s="13">
        <f t="shared" si="2656"/>
        <v>2.4654814600854752E-5</v>
      </c>
      <c r="AL1981" s="13">
        <f t="shared" si="2657"/>
        <v>9.4460256145445009E-8</v>
      </c>
      <c r="AM1981" s="13">
        <f t="shared" si="2658"/>
        <v>3.0191414341734133E-3</v>
      </c>
      <c r="AN1981" s="13">
        <f t="shared" si="2659"/>
        <v>9.8808166310137484E-4</v>
      </c>
      <c r="AO1981" s="13">
        <f t="shared" si="2660"/>
        <v>1.6168592863958914E-4</v>
      </c>
      <c r="AP1981" s="13">
        <f t="shared" si="2661"/>
        <v>1.7638447304035692E-5</v>
      </c>
      <c r="AQ1981" s="13">
        <f t="shared" si="2662"/>
        <v>1.4431442453663221E-6</v>
      </c>
      <c r="AR1981" s="13">
        <f t="shared" si="2663"/>
        <v>7.6442586553226258E-6</v>
      </c>
      <c r="AS1981" s="13">
        <f t="shared" si="2664"/>
        <v>8.2709305079946603E-6</v>
      </c>
      <c r="AT1981" s="13">
        <f t="shared" si="2665"/>
        <v>4.4744882762728568E-6</v>
      </c>
      <c r="AU1981" s="13">
        <f t="shared" si="2666"/>
        <v>1.613768069195355E-6</v>
      </c>
      <c r="AV1981" s="13">
        <f t="shared" si="2667"/>
        <v>4.3651595786341731E-7</v>
      </c>
      <c r="AW1981" s="13">
        <f t="shared" si="2668"/>
        <v>9.2912682255405433E-10</v>
      </c>
      <c r="AX1981" s="13">
        <f t="shared" si="2669"/>
        <v>5.4444148045820144E-4</v>
      </c>
      <c r="AY1981" s="13">
        <f t="shared" si="2670"/>
        <v>1.7818066996910868E-4</v>
      </c>
      <c r="AZ1981" s="13">
        <f t="shared" si="2671"/>
        <v>2.915680774719905E-5</v>
      </c>
      <c r="BA1981" s="13">
        <f t="shared" si="2672"/>
        <v>3.1807394825881426E-6</v>
      </c>
      <c r="BB1981" s="13">
        <f t="shared" si="2673"/>
        <v>2.6024206106034476E-7</v>
      </c>
      <c r="BC1981" s="13">
        <f t="shared" si="2674"/>
        <v>1.7034008780833112E-8</v>
      </c>
      <c r="BD1981" s="13">
        <f t="shared" si="2675"/>
        <v>4.169591460580347E-7</v>
      </c>
      <c r="BE1981" s="13">
        <f t="shared" si="2676"/>
        <v>4.511412129307719E-7</v>
      </c>
      <c r="BF1981" s="13">
        <f t="shared" si="2677"/>
        <v>2.4406275282461342E-7</v>
      </c>
      <c r="BG1981" s="13">
        <f t="shared" si="2678"/>
        <v>8.8023624841488303E-8</v>
      </c>
      <c r="BH1981" s="13">
        <f t="shared" si="2679"/>
        <v>2.3809937528043237E-8</v>
      </c>
      <c r="BI1981" s="13">
        <f t="shared" si="2680"/>
        <v>5.1523724555557553E-9</v>
      </c>
      <c r="BJ1981" s="14">
        <f t="shared" si="2681"/>
        <v>0.54968586237300754</v>
      </c>
      <c r="BK1981" s="14">
        <f t="shared" si="2682"/>
        <v>0.33898752918262381</v>
      </c>
      <c r="BL1981" s="14">
        <f t="shared" si="2683"/>
        <v>0.10994267538596923</v>
      </c>
      <c r="BM1981" s="14">
        <f t="shared" si="2684"/>
        <v>0.16860779813511903</v>
      </c>
      <c r="BN1981" s="14">
        <f t="shared" si="2685"/>
        <v>0.83125749207058897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1.375</v>
      </c>
      <c r="F1982" s="10">
        <f>VLOOKUP(B1982,home!$B$2:$E$405,3,FALSE)</f>
        <v>1.2562</v>
      </c>
      <c r="G1982" s="10">
        <f>VLOOKUP(C1982,away!$B$2:$E$405,4,FALSE)</f>
        <v>1.6364000000000001</v>
      </c>
      <c r="H1982" s="10">
        <f>VLOOKUP(A1982,away!$A$2:$E$405,3,FALSE)</f>
        <v>1.0101</v>
      </c>
      <c r="I1982" s="10">
        <f>VLOOKUP(C1982,away!$B$2:$E$405,3,FALSE)</f>
        <v>0.74250000000000005</v>
      </c>
      <c r="J1982" s="10">
        <f>VLOOKUP(B1982,home!$B$2:$E$405,4,FALSE)</f>
        <v>1.17</v>
      </c>
      <c r="K1982" s="12">
        <f t="shared" si="2630"/>
        <v>2.8265128100000001</v>
      </c>
      <c r="L1982" s="12">
        <f t="shared" si="2631"/>
        <v>0.87749912249999995</v>
      </c>
      <c r="M1982" s="13">
        <f t="shared" si="2632"/>
        <v>2.4624536055186125E-2</v>
      </c>
      <c r="N1982" s="13">
        <f t="shared" si="2633"/>
        <v>6.960156660029046E-2</v>
      </c>
      <c r="O1982" s="13">
        <f t="shared" si="2634"/>
        <v>2.1608008780395434E-2</v>
      </c>
      <c r="P1982" s="13">
        <f t="shared" si="2635"/>
        <v>6.1075313616380175E-2</v>
      </c>
      <c r="Q1982" s="13">
        <f t="shared" si="2636"/>
        <v>9.8364859795894571E-2</v>
      </c>
      <c r="R1982" s="13">
        <f t="shared" si="2637"/>
        <v>9.4805043718846418E-3</v>
      </c>
      <c r="S1982" s="13">
        <f t="shared" si="2638"/>
        <v>3.7870702670087311E-2</v>
      </c>
      <c r="T1982" s="13">
        <f t="shared" si="2639"/>
        <v>8.6315078155733013E-2</v>
      </c>
      <c r="U1982" s="13">
        <f t="shared" si="2640"/>
        <v>2.6796767052392947E-2</v>
      </c>
      <c r="V1982" s="13">
        <f t="shared" si="2641"/>
        <v>1.0436587119920984E-2</v>
      </c>
      <c r="W1982" s="13">
        <f t="shared" si="2642"/>
        <v>9.2676512088983323E-2</v>
      </c>
      <c r="X1982" s="13">
        <f t="shared" si="2643"/>
        <v>8.1323558034443508E-2</v>
      </c>
      <c r="Y1982" s="13">
        <f t="shared" si="2644"/>
        <v>3.5680675406900994E-2</v>
      </c>
      <c r="Z1982" s="13">
        <f t="shared" si="2645"/>
        <v>2.7730447557287293E-3</v>
      </c>
      <c r="AA1982" s="13">
        <f t="shared" si="2646"/>
        <v>7.8380465247705755E-3</v>
      </c>
      <c r="AB1982" s="13">
        <f t="shared" si="2647"/>
        <v>1.1077169453820007E-2</v>
      </c>
      <c r="AC1982" s="13">
        <f t="shared" si="2648"/>
        <v>1.617842235700728E-3</v>
      </c>
      <c r="AD1982" s="13">
        <f t="shared" si="2649"/>
        <v>6.548783715140781E-2</v>
      </c>
      <c r="AE1982" s="13">
        <f t="shared" si="2650"/>
        <v>5.7465519634783253E-2</v>
      </c>
      <c r="AF1982" s="13">
        <f t="shared" si="2651"/>
        <v>2.5212971526764407E-2</v>
      </c>
      <c r="AG1982" s="13">
        <f t="shared" si="2652"/>
        <v>7.3747867967844183E-3</v>
      </c>
      <c r="AH1982" s="13">
        <f t="shared" si="2653"/>
        <v>6.0833608495129655E-4</v>
      </c>
      <c r="AI1982" s="13">
        <f t="shared" si="2654"/>
        <v>1.7194697369000882E-3</v>
      </c>
      <c r="AJ1982" s="13">
        <f t="shared" si="2655"/>
        <v>2.4300516188777146E-3</v>
      </c>
      <c r="AK1982" s="13">
        <f t="shared" si="2656"/>
        <v>2.2895240099063659E-3</v>
      </c>
      <c r="AL1982" s="13">
        <f t="shared" si="2657"/>
        <v>1.6050693780512854E-4</v>
      </c>
      <c r="AM1982" s="13">
        <f t="shared" si="2658"/>
        <v>3.702044212152962E-2</v>
      </c>
      <c r="AN1982" s="13">
        <f t="shared" si="2659"/>
        <v>3.2485405476204272E-2</v>
      </c>
      <c r="AO1982" s="13">
        <f t="shared" si="2660"/>
        <v>1.4252957399712969E-2</v>
      </c>
      <c r="AP1982" s="13">
        <f t="shared" si="2661"/>
        <v>4.1689858704260048E-3</v>
      </c>
      <c r="AQ1982" s="13">
        <f t="shared" si="2662"/>
        <v>9.1457036075342927E-4</v>
      </c>
      <c r="AR1982" s="13">
        <f t="shared" si="2663"/>
        <v>1.0676287614596966E-4</v>
      </c>
      <c r="AS1982" s="13">
        <f t="shared" si="2664"/>
        <v>3.017666370590267E-4</v>
      </c>
      <c r="AT1982" s="13">
        <f t="shared" si="2665"/>
        <v>4.2647363263897991E-4</v>
      </c>
      <c r="AU1982" s="13">
        <f t="shared" si="2666"/>
        <v>4.0181106192710355E-4</v>
      </c>
      <c r="AV1982" s="13">
        <f t="shared" si="2667"/>
        <v>2.8393102843416541E-4</v>
      </c>
      <c r="AW1982" s="13">
        <f t="shared" si="2668"/>
        <v>1.1058315014300616E-5</v>
      </c>
      <c r="AX1982" s="13">
        <f t="shared" si="2669"/>
        <v>1.7439792314727851E-2</v>
      </c>
      <c r="AY1982" s="13">
        <f t="shared" si="2670"/>
        <v>1.5303402452755931E-2</v>
      </c>
      <c r="AZ1982" s="13">
        <f t="shared" si="2671"/>
        <v>6.7143611117788373E-3</v>
      </c>
      <c r="BA1982" s="13">
        <f t="shared" si="2672"/>
        <v>1.963948661244685E-3</v>
      </c>
      <c r="BB1982" s="13">
        <f t="shared" si="2673"/>
        <v>4.3084080671931509E-4</v>
      </c>
      <c r="BC1982" s="13">
        <f t="shared" si="2674"/>
        <v>7.5612485966678229E-5</v>
      </c>
      <c r="BD1982" s="13">
        <f t="shared" si="2675"/>
        <v>1.5614055022277421E-5</v>
      </c>
      <c r="BE1982" s="13">
        <f t="shared" si="2676"/>
        <v>4.4133326536511974E-5</v>
      </c>
      <c r="BF1982" s="13">
        <f t="shared" si="2677"/>
        <v>6.2371706401682025E-5</v>
      </c>
      <c r="BG1982" s="13">
        <f t="shared" si="2678"/>
        <v>5.8764809041971074E-5</v>
      </c>
      <c r="BH1982" s="13">
        <f t="shared" si="2679"/>
        <v>4.1524871383583776E-5</v>
      </c>
      <c r="BI1982" s="13">
        <f t="shared" si="2680"/>
        <v>2.3474116179860389E-5</v>
      </c>
      <c r="BJ1982" s="14">
        <f t="shared" si="2681"/>
        <v>0.75027368425380536</v>
      </c>
      <c r="BK1982" s="14">
        <f t="shared" si="2682"/>
        <v>0.15108889108783635</v>
      </c>
      <c r="BL1982" s="14">
        <f t="shared" si="2683"/>
        <v>8.5614505754670195E-2</v>
      </c>
      <c r="BM1982" s="14">
        <f t="shared" si="2684"/>
        <v>0.68970299249426736</v>
      </c>
      <c r="BN1982" s="14">
        <f t="shared" si="2685"/>
        <v>0.28475478922003139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1.375</v>
      </c>
      <c r="F1983" s="10">
        <f>VLOOKUP(B1983,home!$B$2:$E$405,3,FALSE)</f>
        <v>0.8</v>
      </c>
      <c r="G1983" s="10">
        <f>VLOOKUP(C1983,away!$B$2:$E$405,4,FALSE)</f>
        <v>1.0182</v>
      </c>
      <c r="H1983" s="10">
        <f>VLOOKUP(A1983,away!$A$2:$E$405,3,FALSE)</f>
        <v>1.0101</v>
      </c>
      <c r="I1983" s="10">
        <f>VLOOKUP(C1983,away!$B$2:$E$405,3,FALSE)</f>
        <v>0.69299999999999995</v>
      </c>
      <c r="J1983" s="10">
        <f>VLOOKUP(B1983,home!$B$2:$E$405,4,FALSE)</f>
        <v>0.69299999999999995</v>
      </c>
      <c r="K1983" s="12">
        <f t="shared" si="2630"/>
        <v>1.12002</v>
      </c>
      <c r="L1983" s="12">
        <f t="shared" si="2631"/>
        <v>0.48509951489999997</v>
      </c>
      <c r="M1983" s="13">
        <f t="shared" si="2632"/>
        <v>0.20086554704984305</v>
      </c>
      <c r="N1983" s="13">
        <f t="shared" si="2633"/>
        <v>0.2249734300067652</v>
      </c>
      <c r="O1983" s="13">
        <f t="shared" si="2634"/>
        <v>9.7439779434001991E-2</v>
      </c>
      <c r="P1983" s="13">
        <f t="shared" si="2635"/>
        <v>0.10913450176167092</v>
      </c>
      <c r="Q1983" s="13">
        <f t="shared" si="2636"/>
        <v>0.12598737053808859</v>
      </c>
      <c r="R1983" s="13">
        <f t="shared" si="2637"/>
        <v>2.3633994867698679E-2</v>
      </c>
      <c r="S1983" s="13">
        <f t="shared" si="2638"/>
        <v>1.4823770987232447E-2</v>
      </c>
      <c r="T1983" s="13">
        <f t="shared" si="2639"/>
        <v>6.1116412331553335E-2</v>
      </c>
      <c r="U1983" s="13">
        <f t="shared" si="2640"/>
        <v>2.6470546931719872E-2</v>
      </c>
      <c r="V1983" s="13">
        <f t="shared" si="2641"/>
        <v>8.9489649208498567E-4</v>
      </c>
      <c r="W1983" s="13">
        <f t="shared" si="2642"/>
        <v>4.7036124916689993E-2</v>
      </c>
      <c r="X1983" s="13">
        <f t="shared" si="2643"/>
        <v>2.281720137986212E-2</v>
      </c>
      <c r="Y1983" s="13">
        <f t="shared" si="2644"/>
        <v>5.5343066603733612E-3</v>
      </c>
      <c r="Z1983" s="13">
        <f t="shared" si="2645"/>
        <v>3.8216131484899067E-3</v>
      </c>
      <c r="AA1983" s="13">
        <f t="shared" si="2646"/>
        <v>4.2802831585716655E-3</v>
      </c>
      <c r="AB1983" s="13">
        <f t="shared" si="2647"/>
        <v>2.3970013716317186E-3</v>
      </c>
      <c r="AC1983" s="13">
        <f t="shared" si="2648"/>
        <v>3.038851243604742E-5</v>
      </c>
      <c r="AD1983" s="13">
        <f t="shared" si="2649"/>
        <v>1.3170350157297782E-2</v>
      </c>
      <c r="AE1983" s="13">
        <f t="shared" si="2650"/>
        <v>6.388930472368293E-3</v>
      </c>
      <c r="AF1983" s="13">
        <f t="shared" si="2651"/>
        <v>1.5496335364378431E-3</v>
      </c>
      <c r="AG1983" s="13">
        <f t="shared" si="2652"/>
        <v>2.5057549226625641E-4</v>
      </c>
      <c r="AH1983" s="13">
        <f t="shared" si="2653"/>
        <v>4.6346567111697881E-4</v>
      </c>
      <c r="AI1983" s="13">
        <f t="shared" si="2654"/>
        <v>5.1909082096443851E-4</v>
      </c>
      <c r="AJ1983" s="13">
        <f t="shared" si="2655"/>
        <v>2.9069605064829525E-4</v>
      </c>
      <c r="AK1983" s="13">
        <f t="shared" si="2656"/>
        <v>1.0852846354903454E-4</v>
      </c>
      <c r="AL1983" s="13">
        <f t="shared" si="2657"/>
        <v>6.6042887149052607E-7</v>
      </c>
      <c r="AM1983" s="13">
        <f t="shared" si="2658"/>
        <v>2.9502111166353311E-3</v>
      </c>
      <c r="AN1983" s="13">
        <f t="shared" si="2659"/>
        <v>1.4311459815323864E-3</v>
      </c>
      <c r="AO1983" s="13">
        <f t="shared" si="2660"/>
        <v>3.471241106962224E-4</v>
      </c>
      <c r="AP1983" s="13">
        <f t="shared" si="2661"/>
        <v>5.6129912569610479E-5</v>
      </c>
      <c r="AQ1983" s="13">
        <f t="shared" si="2662"/>
        <v>6.8071483397243628E-6</v>
      </c>
      <c r="AR1983" s="13">
        <f t="shared" si="2663"/>
        <v>4.4965394446329888E-5</v>
      </c>
      <c r="AS1983" s="13">
        <f t="shared" si="2664"/>
        <v>5.0362141087778399E-5</v>
      </c>
      <c r="AT1983" s="13">
        <f t="shared" si="2665"/>
        <v>2.8203302630566786E-5</v>
      </c>
      <c r="AU1983" s="13">
        <f t="shared" si="2666"/>
        <v>1.0529421004095803E-5</v>
      </c>
      <c r="AV1983" s="13">
        <f t="shared" si="2667"/>
        <v>2.9482905282518455E-6</v>
      </c>
      <c r="AW1983" s="13">
        <f t="shared" si="2668"/>
        <v>9.9673605467453611E-9</v>
      </c>
      <c r="AX1983" s="13">
        <f t="shared" si="2669"/>
        <v>5.5071590914231689E-4</v>
      </c>
      <c r="AY1983" s="13">
        <f t="shared" si="2670"/>
        <v>2.6715202037265045E-4</v>
      </c>
      <c r="AZ1983" s="13">
        <f t="shared" si="2671"/>
        <v>6.4797657743663811E-5</v>
      </c>
      <c r="BA1983" s="13">
        <f t="shared" si="2672"/>
        <v>1.0477770779369182E-5</v>
      </c>
      <c r="BB1983" s="13">
        <f t="shared" si="2673"/>
        <v>1.270690380576346E-6</v>
      </c>
      <c r="BC1983" s="13">
        <f t="shared" si="2674"/>
        <v>1.2328225744113644E-7</v>
      </c>
      <c r="BD1983" s="13">
        <f t="shared" si="2675"/>
        <v>3.6354485055336287E-6</v>
      </c>
      <c r="BE1983" s="13">
        <f t="shared" si="2676"/>
        <v>4.0717750351677742E-6</v>
      </c>
      <c r="BF1983" s="13">
        <f t="shared" si="2677"/>
        <v>2.2802347374443055E-6</v>
      </c>
      <c r="BG1983" s="13">
        <f t="shared" si="2678"/>
        <v>8.5130283687745691E-7</v>
      </c>
      <c r="BH1983" s="13">
        <f t="shared" si="2679"/>
        <v>2.3836905083987235E-7</v>
      </c>
      <c r="BI1983" s="13">
        <f t="shared" si="2680"/>
        <v>5.3395620864334742E-8</v>
      </c>
      <c r="BJ1983" s="14">
        <f t="shared" si="2681"/>
        <v>0.51451029109215207</v>
      </c>
      <c r="BK1983" s="14">
        <f t="shared" si="2682"/>
        <v>0.32601691725251153</v>
      </c>
      <c r="BL1983" s="14">
        <f t="shared" si="2683"/>
        <v>0.1557515258453864</v>
      </c>
      <c r="BM1983" s="14">
        <f t="shared" si="2684"/>
        <v>0.21779858162745946</v>
      </c>
      <c r="BN1983" s="14">
        <f t="shared" si="2685"/>
        <v>0.78203462365806842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1.6315999999999999</v>
      </c>
      <c r="F1984" s="10">
        <f>VLOOKUP(B1984,home!$B$2:$E$405,3,FALSE)</f>
        <v>1.2258</v>
      </c>
      <c r="G1984" s="10">
        <f>VLOOKUP(C1984,away!$B$2:$E$405,4,FALSE)</f>
        <v>0.6129</v>
      </c>
      <c r="H1984" s="10">
        <f>VLOOKUP(A1984,away!$A$2:$E$405,3,FALSE)</f>
        <v>1.3368</v>
      </c>
      <c r="I1984" s="10">
        <f>VLOOKUP(C1984,away!$B$2:$E$405,3,FALSE)</f>
        <v>0.42749999999999999</v>
      </c>
      <c r="J1984" s="10">
        <f>VLOOKUP(B1984,home!$B$2:$E$405,4,FALSE)</f>
        <v>1.0286</v>
      </c>
      <c r="K1984" s="12">
        <f t="shared" si="2630"/>
        <v>1.2258093651119999</v>
      </c>
      <c r="L1984" s="12">
        <f t="shared" si="2631"/>
        <v>0.58782638519999986</v>
      </c>
      <c r="M1984" s="13">
        <f t="shared" si="2632"/>
        <v>0.1630602115599491</v>
      </c>
      <c r="N1984" s="13">
        <f t="shared" si="2633"/>
        <v>0.19988073440732956</v>
      </c>
      <c r="O1984" s="13">
        <f t="shared" si="2634"/>
        <v>9.5851094731232114E-2</v>
      </c>
      <c r="P1984" s="13">
        <f t="shared" si="2635"/>
        <v>0.11749516957778179</v>
      </c>
      <c r="Q1984" s="13">
        <f t="shared" si="2636"/>
        <v>0.1225078380709845</v>
      </c>
      <c r="R1984" s="13">
        <f t="shared" si="2637"/>
        <v>2.8171901266661459E-2</v>
      </c>
      <c r="S1984" s="13">
        <f t="shared" si="2638"/>
        <v>2.1165670555131487E-2</v>
      </c>
      <c r="T1984" s="13">
        <f t="shared" si="2639"/>
        <v>7.2013339611933749E-2</v>
      </c>
      <c r="U1984" s="13">
        <f t="shared" si="2640"/>
        <v>3.4533380405684232E-2</v>
      </c>
      <c r="V1984" s="13">
        <f t="shared" si="2641"/>
        <v>1.6945778817336102E-3</v>
      </c>
      <c r="W1984" s="13">
        <f t="shared" si="2642"/>
        <v>5.005708506901238E-2</v>
      </c>
      <c r="X1984" s="13">
        <f t="shared" si="2643"/>
        <v>2.9424875369766436E-2</v>
      </c>
      <c r="Y1984" s="13">
        <f t="shared" si="2644"/>
        <v>8.6483590617851564E-3</v>
      </c>
      <c r="Z1984" s="13">
        <f t="shared" si="2645"/>
        <v>5.5200622952643018E-3</v>
      </c>
      <c r="AA1984" s="13">
        <f t="shared" si="2646"/>
        <v>6.7665440575366224E-3</v>
      </c>
      <c r="AB1984" s="13">
        <f t="shared" si="2647"/>
        <v>4.1472465375856724E-3</v>
      </c>
      <c r="AC1984" s="13">
        <f t="shared" si="2648"/>
        <v>7.6315641961438886E-5</v>
      </c>
      <c r="AD1984" s="13">
        <f t="shared" si="2649"/>
        <v>1.5340110916950865E-2</v>
      </c>
      <c r="AE1984" s="13">
        <f t="shared" si="2650"/>
        <v>9.0173219488782833E-3</v>
      </c>
      <c r="AF1984" s="13">
        <f t="shared" si="2651"/>
        <v>2.6503098826968692E-3</v>
      </c>
      <c r="AG1984" s="13">
        <f t="shared" si="2652"/>
        <v>5.1930735933517879E-4</v>
      </c>
      <c r="AH1984" s="13">
        <f t="shared" si="2653"/>
        <v>8.1120956627600701E-4</v>
      </c>
      <c r="AI1984" s="13">
        <f t="shared" si="2654"/>
        <v>9.9438828340957307E-4</v>
      </c>
      <c r="AJ1984" s="13">
        <f t="shared" si="2655"/>
        <v>6.0946523518055017E-4</v>
      </c>
      <c r="AK1984" s="13">
        <f t="shared" si="2656"/>
        <v>2.490293976648352E-4</v>
      </c>
      <c r="AL1984" s="13">
        <f t="shared" si="2657"/>
        <v>2.199609385493756E-6</v>
      </c>
      <c r="AM1984" s="13">
        <f t="shared" si="2658"/>
        <v>3.7608103247710359E-3</v>
      </c>
      <c r="AN1984" s="13">
        <f t="shared" si="2659"/>
        <v>2.2107035386329959E-3</v>
      </c>
      <c r="AO1984" s="13">
        <f t="shared" si="2660"/>
        <v>6.4975493493174108E-4</v>
      </c>
      <c r="AP1984" s="13">
        <f t="shared" si="2661"/>
        <v>1.2731436488892881E-4</v>
      </c>
      <c r="AQ1984" s="13">
        <f t="shared" si="2662"/>
        <v>1.8709685724173201E-5</v>
      </c>
      <c r="AR1984" s="13">
        <f t="shared" si="2663"/>
        <v>9.537007739673704E-5</v>
      </c>
      <c r="AS1984" s="13">
        <f t="shared" si="2664"/>
        <v>1.1690553402437651E-4</v>
      </c>
      <c r="AT1984" s="13">
        <f t="shared" si="2665"/>
        <v>7.1651949220250167E-5</v>
      </c>
      <c r="AU1984" s="13">
        <f t="shared" si="2666"/>
        <v>2.9277210127570689E-5</v>
      </c>
      <c r="AV1984" s="13">
        <f t="shared" si="2667"/>
        <v>8.9720695896820137E-6</v>
      </c>
      <c r="AW1984" s="13">
        <f t="shared" si="2668"/>
        <v>4.402659253580422E-8</v>
      </c>
      <c r="AX1984" s="13">
        <f t="shared" si="2669"/>
        <v>7.6833941941903904E-4</v>
      </c>
      <c r="AY1984" s="13">
        <f t="shared" si="2670"/>
        <v>4.5165018352376032E-4</v>
      </c>
      <c r="AZ1984" s="13">
        <f t="shared" si="2671"/>
        <v>1.3274594737784428E-4</v>
      </c>
      <c r="BA1984" s="13">
        <f t="shared" si="2672"/>
        <v>2.6010523465689201E-5</v>
      </c>
      <c r="BB1984" s="13">
        <f t="shared" si="2673"/>
        <v>3.8224179964989639E-6</v>
      </c>
      <c r="BC1984" s="13">
        <f t="shared" si="2674"/>
        <v>4.4938363072108254E-7</v>
      </c>
      <c r="BD1984" s="13">
        <f t="shared" si="2675"/>
        <v>9.3435079753946837E-6</v>
      </c>
      <c r="BE1984" s="13">
        <f t="shared" si="2676"/>
        <v>1.1453359579237464E-5</v>
      </c>
      <c r="BF1984" s="13">
        <f t="shared" si="2677"/>
        <v>7.0198177171122614E-6</v>
      </c>
      <c r="BG1984" s="13">
        <f t="shared" si="2678"/>
        <v>2.868319433005115E-6</v>
      </c>
      <c r="BH1984" s="13">
        <f t="shared" si="2679"/>
        <v>8.790032057776033E-7</v>
      </c>
      <c r="BI1984" s="13">
        <f t="shared" si="2680"/>
        <v>2.1549807232113109E-7</v>
      </c>
      <c r="BJ1984" s="14">
        <f t="shared" si="2681"/>
        <v>0.51820959242303533</v>
      </c>
      <c r="BK1984" s="14">
        <f t="shared" si="2682"/>
        <v>0.30394579500946661</v>
      </c>
      <c r="BL1984" s="14">
        <f t="shared" si="2683"/>
        <v>0.17248821582757259</v>
      </c>
      <c r="BM1984" s="14">
        <f t="shared" si="2684"/>
        <v>0.27274510978446931</v>
      </c>
      <c r="BN1984" s="14">
        <f t="shared" si="2685"/>
        <v>0.7269669496139386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1.6315999999999999</v>
      </c>
      <c r="F1985" s="10">
        <f>VLOOKUP(B1985,home!$B$2:$E$405,3,FALSE)</f>
        <v>1.0726</v>
      </c>
      <c r="G1985" s="10">
        <f>VLOOKUP(C1985,away!$B$2:$E$405,4,FALSE)</f>
        <v>0.7661</v>
      </c>
      <c r="H1985" s="10">
        <f>VLOOKUP(A1985,away!$A$2:$E$405,3,FALSE)</f>
        <v>1.3368</v>
      </c>
      <c r="I1985" s="10">
        <f>VLOOKUP(C1985,away!$B$2:$E$405,3,FALSE)</f>
        <v>1.3090999999999999</v>
      </c>
      <c r="J1985" s="10">
        <f>VLOOKUP(B1985,home!$B$2:$E$405,4,FALSE)</f>
        <v>0.93510000000000004</v>
      </c>
      <c r="K1985" s="12">
        <f t="shared" si="2630"/>
        <v>1.340716491976</v>
      </c>
      <c r="L1985" s="12">
        <f t="shared" si="2631"/>
        <v>1.6364295632879999</v>
      </c>
      <c r="M1985" s="13">
        <f t="shared" si="2632"/>
        <v>5.093800085648742E-2</v>
      </c>
      <c r="N1985" s="13">
        <f t="shared" si="2633"/>
        <v>6.8293417816580285E-2</v>
      </c>
      <c r="O1985" s="13">
        <f t="shared" si="2634"/>
        <v>8.3356450496345463E-2</v>
      </c>
      <c r="P1985" s="13">
        <f t="shared" si="2635"/>
        <v>0.11175736789303138</v>
      </c>
      <c r="Q1985" s="13">
        <f t="shared" si="2636"/>
        <v>4.5781055780048402E-2</v>
      </c>
      <c r="R1985" s="13">
        <f t="shared" si="2637"/>
        <v>6.820347994148622E-2</v>
      </c>
      <c r="S1985" s="13">
        <f t="shared" si="2638"/>
        <v>6.1298583907753092E-2</v>
      </c>
      <c r="T1985" s="13">
        <f t="shared" si="2639"/>
        <v>7.4917473117008165E-2</v>
      </c>
      <c r="U1985" s="13">
        <f t="shared" si="2640"/>
        <v>9.1441530367704874E-2</v>
      </c>
      <c r="V1985" s="13">
        <f t="shared" si="2641"/>
        <v>1.4943151539154407E-2</v>
      </c>
      <c r="W1985" s="13">
        <f t="shared" si="2642"/>
        <v>2.045980550146136E-2</v>
      </c>
      <c r="X1985" s="13">
        <f t="shared" si="2643"/>
        <v>3.3481030581713825E-2</v>
      </c>
      <c r="Y1985" s="13">
        <f t="shared" si="2644"/>
        <v>2.7394674126633073E-2</v>
      </c>
      <c r="Z1985" s="13">
        <f t="shared" si="2645"/>
        <v>3.7203396965122711E-2</v>
      </c>
      <c r="AA1985" s="13">
        <f t="shared" si="2646"/>
        <v>4.9879207868669888E-2</v>
      </c>
      <c r="AB1985" s="13">
        <f t="shared" si="2647"/>
        <v>3.3436938298112395E-2</v>
      </c>
      <c r="AC1985" s="13">
        <f t="shared" si="2648"/>
        <v>2.0490685440665308E-3</v>
      </c>
      <c r="AD1985" s="13">
        <f t="shared" si="2649"/>
        <v>6.8576996646076346E-3</v>
      </c>
      <c r="AE1985" s="13">
        <f t="shared" si="2650"/>
        <v>1.1222142467314134E-2</v>
      </c>
      <c r="AF1985" s="13">
        <f t="shared" si="2651"/>
        <v>9.1821228484712959E-3</v>
      </c>
      <c r="AG1985" s="13">
        <f t="shared" si="2652"/>
        <v>5.0086324276602161E-3</v>
      </c>
      <c r="AH1985" s="13">
        <f t="shared" si="2653"/>
        <v>1.5220184662116467E-2</v>
      </c>
      <c r="AI1985" s="13">
        <f t="shared" si="2654"/>
        <v>2.0405952587419712E-2</v>
      </c>
      <c r="AJ1985" s="13">
        <f t="shared" si="2655"/>
        <v>1.3679298584216969E-2</v>
      </c>
      <c r="AK1985" s="13">
        <f t="shared" si="2656"/>
        <v>6.1133537368412132E-3</v>
      </c>
      <c r="AL1985" s="13">
        <f t="shared" si="2657"/>
        <v>1.7982528035402151E-4</v>
      </c>
      <c r="AM1985" s="13">
        <f t="shared" si="2658"/>
        <v>1.8388462074715453E-3</v>
      </c>
      <c r="AN1985" s="13">
        <f t="shared" si="2659"/>
        <v>3.0091422962464556E-3</v>
      </c>
      <c r="AO1985" s="13">
        <f t="shared" si="2660"/>
        <v>2.4621247068590192E-3</v>
      </c>
      <c r="AP1985" s="13">
        <f t="shared" si="2661"/>
        <v>1.3430312196019663E-3</v>
      </c>
      <c r="AQ1985" s="13">
        <f t="shared" si="2662"/>
        <v>5.49443998043849E-4</v>
      </c>
      <c r="AR1985" s="13">
        <f t="shared" si="2663"/>
        <v>4.981352027957988E-3</v>
      </c>
      <c r="AS1985" s="13">
        <f t="shared" si="2664"/>
        <v>6.6785808162213665E-3</v>
      </c>
      <c r="AT1985" s="13">
        <f t="shared" si="2665"/>
        <v>4.4770417216512615E-3</v>
      </c>
      <c r="AU1985" s="13">
        <f t="shared" si="2666"/>
        <v>2.0008145571608236E-3</v>
      </c>
      <c r="AV1985" s="13">
        <f t="shared" si="2667"/>
        <v>6.7063126854279345E-4</v>
      </c>
      <c r="AW1985" s="13">
        <f t="shared" si="2668"/>
        <v>1.0959292383266608E-5</v>
      </c>
      <c r="AX1985" s="13">
        <f t="shared" si="2669"/>
        <v>4.1089523942743717E-4</v>
      </c>
      <c r="AY1985" s="13">
        <f t="shared" si="2670"/>
        <v>6.7240111721335912E-4</v>
      </c>
      <c r="AZ1985" s="13">
        <f t="shared" si="2671"/>
        <v>5.5016853329791047E-4</v>
      </c>
      <c r="BA1985" s="13">
        <f t="shared" si="2672"/>
        <v>3.0010401755983297E-4</v>
      </c>
      <c r="BB1985" s="13">
        <f t="shared" si="2673"/>
        <v>1.2277477159910294E-4</v>
      </c>
      <c r="BC1985" s="13">
        <f t="shared" si="2674"/>
        <v>4.0182453174140753E-5</v>
      </c>
      <c r="BD1985" s="13">
        <f t="shared" si="2675"/>
        <v>1.3586052872825137E-3</v>
      </c>
      <c r="BE1985" s="13">
        <f t="shared" si="2676"/>
        <v>1.8215045147454572E-3</v>
      </c>
      <c r="BF1985" s="13">
        <f t="shared" si="2677"/>
        <v>1.2210605715639879E-3</v>
      </c>
      <c r="BG1985" s="13">
        <f t="shared" si="2678"/>
        <v>5.456986819991599E-4</v>
      </c>
      <c r="BH1985" s="13">
        <f t="shared" si="2679"/>
        <v>1.8290680565146011E-4</v>
      </c>
      <c r="BI1985" s="13">
        <f t="shared" si="2680"/>
        <v>4.9045234166312252E-5</v>
      </c>
      <c r="BJ1985" s="14">
        <f t="shared" si="2681"/>
        <v>0.31389716889199293</v>
      </c>
      <c r="BK1985" s="14">
        <f t="shared" si="2682"/>
        <v>0.24183839913806018</v>
      </c>
      <c r="BL1985" s="14">
        <f t="shared" si="2683"/>
        <v>0.40572363802985623</v>
      </c>
      <c r="BM1985" s="14">
        <f t="shared" si="2684"/>
        <v>0.569671388416223</v>
      </c>
      <c r="BN1985" s="14">
        <f t="shared" si="2685"/>
        <v>0.42832977278397921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1.6315999999999999</v>
      </c>
      <c r="F1986" s="10">
        <f>VLOOKUP(B1986,home!$B$2:$E$405,3,FALSE)</f>
        <v>1.7511000000000001</v>
      </c>
      <c r="G1986" s="10">
        <f>VLOOKUP(C1986,away!$B$2:$E$405,4,FALSE)</f>
        <v>1.1492</v>
      </c>
      <c r="H1986" s="10">
        <f>VLOOKUP(A1986,away!$A$2:$E$405,3,FALSE)</f>
        <v>1.3368</v>
      </c>
      <c r="I1986" s="10">
        <f>VLOOKUP(C1986,away!$B$2:$E$405,3,FALSE)</f>
        <v>0.93510000000000004</v>
      </c>
      <c r="J1986" s="10">
        <f>VLOOKUP(B1986,home!$B$2:$E$405,4,FALSE)</f>
        <v>0.42749999999999999</v>
      </c>
      <c r="K1986" s="12">
        <f t="shared" si="2630"/>
        <v>3.2833732981919996</v>
      </c>
      <c r="L1986" s="12">
        <f t="shared" si="2631"/>
        <v>0.53439281819999995</v>
      </c>
      <c r="M1986" s="13">
        <f t="shared" si="2632"/>
        <v>2.1976839802452412E-2</v>
      </c>
      <c r="N1986" s="13">
        <f t="shared" si="2633"/>
        <v>7.2158168986015389E-2</v>
      </c>
      <c r="O1986" s="13">
        <f t="shared" si="2634"/>
        <v>1.1744265357162475E-2</v>
      </c>
      <c r="P1986" s="13">
        <f t="shared" si="2635"/>
        <v>3.856080728058859E-2</v>
      </c>
      <c r="Q1986" s="13">
        <f t="shared" si="2636"/>
        <v>0.11846110264755452</v>
      </c>
      <c r="R1986" s="13">
        <f t="shared" si="2637"/>
        <v>3.1380255309513415E-3</v>
      </c>
      <c r="S1986" s="13">
        <f t="shared" si="2638"/>
        <v>1.6914805216498487E-2</v>
      </c>
      <c r="T1986" s="13">
        <f t="shared" si="2639"/>
        <v>6.3304762490906136E-2</v>
      </c>
      <c r="U1986" s="13">
        <f t="shared" si="2640"/>
        <v>1.0303309237370406E-2</v>
      </c>
      <c r="V1986" s="13">
        <f t="shared" si="2641"/>
        <v>3.2976561285278758E-3</v>
      </c>
      <c r="W1986" s="13">
        <f t="shared" si="2642"/>
        <v>0.12965067376912071</v>
      </c>
      <c r="X1986" s="13">
        <f t="shared" si="2643"/>
        <v>6.9284388937009223E-2</v>
      </c>
      <c r="Y1986" s="13">
        <f t="shared" si="2644"/>
        <v>1.8512539930656626E-2</v>
      </c>
      <c r="Z1986" s="13">
        <f t="shared" si="2645"/>
        <v>5.5897943568954621E-4</v>
      </c>
      <c r="AA1986" s="13">
        <f t="shared" si="2646"/>
        <v>1.835338153381488E-3</v>
      </c>
      <c r="AB1986" s="13">
        <f t="shared" si="2647"/>
        <v>3.0130501429828957E-3</v>
      </c>
      <c r="AC1986" s="13">
        <f t="shared" si="2648"/>
        <v>3.6163150500949582E-4</v>
      </c>
      <c r="AD1986" s="13">
        <f t="shared" si="2649"/>
        <v>0.10642289008653322</v>
      </c>
      <c r="AE1986" s="13">
        <f t="shared" si="2650"/>
        <v>5.6871628154331319E-2</v>
      </c>
      <c r="AF1986" s="13">
        <f t="shared" si="2651"/>
        <v>1.5195894822507786E-2</v>
      </c>
      <c r="AG1986" s="13">
        <f t="shared" si="2652"/>
        <v>2.7068590197569082E-3</v>
      </c>
      <c r="AH1986" s="13">
        <f t="shared" si="2653"/>
        <v>7.4678648988495545E-5</v>
      </c>
      <c r="AI1986" s="13">
        <f t="shared" si="2654"/>
        <v>2.4519788203387926E-4</v>
      </c>
      <c r="AJ1986" s="13">
        <f t="shared" si="2655"/>
        <v>4.0253808932163556E-4</v>
      </c>
      <c r="AK1986" s="13">
        <f t="shared" si="2656"/>
        <v>4.4056093799462809E-4</v>
      </c>
      <c r="AL1986" s="13">
        <f t="shared" si="2657"/>
        <v>2.5380906256966519E-5</v>
      </c>
      <c r="AM1986" s="13">
        <f t="shared" si="2658"/>
        <v>6.9885215125309041E-2</v>
      </c>
      <c r="AN1986" s="13">
        <f t="shared" si="2659"/>
        <v>3.7346157061327157E-2</v>
      </c>
      <c r="AO1986" s="13">
        <f t="shared" si="2660"/>
        <v>9.978759060471222E-3</v>
      </c>
      <c r="AP1986" s="13">
        <f t="shared" si="2661"/>
        <v>1.7775257254880003E-3</v>
      </c>
      <c r="AQ1986" s="13">
        <f t="shared" si="2662"/>
        <v>2.3747424546663296E-4</v>
      </c>
      <c r="AR1986" s="13">
        <f t="shared" si="2663"/>
        <v>7.9815467384661448E-6</v>
      </c>
      <c r="AS1986" s="13">
        <f t="shared" si="2664"/>
        <v>2.6206397439351181E-5</v>
      </c>
      <c r="AT1986" s="13">
        <f t="shared" si="2665"/>
        <v>4.3022692797086445E-5</v>
      </c>
      <c r="AU1986" s="13">
        <f t="shared" si="2666"/>
        <v>4.7086520248756967E-5</v>
      </c>
      <c r="AV1986" s="13">
        <f t="shared" si="2667"/>
        <v>3.8650655822386385E-5</v>
      </c>
      <c r="AW1986" s="13">
        <f t="shared" si="2668"/>
        <v>1.2370450028038103E-6</v>
      </c>
      <c r="AX1986" s="13">
        <f t="shared" si="2669"/>
        <v>3.8243208213473892E-2</v>
      </c>
      <c r="AY1986" s="13">
        <f t="shared" si="2670"/>
        <v>2.0436895814207698E-2</v>
      </c>
      <c r="AZ1986" s="13">
        <f t="shared" si="2671"/>
        <v>5.4606651747071168E-3</v>
      </c>
      <c r="BA1986" s="13">
        <f t="shared" si="2672"/>
        <v>9.7271341731944381E-4</v>
      </c>
      <c r="BB1986" s="13">
        <f t="shared" si="2673"/>
        <v>1.2995276609557252E-4</v>
      </c>
      <c r="BC1986" s="13">
        <f t="shared" si="2674"/>
        <v>1.3889164981339686E-5</v>
      </c>
      <c r="BD1986" s="13">
        <f t="shared" si="2675"/>
        <v>7.1088020919398996E-7</v>
      </c>
      <c r="BE1986" s="13">
        <f t="shared" si="2676"/>
        <v>2.3340850970806891E-6</v>
      </c>
      <c r="BF1986" s="13">
        <f t="shared" si="2677"/>
        <v>3.8318363417313087E-6</v>
      </c>
      <c r="BG1986" s="13">
        <f t="shared" si="2678"/>
        <v>4.1937830424940977E-6</v>
      </c>
      <c r="BH1986" s="13">
        <f t="shared" si="2679"/>
        <v>3.4424388150338815E-6</v>
      </c>
      <c r="BI1986" s="13">
        <f t="shared" si="2680"/>
        <v>2.2605623371883908E-6</v>
      </c>
      <c r="BJ1986" s="14">
        <f t="shared" si="2681"/>
        <v>0.83705136461323892</v>
      </c>
      <c r="BK1986" s="14">
        <f t="shared" si="2682"/>
        <v>0.10157401665354153</v>
      </c>
      <c r="BL1986" s="14">
        <f t="shared" si="2683"/>
        <v>3.1376685379076008E-2</v>
      </c>
      <c r="BM1986" s="14">
        <f t="shared" si="2684"/>
        <v>0.68408617770761626</v>
      </c>
      <c r="BN1986" s="14">
        <f t="shared" si="2685"/>
        <v>0.26603920960472471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1.2514000000000001</v>
      </c>
      <c r="F1987" s="10">
        <f>VLOOKUP(B1987,home!$B$2:$E$405,3,FALSE)</f>
        <v>1.6870000000000001</v>
      </c>
      <c r="G1987" s="10">
        <f>VLOOKUP(C1987,away!$B$2:$E$405,4,FALSE)</f>
        <v>1.1752</v>
      </c>
      <c r="H1987" s="10">
        <f>VLOOKUP(A1987,away!$A$2:$E$405,3,FALSE)</f>
        <v>0.95709999999999995</v>
      </c>
      <c r="I1987" s="10">
        <f>VLOOKUP(C1987,away!$B$2:$E$405,3,FALSE)</f>
        <v>0.98340000000000005</v>
      </c>
      <c r="J1987" s="10">
        <f>VLOOKUP(B1987,home!$B$2:$E$405,4,FALSE)</f>
        <v>0.58050000000000002</v>
      </c>
      <c r="K1987" s="12">
        <f t="shared" si="2630"/>
        <v>2.4809785873600001</v>
      </c>
      <c r="L1987" s="12">
        <f t="shared" si="2631"/>
        <v>0.54637364727000004</v>
      </c>
      <c r="M1987" s="13">
        <f t="shared" si="2632"/>
        <v>4.8443736111394561E-2</v>
      </c>
      <c r="N1987" s="13">
        <f t="shared" si="2633"/>
        <v>0.12018787198408828</v>
      </c>
      <c r="O1987" s="13">
        <f t="shared" si="2634"/>
        <v>2.646838078656805E-2</v>
      </c>
      <c r="P1987" s="13">
        <f t="shared" si="2635"/>
        <v>6.5667485973566156E-2</v>
      </c>
      <c r="Q1987" s="13">
        <f t="shared" si="2636"/>
        <v>0.14909176842644398</v>
      </c>
      <c r="R1987" s="13">
        <f t="shared" si="2637"/>
        <v>7.2308128738441894E-3</v>
      </c>
      <c r="S1987" s="13">
        <f t="shared" si="2638"/>
        <v>2.2253747647439523E-2</v>
      </c>
      <c r="T1987" s="13">
        <f t="shared" si="2639"/>
        <v>8.1459813293090405E-2</v>
      </c>
      <c r="U1987" s="13">
        <f t="shared" si="2640"/>
        <v>1.7939491909214459E-2</v>
      </c>
      <c r="V1987" s="13">
        <f t="shared" si="2641"/>
        <v>3.3517638279435069E-3</v>
      </c>
      <c r="W1987" s="13">
        <f t="shared" si="2642"/>
        <v>0.12329782833921442</v>
      </c>
      <c r="X1987" s="13">
        <f t="shared" si="2643"/>
        <v>6.7366684170166946E-2</v>
      </c>
      <c r="Y1987" s="13">
        <f t="shared" si="2644"/>
        <v>1.8403690467270147E-2</v>
      </c>
      <c r="Z1987" s="13">
        <f t="shared" si="2645"/>
        <v>1.31690853420304E-3</v>
      </c>
      <c r="AA1987" s="13">
        <f t="shared" si="2646"/>
        <v>3.2672218748693864E-3</v>
      </c>
      <c r="AB1987" s="13">
        <f t="shared" si="2647"/>
        <v>4.0529537558525713E-3</v>
      </c>
      <c r="AC1987" s="13">
        <f t="shared" si="2648"/>
        <v>2.8396589763957141E-4</v>
      </c>
      <c r="AD1987" s="13">
        <f t="shared" si="2649"/>
        <v>7.6474817994395025E-2</v>
      </c>
      <c r="AE1987" s="13">
        <f t="shared" si="2650"/>
        <v>4.1783825231907032E-2</v>
      </c>
      <c r="AF1987" s="13">
        <f t="shared" si="2651"/>
        <v>1.1414790494424652E-2</v>
      </c>
      <c r="AG1987" s="13">
        <f t="shared" si="2652"/>
        <v>2.078913571753908E-3</v>
      </c>
      <c r="AH1987" s="13">
        <f t="shared" si="2653"/>
        <v>1.7988102973837616E-4</v>
      </c>
      <c r="AI1987" s="13">
        <f t="shared" si="2654"/>
        <v>4.4628098305317864E-4</v>
      </c>
      <c r="AJ1987" s="13">
        <f t="shared" si="2655"/>
        <v>5.5360678145045372E-4</v>
      </c>
      <c r="AK1987" s="13">
        <f t="shared" si="2656"/>
        <v>4.5782885686528773E-4</v>
      </c>
      <c r="AL1987" s="13">
        <f t="shared" si="2657"/>
        <v>1.5397100304021845E-5</v>
      </c>
      <c r="AM1987" s="13">
        <f t="shared" si="2658"/>
        <v>3.7946477183269434E-2</v>
      </c>
      <c r="AN1987" s="13">
        <f t="shared" si="2659"/>
        <v>2.0732955139670755E-2</v>
      </c>
      <c r="AO1987" s="13">
        <f t="shared" si="2660"/>
        <v>5.6639701591736022E-3</v>
      </c>
      <c r="AP1987" s="13">
        <f t="shared" si="2661"/>
        <v>1.0315480112987078E-3</v>
      </c>
      <c r="AQ1987" s="13">
        <f t="shared" si="2662"/>
        <v>1.4090266231684757E-4</v>
      </c>
      <c r="AR1987" s="13">
        <f t="shared" si="2663"/>
        <v>1.9656450858567992E-5</v>
      </c>
      <c r="AS1987" s="13">
        <f t="shared" si="2664"/>
        <v>4.8767233683601274E-5</v>
      </c>
      <c r="AT1987" s="13">
        <f t="shared" si="2665"/>
        <v>6.0495231266898057E-5</v>
      </c>
      <c r="AU1987" s="13">
        <f t="shared" si="2666"/>
        <v>5.0029124470188427E-5</v>
      </c>
      <c r="AV1987" s="13">
        <f t="shared" si="2667"/>
        <v>3.103029663872644E-5</v>
      </c>
      <c r="AW1987" s="13">
        <f t="shared" si="2668"/>
        <v>5.7976126843714126E-7</v>
      </c>
      <c r="AX1987" s="13">
        <f t="shared" si="2669"/>
        <v>1.5690732892906047E-2</v>
      </c>
      <c r="AY1987" s="13">
        <f t="shared" si="2670"/>
        <v>8.5730029590364333E-3</v>
      </c>
      <c r="AZ1987" s="13">
        <f t="shared" si="2671"/>
        <v>2.34203144739262E-3</v>
      </c>
      <c r="BA1987" s="13">
        <f t="shared" si="2672"/>
        <v>4.265414213109809E-4</v>
      </c>
      <c r="BB1987" s="13">
        <f t="shared" si="2673"/>
        <v>5.82627480183526E-5</v>
      </c>
      <c r="BC1987" s="13">
        <f t="shared" si="2674"/>
        <v>6.3666460269520575E-6</v>
      </c>
      <c r="BD1987" s="13">
        <f t="shared" si="2675"/>
        <v>1.7899611246632181E-6</v>
      </c>
      <c r="BE1987" s="13">
        <f t="shared" si="2676"/>
        <v>4.4408552224962678E-6</v>
      </c>
      <c r="BF1987" s="13">
        <f t="shared" si="2677"/>
        <v>5.5088333582895351E-6</v>
      </c>
      <c r="BG1987" s="13">
        <f t="shared" si="2678"/>
        <v>4.5557658677502726E-6</v>
      </c>
      <c r="BH1987" s="13">
        <f t="shared" si="2679"/>
        <v>2.8256893917284954E-6</v>
      </c>
      <c r="BI1987" s="13">
        <f t="shared" si="2680"/>
        <v>1.4020949750817393E-6</v>
      </c>
      <c r="BJ1987" s="14">
        <f t="shared" si="2681"/>
        <v>0.78417279524317551</v>
      </c>
      <c r="BK1987" s="14">
        <f t="shared" si="2682"/>
        <v>0.14858909951732377</v>
      </c>
      <c r="BL1987" s="14">
        <f t="shared" si="2683"/>
        <v>6.0826960388313936E-2</v>
      </c>
      <c r="BM1987" s="14">
        <f t="shared" si="2684"/>
        <v>0.5692432843293429</v>
      </c>
      <c r="BN1987" s="14">
        <f t="shared" si="2685"/>
        <v>0.41709005615590522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1.2514000000000001</v>
      </c>
      <c r="F1988" s="10">
        <f>VLOOKUP(B1988,home!$B$2:$E$405,3,FALSE)</f>
        <v>0.61109999999999998</v>
      </c>
      <c r="G1988" s="10">
        <f>VLOOKUP(C1988,away!$B$2:$E$405,4,FALSE)</f>
        <v>1.2874000000000001</v>
      </c>
      <c r="H1988" s="10">
        <f>VLOOKUP(A1988,away!$A$2:$E$405,3,FALSE)</f>
        <v>0.95709999999999995</v>
      </c>
      <c r="I1988" s="10">
        <f>VLOOKUP(C1988,away!$B$2:$E$405,3,FALSE)</f>
        <v>0.81259999999999999</v>
      </c>
      <c r="J1988" s="10">
        <f>VLOOKUP(B1988,home!$B$2:$E$405,4,FALSE)</f>
        <v>1.8438000000000001</v>
      </c>
      <c r="K1988" s="12">
        <f t="shared" si="2630"/>
        <v>0.98451409719600003</v>
      </c>
      <c r="L1988" s="12">
        <f t="shared" si="2631"/>
        <v>1.4339960163479999</v>
      </c>
      <c r="M1988" s="13">
        <f t="shared" si="2632"/>
        <v>8.9054199314314672E-2</v>
      </c>
      <c r="N1988" s="13">
        <f t="shared" si="2633"/>
        <v>8.7675114639445134E-2</v>
      </c>
      <c r="O1988" s="13">
        <f t="shared" si="2634"/>
        <v>0.127703367055788</v>
      </c>
      <c r="P1988" s="13">
        <f t="shared" si="2635"/>
        <v>0.12572576512581851</v>
      </c>
      <c r="Q1988" s="13">
        <f t="shared" si="2636"/>
        <v>4.315869316790457E-2</v>
      </c>
      <c r="R1988" s="13">
        <f t="shared" si="2637"/>
        <v>9.1563059816113235E-2</v>
      </c>
      <c r="S1988" s="13">
        <f t="shared" si="2638"/>
        <v>4.4374572277838857E-2</v>
      </c>
      <c r="T1988" s="13">
        <f t="shared" si="2639"/>
        <v>6.1889394073560783E-2</v>
      </c>
      <c r="U1988" s="13">
        <f t="shared" si="2640"/>
        <v>9.0145123171364056E-2</v>
      </c>
      <c r="V1988" s="13">
        <f t="shared" si="2641"/>
        <v>6.9608384490927105E-3</v>
      </c>
      <c r="W1988" s="13">
        <f t="shared" si="2642"/>
        <v>1.4163447280119583E-2</v>
      </c>
      <c r="X1988" s="13">
        <f t="shared" si="2643"/>
        <v>2.0310326977446391E-2</v>
      </c>
      <c r="Y1988" s="13">
        <f t="shared" si="2644"/>
        <v>1.4562463988191726E-2</v>
      </c>
      <c r="Z1988" s="13">
        <f t="shared" si="2645"/>
        <v>4.3767021006979982E-2</v>
      </c>
      <c r="AA1988" s="13">
        <f t="shared" si="2646"/>
        <v>4.3089249173645261E-2</v>
      </c>
      <c r="AB1988" s="13">
        <f t="shared" si="2647"/>
        <v>2.1210986624522428E-2</v>
      </c>
      <c r="AC1988" s="13">
        <f t="shared" si="2648"/>
        <v>6.142023247273778E-4</v>
      </c>
      <c r="AD1988" s="13">
        <f t="shared" si="2649"/>
        <v>3.486028378042517E-3</v>
      </c>
      <c r="AE1988" s="13">
        <f t="shared" si="2650"/>
        <v>4.9989508069890479E-3</v>
      </c>
      <c r="AF1988" s="13">
        <f t="shared" si="2651"/>
        <v>3.5842377715709587E-3</v>
      </c>
      <c r="AG1988" s="13">
        <f t="shared" si="2652"/>
        <v>1.7132608953589281E-3</v>
      </c>
      <c r="AH1988" s="13">
        <f t="shared" si="2653"/>
        <v>1.5690433442857133E-2</v>
      </c>
      <c r="AI1988" s="13">
        <f t="shared" si="2654"/>
        <v>1.5447452915608414E-2</v>
      </c>
      <c r="AJ1988" s="13">
        <f t="shared" si="2655"/>
        <v>7.6041175805939684E-3</v>
      </c>
      <c r="AK1988" s="13">
        <f t="shared" si="2656"/>
        <v>2.4954536516102349E-3</v>
      </c>
      <c r="AL1988" s="13">
        <f t="shared" si="2657"/>
        <v>3.4684970641690303E-5</v>
      </c>
      <c r="AM1988" s="13">
        <f t="shared" si="2658"/>
        <v>6.8640881628163322E-4</v>
      </c>
      <c r="AN1988" s="13">
        <f t="shared" si="2659"/>
        <v>9.8430750813400798E-4</v>
      </c>
      <c r="AO1988" s="13">
        <f t="shared" si="2660"/>
        <v>7.0574652276279729E-4</v>
      </c>
      <c r="AP1988" s="13">
        <f t="shared" si="2661"/>
        <v>3.3734590073110132E-4</v>
      </c>
      <c r="AQ1988" s="13">
        <f t="shared" si="2662"/>
        <v>1.209381694449318E-4</v>
      </c>
      <c r="AR1988" s="13">
        <f t="shared" si="2663"/>
        <v>4.50000381036611E-3</v>
      </c>
      <c r="AS1988" s="13">
        <f t="shared" si="2664"/>
        <v>4.4303171887411499E-3</v>
      </c>
      <c r="AT1988" s="13">
        <f t="shared" si="2665"/>
        <v>2.1808548636827072E-3</v>
      </c>
      <c r="AU1988" s="13">
        <f t="shared" si="2666"/>
        <v>7.156941190780288E-4</v>
      </c>
      <c r="AV1988" s="13">
        <f t="shared" si="2667"/>
        <v>1.7615273737814797E-4</v>
      </c>
      <c r="AW1988" s="13">
        <f t="shared" si="2668"/>
        <v>1.3602186165121946E-6</v>
      </c>
      <c r="AX1988" s="13">
        <f t="shared" si="2669"/>
        <v>1.126298593448145E-4</v>
      </c>
      <c r="AY1988" s="13">
        <f t="shared" si="2670"/>
        <v>1.615107696222995E-4</v>
      </c>
      <c r="AZ1988" s="13">
        <f t="shared" si="2671"/>
        <v>1.1580290011783857E-4</v>
      </c>
      <c r="BA1988" s="13">
        <f t="shared" si="2672"/>
        <v>5.5353632483508591E-5</v>
      </c>
      <c r="BB1988" s="13">
        <f t="shared" si="2673"/>
        <v>1.9844222117935642E-5</v>
      </c>
      <c r="BC1988" s="13">
        <f t="shared" si="2674"/>
        <v>5.691307092928913E-6</v>
      </c>
      <c r="BD1988" s="13">
        <f t="shared" si="2675"/>
        <v>1.0754979229359691E-3</v>
      </c>
      <c r="BE1988" s="13">
        <f t="shared" si="2676"/>
        <v>1.0588428666354786E-3</v>
      </c>
      <c r="BF1988" s="13">
        <f t="shared" si="2677"/>
        <v>5.2122286445902639E-4</v>
      </c>
      <c r="BG1988" s="13">
        <f t="shared" si="2678"/>
        <v>1.7105041928026387E-4</v>
      </c>
      <c r="BH1988" s="13">
        <f t="shared" si="2679"/>
        <v>4.2100387278176549E-5</v>
      </c>
      <c r="BI1988" s="13">
        <f t="shared" si="2680"/>
        <v>8.2896849545551935E-6</v>
      </c>
      <c r="BJ1988" s="14">
        <f t="shared" si="2681"/>
        <v>0.25884749758676334</v>
      </c>
      <c r="BK1988" s="14">
        <f t="shared" si="2682"/>
        <v>0.26692577323205613</v>
      </c>
      <c r="BL1988" s="14">
        <f t="shared" si="2683"/>
        <v>0.42982927029689233</v>
      </c>
      <c r="BM1988" s="14">
        <f t="shared" si="2684"/>
        <v>0.43432921245230188</v>
      </c>
      <c r="BN1988" s="14">
        <f t="shared" si="2685"/>
        <v>0.56488019911938414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1.2514000000000001</v>
      </c>
      <c r="F1989" s="10">
        <f>VLOOKUP(B1989,home!$B$2:$E$405,3,FALSE)</f>
        <v>1.0810999999999999</v>
      </c>
      <c r="G1989" s="10">
        <f>VLOOKUP(C1989,away!$B$2:$E$405,4,FALSE)</f>
        <v>0.75209999999999999</v>
      </c>
      <c r="H1989" s="10">
        <f>VLOOKUP(A1989,away!$A$2:$E$405,3,FALSE)</f>
        <v>0.95709999999999995</v>
      </c>
      <c r="I1989" s="10">
        <f>VLOOKUP(C1989,away!$B$2:$E$405,3,FALSE)</f>
        <v>1.3521000000000001</v>
      </c>
      <c r="J1989" s="10">
        <f>VLOOKUP(B1989,home!$B$2:$E$405,4,FALSE)</f>
        <v>1.1063000000000001</v>
      </c>
      <c r="K1989" s="12">
        <f t="shared" si="2630"/>
        <v>1.017507470934</v>
      </c>
      <c r="L1989" s="12">
        <f t="shared" si="2631"/>
        <v>1.4316571989330003</v>
      </c>
      <c r="M1989" s="13">
        <f t="shared" si="2632"/>
        <v>8.6365700247658259E-2</v>
      </c>
      <c r="N1989" s="13">
        <f t="shared" si="2633"/>
        <v>8.7877745234438684E-2</v>
      </c>
      <c r="O1989" s="13">
        <f t="shared" si="2634"/>
        <v>0.12364607650044955</v>
      </c>
      <c r="P1989" s="13">
        <f t="shared" si="2635"/>
        <v>0.12581080659088431</v>
      </c>
      <c r="Q1989" s="13">
        <f t="shared" si="2636"/>
        <v>4.4708131152438033E-2</v>
      </c>
      <c r="R1989" s="13">
        <f t="shared" si="2637"/>
        <v>8.8509397770844558E-2</v>
      </c>
      <c r="S1989" s="13">
        <f t="shared" si="2638"/>
        <v>4.581783917012261E-2</v>
      </c>
      <c r="T1989" s="13">
        <f t="shared" si="2639"/>
        <v>6.4006717815228639E-2</v>
      </c>
      <c r="U1989" s="13">
        <f t="shared" si="2640"/>
        <v>9.0058973479703444E-2</v>
      </c>
      <c r="V1989" s="13">
        <f t="shared" si="2641"/>
        <v>7.4159832815765148E-3</v>
      </c>
      <c r="W1989" s="13">
        <f t="shared" si="2642"/>
        <v>1.5163619153034267E-2</v>
      </c>
      <c r="X1989" s="13">
        <f t="shared" si="2643"/>
        <v>2.1709104522319833E-2</v>
      </c>
      <c r="Y1989" s="13">
        <f t="shared" si="2644"/>
        <v>1.5539997885884073E-2</v>
      </c>
      <c r="Z1989" s="13">
        <f t="shared" si="2645"/>
        <v>4.2238372163951363E-2</v>
      </c>
      <c r="AA1989" s="13">
        <f t="shared" si="2646"/>
        <v>4.2977859236911213E-2</v>
      </c>
      <c r="AB1989" s="13">
        <f t="shared" si="2647"/>
        <v>2.1865146429153486E-2</v>
      </c>
      <c r="AC1989" s="13">
        <f t="shared" si="2648"/>
        <v>6.751890765403656E-4</v>
      </c>
      <c r="AD1989" s="13">
        <f t="shared" si="2649"/>
        <v>3.857273943652565E-3</v>
      </c>
      <c r="AE1989" s="13">
        <f t="shared" si="2650"/>
        <v>5.5222940096868785E-3</v>
      </c>
      <c r="AF1989" s="13">
        <f t="shared" si="2651"/>
        <v>3.9530159867964022E-3</v>
      </c>
      <c r="AG1989" s="13">
        <f t="shared" si="2652"/>
        <v>1.8864545983314363E-3</v>
      </c>
      <c r="AH1989" s="13">
        <f t="shared" si="2653"/>
        <v>1.5117717394933056E-2</v>
      </c>
      <c r="AI1989" s="13">
        <f t="shared" si="2654"/>
        <v>1.5382390392813271E-2</v>
      </c>
      <c r="AJ1989" s="13">
        <f t="shared" si="2655"/>
        <v>7.8258485727554436E-3</v>
      </c>
      <c r="AK1989" s="13">
        <f t="shared" si="2656"/>
        <v>2.6542864630589484E-3</v>
      </c>
      <c r="AL1989" s="13">
        <f t="shared" si="2657"/>
        <v>3.9342508462183575E-5</v>
      </c>
      <c r="AM1989" s="13">
        <f t="shared" si="2658"/>
        <v>7.8496101102110778E-4</v>
      </c>
      <c r="AN1989" s="13">
        <f t="shared" si="2659"/>
        <v>1.1237950823100951E-3</v>
      </c>
      <c r="AO1989" s="13">
        <f t="shared" si="2660"/>
        <v>8.0444465985737574E-4</v>
      </c>
      <c r="AP1989" s="13">
        <f t="shared" si="2661"/>
        <v>3.8389632947600702E-4</v>
      </c>
      <c r="AQ1989" s="13">
        <f t="shared" si="2662"/>
        <v>1.3740198593457012E-4</v>
      </c>
      <c r="AR1989" s="13">
        <f t="shared" si="2663"/>
        <v>4.328677787978105E-3</v>
      </c>
      <c r="AS1989" s="13">
        <f t="shared" si="2664"/>
        <v>4.4044619885337827E-3</v>
      </c>
      <c r="AT1989" s="13">
        <f t="shared" si="2665"/>
        <v>2.2407864893889723E-3</v>
      </c>
      <c r="AU1989" s="13">
        <f t="shared" si="2666"/>
        <v>7.6000566457374999E-4</v>
      </c>
      <c r="AV1989" s="13">
        <f t="shared" si="2667"/>
        <v>1.9332786041398754E-4</v>
      </c>
      <c r="AW1989" s="13">
        <f t="shared" si="2668"/>
        <v>1.5919748197176669E-6</v>
      </c>
      <c r="AX1989" s="13">
        <f t="shared" si="2669"/>
        <v>1.3311728218431382E-4</v>
      </c>
      <c r="AY1989" s="13">
        <f t="shared" si="2670"/>
        <v>1.9057831534156848E-4</v>
      </c>
      <c r="AZ1989" s="13">
        <f t="shared" si="2671"/>
        <v>1.3642140855964002E-4</v>
      </c>
      <c r="BA1989" s="13">
        <f t="shared" si="2672"/>
        <v>6.5102897217662905E-5</v>
      </c>
      <c r="BB1989" s="13">
        <f t="shared" si="2673"/>
        <v>2.3301257868265575E-5</v>
      </c>
      <c r="BC1989" s="13">
        <f t="shared" si="2674"/>
        <v>6.671882714259316E-6</v>
      </c>
      <c r="BD1989" s="13">
        <f t="shared" si="2675"/>
        <v>1.0328637861700388E-3</v>
      </c>
      <c r="BE1989" s="13">
        <f t="shared" si="2676"/>
        <v>1.0509466188851919E-3</v>
      </c>
      <c r="BF1989" s="13">
        <f t="shared" si="2677"/>
        <v>5.3467301813425489E-4</v>
      </c>
      <c r="BG1989" s="13">
        <f t="shared" si="2678"/>
        <v>1.8134459681947815E-4</v>
      </c>
      <c r="BH1989" s="13">
        <f t="shared" si="2679"/>
        <v>4.6129870519333272E-5</v>
      </c>
      <c r="BI1989" s="13">
        <f t="shared" si="2680"/>
        <v>9.3874975773279393E-6</v>
      </c>
      <c r="BJ1989" s="14">
        <f t="shared" si="2681"/>
        <v>0.2680140464142956</v>
      </c>
      <c r="BK1989" s="14">
        <f t="shared" si="2682"/>
        <v>0.26631543919058576</v>
      </c>
      <c r="BL1989" s="14">
        <f t="shared" si="2683"/>
        <v>0.42282030141961713</v>
      </c>
      <c r="BM1989" s="14">
        <f t="shared" si="2684"/>
        <v>0.44228131535121468</v>
      </c>
      <c r="BN1989" s="14">
        <f t="shared" si="2685"/>
        <v>0.55691785749671341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1.3216000000000001</v>
      </c>
      <c r="F1990" s="10">
        <f>VLOOKUP(B1990,home!$B$2:$E$405,3,FALSE)</f>
        <v>1.0354000000000001</v>
      </c>
      <c r="G1990" s="10">
        <f>VLOOKUP(C1990,away!$B$2:$E$405,4,FALSE)</f>
        <v>0.54649999999999999</v>
      </c>
      <c r="H1990" s="10">
        <f>VLOOKUP(A1990,away!$A$2:$E$405,3,FALSE)</f>
        <v>1.1162000000000001</v>
      </c>
      <c r="I1990" s="10">
        <f>VLOOKUP(C1990,away!$B$2:$E$405,3,FALSE)</f>
        <v>2.0407000000000002</v>
      </c>
      <c r="J1990" s="10">
        <f>VLOOKUP(B1990,home!$B$2:$E$405,4,FALSE)</f>
        <v>1.3203</v>
      </c>
      <c r="K1990" s="12">
        <f t="shared" si="2630"/>
        <v>0.74782220576000002</v>
      </c>
      <c r="L1990" s="12">
        <f t="shared" si="2631"/>
        <v>3.0074180776020003</v>
      </c>
      <c r="M1990" s="13">
        <f t="shared" si="2632"/>
        <v>2.3394828545737555E-2</v>
      </c>
      <c r="N1990" s="13">
        <f t="shared" si="2633"/>
        <v>1.7495172286450474E-2</v>
      </c>
      <c r="O1990" s="13">
        <f t="shared" si="2634"/>
        <v>7.0358030290850443E-2</v>
      </c>
      <c r="P1990" s="13">
        <f t="shared" si="2635"/>
        <v>5.2615297405032672E-2</v>
      </c>
      <c r="Q1990" s="13">
        <f t="shared" si="2636"/>
        <v>6.5416391647023057E-3</v>
      </c>
      <c r="R1990" s="13">
        <f t="shared" si="2637"/>
        <v>0.1057980061005864</v>
      </c>
      <c r="S1990" s="13">
        <f t="shared" si="2638"/>
        <v>2.958313538831666E-2</v>
      </c>
      <c r="T1990" s="13">
        <f t="shared" si="2639"/>
        <v>1.9673443881074962E-2</v>
      </c>
      <c r="U1990" s="13">
        <f t="shared" si="2640"/>
        <v>7.9118098287150454E-2</v>
      </c>
      <c r="V1990" s="13">
        <f t="shared" si="2641"/>
        <v>7.3925429174162066E-3</v>
      </c>
      <c r="W1990" s="13">
        <f t="shared" si="2642"/>
        <v>1.6306610098112278E-3</v>
      </c>
      <c r="X1990" s="13">
        <f t="shared" si="2643"/>
        <v>4.9040793993470194E-3</v>
      </c>
      <c r="Y1990" s="13">
        <f t="shared" si="2644"/>
        <v>7.3743085197958943E-3</v>
      </c>
      <c r="Z1990" s="13">
        <f t="shared" si="2645"/>
        <v>0.1060596120403834</v>
      </c>
      <c r="AA1990" s="13">
        <f t="shared" si="2646"/>
        <v>7.9313733018089375E-2</v>
      </c>
      <c r="AB1990" s="13">
        <f t="shared" si="2647"/>
        <v>2.9656285386323662E-2</v>
      </c>
      <c r="AC1990" s="13">
        <f t="shared" si="2648"/>
        <v>1.0391207917459517E-3</v>
      </c>
      <c r="AD1990" s="13">
        <f t="shared" si="2649"/>
        <v>3.0486112830096536E-4</v>
      </c>
      <c r="AE1990" s="13">
        <f t="shared" si="2650"/>
        <v>9.1684486841046593E-4</v>
      </c>
      <c r="AF1990" s="13">
        <f t="shared" si="2651"/>
        <v>1.3786679158071316E-3</v>
      </c>
      <c r="AG1990" s="13">
        <f t="shared" si="2652"/>
        <v>1.3820769376694133E-3</v>
      </c>
      <c r="AH1990" s="13">
        <f t="shared" si="2653"/>
        <v>7.974139863842597E-2</v>
      </c>
      <c r="AI1990" s="13">
        <f t="shared" si="2654"/>
        <v>5.963238862017517E-2</v>
      </c>
      <c r="AJ1990" s="13">
        <f t="shared" si="2655"/>
        <v>2.2297212196338453E-2</v>
      </c>
      <c r="AK1990" s="13">
        <f t="shared" si="2656"/>
        <v>5.5581168023215331E-3</v>
      </c>
      <c r="AL1990" s="13">
        <f t="shared" si="2657"/>
        <v>9.3479889182479319E-5</v>
      </c>
      <c r="AM1990" s="13">
        <f t="shared" si="2658"/>
        <v>4.5596384283302067E-5</v>
      </c>
      <c r="AN1990" s="13">
        <f t="shared" si="2659"/>
        <v>1.3712739036689036E-4</v>
      </c>
      <c r="AO1990" s="13">
        <f t="shared" si="2660"/>
        <v>2.0619969636188627E-4</v>
      </c>
      <c r="AP1990" s="13">
        <f t="shared" si="2661"/>
        <v>2.067095648115934E-4</v>
      </c>
      <c r="AQ1990" s="13">
        <f t="shared" si="2662"/>
        <v>1.5541552050690708E-4</v>
      </c>
      <c r="AR1990" s="13">
        <f t="shared" si="2663"/>
        <v>4.7963144759693939E-2</v>
      </c>
      <c r="AS1990" s="13">
        <f t="shared" si="2664"/>
        <v>3.5867904709380505E-2</v>
      </c>
      <c r="AT1990" s="13">
        <f t="shared" si="2665"/>
        <v>1.3411407807879208E-2</v>
      </c>
      <c r="AU1990" s="13">
        <f t="shared" si="2666"/>
        <v>3.3431161897450393E-3</v>
      </c>
      <c r="AV1990" s="13">
        <f t="shared" si="2667"/>
        <v>6.2501413078177551E-4</v>
      </c>
      <c r="AW1990" s="13">
        <f t="shared" si="2668"/>
        <v>5.839932816669163E-6</v>
      </c>
      <c r="AX1990" s="13">
        <f t="shared" si="2669"/>
        <v>5.6829981115699237E-6</v>
      </c>
      <c r="AY1990" s="13">
        <f t="shared" si="2670"/>
        <v>1.7091151255713415E-5</v>
      </c>
      <c r="AZ1990" s="13">
        <f t="shared" si="2671"/>
        <v>2.5700118626731334E-5</v>
      </c>
      <c r="BA1990" s="13">
        <f t="shared" si="2672"/>
        <v>2.5763667118182568E-5</v>
      </c>
      <c r="BB1990" s="13">
        <f t="shared" si="2673"/>
        <v>1.9370529559135623E-5</v>
      </c>
      <c r="BC1990" s="13">
        <f t="shared" si="2674"/>
        <v>1.1651056153773672E-5</v>
      </c>
      <c r="BD1990" s="13">
        <f t="shared" si="2675"/>
        <v>2.4040871434824203E-2</v>
      </c>
      <c r="BE1990" s="13">
        <f t="shared" si="2676"/>
        <v>1.7978297504782813E-2</v>
      </c>
      <c r="BF1990" s="13">
        <f t="shared" si="2677"/>
        <v>6.722285047918092E-3</v>
      </c>
      <c r="BG1990" s="13">
        <f t="shared" si="2678"/>
        <v>1.6756913440938586E-3</v>
      </c>
      <c r="BH1990" s="13">
        <f t="shared" si="2679"/>
        <v>3.1327979927830215E-4</v>
      </c>
      <c r="BI1990" s="13">
        <f t="shared" si="2680"/>
        <v>4.6855518103270008E-5</v>
      </c>
      <c r="BJ1990" s="14">
        <f t="shared" si="2681"/>
        <v>6.2458063188525551E-2</v>
      </c>
      <c r="BK1990" s="14">
        <f t="shared" si="2682"/>
        <v>0.11413549608868724</v>
      </c>
      <c r="BL1990" s="14">
        <f t="shared" si="2683"/>
        <v>0.68346113758674243</v>
      </c>
      <c r="BM1990" s="14">
        <f t="shared" si="2684"/>
        <v>0.68990008389253965</v>
      </c>
      <c r="BN1990" s="14">
        <f t="shared" si="2685"/>
        <v>0.27620297379335984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1.3216000000000001</v>
      </c>
      <c r="F1991" s="10">
        <f>VLOOKUP(B1991,home!$B$2:$E$405,3,FALSE)</f>
        <v>1.2611000000000001</v>
      </c>
      <c r="G1991" s="10">
        <f>VLOOKUP(C1991,away!$B$2:$E$405,4,FALSE)</f>
        <v>1.2344999999999999</v>
      </c>
      <c r="H1991" s="10">
        <f>VLOOKUP(A1991,away!$A$2:$E$405,3,FALSE)</f>
        <v>1.1162000000000001</v>
      </c>
      <c r="I1991" s="10">
        <f>VLOOKUP(C1991,away!$B$2:$E$405,3,FALSE)</f>
        <v>0.75439999999999996</v>
      </c>
      <c r="J1991" s="10">
        <f>VLOOKUP(B1991,home!$B$2:$E$405,4,FALSE)</f>
        <v>1.2941</v>
      </c>
      <c r="K1991" s="12">
        <f t="shared" si="2630"/>
        <v>2.0575038187200003</v>
      </c>
      <c r="L1991" s="12">
        <f t="shared" si="2631"/>
        <v>1.089711502448</v>
      </c>
      <c r="M1991" s="13">
        <f t="shared" si="2632"/>
        <v>4.2971622579004325E-2</v>
      </c>
      <c r="N1991" s="13">
        <f t="shared" si="2633"/>
        <v>8.8414277552895978E-2</v>
      </c>
      <c r="O1991" s="13">
        <f t="shared" si="2634"/>
        <v>4.68266714031952E-2</v>
      </c>
      <c r="P1991" s="13">
        <f t="shared" si="2635"/>
        <v>9.6346055230020752E-2</v>
      </c>
      <c r="Q1991" s="13">
        <f t="shared" si="2636"/>
        <v>9.0956356847226763E-2</v>
      </c>
      <c r="R1991" s="13">
        <f t="shared" si="2637"/>
        <v>2.5513781224707315E-2</v>
      </c>
      <c r="S1991" s="13">
        <f t="shared" si="2638"/>
        <v>5.400402522222663E-2</v>
      </c>
      <c r="T1991" s="13">
        <f t="shared" si="2639"/>
        <v>9.9116188277187892E-2</v>
      </c>
      <c r="U1991" s="13">
        <f t="shared" si="2640"/>
        <v>5.2494702299821942E-2</v>
      </c>
      <c r="V1991" s="13">
        <f t="shared" si="2641"/>
        <v>1.3453516231394872E-2</v>
      </c>
      <c r="W1991" s="13">
        <f t="shared" si="2642"/>
        <v>6.2381017183342699E-2</v>
      </c>
      <c r="X1991" s="13">
        <f t="shared" si="2643"/>
        <v>6.7977311959094872E-2</v>
      </c>
      <c r="Y1991" s="13">
        <f t="shared" si="2644"/>
        <v>3.7037829373660833E-2</v>
      </c>
      <c r="Z1991" s="13">
        <f t="shared" si="2645"/>
        <v>9.2675536238351272E-3</v>
      </c>
      <c r="AA1991" s="13">
        <f t="shared" si="2646"/>
        <v>1.9068026971233151E-2</v>
      </c>
      <c r="AB1991" s="13">
        <f t="shared" si="2647"/>
        <v>1.9616269154384091E-2</v>
      </c>
      <c r="AC1991" s="13">
        <f t="shared" si="2648"/>
        <v>1.8852459193926037E-3</v>
      </c>
      <c r="AD1991" s="13">
        <f t="shared" si="2649"/>
        <v>3.2087295267591395E-2</v>
      </c>
      <c r="AE1991" s="13">
        <f t="shared" si="2650"/>
        <v>3.496589473553962E-2</v>
      </c>
      <c r="AF1991" s="13">
        <f t="shared" si="2651"/>
        <v>1.9051368843351745E-2</v>
      </c>
      <c r="AG1991" s="13">
        <f t="shared" si="2652"/>
        <v>6.9201652553266156E-3</v>
      </c>
      <c r="AH1991" s="13">
        <f t="shared" si="2653"/>
        <v>2.5247399458616965E-3</v>
      </c>
      <c r="AI1991" s="13">
        <f t="shared" si="2654"/>
        <v>5.1946620798853666E-3</v>
      </c>
      <c r="AJ1991" s="13">
        <f t="shared" si="2655"/>
        <v>5.3440185331620621E-3</v>
      </c>
      <c r="AK1991" s="13">
        <f t="shared" si="2656"/>
        <v>3.6651128464304655E-3</v>
      </c>
      <c r="AL1991" s="13">
        <f t="shared" si="2657"/>
        <v>1.6907530744321228E-4</v>
      </c>
      <c r="AM1991" s="13">
        <f t="shared" si="2658"/>
        <v>1.3203946509093088E-2</v>
      </c>
      <c r="AN1991" s="13">
        <f t="shared" si="2659"/>
        <v>1.4388492388666853E-2</v>
      </c>
      <c r="AO1991" s="13">
        <f t="shared" si="2660"/>
        <v>7.8396528294078834E-3</v>
      </c>
      <c r="AP1991" s="13">
        <f t="shared" si="2661"/>
        <v>2.8476532878015932E-3</v>
      </c>
      <c r="AQ1991" s="13">
        <f t="shared" si="2662"/>
        <v>7.7578013567531539E-4</v>
      </c>
      <c r="AR1991" s="13">
        <f t="shared" si="2663"/>
        <v>5.5024763193908637E-4</v>
      </c>
      <c r="AS1991" s="13">
        <f t="shared" si="2664"/>
        <v>1.1321366039563072E-3</v>
      </c>
      <c r="AT1991" s="13">
        <f t="shared" si="2665"/>
        <v>1.1646876929763978E-3</v>
      </c>
      <c r="AU1991" s="13">
        <f t="shared" si="2666"/>
        <v>7.9878312530504191E-4</v>
      </c>
      <c r="AV1991" s="13">
        <f t="shared" si="2667"/>
        <v>4.1087483266105511E-4</v>
      </c>
      <c r="AW1991" s="13">
        <f t="shared" si="2668"/>
        <v>1.0530036342916651E-5</v>
      </c>
      <c r="AX1991" s="13">
        <f t="shared" si="2669"/>
        <v>4.5278617274389452E-3</v>
      </c>
      <c r="AY1991" s="13">
        <f t="shared" si="2670"/>
        <v>4.9340630058842894E-3</v>
      </c>
      <c r="AZ1991" s="13">
        <f t="shared" si="2671"/>
        <v>2.6883526056576319E-3</v>
      </c>
      <c r="BA1991" s="13">
        <f t="shared" si="2672"/>
        <v>9.7650958567372466E-4</v>
      </c>
      <c r="BB1991" s="13">
        <f t="shared" si="2673"/>
        <v>2.6602843193984714E-4</v>
      </c>
      <c r="BC1991" s="13">
        <f t="shared" si="2674"/>
        <v>5.7978848452611282E-5</v>
      </c>
      <c r="BD1991" s="13">
        <f t="shared" si="2675"/>
        <v>9.9935195619799274E-5</v>
      </c>
      <c r="BE1991" s="13">
        <f t="shared" si="2676"/>
        <v>2.0561704661226722E-4</v>
      </c>
      <c r="BF1991" s="13">
        <f t="shared" si="2677"/>
        <v>2.1152892929933412E-4</v>
      </c>
      <c r="BG1991" s="13">
        <f t="shared" si="2678"/>
        <v>1.4507385993437762E-4</v>
      </c>
      <c r="BH1991" s="13">
        <f t="shared" si="2679"/>
        <v>7.4622505202858122E-5</v>
      </c>
      <c r="BI1991" s="13">
        <f t="shared" si="2680"/>
        <v>3.070721788346671E-5</v>
      </c>
      <c r="BJ1991" s="14">
        <f t="shared" si="2681"/>
        <v>0.59141402465091031</v>
      </c>
      <c r="BK1991" s="14">
        <f t="shared" si="2682"/>
        <v>0.21376360349536666</v>
      </c>
      <c r="BL1991" s="14">
        <f t="shared" si="2683"/>
        <v>0.18507219910007125</v>
      </c>
      <c r="BM1991" s="14">
        <f t="shared" si="2684"/>
        <v>0.60356508306359147</v>
      </c>
      <c r="BN1991" s="14">
        <f t="shared" si="2685"/>
        <v>0.39102876483705035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1.3216000000000001</v>
      </c>
      <c r="F1992" s="10">
        <f>VLOOKUP(B1992,home!$B$2:$E$405,3,FALSE)</f>
        <v>0.71460000000000001</v>
      </c>
      <c r="G1992" s="10">
        <f>VLOOKUP(C1992,away!$B$2:$E$405,4,FALSE)</f>
        <v>0.67700000000000005</v>
      </c>
      <c r="H1992" s="10">
        <f>VLOOKUP(A1992,away!$A$2:$E$405,3,FALSE)</f>
        <v>1.1162000000000001</v>
      </c>
      <c r="I1992" s="10">
        <f>VLOOKUP(C1992,away!$B$2:$E$405,3,FALSE)</f>
        <v>1.0374000000000001</v>
      </c>
      <c r="J1992" s="10">
        <f>VLOOKUP(B1992,home!$B$2:$E$405,4,FALSE)</f>
        <v>1.3935999999999999</v>
      </c>
      <c r="K1992" s="12">
        <f t="shared" si="2630"/>
        <v>0.6393691987200002</v>
      </c>
      <c r="L1992" s="12">
        <f t="shared" si="2631"/>
        <v>1.6137133783680002</v>
      </c>
      <c r="M1992" s="13">
        <f t="shared" si="2632"/>
        <v>0.10507482357953372</v>
      </c>
      <c r="N1992" s="13">
        <f t="shared" si="2633"/>
        <v>6.7181605757691859E-2</v>
      </c>
      <c r="O1992" s="13">
        <f t="shared" si="2634"/>
        <v>0.16956064853995101</v>
      </c>
      <c r="P1992" s="13">
        <f t="shared" si="2635"/>
        <v>0.10841185599143205</v>
      </c>
      <c r="Q1992" s="13">
        <f t="shared" si="2636"/>
        <v>2.1476924721009198E-2</v>
      </c>
      <c r="R1992" s="13">
        <f t="shared" si="2637"/>
        <v>0.13681114349683673</v>
      </c>
      <c r="S1992" s="13">
        <f t="shared" si="2638"/>
        <v>2.7963716994991582E-2</v>
      </c>
      <c r="T1992" s="13">
        <f t="shared" si="2639"/>
        <v>3.4657600748494978E-2</v>
      </c>
      <c r="U1992" s="13">
        <f t="shared" si="2640"/>
        <v>8.7472831193539463E-2</v>
      </c>
      <c r="V1992" s="13">
        <f t="shared" si="2641"/>
        <v>3.2057562586462716E-3</v>
      </c>
      <c r="W1992" s="13">
        <f t="shared" si="2642"/>
        <v>4.5772280499471385E-3</v>
      </c>
      <c r="X1992" s="13">
        <f t="shared" si="2643"/>
        <v>7.3863341400409715E-3</v>
      </c>
      <c r="Y1992" s="13">
        <f t="shared" si="2644"/>
        <v>5.9597131094402071E-3</v>
      </c>
      <c r="Z1992" s="13">
        <f t="shared" si="2645"/>
        <v>7.3591324190223212E-2</v>
      </c>
      <c r="AA1992" s="13">
        <f t="shared" si="2646"/>
        <v>4.7052025980246784E-2</v>
      </c>
      <c r="AB1992" s="13">
        <f t="shared" si="2647"/>
        <v>1.5041808074571507E-2</v>
      </c>
      <c r="AC1992" s="13">
        <f t="shared" si="2648"/>
        <v>2.0672291778399263E-4</v>
      </c>
      <c r="AD1992" s="13">
        <f t="shared" si="2649"/>
        <v>7.316346576633527E-4</v>
      </c>
      <c r="AE1992" s="13">
        <f t="shared" si="2650"/>
        <v>1.1806486351490443E-3</v>
      </c>
      <c r="AF1992" s="13">
        <f t="shared" si="2651"/>
        <v>9.5261424884596647E-4</v>
      </c>
      <c r="AG1992" s="13">
        <f t="shared" si="2652"/>
        <v>5.12415452595573E-4</v>
      </c>
      <c r="AH1992" s="13">
        <f t="shared" si="2653"/>
        <v>2.9688826094394976E-2</v>
      </c>
      <c r="AI1992" s="13">
        <f t="shared" si="2654"/>
        <v>1.8982120950910751E-2</v>
      </c>
      <c r="AJ1992" s="13">
        <f t="shared" si="2655"/>
        <v>6.0682917311949665E-3</v>
      </c>
      <c r="AK1992" s="13">
        <f t="shared" si="2656"/>
        <v>1.2932929405911097E-3</v>
      </c>
      <c r="AL1992" s="13">
        <f t="shared" si="2657"/>
        <v>8.5315261751406085E-6</v>
      </c>
      <c r="AM1992" s="13">
        <f t="shared" si="2658"/>
        <v>9.3556932965199898E-5</v>
      </c>
      <c r="AN1992" s="13">
        <f t="shared" si="2659"/>
        <v>1.5097407436502128E-4</v>
      </c>
      <c r="AO1992" s="13">
        <f t="shared" si="2660"/>
        <v>1.218144417947801E-4</v>
      </c>
      <c r="AP1992" s="13">
        <f t="shared" si="2661"/>
        <v>6.5524531467555557E-5</v>
      </c>
      <c r="AQ1992" s="13">
        <f t="shared" si="2662"/>
        <v>2.6434453260122372E-5</v>
      </c>
      <c r="AR1992" s="13">
        <f t="shared" si="2663"/>
        <v>9.5818511713132264E-3</v>
      </c>
      <c r="AS1992" s="13">
        <f t="shared" si="2664"/>
        <v>6.1263405056568325E-3</v>
      </c>
      <c r="AT1992" s="13">
        <f t="shared" si="2665"/>
        <v>1.9584967100938449E-3</v>
      </c>
      <c r="AU1992" s="13">
        <f t="shared" si="2666"/>
        <v>4.174008240761527E-4</v>
      </c>
      <c r="AV1992" s="13">
        <f t="shared" si="2667"/>
        <v>6.6718307608659377E-5</v>
      </c>
      <c r="AW1992" s="13">
        <f t="shared" si="2668"/>
        <v>2.4451321543430675E-7</v>
      </c>
      <c r="AX1992" s="13">
        <f t="shared" si="2669"/>
        <v>9.9695702107767694E-6</v>
      </c>
      <c r="AY1992" s="13">
        <f t="shared" si="2670"/>
        <v>1.6088028825709559E-5</v>
      </c>
      <c r="AZ1992" s="13">
        <f t="shared" si="2671"/>
        <v>1.2980733673808773E-5</v>
      </c>
      <c r="BA1992" s="13">
        <f t="shared" si="2672"/>
        <v>6.9823945301524046E-6</v>
      </c>
      <c r="BB1992" s="13">
        <f t="shared" si="2673"/>
        <v>2.8168958665876225E-6</v>
      </c>
      <c r="BC1992" s="13">
        <f t="shared" si="2674"/>
        <v>9.0913250907639293E-7</v>
      </c>
      <c r="BD1992" s="13">
        <f t="shared" si="2675"/>
        <v>2.5770602374465368E-3</v>
      </c>
      <c r="BE1992" s="13">
        <f t="shared" si="2676"/>
        <v>1.6476929390693658E-3</v>
      </c>
      <c r="BF1992" s="13">
        <f t="shared" si="2677"/>
        <v>5.2674205709469124E-4</v>
      </c>
      <c r="BG1992" s="13">
        <f t="shared" si="2678"/>
        <v>1.1226088232558579E-4</v>
      </c>
      <c r="BH1992" s="13">
        <f t="shared" si="2679"/>
        <v>1.7944037595027504E-5</v>
      </c>
      <c r="BI1992" s="13">
        <f t="shared" si="2680"/>
        <v>2.2945729877868588E-6</v>
      </c>
      <c r="BJ1992" s="14">
        <f t="shared" si="2681"/>
        <v>0.14512477071034707</v>
      </c>
      <c r="BK1992" s="14">
        <f t="shared" si="2682"/>
        <v>0.24488749529738849</v>
      </c>
      <c r="BL1992" s="14">
        <f t="shared" si="2683"/>
        <v>0.53500579124750514</v>
      </c>
      <c r="BM1992" s="14">
        <f t="shared" si="2684"/>
        <v>0.39007653584339885</v>
      </c>
      <c r="BN1992" s="14">
        <f t="shared" si="2685"/>
        <v>0.60851700208645454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1.3216000000000001</v>
      </c>
      <c r="F1993" s="10">
        <f>VLOOKUP(B1993,home!$B$2:$E$405,3,FALSE)</f>
        <v>1.2611000000000001</v>
      </c>
      <c r="G1993" s="10">
        <f>VLOOKUP(C1993,away!$B$2:$E$405,4,FALSE)</f>
        <v>0.96679999999999999</v>
      </c>
      <c r="H1993" s="10">
        <f>VLOOKUP(A1993,away!$A$2:$E$405,3,FALSE)</f>
        <v>1.1162000000000001</v>
      </c>
      <c r="I1993" s="10">
        <f>VLOOKUP(C1993,away!$B$2:$E$405,3,FALSE)</f>
        <v>0.99539999999999995</v>
      </c>
      <c r="J1993" s="10">
        <f>VLOOKUP(B1993,home!$B$2:$E$405,4,FALSE)</f>
        <v>0.64700000000000002</v>
      </c>
      <c r="K1993" s="12">
        <f t="shared" si="2630"/>
        <v>1.6113363239680003</v>
      </c>
      <c r="L1993" s="12">
        <f t="shared" si="2631"/>
        <v>0.71885936555999996</v>
      </c>
      <c r="M1993" s="13">
        <f t="shared" si="2632"/>
        <v>9.7276709193527586E-2</v>
      </c>
      <c r="N1993" s="13">
        <f t="shared" si="2633"/>
        <v>0.15674549499960291</v>
      </c>
      <c r="O1993" s="13">
        <f t="shared" si="2634"/>
        <v>6.9928273454623852E-2</v>
      </c>
      <c r="P1993" s="13">
        <f t="shared" si="2635"/>
        <v>0.11267796708980268</v>
      </c>
      <c r="Q1993" s="13">
        <f t="shared" si="2636"/>
        <v>0.12628485485560237</v>
      </c>
      <c r="R1993" s="13">
        <f t="shared" si="2637"/>
        <v>2.5134297145148542E-2</v>
      </c>
      <c r="S1993" s="13">
        <f t="shared" si="2638"/>
        <v>3.2629404234450148E-2</v>
      </c>
      <c r="T1993" s="13">
        <f t="shared" si="2639"/>
        <v>9.0781050641335001E-2</v>
      </c>
      <c r="U1993" s="13">
        <f t="shared" si="2640"/>
        <v>4.0499805967383055E-2</v>
      </c>
      <c r="V1993" s="13">
        <f t="shared" si="2641"/>
        <v>4.1994920891938216E-3</v>
      </c>
      <c r="W1993" s="13">
        <f t="shared" si="2642"/>
        <v>6.7829124598619589E-2</v>
      </c>
      <c r="X1993" s="13">
        <f t="shared" si="2643"/>
        <v>4.8759601475453863E-2</v>
      </c>
      <c r="Y1993" s="13">
        <f t="shared" si="2644"/>
        <v>1.75256480908016E-2</v>
      </c>
      <c r="Z1993" s="13">
        <f t="shared" si="2645"/>
        <v>6.0226749665193337E-3</v>
      </c>
      <c r="AA1993" s="13">
        <f t="shared" si="2646"/>
        <v>9.7045549410053611E-3</v>
      </c>
      <c r="AB1993" s="13">
        <f t="shared" si="2647"/>
        <v>7.8186509421925374E-3</v>
      </c>
      <c r="AC1993" s="13">
        <f t="shared" si="2648"/>
        <v>3.0402333414586788E-4</v>
      </c>
      <c r="AD1993" s="13">
        <f t="shared" si="2649"/>
        <v>2.7323883072176789E-2</v>
      </c>
      <c r="AE1993" s="13">
        <f t="shared" si="2650"/>
        <v>1.964202924990063E-2</v>
      </c>
      <c r="AF1993" s="13">
        <f t="shared" si="2651"/>
        <v>7.0599283424472633E-3</v>
      </c>
      <c r="AG1993" s="13">
        <f t="shared" si="2652"/>
        <v>1.6916985363835675E-3</v>
      </c>
      <c r="AH1993" s="13">
        <f t="shared" si="2653"/>
        <v>1.0823640763515453E-3</v>
      </c>
      <c r="AI1993" s="13">
        <f t="shared" si="2654"/>
        <v>1.7440525519833189E-3</v>
      </c>
      <c r="AJ1993" s="13">
        <f t="shared" si="2655"/>
        <v>1.4051276139599056E-3</v>
      </c>
      <c r="AK1993" s="13">
        <f t="shared" si="2656"/>
        <v>7.5471105472802716E-4</v>
      </c>
      <c r="AL1993" s="13">
        <f t="shared" si="2657"/>
        <v>1.4086303504066108E-5</v>
      </c>
      <c r="AM1993" s="13">
        <f t="shared" si="2658"/>
        <v>8.8055930612105579E-3</v>
      </c>
      <c r="AN1993" s="13">
        <f t="shared" si="2659"/>
        <v>6.3299830413613596E-3</v>
      </c>
      <c r="AO1993" s="13">
        <f t="shared" si="2660"/>
        <v>2.275183796559293E-3</v>
      </c>
      <c r="AP1993" s="13">
        <f t="shared" si="2661"/>
        <v>5.451790601756685E-4</v>
      </c>
      <c r="AQ1993" s="13">
        <f t="shared" si="2662"/>
        <v>9.7976768328619503E-5</v>
      </c>
      <c r="AR1993" s="13">
        <f t="shared" si="2663"/>
        <v>1.5561351064620149E-4</v>
      </c>
      <c r="AS1993" s="13">
        <f t="shared" si="2664"/>
        <v>2.507457022044056E-4</v>
      </c>
      <c r="AT1993" s="13">
        <f t="shared" si="2665"/>
        <v>2.0201782902041094E-4</v>
      </c>
      <c r="AU1993" s="13">
        <f t="shared" si="2666"/>
        <v>1.0850622199658163E-4</v>
      </c>
      <c r="AV1993" s="13">
        <f t="shared" si="2667"/>
        <v>4.3710004219906908E-5</v>
      </c>
      <c r="AW1993" s="13">
        <f t="shared" si="2668"/>
        <v>4.5323628732433805E-7</v>
      </c>
      <c r="AX1993" s="13">
        <f t="shared" si="2669"/>
        <v>2.3647953256015282E-3</v>
      </c>
      <c r="AY1993" s="13">
        <f t="shared" si="2670"/>
        <v>1.6999552674411681E-3</v>
      </c>
      <c r="AZ1993" s="13">
        <f t="shared" si="2671"/>
        <v>6.1101438251656909E-4</v>
      </c>
      <c r="BA1993" s="13">
        <f t="shared" si="2672"/>
        <v>1.4641113712129868E-4</v>
      </c>
      <c r="BB1993" s="13">
        <f t="shared" si="2673"/>
        <v>2.6312254285483723E-5</v>
      </c>
      <c r="BC1993" s="13">
        <f t="shared" si="2674"/>
        <v>3.7829620844232456E-6</v>
      </c>
      <c r="BD1993" s="13">
        <f t="shared" si="2675"/>
        <v>1.8644038255948779E-5</v>
      </c>
      <c r="BE1993" s="13">
        <f t="shared" si="2676"/>
        <v>3.0041816067259269E-5</v>
      </c>
      <c r="BF1993" s="13">
        <f t="shared" si="2677"/>
        <v>2.4203734733570183E-5</v>
      </c>
      <c r="BG1993" s="13">
        <f t="shared" si="2678"/>
        <v>1.3000118983962527E-5</v>
      </c>
      <c r="BH1993" s="13">
        <f t="shared" si="2679"/>
        <v>5.2368909836911982E-6</v>
      </c>
      <c r="BI1993" s="13">
        <f t="shared" si="2680"/>
        <v>1.6876785333364272E-6</v>
      </c>
      <c r="BJ1993" s="14">
        <f t="shared" si="2681"/>
        <v>0.58654950091900959</v>
      </c>
      <c r="BK1993" s="14">
        <f t="shared" si="2682"/>
        <v>0.24880163751206533</v>
      </c>
      <c r="BL1993" s="14">
        <f t="shared" si="2683"/>
        <v>0.15892524529302138</v>
      </c>
      <c r="BM1993" s="14">
        <f t="shared" si="2684"/>
        <v>0.41055195992115379</v>
      </c>
      <c r="BN1993" s="14">
        <f t="shared" si="2685"/>
        <v>0.58804759673830798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1.3216000000000001</v>
      </c>
      <c r="F1994" s="10">
        <f>VLOOKUP(B1994,home!$B$2:$E$405,3,FALSE)</f>
        <v>1.1947000000000001</v>
      </c>
      <c r="G1994" s="10">
        <f>VLOOKUP(C1994,away!$B$2:$E$405,4,FALSE)</f>
        <v>0.91600000000000004</v>
      </c>
      <c r="H1994" s="10">
        <f>VLOOKUP(A1994,away!$A$2:$E$405,3,FALSE)</f>
        <v>1.1162000000000001</v>
      </c>
      <c r="I1994" s="10">
        <f>VLOOKUP(C1994,away!$B$2:$E$405,3,FALSE)</f>
        <v>1.6975</v>
      </c>
      <c r="J1994" s="10">
        <f>VLOOKUP(B1994,home!$B$2:$E$405,4,FALSE)</f>
        <v>0.80159999999999998</v>
      </c>
      <c r="K1994" s="12">
        <f t="shared" si="2630"/>
        <v>1.4462866163200003</v>
      </c>
      <c r="L1994" s="12">
        <f t="shared" si="2631"/>
        <v>1.5188311992000001</v>
      </c>
      <c r="M1994" s="13">
        <f t="shared" si="2632"/>
        <v>5.155439497944702E-2</v>
      </c>
      <c r="N1994" s="13">
        <f t="shared" si="2633"/>
        <v>7.4562431471249233E-2</v>
      </c>
      <c r="O1994" s="13">
        <f t="shared" si="2634"/>
        <v>7.8302423550663983E-2</v>
      </c>
      <c r="P1994" s="13">
        <f t="shared" si="2635"/>
        <v>0.11324774720674531</v>
      </c>
      <c r="Q1994" s="13">
        <f t="shared" si="2636"/>
        <v>5.3919323358572489E-2</v>
      </c>
      <c r="R1994" s="13">
        <f t="shared" si="2637"/>
        <v>5.9464081930860654E-2</v>
      </c>
      <c r="S1994" s="13">
        <f t="shared" si="2638"/>
        <v>6.2191847331909356E-2</v>
      </c>
      <c r="T1994" s="13">
        <f t="shared" si="2639"/>
        <v>8.1894350556753231E-2</v>
      </c>
      <c r="U1994" s="13">
        <f t="shared" si="2640"/>
        <v>8.6002105848359725E-2</v>
      </c>
      <c r="V1994" s="13">
        <f t="shared" si="2641"/>
        <v>1.5179407665270405E-2</v>
      </c>
      <c r="W1994" s="13">
        <f t="shared" si="2642"/>
        <v>2.5994265244844578E-2</v>
      </c>
      <c r="X1994" s="13">
        <f t="shared" si="2643"/>
        <v>3.9480901054150176E-2</v>
      </c>
      <c r="Y1994" s="13">
        <f t="shared" si="2644"/>
        <v>2.9982412146785729E-2</v>
      </c>
      <c r="Z1994" s="13">
        <f t="shared" si="2645"/>
        <v>3.0105300956125378E-2</v>
      </c>
      <c r="AA1994" s="13">
        <f t="shared" si="2646"/>
        <v>4.3540893853129842E-2</v>
      </c>
      <c r="AB1994" s="13">
        <f t="shared" si="2647"/>
        <v>3.1486306021195731E-2</v>
      </c>
      <c r="AC1994" s="13">
        <f t="shared" si="2648"/>
        <v>2.0840048199455108E-3</v>
      </c>
      <c r="AD1994" s="13">
        <f t="shared" si="2649"/>
        <v>9.3987894811727157E-3</v>
      </c>
      <c r="AE1994" s="13">
        <f t="shared" si="2650"/>
        <v>1.4275174698717903E-2</v>
      </c>
      <c r="AF1994" s="13">
        <f t="shared" si="2651"/>
        <v>1.0840790353221606E-2</v>
      </c>
      <c r="AG1994" s="13">
        <f t="shared" si="2652"/>
        <v>5.4884435374864546E-3</v>
      </c>
      <c r="AH1994" s="13">
        <f t="shared" si="2653"/>
        <v>1.1431217588367206E-2</v>
      </c>
      <c r="AI1994" s="13">
        <f t="shared" si="2654"/>
        <v>1.653281700629728E-2</v>
      </c>
      <c r="AJ1994" s="13">
        <f t="shared" si="2655"/>
        <v>1.1955595983137727E-2</v>
      </c>
      <c r="AK1994" s="13">
        <f t="shared" si="2656"/>
        <v>5.7637394868470812E-3</v>
      </c>
      <c r="AL1994" s="13">
        <f t="shared" si="2657"/>
        <v>1.8311443757291056E-4</v>
      </c>
      <c r="AM1994" s="13">
        <f t="shared" si="2658"/>
        <v>2.7186686872458584E-3</v>
      </c>
      <c r="AN1994" s="13">
        <f t="shared" si="2659"/>
        <v>4.1291988224771174E-3</v>
      </c>
      <c r="AO1994" s="13">
        <f t="shared" si="2660"/>
        <v>3.1357779996390744E-3</v>
      </c>
      <c r="AP1994" s="13">
        <f t="shared" si="2661"/>
        <v>1.5875724865389307E-3</v>
      </c>
      <c r="AQ1994" s="13">
        <f t="shared" si="2662"/>
        <v>6.0281365588671267E-4</v>
      </c>
      <c r="AR1994" s="13">
        <f t="shared" si="2663"/>
        <v>3.4724179836111827E-3</v>
      </c>
      <c r="AS1994" s="13">
        <f t="shared" si="2664"/>
        <v>5.022111655965735E-3</v>
      </c>
      <c r="AT1994" s="13">
        <f t="shared" si="2665"/>
        <v>3.6317064368439587E-3</v>
      </c>
      <c r="AU1994" s="13">
        <f t="shared" si="2666"/>
        <v>1.7508294713368708E-3</v>
      </c>
      <c r="AV1994" s="13">
        <f t="shared" si="2667"/>
        <v>6.3305030796328467E-4</v>
      </c>
      <c r="AW1994" s="13">
        <f t="shared" si="2668"/>
        <v>1.1173364422195634E-5</v>
      </c>
      <c r="AX1994" s="13">
        <f t="shared" si="2669"/>
        <v>6.5532902276199114E-4</v>
      </c>
      <c r="AY1994" s="13">
        <f t="shared" si="2670"/>
        <v>9.9533416551215916E-4</v>
      </c>
      <c r="AZ1994" s="13">
        <f t="shared" si="2671"/>
        <v>7.5587229210478208E-4</v>
      </c>
      <c r="BA1994" s="13">
        <f t="shared" si="2672"/>
        <v>3.8268080661985293E-4</v>
      </c>
      <c r="BB1994" s="13">
        <f t="shared" si="2673"/>
        <v>1.4530688710731365E-4</v>
      </c>
      <c r="BC1994" s="13">
        <f t="shared" si="2674"/>
        <v>4.4139326719444087E-5</v>
      </c>
      <c r="BD1994" s="13">
        <f t="shared" si="2675"/>
        <v>8.7900279502863563E-4</v>
      </c>
      <c r="BE1994" s="13">
        <f t="shared" si="2676"/>
        <v>1.2712899781577882E-3</v>
      </c>
      <c r="BF1994" s="13">
        <f t="shared" si="2677"/>
        <v>9.1932484043567733E-4</v>
      </c>
      <c r="BG1994" s="13">
        <f t="shared" si="2678"/>
        <v>4.4320240425754651E-4</v>
      </c>
      <c r="BH1994" s="13">
        <f t="shared" si="2679"/>
        <v>1.6024942639963403E-4</v>
      </c>
      <c r="BI1994" s="13">
        <f t="shared" si="2680"/>
        <v>4.6353320134949503E-5</v>
      </c>
      <c r="BJ1994" s="14">
        <f t="shared" si="2681"/>
        <v>0.36098957605556742</v>
      </c>
      <c r="BK1994" s="14">
        <f t="shared" si="2682"/>
        <v>0.24543585060640263</v>
      </c>
      <c r="BL1994" s="14">
        <f t="shared" si="2683"/>
        <v>0.3627087198889945</v>
      </c>
      <c r="BM1994" s="14">
        <f t="shared" si="2684"/>
        <v>0.56720488420846127</v>
      </c>
      <c r="BN1994" s="14">
        <f t="shared" si="2685"/>
        <v>0.43105040249753868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1.3216000000000001</v>
      </c>
      <c r="F1995" s="10">
        <f>VLOOKUP(B1995,home!$B$2:$E$405,3,FALSE)</f>
        <v>0.50439999999999996</v>
      </c>
      <c r="G1995" s="10">
        <f>VLOOKUP(C1995,away!$B$2:$E$405,4,FALSE)</f>
        <v>1.177</v>
      </c>
      <c r="H1995" s="10">
        <f>VLOOKUP(A1995,away!$A$2:$E$405,3,FALSE)</f>
        <v>1.1162000000000001</v>
      </c>
      <c r="I1995" s="10">
        <f>VLOOKUP(C1995,away!$B$2:$E$405,3,FALSE)</f>
        <v>1.1448</v>
      </c>
      <c r="J1995" s="10">
        <f>VLOOKUP(B1995,home!$B$2:$E$405,4,FALSE)</f>
        <v>1.095</v>
      </c>
      <c r="K1995" s="12">
        <f t="shared" si="2630"/>
        <v>0.78460590208000014</v>
      </c>
      <c r="L1995" s="12">
        <f t="shared" si="2631"/>
        <v>1.3992192072</v>
      </c>
      <c r="M1995" s="13">
        <f t="shared" si="2632"/>
        <v>0.11260996036052152</v>
      </c>
      <c r="N1995" s="13">
        <f t="shared" si="2633"/>
        <v>8.8354439531860049E-2</v>
      </c>
      <c r="O1995" s="13">
        <f t="shared" si="2634"/>
        <v>0.15756601945847237</v>
      </c>
      <c r="P1995" s="13">
        <f t="shared" si="2635"/>
        <v>0.12362722883436955</v>
      </c>
      <c r="Q1995" s="13">
        <f t="shared" si="2636"/>
        <v>3.4661707365833939E-2</v>
      </c>
      <c r="R1995" s="13">
        <f t="shared" si="2637"/>
        <v>0.11023470041417174</v>
      </c>
      <c r="S1995" s="13">
        <f t="shared" si="2638"/>
        <v>3.393059472788805E-2</v>
      </c>
      <c r="T1995" s="13">
        <f t="shared" si="2639"/>
        <v>4.8499326700620564E-2</v>
      </c>
      <c r="U1995" s="13">
        <f t="shared" si="2640"/>
        <v>8.6490796558979788E-2</v>
      </c>
      <c r="V1995" s="13">
        <f t="shared" si="2641"/>
        <v>4.1389129399303642E-3</v>
      </c>
      <c r="W1995" s="13">
        <f t="shared" si="2642"/>
        <v>9.0652600584677084E-3</v>
      </c>
      <c r="X1995" s="13">
        <f t="shared" si="2643"/>
        <v>1.2684285992071012E-2</v>
      </c>
      <c r="Y1995" s="13">
        <f t="shared" si="2644"/>
        <v>8.8740482948618353E-3</v>
      </c>
      <c r="Z1995" s="13">
        <f t="shared" si="2645"/>
        <v>5.1414170039815653E-2</v>
      </c>
      <c r="AA1995" s="13">
        <f t="shared" si="2646"/>
        <v>4.0339861263784076E-2</v>
      </c>
      <c r="AB1995" s="13">
        <f t="shared" si="2647"/>
        <v>1.5825446618326678E-2</v>
      </c>
      <c r="AC1995" s="13">
        <f t="shared" si="2648"/>
        <v>2.8399038565957564E-4</v>
      </c>
      <c r="AD1995" s="13">
        <f t="shared" si="2649"/>
        <v>1.7781641364409625E-3</v>
      </c>
      <c r="AE1995" s="13">
        <f t="shared" si="2650"/>
        <v>2.4880414132623964E-3</v>
      </c>
      <c r="AF1995" s="13">
        <f t="shared" si="2651"/>
        <v>1.740657666872889E-3</v>
      </c>
      <c r="AG1995" s="13">
        <f t="shared" si="2652"/>
        <v>8.1185388021616208E-4</v>
      </c>
      <c r="AH1995" s="13">
        <f t="shared" si="2653"/>
        <v>1.7984923560489221E-2</v>
      </c>
      <c r="AI1995" s="13">
        <f t="shared" si="2654"/>
        <v>1.4111077174017491E-2</v>
      </c>
      <c r="AJ1995" s="13">
        <f t="shared" si="2655"/>
        <v>5.5358172177202465E-3</v>
      </c>
      <c r="AK1995" s="13">
        <f t="shared" si="2656"/>
        <v>1.4478116206197971E-3</v>
      </c>
      <c r="AL1995" s="13">
        <f t="shared" si="2657"/>
        <v>1.247099076575312E-5</v>
      </c>
      <c r="AM1995" s="13">
        <f t="shared" si="2658"/>
        <v>2.7903161526371325E-4</v>
      </c>
      <c r="AN1995" s="13">
        <f t="shared" si="2659"/>
        <v>3.9042639549302833E-4</v>
      </c>
      <c r="AO1995" s="13">
        <f t="shared" si="2660"/>
        <v>2.7314605578585439E-4</v>
      </c>
      <c r="AP1995" s="13">
        <f t="shared" si="2661"/>
        <v>1.2739706920883009E-4</v>
      </c>
      <c r="AQ1995" s="13">
        <f t="shared" si="2662"/>
        <v>4.4564106544495715E-5</v>
      </c>
      <c r="AR1995" s="13">
        <f t="shared" si="2663"/>
        <v>5.0329700971720633E-3</v>
      </c>
      <c r="AS1995" s="13">
        <f t="shared" si="2664"/>
        <v>3.9488980432333528E-3</v>
      </c>
      <c r="AT1995" s="13">
        <f t="shared" si="2665"/>
        <v>1.5491643557165259E-3</v>
      </c>
      <c r="AU1995" s="13">
        <f t="shared" si="2666"/>
        <v>4.0516116559571571E-4</v>
      </c>
      <c r="AV1995" s="13">
        <f t="shared" si="2667"/>
        <v>7.9472960455002708E-5</v>
      </c>
      <c r="AW1995" s="13">
        <f t="shared" si="2668"/>
        <v>3.8030828422013599E-7</v>
      </c>
      <c r="AX1995" s="13">
        <f t="shared" si="2669"/>
        <v>3.648830870047086E-5</v>
      </c>
      <c r="AY1995" s="13">
        <f t="shared" si="2670"/>
        <v>5.1055142371941701E-5</v>
      </c>
      <c r="AZ1995" s="13">
        <f t="shared" si="2671"/>
        <v>3.5718667916575698E-5</v>
      </c>
      <c r="BA1995" s="13">
        <f t="shared" si="2672"/>
        <v>1.6659415401490381E-5</v>
      </c>
      <c r="BB1995" s="13">
        <f t="shared" si="2673"/>
        <v>5.8275435026222128E-6</v>
      </c>
      <c r="BC1995" s="13">
        <f t="shared" si="2674"/>
        <v>1.6308021599325119E-6</v>
      </c>
      <c r="BD1995" s="13">
        <f t="shared" si="2675"/>
        <v>1.1737047382043998E-3</v>
      </c>
      <c r="BE1995" s="13">
        <f t="shared" si="2676"/>
        <v>9.2089566489443337E-4</v>
      </c>
      <c r="BF1995" s="13">
        <f t="shared" si="2677"/>
        <v>3.6127008693802922E-4</v>
      </c>
      <c r="BG1995" s="13">
        <f t="shared" si="2678"/>
        <v>9.4484880818844171E-5</v>
      </c>
      <c r="BH1995" s="13">
        <f t="shared" si="2679"/>
        <v>1.8533348786947631E-5</v>
      </c>
      <c r="BI1995" s="13">
        <f t="shared" si="2680"/>
        <v>2.9082749687092652E-6</v>
      </c>
      <c r="BJ1995" s="14">
        <f t="shared" si="2681"/>
        <v>0.21021973016285647</v>
      </c>
      <c r="BK1995" s="14">
        <f t="shared" si="2682"/>
        <v>0.2746542133815067</v>
      </c>
      <c r="BL1995" s="14">
        <f t="shared" si="2683"/>
        <v>0.46312391750336535</v>
      </c>
      <c r="BM1995" s="14">
        <f t="shared" si="2684"/>
        <v>0.37230730028822723</v>
      </c>
      <c r="BN1995" s="14">
        <f t="shared" si="2685"/>
        <v>0.62705405596522912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1.3216000000000001</v>
      </c>
      <c r="F1996" s="10">
        <f>VLOOKUP(B1996,home!$B$2:$E$405,3,FALSE)</f>
        <v>1.2744</v>
      </c>
      <c r="G1996" s="10">
        <f>VLOOKUP(C1996,away!$B$2:$E$405,4,FALSE)</f>
        <v>1.3452</v>
      </c>
      <c r="H1996" s="10">
        <f>VLOOKUP(A1996,away!$A$2:$E$405,3,FALSE)</f>
        <v>1.1162000000000001</v>
      </c>
      <c r="I1996" s="10">
        <f>VLOOKUP(C1996,away!$B$2:$E$405,3,FALSE)</f>
        <v>0.44790000000000002</v>
      </c>
      <c r="J1996" s="10">
        <f>VLOOKUP(B1996,home!$B$2:$E$405,4,FALSE)</f>
        <v>0.94299999999999995</v>
      </c>
      <c r="K1996" s="12">
        <f t="shared" si="2630"/>
        <v>2.2656491182080001</v>
      </c>
      <c r="L1996" s="12">
        <f t="shared" si="2631"/>
        <v>0.47144905914000002</v>
      </c>
      <c r="M1996" s="13">
        <f t="shared" si="2632"/>
        <v>6.4757990711299174E-2</v>
      </c>
      <c r="N1996" s="13">
        <f t="shared" si="2633"/>
        <v>0.14671888455197685</v>
      </c>
      <c r="O1996" s="13">
        <f t="shared" si="2634"/>
        <v>3.0530093792638859E-2</v>
      </c>
      <c r="P1996" s="13">
        <f t="shared" si="2635"/>
        <v>6.9170480080099767E-2</v>
      </c>
      <c r="Q1996" s="13">
        <f t="shared" si="2636"/>
        <v>0.16620675570482388</v>
      </c>
      <c r="R1996" s="13">
        <f t="shared" si="2637"/>
        <v>7.1966919969977715E-3</v>
      </c>
      <c r="S1996" s="13">
        <f t="shared" si="2638"/>
        <v>1.8470907072463624E-2</v>
      </c>
      <c r="T1996" s="13">
        <f t="shared" si="2639"/>
        <v>7.8358018599751042E-2</v>
      </c>
      <c r="U1996" s="13">
        <f t="shared" si="2640"/>
        <v>1.6305178877012574E-2</v>
      </c>
      <c r="V1996" s="13">
        <f t="shared" si="2641"/>
        <v>2.1921644910083363E-3</v>
      </c>
      <c r="W1996" s="13">
        <f t="shared" si="2642"/>
        <v>0.12552206316761555</v>
      </c>
      <c r="X1996" s="13">
        <f t="shared" si="2643"/>
        <v>5.9177258581684003E-2</v>
      </c>
      <c r="Y1996" s="13">
        <f t="shared" si="2644"/>
        <v>1.3949531440409708E-2</v>
      </c>
      <c r="Z1996" s="13">
        <f t="shared" si="2645"/>
        <v>1.1309578903016563E-3</v>
      </c>
      <c r="AA1996" s="13">
        <f t="shared" si="2646"/>
        <v>2.5623537468923278E-3</v>
      </c>
      <c r="AB1996" s="13">
        <f t="shared" si="2647"/>
        <v>2.9026972535917839E-3</v>
      </c>
      <c r="AC1996" s="13">
        <f t="shared" si="2648"/>
        <v>1.4634590707654618E-4</v>
      </c>
      <c r="AD1996" s="13">
        <f t="shared" si="2649"/>
        <v>7.1097237932839244E-2</v>
      </c>
      <c r="AE1996" s="13">
        <f t="shared" si="2650"/>
        <v>3.3518725930889781E-2</v>
      </c>
      <c r="AF1996" s="13">
        <f t="shared" si="2651"/>
        <v>7.9011859018447549E-3</v>
      </c>
      <c r="AG1996" s="13">
        <f t="shared" si="2652"/>
        <v>1.2416688865049812E-3</v>
      </c>
      <c r="AH1996" s="13">
        <f t="shared" si="2653"/>
        <v>1.3329725832741875E-4</v>
      </c>
      <c r="AI1996" s="13">
        <f t="shared" si="2654"/>
        <v>3.020048157890603E-4</v>
      </c>
      <c r="AJ1996" s="13">
        <f t="shared" si="2655"/>
        <v>3.4211847229352702E-4</v>
      </c>
      <c r="AK1996" s="13">
        <f t="shared" si="2656"/>
        <v>2.5837347169149923E-4</v>
      </c>
      <c r="AL1996" s="13">
        <f t="shared" si="2657"/>
        <v>6.2527058292289582E-6</v>
      </c>
      <c r="AM1996" s="13">
        <f t="shared" si="2658"/>
        <v>3.2216278885912351E-2</v>
      </c>
      <c r="AN1996" s="13">
        <f t="shared" si="2659"/>
        <v>1.5188334369755224E-2</v>
      </c>
      <c r="AO1996" s="13">
        <f t="shared" si="2660"/>
        <v>3.5802629742624128E-3</v>
      </c>
      <c r="AP1996" s="13">
        <f t="shared" si="2661"/>
        <v>5.626372035632645E-4</v>
      </c>
      <c r="AQ1996" s="13">
        <f t="shared" si="2662"/>
        <v>6.6313695064265408E-5</v>
      </c>
      <c r="AR1996" s="13">
        <f t="shared" si="2663"/>
        <v>1.2568573404880624E-5</v>
      </c>
      <c r="AS1996" s="13">
        <f t="shared" si="2664"/>
        <v>2.8475977251900307E-5</v>
      </c>
      <c r="AT1996" s="13">
        <f t="shared" si="2665"/>
        <v>3.2258286375439504E-5</v>
      </c>
      <c r="AU1996" s="13">
        <f t="shared" si="2666"/>
        <v>2.4361986027138553E-5</v>
      </c>
      <c r="AV1996" s="13">
        <f t="shared" si="2667"/>
        <v>1.3798928040045515E-5</v>
      </c>
      <c r="AW1996" s="13">
        <f t="shared" si="2668"/>
        <v>1.8552093351158207E-7</v>
      </c>
      <c r="AX1996" s="13">
        <f t="shared" si="2669"/>
        <v>1.2165130641635045E-2</v>
      </c>
      <c r="AY1996" s="13">
        <f t="shared" si="2670"/>
        <v>5.7352393953140268E-3</v>
      </c>
      <c r="AZ1996" s="13">
        <f t="shared" si="2671"/>
        <v>1.3519366084317301E-3</v>
      </c>
      <c r="BA1996" s="13">
        <f t="shared" si="2672"/>
        <v>2.1245641402068736E-4</v>
      </c>
      <c r="BB1996" s="13">
        <f t="shared" si="2673"/>
        <v>2.5040594124577834E-5</v>
      </c>
      <c r="BC1996" s="13">
        <f t="shared" si="2674"/>
        <v>2.361072908067767E-6</v>
      </c>
      <c r="BD1996" s="13">
        <f t="shared" si="2675"/>
        <v>9.875736844104994E-7</v>
      </c>
      <c r="BE1996" s="13">
        <f t="shared" si="2676"/>
        <v>2.2374954472500741E-6</v>
      </c>
      <c r="BF1996" s="13">
        <f t="shared" si="2677"/>
        <v>2.5346897935282726E-6</v>
      </c>
      <c r="BG1996" s="13">
        <f t="shared" si="2678"/>
        <v>1.9142392318793828E-6</v>
      </c>
      <c r="BH1996" s="13">
        <f t="shared" si="2679"/>
        <v>1.0842486069366705E-6</v>
      </c>
      <c r="BI1996" s="13">
        <f t="shared" si="2680"/>
        <v>4.9130538004486436E-7</v>
      </c>
      <c r="BJ1996" s="14">
        <f t="shared" si="2681"/>
        <v>0.77479732255333145</v>
      </c>
      <c r="BK1996" s="14">
        <f t="shared" si="2682"/>
        <v>0.16047938036309073</v>
      </c>
      <c r="BL1996" s="14">
        <f t="shared" si="2683"/>
        <v>6.0653522988478273E-2</v>
      </c>
      <c r="BM1996" s="14">
        <f t="shared" si="2684"/>
        <v>0.50674523308298502</v>
      </c>
      <c r="BN1996" s="14">
        <f t="shared" si="2685"/>
        <v>0.48458089683783634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1.3216000000000001</v>
      </c>
      <c r="F1997" s="10">
        <f>VLOOKUP(B1997,home!$B$2:$E$405,3,FALSE)</f>
        <v>0.63049999999999995</v>
      </c>
      <c r="G1997" s="10">
        <f>VLOOKUP(C1997,away!$B$2:$E$405,4,FALSE)</f>
        <v>0.71460000000000001</v>
      </c>
      <c r="H1997" s="10">
        <f>VLOOKUP(A1997,away!$A$2:$E$405,3,FALSE)</f>
        <v>1.1162000000000001</v>
      </c>
      <c r="I1997" s="10">
        <f>VLOOKUP(C1997,away!$B$2:$E$405,3,FALSE)</f>
        <v>1.0451999999999999</v>
      </c>
      <c r="J1997" s="10">
        <f>VLOOKUP(B1997,home!$B$2:$E$405,4,FALSE)</f>
        <v>1.3438000000000001</v>
      </c>
      <c r="K1997" s="12">
        <f t="shared" si="2630"/>
        <v>0.59545388448000003</v>
      </c>
      <c r="L1997" s="12">
        <f t="shared" si="2631"/>
        <v>1.567747280112</v>
      </c>
      <c r="M1997" s="13">
        <f t="shared" si="2632"/>
        <v>0.11495653660849421</v>
      </c>
      <c r="N1997" s="13">
        <f t="shared" si="2633"/>
        <v>6.8451316269895202E-2</v>
      </c>
      <c r="O1997" s="13">
        <f t="shared" si="2634"/>
        <v>0.18022279759906237</v>
      </c>
      <c r="P1997" s="13">
        <f t="shared" si="2635"/>
        <v>0.10731436490221451</v>
      </c>
      <c r="Q1997" s="13">
        <f t="shared" si="2636"/>
        <v>2.0379801085339062E-2</v>
      </c>
      <c r="R1997" s="13">
        <f t="shared" si="2637"/>
        <v>0.14127190037505277</v>
      </c>
      <c r="S1997" s="13">
        <f t="shared" si="2638"/>
        <v>2.5045058885139328E-2</v>
      </c>
      <c r="T1997" s="13">
        <f t="shared" si="2639"/>
        <v>3.1950377720763902E-2</v>
      </c>
      <c r="U1997" s="13">
        <f t="shared" si="2640"/>
        <v>8.4120901846196736E-2</v>
      </c>
      <c r="V1997" s="13">
        <f t="shared" si="2641"/>
        <v>2.5977881800577406E-3</v>
      </c>
      <c r="W1997" s="13">
        <f t="shared" si="2642"/>
        <v>4.0450772403982883E-3</v>
      </c>
      <c r="X1997" s="13">
        <f t="shared" si="2643"/>
        <v>6.3416588414773722E-3</v>
      </c>
      <c r="Y1997" s="13">
        <f t="shared" si="2644"/>
        <v>4.9710592000621837E-3</v>
      </c>
      <c r="Z1997" s="13">
        <f t="shared" si="2645"/>
        <v>7.3826212523080789E-2</v>
      </c>
      <c r="AA1997" s="13">
        <f t="shared" si="2646"/>
        <v>4.3960105023314475E-2</v>
      </c>
      <c r="AB1997" s="13">
        <f t="shared" si="2647"/>
        <v>1.3088107649140684E-2</v>
      </c>
      <c r="AC1997" s="13">
        <f t="shared" si="2648"/>
        <v>1.5156814747016795E-4</v>
      </c>
      <c r="AD1997" s="13">
        <f t="shared" si="2649"/>
        <v>6.0216423895419994E-4</v>
      </c>
      <c r="AE1997" s="13">
        <f t="shared" si="2650"/>
        <v>9.4404134780115946E-4</v>
      </c>
      <c r="AF1997" s="13">
        <f t="shared" si="2651"/>
        <v>7.400091276642672E-4</v>
      </c>
      <c r="AG1997" s="13">
        <f t="shared" si="2652"/>
        <v>3.8671576571790286E-4</v>
      </c>
      <c r="AH1997" s="13">
        <f t="shared" si="2653"/>
        <v>2.8935210971007604E-2</v>
      </c>
      <c r="AI1997" s="13">
        <f t="shared" si="2654"/>
        <v>1.7229583770934791E-2</v>
      </c>
      <c r="AJ1997" s="13">
        <f t="shared" si="2655"/>
        <v>5.1297112921883442E-3</v>
      </c>
      <c r="AK1997" s="13">
        <f t="shared" si="2656"/>
        <v>1.0181688383981567E-3</v>
      </c>
      <c r="AL1997" s="13">
        <f t="shared" si="2657"/>
        <v>5.6596832037698669E-6</v>
      </c>
      <c r="AM1997" s="13">
        <f t="shared" si="2658"/>
        <v>7.1712207036044267E-5</v>
      </c>
      <c r="AN1997" s="13">
        <f t="shared" si="2659"/>
        <v>1.1242661753158703E-4</v>
      </c>
      <c r="AO1997" s="13">
        <f t="shared" si="2660"/>
        <v>8.8128261923668837E-5</v>
      </c>
      <c r="AP1997" s="13">
        <f t="shared" si="2661"/>
        <v>4.6054280977276578E-5</v>
      </c>
      <c r="AQ1997" s="13">
        <f t="shared" si="2662"/>
        <v>1.80503684349098E-5</v>
      </c>
      <c r="AR1997" s="13">
        <f t="shared" si="2663"/>
        <v>9.0726196598528135E-3</v>
      </c>
      <c r="AS1997" s="13">
        <f t="shared" si="2664"/>
        <v>5.4023266188689741E-3</v>
      </c>
      <c r="AT1997" s="13">
        <f t="shared" si="2665"/>
        <v>1.6084181852176178E-3</v>
      </c>
      <c r="AU1997" s="13">
        <f t="shared" si="2666"/>
        <v>3.1924628541870091E-4</v>
      </c>
      <c r="AV1997" s="13">
        <f t="shared" si="2667"/>
        <v>4.7524110189594056E-5</v>
      </c>
      <c r="AW1997" s="13">
        <f t="shared" si="2668"/>
        <v>1.4676206389704899E-7</v>
      </c>
      <c r="AX1997" s="13">
        <f t="shared" si="2669"/>
        <v>7.1168853740410914E-6</v>
      </c>
      <c r="AY1997" s="13">
        <f t="shared" si="2670"/>
        <v>1.1157477688021795E-5</v>
      </c>
      <c r="AZ1997" s="13">
        <f t="shared" si="2671"/>
        <v>8.7460526491532482E-6</v>
      </c>
      <c r="BA1997" s="13">
        <f t="shared" si="2672"/>
        <v>4.5705334174754516E-6</v>
      </c>
      <c r="BB1997" s="13">
        <f t="shared" si="2673"/>
        <v>1.7913603334770366E-6</v>
      </c>
      <c r="BC1997" s="13">
        <f t="shared" si="2674"/>
        <v>5.6168005810182981E-7</v>
      </c>
      <c r="BD1997" s="13">
        <f t="shared" si="2675"/>
        <v>2.3705957992041517E-3</v>
      </c>
      <c r="BE1997" s="13">
        <f t="shared" si="2676"/>
        <v>1.4115804771680821E-3</v>
      </c>
      <c r="BF1997" s="13">
        <f t="shared" si="2677"/>
        <v>4.2026553919293326E-4</v>
      </c>
      <c r="BG1997" s="13">
        <f t="shared" si="2678"/>
        <v>8.3416249275171281E-5</v>
      </c>
      <c r="BH1997" s="13">
        <f t="shared" si="2679"/>
        <v>1.2417632414913181E-5</v>
      </c>
      <c r="BI1997" s="13">
        <f t="shared" si="2680"/>
        <v>1.4788254915009634E-6</v>
      </c>
      <c r="BJ1997" s="14">
        <f t="shared" si="2681"/>
        <v>0.13918253656349736</v>
      </c>
      <c r="BK1997" s="14">
        <f t="shared" si="2682"/>
        <v>0.25008213388426775</v>
      </c>
      <c r="BL1997" s="14">
        <f t="shared" si="2683"/>
        <v>0.53572637674759038</v>
      </c>
      <c r="BM1997" s="14">
        <f t="shared" si="2684"/>
        <v>0.36620953216275404</v>
      </c>
      <c r="BN1997" s="14">
        <f t="shared" si="2685"/>
        <v>0.63259671684005814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1.3216000000000001</v>
      </c>
      <c r="F1998" s="10">
        <f>VLOOKUP(B1998,home!$B$2:$E$405,3,FALSE)</f>
        <v>0.88280000000000003</v>
      </c>
      <c r="G1998" s="10">
        <f>VLOOKUP(C1998,away!$B$2:$E$405,4,FALSE)</f>
        <v>0.92479999999999996</v>
      </c>
      <c r="H1998" s="10">
        <f>VLOOKUP(A1998,away!$A$2:$E$405,3,FALSE)</f>
        <v>1.1162000000000001</v>
      </c>
      <c r="I1998" s="10">
        <f>VLOOKUP(C1998,away!$B$2:$E$405,3,FALSE)</f>
        <v>1.4434</v>
      </c>
      <c r="J1998" s="10">
        <f>VLOOKUP(B1998,home!$B$2:$E$405,4,FALSE)</f>
        <v>1.4932000000000001</v>
      </c>
      <c r="K1998" s="12">
        <f t="shared" si="2630"/>
        <v>1.0789720023039999</v>
      </c>
      <c r="L1998" s="12">
        <f t="shared" si="2631"/>
        <v>2.405728983056</v>
      </c>
      <c r="M1998" s="13">
        <f t="shared" si="2632"/>
        <v>3.066292572225611E-2</v>
      </c>
      <c r="N1998" s="13">
        <f t="shared" si="2633"/>
        <v>3.30844383630415E-2</v>
      </c>
      <c r="O1998" s="13">
        <f t="shared" si="2634"/>
        <v>7.3766689115324857E-2</v>
      </c>
      <c r="P1998" s="13">
        <f t="shared" si="2635"/>
        <v>7.9592192258098743E-2</v>
      </c>
      <c r="Q1998" s="13">
        <f t="shared" si="2636"/>
        <v>1.7848591352837076E-2</v>
      </c>
      <c r="R1998" s="13">
        <f t="shared" si="2637"/>
        <v>8.8731330994409302E-2</v>
      </c>
      <c r="S1998" s="13">
        <f t="shared" si="2638"/>
        <v>5.1649646268523496E-2</v>
      </c>
      <c r="T1998" s="13">
        <f t="shared" si="2639"/>
        <v>4.2938873524242853E-2</v>
      </c>
      <c r="U1998" s="13">
        <f t="shared" si="2640"/>
        <v>9.5738621870136778E-2</v>
      </c>
      <c r="V1998" s="13">
        <f t="shared" si="2641"/>
        <v>1.4896413462895823E-2</v>
      </c>
      <c r="W1998" s="13">
        <f t="shared" si="2642"/>
        <v>6.4193767834254947E-3</v>
      </c>
      <c r="X1998" s="13">
        <f t="shared" si="2643"/>
        <v>1.5443280781043511E-2</v>
      </c>
      <c r="Y1998" s="13">
        <f t="shared" si="2644"/>
        <v>1.8576174084214043E-2</v>
      </c>
      <c r="Z1998" s="13">
        <f t="shared" si="2645"/>
        <v>7.1154511559461883E-2</v>
      </c>
      <c r="AA1998" s="13">
        <f t="shared" si="2646"/>
        <v>7.6773725810275695E-2</v>
      </c>
      <c r="AB1998" s="13">
        <f t="shared" si="2647"/>
        <v>4.1418350330925717E-2</v>
      </c>
      <c r="AC1998" s="13">
        <f t="shared" si="2648"/>
        <v>2.4166770137869632E-3</v>
      </c>
      <c r="AD1998" s="13">
        <f t="shared" si="2649"/>
        <v>1.7315819553891034E-3</v>
      </c>
      <c r="AE1998" s="13">
        <f t="shared" si="2650"/>
        <v>4.1657168966163479E-3</v>
      </c>
      <c r="AF1998" s="13">
        <f t="shared" si="2651"/>
        <v>5.0107929366980221E-3</v>
      </c>
      <c r="AG1998" s="13">
        <f t="shared" si="2652"/>
        <v>4.01820326530224E-3</v>
      </c>
      <c r="AH1998" s="13">
        <f t="shared" si="2653"/>
        <v>4.2794617683447639E-2</v>
      </c>
      <c r="AI1998" s="13">
        <f t="shared" si="2654"/>
        <v>4.6174194329743665E-2</v>
      </c>
      <c r="AJ1998" s="13">
        <f t="shared" si="2655"/>
        <v>2.4910331455368757E-2</v>
      </c>
      <c r="AK1998" s="13">
        <f t="shared" si="2656"/>
        <v>8.9591834028185154E-3</v>
      </c>
      <c r="AL1998" s="13">
        <f t="shared" si="2657"/>
        <v>2.509201153853983E-4</v>
      </c>
      <c r="AM1998" s="13">
        <f t="shared" si="2658"/>
        <v>3.7366568991193142E-4</v>
      </c>
      <c r="AN1998" s="13">
        <f t="shared" si="2659"/>
        <v>8.9893838019474944E-4</v>
      </c>
      <c r="AO1998" s="13">
        <f t="shared" si="2660"/>
        <v>1.0813010576079614E-3</v>
      </c>
      <c r="AP1998" s="13">
        <f t="shared" si="2661"/>
        <v>8.6710576456552619E-4</v>
      </c>
      <c r="AQ1998" s="13">
        <f t="shared" si="2662"/>
        <v>5.2150536729755447E-4</v>
      </c>
      <c r="AR1998" s="13">
        <f t="shared" si="2663"/>
        <v>2.0590450415974165E-2</v>
      </c>
      <c r="AS1998" s="13">
        <f t="shared" si="2664"/>
        <v>2.2216519513664872E-2</v>
      </c>
      <c r="AT1998" s="13">
        <f t="shared" si="2665"/>
        <v>1.1985501271942436E-2</v>
      </c>
      <c r="AU1998" s="13">
        <f t="shared" si="2666"/>
        <v>4.3106734353349574E-3</v>
      </c>
      <c r="AV1998" s="13">
        <f t="shared" si="2667"/>
        <v>1.1627739869505046E-3</v>
      </c>
      <c r="AW1998" s="13">
        <f t="shared" si="2668"/>
        <v>1.8092136418058719E-5</v>
      </c>
      <c r="AX1998" s="13">
        <f t="shared" si="2669"/>
        <v>6.719580293943034E-5</v>
      </c>
      <c r="AY1998" s="13">
        <f t="shared" si="2670"/>
        <v>1.6165489067110713E-4</v>
      </c>
      <c r="AZ1998" s="13">
        <f t="shared" si="2671"/>
        <v>1.9444892787011574E-4</v>
      </c>
      <c r="BA1998" s="13">
        <f t="shared" si="2672"/>
        <v>1.5593047383376769E-4</v>
      </c>
      <c r="BB1998" s="13">
        <f t="shared" si="2673"/>
        <v>9.3781615060887504E-5</v>
      </c>
      <c r="BC1998" s="13">
        <f t="shared" si="2674"/>
        <v>4.5122629885955636E-5</v>
      </c>
      <c r="BD1998" s="13">
        <f t="shared" si="2675"/>
        <v>8.2558405566477526E-3</v>
      </c>
      <c r="BE1998" s="13">
        <f t="shared" si="2676"/>
        <v>8.9078208161087937E-3</v>
      </c>
      <c r="BF1998" s="13">
        <f t="shared" si="2677"/>
        <v>4.8056446310610779E-3</v>
      </c>
      <c r="BG1998" s="13">
        <f t="shared" si="2678"/>
        <v>1.728385336645813E-3</v>
      </c>
      <c r="BH1998" s="13">
        <f t="shared" si="2679"/>
        <v>4.6621984685840131E-4</v>
      </c>
      <c r="BI1998" s="13">
        <f t="shared" si="2680"/>
        <v>1.0060763233573474E-4</v>
      </c>
      <c r="BJ1998" s="14">
        <f t="shared" si="2681"/>
        <v>0.15369768054264921</v>
      </c>
      <c r="BK1998" s="14">
        <f t="shared" si="2682"/>
        <v>0.17963042973161764</v>
      </c>
      <c r="BL1998" s="14">
        <f t="shared" si="2683"/>
        <v>0.58379748243597529</v>
      </c>
      <c r="BM1998" s="14">
        <f t="shared" si="2684"/>
        <v>0.66445037370948346</v>
      </c>
      <c r="BN1998" s="14">
        <f t="shared" si="2685"/>
        <v>0.3236861678059676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1.3216000000000001</v>
      </c>
      <c r="F1999" s="10">
        <f>VLOOKUP(B1999,home!$B$2:$E$405,3,FALSE)</f>
        <v>0.79869999999999997</v>
      </c>
      <c r="G1999" s="10">
        <f>VLOOKUP(C1999,away!$B$2:$E$405,4,FALSE)</f>
        <v>0.79869999999999997</v>
      </c>
      <c r="H1999" s="10">
        <f>VLOOKUP(A1999,away!$A$2:$E$405,3,FALSE)</f>
        <v>1.1162000000000001</v>
      </c>
      <c r="I1999" s="10">
        <f>VLOOKUP(C1999,away!$B$2:$E$405,3,FALSE)</f>
        <v>0.7964</v>
      </c>
      <c r="J1999" s="10">
        <f>VLOOKUP(B1999,home!$B$2:$E$405,4,FALSE)</f>
        <v>1.2941</v>
      </c>
      <c r="K1999" s="12">
        <f t="shared" si="2630"/>
        <v>0.84307730550399995</v>
      </c>
      <c r="L1999" s="12">
        <f t="shared" si="2631"/>
        <v>1.1503794280880002</v>
      </c>
      <c r="M1999" s="13">
        <f t="shared" si="2632"/>
        <v>0.13622372152360909</v>
      </c>
      <c r="N1999" s="13">
        <f t="shared" si="2633"/>
        <v>0.11484712808785161</v>
      </c>
      <c r="O1999" s="13">
        <f t="shared" si="2634"/>
        <v>0.15670896685834845</v>
      </c>
      <c r="P1999" s="13">
        <f t="shared" si="2635"/>
        <v>0.13211777352725204</v>
      </c>
      <c r="Q1999" s="13">
        <f t="shared" si="2636"/>
        <v>4.841250364658934E-2</v>
      </c>
      <c r="R1999" s="13">
        <f t="shared" si="2637"/>
        <v>9.0137385835384151E-2</v>
      </c>
      <c r="S1999" s="13">
        <f t="shared" si="2638"/>
        <v>3.2033895944424587E-2</v>
      </c>
      <c r="T1999" s="13">
        <f t="shared" si="2639"/>
        <v>5.5692748257271669E-2</v>
      </c>
      <c r="U1999" s="13">
        <f t="shared" si="2640"/>
        <v>7.5992784375270087E-2</v>
      </c>
      <c r="V1999" s="13">
        <f t="shared" si="2641"/>
        <v>3.4520395014294744E-3</v>
      </c>
      <c r="W1999" s="13">
        <f t="shared" si="2642"/>
        <v>1.3605161042356369E-2</v>
      </c>
      <c r="X1999" s="13">
        <f t="shared" si="2643"/>
        <v>1.5651097378951064E-2</v>
      </c>
      <c r="Y1999" s="13">
        <f t="shared" si="2644"/>
        <v>9.0023502258736628E-3</v>
      </c>
      <c r="Z1999" s="13">
        <f t="shared" si="2645"/>
        <v>3.4564064788885539E-2</v>
      </c>
      <c r="AA1999" s="13">
        <f t="shared" si="2646"/>
        <v>2.9140178609479303E-2</v>
      </c>
      <c r="AB1999" s="13">
        <f t="shared" si="2647"/>
        <v>1.2283711631992553E-2</v>
      </c>
      <c r="AC1999" s="13">
        <f t="shared" si="2648"/>
        <v>2.0924942805296596E-4</v>
      </c>
      <c r="AD1999" s="13">
        <f t="shared" si="2649"/>
        <v>2.8675506281344498E-3</v>
      </c>
      <c r="AE1999" s="13">
        <f t="shared" si="2650"/>
        <v>3.2987712516066941E-3</v>
      </c>
      <c r="AF1999" s="13">
        <f t="shared" si="2651"/>
        <v>1.8974192929082233E-3</v>
      </c>
      <c r="AG1999" s="13">
        <f t="shared" si="2652"/>
        <v>7.2758404033963309E-4</v>
      </c>
      <c r="AH1999" s="13">
        <f t="shared" si="2653"/>
        <v>9.9404472710586875E-3</v>
      </c>
      <c r="AI1999" s="13">
        <f t="shared" si="2654"/>
        <v>8.3805655007887468E-3</v>
      </c>
      <c r="AJ1999" s="13">
        <f t="shared" si="2655"/>
        <v>3.5327322905023785E-3</v>
      </c>
      <c r="AK1999" s="13">
        <f t="shared" si="2656"/>
        <v>9.9278880684790629E-4</v>
      </c>
      <c r="AL1999" s="13">
        <f t="shared" si="2657"/>
        <v>8.1176958717626856E-6</v>
      </c>
      <c r="AM1999" s="13">
        <f t="shared" si="2658"/>
        <v>4.8351337139277903E-4</v>
      </c>
      <c r="AN1999" s="13">
        <f t="shared" si="2659"/>
        <v>5.5622383565572604E-4</v>
      </c>
      <c r="AO1999" s="13">
        <f t="shared" si="2660"/>
        <v>3.1993422897527403E-4</v>
      </c>
      <c r="AP1999" s="13">
        <f t="shared" si="2661"/>
        <v>1.2268191845145034E-4</v>
      </c>
      <c r="AQ1999" s="13">
        <f t="shared" si="2662"/>
        <v>3.5282688796229538E-5</v>
      </c>
      <c r="AR1999" s="13">
        <f t="shared" si="2663"/>
        <v>2.2870572093238828E-3</v>
      </c>
      <c r="AS1999" s="13">
        <f t="shared" si="2664"/>
        <v>1.9281660295702768E-3</v>
      </c>
      <c r="AT1999" s="13">
        <f t="shared" si="2665"/>
        <v>8.1279651038722734E-4</v>
      </c>
      <c r="AU1999" s="13">
        <f t="shared" si="2666"/>
        <v>2.2841676396677252E-4</v>
      </c>
      <c r="AV1999" s="13">
        <f t="shared" si="2667"/>
        <v>4.8143247474262426E-5</v>
      </c>
      <c r="AW1999" s="13">
        <f t="shared" si="2668"/>
        <v>2.1869496344225508E-7</v>
      </c>
      <c r="AX1999" s="13">
        <f t="shared" si="2669"/>
        <v>6.7939858388163123E-5</v>
      </c>
      <c r="AY1999" s="13">
        <f t="shared" si="2670"/>
        <v>7.8156615436954818E-5</v>
      </c>
      <c r="AZ1999" s="13">
        <f t="shared" si="2671"/>
        <v>4.4954881283828943E-5</v>
      </c>
      <c r="BA1999" s="13">
        <f t="shared" si="2672"/>
        <v>1.7238390207018356E-5</v>
      </c>
      <c r="BB1999" s="13">
        <f t="shared" si="2673"/>
        <v>4.9576723668768925E-6</v>
      </c>
      <c r="BC1999" s="13">
        <f t="shared" si="2674"/>
        <v>1.1406408604111044E-6</v>
      </c>
      <c r="BD1999" s="13">
        <f t="shared" si="2675"/>
        <v>4.384972607444243E-4</v>
      </c>
      <c r="BE1999" s="13">
        <f t="shared" si="2676"/>
        <v>3.6968708905929417E-4</v>
      </c>
      <c r="BF1999" s="13">
        <f t="shared" si="2677"/>
        <v>1.5583739746186348E-4</v>
      </c>
      <c r="BG1999" s="13">
        <f t="shared" si="2678"/>
        <v>4.3794324382967916E-5</v>
      </c>
      <c r="BH1999" s="13">
        <f t="shared" si="2679"/>
        <v>9.2305002492901777E-6</v>
      </c>
      <c r="BI1999" s="13">
        <f t="shared" si="2680"/>
        <v>1.556405055725113E-6</v>
      </c>
      <c r="BJ1999" s="14">
        <f t="shared" si="2681"/>
        <v>0.26773433795369733</v>
      </c>
      <c r="BK1999" s="14">
        <f t="shared" si="2682"/>
        <v>0.30412295423607688</v>
      </c>
      <c r="BL1999" s="14">
        <f t="shared" si="2683"/>
        <v>0.39343274391734828</v>
      </c>
      <c r="BM1999" s="14">
        <f t="shared" si="2684"/>
        <v>0.32132868349649985</v>
      </c>
      <c r="BN1999" s="14">
        <f t="shared" si="2685"/>
        <v>0.67844747947903461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1.8169999999999999</v>
      </c>
      <c r="F2000" s="10">
        <f>VLOOKUP(B2000,home!$B$2:$E$405,3,FALSE)</f>
        <v>1.2972999999999999</v>
      </c>
      <c r="G2000" s="10">
        <f>VLOOKUP(C2000,away!$B$2:$E$405,4,FALSE)</f>
        <v>1.1007</v>
      </c>
      <c r="H2000" s="10">
        <f>VLOOKUP(A2000,away!$A$2:$E$405,3,FALSE)</f>
        <v>1.2277</v>
      </c>
      <c r="I2000" s="10">
        <f>VLOOKUP(C2000,away!$B$2:$E$405,3,FALSE)</f>
        <v>0.8145</v>
      </c>
      <c r="J2000" s="10">
        <f>VLOOKUP(B2000,home!$B$2:$E$405,4,FALSE)</f>
        <v>0.69820000000000004</v>
      </c>
      <c r="K2000" s="12">
        <f t="shared" si="2630"/>
        <v>2.5945635458699998</v>
      </c>
      <c r="L2000" s="12">
        <f t="shared" si="2631"/>
        <v>0.69817322403000004</v>
      </c>
      <c r="M2000" s="13">
        <f t="shared" si="2632"/>
        <v>3.7152033569323575E-2</v>
      </c>
      <c r="N2000" s="13">
        <f t="shared" si="2633"/>
        <v>9.6393311953905436E-2</v>
      </c>
      <c r="O2000" s="13">
        <f t="shared" si="2634"/>
        <v>2.5938555056365428E-2</v>
      </c>
      <c r="P2000" s="13">
        <f t="shared" si="2635"/>
        <v>6.7299229381787687E-2</v>
      </c>
      <c r="Q2000" s="13">
        <f t="shared" si="2636"/>
        <v>0.12504928663063899</v>
      </c>
      <c r="R2000" s="13">
        <f t="shared" si="2637"/>
        <v>9.0548023051911543E-3</v>
      </c>
      <c r="S2000" s="13">
        <f t="shared" si="2638"/>
        <v>3.047737795382905E-2</v>
      </c>
      <c r="T2000" s="13">
        <f t="shared" si="2639"/>
        <v>8.7306063609564791E-2</v>
      </c>
      <c r="U2000" s="13">
        <f t="shared" si="2640"/>
        <v>2.3493259976108603E-2</v>
      </c>
      <c r="V2000" s="13">
        <f t="shared" si="2641"/>
        <v>6.1342658285535442E-3</v>
      </c>
      <c r="W2000" s="13">
        <f t="shared" si="2642"/>
        <v>0.10814944017630157</v>
      </c>
      <c r="X2000" s="13">
        <f t="shared" si="2643"/>
        <v>7.550704332492808E-2</v>
      </c>
      <c r="Y2000" s="13">
        <f t="shared" si="2644"/>
        <v>2.6358497937568958E-2</v>
      </c>
      <c r="Z2000" s="13">
        <f t="shared" si="2645"/>
        <v>2.1072735061231952E-3</v>
      </c>
      <c r="AA2000" s="13">
        <f t="shared" si="2646"/>
        <v>5.467455020164904E-3</v>
      </c>
      <c r="AB2000" s="13">
        <f t="shared" si="2647"/>
        <v>7.0928297420018941E-3</v>
      </c>
      <c r="AC2000" s="13">
        <f t="shared" si="2648"/>
        <v>6.9449657835412811E-4</v>
      </c>
      <c r="AD2000" s="13">
        <f t="shared" si="2649"/>
        <v>7.0150148746920091E-2</v>
      </c>
      <c r="AE2000" s="13">
        <f t="shared" si="2650"/>
        <v>4.8976955516821262E-2</v>
      </c>
      <c r="AF2000" s="13">
        <f t="shared" si="2651"/>
        <v>1.7097199468176495E-2</v>
      </c>
      <c r="AG2000" s="13">
        <f t="shared" si="2652"/>
        <v>3.9789356248602628E-3</v>
      </c>
      <c r="AH2000" s="13">
        <f t="shared" si="2653"/>
        <v>3.6781048442075833E-4</v>
      </c>
      <c r="AI2000" s="13">
        <f t="shared" si="2654"/>
        <v>9.5430767466688491E-4</v>
      </c>
      <c r="AJ2000" s="13">
        <f t="shared" si="2655"/>
        <v>1.2380059521173339E-3</v>
      </c>
      <c r="AK2000" s="13">
        <f t="shared" si="2656"/>
        <v>1.0706950376445719E-3</v>
      </c>
      <c r="AL2000" s="13">
        <f t="shared" si="2657"/>
        <v>5.0321966300238916E-5</v>
      </c>
      <c r="AM2000" s="13">
        <f t="shared" si="2658"/>
        <v>3.6401803735223372E-2</v>
      </c>
      <c r="AN2000" s="13">
        <f t="shared" si="2659"/>
        <v>2.5414764674328197E-2</v>
      </c>
      <c r="AO2000" s="13">
        <f t="shared" si="2660"/>
        <v>8.8719540953197326E-3</v>
      </c>
      <c r="AP2000" s="13">
        <f t="shared" si="2661"/>
        <v>2.0647202647251809E-3</v>
      </c>
      <c r="AQ2000" s="13">
        <f t="shared" si="2662"/>
        <v>3.6038310098581366E-4</v>
      </c>
      <c r="AR2000" s="13">
        <f t="shared" si="2663"/>
        <v>5.1359086348015381E-5</v>
      </c>
      <c r="AS2000" s="13">
        <f t="shared" si="2664"/>
        <v>1.3325441318775029E-4</v>
      </c>
      <c r="AT2000" s="13">
        <f t="shared" si="2665"/>
        <v>1.7286852139161775E-4</v>
      </c>
      <c r="AU2000" s="13">
        <f t="shared" si="2666"/>
        <v>1.4950612127704658E-4</v>
      </c>
      <c r="AV2000" s="13">
        <f t="shared" si="2667"/>
        <v>9.6975783037461029E-5</v>
      </c>
      <c r="AW2000" s="13">
        <f t="shared" si="2668"/>
        <v>2.5321101996439654E-6</v>
      </c>
      <c r="AX2000" s="13">
        <f t="shared" si="2669"/>
        <v>1.5741132162554173E-2</v>
      </c>
      <c r="AY2000" s="13">
        <f t="shared" si="2670"/>
        <v>1.0990036991812771E-2</v>
      </c>
      <c r="AZ2000" s="13">
        <f t="shared" si="2671"/>
        <v>3.8364747793914419E-3</v>
      </c>
      <c r="BA2000" s="13">
        <f t="shared" si="2672"/>
        <v>8.9284132187916906E-4</v>
      </c>
      <c r="BB2000" s="13">
        <f t="shared" si="2673"/>
        <v>1.5583947606089661E-4</v>
      </c>
      <c r="BC2000" s="13">
        <f t="shared" si="2674"/>
        <v>2.1760589886516439E-5</v>
      </c>
      <c r="BD2000" s="13">
        <f t="shared" si="2675"/>
        <v>5.9762564831381753E-6</v>
      </c>
      <c r="BE2000" s="13">
        <f t="shared" si="2676"/>
        <v>1.5505777211919556E-5</v>
      </c>
      <c r="BF2000" s="13">
        <f t="shared" si="2677"/>
        <v>2.0115362152214128E-5</v>
      </c>
      <c r="BG2000" s="13">
        <f t="shared" si="2678"/>
        <v>1.7396861784035962E-5</v>
      </c>
      <c r="BH2000" s="13">
        <f t="shared" si="2679"/>
        <v>1.1284315849349658E-5</v>
      </c>
      <c r="BI2000" s="13">
        <f t="shared" si="2680"/>
        <v>5.8555749085611351E-6</v>
      </c>
      <c r="BJ2000" s="14">
        <f t="shared" si="2681"/>
        <v>0.76371859418185317</v>
      </c>
      <c r="BK2000" s="14">
        <f t="shared" si="2682"/>
        <v>0.15279776226996097</v>
      </c>
      <c r="BL2000" s="14">
        <f t="shared" si="2683"/>
        <v>7.5357819322312655E-2</v>
      </c>
      <c r="BM2000" s="14">
        <f t="shared" si="2684"/>
        <v>0.62210672550142465</v>
      </c>
      <c r="BN2000" s="14">
        <f t="shared" si="2685"/>
        <v>0.36088721889721231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1.8169999999999999</v>
      </c>
      <c r="F2001" s="10">
        <f>VLOOKUP(B2001,home!$B$2:$E$405,3,FALSE)</f>
        <v>1.2185999999999999</v>
      </c>
      <c r="G2001" s="10">
        <f>VLOOKUP(C2001,away!$B$2:$E$405,4,FALSE)</f>
        <v>1.1007</v>
      </c>
      <c r="H2001" s="10">
        <f>VLOOKUP(A2001,away!$A$2:$E$405,3,FALSE)</f>
        <v>1.2277</v>
      </c>
      <c r="I2001" s="10">
        <f>VLOOKUP(C2001,away!$B$2:$E$405,3,FALSE)</f>
        <v>0.93089999999999995</v>
      </c>
      <c r="J2001" s="10">
        <f>VLOOKUP(B2001,home!$B$2:$E$405,4,FALSE)</f>
        <v>1.2218</v>
      </c>
      <c r="K2001" s="12">
        <f t="shared" si="2630"/>
        <v>2.4371657573399998</v>
      </c>
      <c r="L2001" s="12">
        <f t="shared" si="2631"/>
        <v>1.3963535932739999</v>
      </c>
      <c r="M2001" s="13">
        <f t="shared" si="2632"/>
        <v>2.1633346168960663E-2</v>
      </c>
      <c r="N2001" s="13">
        <f t="shared" si="2633"/>
        <v>5.2724050499673387E-2</v>
      </c>
      <c r="O2001" s="13">
        <f t="shared" si="2634"/>
        <v>3.0207800657568541E-2</v>
      </c>
      <c r="P2001" s="13">
        <f t="shared" si="2635"/>
        <v>7.3621417367178768E-2</v>
      </c>
      <c r="Q2001" s="13">
        <f t="shared" si="2636"/>
        <v>6.4248625233034456E-2</v>
      </c>
      <c r="R2001" s="13">
        <f t="shared" si="2637"/>
        <v>2.1090385496550266E-2</v>
      </c>
      <c r="S2001" s="13">
        <f t="shared" si="2638"/>
        <v>6.263609259543336E-2</v>
      </c>
      <c r="T2001" s="13">
        <f t="shared" si="2639"/>
        <v>8.9713798707062253E-2</v>
      </c>
      <c r="U2001" s="13">
        <f t="shared" si="2640"/>
        <v>5.1400765341292468E-2</v>
      </c>
      <c r="V2001" s="13">
        <f t="shared" si="2641"/>
        <v>2.3684412836050255E-2</v>
      </c>
      <c r="W2001" s="13">
        <f t="shared" si="2642"/>
        <v>5.2194849791374086E-2</v>
      </c>
      <c r="X2001" s="13">
        <f t="shared" si="2643"/>
        <v>7.2882466056581885E-2</v>
      </c>
      <c r="Y2001" s="13">
        <f t="shared" si="2644"/>
        <v>5.0884846682389233E-2</v>
      </c>
      <c r="Z2001" s="13">
        <f t="shared" si="2645"/>
        <v>9.8165451905472718E-3</v>
      </c>
      <c r="AA2001" s="13">
        <f t="shared" si="2646"/>
        <v>2.3924547793782471E-2</v>
      </c>
      <c r="AB2001" s="13">
        <f t="shared" si="2647"/>
        <v>2.9154044321425446E-2</v>
      </c>
      <c r="AC2001" s="13">
        <f t="shared" si="2648"/>
        <v>5.0375934358493956E-3</v>
      </c>
      <c r="AD2001" s="13">
        <f t="shared" si="2649"/>
        <v>3.1801875155260444E-2</v>
      </c>
      <c r="AE2001" s="13">
        <f t="shared" si="2650"/>
        <v>4.4406662645899063E-2</v>
      </c>
      <c r="AF2001" s="13">
        <f t="shared" si="2651"/>
        <v>3.1003701475453734E-2</v>
      </c>
      <c r="AG2001" s="13">
        <f t="shared" si="2652"/>
        <v>1.443070998668141E-2</v>
      </c>
      <c r="AH2001" s="13">
        <f t="shared" si="2653"/>
        <v>3.4268420375893212E-3</v>
      </c>
      <c r="AI2001" s="13">
        <f t="shared" si="2654"/>
        <v>8.3517820698259249E-3</v>
      </c>
      <c r="AJ2001" s="13">
        <f t="shared" si="2655"/>
        <v>1.0177338636672969E-2</v>
      </c>
      <c r="AK2001" s="13">
        <f t="shared" si="2656"/>
        <v>8.2679537420509066E-3</v>
      </c>
      <c r="AL2001" s="13">
        <f t="shared" si="2657"/>
        <v>6.8574646930756643E-4</v>
      </c>
      <c r="AM2001" s="13">
        <f t="shared" si="2658"/>
        <v>1.5501288229520484E-2</v>
      </c>
      <c r="AN2001" s="13">
        <f t="shared" si="2659"/>
        <v>2.1645279519666889E-2</v>
      </c>
      <c r="AO2001" s="13">
        <f t="shared" si="2660"/>
        <v>1.5112231917353492E-2</v>
      </c>
      <c r="AP2001" s="13">
        <f t="shared" si="2661"/>
        <v>7.0340064467288585E-3</v>
      </c>
      <c r="AQ2001" s="13">
        <f t="shared" si="2662"/>
        <v>2.4554900442505805E-3</v>
      </c>
      <c r="AR2001" s="13">
        <f t="shared" si="2663"/>
        <v>9.5701663855404914E-4</v>
      </c>
      <c r="AS2001" s="13">
        <f t="shared" si="2664"/>
        <v>2.3324081806885594E-3</v>
      </c>
      <c r="AT2001" s="13">
        <f t="shared" si="2665"/>
        <v>2.8422326750569232E-3</v>
      </c>
      <c r="AU2001" s="13">
        <f t="shared" si="2666"/>
        <v>2.3089973833472E-3</v>
      </c>
      <c r="AV2001" s="13">
        <f t="shared" si="2667"/>
        <v>1.4068523391203643E-3</v>
      </c>
      <c r="AW2001" s="13">
        <f t="shared" si="2668"/>
        <v>6.4824854995538129E-5</v>
      </c>
      <c r="AX2001" s="13">
        <f t="shared" si="2669"/>
        <v>6.2965348112741567E-3</v>
      </c>
      <c r="AY2001" s="13">
        <f t="shared" si="2670"/>
        <v>8.7921890088974962E-3</v>
      </c>
      <c r="AZ2001" s="13">
        <f t="shared" si="2671"/>
        <v>6.1385023576590939E-3</v>
      </c>
      <c r="BA2001" s="13">
        <f t="shared" si="2672"/>
        <v>2.8571732748127318E-3</v>
      </c>
      <c r="BB2001" s="13">
        <f t="shared" si="2673"/>
        <v>9.9740604222279985E-4</v>
      </c>
      <c r="BC2001" s="13">
        <f t="shared" si="2674"/>
        <v>2.7854630220220116E-4</v>
      </c>
      <c r="BD2001" s="13">
        <f t="shared" si="2675"/>
        <v>2.2272227034465838E-4</v>
      </c>
      <c r="BE2001" s="13">
        <f t="shared" si="2676"/>
        <v>5.4281109068102349E-4</v>
      </c>
      <c r="BF2001" s="13">
        <f t="shared" si="2677"/>
        <v>6.6146030145608416E-4</v>
      </c>
      <c r="BG2001" s="13">
        <f t="shared" si="2678"/>
        <v>5.373627988495206E-4</v>
      </c>
      <c r="BH2001" s="13">
        <f t="shared" si="2679"/>
        <v>3.2741055315610852E-4</v>
      </c>
      <c r="BI2001" s="13">
        <f t="shared" si="2680"/>
        <v>1.5959075774876305E-4</v>
      </c>
      <c r="BJ2001" s="14">
        <f t="shared" si="2681"/>
        <v>0.5914002341879987</v>
      </c>
      <c r="BK2001" s="14">
        <f t="shared" si="2682"/>
        <v>0.19609079788167749</v>
      </c>
      <c r="BL2001" s="14">
        <f t="shared" si="2683"/>
        <v>0.19830032508576159</v>
      </c>
      <c r="BM2001" s="14">
        <f t="shared" si="2684"/>
        <v>0.72335491276911701</v>
      </c>
      <c r="BN2001" s="14">
        <f t="shared" si="2685"/>
        <v>0.26352562542296609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1.5815999999999999</v>
      </c>
      <c r="F2002" s="10">
        <f>VLOOKUP(B2002,home!$B$2:$E$405,3,FALSE)</f>
        <v>0.23710000000000001</v>
      </c>
      <c r="G2002" s="10">
        <f>VLOOKUP(C2002,away!$B$2:$E$405,4,FALSE)</f>
        <v>1.6597</v>
      </c>
      <c r="H2002" s="10">
        <f>VLOOKUP(A2002,away!$A$2:$E$405,3,FALSE)</f>
        <v>1.1631</v>
      </c>
      <c r="I2002" s="10">
        <f>VLOOKUP(C2002,away!$B$2:$E$405,3,FALSE)</f>
        <v>1.1821999999999999</v>
      </c>
      <c r="J2002" s="10">
        <f>VLOOKUP(B2002,home!$B$2:$E$405,4,FALSE)</f>
        <v>1.0747</v>
      </c>
      <c r="K2002" s="12">
        <f t="shared" si="2630"/>
        <v>0.622383118392</v>
      </c>
      <c r="L2002" s="12">
        <f t="shared" si="2631"/>
        <v>1.4777305764539999</v>
      </c>
      <c r="M2002" s="13">
        <f t="shared" si="2632"/>
        <v>0.12244250637966764</v>
      </c>
      <c r="N2002" s="13">
        <f t="shared" si="2633"/>
        <v>7.6206148944309882E-2</v>
      </c>
      <c r="O2002" s="13">
        <f t="shared" si="2634"/>
        <v>0.18093703553489879</v>
      </c>
      <c r="P2002" s="13">
        <f t="shared" si="2635"/>
        <v>0.11261215640881442</v>
      </c>
      <c r="Q2002" s="13">
        <f t="shared" si="2636"/>
        <v>2.3714710310302398E-2</v>
      </c>
      <c r="R2002" s="13">
        <f t="shared" si="2637"/>
        <v>0.13368809491143196</v>
      </c>
      <c r="S2002" s="13">
        <f t="shared" si="2638"/>
        <v>2.589276009207275E-2</v>
      </c>
      <c r="T2002" s="13">
        <f t="shared" si="2639"/>
        <v>3.5043952537282777E-2</v>
      </c>
      <c r="U2002" s="13">
        <f t="shared" si="2640"/>
        <v>8.3205213402862674E-2</v>
      </c>
      <c r="V2002" s="13">
        <f t="shared" si="2641"/>
        <v>2.6459942852262437E-3</v>
      </c>
      <c r="W2002" s="13">
        <f t="shared" si="2642"/>
        <v>4.9198784515629744E-3</v>
      </c>
      <c r="X2002" s="13">
        <f t="shared" si="2643"/>
        <v>7.2702548203117659E-3</v>
      </c>
      <c r="Y2002" s="13">
        <f t="shared" si="2644"/>
        <v>5.3717389232933897E-3</v>
      </c>
      <c r="Z2002" s="13">
        <f t="shared" si="2645"/>
        <v>6.5851661852835808E-2</v>
      </c>
      <c r="AA2002" s="13">
        <f t="shared" si="2646"/>
        <v>4.0984962655263454E-2</v>
      </c>
      <c r="AB2002" s="13">
        <f t="shared" si="2647"/>
        <v>1.2754174432281265E-2</v>
      </c>
      <c r="AC2002" s="13">
        <f t="shared" si="2648"/>
        <v>1.5209746757632471E-4</v>
      </c>
      <c r="AD2002" s="13">
        <f t="shared" si="2649"/>
        <v>7.6551232319834188E-4</v>
      </c>
      <c r="AE2002" s="13">
        <f t="shared" si="2650"/>
        <v>1.1312209666425263E-3</v>
      </c>
      <c r="AF2002" s="13">
        <f t="shared" si="2651"/>
        <v>8.3581990556675582E-4</v>
      </c>
      <c r="AG2002" s="13">
        <f t="shared" si="2652"/>
        <v>4.1170554362163003E-4</v>
      </c>
      <c r="AH2002" s="13">
        <f t="shared" si="2653"/>
        <v>2.4327753557561234E-2</v>
      </c>
      <c r="AI2002" s="13">
        <f t="shared" si="2654"/>
        <v>1.5141183122627031E-2</v>
      </c>
      <c r="AJ2002" s="13">
        <f t="shared" si="2655"/>
        <v>4.7118083840024657E-3</v>
      </c>
      <c r="AK2002" s="13">
        <f t="shared" si="2656"/>
        <v>9.7751666510034166E-4</v>
      </c>
      <c r="AL2002" s="13">
        <f t="shared" si="2657"/>
        <v>5.5954502450250043E-6</v>
      </c>
      <c r="AM2002" s="13">
        <f t="shared" si="2658"/>
        <v>9.5288389375937756E-5</v>
      </c>
      <c r="AN2002" s="13">
        <f t="shared" si="2659"/>
        <v>1.4081056656187768E-4</v>
      </c>
      <c r="AO2002" s="13">
        <f t="shared" si="2660"/>
        <v>1.0404003984814894E-4</v>
      </c>
      <c r="AP2002" s="13">
        <f t="shared" si="2661"/>
        <v>5.1247716019700758E-5</v>
      </c>
      <c r="AQ2002" s="13">
        <f t="shared" si="2662"/>
        <v>1.8932579233935824E-5</v>
      </c>
      <c r="AR2002" s="13">
        <f t="shared" si="2663"/>
        <v>7.1899730576891648E-3</v>
      </c>
      <c r="AS2002" s="13">
        <f t="shared" si="2664"/>
        <v>4.4749178527990451E-3</v>
      </c>
      <c r="AT2002" s="13">
        <f t="shared" si="2665"/>
        <v>1.3925566638865511E-3</v>
      </c>
      <c r="AU2002" s="13">
        <f t="shared" si="2666"/>
        <v>2.8890125300242401E-4</v>
      </c>
      <c r="AV2002" s="13">
        <f t="shared" si="2667"/>
        <v>4.4951815687751186E-5</v>
      </c>
      <c r="AW2002" s="13">
        <f t="shared" si="2668"/>
        <v>1.4295047456274015E-7</v>
      </c>
      <c r="AX2002" s="13">
        <f t="shared" si="2669"/>
        <v>9.8843141543912071E-6</v>
      </c>
      <c r="AY2002" s="13">
        <f t="shared" si="2670"/>
        <v>1.4606353253220948E-5</v>
      </c>
      <c r="AZ2002" s="13">
        <f t="shared" si="2671"/>
        <v>1.0792127406386476E-5</v>
      </c>
      <c r="BA2002" s="13">
        <f t="shared" si="2672"/>
        <v>5.3159522178015001E-6</v>
      </c>
      <c r="BB2002" s="13">
        <f t="shared" si="2673"/>
        <v>1.9638862838034326E-6</v>
      </c>
      <c r="BC2002" s="13">
        <f t="shared" si="2674"/>
        <v>5.8041896205099027E-7</v>
      </c>
      <c r="BD2002" s="13">
        <f t="shared" si="2675"/>
        <v>1.7708071718712871E-3</v>
      </c>
      <c r="BE2002" s="13">
        <f t="shared" si="2676"/>
        <v>1.1021204897001698E-3</v>
      </c>
      <c r="BF2002" s="13">
        <f t="shared" si="2677"/>
        <v>3.4297059361165484E-4</v>
      </c>
      <c r="BG2002" s="13">
        <f t="shared" si="2678"/>
        <v>7.1153035856259044E-5</v>
      </c>
      <c r="BH2002" s="13">
        <f t="shared" si="2679"/>
        <v>1.107111208481907E-5</v>
      </c>
      <c r="BI2002" s="13">
        <f t="shared" si="2680"/>
        <v>1.3780946526834104E-6</v>
      </c>
      <c r="BJ2002" s="14">
        <f t="shared" si="2681"/>
        <v>0.15612440506940972</v>
      </c>
      <c r="BK2002" s="14">
        <f t="shared" si="2682"/>
        <v>0.26376571643685559</v>
      </c>
      <c r="BL2002" s="14">
        <f t="shared" si="2683"/>
        <v>0.51341854380687124</v>
      </c>
      <c r="BM2002" s="14">
        <f t="shared" si="2684"/>
        <v>0.34954521127376836</v>
      </c>
      <c r="BN2002" s="14">
        <f t="shared" si="2685"/>
        <v>0.649600652489425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1.5815999999999999</v>
      </c>
      <c r="F2003" s="10">
        <f>VLOOKUP(B2003,home!$B$2:$E$405,3,FALSE)</f>
        <v>1.0538000000000001</v>
      </c>
      <c r="G2003" s="10">
        <f>VLOOKUP(C2003,away!$B$2:$E$405,4,FALSE)</f>
        <v>1.2645</v>
      </c>
      <c r="H2003" s="10">
        <f>VLOOKUP(A2003,away!$A$2:$E$405,3,FALSE)</f>
        <v>1.1631</v>
      </c>
      <c r="I2003" s="10">
        <f>VLOOKUP(C2003,away!$B$2:$E$405,3,FALSE)</f>
        <v>0.85980000000000001</v>
      </c>
      <c r="J2003" s="10">
        <f>VLOOKUP(B2003,home!$B$2:$E$405,4,FALSE)</f>
        <v>0.95530000000000004</v>
      </c>
      <c r="K2003" s="12">
        <f t="shared" si="2630"/>
        <v>2.10752960616</v>
      </c>
      <c r="L2003" s="12">
        <f t="shared" si="2631"/>
        <v>0.95533188791400014</v>
      </c>
      <c r="M2003" s="13">
        <f t="shared" si="2632"/>
        <v>4.6753718136706576E-2</v>
      </c>
      <c r="N2003" s="13">
        <f t="shared" si="2633"/>
        <v>9.8534845171168867E-2</v>
      </c>
      <c r="O2003" s="13">
        <f t="shared" si="2634"/>
        <v>4.4665317814538912E-2</v>
      </c>
      <c r="P2003" s="13">
        <f t="shared" si="2635"/>
        <v>9.413347966268644E-2</v>
      </c>
      <c r="Q2003" s="13">
        <f t="shared" si="2636"/>
        <v>0.10383255171831506</v>
      </c>
      <c r="R2003" s="13">
        <f t="shared" si="2637"/>
        <v>2.1335101196021142E-2</v>
      </c>
      <c r="S2003" s="13">
        <f t="shared" si="2638"/>
        <v>4.7381857243394825E-2</v>
      </c>
      <c r="T2003" s="13">
        <f t="shared" si="2639"/>
        <v>9.9194547659985949E-2</v>
      </c>
      <c r="U2003" s="13">
        <f t="shared" si="2640"/>
        <v>4.4964357421034183E-2</v>
      </c>
      <c r="V2003" s="13">
        <f t="shared" si="2641"/>
        <v>1.0599796534208521E-2</v>
      </c>
      <c r="W2003" s="13">
        <f t="shared" si="2642"/>
        <v>7.2943392276496113E-2</v>
      </c>
      <c r="X2003" s="13">
        <f t="shared" si="2643"/>
        <v>6.9685148654356516E-2</v>
      </c>
      <c r="Y2003" s="13">
        <f t="shared" si="2644"/>
        <v>3.3286222311767082E-2</v>
      </c>
      <c r="Z2003" s="13">
        <f t="shared" si="2645"/>
        <v>6.7940341681437073E-3</v>
      </c>
      <c r="AA2003" s="13">
        <f t="shared" si="2646"/>
        <v>1.4318628154625493E-2</v>
      </c>
      <c r="AB2003" s="13">
        <f t="shared" si="2647"/>
        <v>1.5088466377734675E-2</v>
      </c>
      <c r="AC2003" s="13">
        <f t="shared" si="2648"/>
        <v>1.3338454288330673E-3</v>
      </c>
      <c r="AD2003" s="13">
        <f t="shared" si="2649"/>
        <v>3.8432589699114561E-2</v>
      </c>
      <c r="AE2003" s="13">
        <f t="shared" si="2650"/>
        <v>3.6715878474679262E-2</v>
      </c>
      <c r="AF2003" s="13">
        <f t="shared" si="2651"/>
        <v>1.7537924749818169E-2</v>
      </c>
      <c r="AG2003" s="13">
        <f t="shared" si="2652"/>
        <v>5.584846253779154E-3</v>
      </c>
      <c r="AH2003" s="13">
        <f t="shared" si="2653"/>
        <v>1.6226393721012376E-3</v>
      </c>
      <c r="AI2003" s="13">
        <f t="shared" si="2654"/>
        <v>3.4197605168242314E-3</v>
      </c>
      <c r="AJ2003" s="13">
        <f t="shared" si="2655"/>
        <v>3.6036232675920451E-3</v>
      </c>
      <c r="AK2003" s="13">
        <f t="shared" si="2656"/>
        <v>2.5315809086324252E-3</v>
      </c>
      <c r="AL2003" s="13">
        <f t="shared" si="2657"/>
        <v>1.0742205458919211E-4</v>
      </c>
      <c r="AM2003" s="13">
        <f t="shared" si="2658"/>
        <v>1.6199564126456758E-2</v>
      </c>
      <c r="AN2003" s="13">
        <f t="shared" si="2659"/>
        <v>1.5475960180311842E-2</v>
      </c>
      <c r="AO2003" s="13">
        <f t="shared" si="2660"/>
        <v>7.392339128169602E-3</v>
      </c>
      <c r="AP2003" s="13">
        <f t="shared" si="2661"/>
        <v>2.3540457651382669E-3</v>
      </c>
      <c r="AQ2003" s="13">
        <f t="shared" si="2662"/>
        <v>5.6222374626137424E-4</v>
      </c>
      <c r="AR2003" s="13">
        <f t="shared" si="2663"/>
        <v>3.100318269506127E-4</v>
      </c>
      <c r="AS2003" s="13">
        <f t="shared" si="2664"/>
        <v>6.5340125415029007E-4</v>
      </c>
      <c r="AT2003" s="13">
        <f t="shared" si="2665"/>
        <v>6.8853124391190547E-4</v>
      </c>
      <c r="AU2003" s="13">
        <f t="shared" si="2666"/>
        <v>4.83699993770171E-4</v>
      </c>
      <c r="AV2003" s="13">
        <f t="shared" si="2667"/>
        <v>2.5485301434251072E-4</v>
      </c>
      <c r="AW2003" s="13">
        <f t="shared" si="2668"/>
        <v>6.0078476666868533E-6</v>
      </c>
      <c r="AX2003" s="13">
        <f t="shared" si="2669"/>
        <v>5.6901768338991805E-3</v>
      </c>
      <c r="AY2003" s="13">
        <f t="shared" si="2670"/>
        <v>5.4360073772934106E-3</v>
      </c>
      <c r="AZ2003" s="13">
        <f t="shared" si="2671"/>
        <v>2.5965955952320734E-3</v>
      </c>
      <c r="BA2003" s="13">
        <f t="shared" si="2672"/>
        <v>8.2687019071407805E-4</v>
      </c>
      <c r="BB2003" s="13">
        <f t="shared" si="2673"/>
        <v>1.9748386508867233E-4</v>
      </c>
      <c r="BC2003" s="13">
        <f t="shared" si="2674"/>
        <v>3.7732526733543017E-5</v>
      </c>
      <c r="BD2003" s="13">
        <f t="shared" si="2675"/>
        <v>4.9363881759025883E-5</v>
      </c>
      <c r="BE2003" s="13">
        <f t="shared" si="2676"/>
        <v>1.0403584228212864E-4</v>
      </c>
      <c r="BF2003" s="13">
        <f t="shared" si="2677"/>
        <v>1.0962930885568922E-4</v>
      </c>
      <c r="BG2003" s="13">
        <f t="shared" si="2678"/>
        <v>7.7015671372074573E-5</v>
      </c>
      <c r="BH2003" s="13">
        <f t="shared" si="2679"/>
        <v>4.0578201888734073E-5</v>
      </c>
      <c r="BI2003" s="13">
        <f t="shared" si="2680"/>
        <v>1.7103952369048941E-5</v>
      </c>
      <c r="BJ2003" s="14">
        <f t="shared" si="2681"/>
        <v>0.6325169463047795</v>
      </c>
      <c r="BK2003" s="14">
        <f t="shared" si="2682"/>
        <v>0.20574612643771206</v>
      </c>
      <c r="BL2003" s="14">
        <f t="shared" si="2683"/>
        <v>0.15433771922075654</v>
      </c>
      <c r="BM2003" s="14">
        <f t="shared" si="2684"/>
        <v>0.58470981290232837</v>
      </c>
      <c r="BN2003" s="14">
        <f t="shared" si="2685"/>
        <v>0.40925501369943701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1.5815999999999999</v>
      </c>
      <c r="F2004" s="10">
        <f>VLOOKUP(B2004,home!$B$2:$E$405,3,FALSE)</f>
        <v>0.94840000000000002</v>
      </c>
      <c r="G2004" s="10">
        <f>VLOOKUP(C2004,away!$B$2:$E$405,4,FALSE)</f>
        <v>0.98350000000000004</v>
      </c>
      <c r="H2004" s="10">
        <f>VLOOKUP(A2004,away!$A$2:$E$405,3,FALSE)</f>
        <v>1.1631</v>
      </c>
      <c r="I2004" s="10">
        <f>VLOOKUP(C2004,away!$B$2:$E$405,3,FALSE)</f>
        <v>1.5285</v>
      </c>
      <c r="J2004" s="10">
        <f>VLOOKUP(B2004,home!$B$2:$E$405,4,FALSE)</f>
        <v>1.1821999999999999</v>
      </c>
      <c r="K2004" s="12">
        <f t="shared" si="2630"/>
        <v>1.4752396142400002</v>
      </c>
      <c r="L2004" s="12">
        <f t="shared" si="2631"/>
        <v>2.1017132093700002</v>
      </c>
      <c r="M2004" s="13">
        <f t="shared" si="2632"/>
        <v>2.7960769973264216E-2</v>
      </c>
      <c r="N2004" s="13">
        <f t="shared" si="2633"/>
        <v>4.1248835509211691E-2</v>
      </c>
      <c r="O2004" s="13">
        <f t="shared" si="2634"/>
        <v>5.8765519596965465E-2</v>
      </c>
      <c r="P2004" s="13">
        <f t="shared" si="2635"/>
        <v>8.6693222460840519E-2</v>
      </c>
      <c r="Q2004" s="13">
        <f t="shared" si="2636"/>
        <v>3.0425958092229338E-2</v>
      </c>
      <c r="R2004" s="13">
        <f t="shared" si="2637"/>
        <v>6.1754134396216978E-2</v>
      </c>
      <c r="S2004" s="13">
        <f t="shared" si="2638"/>
        <v>6.7198746921411937E-2</v>
      </c>
      <c r="T2004" s="13">
        <f t="shared" si="2639"/>
        <v>6.3946638030176445E-2</v>
      </c>
      <c r="U2004" s="13">
        <f t="shared" si="2640"/>
        <v>9.1102145404400273E-2</v>
      </c>
      <c r="V2004" s="13">
        <f t="shared" si="2641"/>
        <v>2.3150196672449511E-2</v>
      </c>
      <c r="W2004" s="13">
        <f t="shared" si="2642"/>
        <v>1.4961859559620941E-2</v>
      </c>
      <c r="X2004" s="13">
        <f t="shared" si="2643"/>
        <v>3.1445537873194145E-2</v>
      </c>
      <c r="Y2004" s="13">
        <f t="shared" si="2644"/>
        <v>3.3044751161918379E-2</v>
      </c>
      <c r="Z2004" s="13">
        <f t="shared" si="2645"/>
        <v>4.3263159997913171E-2</v>
      </c>
      <c r="AA2004" s="13">
        <f t="shared" si="2646"/>
        <v>6.3823527466124838E-2</v>
      </c>
      <c r="AB2004" s="13">
        <f t="shared" si="2647"/>
        <v>4.7077498019281037E-2</v>
      </c>
      <c r="AC2004" s="13">
        <f t="shared" si="2648"/>
        <v>4.4861183008727806E-3</v>
      </c>
      <c r="AD2004" s="13">
        <f t="shared" si="2649"/>
        <v>5.5180819812620649E-3</v>
      </c>
      <c r="AE2004" s="13">
        <f t="shared" si="2650"/>
        <v>1.1597425790405062E-2</v>
      </c>
      <c r="AF2004" s="13">
        <f t="shared" si="2651"/>
        <v>1.2187231489191319E-2</v>
      </c>
      <c r="AG2004" s="13">
        <f t="shared" si="2652"/>
        <v>8.5380218021611394E-3</v>
      </c>
      <c r="AH2004" s="13">
        <f t="shared" si="2653"/>
        <v>2.2731688711675479E-2</v>
      </c>
      <c r="AI2004" s="13">
        <f t="shared" si="2654"/>
        <v>3.3534687686035902E-2</v>
      </c>
      <c r="AJ2004" s="13">
        <f t="shared" si="2655"/>
        <v>2.4735849862803246E-2</v>
      </c>
      <c r="AK2004" s="13">
        <f t="shared" si="2656"/>
        <v>1.2163768536500141E-2</v>
      </c>
      <c r="AL2004" s="13">
        <f t="shared" si="2657"/>
        <v>5.5637387985393578E-4</v>
      </c>
      <c r="AM2004" s="13">
        <f t="shared" si="2658"/>
        <v>1.6280986266763468E-3</v>
      </c>
      <c r="AN2004" s="13">
        <f t="shared" si="2659"/>
        <v>3.4217963898428346E-3</v>
      </c>
      <c r="AO2004" s="13">
        <f t="shared" si="2660"/>
        <v>3.5958173361536326E-3</v>
      </c>
      <c r="AP2004" s="13">
        <f t="shared" si="2661"/>
        <v>2.519125597958579E-3</v>
      </c>
      <c r="AQ2004" s="13">
        <f t="shared" si="2662"/>
        <v>1.3236198863229116E-3</v>
      </c>
      <c r="AR2004" s="13">
        <f t="shared" si="2663"/>
        <v>9.5550980873230478E-3</v>
      </c>
      <c r="AS2004" s="13">
        <f t="shared" si="2664"/>
        <v>1.4096059216367817E-2</v>
      </c>
      <c r="AT2004" s="13">
        <f t="shared" si="2665"/>
        <v>1.0397532480329329E-2</v>
      </c>
      <c r="AU2004" s="13">
        <f t="shared" si="2666"/>
        <v>5.1129506017763039E-3</v>
      </c>
      <c r="AV2004" s="13">
        <f t="shared" si="2667"/>
        <v>1.8857068183481633E-3</v>
      </c>
      <c r="AW2004" s="13">
        <f t="shared" si="2668"/>
        <v>4.7918173076558976E-5</v>
      </c>
      <c r="AX2004" s="13">
        <f t="shared" si="2669"/>
        <v>4.0030593166044817E-4</v>
      </c>
      <c r="AY2004" s="13">
        <f t="shared" si="2670"/>
        <v>8.4132826435992839E-4</v>
      </c>
      <c r="AZ2004" s="13">
        <f t="shared" si="2671"/>
        <v>8.8411536331079864E-4</v>
      </c>
      <c r="BA2004" s="13">
        <f t="shared" si="2672"/>
        <v>6.1938564589242089E-4</v>
      </c>
      <c r="BB2004" s="13">
        <f t="shared" si="2673"/>
        <v>3.2544274841656766E-4</v>
      </c>
      <c r="BC2004" s="13">
        <f t="shared" si="2674"/>
        <v>1.3679746464815545E-4</v>
      </c>
      <c r="BD2004" s="13">
        <f t="shared" si="2675"/>
        <v>3.347012644492144E-3</v>
      </c>
      <c r="BE2004" s="13">
        <f t="shared" si="2676"/>
        <v>4.9376456425169937E-3</v>
      </c>
      <c r="BF2004" s="13">
        <f t="shared" si="2677"/>
        <v>3.6421052264602942E-3</v>
      </c>
      <c r="BG2004" s="13">
        <f t="shared" si="2678"/>
        <v>1.7909926364349242E-3</v>
      </c>
      <c r="BH2004" s="13">
        <f t="shared" si="2679"/>
        <v>6.6053582152023472E-4</v>
      </c>
      <c r="BI2004" s="13">
        <f t="shared" si="2680"/>
        <v>1.948897221062423E-4</v>
      </c>
      <c r="BJ2004" s="14">
        <f t="shared" si="2681"/>
        <v>0.26861017454461317</v>
      </c>
      <c r="BK2004" s="14">
        <f t="shared" si="2682"/>
        <v>0.2108867564730528</v>
      </c>
      <c r="BL2004" s="14">
        <f t="shared" si="2683"/>
        <v>0.47130934857767881</v>
      </c>
      <c r="BM2004" s="14">
        <f t="shared" si="2684"/>
        <v>0.68642758947324622</v>
      </c>
      <c r="BN2004" s="14">
        <f t="shared" si="2685"/>
        <v>0.30684844002872819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1.5815999999999999</v>
      </c>
      <c r="F2005" s="10">
        <f>VLOOKUP(B2005,home!$B$2:$E$405,3,FALSE)</f>
        <v>1.4753000000000001</v>
      </c>
      <c r="G2005" s="10">
        <f>VLOOKUP(C2005,away!$B$2:$E$405,4,FALSE)</f>
        <v>0.63229999999999997</v>
      </c>
      <c r="H2005" s="10">
        <f>VLOOKUP(A2005,away!$A$2:$E$405,3,FALSE)</f>
        <v>1.1631</v>
      </c>
      <c r="I2005" s="10">
        <f>VLOOKUP(C2005,away!$B$2:$E$405,3,FALSE)</f>
        <v>0.85980000000000001</v>
      </c>
      <c r="J2005" s="10">
        <f>VLOOKUP(B2005,home!$B$2:$E$405,4,FALSE)</f>
        <v>0.19109999999999999</v>
      </c>
      <c r="K2005" s="12">
        <f t="shared" si="2630"/>
        <v>1.475367391704</v>
      </c>
      <c r="L2005" s="12">
        <f t="shared" si="2631"/>
        <v>0.191106378918</v>
      </c>
      <c r="M2005" s="13">
        <f t="shared" si="2632"/>
        <v>0.18891203970843437</v>
      </c>
      <c r="N2005" s="13">
        <f t="shared" si="2633"/>
        <v>0.27871466328611533</v>
      </c>
      <c r="O2005" s="13">
        <f t="shared" si="2634"/>
        <v>3.6102295842692318E-2</v>
      </c>
      <c r="P2005" s="13">
        <f t="shared" si="2635"/>
        <v>5.3264150051959128E-2</v>
      </c>
      <c r="Q2005" s="13">
        <f t="shared" si="2636"/>
        <v>0.2056032629010473</v>
      </c>
      <c r="R2005" s="13">
        <f t="shared" si="2637"/>
        <v>3.4496895145616465E-3</v>
      </c>
      <c r="S2005" s="13">
        <f t="shared" si="2638"/>
        <v>3.7544850041536966E-3</v>
      </c>
      <c r="T2005" s="13">
        <f t="shared" si="2639"/>
        <v>3.9292095066744713E-2</v>
      </c>
      <c r="U2005" s="13">
        <f t="shared" si="2640"/>
        <v>5.089559421287455E-3</v>
      </c>
      <c r="V2005" s="13">
        <f t="shared" si="2641"/>
        <v>1.1762055618743091E-4</v>
      </c>
      <c r="W2005" s="13">
        <f t="shared" si="2642"/>
        <v>0.10111344990404995</v>
      </c>
      <c r="X2005" s="13">
        <f t="shared" si="2643"/>
        <v>1.9323425271069578E-2</v>
      </c>
      <c r="Y2005" s="13">
        <f t="shared" si="2644"/>
        <v>1.8464149159233396E-3</v>
      </c>
      <c r="Z2005" s="13">
        <f t="shared" si="2645"/>
        <v>2.1975255717308976E-4</v>
      </c>
      <c r="AA2005" s="13">
        <f t="shared" si="2646"/>
        <v>3.2421575709674563E-4</v>
      </c>
      <c r="AB2005" s="13">
        <f t="shared" si="2647"/>
        <v>2.3916867794858163E-4</v>
      </c>
      <c r="AC2005" s="13">
        <f t="shared" si="2648"/>
        <v>2.0727103218353334E-6</v>
      </c>
      <c r="AD2005" s="13">
        <f t="shared" si="2649"/>
        <v>3.7294871712782819E-2</v>
      </c>
      <c r="AE2005" s="13">
        <f t="shared" si="2650"/>
        <v>7.1272878852412713E-3</v>
      </c>
      <c r="AF2005" s="13">
        <f t="shared" si="2651"/>
        <v>6.810350896272946E-4</v>
      </c>
      <c r="AG2005" s="13">
        <f t="shared" si="2652"/>
        <v>4.3383383298255936E-5</v>
      </c>
      <c r="AH2005" s="13">
        <f t="shared" si="2653"/>
        <v>1.0499028864829991E-5</v>
      </c>
      <c r="AI2005" s="13">
        <f t="shared" si="2654"/>
        <v>1.5489924831729232E-5</v>
      </c>
      <c r="AJ2005" s="13">
        <f t="shared" si="2655"/>
        <v>1.1426664998339691E-5</v>
      </c>
      <c r="AK2005" s="13">
        <f t="shared" si="2656"/>
        <v>5.6195096448252718E-6</v>
      </c>
      <c r="AL2005" s="13">
        <f t="shared" si="2657"/>
        <v>2.3376202759098733E-8</v>
      </c>
      <c r="AM2005" s="13">
        <f t="shared" si="2658"/>
        <v>1.1004727520564741E-2</v>
      </c>
      <c r="AN2005" s="13">
        <f t="shared" si="2659"/>
        <v>2.1030736274343879E-3</v>
      </c>
      <c r="AO2005" s="13">
        <f t="shared" si="2660"/>
        <v>2.009553927684644E-4</v>
      </c>
      <c r="AP2005" s="13">
        <f t="shared" si="2661"/>
        <v>1.2801285812008555E-5</v>
      </c>
      <c r="AQ2005" s="13">
        <f t="shared" si="2662"/>
        <v>6.1160184425683121E-7</v>
      </c>
      <c r="AR2005" s="13">
        <f t="shared" si="2663"/>
        <v>4.0128627770264417E-7</v>
      </c>
      <c r="AS2005" s="13">
        <f t="shared" si="2664"/>
        <v>5.9204468886075712E-7</v>
      </c>
      <c r="AT2005" s="13">
        <f t="shared" si="2665"/>
        <v>4.367417141883508E-7</v>
      </c>
      <c r="AU2005" s="13">
        <f t="shared" si="2666"/>
        <v>2.1478482790346692E-7</v>
      </c>
      <c r="AV2005" s="13">
        <f t="shared" si="2667"/>
        <v>7.922163283038263E-8</v>
      </c>
      <c r="AW2005" s="13">
        <f t="shared" si="2668"/>
        <v>1.8308249780152707E-10</v>
      </c>
      <c r="AX2005" s="13">
        <f t="shared" si="2669"/>
        <v>2.7060026897381328E-3</v>
      </c>
      <c r="AY2005" s="13">
        <f t="shared" si="2670"/>
        <v>5.1713437537822279E-4</v>
      </c>
      <c r="AZ2005" s="13">
        <f t="shared" si="2671"/>
        <v>4.941383894627694E-5</v>
      </c>
      <c r="BA2005" s="13">
        <f t="shared" si="2672"/>
        <v>3.1477666098200745E-6</v>
      </c>
      <c r="BB2005" s="13">
        <f t="shared" si="2673"/>
        <v>1.5038956962042589E-7</v>
      </c>
      <c r="BC2005" s="13">
        <f t="shared" si="2674"/>
        <v>5.7480812154392135E-9</v>
      </c>
      <c r="BD2005" s="13">
        <f t="shared" si="2675"/>
        <v>1.2781394573539192E-8</v>
      </c>
      <c r="BE2005" s="13">
        <f t="shared" si="2676"/>
        <v>1.8857252774302178E-8</v>
      </c>
      <c r="BF2005" s="13">
        <f t="shared" si="2677"/>
        <v>1.3910687920162613E-8</v>
      </c>
      <c r="BG2005" s="13">
        <f t="shared" si="2678"/>
        <v>6.8411251178595491E-9</v>
      </c>
      <c r="BH2005" s="13">
        <f t="shared" si="2679"/>
        <v>2.5232932303642912E-9</v>
      </c>
      <c r="BI2005" s="13">
        <f t="shared" si="2680"/>
        <v>7.445569103573853E-10</v>
      </c>
      <c r="BJ2005" s="14">
        <f t="shared" si="2681"/>
        <v>0.70763791365264672</v>
      </c>
      <c r="BK2005" s="14">
        <f t="shared" si="2682"/>
        <v>0.24656752578263749</v>
      </c>
      <c r="BL2005" s="14">
        <f t="shared" si="2683"/>
        <v>4.5249744079378484E-2</v>
      </c>
      <c r="BM2005" s="14">
        <f t="shared" si="2684"/>
        <v>0.23311170057473024</v>
      </c>
      <c r="BN2005" s="14">
        <f t="shared" si="2685"/>
        <v>0.76604610130480999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1.2279</v>
      </c>
      <c r="F2006" s="10">
        <f>VLOOKUP(B2006,home!$B$2:$E$405,3,FALSE)</f>
        <v>1.4252</v>
      </c>
      <c r="G2006" s="10">
        <f>VLOOKUP(C2006,away!$B$2:$E$405,4,FALSE)</f>
        <v>0.40720000000000001</v>
      </c>
      <c r="H2006" s="10">
        <f>VLOOKUP(A2006,away!$A$2:$E$405,3,FALSE)</f>
        <v>0.89710000000000001</v>
      </c>
      <c r="I2006" s="10">
        <f>VLOOKUP(C2006,away!$B$2:$E$405,3,FALSE)</f>
        <v>1.1147</v>
      </c>
      <c r="J2006" s="10">
        <f>VLOOKUP(B2006,home!$B$2:$E$405,4,FALSE)</f>
        <v>0.2787</v>
      </c>
      <c r="K2006" s="12">
        <f t="shared" si="2630"/>
        <v>0.71260125417599995</v>
      </c>
      <c r="L2006" s="12">
        <f t="shared" si="2631"/>
        <v>0.278699267019</v>
      </c>
      <c r="M2006" s="13">
        <f t="shared" si="2632"/>
        <v>0.37109376175774261</v>
      </c>
      <c r="N2006" s="13">
        <f t="shared" si="2633"/>
        <v>0.26444188004545705</v>
      </c>
      <c r="O2006" s="13">
        <f t="shared" si="2634"/>
        <v>0.10342355939720627</v>
      </c>
      <c r="P2006" s="13">
        <f t="shared" si="2635"/>
        <v>7.3699758137795196E-2</v>
      </c>
      <c r="Q2006" s="13">
        <f t="shared" si="2636"/>
        <v>9.4220807688526031E-2</v>
      </c>
      <c r="R2006" s="13">
        <f t="shared" si="2637"/>
        <v>1.4412035098248694E-2</v>
      </c>
      <c r="S2006" s="13">
        <f t="shared" si="2638"/>
        <v>3.6592196564027677E-3</v>
      </c>
      <c r="T2006" s="13">
        <f t="shared" si="2639"/>
        <v>2.6259270040730361E-2</v>
      </c>
      <c r="U2006" s="13">
        <f t="shared" si="2640"/>
        <v>1.0270034286240548E-2</v>
      </c>
      <c r="V2006" s="13">
        <f t="shared" si="2641"/>
        <v>8.0747368826846795E-5</v>
      </c>
      <c r="W2006" s="13">
        <f t="shared" si="2642"/>
        <v>2.2380621909439784E-2</v>
      </c>
      <c r="X2006" s="13">
        <f t="shared" si="2643"/>
        <v>6.2374629215902391E-3</v>
      </c>
      <c r="Y2006" s="13">
        <f t="shared" si="2644"/>
        <v>8.6918817215269467E-4</v>
      </c>
      <c r="Z2006" s="13">
        <f t="shared" si="2645"/>
        <v>1.3388745393780042E-3</v>
      </c>
      <c r="AA2006" s="13">
        <f t="shared" si="2646"/>
        <v>9.5408367594507985E-4</v>
      </c>
      <c r="AB2006" s="13">
        <f t="shared" si="2647"/>
        <v>3.3994061203365612E-4</v>
      </c>
      <c r="AC2006" s="13">
        <f t="shared" si="2648"/>
        <v>1.0022840192418345E-6</v>
      </c>
      <c r="AD2006" s="13">
        <f t="shared" si="2649"/>
        <v>3.9871148104764125E-3</v>
      </c>
      <c r="AE2006" s="13">
        <f t="shared" si="2650"/>
        <v>1.1112059752003752E-3</v>
      </c>
      <c r="AF2006" s="13">
        <f t="shared" si="2651"/>
        <v>1.5484614539773879E-4</v>
      </c>
      <c r="AG2006" s="13">
        <f t="shared" si="2652"/>
        <v>1.4385169074355767E-5</v>
      </c>
      <c r="AH2006" s="13">
        <f t="shared" si="2653"/>
        <v>9.328583818876274E-5</v>
      </c>
      <c r="AI2006" s="13">
        <f t="shared" si="2654"/>
        <v>6.6475605290171707E-5</v>
      </c>
      <c r="AJ2006" s="13">
        <f t="shared" si="2655"/>
        <v>2.3685299850942552E-5</v>
      </c>
      <c r="AK2006" s="13">
        <f t="shared" si="2656"/>
        <v>5.6260581264387624E-6</v>
      </c>
      <c r="AL2006" s="13">
        <f t="shared" si="2657"/>
        <v>7.9622022697027271E-9</v>
      </c>
      <c r="AM2006" s="13">
        <f t="shared" si="2658"/>
        <v>5.6824460289783938E-4</v>
      </c>
      <c r="AN2006" s="13">
        <f t="shared" si="2659"/>
        <v>1.5836935431513054E-4</v>
      </c>
      <c r="AO2006" s="13">
        <f t="shared" si="2660"/>
        <v>2.2068711482949588E-5</v>
      </c>
      <c r="AP2006" s="13">
        <f t="shared" si="2661"/>
        <v>2.0501779047839461E-6</v>
      </c>
      <c r="AQ2006" s="13">
        <f t="shared" si="2662"/>
        <v>1.4284576983045873E-7</v>
      </c>
      <c r="AR2006" s="13">
        <f t="shared" si="2663"/>
        <v>5.199738945292243E-6</v>
      </c>
      <c r="AS2006" s="13">
        <f t="shared" si="2664"/>
        <v>3.7053404938030433E-6</v>
      </c>
      <c r="AT2006" s="13">
        <f t="shared" si="2665"/>
        <v>1.3202151415165839E-6</v>
      </c>
      <c r="AU2006" s="13">
        <f t="shared" si="2666"/>
        <v>3.1359565520895431E-7</v>
      </c>
      <c r="AV2006" s="13">
        <f t="shared" si="2667"/>
        <v>5.5867164301511323E-8</v>
      </c>
      <c r="AW2006" s="13">
        <f t="shared" si="2668"/>
        <v>4.3925135938523963E-11</v>
      </c>
      <c r="AX2006" s="13">
        <f t="shared" si="2669"/>
        <v>6.7488636117290531E-5</v>
      </c>
      <c r="AY2006" s="13">
        <f t="shared" si="2670"/>
        <v>1.8809033418000879E-5</v>
      </c>
      <c r="AZ2006" s="13">
        <f t="shared" si="2671"/>
        <v>2.6210319134663598E-6</v>
      </c>
      <c r="BA2006" s="13">
        <f t="shared" si="2672"/>
        <v>2.4349322437216051E-7</v>
      </c>
      <c r="BB2006" s="13">
        <f t="shared" si="2673"/>
        <v>1.6965345789153506E-8</v>
      </c>
      <c r="BC2006" s="13">
        <f t="shared" si="2674"/>
        <v>9.4564588723219228E-10</v>
      </c>
      <c r="BD2006" s="13">
        <f t="shared" si="2675"/>
        <v>2.4152723879051595E-7</v>
      </c>
      <c r="BE2006" s="13">
        <f t="shared" si="2676"/>
        <v>1.7211261327978787E-7</v>
      </c>
      <c r="BF2006" s="13">
        <f t="shared" si="2677"/>
        <v>6.1323832041342844E-8</v>
      </c>
      <c r="BG2006" s="13">
        <f t="shared" si="2678"/>
        <v>1.4566479874513097E-8</v>
      </c>
      <c r="BH2006" s="13">
        <f t="shared" si="2679"/>
        <v>2.5950229568768737E-9</v>
      </c>
      <c r="BI2006" s="13">
        <f t="shared" si="2680"/>
        <v>3.6984332273719451E-10</v>
      </c>
      <c r="BJ2006" s="14">
        <f t="shared" si="2681"/>
        <v>0.42051683867608036</v>
      </c>
      <c r="BK2006" s="14">
        <f t="shared" si="2682"/>
        <v>0.44855330620040695</v>
      </c>
      <c r="BL2006" s="14">
        <f t="shared" si="2683"/>
        <v>0.12959981312356095</v>
      </c>
      <c r="BM2006" s="14">
        <f t="shared" si="2684"/>
        <v>7.869822142495754E-2</v>
      </c>
      <c r="BN2006" s="14">
        <f t="shared" si="2685"/>
        <v>0.92129180212497586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1.2279</v>
      </c>
      <c r="F2007" s="10">
        <f>VLOOKUP(B2007,home!$B$2:$E$405,3,FALSE)</f>
        <v>0.50900000000000001</v>
      </c>
      <c r="G2007" s="10">
        <f>VLOOKUP(C2007,away!$B$2:$E$405,4,FALSE)</f>
        <v>0.40720000000000001</v>
      </c>
      <c r="H2007" s="10">
        <f>VLOOKUP(A2007,away!$A$2:$E$405,3,FALSE)</f>
        <v>0.89710000000000001</v>
      </c>
      <c r="I2007" s="10">
        <f>VLOOKUP(C2007,away!$B$2:$E$405,3,FALSE)</f>
        <v>1.3934</v>
      </c>
      <c r="J2007" s="10">
        <f>VLOOKUP(B2007,home!$B$2:$E$405,4,FALSE)</f>
        <v>0.97540000000000004</v>
      </c>
      <c r="K2007" s="12">
        <f t="shared" si="2630"/>
        <v>0.25450044791999998</v>
      </c>
      <c r="L2007" s="12">
        <f t="shared" si="2631"/>
        <v>1.2192686691560002</v>
      </c>
      <c r="M2007" s="13">
        <f t="shared" si="2632"/>
        <v>0.22906050025305622</v>
      </c>
      <c r="N2007" s="13">
        <f t="shared" si="2633"/>
        <v>5.8295999915182077E-2</v>
      </c>
      <c r="O2007" s="13">
        <f t="shared" si="2634"/>
        <v>0.27928629129975152</v>
      </c>
      <c r="P2007" s="13">
        <f t="shared" si="2635"/>
        <v>7.1078486233702345E-2</v>
      </c>
      <c r="Q2007" s="13">
        <f t="shared" si="2636"/>
        <v>7.4181790451790589E-3</v>
      </c>
      <c r="R2007" s="13">
        <f t="shared" si="2637"/>
        <v>0.17026251235328155</v>
      </c>
      <c r="S2007" s="13">
        <f t="shared" si="2638"/>
        <v>5.5139921545762091E-3</v>
      </c>
      <c r="T2007" s="13">
        <f t="shared" si="2639"/>
        <v>9.0447532919763988E-3</v>
      </c>
      <c r="U2007" s="13">
        <f t="shared" si="2640"/>
        <v>4.3331885657894684E-2</v>
      </c>
      <c r="V2007" s="13">
        <f t="shared" si="2641"/>
        <v>1.9011290564855852E-4</v>
      </c>
      <c r="W2007" s="13">
        <f t="shared" si="2642"/>
        <v>6.2930996324960951E-4</v>
      </c>
      <c r="X2007" s="13">
        <f t="shared" si="2643"/>
        <v>7.6729792137796287E-4</v>
      </c>
      <c r="Y2007" s="13">
        <f t="shared" si="2644"/>
        <v>4.6777115772233711E-4</v>
      </c>
      <c r="Z2007" s="13">
        <f t="shared" si="2645"/>
        <v>6.9198582281380899E-2</v>
      </c>
      <c r="AA2007" s="13">
        <f t="shared" si="2646"/>
        <v>1.7611070186040412E-2</v>
      </c>
      <c r="AB2007" s="13">
        <f t="shared" si="2647"/>
        <v>2.2410126253489208E-3</v>
      </c>
      <c r="AC2007" s="13">
        <f t="shared" si="2648"/>
        <v>3.6870547115450102E-6</v>
      </c>
      <c r="AD2007" s="13">
        <f t="shared" si="2649"/>
        <v>4.0039916881886076E-5</v>
      </c>
      <c r="AE2007" s="13">
        <f t="shared" si="2650"/>
        <v>4.8819416169694106E-5</v>
      </c>
      <c r="AF2007" s="13">
        <f t="shared" si="2651"/>
        <v>2.9761992291097928E-5</v>
      </c>
      <c r="AG2007" s="13">
        <f t="shared" si="2652"/>
        <v>1.2095954910732706E-5</v>
      </c>
      <c r="AH2007" s="13">
        <f t="shared" si="2653"/>
        <v>2.10929158314253E-2</v>
      </c>
      <c r="AI2007" s="13">
        <f t="shared" si="2654"/>
        <v>5.3681565270365973E-3</v>
      </c>
      <c r="AJ2007" s="13">
        <f t="shared" si="2655"/>
        <v>6.8309912031774269E-4</v>
      </c>
      <c r="AK2007" s="13">
        <f t="shared" si="2656"/>
        <v>5.7949677364874508E-5</v>
      </c>
      <c r="AL2007" s="13">
        <f t="shared" si="2657"/>
        <v>4.5764375310092385E-8</v>
      </c>
      <c r="AM2007" s="13">
        <f t="shared" si="2658"/>
        <v>2.0380353562239154E-6</v>
      </c>
      <c r="AN2007" s="13">
        <f t="shared" si="2659"/>
        <v>2.4849126564760078E-6</v>
      </c>
      <c r="AO2007" s="13">
        <f t="shared" si="2660"/>
        <v>1.514888073815202E-6</v>
      </c>
      <c r="AP2007" s="13">
        <f t="shared" si="2661"/>
        <v>6.1568518856031943E-7</v>
      </c>
      <c r="AQ2007" s="13">
        <f t="shared" si="2662"/>
        <v>1.876714151187503E-7</v>
      </c>
      <c r="AR2007" s="13">
        <f t="shared" si="2663"/>
        <v>5.1435862828802898E-3</v>
      </c>
      <c r="AS2007" s="13">
        <f t="shared" si="2664"/>
        <v>1.3090450129082014E-3</v>
      </c>
      <c r="AT2007" s="13">
        <f t="shared" si="2665"/>
        <v>1.6657627106628971E-4</v>
      </c>
      <c r="AU2007" s="13">
        <f t="shared" si="2666"/>
        <v>1.4131245199738024E-5</v>
      </c>
      <c r="AV2007" s="13">
        <f t="shared" si="2667"/>
        <v>8.991020582501689E-7</v>
      </c>
      <c r="AW2007" s="13">
        <f t="shared" si="2668"/>
        <v>3.9446911246383066E-10</v>
      </c>
      <c r="AX2007" s="13">
        <f t="shared" si="2669"/>
        <v>8.6446818505963876E-8</v>
      </c>
      <c r="AY2007" s="13">
        <f t="shared" si="2670"/>
        <v>1.0540189735253686E-7</v>
      </c>
      <c r="AZ2007" s="13">
        <f t="shared" si="2671"/>
        <v>6.4256615555772486E-8</v>
      </c>
      <c r="BA2007" s="13">
        <f t="shared" si="2672"/>
        <v>2.6115359377718495E-8</v>
      </c>
      <c r="BB2007" s="13">
        <f t="shared" si="2673"/>
        <v>7.9604098682503693E-9</v>
      </c>
      <c r="BC2007" s="13">
        <f t="shared" si="2674"/>
        <v>1.9411756691995837E-9</v>
      </c>
      <c r="BD2007" s="13">
        <f t="shared" si="2675"/>
        <v>1.0452356003027513E-3</v>
      </c>
      <c r="BE2007" s="13">
        <f t="shared" si="2676"/>
        <v>2.6601292845898031E-4</v>
      </c>
      <c r="BF2007" s="13">
        <f t="shared" si="2677"/>
        <v>3.3850204722660695E-5</v>
      </c>
      <c r="BG2007" s="13">
        <f t="shared" si="2678"/>
        <v>2.8716307547002825E-6</v>
      </c>
      <c r="BH2007" s="13">
        <f t="shared" si="2679"/>
        <v>1.8270782833301731E-7</v>
      </c>
      <c r="BI2007" s="13">
        <f t="shared" si="2680"/>
        <v>9.2998448298486742E-9</v>
      </c>
      <c r="BJ2007" s="14">
        <f t="shared" si="2681"/>
        <v>7.6761161889907378E-2</v>
      </c>
      <c r="BK2007" s="14">
        <f t="shared" si="2682"/>
        <v>0.30584692976796757</v>
      </c>
      <c r="BL2007" s="14">
        <f t="shared" si="2683"/>
        <v>0.5479172935644866</v>
      </c>
      <c r="BM2007" s="14">
        <f t="shared" si="2684"/>
        <v>0.18432189339616151</v>
      </c>
      <c r="BN2007" s="14">
        <f t="shared" si="2685"/>
        <v>0.81540196910015283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1.5390999999999999</v>
      </c>
      <c r="F2008" s="10">
        <f>VLOOKUP(B2008,home!$B$2:$E$405,3,FALSE)</f>
        <v>1.1137999999999999</v>
      </c>
      <c r="G2008" s="10">
        <f>VLOOKUP(C2008,away!$B$2:$E$405,4,FALSE)</f>
        <v>0.83540000000000003</v>
      </c>
      <c r="H2008" s="10">
        <f>VLOOKUP(A2008,away!$A$2:$E$405,3,FALSE)</f>
        <v>1.1406000000000001</v>
      </c>
      <c r="I2008" s="10">
        <f>VLOOKUP(C2008,away!$B$2:$E$405,3,FALSE)</f>
        <v>0.2505</v>
      </c>
      <c r="J2008" s="10">
        <f>VLOOKUP(B2008,home!$B$2:$E$405,4,FALSE)</f>
        <v>0.75149999999999995</v>
      </c>
      <c r="K2008" s="12">
        <f t="shared" si="2630"/>
        <v>1.4320840991319999</v>
      </c>
      <c r="L2008" s="12">
        <f t="shared" si="2631"/>
        <v>0.21471880545000002</v>
      </c>
      <c r="M2008" s="13">
        <f t="shared" si="2632"/>
        <v>0.19266489306176776</v>
      </c>
      <c r="N2008" s="13">
        <f t="shared" si="2633"/>
        <v>0.27591232981472474</v>
      </c>
      <c r="O2008" s="13">
        <f t="shared" si="2634"/>
        <v>4.1368775690374768E-2</v>
      </c>
      <c r="P2008" s="13">
        <f t="shared" si="2635"/>
        <v>5.9243565866744126E-2</v>
      </c>
      <c r="Q2008" s="13">
        <f t="shared" si="2636"/>
        <v>0.19756483014106571</v>
      </c>
      <c r="R2008" s="13">
        <f t="shared" si="2637"/>
        <v>4.4413270495831346E-3</v>
      </c>
      <c r="S2008" s="13">
        <f t="shared" si="2638"/>
        <v>4.5542808043939013E-3</v>
      </c>
      <c r="T2008" s="13">
        <f t="shared" si="2639"/>
        <v>4.2420884326821791E-2</v>
      </c>
      <c r="U2008" s="13">
        <f t="shared" si="2640"/>
        <v>6.3603538467528458E-3</v>
      </c>
      <c r="V2008" s="13">
        <f t="shared" si="2641"/>
        <v>1.5560225986339783E-4</v>
      </c>
      <c r="W2008" s="13">
        <f t="shared" si="2642"/>
        <v>9.4309817264244838E-2</v>
      </c>
      <c r="X2008" s="13">
        <f t="shared" si="2643"/>
        <v>2.025009130518644E-2</v>
      </c>
      <c r="Y2008" s="13">
        <f t="shared" si="2644"/>
        <v>2.1740377076515317E-3</v>
      </c>
      <c r="Z2008" s="13">
        <f t="shared" si="2645"/>
        <v>3.1787881289975468E-4</v>
      </c>
      <c r="AA2008" s="13">
        <f t="shared" si="2646"/>
        <v>4.5522919340469469E-4</v>
      </c>
      <c r="AB2008" s="13">
        <f t="shared" si="2647"/>
        <v>3.2596324466777462E-4</v>
      </c>
      <c r="AC2008" s="13">
        <f t="shared" si="2648"/>
        <v>2.9904360703496365E-6</v>
      </c>
      <c r="AD2008" s="13">
        <f t="shared" si="2649"/>
        <v>3.3764897424042435E-2</v>
      </c>
      <c r="AE2008" s="13">
        <f t="shared" si="2650"/>
        <v>7.2499584410321742E-3</v>
      </c>
      <c r="AF2008" s="13">
        <f t="shared" si="2651"/>
        <v>7.7835120801028634E-4</v>
      </c>
      <c r="AG2008" s="13">
        <f t="shared" si="2652"/>
        <v>5.5708880534844409E-5</v>
      </c>
      <c r="AH2008" s="13">
        <f t="shared" si="2653"/>
        <v>1.7063639745924841E-5</v>
      </c>
      <c r="AI2008" s="13">
        <f t="shared" si="2654"/>
        <v>2.4436567153455758E-5</v>
      </c>
      <c r="AJ2008" s="13">
        <f t="shared" si="2655"/>
        <v>1.7497609628917658E-5</v>
      </c>
      <c r="AK2008" s="13">
        <f t="shared" si="2656"/>
        <v>8.3526828407973139E-6</v>
      </c>
      <c r="AL2008" s="13">
        <f t="shared" si="2657"/>
        <v>3.6781811878357689E-8</v>
      </c>
      <c r="AM2008" s="13">
        <f t="shared" si="2658"/>
        <v>9.6708345419588299E-3</v>
      </c>
      <c r="AN2008" s="13">
        <f t="shared" si="2659"/>
        <v>2.0765100405539978E-3</v>
      </c>
      <c r="AO2008" s="13">
        <f t="shared" si="2660"/>
        <v>2.2293287770634276E-4</v>
      </c>
      <c r="AP2008" s="13">
        <f t="shared" si="2661"/>
        <v>1.5955960398878957E-5</v>
      </c>
      <c r="AQ2008" s="13">
        <f t="shared" si="2662"/>
        <v>8.5651118916369866E-7</v>
      </c>
      <c r="AR2008" s="13">
        <f t="shared" si="2663"/>
        <v>7.3277686857482509E-7</v>
      </c>
      <c r="AS2008" s="13">
        <f t="shared" si="2664"/>
        <v>1.0493981016977462E-6</v>
      </c>
      <c r="AT2008" s="13">
        <f t="shared" si="2665"/>
        <v>7.514131675503239E-7</v>
      </c>
      <c r="AU2008" s="13">
        <f t="shared" si="2666"/>
        <v>3.5869561637574253E-7</v>
      </c>
      <c r="AV2008" s="13">
        <f t="shared" si="2667"/>
        <v>1.284205721600133E-7</v>
      </c>
      <c r="AW2008" s="13">
        <f t="shared" si="2668"/>
        <v>3.1417326335153924E-10</v>
      </c>
      <c r="AX2008" s="13">
        <f t="shared" si="2669"/>
        <v>2.3082413954792873E-3</v>
      </c>
      <c r="AY2008" s="13">
        <f t="shared" si="2670"/>
        <v>4.9562283512755373E-4</v>
      </c>
      <c r="AZ2008" s="13">
        <f t="shared" si="2671"/>
        <v>5.3209771556165317E-5</v>
      </c>
      <c r="BA2008" s="13">
        <f t="shared" si="2672"/>
        <v>3.8083795289357365E-6</v>
      </c>
      <c r="BB2008" s="13">
        <f t="shared" si="2673"/>
        <v>2.0443267578832869E-7</v>
      </c>
      <c r="BC2008" s="13">
        <f t="shared" si="2674"/>
        <v>8.7791079880434203E-9</v>
      </c>
      <c r="BD2008" s="13">
        <f t="shared" si="2675"/>
        <v>2.6223495646963006E-8</v>
      </c>
      <c r="BE2008" s="13">
        <f t="shared" si="2676"/>
        <v>3.7554251139672931E-8</v>
      </c>
      <c r="BF2008" s="13">
        <f t="shared" si="2677"/>
        <v>2.6890422955967701E-8</v>
      </c>
      <c r="BG2008" s="13">
        <f t="shared" si="2678"/>
        <v>1.2836449044725145E-8</v>
      </c>
      <c r="BH2008" s="13">
        <f t="shared" si="2679"/>
        <v>4.5957186415672617E-9</v>
      </c>
      <c r="BI2008" s="13">
        <f t="shared" si="2680"/>
        <v>1.3162911181345969E-9</v>
      </c>
      <c r="BJ2008" s="14">
        <f t="shared" si="2681"/>
        <v>0.68932909203859771</v>
      </c>
      <c r="BK2008" s="14">
        <f t="shared" si="2682"/>
        <v>0.25711699204577892</v>
      </c>
      <c r="BL2008" s="14">
        <f t="shared" si="2683"/>
        <v>5.3022129645107226E-2</v>
      </c>
      <c r="BM2008" s="14">
        <f t="shared" si="2684"/>
        <v>0.22809474839716912</v>
      </c>
      <c r="BN2008" s="14">
        <f t="shared" si="2685"/>
        <v>0.77119572162426031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1.5390999999999999</v>
      </c>
      <c r="F2009" s="10">
        <f>VLOOKUP(B2009,home!$B$2:$E$405,3,FALSE)</f>
        <v>1.1137999999999999</v>
      </c>
      <c r="G2009" s="10">
        <f>VLOOKUP(C2009,away!$B$2:$E$405,4,FALSE)</f>
        <v>1.0558000000000001</v>
      </c>
      <c r="H2009" s="10">
        <f>VLOOKUP(A2009,away!$A$2:$E$405,3,FALSE)</f>
        <v>1.1406000000000001</v>
      </c>
      <c r="I2009" s="10">
        <f>VLOOKUP(C2009,away!$B$2:$E$405,3,FALSE)</f>
        <v>0.87670000000000003</v>
      </c>
      <c r="J2009" s="10">
        <f>VLOOKUP(B2009,home!$B$2:$E$405,4,FALSE)</f>
        <v>1.002</v>
      </c>
      <c r="K2009" s="12">
        <f t="shared" si="2630"/>
        <v>1.8099047065639999</v>
      </c>
      <c r="L2009" s="12">
        <f t="shared" si="2631"/>
        <v>1.00196394804</v>
      </c>
      <c r="M2009" s="13">
        <f t="shared" si="2632"/>
        <v>6.0092595104716678E-2</v>
      </c>
      <c r="N2009" s="13">
        <f t="shared" si="2633"/>
        <v>0.1087618707096715</v>
      </c>
      <c r="O2009" s="13">
        <f t="shared" si="2634"/>
        <v>6.0210613839091098E-2</v>
      </c>
      <c r="P2009" s="13">
        <f t="shared" si="2635"/>
        <v>0.10897547337247848</v>
      </c>
      <c r="Q2009" s="13">
        <f t="shared" si="2636"/>
        <v>9.8424310846069868E-2</v>
      </c>
      <c r="R2009" s="13">
        <f t="shared" si="2637"/>
        <v>3.0164432178063784E-2</v>
      </c>
      <c r="S2009" s="13">
        <f t="shared" si="2638"/>
        <v>4.9405645471215662E-2</v>
      </c>
      <c r="T2009" s="13">
        <f t="shared" si="2639"/>
        <v>9.8617611078444342E-2</v>
      </c>
      <c r="U2009" s="13">
        <f t="shared" si="2640"/>
        <v>5.4594747769908213E-2</v>
      </c>
      <c r="V2009" s="13">
        <f t="shared" si="2641"/>
        <v>9.955013949012952E-3</v>
      </c>
      <c r="W2009" s="13">
        <f t="shared" si="2642"/>
        <v>5.9379541146873348E-2</v>
      </c>
      <c r="X2009" s="13">
        <f t="shared" si="2643"/>
        <v>5.9496159480324842E-2</v>
      </c>
      <c r="Y2009" s="13">
        <f t="shared" si="2644"/>
        <v>2.9806503423061875E-2</v>
      </c>
      <c r="Z2009" s="13">
        <f t="shared" si="2645"/>
        <v>1.0074557851839205E-2</v>
      </c>
      <c r="AA2009" s="13">
        <f t="shared" si="2646"/>
        <v>1.8233989672595076E-2</v>
      </c>
      <c r="AB2009" s="13">
        <f t="shared" si="2647"/>
        <v>1.6500891863934601E-2</v>
      </c>
      <c r="AC2009" s="13">
        <f t="shared" si="2648"/>
        <v>1.128313267667236E-3</v>
      </c>
      <c r="AD2009" s="13">
        <f t="shared" si="2649"/>
        <v>2.6867827748834183E-2</v>
      </c>
      <c r="AE2009" s="13">
        <f t="shared" si="2650"/>
        <v>2.6920594766480562E-2</v>
      </c>
      <c r="AF2009" s="13">
        <f t="shared" si="2651"/>
        <v>1.3486732707903912E-2</v>
      </c>
      <c r="AG2009" s="13">
        <f t="shared" si="2652"/>
        <v>4.5044066500572015E-3</v>
      </c>
      <c r="AH2009" s="13">
        <f t="shared" si="2653"/>
        <v>2.5235859399965468E-3</v>
      </c>
      <c r="AI2009" s="13">
        <f t="shared" si="2654"/>
        <v>4.5674500702184862E-3</v>
      </c>
      <c r="AJ2009" s="13">
        <f t="shared" si="2655"/>
        <v>4.1333246895422556E-3</v>
      </c>
      <c r="AK2009" s="13">
        <f t="shared" si="2656"/>
        <v>2.4936412697865716E-3</v>
      </c>
      <c r="AL2009" s="13">
        <f t="shared" si="2657"/>
        <v>8.1846005979418284E-5</v>
      </c>
      <c r="AM2009" s="13">
        <f t="shared" si="2658"/>
        <v>9.7256415795531626E-3</v>
      </c>
      <c r="AN2009" s="13">
        <f t="shared" si="2659"/>
        <v>9.7447422342710685E-3</v>
      </c>
      <c r="AO2009" s="13">
        <f t="shared" si="2660"/>
        <v>4.8819402008411844E-3</v>
      </c>
      <c r="AP2009" s="13">
        <f t="shared" si="2661"/>
        <v>1.6305093592433417E-3</v>
      </c>
      <c r="AQ2009" s="13">
        <f t="shared" si="2662"/>
        <v>4.0842789872590722E-4</v>
      </c>
      <c r="AR2009" s="13">
        <f t="shared" si="2663"/>
        <v>5.0570842633143511E-4</v>
      </c>
      <c r="AS2009" s="13">
        <f t="shared" si="2664"/>
        <v>9.1528406096633814E-4</v>
      </c>
      <c r="AT2009" s="13">
        <f t="shared" si="2665"/>
        <v>8.282884648929934E-4</v>
      </c>
      <c r="AU2009" s="13">
        <f t="shared" si="2666"/>
        <v>4.9970773033416657E-4</v>
      </c>
      <c r="AV2009" s="13">
        <f t="shared" si="2667"/>
        <v>2.2610584325955546E-4</v>
      </c>
      <c r="AW2009" s="13">
        <f t="shared" si="2668"/>
        <v>4.1228999410138596E-6</v>
      </c>
      <c r="AX2009" s="13">
        <f t="shared" si="2669"/>
        <v>2.9337474115313047E-3</v>
      </c>
      <c r="AY2009" s="13">
        <f t="shared" si="2670"/>
        <v>2.9395091390100364E-3</v>
      </c>
      <c r="AZ2009" s="13">
        <f t="shared" si="2671"/>
        <v>1.4726410911110785E-3</v>
      </c>
      <c r="BA2009" s="13">
        <f t="shared" si="2672"/>
        <v>4.9184442723186324E-4</v>
      </c>
      <c r="BB2009" s="13">
        <f t="shared" si="2673"/>
        <v>1.2320259603267752E-4</v>
      </c>
      <c r="BC2009" s="13">
        <f t="shared" si="2674"/>
        <v>2.4688911905935771E-5</v>
      </c>
      <c r="BD2009" s="13">
        <f t="shared" si="2675"/>
        <v>8.4450268567356674E-5</v>
      </c>
      <c r="BE2009" s="13">
        <f t="shared" si="2676"/>
        <v>1.5284693855065266E-4</v>
      </c>
      <c r="BF2009" s="13">
        <f t="shared" si="2677"/>
        <v>1.3831919673336238E-4</v>
      </c>
      <c r="BG2009" s="13">
        <f t="shared" si="2678"/>
        <v>8.3448188391954832E-5</v>
      </c>
      <c r="BH2009" s="13">
        <f t="shared" si="2679"/>
        <v>3.775831723120959E-5</v>
      </c>
      <c r="BI2009" s="13">
        <f t="shared" si="2680"/>
        <v>1.366779121374056E-5</v>
      </c>
      <c r="BJ2009" s="14">
        <f t="shared" si="2681"/>
        <v>0.56064245340717922</v>
      </c>
      <c r="BK2009" s="14">
        <f t="shared" si="2682"/>
        <v>0.23257839631008045</v>
      </c>
      <c r="BL2009" s="14">
        <f t="shared" si="2683"/>
        <v>0.19690826251960938</v>
      </c>
      <c r="BM2009" s="14">
        <f t="shared" si="2684"/>
        <v>0.53063898779954788</v>
      </c>
      <c r="BN2009" s="14">
        <f t="shared" si="2685"/>
        <v>0.46662929605009146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1.5390999999999999</v>
      </c>
      <c r="F2010" s="10">
        <f>VLOOKUP(B2010,home!$B$2:$E$405,3,FALSE)</f>
        <v>1.0209999999999999</v>
      </c>
      <c r="G2010" s="10">
        <f>VLOOKUP(C2010,away!$B$2:$E$405,4,FALSE)</f>
        <v>1.0558000000000001</v>
      </c>
      <c r="H2010" s="10">
        <f>VLOOKUP(A2010,away!$A$2:$E$405,3,FALSE)</f>
        <v>1.1406000000000001</v>
      </c>
      <c r="I2010" s="10">
        <f>VLOOKUP(C2010,away!$B$2:$E$405,3,FALSE)</f>
        <v>0.65749999999999997</v>
      </c>
      <c r="J2010" s="10">
        <f>VLOOKUP(B2010,home!$B$2:$E$405,4,FALSE)</f>
        <v>0.75149999999999995</v>
      </c>
      <c r="K2010" s="12">
        <f t="shared" si="2630"/>
        <v>1.65910639738</v>
      </c>
      <c r="L2010" s="12">
        <f t="shared" si="2631"/>
        <v>0.56358329174999999</v>
      </c>
      <c r="M2010" s="13">
        <f t="shared" si="2632"/>
        <v>0.10831737659591145</v>
      </c>
      <c r="N2010" s="13">
        <f t="shared" si="2633"/>
        <v>0.17971005245769539</v>
      </c>
      <c r="O2010" s="13">
        <f t="shared" si="2634"/>
        <v>6.1045863655648187E-2</v>
      </c>
      <c r="P2010" s="13">
        <f t="shared" si="2635"/>
        <v>0.10128158292467314</v>
      </c>
      <c r="Q2010" s="13">
        <f t="shared" si="2636"/>
        <v>0.14907904885302892</v>
      </c>
      <c r="R2010" s="13">
        <f t="shared" si="2637"/>
        <v>1.7202214393385946E-2</v>
      </c>
      <c r="S2010" s="13">
        <f t="shared" si="2638"/>
        <v>2.3675700432617935E-2</v>
      </c>
      <c r="T2010" s="13">
        <f t="shared" si="2639"/>
        <v>8.4018461083549101E-2</v>
      </c>
      <c r="U2010" s="13">
        <f t="shared" si="2640"/>
        <v>2.8540303949168937E-2</v>
      </c>
      <c r="V2010" s="13">
        <f t="shared" si="2641"/>
        <v>2.4597596557091672E-3</v>
      </c>
      <c r="W2010" s="13">
        <f t="shared" si="2642"/>
        <v>8.244600122246197E-2</v>
      </c>
      <c r="X2010" s="13">
        <f t="shared" si="2643"/>
        <v>4.6465188760579638E-2</v>
      </c>
      <c r="Y2010" s="13">
        <f t="shared" si="2644"/>
        <v>1.3093502016736286E-2</v>
      </c>
      <c r="Z2010" s="13">
        <f t="shared" si="2645"/>
        <v>3.2316268710712273E-3</v>
      </c>
      <c r="AA2010" s="13">
        <f t="shared" si="2646"/>
        <v>5.3616128157393857E-3</v>
      </c>
      <c r="AB2010" s="13">
        <f t="shared" si="2647"/>
        <v>4.4477430614339062E-3</v>
      </c>
      <c r="AC2010" s="13">
        <f t="shared" si="2648"/>
        <v>1.4374906834770318E-4</v>
      </c>
      <c r="AD2010" s="13">
        <f t="shared" si="2649"/>
        <v>3.4196672016646466E-2</v>
      </c>
      <c r="AE2010" s="13">
        <f t="shared" si="2650"/>
        <v>1.9272672982036727E-2</v>
      </c>
      <c r="AF2010" s="13">
        <f t="shared" si="2651"/>
        <v>5.4308782400187732E-3</v>
      </c>
      <c r="AG2010" s="13">
        <f t="shared" si="2652"/>
        <v>1.0202507452010759E-3</v>
      </c>
      <c r="AH2010" s="13">
        <f t="shared" si="2653"/>
        <v>4.5532272742651874E-4</v>
      </c>
      <c r="AI2010" s="13">
        <f t="shared" si="2654"/>
        <v>7.5542884994584715E-4</v>
      </c>
      <c r="AJ2010" s="13">
        <f t="shared" si="2655"/>
        <v>6.2666841885528567E-4</v>
      </c>
      <c r="AK2010" s="13">
        <f t="shared" si="2656"/>
        <v>3.4656986091960473E-4</v>
      </c>
      <c r="AL2010" s="13">
        <f t="shared" si="2657"/>
        <v>5.3764718621340547E-6</v>
      </c>
      <c r="AM2010" s="13">
        <f t="shared" si="2658"/>
        <v>1.1347183462384745E-2</v>
      </c>
      <c r="AN2010" s="13">
        <f t="shared" si="2659"/>
        <v>6.3950830078219577E-3</v>
      </c>
      <c r="AO2010" s="13">
        <f t="shared" si="2660"/>
        <v>1.8020809662813947E-3</v>
      </c>
      <c r="AP2010" s="13">
        <f t="shared" si="2661"/>
        <v>3.3854090765896315E-4</v>
      </c>
      <c r="AQ2010" s="13">
        <f t="shared" si="2662"/>
        <v>4.7698999782617795E-5</v>
      </c>
      <c r="AR2010" s="13">
        <f t="shared" si="2663"/>
        <v>5.132245630632509E-5</v>
      </c>
      <c r="AS2010" s="13">
        <f t="shared" si="2664"/>
        <v>8.5149415587079487E-5</v>
      </c>
      <c r="AT2010" s="13">
        <f t="shared" si="2665"/>
        <v>7.0635970066845947E-5</v>
      </c>
      <c r="AU2010" s="13">
        <f t="shared" si="2666"/>
        <v>3.9064196607682104E-5</v>
      </c>
      <c r="AV2010" s="13">
        <f t="shared" si="2667"/>
        <v>1.6202914625078862E-5</v>
      </c>
      <c r="AW2010" s="13">
        <f t="shared" si="2668"/>
        <v>1.396455895166789E-7</v>
      </c>
      <c r="AX2010" s="13">
        <f t="shared" si="2669"/>
        <v>3.1376974457811794E-3</v>
      </c>
      <c r="AY2010" s="13">
        <f t="shared" si="2670"/>
        <v>1.7683538550089244E-3</v>
      </c>
      <c r="AZ2010" s="13">
        <f t="shared" si="2671"/>
        <v>4.983073432923658E-4</v>
      </c>
      <c r="BA2010" s="13">
        <f t="shared" si="2672"/>
        <v>9.3612564278636293E-5</v>
      </c>
      <c r="BB2010" s="13">
        <f t="shared" si="2673"/>
        <v>1.3189619281328075E-5</v>
      </c>
      <c r="BC2010" s="13">
        <f t="shared" si="2674"/>
        <v>1.4866898103000292E-6</v>
      </c>
      <c r="BD2010" s="13">
        <f t="shared" si="2675"/>
        <v>4.8207464776357061E-6</v>
      </c>
      <c r="BE2010" s="13">
        <f t="shared" si="2676"/>
        <v>7.9981313211925019E-6</v>
      </c>
      <c r="BF2010" s="13">
        <f t="shared" si="2677"/>
        <v>6.634875421037916E-6</v>
      </c>
      <c r="BG2010" s="13">
        <f t="shared" si="2678"/>
        <v>3.6693214189544437E-6</v>
      </c>
      <c r="BH2010" s="13">
        <f t="shared" si="2679"/>
        <v>1.5219486600576934E-6</v>
      </c>
      <c r="BI2010" s="13">
        <f t="shared" si="2680"/>
        <v>5.0501495167712709E-7</v>
      </c>
      <c r="BJ2010" s="14">
        <f t="shared" si="2681"/>
        <v>0.64017596323933679</v>
      </c>
      <c r="BK2010" s="14">
        <f t="shared" si="2682"/>
        <v>0.23765189900413047</v>
      </c>
      <c r="BL2010" s="14">
        <f t="shared" si="2683"/>
        <v>0.11906925272396718</v>
      </c>
      <c r="BM2010" s="14">
        <f t="shared" si="2684"/>
        <v>0.38172438874874304</v>
      </c>
      <c r="BN2010" s="14">
        <f t="shared" si="2685"/>
        <v>0.61663613888034308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1.5216000000000001</v>
      </c>
      <c r="F2011" s="10">
        <f>VLOOKUP(B2011,home!$B$2:$E$405,3,FALSE)</f>
        <v>1.4552</v>
      </c>
      <c r="G2011" s="10">
        <f>VLOOKUP(C2011,away!$B$2:$E$405,4,FALSE)</f>
        <v>1.0952999999999999</v>
      </c>
      <c r="H2011" s="10">
        <f>VLOOKUP(A2011,away!$A$2:$E$405,3,FALSE)</f>
        <v>1.1121000000000001</v>
      </c>
      <c r="I2011" s="10">
        <f>VLOOKUP(C2011,away!$B$2:$E$405,3,FALSE)</f>
        <v>1.0190999999999999</v>
      </c>
      <c r="J2011" s="10">
        <f>VLOOKUP(B2011,home!$B$2:$E$405,4,FALSE)</f>
        <v>1.0277000000000001</v>
      </c>
      <c r="K2011" s="12">
        <f t="shared" si="2630"/>
        <v>2.4252486600959999</v>
      </c>
      <c r="L2011" s="12">
        <f t="shared" si="2631"/>
        <v>1.164734658747</v>
      </c>
      <c r="M2011" s="13">
        <f t="shared" si="2632"/>
        <v>2.7598790799171807E-2</v>
      </c>
      <c r="N2011" s="13">
        <f t="shared" si="2633"/>
        <v>6.6933930405961226E-2</v>
      </c>
      <c r="O2011" s="13">
        <f t="shared" si="2634"/>
        <v>3.2145268183303218E-2</v>
      </c>
      <c r="P2011" s="13">
        <f t="shared" si="2635"/>
        <v>7.7960268589982701E-2</v>
      </c>
      <c r="Q2011" s="13">
        <f t="shared" si="2636"/>
        <v>8.1165712516008209E-2</v>
      </c>
      <c r="R2011" s="13">
        <f t="shared" si="2637"/>
        <v>1.8720353983905241E-2</v>
      </c>
      <c r="S2011" s="13">
        <f t="shared" si="2638"/>
        <v>5.505497978922895E-2</v>
      </c>
      <c r="T2011" s="13">
        <f t="shared" si="2639"/>
        <v>9.4536518469289926E-2</v>
      </c>
      <c r="U2011" s="13">
        <f t="shared" si="2640"/>
        <v>4.5401513415988998E-2</v>
      </c>
      <c r="V2011" s="13">
        <f t="shared" si="2641"/>
        <v>1.7279746633413116E-2</v>
      </c>
      <c r="W2011" s="13">
        <f t="shared" si="2642"/>
        <v>6.5615678508395336E-2</v>
      </c>
      <c r="X2011" s="13">
        <f t="shared" si="2643"/>
        <v>7.6424854915928708E-2</v>
      </c>
      <c r="Y2011" s="13">
        <f t="shared" si="2644"/>
        <v>4.4507338655146618E-2</v>
      </c>
      <c r="Z2011" s="13">
        <f t="shared" si="2645"/>
        <v>7.2680817030223027E-3</v>
      </c>
      <c r="AA2011" s="13">
        <f t="shared" si="2646"/>
        <v>1.7626905411723091E-2</v>
      </c>
      <c r="AB2011" s="13">
        <f t="shared" si="2647"/>
        <v>2.1374814365710183E-2</v>
      </c>
      <c r="AC2011" s="13">
        <f t="shared" si="2648"/>
        <v>3.0507081327186304E-3</v>
      </c>
      <c r="AD2011" s="13">
        <f t="shared" si="2649"/>
        <v>3.9783584095943923E-2</v>
      </c>
      <c r="AE2011" s="13">
        <f t="shared" si="2650"/>
        <v>4.6337319245721827E-2</v>
      </c>
      <c r="AF2011" s="13">
        <f t="shared" si="2651"/>
        <v>2.698534085945831E-2</v>
      </c>
      <c r="AG2011" s="13">
        <f t="shared" si="2652"/>
        <v>1.0476920592370882E-2</v>
      </c>
      <c r="AH2011" s="13">
        <f t="shared" si="2653"/>
        <v>2.11634666552875E-3</v>
      </c>
      <c r="AI2011" s="13">
        <f t="shared" si="2654"/>
        <v>5.132666914872238E-3</v>
      </c>
      <c r="AJ2011" s="13">
        <f t="shared" si="2655"/>
        <v>6.2239967790064833E-3</v>
      </c>
      <c r="AK2011" s="13">
        <f t="shared" si="2656"/>
        <v>5.0315799495757639E-3</v>
      </c>
      <c r="AL2011" s="13">
        <f t="shared" si="2657"/>
        <v>3.447020953157496E-4</v>
      </c>
      <c r="AM2011" s="13">
        <f t="shared" si="2658"/>
        <v>1.9297016804500917E-2</v>
      </c>
      <c r="AN2011" s="13">
        <f t="shared" si="2659"/>
        <v>2.2475904282625501E-2</v>
      </c>
      <c r="AO2011" s="13">
        <f t="shared" si="2660"/>
        <v>1.3089232352327028E-2</v>
      </c>
      <c r="AP2011" s="13">
        <f t="shared" si="2661"/>
        <v>5.0818275257159366E-3</v>
      </c>
      <c r="AQ2011" s="13">
        <f t="shared" si="2662"/>
        <v>1.4797451622439663E-3</v>
      </c>
      <c r="AR2011" s="13">
        <f t="shared" si="2663"/>
        <v>4.9299646225299532E-4</v>
      </c>
      <c r="AS2011" s="13">
        <f t="shared" si="2664"/>
        <v>1.195639009511145E-3</v>
      </c>
      <c r="AT2011" s="13">
        <f t="shared" si="2665"/>
        <v>1.4498609528877068E-3</v>
      </c>
      <c r="AU2011" s="13">
        <f t="shared" si="2666"/>
        <v>1.1720911111054735E-3</v>
      </c>
      <c r="AV2011" s="13">
        <f t="shared" si="2667"/>
        <v>7.1065309917974536E-4</v>
      </c>
      <c r="AW2011" s="13">
        <f t="shared" si="2668"/>
        <v>2.7047348368240071E-5</v>
      </c>
      <c r="AX2011" s="13">
        <f t="shared" si="2669"/>
        <v>7.8000106914942998E-3</v>
      </c>
      <c r="AY2011" s="13">
        <f t="shared" si="2670"/>
        <v>9.0849427909805661E-3</v>
      </c>
      <c r="AZ2011" s="13">
        <f t="shared" si="2671"/>
        <v>5.290773870694385E-3</v>
      </c>
      <c r="BA2011" s="13">
        <f t="shared" si="2672"/>
        <v>2.0541158995969226E-3</v>
      </c>
      <c r="BB2011" s="13">
        <f t="shared" si="2673"/>
        <v>5.9812499533595234E-4</v>
      </c>
      <c r="BC2011" s="13">
        <f t="shared" si="2674"/>
        <v>1.3933138246613412E-4</v>
      </c>
      <c r="BD2011" s="13">
        <f t="shared" si="2675"/>
        <v>9.5701677704286783E-5</v>
      </c>
      <c r="BE2011" s="13">
        <f t="shared" si="2676"/>
        <v>2.3210036562126073E-4</v>
      </c>
      <c r="BF2011" s="13">
        <f t="shared" si="2677"/>
        <v>2.8145055036537722E-4</v>
      </c>
      <c r="BG2011" s="13">
        <f t="shared" si="2678"/>
        <v>2.2752919005230424E-4</v>
      </c>
      <c r="BH2011" s="13">
        <f t="shared" si="2679"/>
        <v>1.3795371582676975E-4</v>
      </c>
      <c r="BI2011" s="13">
        <f t="shared" si="2680"/>
        <v>6.691441289282757E-5</v>
      </c>
      <c r="BJ2011" s="14">
        <f t="shared" si="2681"/>
        <v>0.63915822402220668</v>
      </c>
      <c r="BK2011" s="14">
        <f t="shared" si="2682"/>
        <v>0.19037413883081153</v>
      </c>
      <c r="BL2011" s="14">
        <f t="shared" si="2683"/>
        <v>0.1598363362170139</v>
      </c>
      <c r="BM2011" s="14">
        <f t="shared" si="2684"/>
        <v>0.6830545608521098</v>
      </c>
      <c r="BN2011" s="14">
        <f t="shared" si="2685"/>
        <v>0.30452432447833244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1.7670999999999999</v>
      </c>
      <c r="F2012" s="10">
        <f>VLOOKUP(B2012,home!$B$2:$E$405,3,FALSE)</f>
        <v>0.70740000000000003</v>
      </c>
      <c r="G2012" s="10">
        <f>VLOOKUP(C2012,away!$B$2:$E$405,4,FALSE)</f>
        <v>1.0610999999999999</v>
      </c>
      <c r="H2012" s="10">
        <f>VLOOKUP(A2012,away!$A$2:$E$405,3,FALSE)</f>
        <v>1.5205</v>
      </c>
      <c r="I2012" s="10">
        <f>VLOOKUP(C2012,away!$B$2:$E$405,3,FALSE)</f>
        <v>1.2331000000000001</v>
      </c>
      <c r="J2012" s="10">
        <f>VLOOKUP(B2012,home!$B$2:$E$405,4,FALSE)</f>
        <v>0.90429999999999999</v>
      </c>
      <c r="K2012" s="12">
        <f t="shared" si="2630"/>
        <v>1.3264243835939999</v>
      </c>
      <c r="L2012" s="12">
        <f t="shared" si="2631"/>
        <v>1.6954978877650002</v>
      </c>
      <c r="M2012" s="13">
        <f t="shared" si="2632"/>
        <v>4.8707499283280435E-2</v>
      </c>
      <c r="N2012" s="13">
        <f t="shared" si="2633"/>
        <v>6.4606814713230445E-2</v>
      </c>
      <c r="O2012" s="13">
        <f t="shared" si="2634"/>
        <v>8.2583462153117224E-2</v>
      </c>
      <c r="P2012" s="13">
        <f t="shared" si="2635"/>
        <v>0.10954071788150695</v>
      </c>
      <c r="Q2012" s="13">
        <f t="shared" si="2636"/>
        <v>4.2848027190984232E-2</v>
      </c>
      <c r="R2012" s="13">
        <f t="shared" si="2637"/>
        <v>7.0010042822465562E-2</v>
      </c>
      <c r="S2012" s="13">
        <f t="shared" si="2638"/>
        <v>6.1587892267930447E-2</v>
      </c>
      <c r="T2012" s="13">
        <f t="shared" si="2639"/>
        <v>7.2648739597211048E-2</v>
      </c>
      <c r="U2012" s="13">
        <f t="shared" si="2640"/>
        <v>9.2863027896178424E-2</v>
      </c>
      <c r="V2012" s="13">
        <f t="shared" si="2641"/>
        <v>1.5389786038220124E-2</v>
      </c>
      <c r="W2012" s="13">
        <f t="shared" si="2642"/>
        <v>1.8944889351673402E-2</v>
      </c>
      <c r="X2012" s="13">
        <f t="shared" si="2643"/>
        <v>3.2121019879703887E-2</v>
      </c>
      <c r="Y2012" s="13">
        <f t="shared" si="2644"/>
        <v>2.723056067944777E-2</v>
      </c>
      <c r="Z2012" s="13">
        <f t="shared" si="2645"/>
        <v>3.95672932426092E-2</v>
      </c>
      <c r="AA2012" s="13">
        <f t="shared" si="2646"/>
        <v>5.2483022549810951E-2</v>
      </c>
      <c r="AB2012" s="13">
        <f t="shared" si="2647"/>
        <v>3.4807380417391495E-2</v>
      </c>
      <c r="AC2012" s="13">
        <f t="shared" si="2648"/>
        <v>2.1631784574702327E-3</v>
      </c>
      <c r="AD2012" s="13">
        <f t="shared" si="2649"/>
        <v>6.2822407951374799E-3</v>
      </c>
      <c r="AE2012" s="13">
        <f t="shared" si="2650"/>
        <v>1.065152599858671E-2</v>
      </c>
      <c r="AF2012" s="13">
        <f t="shared" si="2651"/>
        <v>9.0298199160388781E-3</v>
      </c>
      <c r="AG2012" s="13">
        <f t="shared" si="2652"/>
        <v>5.1033468648474184E-3</v>
      </c>
      <c r="AH2012" s="13">
        <f t="shared" si="2653"/>
        <v>1.6771565529355562E-2</v>
      </c>
      <c r="AI2012" s="13">
        <f t="shared" si="2654"/>
        <v>2.224621346918183E-2</v>
      </c>
      <c r="AJ2012" s="13">
        <f t="shared" si="2655"/>
        <v>1.4753959994080024E-2</v>
      </c>
      <c r="AK2012" s="13">
        <f t="shared" si="2656"/>
        <v>6.523337430239376E-3</v>
      </c>
      <c r="AL2012" s="13">
        <f t="shared" si="2657"/>
        <v>1.9459518523747238E-4</v>
      </c>
      <c r="AM2012" s="13">
        <f t="shared" si="2658"/>
        <v>1.6665834748558629E-3</v>
      </c>
      <c r="AN2012" s="13">
        <f t="shared" si="2659"/>
        <v>2.8256887614021694E-3</v>
      </c>
      <c r="AO2012" s="13">
        <f t="shared" si="2660"/>
        <v>2.3954746632193396E-3</v>
      </c>
      <c r="AP2012" s="13">
        <f t="shared" si="2661"/>
        <v>1.353840743894322E-3</v>
      </c>
      <c r="AQ2012" s="13">
        <f t="shared" si="2662"/>
        <v>5.7385853041075482E-4</v>
      </c>
      <c r="AR2012" s="13">
        <f t="shared" si="2663"/>
        <v>5.6872307859069287E-3</v>
      </c>
      <c r="AS2012" s="13">
        <f t="shared" si="2664"/>
        <v>7.5436815895534182E-3</v>
      </c>
      <c r="AT2012" s="13">
        <f t="shared" si="2665"/>
        <v>5.003061601226399E-3</v>
      </c>
      <c r="AU2012" s="13">
        <f t="shared" si="2666"/>
        <v>2.2120609668298454E-3</v>
      </c>
      <c r="AV2012" s="13">
        <f t="shared" si="2667"/>
        <v>7.3353290109990624E-4</v>
      </c>
      <c r="AW2012" s="13">
        <f t="shared" si="2668"/>
        <v>1.2156521982616724E-5</v>
      </c>
      <c r="AX2012" s="13">
        <f t="shared" si="2669"/>
        <v>3.6843282639060566E-4</v>
      </c>
      <c r="AY2012" s="13">
        <f t="shared" si="2670"/>
        <v>6.2467707892856076E-4</v>
      </c>
      <c r="AZ2012" s="13">
        <f t="shared" si="2671"/>
        <v>5.2956933392929266E-4</v>
      </c>
      <c r="BA2012" s="13">
        <f t="shared" si="2672"/>
        <v>2.9929456236741134E-4</v>
      </c>
      <c r="BB2012" s="13">
        <f t="shared" si="2673"/>
        <v>1.2686332457837398E-4</v>
      </c>
      <c r="BC2012" s="13">
        <f t="shared" si="2674"/>
        <v>4.3019299771495749E-5</v>
      </c>
      <c r="BD2012" s="13">
        <f t="shared" si="2675"/>
        <v>1.6071146307895454E-3</v>
      </c>
      <c r="BE2012" s="13">
        <f t="shared" si="2676"/>
        <v>2.1317160335099219E-3</v>
      </c>
      <c r="BF2012" s="13">
        <f t="shared" si="2677"/>
        <v>1.4137800628729223E-3</v>
      </c>
      <c r="BG2012" s="13">
        <f t="shared" si="2678"/>
        <v>6.2509078281123404E-4</v>
      </c>
      <c r="BH2012" s="13">
        <f t="shared" si="2679"/>
        <v>2.0728391407017049E-4</v>
      </c>
      <c r="BI2012" s="13">
        <f t="shared" si="2680"/>
        <v>5.4989287589895527E-5</v>
      </c>
      <c r="BJ2012" s="14">
        <f t="shared" si="2681"/>
        <v>0.30027428758660957</v>
      </c>
      <c r="BK2012" s="14">
        <f t="shared" si="2682"/>
        <v>0.23820834619257419</v>
      </c>
      <c r="BL2012" s="14">
        <f t="shared" si="2683"/>
        <v>0.42026155481808058</v>
      </c>
      <c r="BM2012" s="14">
        <f t="shared" si="2684"/>
        <v>0.57940239723834286</v>
      </c>
      <c r="BN2012" s="14">
        <f t="shared" si="2685"/>
        <v>0.41829656404458482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1.6325000000000001</v>
      </c>
      <c r="F2013" s="10">
        <f>VLOOKUP(B2013,home!$B$2:$E$405,3,FALSE)</f>
        <v>0.83819999999999995</v>
      </c>
      <c r="G2013" s="10">
        <f>VLOOKUP(C2013,away!$B$2:$E$405,4,FALSE)</f>
        <v>0.74870000000000003</v>
      </c>
      <c r="H2013" s="10">
        <f>VLOOKUP(A2013,away!$A$2:$E$405,3,FALSE)</f>
        <v>1.1474</v>
      </c>
      <c r="I2013" s="10">
        <f>VLOOKUP(C2013,away!$B$2:$E$405,3,FALSE)</f>
        <v>0.96840000000000004</v>
      </c>
      <c r="J2013" s="10">
        <f>VLOOKUP(B2013,home!$B$2:$E$405,4,FALSE)</f>
        <v>0.50460000000000005</v>
      </c>
      <c r="K2013" s="12">
        <f t="shared" si="2630"/>
        <v>1.02449225505</v>
      </c>
      <c r="L2013" s="12">
        <f t="shared" si="2631"/>
        <v>0.56068233393600009</v>
      </c>
      <c r="M2013" s="13">
        <f t="shared" si="2632"/>
        <v>0.20491201461277134</v>
      </c>
      <c r="N2013" s="13">
        <f t="shared" si="2633"/>
        <v>0.20993077193747664</v>
      </c>
      <c r="O2013" s="13">
        <f t="shared" si="2634"/>
        <v>0.11489054660461638</v>
      </c>
      <c r="P2013" s="13">
        <f t="shared" si="2635"/>
        <v>0.11770447517489054</v>
      </c>
      <c r="Q2013" s="13">
        <f t="shared" si="2636"/>
        <v>0.10753622497330635</v>
      </c>
      <c r="R2013" s="13">
        <f t="shared" si="2637"/>
        <v>3.2208549908729546E-2</v>
      </c>
      <c r="S2013" s="13">
        <f t="shared" si="2638"/>
        <v>1.6902795453913981E-2</v>
      </c>
      <c r="T2013" s="13">
        <f t="shared" si="2639"/>
        <v>6.0293661600700175E-2</v>
      </c>
      <c r="U2013" s="13">
        <f t="shared" si="2640"/>
        <v>3.2997409927884802E-2</v>
      </c>
      <c r="V2013" s="13">
        <f t="shared" si="2641"/>
        <v>1.0788015918014361E-3</v>
      </c>
      <c r="W2013" s="13">
        <f t="shared" si="2642"/>
        <v>3.672334320748892E-2</v>
      </c>
      <c r="X2013" s="13">
        <f t="shared" si="2643"/>
        <v>2.0590129779507641E-2</v>
      </c>
      <c r="Y2013" s="13">
        <f t="shared" si="2644"/>
        <v>5.7722610104097407E-3</v>
      </c>
      <c r="Z2013" s="13">
        <f t="shared" si="2645"/>
        <v>6.0195883118402092E-3</v>
      </c>
      <c r="AA2013" s="13">
        <f t="shared" si="2646"/>
        <v>6.1670216040697985E-3</v>
      </c>
      <c r="AB2013" s="13">
        <f t="shared" si="2647"/>
        <v>3.1590329350477679E-3</v>
      </c>
      <c r="AC2013" s="13">
        <f t="shared" si="2648"/>
        <v>3.8729968878588627E-5</v>
      </c>
      <c r="AD2013" s="13">
        <f t="shared" si="2649"/>
        <v>9.4056951739038535E-3</v>
      </c>
      <c r="AE2013" s="13">
        <f t="shared" si="2650"/>
        <v>5.2736071223949844E-3</v>
      </c>
      <c r="AF2013" s="13">
        <f t="shared" si="2651"/>
        <v>1.4784091748229666E-3</v>
      </c>
      <c r="AG2013" s="13">
        <f t="shared" si="2652"/>
        <v>2.7630596888404566E-4</v>
      </c>
      <c r="AH2013" s="13">
        <f t="shared" si="2653"/>
        <v>8.437692060041087E-4</v>
      </c>
      <c r="AI2013" s="13">
        <f t="shared" si="2654"/>
        <v>8.6443501660089718E-4</v>
      </c>
      <c r="AJ2013" s="13">
        <f t="shared" si="2655"/>
        <v>4.428034897508187E-4</v>
      </c>
      <c r="AK2013" s="13">
        <f t="shared" si="2656"/>
        <v>1.5121624858627526E-4</v>
      </c>
      <c r="AL2013" s="13">
        <f t="shared" si="2657"/>
        <v>8.8988255159343823E-7</v>
      </c>
      <c r="AM2013" s="13">
        <f t="shared" si="2658"/>
        <v>1.9272123718051327E-3</v>
      </c>
      <c r="AN2013" s="13">
        <f t="shared" si="2659"/>
        <v>1.0805539306140361E-3</v>
      </c>
      <c r="AO2013" s="13">
        <f t="shared" si="2660"/>
        <v>3.0292374988019822E-4</v>
      </c>
      <c r="AP2013" s="13">
        <f t="shared" si="2661"/>
        <v>5.6614665029158224E-5</v>
      </c>
      <c r="AQ2013" s="13">
        <f t="shared" si="2662"/>
        <v>7.9357106308883181E-6</v>
      </c>
      <c r="AR2013" s="13">
        <f t="shared" si="2663"/>
        <v>9.4617297545141892E-5</v>
      </c>
      <c r="AS2013" s="13">
        <f t="shared" si="2664"/>
        <v>9.6934688528759239E-5</v>
      </c>
      <c r="AT2013" s="13">
        <f t="shared" si="2665"/>
        <v>4.9654418821698957E-5</v>
      </c>
      <c r="AU2013" s="13">
        <f t="shared" si="2666"/>
        <v>1.6956855837279844E-5</v>
      </c>
      <c r="AV2013" s="13">
        <f t="shared" si="2667"/>
        <v>4.3430418688231454E-6</v>
      </c>
      <c r="AW2013" s="13">
        <f t="shared" si="2668"/>
        <v>1.4198934072662909E-8</v>
      </c>
      <c r="AX2013" s="13">
        <f t="shared" si="2669"/>
        <v>3.2906902479181653E-4</v>
      </c>
      <c r="AY2013" s="13">
        <f t="shared" si="2670"/>
        <v>1.8450318884631912E-4</v>
      </c>
      <c r="AZ2013" s="13">
        <f t="shared" si="2671"/>
        <v>5.1723839270494396E-5</v>
      </c>
      <c r="BA2013" s="13">
        <f t="shared" si="2672"/>
        <v>9.6668809741037788E-6</v>
      </c>
      <c r="BB2013" s="13">
        <f t="shared" si="2673"/>
        <v>1.355012346610505E-6</v>
      </c>
      <c r="BC2013" s="13">
        <f t="shared" si="2674"/>
        <v>1.5194629700193488E-7</v>
      </c>
      <c r="BD2013" s="13">
        <f t="shared" si="2675"/>
        <v>8.8417078697211834E-6</v>
      </c>
      <c r="BE2013" s="13">
        <f t="shared" si="2676"/>
        <v>9.0582612339439856E-6</v>
      </c>
      <c r="BF2013" s="13">
        <f t="shared" si="2677"/>
        <v>4.6400592391976347E-6</v>
      </c>
      <c r="BG2013" s="13">
        <f t="shared" si="2678"/>
        <v>1.5845682511770574E-6</v>
      </c>
      <c r="BH2013" s="13">
        <f t="shared" si="2679"/>
        <v>4.058444752322545E-7</v>
      </c>
      <c r="BI2013" s="13">
        <f t="shared" si="2680"/>
        <v>8.3156904326055278E-8</v>
      </c>
      <c r="BJ2013" s="14">
        <f t="shared" si="2681"/>
        <v>0.46123212026938104</v>
      </c>
      <c r="BK2013" s="14">
        <f t="shared" si="2682"/>
        <v>0.34082220987365386</v>
      </c>
      <c r="BL2013" s="14">
        <f t="shared" si="2683"/>
        <v>0.19201190484186567</v>
      </c>
      <c r="BM2013" s="14">
        <f t="shared" si="2684"/>
        <v>0.21271875109503768</v>
      </c>
      <c r="BN2013" s="14">
        <f t="shared" si="2685"/>
        <v>0.78718258321179091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1.6325000000000001</v>
      </c>
      <c r="F2014" s="10">
        <f>VLOOKUP(B2014,home!$B$2:$E$405,3,FALSE)</f>
        <v>1.1606000000000001</v>
      </c>
      <c r="G2014" s="10">
        <f>VLOOKUP(C2014,away!$B$2:$E$405,4,FALSE)</f>
        <v>1.0549999999999999</v>
      </c>
      <c r="H2014" s="10">
        <f>VLOOKUP(A2014,away!$A$2:$E$405,3,FALSE)</f>
        <v>1.1474</v>
      </c>
      <c r="I2014" s="10">
        <f>VLOOKUP(C2014,away!$B$2:$E$405,3,FALSE)</f>
        <v>1.0167999999999999</v>
      </c>
      <c r="J2014" s="10">
        <f>VLOOKUP(B2014,home!$B$2:$E$405,4,FALSE)</f>
        <v>0.91739999999999999</v>
      </c>
      <c r="K2014" s="12">
        <f t="shared" si="2630"/>
        <v>1.9988868725000002</v>
      </c>
      <c r="L2014" s="12">
        <f t="shared" si="2631"/>
        <v>1.0703088559679999</v>
      </c>
      <c r="M2014" s="13">
        <f t="shared" si="2632"/>
        <v>4.6458505088616139E-2</v>
      </c>
      <c r="N2014" s="13">
        <f t="shared" si="2633"/>
        <v>9.2865295937609268E-2</v>
      </c>
      <c r="O2014" s="13">
        <f t="shared" si="2634"/>
        <v>4.9724949431380241E-2</v>
      </c>
      <c r="P2014" s="13">
        <f t="shared" si="2635"/>
        <v>9.9394548654112319E-2</v>
      </c>
      <c r="Q2014" s="13">
        <f t="shared" si="2636"/>
        <v>9.2813610480257394E-2</v>
      </c>
      <c r="R2014" s="13">
        <f t="shared" si="2637"/>
        <v>2.6610526869483616E-2</v>
      </c>
      <c r="S2014" s="13">
        <f t="shared" si="2638"/>
        <v>5.3161828406395752E-2</v>
      </c>
      <c r="T2014" s="13">
        <f t="shared" si="2639"/>
        <v>9.9339229251383845E-2</v>
      </c>
      <c r="U2014" s="13">
        <f t="shared" si="2640"/>
        <v>5.3191432829719325E-2</v>
      </c>
      <c r="V2014" s="13">
        <f t="shared" si="2641"/>
        <v>1.2637312778126165E-2</v>
      </c>
      <c r="W2014" s="13">
        <f t="shared" si="2642"/>
        <v>6.1841302526104973E-2</v>
      </c>
      <c r="X2014" s="13">
        <f t="shared" si="2643"/>
        <v>6.6189293758286388E-2</v>
      </c>
      <c r="Y2014" s="13">
        <f t="shared" si="2644"/>
        <v>3.5421493639880688E-2</v>
      </c>
      <c r="Z2014" s="13">
        <f t="shared" si="2645"/>
        <v>9.4938275234609116E-3</v>
      </c>
      <c r="AA2014" s="13">
        <f t="shared" si="2646"/>
        <v>1.8977087206425207E-2</v>
      </c>
      <c r="AB2014" s="13">
        <f t="shared" si="2647"/>
        <v>1.8966525247605524E-2</v>
      </c>
      <c r="AC2014" s="13">
        <f t="shared" si="2648"/>
        <v>1.6897874745792211E-3</v>
      </c>
      <c r="AD2014" s="13">
        <f t="shared" si="2649"/>
        <v>3.0903441949433105E-2</v>
      </c>
      <c r="AE2014" s="13">
        <f t="shared" si="2650"/>
        <v>3.3076227598371241E-2</v>
      </c>
      <c r="AF2014" s="13">
        <f t="shared" si="2651"/>
        <v>1.7700889660274954E-2</v>
      </c>
      <c r="AG2014" s="13">
        <f t="shared" si="2652"/>
        <v>6.3151396539682294E-3</v>
      </c>
      <c r="AH2014" s="13">
        <f t="shared" si="2653"/>
        <v>2.5403319188482387E-3</v>
      </c>
      <c r="AI2014" s="13">
        <f t="shared" si="2654"/>
        <v>5.0778361243784811E-3</v>
      </c>
      <c r="AJ2014" s="13">
        <f t="shared" si="2655"/>
        <v>5.0750099848632119E-3</v>
      </c>
      <c r="AK2014" s="13">
        <f t="shared" si="2656"/>
        <v>3.3814569455164994E-3</v>
      </c>
      <c r="AL2014" s="13">
        <f t="shared" si="2657"/>
        <v>1.4460703204875928E-4</v>
      </c>
      <c r="AM2014" s="13">
        <f t="shared" si="2658"/>
        <v>1.235449688555753E-2</v>
      </c>
      <c r="AN2014" s="13">
        <f t="shared" si="2659"/>
        <v>1.3223127427641297E-2</v>
      </c>
      <c r="AO2014" s="13">
        <f t="shared" si="2660"/>
        <v>7.0764151946989184E-3</v>
      </c>
      <c r="AP2014" s="13">
        <f t="shared" si="2661"/>
        <v>2.5246499504642575E-3</v>
      </c>
      <c r="AQ2014" s="13">
        <f t="shared" si="2662"/>
        <v>6.7553880005026654E-4</v>
      </c>
      <c r="AR2014" s="13">
        <f t="shared" si="2663"/>
        <v>5.4378794996829056E-4</v>
      </c>
      <c r="AS2014" s="13">
        <f t="shared" si="2664"/>
        <v>1.086970594615303E-3</v>
      </c>
      <c r="AT2014" s="13">
        <f t="shared" si="2665"/>
        <v>1.0863656261850243E-3</v>
      </c>
      <c r="AU2014" s="13">
        <f t="shared" si="2666"/>
        <v>7.2384066297216253E-4</v>
      </c>
      <c r="AV2014" s="13">
        <f t="shared" si="2667"/>
        <v>3.6171889974918843E-4</v>
      </c>
      <c r="AW2014" s="13">
        <f t="shared" si="2668"/>
        <v>8.5937802963941595E-6</v>
      </c>
      <c r="AX2014" s="13">
        <f t="shared" si="2669"/>
        <v>4.1158736068138482E-3</v>
      </c>
      <c r="AY2014" s="13">
        <f t="shared" si="2670"/>
        <v>4.4052559714178154E-3</v>
      </c>
      <c r="AZ2014" s="13">
        <f t="shared" si="2671"/>
        <v>2.3574922395072006E-3</v>
      </c>
      <c r="BA2014" s="13">
        <f t="shared" si="2672"/>
        <v>8.4108160727346354E-4</v>
      </c>
      <c r="BB2014" s="13">
        <f t="shared" si="2673"/>
        <v>2.2505427321414676E-4</v>
      </c>
      <c r="BC2014" s="13">
        <f t="shared" si="2674"/>
        <v>4.8175516338908626E-5</v>
      </c>
      <c r="BD2014" s="13">
        <f t="shared" si="2675"/>
        <v>9.7003509769957454E-5</v>
      </c>
      <c r="BE2014" s="13">
        <f t="shared" si="2676"/>
        <v>1.9389904226559349E-4</v>
      </c>
      <c r="BF2014" s="13">
        <f t="shared" si="2677"/>
        <v>1.9379112508750878E-4</v>
      </c>
      <c r="BG2014" s="13">
        <f t="shared" si="2678"/>
        <v>1.2912217864814225E-4</v>
      </c>
      <c r="BH2014" s="13">
        <f t="shared" si="2679"/>
        <v>6.4525156962092883E-5</v>
      </c>
      <c r="BI2014" s="13">
        <f t="shared" si="2680"/>
        <v>2.579569783950589E-5</v>
      </c>
      <c r="BJ2014" s="14">
        <f t="shared" si="2681"/>
        <v>0.58431308592854792</v>
      </c>
      <c r="BK2014" s="14">
        <f t="shared" si="2682"/>
        <v>0.21789184540529613</v>
      </c>
      <c r="BL2014" s="14">
        <f t="shared" si="2683"/>
        <v>0.1880519770022831</v>
      </c>
      <c r="BM2014" s="14">
        <f t="shared" si="2684"/>
        <v>0.58748663720700789</v>
      </c>
      <c r="BN2014" s="14">
        <f t="shared" si="2685"/>
        <v>0.40786743646145895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1.375</v>
      </c>
      <c r="F2015" s="10">
        <f>VLOOKUP(B2015,home!$B$2:$E$405,3,FALSE)</f>
        <v>1.1515</v>
      </c>
      <c r="G2015" s="10">
        <f>VLOOKUP(C2015,away!$B$2:$E$405,4,FALSE)</f>
        <v>0.8</v>
      </c>
      <c r="H2015" s="10">
        <f>VLOOKUP(A2015,away!$A$2:$E$405,3,FALSE)</f>
        <v>1.0101</v>
      </c>
      <c r="I2015" s="10">
        <f>VLOOKUP(C2015,away!$B$2:$E$405,3,FALSE)</f>
        <v>0.89100000000000001</v>
      </c>
      <c r="J2015" s="10">
        <f>VLOOKUP(B2015,home!$B$2:$E$405,4,FALSE)</f>
        <v>1.4025000000000001</v>
      </c>
      <c r="K2015" s="12">
        <f t="shared" si="2630"/>
        <v>1.2666500000000001</v>
      </c>
      <c r="L2015" s="12">
        <f t="shared" si="2631"/>
        <v>1.2622487377500002</v>
      </c>
      <c r="M2015" s="13">
        <f t="shared" si="2632"/>
        <v>7.9746794079922939E-2</v>
      </c>
      <c r="N2015" s="13">
        <f t="shared" si="2633"/>
        <v>0.10101127672133441</v>
      </c>
      <c r="O2015" s="13">
        <f t="shared" si="2634"/>
        <v>0.10066029016699192</v>
      </c>
      <c r="P2015" s="13">
        <f t="shared" si="2635"/>
        <v>0.12750135654002032</v>
      </c>
      <c r="Q2015" s="13">
        <f t="shared" si="2636"/>
        <v>6.3972966829539124E-2</v>
      </c>
      <c r="R2015" s="13">
        <f t="shared" si="2637"/>
        <v>6.3529162102417172E-2</v>
      </c>
      <c r="S2015" s="13">
        <f t="shared" si="2638"/>
        <v>5.0963164435340449E-2</v>
      </c>
      <c r="T2015" s="13">
        <f t="shared" si="2639"/>
        <v>8.0749796630708387E-2</v>
      </c>
      <c r="U2015" s="13">
        <f t="shared" si="2640"/>
        <v>8.0469213177026711E-2</v>
      </c>
      <c r="V2015" s="13">
        <f t="shared" si="2641"/>
        <v>9.0534779820543275E-3</v>
      </c>
      <c r="W2015" s="13">
        <f t="shared" si="2642"/>
        <v>2.7010452811545245E-2</v>
      </c>
      <c r="X2015" s="13">
        <f t="shared" si="2643"/>
        <v>3.4093909967428927E-2</v>
      </c>
      <c r="Y2015" s="13">
        <f t="shared" si="2644"/>
        <v>2.1517497410674661E-2</v>
      </c>
      <c r="Z2015" s="13">
        <f t="shared" si="2645"/>
        <v>2.672986822469707E-2</v>
      </c>
      <c r="AA2015" s="13">
        <f t="shared" si="2646"/>
        <v>3.3857387586812546E-2</v>
      </c>
      <c r="AB2015" s="13">
        <f t="shared" si="2647"/>
        <v>2.1442729993418057E-2</v>
      </c>
      <c r="AC2015" s="13">
        <f t="shared" si="2648"/>
        <v>9.0468427088135695E-4</v>
      </c>
      <c r="AD2015" s="13">
        <f t="shared" si="2649"/>
        <v>8.553197513435945E-3</v>
      </c>
      <c r="AE2015" s="13">
        <f t="shared" si="2650"/>
        <v>1.0796262765060962E-2</v>
      </c>
      <c r="AF2015" s="13">
        <f t="shared" si="2651"/>
        <v>6.8137845238077643E-3</v>
      </c>
      <c r="AG2015" s="13">
        <f t="shared" si="2652"/>
        <v>2.8668969714922784E-3</v>
      </c>
      <c r="AH2015" s="13">
        <f t="shared" si="2653"/>
        <v>8.43493560671193E-3</v>
      </c>
      <c r="AI2015" s="13">
        <f t="shared" si="2654"/>
        <v>1.0684111186241668E-2</v>
      </c>
      <c r="AJ2015" s="13">
        <f t="shared" si="2655"/>
        <v>6.7665147170265054E-3</v>
      </c>
      <c r="AK2015" s="13">
        <f t="shared" si="2656"/>
        <v>2.8569352887738743E-3</v>
      </c>
      <c r="AL2015" s="13">
        <f t="shared" si="2657"/>
        <v>5.7857358710715779E-5</v>
      </c>
      <c r="AM2015" s="13">
        <f t="shared" si="2658"/>
        <v>2.1667815260787279E-3</v>
      </c>
      <c r="AN2015" s="13">
        <f t="shared" si="2659"/>
        <v>2.7350172462728933E-3</v>
      </c>
      <c r="AO2015" s="13">
        <f t="shared" si="2660"/>
        <v>1.7261360334162208E-3</v>
      </c>
      <c r="AP2015" s="13">
        <f t="shared" si="2661"/>
        <v>7.2627100978813885E-4</v>
      </c>
      <c r="AQ2015" s="13">
        <f t="shared" si="2662"/>
        <v>2.2918366634237415E-4</v>
      </c>
      <c r="AR2015" s="13">
        <f t="shared" si="2663"/>
        <v>2.1293973645149329E-3</v>
      </c>
      <c r="AS2015" s="13">
        <f t="shared" si="2664"/>
        <v>2.6972011717628398E-3</v>
      </c>
      <c r="AT2015" s="13">
        <f t="shared" si="2665"/>
        <v>1.7082049321067007E-3</v>
      </c>
      <c r="AU2015" s="13">
        <f t="shared" si="2666"/>
        <v>7.2123259241765089E-4</v>
      </c>
      <c r="AV2015" s="13">
        <f t="shared" si="2667"/>
        <v>2.2838731579645434E-4</v>
      </c>
      <c r="AW2015" s="13">
        <f t="shared" si="2668"/>
        <v>2.5695535637895365E-6</v>
      </c>
      <c r="AX2015" s="13">
        <f t="shared" si="2669"/>
        <v>4.5742563666793681E-4</v>
      </c>
      <c r="AY2015" s="13">
        <f t="shared" si="2670"/>
        <v>5.7738493249859344E-4</v>
      </c>
      <c r="AZ2015" s="13">
        <f t="shared" si="2671"/>
        <v>3.6440170112110934E-4</v>
      </c>
      <c r="BA2015" s="13">
        <f t="shared" si="2672"/>
        <v>1.5332186242469103E-4</v>
      </c>
      <c r="BB2015" s="13">
        <f t="shared" si="2673"/>
        <v>4.838258182876137E-5</v>
      </c>
      <c r="BC2015" s="13">
        <f t="shared" si="2674"/>
        <v>1.2214170568488023E-5</v>
      </c>
      <c r="BD2015" s="13">
        <f t="shared" si="2675"/>
        <v>4.4797152258785875E-4</v>
      </c>
      <c r="BE2015" s="13">
        <f t="shared" si="2676"/>
        <v>5.674231290859114E-4</v>
      </c>
      <c r="BF2015" s="13">
        <f t="shared" si="2677"/>
        <v>3.5936325322833486E-4</v>
      </c>
      <c r="BG2015" s="13">
        <f t="shared" si="2678"/>
        <v>1.5172915490055679E-4</v>
      </c>
      <c r="BH2015" s="13">
        <f t="shared" si="2679"/>
        <v>4.8046933513697564E-5</v>
      </c>
      <c r="BI2015" s="13">
        <f t="shared" si="2680"/>
        <v>1.2171729667025002E-5</v>
      </c>
      <c r="BJ2015" s="14">
        <f t="shared" si="2681"/>
        <v>0.36658256251203569</v>
      </c>
      <c r="BK2015" s="14">
        <f t="shared" si="2682"/>
        <v>0.2688047195994287</v>
      </c>
      <c r="BL2015" s="14">
        <f t="shared" si="2683"/>
        <v>0.33777240892500238</v>
      </c>
      <c r="BM2015" s="14">
        <f t="shared" si="2684"/>
        <v>0.46289289744200324</v>
      </c>
      <c r="BN2015" s="14">
        <f t="shared" si="2685"/>
        <v>0.53642184644022584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1.375</v>
      </c>
      <c r="F2016" s="10">
        <f>VLOOKUP(B2016,home!$B$2:$E$405,3,FALSE)</f>
        <v>0.54549999999999998</v>
      </c>
      <c r="G2016" s="10">
        <f>VLOOKUP(C2016,away!$B$2:$E$405,4,FALSE)</f>
        <v>1.0909</v>
      </c>
      <c r="H2016" s="10">
        <f>VLOOKUP(A2016,away!$A$2:$E$405,3,FALSE)</f>
        <v>1.0101</v>
      </c>
      <c r="I2016" s="10">
        <f>VLOOKUP(C2016,away!$B$2:$E$405,3,FALSE)</f>
        <v>0.69299999999999995</v>
      </c>
      <c r="J2016" s="10">
        <f>VLOOKUP(B2016,home!$B$2:$E$405,4,FALSE)</f>
        <v>0.74250000000000005</v>
      </c>
      <c r="K2016" s="12">
        <f t="shared" si="2630"/>
        <v>0.81824318124999995</v>
      </c>
      <c r="L2016" s="12">
        <f t="shared" si="2631"/>
        <v>0.51974948025000001</v>
      </c>
      <c r="M2016" s="13">
        <f t="shared" si="2632"/>
        <v>0.26237180936658422</v>
      </c>
      <c r="N2016" s="13">
        <f t="shared" si="2633"/>
        <v>0.21468394396643237</v>
      </c>
      <c r="O2016" s="13">
        <f t="shared" si="2634"/>
        <v>0.13636761155053426</v>
      </c>
      <c r="P2016" s="13">
        <f t="shared" si="2635"/>
        <v>0.11158186829457337</v>
      </c>
      <c r="Q2016" s="13">
        <f t="shared" si="2636"/>
        <v>8.7831836637195196E-2</v>
      </c>
      <c r="R2016" s="13">
        <f t="shared" si="2637"/>
        <v>3.5438497613162027E-2</v>
      </c>
      <c r="S2016" s="13">
        <f t="shared" si="2638"/>
        <v>1.1863425192444873E-2</v>
      </c>
      <c r="T2016" s="13">
        <f t="shared" si="2639"/>
        <v>4.5650551441585113E-2</v>
      </c>
      <c r="U2016" s="13">
        <f t="shared" si="2640"/>
        <v>2.8997309025714221E-2</v>
      </c>
      <c r="V2016" s="13">
        <f t="shared" si="2641"/>
        <v>5.6058832037789641E-4</v>
      </c>
      <c r="W2016" s="13">
        <f t="shared" si="2642"/>
        <v>2.3955933808349629E-2</v>
      </c>
      <c r="X2016" s="13">
        <f t="shared" si="2643"/>
        <v>1.2451084145793124E-2</v>
      </c>
      <c r="Y2016" s="13">
        <f t="shared" si="2644"/>
        <v>3.235722256662495E-3</v>
      </c>
      <c r="Z2016" s="13">
        <f t="shared" si="2645"/>
        <v>6.1397135717606108E-3</v>
      </c>
      <c r="AA2016" s="13">
        <f t="shared" si="2646"/>
        <v>5.0237787649212015E-3</v>
      </c>
      <c r="AB2016" s="13">
        <f t="shared" si="2647"/>
        <v>2.0553363592526598E-3</v>
      </c>
      <c r="AC2016" s="13">
        <f t="shared" si="2648"/>
        <v>1.4900488995677016E-5</v>
      </c>
      <c r="AD2016" s="13">
        <f t="shared" si="2649"/>
        <v>4.9004448722896055E-3</v>
      </c>
      <c r="AE2016" s="13">
        <f t="shared" si="2650"/>
        <v>2.5470036753663002E-3</v>
      </c>
      <c r="AF2016" s="13">
        <f t="shared" si="2651"/>
        <v>6.6190191823323695E-4</v>
      </c>
      <c r="AG2016" s="13">
        <f t="shared" si="2652"/>
        <v>1.1467439265940099E-4</v>
      </c>
      <c r="AH2016" s="13">
        <f t="shared" si="2653"/>
        <v>7.9777823445161195E-4</v>
      </c>
      <c r="AI2016" s="13">
        <f t="shared" si="2654"/>
        <v>6.5277660048969517E-4</v>
      </c>
      <c r="AJ2016" s="13">
        <f t="shared" si="2655"/>
        <v>2.6706500111512425E-4</v>
      </c>
      <c r="AK2016" s="13">
        <f t="shared" si="2656"/>
        <v>7.2841372037658008E-5</v>
      </c>
      <c r="AL2016" s="13">
        <f t="shared" si="2657"/>
        <v>2.534760734629636E-7</v>
      </c>
      <c r="AM2016" s="13">
        <f t="shared" si="2658"/>
        <v>8.0195112036849964E-4</v>
      </c>
      <c r="AN2016" s="13">
        <f t="shared" si="2659"/>
        <v>4.1681367799743297E-4</v>
      </c>
      <c r="AO2016" s="13">
        <f t="shared" si="2660"/>
        <v>1.0831934625012829E-4</v>
      </c>
      <c r="AP2016" s="13">
        <f t="shared" si="2661"/>
        <v>1.8766307971507992E-5</v>
      </c>
      <c r="AQ2016" s="13">
        <f t="shared" si="2662"/>
        <v>2.4384447036006771E-6</v>
      </c>
      <c r="AR2016" s="13">
        <f t="shared" si="2663"/>
        <v>8.2928964542197634E-5</v>
      </c>
      <c r="AS2016" s="13">
        <f t="shared" si="2664"/>
        <v>6.785605976477624E-5</v>
      </c>
      <c r="AT2016" s="13">
        <f t="shared" si="2665"/>
        <v>2.7761379104510317E-5</v>
      </c>
      <c r="AU2016" s="13">
        <f t="shared" si="2666"/>
        <v>7.5718530514539321E-6</v>
      </c>
      <c r="AV2016" s="13">
        <f t="shared" si="2667"/>
        <v>1.5489042821947957E-6</v>
      </c>
      <c r="AW2016" s="13">
        <f t="shared" si="2668"/>
        <v>2.9944076852501118E-9</v>
      </c>
      <c r="AX2016" s="13">
        <f t="shared" si="2669"/>
        <v>1.0936517265622042E-4</v>
      </c>
      <c r="AY2016" s="13">
        <f t="shared" si="2670"/>
        <v>5.684249164552208E-5</v>
      </c>
      <c r="AZ2016" s="13">
        <f t="shared" si="2671"/>
        <v>1.477192774443753E-5</v>
      </c>
      <c r="BA2016" s="13">
        <f t="shared" si="2672"/>
        <v>2.5592339224873209E-6</v>
      </c>
      <c r="BB2016" s="13">
        <f t="shared" si="2673"/>
        <v>3.3254012526273836E-7</v>
      </c>
      <c r="BC2016" s="13">
        <f t="shared" si="2674"/>
        <v>3.4567511453515656E-8</v>
      </c>
      <c r="BD2016" s="13">
        <f t="shared" si="2675"/>
        <v>7.1837143697463125E-6</v>
      </c>
      <c r="BE2016" s="13">
        <f t="shared" si="2676"/>
        <v>5.8780252990925602E-6</v>
      </c>
      <c r="BF2016" s="13">
        <f t="shared" si="2677"/>
        <v>2.4048270600987396E-6</v>
      </c>
      <c r="BG2016" s="13">
        <f t="shared" si="2678"/>
        <v>6.5591111467042586E-7</v>
      </c>
      <c r="BH2016" s="13">
        <f t="shared" si="2679"/>
        <v>1.3417369927129064E-7</v>
      </c>
      <c r="BI2016" s="13">
        <f t="shared" si="2680"/>
        <v>2.1957342906364342E-8</v>
      </c>
      <c r="BJ2016" s="14">
        <f t="shared" si="2681"/>
        <v>0.39756529194546297</v>
      </c>
      <c r="BK2016" s="14">
        <f t="shared" si="2682"/>
        <v>0.38644968763069504</v>
      </c>
      <c r="BL2016" s="14">
        <f t="shared" si="2683"/>
        <v>0.20987694029130938</v>
      </c>
      <c r="BM2016" s="14">
        <f t="shared" si="2684"/>
        <v>0.15169922651350881</v>
      </c>
      <c r="BN2016" s="14">
        <f t="shared" si="2685"/>
        <v>0.84827556742848143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1.375</v>
      </c>
      <c r="F2017" s="10">
        <f>VLOOKUP(B2017,home!$B$2:$E$405,3,FALSE)</f>
        <v>0.66120000000000001</v>
      </c>
      <c r="G2017" s="10">
        <f>VLOOKUP(C2017,away!$B$2:$E$405,4,FALSE)</f>
        <v>1.0303</v>
      </c>
      <c r="H2017" s="10">
        <f>VLOOKUP(A2017,away!$A$2:$E$405,3,FALSE)</f>
        <v>1.0101</v>
      </c>
      <c r="I2017" s="10">
        <f>VLOOKUP(C2017,away!$B$2:$E$405,3,FALSE)</f>
        <v>0.82499999999999996</v>
      </c>
      <c r="J2017" s="10">
        <f>VLOOKUP(B2017,home!$B$2:$E$405,4,FALSE)</f>
        <v>0.81</v>
      </c>
      <c r="K2017" s="12">
        <f t="shared" si="2630"/>
        <v>0.93669724499999996</v>
      </c>
      <c r="L2017" s="12">
        <f t="shared" si="2631"/>
        <v>0.67499932499999993</v>
      </c>
      <c r="M2017" s="13">
        <f t="shared" si="2632"/>
        <v>0.19954877825634959</v>
      </c>
      <c r="N2017" s="13">
        <f t="shared" si="2633"/>
        <v>0.18691679083583854</v>
      </c>
      <c r="O2017" s="13">
        <f t="shared" si="2634"/>
        <v>0.13469529062761063</v>
      </c>
      <c r="P2017" s="13">
        <f t="shared" si="2635"/>
        <v>0.12616870764535718</v>
      </c>
      <c r="Q2017" s="13">
        <f t="shared" si="2636"/>
        <v>8.7542221510085602E-2</v>
      </c>
      <c r="R2017" s="13">
        <f t="shared" si="2637"/>
        <v>4.5459615127157994E-2</v>
      </c>
      <c r="S2017" s="13">
        <f t="shared" si="2638"/>
        <v>1.9943172451361641E-2</v>
      </c>
      <c r="T2017" s="13">
        <f t="shared" si="2639"/>
        <v>5.9090940428308258E-2</v>
      </c>
      <c r="U2017" s="13">
        <f t="shared" si="2640"/>
        <v>4.2581896248369215E-2</v>
      </c>
      <c r="V2017" s="13">
        <f t="shared" si="2641"/>
        <v>1.401052200827674E-3</v>
      </c>
      <c r="W2017" s="13">
        <f t="shared" si="2642"/>
        <v>2.7333519236558974E-2</v>
      </c>
      <c r="X2017" s="13">
        <f t="shared" si="2643"/>
        <v>1.845010703455182E-2</v>
      </c>
      <c r="Y2017" s="13">
        <f t="shared" si="2644"/>
        <v>6.2269048972501146E-3</v>
      </c>
      <c r="Z2017" s="13">
        <f t="shared" si="2645"/>
        <v>1.0228403175197147E-2</v>
      </c>
      <c r="AA2017" s="13">
        <f t="shared" si="2646"/>
        <v>9.5809170749564191E-3</v>
      </c>
      <c r="AB2017" s="13">
        <f t="shared" si="2647"/>
        <v>4.4872093143425683E-3</v>
      </c>
      <c r="AC2017" s="13">
        <f t="shared" si="2648"/>
        <v>5.5365205398246503E-5</v>
      </c>
      <c r="AD2017" s="13">
        <f t="shared" si="2649"/>
        <v>6.4008080412598228E-3</v>
      </c>
      <c r="AE2017" s="13">
        <f t="shared" si="2650"/>
        <v>4.320541107304952E-3</v>
      </c>
      <c r="AF2017" s="13">
        <f t="shared" si="2651"/>
        <v>1.4581811655327976E-3</v>
      </c>
      <c r="AG2017" s="13">
        <f t="shared" si="2652"/>
        <v>3.2809043415411724E-4</v>
      </c>
      <c r="AH2017" s="13">
        <f t="shared" si="2653"/>
        <v>1.7260413097714821E-3</v>
      </c>
      <c r="AI2017" s="13">
        <f t="shared" si="2654"/>
        <v>1.6167781396191387E-3</v>
      </c>
      <c r="AJ2017" s="13">
        <f t="shared" si="2655"/>
        <v>7.5721581457873627E-4</v>
      </c>
      <c r="AK2017" s="13">
        <f t="shared" si="2656"/>
        <v>2.3642732246211104E-4</v>
      </c>
      <c r="AL2017" s="13">
        <f t="shared" si="2657"/>
        <v>1.4002303546339543E-6</v>
      </c>
      <c r="AM2017" s="13">
        <f t="shared" si="2658"/>
        <v>1.1991238516043845E-3</v>
      </c>
      <c r="AN2017" s="13">
        <f t="shared" si="2659"/>
        <v>8.094077904243597E-4</v>
      </c>
      <c r="AO2017" s="13">
        <f t="shared" si="2660"/>
        <v>2.7317485609309208E-4</v>
      </c>
      <c r="AP2017" s="13">
        <f t="shared" si="2661"/>
        <v>6.1464281156603105E-5</v>
      </c>
      <c r="AQ2017" s="13">
        <f t="shared" si="2662"/>
        <v>1.0372087073079326E-5</v>
      </c>
      <c r="AR2017" s="13">
        <f t="shared" si="2663"/>
        <v>2.3301534380357333E-4</v>
      </c>
      <c r="AS2017" s="13">
        <f t="shared" si="2664"/>
        <v>2.1826483058353492E-4</v>
      </c>
      <c r="AT2017" s="13">
        <f t="shared" si="2665"/>
        <v>1.0222403274399446E-4</v>
      </c>
      <c r="AU2017" s="13">
        <f t="shared" si="2666"/>
        <v>3.1917656614696466E-5</v>
      </c>
      <c r="AV2017" s="13">
        <f t="shared" si="2667"/>
        <v>7.474295254460551E-6</v>
      </c>
      <c r="AW2017" s="13">
        <f t="shared" si="2668"/>
        <v>2.4592323824232776E-8</v>
      </c>
      <c r="AX2017" s="13">
        <f t="shared" si="2669"/>
        <v>1.8720266803526922E-4</v>
      </c>
      <c r="AY2017" s="13">
        <f t="shared" si="2670"/>
        <v>1.263616745620058E-4</v>
      </c>
      <c r="AZ2017" s="13">
        <f t="shared" si="2671"/>
        <v>4.2647022517611785E-5</v>
      </c>
      <c r="BA2017" s="13">
        <f t="shared" si="2672"/>
        <v>9.5955704708825862E-6</v>
      </c>
      <c r="BB2017" s="13">
        <f t="shared" si="2673"/>
        <v>1.6192508977089189E-6</v>
      </c>
      <c r="BC2017" s="13">
        <f t="shared" si="2674"/>
        <v>2.1859865259183292E-7</v>
      </c>
      <c r="BD2017" s="13">
        <f t="shared" si="2675"/>
        <v>2.6214199963675809E-5</v>
      </c>
      <c r="BE2017" s="13">
        <f t="shared" si="2676"/>
        <v>2.4554768885854226E-5</v>
      </c>
      <c r="BF2017" s="13">
        <f t="shared" si="2677"/>
        <v>1.1500192183495687E-5</v>
      </c>
      <c r="BG2017" s="13">
        <f t="shared" si="2678"/>
        <v>3.5907327784169815E-6</v>
      </c>
      <c r="BH2017" s="13">
        <f t="shared" si="2679"/>
        <v>8.4085737526859545E-7</v>
      </c>
      <c r="BI2017" s="13">
        <f t="shared" si="2680"/>
        <v>1.5752575737040491E-7</v>
      </c>
      <c r="BJ2017" s="14">
        <f t="shared" si="2681"/>
        <v>0.40078929234233246</v>
      </c>
      <c r="BK2017" s="14">
        <f t="shared" si="2682"/>
        <v>0.34724483766421094</v>
      </c>
      <c r="BL2017" s="14">
        <f t="shared" si="2683"/>
        <v>0.24180114541481265</v>
      </c>
      <c r="BM2017" s="14">
        <f t="shared" si="2684"/>
        <v>0.21960593751191565</v>
      </c>
      <c r="BN2017" s="14">
        <f t="shared" si="2685"/>
        <v>0.78033140400239953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1.6315999999999999</v>
      </c>
      <c r="F2018" s="10">
        <f>VLOOKUP(B2018,home!$B$2:$E$405,3,FALSE)</f>
        <v>1.0726</v>
      </c>
      <c r="G2018" s="10">
        <f>VLOOKUP(C2018,away!$B$2:$E$405,4,FALSE)</f>
        <v>0.7661</v>
      </c>
      <c r="H2018" s="10">
        <f>VLOOKUP(A2018,away!$A$2:$E$405,3,FALSE)</f>
        <v>1.3368</v>
      </c>
      <c r="I2018" s="10">
        <f>VLOOKUP(C2018,away!$B$2:$E$405,3,FALSE)</f>
        <v>0.93510000000000004</v>
      </c>
      <c r="J2018" s="10">
        <f>VLOOKUP(B2018,home!$B$2:$E$405,4,FALSE)</f>
        <v>1.0286</v>
      </c>
      <c r="K2018" s="12">
        <f t="shared" si="2630"/>
        <v>1.340716491976</v>
      </c>
      <c r="L2018" s="12">
        <f t="shared" si="2631"/>
        <v>1.2857928720480001</v>
      </c>
      <c r="M2018" s="13">
        <f t="shared" si="2632"/>
        <v>7.2330501544971115E-2</v>
      </c>
      <c r="N2018" s="13">
        <f t="shared" si="2633"/>
        <v>9.6974696294238313E-2</v>
      </c>
      <c r="O2018" s="13">
        <f t="shared" si="2634"/>
        <v>9.300204331818071E-2</v>
      </c>
      <c r="P2018" s="13">
        <f t="shared" si="2635"/>
        <v>0.12468937326415123</v>
      </c>
      <c r="Q2018" s="13">
        <f t="shared" si="2636"/>
        <v>6.5007787313024604E-2</v>
      </c>
      <c r="R2018" s="13">
        <f t="shared" si="2637"/>
        <v>5.9790682192208046E-2</v>
      </c>
      <c r="S2018" s="13">
        <f t="shared" si="2638"/>
        <v>5.3737494808259748E-2</v>
      </c>
      <c r="T2018" s="13">
        <f t="shared" si="2639"/>
        <v>8.3586549554699449E-2</v>
      </c>
      <c r="U2018" s="13">
        <f t="shared" si="2640"/>
        <v>8.0162353681589055E-2</v>
      </c>
      <c r="V2018" s="13">
        <f t="shared" si="2641"/>
        <v>1.0293021316972795E-2</v>
      </c>
      <c r="W2018" s="13">
        <f t="shared" si="2642"/>
        <v>2.9052337519146761E-2</v>
      </c>
      <c r="X2018" s="13">
        <f t="shared" si="2643"/>
        <v>3.7355288498451586E-2</v>
      </c>
      <c r="Y2018" s="13">
        <f t="shared" si="2644"/>
        <v>2.4015581842302843E-2</v>
      </c>
      <c r="Z2018" s="13">
        <f t="shared" si="2645"/>
        <v>2.5626144325876142E-2</v>
      </c>
      <c r="AA2018" s="13">
        <f t="shared" si="2646"/>
        <v>3.4357394323459335E-2</v>
      </c>
      <c r="AB2018" s="13">
        <f t="shared" si="2647"/>
        <v>2.3031762595392271E-2</v>
      </c>
      <c r="AC2018" s="13">
        <f t="shared" si="2648"/>
        <v>1.1089982351791109E-3</v>
      </c>
      <c r="AD2018" s="13">
        <f t="shared" si="2649"/>
        <v>9.7377370105932934E-3</v>
      </c>
      <c r="AE2018" s="13">
        <f t="shared" si="2650"/>
        <v>1.2520712838098857E-2</v>
      </c>
      <c r="AF2018" s="13">
        <f t="shared" si="2651"/>
        <v>8.0495216600936972E-3</v>
      </c>
      <c r="AG2018" s="13">
        <f t="shared" si="2652"/>
        <v>3.4500058579814883E-3</v>
      </c>
      <c r="AH2018" s="13">
        <f t="shared" si="2653"/>
        <v>8.2374784280712134E-3</v>
      </c>
      <c r="AI2018" s="13">
        <f t="shared" si="2654"/>
        <v>1.1044123180811612E-2</v>
      </c>
      <c r="AJ2018" s="13">
        <f t="shared" si="2655"/>
        <v>7.4035190439642844E-3</v>
      </c>
      <c r="AK2018" s="13">
        <f t="shared" si="2656"/>
        <v>3.3086733603004351E-3</v>
      </c>
      <c r="AL2018" s="13">
        <f t="shared" si="2657"/>
        <v>7.6471359629413292E-5</v>
      </c>
      <c r="AM2018" s="13">
        <f t="shared" si="2658"/>
        <v>2.6111089209254965E-3</v>
      </c>
      <c r="AN2018" s="13">
        <f t="shared" si="2659"/>
        <v>3.3573452386669485E-3</v>
      </c>
      <c r="AO2018" s="13">
        <f t="shared" si="2660"/>
        <v>2.1584252884411272E-3</v>
      </c>
      <c r="AP2018" s="13">
        <f t="shared" si="2661"/>
        <v>9.2509595024191686E-4</v>
      </c>
      <c r="AQ2018" s="13">
        <f t="shared" si="2662"/>
        <v>2.9737044469538206E-4</v>
      </c>
      <c r="AR2018" s="13">
        <f t="shared" si="2663"/>
        <v>2.1183382092926266E-3</v>
      </c>
      <c r="AS2018" s="13">
        <f t="shared" si="2664"/>
        <v>2.8400909727815324E-3</v>
      </c>
      <c r="AT2018" s="13">
        <f t="shared" si="2665"/>
        <v>1.903878402960181E-3</v>
      </c>
      <c r="AU2018" s="13">
        <f t="shared" si="2666"/>
        <v>8.5085372452188112E-4</v>
      </c>
      <c r="AV2018" s="13">
        <f t="shared" si="2667"/>
        <v>2.8518840518142261E-4</v>
      </c>
      <c r="AW2018" s="13">
        <f t="shared" si="2668"/>
        <v>3.6618814182348985E-6</v>
      </c>
      <c r="AX2018" s="13">
        <f t="shared" si="2669"/>
        <v>5.8345946543841203E-4</v>
      </c>
      <c r="AY2018" s="13">
        <f t="shared" si="2670"/>
        <v>7.5020802178964662E-4</v>
      </c>
      <c r="AZ2018" s="13">
        <f t="shared" si="2671"/>
        <v>4.8230606348517914E-4</v>
      </c>
      <c r="BA2018" s="13">
        <f t="shared" si="2672"/>
        <v>2.0671523285825793E-4</v>
      </c>
      <c r="BB2018" s="13">
        <f t="shared" si="2673"/>
        <v>6.6448243238222652E-5</v>
      </c>
      <c r="BC2018" s="13">
        <f t="shared" si="2674"/>
        <v>1.7087735503163688E-5</v>
      </c>
      <c r="BD2018" s="13">
        <f t="shared" si="2675"/>
        <v>4.5395736168256346E-4</v>
      </c>
      <c r="BE2018" s="13">
        <f t="shared" si="2676"/>
        <v>6.0862812146172669E-4</v>
      </c>
      <c r="BF2018" s="13">
        <f t="shared" si="2677"/>
        <v>4.0799887996205458E-4</v>
      </c>
      <c r="BG2018" s="13">
        <f t="shared" si="2678"/>
        <v>1.8233694235762101E-4</v>
      </c>
      <c r="BH2018" s="13">
        <f t="shared" si="2679"/>
        <v>6.1115536428834946E-5</v>
      </c>
      <c r="BI2018" s="13">
        <f t="shared" si="2680"/>
        <v>1.6387721521219779E-5</v>
      </c>
      <c r="BJ2018" s="14">
        <f t="shared" si="2681"/>
        <v>0.38120578899391466</v>
      </c>
      <c r="BK2018" s="14">
        <f t="shared" si="2682"/>
        <v>0.26298606855095308</v>
      </c>
      <c r="BL2018" s="14">
        <f t="shared" si="2683"/>
        <v>0.33006680440212871</v>
      </c>
      <c r="BM2018" s="14">
        <f t="shared" si="2684"/>
        <v>0.48734317620572715</v>
      </c>
      <c r="BN2018" s="14">
        <f t="shared" si="2685"/>
        <v>0.51179508392677397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1.6315999999999999</v>
      </c>
      <c r="F2019" s="10">
        <f>VLOOKUP(B2019,home!$B$2:$E$405,3,FALSE)</f>
        <v>1.1492</v>
      </c>
      <c r="G2019" s="10">
        <f>VLOOKUP(C2019,away!$B$2:$E$405,4,FALSE)</f>
        <v>1.5322</v>
      </c>
      <c r="H2019" s="10">
        <f>VLOOKUP(A2019,away!$A$2:$E$405,3,FALSE)</f>
        <v>1.3368</v>
      </c>
      <c r="I2019" s="10">
        <f>VLOOKUP(C2019,away!$B$2:$E$405,3,FALSE)</f>
        <v>0.74809999999999999</v>
      </c>
      <c r="J2019" s="10">
        <f>VLOOKUP(B2019,home!$B$2:$E$405,4,FALSE)</f>
        <v>1.0286</v>
      </c>
      <c r="K2019" s="12">
        <f t="shared" si="2630"/>
        <v>2.8729281979839998</v>
      </c>
      <c r="L2019" s="12">
        <f t="shared" si="2631"/>
        <v>1.028661798288</v>
      </c>
      <c r="M2019" s="13">
        <f t="shared" si="2632"/>
        <v>2.0209752455180075E-2</v>
      </c>
      <c r="N2019" s="13">
        <f t="shared" si="2633"/>
        <v>5.8061167702763206E-2</v>
      </c>
      <c r="O2019" s="13">
        <f t="shared" si="2634"/>
        <v>2.0789000303500858E-2</v>
      </c>
      <c r="P2019" s="13">
        <f t="shared" si="2635"/>
        <v>5.9725305179825543E-2</v>
      </c>
      <c r="Q2019" s="13">
        <f t="shared" si="2636"/>
        <v>8.340278295057317E-2</v>
      </c>
      <c r="R2019" s="13">
        <f t="shared" si="2637"/>
        <v>1.0692425218404484E-2</v>
      </c>
      <c r="S2019" s="13">
        <f t="shared" si="2638"/>
        <v>4.4126122854970813E-2</v>
      </c>
      <c r="T2019" s="13">
        <f t="shared" si="2639"/>
        <v>8.5793256692160341E-2</v>
      </c>
      <c r="U2019" s="13">
        <f t="shared" si="2640"/>
        <v>3.0718569914789468E-2</v>
      </c>
      <c r="V2019" s="13">
        <f t="shared" si="2641"/>
        <v>1.4489408075852571E-2</v>
      </c>
      <c r="W2019" s="13">
        <f t="shared" si="2642"/>
        <v>7.987006897634695E-2</v>
      </c>
      <c r="X2019" s="13">
        <f t="shared" si="2643"/>
        <v>8.2159288782595638E-2</v>
      </c>
      <c r="Y2019" s="13">
        <f t="shared" si="2644"/>
        <v>4.2257060872583969E-2</v>
      </c>
      <c r="Z2019" s="13">
        <f t="shared" si="2645"/>
        <v>3.6662964510746402E-3</v>
      </c>
      <c r="AA2019" s="13">
        <f t="shared" si="2646"/>
        <v>1.0533006456460998E-2</v>
      </c>
      <c r="AB2019" s="13">
        <f t="shared" si="2647"/>
        <v>1.5130285629157169E-2</v>
      </c>
      <c r="AC2019" s="13">
        <f t="shared" si="2648"/>
        <v>2.6762584089182889E-3</v>
      </c>
      <c r="AD2019" s="13">
        <f t="shared" si="2649"/>
        <v>5.7365243334268547E-2</v>
      </c>
      <c r="AE2019" s="13">
        <f t="shared" si="2650"/>
        <v>5.9009434367457383E-2</v>
      </c>
      <c r="AF2019" s="13">
        <f t="shared" si="2651"/>
        <v>3.0350375436193209E-2</v>
      </c>
      <c r="AG2019" s="13">
        <f t="shared" si="2652"/>
        <v>1.0406757258303485E-2</v>
      </c>
      <c r="AH2019" s="13">
        <f t="shared" si="2653"/>
        <v>9.428447751048376E-4</v>
      </c>
      <c r="AI2019" s="13">
        <f t="shared" si="2654"/>
        <v>2.7087253407205702E-3</v>
      </c>
      <c r="AJ2019" s="13">
        <f t="shared" si="2655"/>
        <v>3.8909867059749728E-3</v>
      </c>
      <c r="AK2019" s="13">
        <f t="shared" si="2656"/>
        <v>3.7261751418587929E-3</v>
      </c>
      <c r="AL2019" s="13">
        <f t="shared" si="2657"/>
        <v>3.1636280665426887E-4</v>
      </c>
      <c r="AM2019" s="13">
        <f t="shared" si="2658"/>
        <v>3.2961245031846761E-2</v>
      </c>
      <c r="AN2019" s="13">
        <f t="shared" si="2659"/>
        <v>3.3905973588270889E-2</v>
      </c>
      <c r="AO2019" s="13">
        <f t="shared" si="2660"/>
        <v>1.7438889882008084E-2</v>
      </c>
      <c r="AP2019" s="13">
        <f t="shared" si="2661"/>
        <v>5.9795732753909489E-3</v>
      </c>
      <c r="AQ2019" s="13">
        <f t="shared" si="2662"/>
        <v>1.5377396496146294E-3</v>
      </c>
      <c r="AR2019" s="13">
        <f t="shared" si="2663"/>
        <v>1.9397368037315751E-4</v>
      </c>
      <c r="AS2019" s="13">
        <f t="shared" si="2664"/>
        <v>5.5727245601077974E-4</v>
      </c>
      <c r="AT2019" s="13">
        <f t="shared" si="2665"/>
        <v>8.0050187641658374E-4</v>
      </c>
      <c r="AU2019" s="13">
        <f t="shared" si="2666"/>
        <v>7.6659480443210209E-4</v>
      </c>
      <c r="AV2019" s="13">
        <f t="shared" si="2667"/>
        <v>5.5059295752025398E-4</v>
      </c>
      <c r="AW2019" s="13">
        <f t="shared" si="2668"/>
        <v>2.5970499496985406E-5</v>
      </c>
      <c r="AX2019" s="13">
        <f t="shared" si="2669"/>
        <v>1.5782548382108755E-2</v>
      </c>
      <c r="AY2019" s="13">
        <f t="shared" si="2670"/>
        <v>1.6234904600307354E-2</v>
      </c>
      <c r="AZ2019" s="13">
        <f t="shared" si="2671"/>
        <v>8.3501130805931426E-3</v>
      </c>
      <c r="BA2019" s="13">
        <f t="shared" si="2672"/>
        <v>2.863147445797032E-3</v>
      </c>
      <c r="BB2019" s="13">
        <f t="shared" si="2673"/>
        <v>7.3630260008931698E-4</v>
      </c>
      <c r="BC2019" s="13">
        <f t="shared" si="2674"/>
        <v>1.5148127133840142E-4</v>
      </c>
      <c r="BD2019" s="13">
        <f t="shared" si="2675"/>
        <v>3.3255552478865641E-5</v>
      </c>
      <c r="BE2019" s="13">
        <f t="shared" si="2676"/>
        <v>9.5540814456069803E-5</v>
      </c>
      <c r="BF2019" s="13">
        <f t="shared" si="2677"/>
        <v>1.3724094995460018E-4</v>
      </c>
      <c r="BG2019" s="13">
        <f t="shared" si="2678"/>
        <v>1.314277983475606E-4</v>
      </c>
      <c r="BH2019" s="13">
        <f t="shared" si="2679"/>
        <v>9.4395656967915433E-5</v>
      </c>
      <c r="BI2019" s="13">
        <f t="shared" si="2680"/>
        <v>5.4238388934069824E-5</v>
      </c>
      <c r="BJ2019" s="14">
        <f t="shared" si="2681"/>
        <v>0.72461735518061132</v>
      </c>
      <c r="BK2019" s="14">
        <f t="shared" si="2682"/>
        <v>0.15777811438170891</v>
      </c>
      <c r="BL2019" s="14">
        <f t="shared" si="2683"/>
        <v>0.10254705442186411</v>
      </c>
      <c r="BM2019" s="14">
        <f t="shared" si="2684"/>
        <v>0.71951945252420113</v>
      </c>
      <c r="BN2019" s="14">
        <f t="shared" si="2685"/>
        <v>0.25288043381024733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1.6315999999999999</v>
      </c>
      <c r="F2020" s="10">
        <f>VLOOKUP(B2020,home!$B$2:$E$405,3,FALSE)</f>
        <v>1.3024</v>
      </c>
      <c r="G2020" s="10">
        <f>VLOOKUP(C2020,away!$B$2:$E$405,4,FALSE)</f>
        <v>1.0726</v>
      </c>
      <c r="H2020" s="10">
        <f>VLOOKUP(A2020,away!$A$2:$E$405,3,FALSE)</f>
        <v>1.3368</v>
      </c>
      <c r="I2020" s="10">
        <f>VLOOKUP(C2020,away!$B$2:$E$405,3,FALSE)</f>
        <v>0.93510000000000004</v>
      </c>
      <c r="J2020" s="10">
        <f>VLOOKUP(B2020,home!$B$2:$E$405,4,FALSE)</f>
        <v>1.2156</v>
      </c>
      <c r="K2020" s="12">
        <f t="shared" si="2630"/>
        <v>2.2792705379839999</v>
      </c>
      <c r="L2020" s="12">
        <f t="shared" si="2631"/>
        <v>1.5195506662080001</v>
      </c>
      <c r="M2020" s="13">
        <f t="shared" si="2632"/>
        <v>2.239715797712033E-2</v>
      </c>
      <c r="N2020" s="13">
        <f t="shared" si="2633"/>
        <v>5.104918231182369E-2</v>
      </c>
      <c r="O2020" s="13">
        <f t="shared" si="2634"/>
        <v>3.403361632529902E-2</v>
      </c>
      <c r="P2020" s="13">
        <f t="shared" si="2635"/>
        <v>7.7571818991305344E-2</v>
      </c>
      <c r="Q2020" s="13">
        <f t="shared" si="2636"/>
        <v>5.8177448615756855E-2</v>
      </c>
      <c r="R2020" s="13">
        <f t="shared" si="2637"/>
        <v>2.5857902180287801E-2</v>
      </c>
      <c r="S2020" s="13">
        <f t="shared" si="2638"/>
        <v>6.7166860051695684E-2</v>
      </c>
      <c r="T2020" s="13">
        <f t="shared" si="2639"/>
        <v>8.8403580802355025E-2</v>
      </c>
      <c r="U2020" s="13">
        <f t="shared" si="2640"/>
        <v>5.8937154613602223E-2</v>
      </c>
      <c r="V2020" s="13">
        <f t="shared" si="2641"/>
        <v>2.584780084581851E-2</v>
      </c>
      <c r="W2020" s="13">
        <f t="shared" si="2642"/>
        <v>4.4200714868324213E-2</v>
      </c>
      <c r="X2020" s="13">
        <f t="shared" si="2643"/>
        <v>6.7165225725031918E-2</v>
      </c>
      <c r="Y2020" s="13">
        <f t="shared" si="2644"/>
        <v>5.1030481748241485E-2</v>
      </c>
      <c r="Z2020" s="13">
        <f t="shared" si="2645"/>
        <v>1.3097464161599208E-2</v>
      </c>
      <c r="AA2020" s="13">
        <f t="shared" si="2646"/>
        <v>2.9852664185834384E-2</v>
      </c>
      <c r="AB2020" s="13">
        <f t="shared" si="2647"/>
        <v>3.4021148979551219E-2</v>
      </c>
      <c r="AC2020" s="13">
        <f t="shared" si="2648"/>
        <v>5.5951879323913522E-3</v>
      </c>
      <c r="AD2020" s="13">
        <f t="shared" si="2649"/>
        <v>2.5186346789300679E-2</v>
      </c>
      <c r="AE2020" s="13">
        <f t="shared" si="2650"/>
        <v>3.827193004302757E-2</v>
      </c>
      <c r="AF2020" s="13">
        <f t="shared" si="2651"/>
        <v>2.9078068396974265E-2</v>
      </c>
      <c r="AG2020" s="13">
        <f t="shared" si="2652"/>
        <v>1.4728532734888009E-2</v>
      </c>
      <c r="AH2020" s="13">
        <f t="shared" si="2653"/>
        <v>4.9755650980983692E-3</v>
      </c>
      <c r="AI2020" s="13">
        <f t="shared" si="2654"/>
        <v>1.1340658937917084E-2</v>
      </c>
      <c r="AJ2020" s="13">
        <f t="shared" si="2655"/>
        <v>1.2924214899259668E-2</v>
      </c>
      <c r="AK2020" s="13">
        <f t="shared" si="2656"/>
        <v>9.8192607488188054E-3</v>
      </c>
      <c r="AL2020" s="13">
        <f t="shared" si="2657"/>
        <v>7.7514996493247403E-4</v>
      </c>
      <c r="AM2020" s="13">
        <f t="shared" si="2658"/>
        <v>1.1481299639260187E-2</v>
      </c>
      <c r="AN2020" s="13">
        <f t="shared" si="2659"/>
        <v>1.7446416515771491E-2</v>
      </c>
      <c r="AO2020" s="13">
        <f t="shared" si="2660"/>
        <v>1.3255356919741413E-2</v>
      </c>
      <c r="AP2020" s="13">
        <f t="shared" si="2661"/>
        <v>6.7140621460726286E-3</v>
      </c>
      <c r="AQ2020" s="13">
        <f t="shared" si="2662"/>
        <v>2.5505894017566443E-3</v>
      </c>
      <c r="AR2020" s="13">
        <f t="shared" si="2663"/>
        <v>1.5121246519153291E-3</v>
      </c>
      <c r="AS2020" s="13">
        <f t="shared" si="2664"/>
        <v>3.4465411688699211E-3</v>
      </c>
      <c r="AT2020" s="13">
        <f t="shared" si="2665"/>
        <v>3.9277998720770755E-3</v>
      </c>
      <c r="AU2020" s="13">
        <f t="shared" si="2666"/>
        <v>2.984172842507534E-3</v>
      </c>
      <c r="AV2020" s="13">
        <f t="shared" si="2667"/>
        <v>1.7004343100448475E-3</v>
      </c>
      <c r="AW2020" s="13">
        <f t="shared" si="2668"/>
        <v>7.4575177043399753E-5</v>
      </c>
      <c r="AX2020" s="13">
        <f t="shared" si="2669"/>
        <v>4.3614980009220126E-3</v>
      </c>
      <c r="AY2020" s="13">
        <f t="shared" si="2670"/>
        <v>6.6275171929659048E-3</v>
      </c>
      <c r="AZ2020" s="13">
        <f t="shared" si="2671"/>
        <v>5.0354240829381582E-3</v>
      </c>
      <c r="BA2020" s="13">
        <f t="shared" si="2672"/>
        <v>2.5505273399561617E-3</v>
      </c>
      <c r="BB2020" s="13">
        <f t="shared" si="2673"/>
        <v>9.6891387965302594E-4</v>
      </c>
      <c r="BC2020" s="13">
        <f t="shared" si="2674"/>
        <v>2.9446274626498649E-4</v>
      </c>
      <c r="BD2020" s="13">
        <f t="shared" si="2675"/>
        <v>3.8295833703458067E-4</v>
      </c>
      <c r="BE2020" s="13">
        <f t="shared" si="2676"/>
        <v>8.7286565487826664E-4</v>
      </c>
      <c r="BF2020" s="13">
        <f t="shared" si="2677"/>
        <v>9.947484853910719E-4</v>
      </c>
      <c r="BG2020" s="13">
        <f t="shared" si="2678"/>
        <v>7.5576697181869252E-4</v>
      </c>
      <c r="BH2020" s="13">
        <f t="shared" si="2679"/>
        <v>4.3064934811193242E-4</v>
      </c>
      <c r="BI2020" s="13">
        <f t="shared" si="2680"/>
        <v>1.9631327427070859E-4</v>
      </c>
      <c r="BJ2020" s="14">
        <f t="shared" si="2681"/>
        <v>0.53857757990102639</v>
      </c>
      <c r="BK2020" s="14">
        <f t="shared" si="2682"/>
        <v>0.20598149295622958</v>
      </c>
      <c r="BL2020" s="14">
        <f t="shared" si="2683"/>
        <v>0.23896656088558857</v>
      </c>
      <c r="BM2020" s="14">
        <f t="shared" si="2684"/>
        <v>0.72098302948692794</v>
      </c>
      <c r="BN2020" s="14">
        <f t="shared" si="2685"/>
        <v>0.26908712640159305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1.6315999999999999</v>
      </c>
      <c r="F2021" s="10">
        <f>VLOOKUP(B2021,home!$B$2:$E$405,3,FALSE)</f>
        <v>1.3024</v>
      </c>
      <c r="G2021" s="10">
        <f>VLOOKUP(C2021,away!$B$2:$E$405,4,FALSE)</f>
        <v>1.0726</v>
      </c>
      <c r="H2021" s="10">
        <f>VLOOKUP(A2021,away!$A$2:$E$405,3,FALSE)</f>
        <v>1.3368</v>
      </c>
      <c r="I2021" s="10">
        <f>VLOOKUP(C2021,away!$B$2:$E$405,3,FALSE)</f>
        <v>0.93510000000000004</v>
      </c>
      <c r="J2021" s="10">
        <f>VLOOKUP(B2021,home!$B$2:$E$405,4,FALSE)</f>
        <v>1.2156</v>
      </c>
      <c r="K2021" s="12">
        <f t="shared" si="2630"/>
        <v>2.2792705379839999</v>
      </c>
      <c r="L2021" s="12">
        <f t="shared" si="2631"/>
        <v>1.5195506662080001</v>
      </c>
      <c r="M2021" s="13">
        <f t="shared" si="2632"/>
        <v>2.239715797712033E-2</v>
      </c>
      <c r="N2021" s="13">
        <f t="shared" si="2633"/>
        <v>5.104918231182369E-2</v>
      </c>
      <c r="O2021" s="13">
        <f t="shared" si="2634"/>
        <v>3.403361632529902E-2</v>
      </c>
      <c r="P2021" s="13">
        <f t="shared" si="2635"/>
        <v>7.7571818991305344E-2</v>
      </c>
      <c r="Q2021" s="13">
        <f t="shared" si="2636"/>
        <v>5.8177448615756855E-2</v>
      </c>
      <c r="R2021" s="13">
        <f t="shared" si="2637"/>
        <v>2.5857902180287801E-2</v>
      </c>
      <c r="S2021" s="13">
        <f t="shared" si="2638"/>
        <v>6.7166860051695684E-2</v>
      </c>
      <c r="T2021" s="13">
        <f t="shared" si="2639"/>
        <v>8.8403580802355025E-2</v>
      </c>
      <c r="U2021" s="13">
        <f t="shared" si="2640"/>
        <v>5.8937154613602223E-2</v>
      </c>
      <c r="V2021" s="13">
        <f t="shared" si="2641"/>
        <v>2.584780084581851E-2</v>
      </c>
      <c r="W2021" s="13">
        <f t="shared" si="2642"/>
        <v>4.4200714868324213E-2</v>
      </c>
      <c r="X2021" s="13">
        <f t="shared" si="2643"/>
        <v>6.7165225725031918E-2</v>
      </c>
      <c r="Y2021" s="13">
        <f t="shared" si="2644"/>
        <v>5.1030481748241485E-2</v>
      </c>
      <c r="Z2021" s="13">
        <f t="shared" si="2645"/>
        <v>1.3097464161599208E-2</v>
      </c>
      <c r="AA2021" s="13">
        <f t="shared" si="2646"/>
        <v>2.9852664185834384E-2</v>
      </c>
      <c r="AB2021" s="13">
        <f t="shared" si="2647"/>
        <v>3.4021148979551219E-2</v>
      </c>
      <c r="AC2021" s="13">
        <f t="shared" si="2648"/>
        <v>5.5951879323913522E-3</v>
      </c>
      <c r="AD2021" s="13">
        <f t="shared" si="2649"/>
        <v>2.5186346789300679E-2</v>
      </c>
      <c r="AE2021" s="13">
        <f t="shared" si="2650"/>
        <v>3.827193004302757E-2</v>
      </c>
      <c r="AF2021" s="13">
        <f t="shared" si="2651"/>
        <v>2.9078068396974265E-2</v>
      </c>
      <c r="AG2021" s="13">
        <f t="shared" si="2652"/>
        <v>1.4728532734888009E-2</v>
      </c>
      <c r="AH2021" s="13">
        <f t="shared" si="2653"/>
        <v>4.9755650980983692E-3</v>
      </c>
      <c r="AI2021" s="13">
        <f t="shared" si="2654"/>
        <v>1.1340658937917084E-2</v>
      </c>
      <c r="AJ2021" s="13">
        <f t="shared" si="2655"/>
        <v>1.2924214899259668E-2</v>
      </c>
      <c r="AK2021" s="13">
        <f t="shared" si="2656"/>
        <v>9.8192607488188054E-3</v>
      </c>
      <c r="AL2021" s="13">
        <f t="shared" si="2657"/>
        <v>7.7514996493247403E-4</v>
      </c>
      <c r="AM2021" s="13">
        <f t="shared" si="2658"/>
        <v>1.1481299639260187E-2</v>
      </c>
      <c r="AN2021" s="13">
        <f t="shared" si="2659"/>
        <v>1.7446416515771491E-2</v>
      </c>
      <c r="AO2021" s="13">
        <f t="shared" si="2660"/>
        <v>1.3255356919741413E-2</v>
      </c>
      <c r="AP2021" s="13">
        <f t="shared" si="2661"/>
        <v>6.7140621460726286E-3</v>
      </c>
      <c r="AQ2021" s="13">
        <f t="shared" si="2662"/>
        <v>2.5505894017566443E-3</v>
      </c>
      <c r="AR2021" s="13">
        <f t="shared" si="2663"/>
        <v>1.5121246519153291E-3</v>
      </c>
      <c r="AS2021" s="13">
        <f t="shared" si="2664"/>
        <v>3.4465411688699211E-3</v>
      </c>
      <c r="AT2021" s="13">
        <f t="shared" si="2665"/>
        <v>3.9277998720770755E-3</v>
      </c>
      <c r="AU2021" s="13">
        <f t="shared" si="2666"/>
        <v>2.984172842507534E-3</v>
      </c>
      <c r="AV2021" s="13">
        <f t="shared" si="2667"/>
        <v>1.7004343100448475E-3</v>
      </c>
      <c r="AW2021" s="13">
        <f t="shared" si="2668"/>
        <v>7.4575177043399753E-5</v>
      </c>
      <c r="AX2021" s="13">
        <f t="shared" si="2669"/>
        <v>4.3614980009220126E-3</v>
      </c>
      <c r="AY2021" s="13">
        <f t="shared" si="2670"/>
        <v>6.6275171929659048E-3</v>
      </c>
      <c r="AZ2021" s="13">
        <f t="shared" si="2671"/>
        <v>5.0354240829381582E-3</v>
      </c>
      <c r="BA2021" s="13">
        <f t="shared" si="2672"/>
        <v>2.5505273399561617E-3</v>
      </c>
      <c r="BB2021" s="13">
        <f t="shared" si="2673"/>
        <v>9.6891387965302594E-4</v>
      </c>
      <c r="BC2021" s="13">
        <f t="shared" si="2674"/>
        <v>2.9446274626498649E-4</v>
      </c>
      <c r="BD2021" s="13">
        <f t="shared" si="2675"/>
        <v>3.8295833703458067E-4</v>
      </c>
      <c r="BE2021" s="13">
        <f t="shared" si="2676"/>
        <v>8.7286565487826664E-4</v>
      </c>
      <c r="BF2021" s="13">
        <f t="shared" si="2677"/>
        <v>9.947484853910719E-4</v>
      </c>
      <c r="BG2021" s="13">
        <f t="shared" si="2678"/>
        <v>7.5576697181869252E-4</v>
      </c>
      <c r="BH2021" s="13">
        <f t="shared" si="2679"/>
        <v>4.3064934811193242E-4</v>
      </c>
      <c r="BI2021" s="13">
        <f t="shared" si="2680"/>
        <v>1.9631327427070859E-4</v>
      </c>
      <c r="BJ2021" s="14">
        <f t="shared" si="2681"/>
        <v>0.53857757990102639</v>
      </c>
      <c r="BK2021" s="14">
        <f t="shared" si="2682"/>
        <v>0.20598149295622958</v>
      </c>
      <c r="BL2021" s="14">
        <f t="shared" si="2683"/>
        <v>0.23896656088558857</v>
      </c>
      <c r="BM2021" s="14">
        <f t="shared" si="2684"/>
        <v>0.72098302948692794</v>
      </c>
      <c r="BN2021" s="14">
        <f t="shared" si="2685"/>
        <v>0.26908712640159305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1.2514000000000001</v>
      </c>
      <c r="F2022" s="10">
        <f>VLOOKUP(B2022,home!$B$2:$E$405,3,FALSE)</f>
        <v>0.66590000000000005</v>
      </c>
      <c r="G2022" s="10">
        <f>VLOOKUP(C2022,away!$B$2:$E$405,4,FALSE)</f>
        <v>0.98709999999999998</v>
      </c>
      <c r="H2022" s="10">
        <f>VLOOKUP(A2022,away!$A$2:$E$405,3,FALSE)</f>
        <v>0.95709999999999995</v>
      </c>
      <c r="I2022" s="10">
        <f>VLOOKUP(C2022,away!$B$2:$E$405,3,FALSE)</f>
        <v>0.86040000000000005</v>
      </c>
      <c r="J2022" s="10">
        <f>VLOOKUP(B2022,home!$B$2:$E$405,4,FALSE)</f>
        <v>0.81259999999999999</v>
      </c>
      <c r="K2022" s="12">
        <f t="shared" si="2630"/>
        <v>0.82255759634600012</v>
      </c>
      <c r="L2022" s="12">
        <f t="shared" si="2631"/>
        <v>0.66916703138400002</v>
      </c>
      <c r="M2022" s="13">
        <f t="shared" si="2632"/>
        <v>0.22498430658305804</v>
      </c>
      <c r="N2022" s="13">
        <f t="shared" si="2633"/>
        <v>0.18506255043853179</v>
      </c>
      <c r="O2022" s="13">
        <f t="shared" si="2634"/>
        <v>0.15055208054417266</v>
      </c>
      <c r="P2022" s="13">
        <f t="shared" si="2635"/>
        <v>0.12383775749730407</v>
      </c>
      <c r="Q2022" s="13">
        <f t="shared" si="2636"/>
        <v>7.6112303331189554E-2</v>
      </c>
      <c r="R2022" s="13">
        <f t="shared" si="2637"/>
        <v>5.0372244403214438E-2</v>
      </c>
      <c r="S2022" s="13">
        <f t="shared" si="2638"/>
        <v>1.7040955450263302E-2</v>
      </c>
      <c r="T2022" s="13">
        <f t="shared" si="2639"/>
        <v>5.0931844071930646E-2</v>
      </c>
      <c r="U2022" s="13">
        <f t="shared" si="2640"/>
        <v>4.1434072278861325E-2</v>
      </c>
      <c r="V2022" s="13">
        <f t="shared" si="2641"/>
        <v>1.0422029185661839E-3</v>
      </c>
      <c r="W2022" s="13">
        <f t="shared" si="2642"/>
        <v>2.0868917760153649E-2</v>
      </c>
      <c r="X2022" s="13">
        <f t="shared" si="2643"/>
        <v>1.3964791745758849E-2</v>
      </c>
      <c r="Y2022" s="13">
        <f t="shared" si="2644"/>
        <v>4.6723891182026186E-3</v>
      </c>
      <c r="Z2022" s="13">
        <f t="shared" si="2645"/>
        <v>1.1235815083816107E-2</v>
      </c>
      <c r="AA2022" s="13">
        <f t="shared" si="2646"/>
        <v>9.2421050483319084E-3</v>
      </c>
      <c r="AB2022" s="13">
        <f t="shared" si="2647"/>
        <v>3.8010818568665642E-3</v>
      </c>
      <c r="AC2022" s="13">
        <f t="shared" si="2648"/>
        <v>3.5853631930082722E-5</v>
      </c>
      <c r="AD2022" s="13">
        <f t="shared" si="2649"/>
        <v>4.2914717077835833E-3</v>
      </c>
      <c r="AE2022" s="13">
        <f t="shared" si="2650"/>
        <v>2.8717113829659648E-3</v>
      </c>
      <c r="AF2022" s="13">
        <f t="shared" si="2651"/>
        <v>9.6082729056548794E-4</v>
      </c>
      <c r="AG2022" s="13">
        <f t="shared" si="2652"/>
        <v>2.1431798190014656E-4</v>
      </c>
      <c r="AH2022" s="13">
        <f t="shared" si="2653"/>
        <v>1.8796592562041979E-3</v>
      </c>
      <c r="AI2022" s="13">
        <f t="shared" si="2654"/>
        <v>1.5461279997328354E-3</v>
      </c>
      <c r="AJ2022" s="13">
        <f t="shared" si="2655"/>
        <v>6.3588966555174517E-4</v>
      </c>
      <c r="AK2022" s="13">
        <f t="shared" si="2656"/>
        <v>1.7435195827916847E-4</v>
      </c>
      <c r="AL2022" s="13">
        <f t="shared" si="2657"/>
        <v>7.8939432599331964E-7</v>
      </c>
      <c r="AM2022" s="13">
        <f t="shared" si="2658"/>
        <v>7.0599653054826609E-4</v>
      </c>
      <c r="AN2022" s="13">
        <f t="shared" si="2659"/>
        <v>4.7242960251438665E-4</v>
      </c>
      <c r="AO2022" s="13">
        <f t="shared" si="2660"/>
        <v>1.5806715732623758E-4</v>
      </c>
      <c r="AP2022" s="13">
        <f t="shared" si="2661"/>
        <v>3.525777680910204E-5</v>
      </c>
      <c r="AQ2022" s="13">
        <f t="shared" si="2662"/>
        <v>5.8983354601366114E-6</v>
      </c>
      <c r="AR2022" s="13">
        <f t="shared" si="2663"/>
        <v>2.5156120089752428E-4</v>
      </c>
      <c r="AS2022" s="13">
        <f t="shared" si="2664"/>
        <v>2.0692357674418081E-4</v>
      </c>
      <c r="AT2022" s="13">
        <f t="shared" si="2665"/>
        <v>8.5103279957005225E-5</v>
      </c>
      <c r="AU2022" s="13">
        <f t="shared" si="2666"/>
        <v>2.3334116467531651E-5</v>
      </c>
      <c r="AV2022" s="13">
        <f t="shared" si="2667"/>
        <v>4.7984136885976124E-6</v>
      </c>
      <c r="AW2022" s="13">
        <f t="shared" si="2668"/>
        <v>1.2069585429805089E-8</v>
      </c>
      <c r="AX2022" s="13">
        <f t="shared" si="2669"/>
        <v>9.6787134866066144E-5</v>
      </c>
      <c r="AY2022" s="13">
        <f t="shared" si="2670"/>
        <v>6.4766759714488309E-5</v>
      </c>
      <c r="AZ2022" s="13">
        <f t="shared" si="2671"/>
        <v>2.1669890165252493E-5</v>
      </c>
      <c r="BA2022" s="13">
        <f t="shared" si="2672"/>
        <v>4.8335920240997835E-6</v>
      </c>
      <c r="BB2022" s="13">
        <f t="shared" si="2673"/>
        <v>8.0862010642205784E-7</v>
      </c>
      <c r="BC2022" s="13">
        <f t="shared" si="2674"/>
        <v>1.0822038322637258E-7</v>
      </c>
      <c r="BD2022" s="13">
        <f t="shared" si="2675"/>
        <v>2.8056077002665045E-5</v>
      </c>
      <c r="BE2022" s="13">
        <f t="shared" si="2676"/>
        <v>2.3077739262210451E-5</v>
      </c>
      <c r="BF2022" s="13">
        <f t="shared" si="2677"/>
        <v>9.4913848683117717E-6</v>
      </c>
      <c r="BG2022" s="13">
        <f t="shared" si="2678"/>
        <v>2.6024035744244426E-6</v>
      </c>
      <c r="BH2022" s="13">
        <f t="shared" si="2679"/>
        <v>5.3515670722520208E-7</v>
      </c>
      <c r="BI2022" s="13">
        <f t="shared" si="2680"/>
        <v>8.8039442952720504E-8</v>
      </c>
      <c r="BJ2022" s="14">
        <f t="shared" si="2681"/>
        <v>0.36151774844890006</v>
      </c>
      <c r="BK2022" s="14">
        <f t="shared" si="2682"/>
        <v>0.36700663223516217</v>
      </c>
      <c r="BL2022" s="14">
        <f t="shared" si="2683"/>
        <v>0.26027318439982755</v>
      </c>
      <c r="BM2022" s="14">
        <f t="shared" si="2684"/>
        <v>0.18904738268010615</v>
      </c>
      <c r="BN2022" s="14">
        <f t="shared" si="2685"/>
        <v>0.81092124279747058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1.2514000000000001</v>
      </c>
      <c r="F2023" s="10">
        <f>VLOOKUP(B2023,home!$B$2:$E$405,3,FALSE)</f>
        <v>1.2431000000000001</v>
      </c>
      <c r="G2023" s="10">
        <f>VLOOKUP(C2023,away!$B$2:$E$405,4,FALSE)</f>
        <v>0.84609999999999996</v>
      </c>
      <c r="H2023" s="10">
        <f>VLOOKUP(A2023,away!$A$2:$E$405,3,FALSE)</f>
        <v>0.95709999999999995</v>
      </c>
      <c r="I2023" s="10">
        <f>VLOOKUP(C2023,away!$B$2:$E$405,3,FALSE)</f>
        <v>2.274</v>
      </c>
      <c r="J2023" s="10">
        <f>VLOOKUP(B2023,home!$B$2:$E$405,4,FALSE)</f>
        <v>1.1609</v>
      </c>
      <c r="K2023" s="12">
        <f t="shared" si="2630"/>
        <v>1.3162061391740001</v>
      </c>
      <c r="L2023" s="12">
        <f t="shared" si="2631"/>
        <v>2.52663546486</v>
      </c>
      <c r="M2023" s="13">
        <f t="shared" si="2632"/>
        <v>2.1432611736001594E-2</v>
      </c>
      <c r="N2023" s="13">
        <f t="shared" si="2633"/>
        <v>2.8209735145458024E-2</v>
      </c>
      <c r="O2023" s="13">
        <f t="shared" si="2634"/>
        <v>5.415239691675628E-2</v>
      </c>
      <c r="P2023" s="13">
        <f t="shared" si="2635"/>
        <v>7.1275717272821809E-2</v>
      </c>
      <c r="Q2023" s="13">
        <f t="shared" si="2636"/>
        <v>1.8564913291462207E-2</v>
      </c>
      <c r="R2023" s="13">
        <f t="shared" si="2637"/>
        <v>6.8411683278525884E-2</v>
      </c>
      <c r="S2023" s="13">
        <f t="shared" si="2638"/>
        <v>5.92581521950225E-2</v>
      </c>
      <c r="T2023" s="13">
        <f t="shared" si="2639"/>
        <v>4.6906768324259204E-2</v>
      </c>
      <c r="U2023" s="13">
        <f t="shared" si="2640"/>
        <v>9.0043877522423044E-2</v>
      </c>
      <c r="V2023" s="13">
        <f t="shared" si="2641"/>
        <v>2.1896368611782027E-2</v>
      </c>
      <c r="W2023" s="13">
        <f t="shared" si="2642"/>
        <v>8.1450842824851832E-3</v>
      </c>
      <c r="X2023" s="13">
        <f t="shared" si="2643"/>
        <v>2.0579658812400828E-2</v>
      </c>
      <c r="Y2023" s="13">
        <f t="shared" si="2644"/>
        <v>2.5998647905065286E-2</v>
      </c>
      <c r="Z2023" s="13">
        <f t="shared" si="2645"/>
        <v>5.7617128394097765E-2</v>
      </c>
      <c r="AA2023" s="13">
        <f t="shared" si="2646"/>
        <v>7.5836018113888071E-2</v>
      </c>
      <c r="AB2023" s="13">
        <f t="shared" si="2647"/>
        <v>4.9907916306005093E-2</v>
      </c>
      <c r="AC2023" s="13">
        <f t="shared" si="2648"/>
        <v>4.5511234167897267E-3</v>
      </c>
      <c r="AD2023" s="13">
        <f t="shared" si="2649"/>
        <v>2.6801524841741642E-3</v>
      </c>
      <c r="AE2023" s="13">
        <f t="shared" si="2650"/>
        <v>6.7717683177470726E-3</v>
      </c>
      <c r="AF2023" s="13">
        <f t="shared" si="2651"/>
        <v>8.5548949957175487E-3</v>
      </c>
      <c r="AG2023" s="13">
        <f t="shared" si="2652"/>
        <v>7.205033698111098E-3</v>
      </c>
      <c r="AH2023" s="13">
        <f t="shared" si="2653"/>
        <v>3.6394369995979892E-2</v>
      </c>
      <c r="AI2023" s="13">
        <f t="shared" si="2654"/>
        <v>4.7902493220078758E-2</v>
      </c>
      <c r="AJ2023" s="13">
        <f t="shared" si="2655"/>
        <v>3.15247778290043E-2</v>
      </c>
      <c r="AK2023" s="13">
        <f t="shared" si="2656"/>
        <v>1.3831035371543954E-2</v>
      </c>
      <c r="AL2023" s="13">
        <f t="shared" si="2657"/>
        <v>6.0540374626193649E-4</v>
      </c>
      <c r="AM2023" s="13">
        <f t="shared" si="2658"/>
        <v>7.0552663071849549E-4</v>
      </c>
      <c r="AN2023" s="13">
        <f t="shared" si="2659"/>
        <v>1.7826086065765355E-3</v>
      </c>
      <c r="AO2023" s="13">
        <f t="shared" si="2660"/>
        <v>2.2520010626704712E-3</v>
      </c>
      <c r="AP2023" s="13">
        <f t="shared" si="2661"/>
        <v>1.8966619172818731E-3</v>
      </c>
      <c r="AQ2023" s="13">
        <f t="shared" si="2662"/>
        <v>1.1980433162634364E-3</v>
      </c>
      <c r="AR2023" s="13">
        <f t="shared" si="2663"/>
        <v>1.8391061190615888E-2</v>
      </c>
      <c r="AS2023" s="13">
        <f t="shared" si="2664"/>
        <v>2.420642764501333E-2</v>
      </c>
      <c r="AT2023" s="13">
        <f t="shared" si="2665"/>
        <v>1.5930324336918895E-2</v>
      </c>
      <c r="AU2023" s="13">
        <f t="shared" si="2666"/>
        <v>6.9891968970952094E-3</v>
      </c>
      <c r="AV2023" s="13">
        <f t="shared" si="2667"/>
        <v>2.2998059659631474E-3</v>
      </c>
      <c r="AW2023" s="13">
        <f t="shared" si="2668"/>
        <v>5.5925400540158079E-5</v>
      </c>
      <c r="AX2023" s="13">
        <f t="shared" si="2669"/>
        <v>1.5476974711707193E-4</v>
      </c>
      <c r="AY2023" s="13">
        <f t="shared" si="2670"/>
        <v>3.910467319534077E-4</v>
      </c>
      <c r="AZ2023" s="13">
        <f t="shared" si="2671"/>
        <v>4.9401627068554116E-4</v>
      </c>
      <c r="BA2023" s="13">
        <f t="shared" si="2672"/>
        <v>4.1606634324398855E-4</v>
      </c>
      <c r="BB2023" s="13">
        <f t="shared" si="2673"/>
        <v>2.628119946437189E-4</v>
      </c>
      <c r="BC2023" s="13">
        <f t="shared" si="2674"/>
        <v>1.3280602125148325E-4</v>
      </c>
      <c r="BD2023" s="13">
        <f t="shared" si="2675"/>
        <v>7.7445845734367483E-3</v>
      </c>
      <c r="BE2023" s="13">
        <f t="shared" si="2676"/>
        <v>1.0193469760909703E-2</v>
      </c>
      <c r="BF2023" s="13">
        <f t="shared" si="2677"/>
        <v>6.7083537393969406E-3</v>
      </c>
      <c r="BG2023" s="13">
        <f t="shared" si="2678"/>
        <v>2.9431921251817043E-3</v>
      </c>
      <c r="BH2023" s="13">
        <f t="shared" si="2679"/>
        <v>9.6846188598318319E-4</v>
      </c>
      <c r="BI2023" s="13">
        <f t="shared" si="2680"/>
        <v>2.5493909597741892E-4</v>
      </c>
      <c r="BJ2023" s="14">
        <f t="shared" si="2681"/>
        <v>0.18330301589928666</v>
      </c>
      <c r="BK2023" s="14">
        <f t="shared" si="2682"/>
        <v>0.17941042371063304</v>
      </c>
      <c r="BL2023" s="14">
        <f t="shared" si="2683"/>
        <v>0.56463438577069747</v>
      </c>
      <c r="BM2023" s="14">
        <f t="shared" si="2684"/>
        <v>0.72258277480227573</v>
      </c>
      <c r="BN2023" s="14">
        <f t="shared" si="2685"/>
        <v>0.26204705764102582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1.2514000000000001</v>
      </c>
      <c r="F2024" s="10">
        <f>VLOOKUP(B2024,home!$B$2:$E$405,3,FALSE)</f>
        <v>1.1099000000000001</v>
      </c>
      <c r="G2024" s="10">
        <f>VLOOKUP(C2024,away!$B$2:$E$405,4,FALSE)</f>
        <v>1.1543000000000001</v>
      </c>
      <c r="H2024" s="10">
        <f>VLOOKUP(A2024,away!$A$2:$E$405,3,FALSE)</f>
        <v>0.95709999999999995</v>
      </c>
      <c r="I2024" s="10">
        <f>VLOOKUP(C2024,away!$B$2:$E$405,3,FALSE)</f>
        <v>0.75460000000000005</v>
      </c>
      <c r="J2024" s="10">
        <f>VLOOKUP(B2024,home!$B$2:$E$405,4,FALSE)</f>
        <v>0.98680000000000001</v>
      </c>
      <c r="K2024" s="12">
        <f t="shared" si="2630"/>
        <v>1.6032405830980005</v>
      </c>
      <c r="L2024" s="12">
        <f t="shared" si="2631"/>
        <v>0.71269425488800009</v>
      </c>
      <c r="M2024" s="13">
        <f t="shared" si="2632"/>
        <v>9.8673896765122393E-2</v>
      </c>
      <c r="N2024" s="13">
        <f t="shared" si="2633"/>
        <v>0.15819799578626673</v>
      </c>
      <c r="O2024" s="13">
        <f t="shared" si="2634"/>
        <v>7.0324319331914339E-2</v>
      </c>
      <c r="P2024" s="13">
        <f t="shared" si="2635"/>
        <v>0.11274680273166833</v>
      </c>
      <c r="Q2024" s="13">
        <f t="shared" si="2636"/>
        <v>0.12681472350465467</v>
      </c>
      <c r="R2024" s="13">
        <f t="shared" si="2637"/>
        <v>2.5059869183382235E-2</v>
      </c>
      <c r="S2024" s="13">
        <f t="shared" si="2638"/>
        <v>3.2206697877940976E-2</v>
      </c>
      <c r="T2024" s="13">
        <f t="shared" si="2639"/>
        <v>9.0380124876977608E-2</v>
      </c>
      <c r="U2024" s="13">
        <f t="shared" si="2640"/>
        <v>4.0176999281925349E-2</v>
      </c>
      <c r="V2024" s="13">
        <f t="shared" si="2641"/>
        <v>4.088892054564741E-3</v>
      </c>
      <c r="W2024" s="13">
        <f t="shared" si="2642"/>
        <v>6.7771503752338105E-2</v>
      </c>
      <c r="X2024" s="13">
        <f t="shared" si="2643"/>
        <v>4.8300361369411911E-2</v>
      </c>
      <c r="Y2024" s="13">
        <f t="shared" si="2644"/>
        <v>1.7211695028497082E-2</v>
      </c>
      <c r="Z2024" s="13">
        <f t="shared" si="2645"/>
        <v>5.9533415984137864E-3</v>
      </c>
      <c r="AA2024" s="13">
        <f t="shared" si="2646"/>
        <v>9.5446388556225011E-3</v>
      </c>
      <c r="AB2024" s="13">
        <f t="shared" si="2647"/>
        <v>7.6511761821740267E-3</v>
      </c>
      <c r="AC2024" s="13">
        <f t="shared" si="2648"/>
        <v>2.9200320511592418E-4</v>
      </c>
      <c r="AD2024" s="13">
        <f t="shared" si="2649"/>
        <v>2.7163506298331724E-2</v>
      </c>
      <c r="AE2024" s="13">
        <f t="shared" si="2650"/>
        <v>1.9359274881435025E-2</v>
      </c>
      <c r="AF2024" s="13">
        <f t="shared" si="2651"/>
        <v>6.898621993398156E-3</v>
      </c>
      <c r="AG2024" s="13">
        <f t="shared" si="2652"/>
        <v>1.6388694204462896E-3</v>
      </c>
      <c r="AH2024" s="13">
        <f t="shared" si="2653"/>
        <v>1.0607280886438121E-3</v>
      </c>
      <c r="AI2024" s="13">
        <f t="shared" si="2654"/>
        <v>1.7006023193457326E-3</v>
      </c>
      <c r="AJ2024" s="13">
        <f t="shared" si="2655"/>
        <v>1.3632373270428325E-3</v>
      </c>
      <c r="AK2024" s="13">
        <f t="shared" si="2656"/>
        <v>7.2853246903637034E-4</v>
      </c>
      <c r="AL2024" s="13">
        <f t="shared" si="2657"/>
        <v>1.3345952209665592E-5</v>
      </c>
      <c r="AM2024" s="13">
        <f t="shared" si="2658"/>
        <v>8.7099271353447121E-3</v>
      </c>
      <c r="AN2024" s="13">
        <f t="shared" si="2659"/>
        <v>6.207515029853272E-3</v>
      </c>
      <c r="AO2024" s="13">
        <f t="shared" si="2660"/>
        <v>2.2120301494536697E-3</v>
      </c>
      <c r="AP2024" s="13">
        <f t="shared" si="2661"/>
        <v>5.2550039305155824E-4</v>
      </c>
      <c r="AQ2024" s="13">
        <f t="shared" si="2662"/>
        <v>9.3630277767307849E-5</v>
      </c>
      <c r="AR2024" s="13">
        <f t="shared" si="2663"/>
        <v>1.5119496295495485E-4</v>
      </c>
      <c r="AS2024" s="13">
        <f t="shared" si="2664"/>
        <v>2.4240190056938239E-4</v>
      </c>
      <c r="AT2024" s="13">
        <f t="shared" si="2665"/>
        <v>1.9431428220646014E-4</v>
      </c>
      <c r="AU2024" s="13">
        <f t="shared" si="2666"/>
        <v>1.0384418103631821E-4</v>
      </c>
      <c r="AV2024" s="13">
        <f t="shared" si="2667"/>
        <v>4.1621801339000297E-5</v>
      </c>
      <c r="AW2024" s="13">
        <f t="shared" si="2668"/>
        <v>4.2359323949878254E-7</v>
      </c>
      <c r="AX2024" s="13">
        <f t="shared" si="2669"/>
        <v>2.3273514432018577E-3</v>
      </c>
      <c r="AY2024" s="13">
        <f t="shared" si="2670"/>
        <v>1.6586900026752597E-3</v>
      </c>
      <c r="AZ2024" s="13">
        <f t="shared" si="2671"/>
        <v>5.9106941777340956E-4</v>
      </c>
      <c r="BA2024" s="13">
        <f t="shared" si="2672"/>
        <v>1.4041725942903473E-4</v>
      </c>
      <c r="BB2024" s="13">
        <f t="shared" si="2673"/>
        <v>2.5018643520547722E-5</v>
      </c>
      <c r="BC2024" s="13">
        <f t="shared" si="2674"/>
        <v>3.5661287004370508E-6</v>
      </c>
      <c r="BD2024" s="13">
        <f t="shared" si="2675"/>
        <v>1.795929691100005E-5</v>
      </c>
      <c r="BE2024" s="13">
        <f t="shared" si="2676"/>
        <v>2.879307365162184E-5</v>
      </c>
      <c r="BF2024" s="13">
        <f t="shared" si="2677"/>
        <v>2.3081112095204942E-5</v>
      </c>
      <c r="BG2024" s="13">
        <f t="shared" si="2678"/>
        <v>1.2334858538022231E-5</v>
      </c>
      <c r="BH2024" s="13">
        <f t="shared" si="2679"/>
        <v>4.9439364487325288E-6</v>
      </c>
      <c r="BI2024" s="13">
        <f t="shared" si="2680"/>
        <v>1.5852639109730793E-6</v>
      </c>
      <c r="BJ2024" s="14">
        <f t="shared" si="2681"/>
        <v>0.58623139279252856</v>
      </c>
      <c r="BK2024" s="14">
        <f t="shared" si="2682"/>
        <v>0.24968032858929731</v>
      </c>
      <c r="BL2024" s="14">
        <f t="shared" si="2683"/>
        <v>0.15843217770874887</v>
      </c>
      <c r="BM2024" s="14">
        <f t="shared" si="2684"/>
        <v>0.4068213669765437</v>
      </c>
      <c r="BN2024" s="14">
        <f t="shared" si="2685"/>
        <v>0.5918176073030087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1.2514000000000001</v>
      </c>
      <c r="F2025" s="10">
        <f>VLOOKUP(B2025,home!$B$2:$E$405,3,FALSE)</f>
        <v>0.93230000000000002</v>
      </c>
      <c r="G2025" s="10">
        <f>VLOOKUP(C2025,away!$B$2:$E$405,4,FALSE)</f>
        <v>1.1543000000000001</v>
      </c>
      <c r="H2025" s="10">
        <f>VLOOKUP(A2025,away!$A$2:$E$405,3,FALSE)</f>
        <v>0.95709999999999995</v>
      </c>
      <c r="I2025" s="10">
        <f>VLOOKUP(C2025,away!$B$2:$E$405,3,FALSE)</f>
        <v>1.1029</v>
      </c>
      <c r="J2025" s="10">
        <f>VLOOKUP(B2025,home!$B$2:$E$405,4,FALSE)</f>
        <v>0.81259999999999999</v>
      </c>
      <c r="K2025" s="12">
        <f t="shared" si="2630"/>
        <v>1.3466989779460004</v>
      </c>
      <c r="L2025" s="12">
        <f t="shared" si="2631"/>
        <v>0.85776885043399997</v>
      </c>
      <c r="M2025" s="13">
        <f t="shared" si="2632"/>
        <v>0.11030921311975213</v>
      </c>
      <c r="N2025" s="13">
        <f t="shared" si="2633"/>
        <v>0.14855330456639773</v>
      </c>
      <c r="O2025" s="13">
        <f t="shared" si="2634"/>
        <v>9.461980693000889E-2</v>
      </c>
      <c r="P2025" s="13">
        <f t="shared" si="2635"/>
        <v>0.12742439728609084</v>
      </c>
      <c r="Q2025" s="13">
        <f t="shared" si="2636"/>
        <v>0.10002829171503438</v>
      </c>
      <c r="R2025" s="13">
        <f t="shared" si="2637"/>
        <v>4.0580961509320376E-2</v>
      </c>
      <c r="S2025" s="13">
        <f t="shared" si="2638"/>
        <v>3.6798778099560447E-2</v>
      </c>
      <c r="T2025" s="13">
        <f t="shared" si="2639"/>
        <v>8.5801152795281846E-2</v>
      </c>
      <c r="U2025" s="13">
        <f t="shared" si="2640"/>
        <v>5.4650339388667729E-2</v>
      </c>
      <c r="V2025" s="13">
        <f t="shared" si="2641"/>
        <v>4.7231494769068684E-3</v>
      </c>
      <c r="W2025" s="13">
        <f t="shared" si="2642"/>
        <v>4.4902666072773732E-2</v>
      </c>
      <c r="X2025" s="13">
        <f t="shared" si="2643"/>
        <v>3.8516108258664888E-2</v>
      </c>
      <c r="Y2025" s="13">
        <f t="shared" si="2644"/>
        <v>1.6518958952113239E-2</v>
      </c>
      <c r="Z2025" s="13">
        <f t="shared" si="2645"/>
        <v>1.1603028234452046E-2</v>
      </c>
      <c r="AA2025" s="13">
        <f t="shared" si="2646"/>
        <v>1.5625786264415156E-2</v>
      </c>
      <c r="AB2025" s="13">
        <f t="shared" si="2647"/>
        <v>1.0521615195945272E-2</v>
      </c>
      <c r="AC2025" s="13">
        <f t="shared" si="2648"/>
        <v>3.4099853174413024E-4</v>
      </c>
      <c r="AD2025" s="13">
        <f t="shared" si="2649"/>
        <v>1.5117593626813737E-2</v>
      </c>
      <c r="AE2025" s="13">
        <f t="shared" si="2650"/>
        <v>1.2967400906600382E-2</v>
      </c>
      <c r="AF2025" s="13">
        <f t="shared" si="2651"/>
        <v>5.5615162843857093E-3</v>
      </c>
      <c r="AG2025" s="13">
        <f t="shared" si="2652"/>
        <v>1.590165143309167E-3</v>
      </c>
      <c r="AH2025" s="13">
        <f t="shared" si="2653"/>
        <v>2.488179047554794E-3</v>
      </c>
      <c r="AI2025" s="13">
        <f t="shared" si="2654"/>
        <v>3.3508281802886938E-3</v>
      </c>
      <c r="AJ2025" s="13">
        <f t="shared" si="2655"/>
        <v>2.2562784428337207E-3</v>
      </c>
      <c r="AK2025" s="13">
        <f t="shared" si="2656"/>
        <v>1.0128426243085882E-3</v>
      </c>
      <c r="AL2025" s="13">
        <f t="shared" si="2657"/>
        <v>1.5756265919789135E-5</v>
      </c>
      <c r="AM2025" s="13">
        <f t="shared" si="2658"/>
        <v>4.0717695772466006E-3</v>
      </c>
      <c r="AN2025" s="13">
        <f t="shared" si="2659"/>
        <v>3.4926371095069502E-3</v>
      </c>
      <c r="AO2025" s="13">
        <f t="shared" si="2660"/>
        <v>1.4979376592024526E-3</v>
      </c>
      <c r="AP2025" s="13">
        <f t="shared" si="2661"/>
        <v>4.2829475465196154E-4</v>
      </c>
      <c r="AQ2025" s="13">
        <f t="shared" si="2662"/>
        <v>9.184447483618129E-5</v>
      </c>
      <c r="AR2025" s="13">
        <f t="shared" si="2663"/>
        <v>4.2685649625900815E-4</v>
      </c>
      <c r="AS2025" s="13">
        <f t="shared" si="2664"/>
        <v>5.7484720724161706E-4</v>
      </c>
      <c r="AT2025" s="13">
        <f t="shared" si="2665"/>
        <v>3.8707307323369925E-4</v>
      </c>
      <c r="AU2025" s="13">
        <f t="shared" si="2666"/>
        <v>1.7375697070474671E-4</v>
      </c>
      <c r="AV2025" s="13">
        <f t="shared" si="2667"/>
        <v>5.8499583714768893E-5</v>
      </c>
      <c r="AW2025" s="13">
        <f t="shared" si="2668"/>
        <v>5.0558199878073155E-7</v>
      </c>
      <c r="AX2025" s="13">
        <f t="shared" si="2669"/>
        <v>9.1390798801826902E-4</v>
      </c>
      <c r="AY2025" s="13">
        <f t="shared" si="2670"/>
        <v>7.8392180428488037E-4</v>
      </c>
      <c r="AZ2025" s="13">
        <f t="shared" si="2671"/>
        <v>3.3621185244579445E-4</v>
      </c>
      <c r="BA2025" s="13">
        <f t="shared" si="2672"/>
        <v>9.6130684724904912E-5</v>
      </c>
      <c r="BB2025" s="13">
        <f t="shared" si="2673"/>
        <v>2.0614476731978742E-5</v>
      </c>
      <c r="BC2025" s="13">
        <f t="shared" si="2674"/>
        <v>3.5364912017375697E-6</v>
      </c>
      <c r="BD2025" s="13">
        <f t="shared" si="2675"/>
        <v>6.1024034349395721E-5</v>
      </c>
      <c r="BE2025" s="13">
        <f t="shared" si="2676"/>
        <v>8.2181004688472841E-5</v>
      </c>
      <c r="BF2025" s="13">
        <f t="shared" si="2677"/>
        <v>5.5336537510270932E-5</v>
      </c>
      <c r="BG2025" s="13">
        <f t="shared" si="2678"/>
        <v>2.4840552836050792E-5</v>
      </c>
      <c r="BH2025" s="13">
        <f t="shared" si="2679"/>
        <v>8.3631867789808073E-6</v>
      </c>
      <c r="BI2025" s="13">
        <f t="shared" si="2680"/>
        <v>2.2525390175249885E-6</v>
      </c>
      <c r="BJ2025" s="14">
        <f t="shared" si="2681"/>
        <v>0.48129396519422651</v>
      </c>
      <c r="BK2025" s="14">
        <f t="shared" si="2682"/>
        <v>0.28039621458425906</v>
      </c>
      <c r="BL2025" s="14">
        <f t="shared" si="2683"/>
        <v>0.22696166876967783</v>
      </c>
      <c r="BM2025" s="14">
        <f t="shared" si="2684"/>
        <v>0.37795548543372487</v>
      </c>
      <c r="BN2025" s="14">
        <f t="shared" si="2685"/>
        <v>0.62151597512660428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1.2514000000000001</v>
      </c>
      <c r="F2026" s="10">
        <f>VLOOKUP(B2026,home!$B$2:$E$405,3,FALSE)</f>
        <v>1.0810999999999999</v>
      </c>
      <c r="G2026" s="10">
        <f>VLOOKUP(C2026,away!$B$2:$E$405,4,FALSE)</f>
        <v>0.70509999999999995</v>
      </c>
      <c r="H2026" s="10">
        <f>VLOOKUP(A2026,away!$A$2:$E$405,3,FALSE)</f>
        <v>0.95709999999999995</v>
      </c>
      <c r="I2026" s="10">
        <f>VLOOKUP(C2026,away!$B$2:$E$405,3,FALSE)</f>
        <v>0.92190000000000005</v>
      </c>
      <c r="J2026" s="10">
        <f>VLOOKUP(B2026,home!$B$2:$E$405,4,FALSE)</f>
        <v>1.1677</v>
      </c>
      <c r="K2026" s="12">
        <f t="shared" si="2630"/>
        <v>0.95392170955399991</v>
      </c>
      <c r="L2026" s="12">
        <f t="shared" si="2631"/>
        <v>1.0303206671729999</v>
      </c>
      <c r="M2026" s="13">
        <f t="shared" si="2632"/>
        <v>0.1374847363051844</v>
      </c>
      <c r="N2026" s="13">
        <f t="shared" si="2633"/>
        <v>0.13114967469382238</v>
      </c>
      <c r="O2026" s="13">
        <f t="shared" si="2634"/>
        <v>0.14165336523606153</v>
      </c>
      <c r="P2026" s="13">
        <f t="shared" si="2635"/>
        <v>0.13512622033006094</v>
      </c>
      <c r="Q2026" s="13">
        <f t="shared" si="2636"/>
        <v>6.2553260945690983E-2</v>
      </c>
      <c r="R2026" s="13">
        <f t="shared" si="2637"/>
        <v>7.2974194888659763E-2</v>
      </c>
      <c r="S2026" s="13">
        <f t="shared" si="2638"/>
        <v>3.3202041025407351E-2</v>
      </c>
      <c r="T2026" s="13">
        <f t="shared" si="2639"/>
        <v>6.4449917551411079E-2</v>
      </c>
      <c r="U2026" s="13">
        <f t="shared" si="2640"/>
        <v>6.9611668741517085E-2</v>
      </c>
      <c r="V2026" s="13">
        <f t="shared" si="2641"/>
        <v>3.6258298206427791E-3</v>
      </c>
      <c r="W2026" s="13">
        <f t="shared" si="2642"/>
        <v>1.9890304539830338E-2</v>
      </c>
      <c r="X2026" s="13">
        <f t="shared" si="2643"/>
        <v>2.0493391843752141E-2</v>
      </c>
      <c r="Y2026" s="13">
        <f t="shared" si="2644"/>
        <v>1.055738257854621E-2</v>
      </c>
      <c r="Z2026" s="13">
        <f t="shared" si="2645"/>
        <v>2.5062273721365484E-2</v>
      </c>
      <c r="AA2026" s="13">
        <f t="shared" si="2646"/>
        <v>2.390744699359525E-2</v>
      </c>
      <c r="AB2026" s="13">
        <f t="shared" si="2647"/>
        <v>1.1402916353601007E-2</v>
      </c>
      <c r="AC2026" s="13">
        <f t="shared" si="2648"/>
        <v>2.227268515356849E-4</v>
      </c>
      <c r="AD2026" s="13">
        <f t="shared" si="2649"/>
        <v>4.7434483275461594E-3</v>
      </c>
      <c r="AE2026" s="13">
        <f t="shared" si="2650"/>
        <v>4.8872728455380083E-3</v>
      </c>
      <c r="AF2026" s="13">
        <f t="shared" si="2651"/>
        <v>2.5177291094356032E-3</v>
      </c>
      <c r="AG2026" s="13">
        <f t="shared" si="2652"/>
        <v>8.6468944526485794E-4</v>
      </c>
      <c r="AH2026" s="13">
        <f t="shared" si="2653"/>
        <v>6.4555446453674076E-3</v>
      </c>
      <c r="AI2026" s="13">
        <f t="shared" si="2654"/>
        <v>6.1580841842110478E-3</v>
      </c>
      <c r="AJ2026" s="13">
        <f t="shared" si="2655"/>
        <v>2.9371650962900253E-3</v>
      </c>
      <c r="AK2026" s="13">
        <f t="shared" si="2656"/>
        <v>9.3394184996510663E-4</v>
      </c>
      <c r="AL2026" s="13">
        <f t="shared" si="2657"/>
        <v>8.7562411429367825E-6</v>
      </c>
      <c r="AM2026" s="13">
        <f t="shared" si="2658"/>
        <v>9.0497566755877901E-4</v>
      </c>
      <c r="AN2026" s="13">
        <f t="shared" si="2659"/>
        <v>9.3241513357449199E-4</v>
      </c>
      <c r="AO2026" s="13">
        <f t="shared" si="2660"/>
        <v>4.8034329125333622E-4</v>
      </c>
      <c r="AP2026" s="13">
        <f t="shared" si="2661"/>
        <v>1.6496920677207066E-4</v>
      </c>
      <c r="AQ2026" s="13">
        <f t="shared" si="2662"/>
        <v>4.2492795796100104E-5</v>
      </c>
      <c r="AR2026" s="13">
        <f t="shared" si="2663"/>
        <v>1.330256213196007E-3</v>
      </c>
      <c r="AS2026" s="13">
        <f t="shared" si="2664"/>
        <v>1.2689602810367652E-3</v>
      </c>
      <c r="AT2026" s="13">
        <f t="shared" si="2665"/>
        <v>6.0524438032135753E-4</v>
      </c>
      <c r="AU2026" s="13">
        <f t="shared" si="2666"/>
        <v>1.9245191799136693E-4</v>
      </c>
      <c r="AV2026" s="13">
        <f t="shared" si="2667"/>
        <v>4.5896015654317715E-5</v>
      </c>
      <c r="AW2026" s="13">
        <f t="shared" si="2668"/>
        <v>2.3905638985043273E-7</v>
      </c>
      <c r="AX2026" s="13">
        <f t="shared" si="2669"/>
        <v>1.4387932265040709E-4</v>
      </c>
      <c r="AY2026" s="13">
        <f t="shared" si="2670"/>
        <v>1.4824183970556671E-4</v>
      </c>
      <c r="AZ2026" s="13">
        <f t="shared" si="2671"/>
        <v>7.6368315594196201E-5</v>
      </c>
      <c r="BA2026" s="13">
        <f t="shared" si="2672"/>
        <v>2.6227951291296815E-5</v>
      </c>
      <c r="BB2026" s="13">
        <f t="shared" si="2673"/>
        <v>6.7558000682574705E-6</v>
      </c>
      <c r="BC2026" s="13">
        <f t="shared" si="2674"/>
        <v>1.3921280867228871E-6</v>
      </c>
      <c r="BD2026" s="13">
        <f t="shared" si="2675"/>
        <v>2.2843174484852297E-4</v>
      </c>
      <c r="BE2026" s="13">
        <f t="shared" si="2676"/>
        <v>2.1790600056230614E-4</v>
      </c>
      <c r="BF2026" s="13">
        <f t="shared" si="2677"/>
        <v>1.0393263228923495E-4</v>
      </c>
      <c r="BG2026" s="13">
        <f t="shared" si="2678"/>
        <v>3.3047864757264755E-5</v>
      </c>
      <c r="BH2026" s="13">
        <f t="shared" si="2679"/>
        <v>7.8812689115898439E-6</v>
      </c>
      <c r="BI2026" s="13">
        <f t="shared" si="2680"/>
        <v>1.5036227027197155E-6</v>
      </c>
      <c r="BJ2026" s="14">
        <f t="shared" si="2681"/>
        <v>0.32503513333318895</v>
      </c>
      <c r="BK2026" s="14">
        <f t="shared" si="2682"/>
        <v>0.30981855241367973</v>
      </c>
      <c r="BL2026" s="14">
        <f t="shared" si="2683"/>
        <v>0.34006983993153977</v>
      </c>
      <c r="BM2026" s="14">
        <f t="shared" si="2684"/>
        <v>0.31889634421697821</v>
      </c>
      <c r="BN2026" s="14">
        <f t="shared" si="2685"/>
        <v>0.68094145239948001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1.8169999999999999</v>
      </c>
      <c r="F2034" s="10">
        <f>VLOOKUP(B2034,home!$B$2:$E$405,3,FALSE)</f>
        <v>1.258</v>
      </c>
      <c r="G2034" s="10">
        <f>VLOOKUP(C2034,away!$B$2:$E$405,4,FALSE)</f>
        <v>0.94350000000000001</v>
      </c>
      <c r="H2034" s="10">
        <f>VLOOKUP(A2034,away!$A$2:$E$405,3,FALSE)</f>
        <v>1.2277</v>
      </c>
      <c r="I2034" s="10">
        <f>VLOOKUP(C2034,away!$B$2:$E$405,3,FALSE)</f>
        <v>1.3382000000000001</v>
      </c>
      <c r="J2034" s="10">
        <f>VLOOKUP(B2034,home!$B$2:$E$405,4,FALSE)</f>
        <v>0.64</v>
      </c>
      <c r="K2034" s="12">
        <f t="shared" si="2686"/>
        <v>2.1566390909999997</v>
      </c>
      <c r="L2034" s="12">
        <f t="shared" si="2687"/>
        <v>1.0514612096</v>
      </c>
      <c r="M2034" s="13">
        <f t="shared" si="2688"/>
        <v>4.0433351572823927E-2</v>
      </c>
      <c r="N2034" s="13">
        <f t="shared" si="2689"/>
        <v>8.720014658209839E-2</v>
      </c>
      <c r="O2034" s="13">
        <f t="shared" si="2690"/>
        <v>4.2514100752943498E-2</v>
      </c>
      <c r="P2034" s="13">
        <f t="shared" si="2691"/>
        <v>9.1687571602510468E-2</v>
      </c>
      <c r="Q2034" s="13">
        <f t="shared" si="2692"/>
        <v>9.4029622429941714E-2</v>
      </c>
      <c r="R2034" s="13">
        <f t="shared" si="2693"/>
        <v>2.235096390137312E-2</v>
      </c>
      <c r="S2034" s="13">
        <f t="shared" si="2694"/>
        <v>5.1978196583731505E-2</v>
      </c>
      <c r="T2034" s="13">
        <f t="shared" si="2695"/>
        <v>9.8868500538417795E-2</v>
      </c>
      <c r="U2034" s="13">
        <f t="shared" si="2696"/>
        <v>4.8202962471231132E-2</v>
      </c>
      <c r="V2034" s="13">
        <f t="shared" si="2697"/>
        <v>1.3096324460587165E-2</v>
      </c>
      <c r="W2034" s="13">
        <f t="shared" si="2698"/>
        <v>6.759598648146091E-2</v>
      </c>
      <c r="X2034" s="13">
        <f t="shared" si="2699"/>
        <v>7.107455770990212E-2</v>
      </c>
      <c r="Y2034" s="13">
        <f t="shared" si="2700"/>
        <v>3.7366070210719339E-2</v>
      </c>
      <c r="Z2034" s="13">
        <f t="shared" si="2701"/>
        <v>7.8337238464879066E-3</v>
      </c>
      <c r="AA2034" s="13">
        <f t="shared" si="2702"/>
        <v>1.6894515075434699E-2</v>
      </c>
      <c r="AB2034" s="13">
        <f t="shared" si="2703"/>
        <v>1.8217685817585642E-2</v>
      </c>
      <c r="AC2034" s="13">
        <f t="shared" si="2704"/>
        <v>1.8560948758896251E-3</v>
      </c>
      <c r="AD2034" s="13">
        <f t="shared" si="2705"/>
        <v>3.6445036710156538E-2</v>
      </c>
      <c r="AE2034" s="13">
        <f t="shared" si="2706"/>
        <v>3.8320542383177586E-2</v>
      </c>
      <c r="AF2034" s="13">
        <f t="shared" si="2707"/>
        <v>2.0146281923371985E-2</v>
      </c>
      <c r="AG2034" s="13">
        <f t="shared" si="2708"/>
        <v>7.0610113200304421E-3</v>
      </c>
      <c r="AH2034" s="13">
        <f t="shared" si="2709"/>
        <v>2.0592141878251345E-3</v>
      </c>
      <c r="AI2034" s="13">
        <f t="shared" si="2710"/>
        <v>4.4409818142055E-3</v>
      </c>
      <c r="AJ2034" s="13">
        <f t="shared" si="2711"/>
        <v>4.7887974914678404E-3</v>
      </c>
      <c r="AK2034" s="13">
        <f t="shared" si="2712"/>
        <v>3.4425692896607614E-3</v>
      </c>
      <c r="AL2034" s="13">
        <f t="shared" si="2713"/>
        <v>1.6835688877057104E-4</v>
      </c>
      <c r="AM2034" s="13">
        <f t="shared" si="2714"/>
        <v>1.5719758168410713E-2</v>
      </c>
      <c r="AN2034" s="13">
        <f t="shared" si="2715"/>
        <v>1.6528715938376605E-2</v>
      </c>
      <c r="AO2034" s="13">
        <f t="shared" si="2716"/>
        <v>8.6896518268501314E-3</v>
      </c>
      <c r="AP2034" s="13">
        <f t="shared" si="2717"/>
        <v>3.0456106069542302E-3</v>
      </c>
      <c r="AQ2034" s="13">
        <f t="shared" si="2718"/>
        <v>8.0058535318967112E-4</v>
      </c>
      <c r="AR2034" s="13">
        <f t="shared" si="2719"/>
        <v>4.3303676815121964E-4</v>
      </c>
      <c r="AS2034" s="13">
        <f t="shared" si="2720"/>
        <v>9.3390402203522396E-4</v>
      </c>
      <c r="AT2034" s="13">
        <f t="shared" si="2721"/>
        <v>1.0070469605816445E-3</v>
      </c>
      <c r="AU2034" s="13">
        <f t="shared" si="2722"/>
        <v>7.2394561388770362E-4</v>
      </c>
      <c r="AV2034" s="13">
        <f t="shared" si="2723"/>
        <v>3.9032235266705351E-4</v>
      </c>
      <c r="AW2034" s="13">
        <f t="shared" si="2724"/>
        <v>1.0604717869359831E-5</v>
      </c>
      <c r="AX2034" s="13">
        <f t="shared" si="2725"/>
        <v>5.65030749451019E-3</v>
      </c>
      <c r="AY2034" s="13">
        <f t="shared" si="2726"/>
        <v>5.9410791527896283E-3</v>
      </c>
      <c r="AZ2034" s="13">
        <f t="shared" si="2727"/>
        <v>3.1234071361607627E-3</v>
      </c>
      <c r="BA2034" s="13">
        <f t="shared" si="2728"/>
        <v>1.0947138151536227E-3</v>
      </c>
      <c r="BB2034" s="13">
        <f t="shared" si="2729"/>
        <v>2.8776227806181468E-4</v>
      </c>
      <c r="BC2034" s="13">
        <f t="shared" si="2730"/>
        <v>6.0514174593625463E-5</v>
      </c>
      <c r="BD2034" s="13">
        <f t="shared" si="2731"/>
        <v>7.5886894006925996E-5</v>
      </c>
      <c r="BE2034" s="13">
        <f t="shared" si="2732"/>
        <v>1.6366064210991021E-4</v>
      </c>
      <c r="BF2034" s="13">
        <f t="shared" si="2733"/>
        <v>1.7647846921619651E-4</v>
      </c>
      <c r="BG2034" s="13">
        <f t="shared" si="2734"/>
        <v>1.2686678847716317E-4</v>
      </c>
      <c r="BH2034" s="13">
        <f t="shared" si="2735"/>
        <v>6.8401468844869623E-5</v>
      </c>
      <c r="BI2034" s="13">
        <f t="shared" si="2736"/>
        <v>2.9503456318532865E-5</v>
      </c>
      <c r="BJ2034" s="14">
        <f t="shared" si="2737"/>
        <v>0.6190498622343279</v>
      </c>
      <c r="BK2034" s="14">
        <f t="shared" si="2738"/>
        <v>0.20516097513710288</v>
      </c>
      <c r="BL2034" s="14">
        <f t="shared" si="2739"/>
        <v>0.16704084423802382</v>
      </c>
      <c r="BM2034" s="14">
        <f t="shared" si="2740"/>
        <v>0.61493917417933119</v>
      </c>
      <c r="BN2034" s="14">
        <f t="shared" si="2741"/>
        <v>0.37821575684169112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1.8169999999999999</v>
      </c>
      <c r="F2035" s="10">
        <f>VLOOKUP(B2035,home!$B$2:$E$405,3,FALSE)</f>
        <v>0.70760000000000001</v>
      </c>
      <c r="G2035" s="10">
        <f>VLOOKUP(C2035,away!$B$2:$E$405,4,FALSE)</f>
        <v>1.1399999999999999</v>
      </c>
      <c r="H2035" s="10">
        <f>VLOOKUP(A2035,away!$A$2:$E$405,3,FALSE)</f>
        <v>1.2277</v>
      </c>
      <c r="I2035" s="10">
        <f>VLOOKUP(C2035,away!$B$2:$E$405,3,FALSE)</f>
        <v>0.93089999999999995</v>
      </c>
      <c r="J2035" s="10">
        <f>VLOOKUP(B2035,home!$B$2:$E$405,4,FALSE)</f>
        <v>0.93089999999999995</v>
      </c>
      <c r="K2035" s="12">
        <f t="shared" si="2686"/>
        <v>1.4657084879999998</v>
      </c>
      <c r="L2035" s="12">
        <f t="shared" si="2687"/>
        <v>1.0638938942369998</v>
      </c>
      <c r="M2035" s="13">
        <f t="shared" si="2688"/>
        <v>7.9690700425222596E-2</v>
      </c>
      <c r="N2035" s="13">
        <f t="shared" si="2689"/>
        <v>0.11680333602791396</v>
      </c>
      <c r="O2035" s="13">
        <f t="shared" si="2690"/>
        <v>8.4782449609864183E-2</v>
      </c>
      <c r="P2035" s="13">
        <f t="shared" si="2691"/>
        <v>0.12426635602661021</v>
      </c>
      <c r="Q2035" s="13">
        <f t="shared" si="2692"/>
        <v>8.5599820521414849E-2</v>
      </c>
      <c r="R2035" s="13">
        <f t="shared" si="2693"/>
        <v>4.5099765239195309E-2</v>
      </c>
      <c r="S2035" s="13">
        <f t="shared" si="2694"/>
        <v>4.8443943765503414E-2</v>
      </c>
      <c r="T2035" s="13">
        <f t="shared" si="2695"/>
        <v>9.1069126400516273E-2</v>
      </c>
      <c r="U2035" s="13">
        <f t="shared" si="2696"/>
        <v>6.6103108717895903E-2</v>
      </c>
      <c r="V2035" s="13">
        <f t="shared" si="2697"/>
        <v>8.3934962593225967E-3</v>
      </c>
      <c r="W2035" s="13">
        <f t="shared" si="2698"/>
        <v>4.1821461169838099E-2</v>
      </c>
      <c r="X2035" s="13">
        <f t="shared" si="2699"/>
        <v>4.4493597186660516E-2</v>
      </c>
      <c r="Y2035" s="13">
        <f t="shared" si="2700"/>
        <v>2.366823318976434E-2</v>
      </c>
      <c r="Z2035" s="13">
        <f t="shared" si="2701"/>
        <v>1.5993788289833989E-2</v>
      </c>
      <c r="AA2035" s="13">
        <f t="shared" si="2702"/>
        <v>2.3442231251684681E-2</v>
      </c>
      <c r="AB2035" s="13">
        <f t="shared" si="2703"/>
        <v>1.7179738661626552E-2</v>
      </c>
      <c r="AC2035" s="13">
        <f t="shared" si="2704"/>
        <v>8.1802925945522137E-4</v>
      </c>
      <c r="AD2035" s="13">
        <f t="shared" si="2705"/>
        <v>1.532451765429854E-2</v>
      </c>
      <c r="AE2035" s="13">
        <f t="shared" si="2706"/>
        <v>1.6303660764535322E-2</v>
      </c>
      <c r="AF2035" s="13">
        <f t="shared" si="2707"/>
        <v>8.6726825705502331E-3</v>
      </c>
      <c r="AG2035" s="13">
        <f t="shared" si="2708"/>
        <v>3.0756046778213472E-3</v>
      </c>
      <c r="AH2035" s="13">
        <f t="shared" si="2709"/>
        <v>4.2539234268184015E-3</v>
      </c>
      <c r="AI2035" s="13">
        <f t="shared" si="2710"/>
        <v>6.2350116739897776E-3</v>
      </c>
      <c r="AJ2035" s="13">
        <f t="shared" si="2711"/>
        <v>4.5693547666729529E-3</v>
      </c>
      <c r="AK2035" s="13">
        <f t="shared" si="2712"/>
        <v>2.2324473553986019E-3</v>
      </c>
      <c r="AL2035" s="13">
        <f t="shared" si="2713"/>
        <v>5.102402897865497E-5</v>
      </c>
      <c r="AM2035" s="13">
        <f t="shared" si="2714"/>
        <v>4.4922551200822372E-3</v>
      </c>
      <c r="AN2035" s="13">
        <f t="shared" si="2715"/>
        <v>4.7792827936103911E-3</v>
      </c>
      <c r="AO2035" s="13">
        <f t="shared" si="2716"/>
        <v>2.5423248914770236E-3</v>
      </c>
      <c r="AP2035" s="13">
        <f t="shared" si="2717"/>
        <v>9.0158797640304948E-4</v>
      </c>
      <c r="AQ2035" s="13">
        <f t="shared" si="2718"/>
        <v>2.3979848580317411E-4</v>
      </c>
      <c r="AR2035" s="13">
        <f t="shared" si="2719"/>
        <v>9.0514463206876666E-4</v>
      </c>
      <c r="AS2035" s="13">
        <f t="shared" si="2720"/>
        <v>1.3266781700908281E-3</v>
      </c>
      <c r="AT2035" s="13">
        <f t="shared" si="2721"/>
        <v>9.722617273732173E-4</v>
      </c>
      <c r="AU2035" s="13">
        <f t="shared" si="2722"/>
        <v>4.7501742212282204E-4</v>
      </c>
      <c r="AV2035" s="13">
        <f t="shared" si="2723"/>
        <v>1.7405926688832495E-4</v>
      </c>
      <c r="AW2035" s="13">
        <f t="shared" si="2724"/>
        <v>2.2101317681781944E-6</v>
      </c>
      <c r="AX2035" s="13">
        <f t="shared" si="2725"/>
        <v>1.0973894099609992E-3</v>
      </c>
      <c r="AY2035" s="13">
        <f t="shared" si="2726"/>
        <v>1.1675058928578507E-3</v>
      </c>
      <c r="AZ2035" s="13">
        <f t="shared" si="2727"/>
        <v>6.2105119544859217E-4</v>
      </c>
      <c r="BA2035" s="13">
        <f t="shared" si="2728"/>
        <v>2.202441916154489E-4</v>
      </c>
      <c r="BB2035" s="13">
        <f t="shared" si="2729"/>
        <v>5.8579112675209972E-5</v>
      </c>
      <c r="BC2035" s="13">
        <f t="shared" si="2730"/>
        <v>1.2464392060995429E-5</v>
      </c>
      <c r="BD2035" s="13">
        <f t="shared" si="2731"/>
        <v>1.6049630790989269E-4</v>
      </c>
      <c r="BE2035" s="13">
        <f t="shared" si="2732"/>
        <v>2.3524080079619124E-4</v>
      </c>
      <c r="BF2035" s="13">
        <f t="shared" si="2733"/>
        <v>1.7239721922544733E-4</v>
      </c>
      <c r="BG2035" s="13">
        <f t="shared" si="2734"/>
        <v>8.4228022508778296E-5</v>
      </c>
      <c r="BH2035" s="13">
        <f t="shared" si="2735"/>
        <v>3.0863431879642874E-5</v>
      </c>
      <c r="BI2035" s="13">
        <f t="shared" si="2736"/>
        <v>9.0473588149604573E-6</v>
      </c>
      <c r="BJ2035" s="14">
        <f t="shared" si="2737"/>
        <v>0.46296452362530849</v>
      </c>
      <c r="BK2035" s="14">
        <f t="shared" si="2738"/>
        <v>0.26283105565795062</v>
      </c>
      <c r="BL2035" s="14">
        <f t="shared" si="2739"/>
        <v>0.25844346506282517</v>
      </c>
      <c r="BM2035" s="14">
        <f t="shared" si="2740"/>
        <v>0.4628251090246075</v>
      </c>
      <c r="BN2035" s="14">
        <f t="shared" si="2741"/>
        <v>0.53624242785022114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1.8169999999999999</v>
      </c>
      <c r="F2036" s="10">
        <f>VLOOKUP(B2036,home!$B$2:$E$405,3,FALSE)</f>
        <v>0.82550000000000001</v>
      </c>
      <c r="G2036" s="10">
        <f>VLOOKUP(C2036,away!$B$2:$E$405,4,FALSE)</f>
        <v>1.0221</v>
      </c>
      <c r="H2036" s="10">
        <f>VLOOKUP(A2036,away!$A$2:$E$405,3,FALSE)</f>
        <v>1.2277</v>
      </c>
      <c r="I2036" s="10">
        <f>VLOOKUP(C2036,away!$B$2:$E$405,3,FALSE)</f>
        <v>0.75639999999999996</v>
      </c>
      <c r="J2036" s="10">
        <f>VLOOKUP(B2036,home!$B$2:$E$405,4,FALSE)</f>
        <v>0.75639999999999996</v>
      </c>
      <c r="K2036" s="12">
        <f t="shared" si="2686"/>
        <v>1.5330820303500001</v>
      </c>
      <c r="L2036" s="12">
        <f t="shared" si="2687"/>
        <v>0.70241745659199994</v>
      </c>
      <c r="M2036" s="13">
        <f t="shared" si="2688"/>
        <v>0.10693870202571791</v>
      </c>
      <c r="N2036" s="13">
        <f t="shared" si="2689"/>
        <v>0.16394580242458129</v>
      </c>
      <c r="O2036" s="13">
        <f t="shared" si="2690"/>
        <v>7.5115611088154538E-2</v>
      </c>
      <c r="P2036" s="13">
        <f t="shared" si="2691"/>
        <v>0.11515839355800893</v>
      </c>
      <c r="Q2036" s="13">
        <f t="shared" si="2692"/>
        <v>0.12567118182421855</v>
      </c>
      <c r="R2036" s="13">
        <f t="shared" si="2693"/>
        <v>2.6381258245447667E-2</v>
      </c>
      <c r="S2036" s="13">
        <f t="shared" si="2694"/>
        <v>3.100247000303033E-2</v>
      </c>
      <c r="T2036" s="13">
        <f t="shared" si="2695"/>
        <v>8.8273631903878366E-2</v>
      </c>
      <c r="U2036" s="13">
        <f t="shared" si="2696"/>
        <v>4.0444632954118591E-2</v>
      </c>
      <c r="V2036" s="13">
        <f t="shared" si="2697"/>
        <v>3.7094923168858721E-3</v>
      </c>
      <c r="W2036" s="13">
        <f t="shared" si="2698"/>
        <v>6.4221410195852355E-2</v>
      </c>
      <c r="X2036" s="13">
        <f t="shared" si="2699"/>
        <v>4.5110239608522146E-2</v>
      </c>
      <c r="Y2036" s="13">
        <f t="shared" si="2700"/>
        <v>1.5843109886036908E-2</v>
      </c>
      <c r="Z2036" s="13">
        <f t="shared" si="2701"/>
        <v>6.1768854394880267E-3</v>
      </c>
      <c r="AA2036" s="13">
        <f t="shared" si="2702"/>
        <v>9.4696720708096569E-3</v>
      </c>
      <c r="AB2036" s="13">
        <f t="shared" si="2703"/>
        <v>7.2588920425327797E-3</v>
      </c>
      <c r="AC2036" s="13">
        <f t="shared" si="2704"/>
        <v>2.496635736386746E-4</v>
      </c>
      <c r="AD2036" s="13">
        <f t="shared" si="2705"/>
        <v>2.4614172483749384E-2</v>
      </c>
      <c r="AE2036" s="13">
        <f t="shared" si="2706"/>
        <v>1.7289424432152034E-2</v>
      </c>
      <c r="AF2036" s="13">
        <f t="shared" si="2707"/>
        <v>6.0721967677859071E-3</v>
      </c>
      <c r="AG2036" s="13">
        <f t="shared" si="2708"/>
        <v>1.4217390031847801E-3</v>
      </c>
      <c r="AH2036" s="13">
        <f t="shared" si="2709"/>
        <v>1.0846880400163341E-3</v>
      </c>
      <c r="AI2036" s="13">
        <f t="shared" si="2710"/>
        <v>1.6629157426846038E-3</v>
      </c>
      <c r="AJ2036" s="13">
        <f t="shared" si="2711"/>
        <v>1.2746931215479455E-3</v>
      </c>
      <c r="AK2036" s="13">
        <f t="shared" si="2712"/>
        <v>6.5140303961863481E-4</v>
      </c>
      <c r="AL2036" s="13">
        <f t="shared" si="2713"/>
        <v>1.075414439321213E-5</v>
      </c>
      <c r="AM2036" s="13">
        <f t="shared" si="2714"/>
        <v>7.5471091053543179E-3</v>
      </c>
      <c r="AN2036" s="13">
        <f t="shared" si="2715"/>
        <v>5.3012211824053045E-3</v>
      </c>
      <c r="AO2036" s="13">
        <f t="shared" si="2716"/>
        <v>1.8618351498883841E-3</v>
      </c>
      <c r="AP2036" s="13">
        <f t="shared" si="2717"/>
        <v>4.3592850352606132E-4</v>
      </c>
      <c r="AQ2036" s="13">
        <f t="shared" si="2718"/>
        <v>7.6550947675683157E-5</v>
      </c>
      <c r="AR2036" s="13">
        <f t="shared" si="2719"/>
        <v>1.5238076285280705E-4</v>
      </c>
      <c r="AS2036" s="13">
        <f t="shared" si="2720"/>
        <v>2.3361220930066329E-4</v>
      </c>
      <c r="AT2036" s="13">
        <f t="shared" si="2721"/>
        <v>1.7907334007460506E-4</v>
      </c>
      <c r="AU2036" s="13">
        <f t="shared" si="2722"/>
        <v>9.1511373261043871E-5</v>
      </c>
      <c r="AV2036" s="13">
        <f t="shared" si="2723"/>
        <v>3.507361047978947E-5</v>
      </c>
      <c r="AW2036" s="13">
        <f t="shared" si="2724"/>
        <v>3.2168740101516413E-7</v>
      </c>
      <c r="AX2036" s="13">
        <f t="shared" si="2725"/>
        <v>1.9283895584182626E-3</v>
      </c>
      <c r="AY2036" s="13">
        <f t="shared" si="2726"/>
        <v>1.3545344889427258E-3</v>
      </c>
      <c r="AZ2036" s="13">
        <f t="shared" si="2727"/>
        <v>4.7572433529464699E-4</v>
      </c>
      <c r="BA2036" s="13">
        <f t="shared" si="2728"/>
        <v>1.1138569254552858E-4</v>
      </c>
      <c r="BB2036" s="13">
        <f t="shared" si="2729"/>
        <v>1.9559813714642166E-5</v>
      </c>
      <c r="BC2036" s="13">
        <f t="shared" si="2730"/>
        <v>2.7478309201704549E-6</v>
      </c>
      <c r="BD2036" s="13">
        <f t="shared" si="2731"/>
        <v>1.7839151312769561E-5</v>
      </c>
      <c r="BE2036" s="13">
        <f t="shared" si="2732"/>
        <v>2.7348882314301627E-5</v>
      </c>
      <c r="BF2036" s="13">
        <f t="shared" si="2733"/>
        <v>2.0964040013106379E-5</v>
      </c>
      <c r="BG2036" s="13">
        <f t="shared" si="2734"/>
        <v>1.071319767587726E-5</v>
      </c>
      <c r="BH2036" s="13">
        <f t="shared" si="2735"/>
        <v>4.1060527111187037E-6</v>
      </c>
      <c r="BI2036" s="13">
        <f t="shared" si="2736"/>
        <v>1.2589831254171961E-6</v>
      </c>
      <c r="BJ2036" s="14">
        <f t="shared" si="2737"/>
        <v>0.57157789513864721</v>
      </c>
      <c r="BK2036" s="14">
        <f t="shared" si="2738"/>
        <v>0.25842401011061766</v>
      </c>
      <c r="BL2036" s="14">
        <f t="shared" si="2739"/>
        <v>0.16411764794805223</v>
      </c>
      <c r="BM2036" s="14">
        <f t="shared" si="2740"/>
        <v>0.3857312766691347</v>
      </c>
      <c r="BN2036" s="14">
        <f t="shared" si="2741"/>
        <v>0.61321094916612895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1.8169999999999999</v>
      </c>
      <c r="F2037" s="10">
        <f>VLOOKUP(B2037,home!$B$2:$E$405,3,FALSE)</f>
        <v>0.629</v>
      </c>
      <c r="G2037" s="10">
        <f>VLOOKUP(C2037,away!$B$2:$E$405,4,FALSE)</f>
        <v>1.0613999999999999</v>
      </c>
      <c r="H2037" s="10">
        <f>VLOOKUP(A2037,away!$A$2:$E$405,3,FALSE)</f>
        <v>1.2277</v>
      </c>
      <c r="I2037" s="10">
        <f>VLOOKUP(C2037,away!$B$2:$E$405,3,FALSE)</f>
        <v>0.69820000000000004</v>
      </c>
      <c r="J2037" s="10">
        <f>VLOOKUP(B2037,home!$B$2:$E$405,4,FALSE)</f>
        <v>1.3963000000000001</v>
      </c>
      <c r="K2037" s="12">
        <f t="shared" si="2686"/>
        <v>1.2130666301999997</v>
      </c>
      <c r="L2037" s="12">
        <f t="shared" si="2687"/>
        <v>1.1968806294820002</v>
      </c>
      <c r="M2037" s="13">
        <f t="shared" si="2688"/>
        <v>8.9820031584359306E-2</v>
      </c>
      <c r="N2037" s="13">
        <f t="shared" si="2689"/>
        <v>0.10895768303849629</v>
      </c>
      <c r="O2037" s="13">
        <f t="shared" si="2690"/>
        <v>0.1075038559427811</v>
      </c>
      <c r="P2037" s="13">
        <f t="shared" si="2691"/>
        <v>0.13040934026201567</v>
      </c>
      <c r="Q2037" s="13">
        <f t="shared" si="2692"/>
        <v>6.6086464698954198E-2</v>
      </c>
      <c r="R2037" s="13">
        <f t="shared" si="2693"/>
        <v>6.4334641386269056E-2</v>
      </c>
      <c r="S2037" s="13">
        <f t="shared" si="2694"/>
        <v>4.7335198305963444E-2</v>
      </c>
      <c r="T2037" s="13">
        <f t="shared" si="2695"/>
        <v>7.909760946912428E-2</v>
      </c>
      <c r="U2037" s="13">
        <f t="shared" si="2696"/>
        <v>7.8042206631566843E-2</v>
      </c>
      <c r="V2037" s="13">
        <f t="shared" si="2697"/>
        <v>7.6361980895031552E-3</v>
      </c>
      <c r="W2037" s="13">
        <f t="shared" si="2698"/>
        <v>2.6722428344730549E-2</v>
      </c>
      <c r="X2037" s="13">
        <f t="shared" si="2699"/>
        <v>3.1983556858528744E-2</v>
      </c>
      <c r="Y2037" s="13">
        <f t="shared" si="2700"/>
        <v>1.9140249832954613E-2</v>
      </c>
      <c r="Z2037" s="13">
        <f t="shared" si="2701"/>
        <v>2.5666962026632149E-2</v>
      </c>
      <c r="AA2037" s="13">
        <f t="shared" si="2702"/>
        <v>3.1135735133118018E-2</v>
      </c>
      <c r="AB2037" s="13">
        <f t="shared" si="2703"/>
        <v>1.8884860648365611E-2</v>
      </c>
      <c r="AC2037" s="13">
        <f t="shared" si="2704"/>
        <v>6.9293531840589691E-4</v>
      </c>
      <c r="AD2037" s="13">
        <f t="shared" si="2705"/>
        <v>8.1040215257258096E-3</v>
      </c>
      <c r="AE2037" s="13">
        <f t="shared" si="2706"/>
        <v>9.6995463850463853E-3</v>
      </c>
      <c r="AF2037" s="13">
        <f t="shared" si="2707"/>
        <v>5.804599591512089E-3</v>
      </c>
      <c r="AG2037" s="13">
        <f t="shared" si="2708"/>
        <v>2.3158042709933166E-3</v>
      </c>
      <c r="AH2037" s="13">
        <f t="shared" si="2709"/>
        <v>7.6800724168315272E-3</v>
      </c>
      <c r="AI2037" s="13">
        <f t="shared" si="2710"/>
        <v>9.3164395663777877E-3</v>
      </c>
      <c r="AJ2037" s="13">
        <f t="shared" si="2711"/>
        <v>5.6507309751239274E-3</v>
      </c>
      <c r="AK2037" s="13">
        <f t="shared" si="2712"/>
        <v>2.2849043940534478E-3</v>
      </c>
      <c r="AL2037" s="13">
        <f t="shared" si="2713"/>
        <v>4.0242799350472842E-5</v>
      </c>
      <c r="AM2037" s="13">
        <f t="shared" si="2714"/>
        <v>1.9661436166560904E-3</v>
      </c>
      <c r="AN2037" s="13">
        <f t="shared" si="2715"/>
        <v>2.3532392095553575E-3</v>
      </c>
      <c r="AO2037" s="13">
        <f t="shared" si="2716"/>
        <v>1.4082732132271705E-3</v>
      </c>
      <c r="AP2037" s="13">
        <f t="shared" si="2717"/>
        <v>5.6184497664332495E-4</v>
      </c>
      <c r="AQ2037" s="13">
        <f t="shared" si="2718"/>
        <v>1.6811534232904075E-4</v>
      </c>
      <c r="AR2037" s="13">
        <f t="shared" si="2719"/>
        <v>1.8384259817449326E-3</v>
      </c>
      <c r="AS2037" s="13">
        <f t="shared" si="2720"/>
        <v>2.2301332105474519E-3</v>
      </c>
      <c r="AT2037" s="13">
        <f t="shared" si="2721"/>
        <v>1.3526500893079523E-3</v>
      </c>
      <c r="AU2037" s="13">
        <f t="shared" si="2722"/>
        <v>5.4695156189217564E-4</v>
      </c>
      <c r="AV2037" s="13">
        <f t="shared" si="2723"/>
        <v>1.6587217201679202E-4</v>
      </c>
      <c r="AW2037" s="13">
        <f t="shared" si="2724"/>
        <v>1.6230099297884673E-6</v>
      </c>
      <c r="AX2037" s="13">
        <f t="shared" si="2725"/>
        <v>3.9751053525770747E-4</v>
      </c>
      <c r="AY2037" s="13">
        <f t="shared" si="2726"/>
        <v>4.7577265966497169E-4</v>
      </c>
      <c r="AZ2037" s="13">
        <f t="shared" si="2727"/>
        <v>2.8472154019506841E-4</v>
      </c>
      <c r="BA2037" s="13">
        <f t="shared" si="2728"/>
        <v>1.1359256541858602E-4</v>
      </c>
      <c r="BB2037" s="13">
        <f t="shared" si="2729"/>
        <v>3.3989185300668164E-5</v>
      </c>
      <c r="BC2037" s="13">
        <f t="shared" si="2730"/>
        <v>8.1361994996488104E-6</v>
      </c>
      <c r="BD2037" s="13">
        <f t="shared" si="2731"/>
        <v>3.6672940771448987E-4</v>
      </c>
      <c r="BE2037" s="13">
        <f t="shared" si="2732"/>
        <v>4.4486720681145804E-4</v>
      </c>
      <c r="BF2037" s="13">
        <f t="shared" si="2733"/>
        <v>2.6982678172663094E-4</v>
      </c>
      <c r="BG2037" s="13">
        <f t="shared" si="2734"/>
        <v>1.0910595494894508E-4</v>
      </c>
      <c r="BH2037" s="13">
        <f t="shared" si="2735"/>
        <v>3.3088198276167443E-5</v>
      </c>
      <c r="BI2037" s="13">
        <f t="shared" si="2736"/>
        <v>8.0276378364519612E-6</v>
      </c>
      <c r="BJ2037" s="14">
        <f t="shared" si="2737"/>
        <v>0.36568330305981384</v>
      </c>
      <c r="BK2037" s="14">
        <f t="shared" si="2738"/>
        <v>0.27640971901926298</v>
      </c>
      <c r="BL2037" s="14">
        <f t="shared" si="2739"/>
        <v>0.33219912529731083</v>
      </c>
      <c r="BM2037" s="14">
        <f t="shared" si="2740"/>
        <v>0.432372942840409</v>
      </c>
      <c r="BN2037" s="14">
        <f t="shared" si="2741"/>
        <v>0.56711201691287572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1.8169999999999999</v>
      </c>
      <c r="F2038" s="10">
        <f>VLOOKUP(B2038,home!$B$2:$E$405,3,FALSE)</f>
        <v>0.98280000000000001</v>
      </c>
      <c r="G2038" s="10">
        <f>VLOOKUP(C2038,away!$B$2:$E$405,4,FALSE)</f>
        <v>0.9042</v>
      </c>
      <c r="H2038" s="10">
        <f>VLOOKUP(A2038,away!$A$2:$E$405,3,FALSE)</f>
        <v>1.2277</v>
      </c>
      <c r="I2038" s="10">
        <f>VLOOKUP(C2038,away!$B$2:$E$405,3,FALSE)</f>
        <v>0.93089999999999995</v>
      </c>
      <c r="J2038" s="10">
        <f>VLOOKUP(B2038,home!$B$2:$E$405,4,FALSE)</f>
        <v>0.8145</v>
      </c>
      <c r="K2038" s="12">
        <f t="shared" si="2686"/>
        <v>1.6146729799199999</v>
      </c>
      <c r="L2038" s="12">
        <f t="shared" si="2687"/>
        <v>0.93086429998499998</v>
      </c>
      <c r="M2038" s="13">
        <f t="shared" si="2688"/>
        <v>7.8430901311175305E-2</v>
      </c>
      <c r="N2038" s="13">
        <f t="shared" si="2689"/>
        <v>0.12664025713792684</v>
      </c>
      <c r="O2038" s="13">
        <f t="shared" si="2690"/>
        <v>7.300852604621981E-2</v>
      </c>
      <c r="P2038" s="13">
        <f t="shared" si="2691"/>
        <v>0.11788489431061668</v>
      </c>
      <c r="Q2038" s="13">
        <f t="shared" si="2692"/>
        <v>0.1022413006853657</v>
      </c>
      <c r="R2038" s="13">
        <f t="shared" si="2693"/>
        <v>3.3980515245475518E-2</v>
      </c>
      <c r="S2038" s="13">
        <f t="shared" si="2694"/>
        <v>4.4296470123074937E-2</v>
      </c>
      <c r="T2038" s="13">
        <f t="shared" si="2695"/>
        <v>9.5172776792038838E-2</v>
      </c>
      <c r="U2038" s="13">
        <f t="shared" si="2696"/>
        <v>5.4867419810628947E-2</v>
      </c>
      <c r="V2038" s="13">
        <f t="shared" si="2697"/>
        <v>7.3977144375137489E-3</v>
      </c>
      <c r="W2038" s="13">
        <f t="shared" si="2698"/>
        <v>5.5028755216178712E-2</v>
      </c>
      <c r="X2038" s="13">
        <f t="shared" si="2699"/>
        <v>5.1224303703354117E-2</v>
      </c>
      <c r="Y2038" s="13">
        <f t="shared" si="2700"/>
        <v>2.3841437804520884E-2</v>
      </c>
      <c r="Z2038" s="13">
        <f t="shared" si="2701"/>
        <v>1.054374951236973E-2</v>
      </c>
      <c r="AA2038" s="13">
        <f t="shared" si="2702"/>
        <v>1.7024707444668077E-2</v>
      </c>
      <c r="AB2038" s="13">
        <f t="shared" si="2703"/>
        <v>1.3744667550974206E-2</v>
      </c>
      <c r="AC2038" s="13">
        <f t="shared" si="2704"/>
        <v>6.9494195689085868E-4</v>
      </c>
      <c r="AD2038" s="13">
        <f t="shared" si="2705"/>
        <v>2.2213361041548887E-2</v>
      </c>
      <c r="AE2038" s="13">
        <f t="shared" si="2706"/>
        <v>2.0677624776255475E-2</v>
      </c>
      <c r="AF2038" s="13">
        <f t="shared" si="2707"/>
        <v>9.6240313563507717E-3</v>
      </c>
      <c r="AG2038" s="13">
        <f t="shared" si="2708"/>
        <v>2.9862224038543837E-3</v>
      </c>
      <c r="AH2038" s="13">
        <f t="shared" si="2709"/>
        <v>2.4537000022623085E-3</v>
      </c>
      <c r="AI2038" s="13">
        <f t="shared" si="2710"/>
        <v>3.9619230944825919E-3</v>
      </c>
      <c r="AJ2038" s="13">
        <f t="shared" si="2711"/>
        <v>3.1986050845910371E-3</v>
      </c>
      <c r="AK2038" s="13">
        <f t="shared" si="2712"/>
        <v>1.721567067841291E-3</v>
      </c>
      <c r="AL2038" s="13">
        <f t="shared" si="2713"/>
        <v>4.1781062193872331E-5</v>
      </c>
      <c r="AM2038" s="13">
        <f t="shared" si="2714"/>
        <v>7.1734627733993092E-3</v>
      </c>
      <c r="AN2038" s="13">
        <f t="shared" si="2715"/>
        <v>6.6775204030288049E-3</v>
      </c>
      <c r="AO2038" s="13">
        <f t="shared" si="2716"/>
        <v>3.1079326778004814E-3</v>
      </c>
      <c r="AP2038" s="13">
        <f t="shared" si="2717"/>
        <v>9.6435452550708387E-4</v>
      </c>
      <c r="AQ2038" s="13">
        <f t="shared" si="2718"/>
        <v>2.2442080008087961E-4</v>
      </c>
      <c r="AR2038" s="13">
        <f t="shared" si="2719"/>
        <v>4.5681234699581941E-4</v>
      </c>
      <c r="AS2038" s="13">
        <f t="shared" si="2720"/>
        <v>7.3760255358798878E-4</v>
      </c>
      <c r="AT2038" s="13">
        <f t="shared" si="2721"/>
        <v>5.9549345659925959E-4</v>
      </c>
      <c r="AU2038" s="13">
        <f t="shared" si="2722"/>
        <v>3.2050906469666254E-4</v>
      </c>
      <c r="AV2038" s="13">
        <f t="shared" si="2723"/>
        <v>1.2937933164628308E-4</v>
      </c>
      <c r="AW2038" s="13">
        <f t="shared" si="2724"/>
        <v>1.744407433298286E-6</v>
      </c>
      <c r="AX2038" s="13">
        <f t="shared" si="2725"/>
        <v>1.9304660854449771E-3</v>
      </c>
      <c r="AY2038" s="13">
        <f t="shared" si="2726"/>
        <v>1.7970019612725218E-3</v>
      </c>
      <c r="AZ2038" s="13">
        <f t="shared" si="2727"/>
        <v>8.3638248637580887E-4</v>
      </c>
      <c r="BA2038" s="13">
        <f t="shared" si="2728"/>
        <v>2.5951953256664372E-4</v>
      </c>
      <c r="BB2038" s="13">
        <f t="shared" si="2729"/>
        <v>6.0394367003770803E-5</v>
      </c>
      <c r="BC2038" s="13">
        <f t="shared" si="2730"/>
        <v>1.124379203280046E-5</v>
      </c>
      <c r="BD2038" s="13">
        <f t="shared" si="2731"/>
        <v>7.0871717601794697E-5</v>
      </c>
      <c r="BE2038" s="13">
        <f t="shared" si="2732"/>
        <v>1.1443464745213856E-4</v>
      </c>
      <c r="BF2038" s="13">
        <f t="shared" si="2733"/>
        <v>9.2387266603819596E-5</v>
      </c>
      <c r="BG2038" s="13">
        <f t="shared" si="2734"/>
        <v>4.9725074357950951E-5</v>
      </c>
      <c r="BH2038" s="13">
        <f t="shared" si="2735"/>
        <v>2.0072433497574067E-5</v>
      </c>
      <c r="BI2038" s="13">
        <f t="shared" si="2736"/>
        <v>6.4820832019547837E-6</v>
      </c>
      <c r="BJ2038" s="14">
        <f t="shared" si="2737"/>
        <v>0.53269277032190787</v>
      </c>
      <c r="BK2038" s="14">
        <f t="shared" si="2738"/>
        <v>0.25054370516273788</v>
      </c>
      <c r="BL2038" s="14">
        <f t="shared" si="2739"/>
        <v>0.20655540132338504</v>
      </c>
      <c r="BM2038" s="14">
        <f t="shared" si="2740"/>
        <v>0.46635397402978124</v>
      </c>
      <c r="BN2038" s="14">
        <f t="shared" si="2741"/>
        <v>0.53218639473677976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1.8169999999999999</v>
      </c>
      <c r="F2039" s="10">
        <f>VLOOKUP(B2039,home!$B$2:$E$405,3,FALSE)</f>
        <v>1.6903999999999999</v>
      </c>
      <c r="G2039" s="10">
        <f>VLOOKUP(C2039,away!$B$2:$E$405,4,FALSE)</f>
        <v>0.86480000000000001</v>
      </c>
      <c r="H2039" s="10">
        <f>VLOOKUP(A2039,away!$A$2:$E$405,3,FALSE)</f>
        <v>1.2277</v>
      </c>
      <c r="I2039" s="10">
        <f>VLOOKUP(C2039,away!$B$2:$E$405,3,FALSE)</f>
        <v>1.1636</v>
      </c>
      <c r="J2039" s="10">
        <f>VLOOKUP(B2039,home!$B$2:$E$405,4,FALSE)</f>
        <v>0.87270000000000003</v>
      </c>
      <c r="K2039" s="12">
        <f t="shared" si="2686"/>
        <v>2.6561958406399997</v>
      </c>
      <c r="L2039" s="12">
        <f t="shared" si="2687"/>
        <v>1.2466970860440001</v>
      </c>
      <c r="M2039" s="13">
        <f t="shared" si="2688"/>
        <v>2.0183437700956732E-2</v>
      </c>
      <c r="N2039" s="13">
        <f t="shared" si="2689"/>
        <v>5.3611163271097835E-2</v>
      </c>
      <c r="O2039" s="13">
        <f t="shared" si="2690"/>
        <v>2.5162632968133369E-2</v>
      </c>
      <c r="P2039" s="13">
        <f t="shared" si="2691"/>
        <v>6.6836881029506787E-2</v>
      </c>
      <c r="Q2039" s="13">
        <f t="shared" si="2692"/>
        <v>7.1200874446280996E-2</v>
      </c>
      <c r="R2039" s="13">
        <f t="shared" si="2693"/>
        <v>1.5685090599283285E-2</v>
      </c>
      <c r="S2039" s="13">
        <f t="shared" si="2694"/>
        <v>5.5332108582532173E-2</v>
      </c>
      <c r="T2039" s="13">
        <f t="shared" si="2695"/>
        <v>8.8765922695963215E-2</v>
      </c>
      <c r="U2039" s="13">
        <f t="shared" si="2696"/>
        <v>4.1662672409877817E-2</v>
      </c>
      <c r="V2039" s="13">
        <f t="shared" si="2697"/>
        <v>2.0358967437869736E-2</v>
      </c>
      <c r="W2039" s="13">
        <f t="shared" si="2698"/>
        <v>6.3041155518047481E-2</v>
      </c>
      <c r="X2039" s="13">
        <f t="shared" si="2699"/>
        <v>7.8593224885196419E-2</v>
      </c>
      <c r="Y2039" s="13">
        <f t="shared" si="2700"/>
        <v>4.8990972223587594E-2</v>
      </c>
      <c r="Z2039" s="13">
        <f t="shared" si="2701"/>
        <v>6.5181855814875362E-3</v>
      </c>
      <c r="AA2039" s="13">
        <f t="shared" si="2702"/>
        <v>1.7313577430066812E-2</v>
      </c>
      <c r="AB2039" s="13">
        <f t="shared" si="2703"/>
        <v>2.2994126178171023E-2</v>
      </c>
      <c r="AC2039" s="13">
        <f t="shared" si="2704"/>
        <v>4.213633923174546E-3</v>
      </c>
      <c r="AD2039" s="13">
        <f t="shared" si="2705"/>
        <v>4.1862413769044267E-2</v>
      </c>
      <c r="AE2039" s="13">
        <f t="shared" si="2706"/>
        <v>5.2189749260635708E-2</v>
      </c>
      <c r="AF2039" s="13">
        <f t="shared" si="2707"/>
        <v>3.2532404162300778E-2</v>
      </c>
      <c r="AG2039" s="13">
        <f t="shared" si="2708"/>
        <v>1.3519351157048694E-2</v>
      </c>
      <c r="AH2039" s="13">
        <f t="shared" si="2709"/>
        <v>2.0315507426836316E-3</v>
      </c>
      <c r="AI2039" s="13">
        <f t="shared" si="2710"/>
        <v>5.3961966327653642E-3</v>
      </c>
      <c r="AJ2039" s="13">
        <f t="shared" si="2711"/>
        <v>7.1666775256134675E-3</v>
      </c>
      <c r="AK2039" s="13">
        <f t="shared" si="2712"/>
        <v>6.3453663449142194E-3</v>
      </c>
      <c r="AL2039" s="13">
        <f t="shared" si="2713"/>
        <v>5.5813316521746226E-4</v>
      </c>
      <c r="AM2039" s="13">
        <f t="shared" si="2714"/>
        <v>2.2238953866497199E-2</v>
      </c>
      <c r="AN2039" s="13">
        <f t="shared" si="2715"/>
        <v>2.7725238982029003E-2</v>
      </c>
      <c r="AO2039" s="13">
        <f t="shared" si="2716"/>
        <v>1.7282487324384543E-2</v>
      </c>
      <c r="AP2039" s="13">
        <f t="shared" si="2717"/>
        <v>7.1820088623008585E-3</v>
      </c>
      <c r="AQ2039" s="13">
        <f t="shared" si="2718"/>
        <v>2.2384473801431658E-3</v>
      </c>
      <c r="AR2039" s="13">
        <f t="shared" si="2719"/>
        <v>5.0654567821084161E-4</v>
      </c>
      <c r="AS2039" s="13">
        <f t="shared" si="2720"/>
        <v>1.3454845235578051E-3</v>
      </c>
      <c r="AT2039" s="13">
        <f t="shared" si="2721"/>
        <v>1.786935197559867E-3</v>
      </c>
      <c r="AU2039" s="13">
        <f t="shared" si="2722"/>
        <v>1.5821499464172451E-3</v>
      </c>
      <c r="AV2039" s="13">
        <f t="shared" si="2723"/>
        <v>1.0506250267355711E-3</v>
      </c>
      <c r="AW2039" s="13">
        <f t="shared" si="2724"/>
        <v>5.1340059270055918E-5</v>
      </c>
      <c r="AX2039" s="13">
        <f t="shared" si="2725"/>
        <v>9.8451694600624542E-3</v>
      </c>
      <c r="AY2039" s="13">
        <f t="shared" si="2726"/>
        <v>1.2273944077469243E-2</v>
      </c>
      <c r="AZ2039" s="13">
        <f t="shared" si="2727"/>
        <v>7.6509451578239606E-3</v>
      </c>
      <c r="BA2039" s="13">
        <f t="shared" si="2728"/>
        <v>3.179470344580528E-3</v>
      </c>
      <c r="BB2039" s="13">
        <f t="shared" si="2729"/>
        <v>9.9095910343796416E-4</v>
      </c>
      <c r="BC2039" s="13">
        <f t="shared" si="2730"/>
        <v>2.4708516532897699E-4</v>
      </c>
      <c r="BD2039" s="13">
        <f t="shared" si="2731"/>
        <v>1.052515034956063E-4</v>
      </c>
      <c r="BE2039" s="13">
        <f t="shared" si="2732"/>
        <v>2.7956860580613584E-4</v>
      </c>
      <c r="BF2039" s="13">
        <f t="shared" si="2733"/>
        <v>3.7129448395789089E-4</v>
      </c>
      <c r="BG2039" s="13">
        <f t="shared" si="2734"/>
        <v>3.2874362131384162E-4</v>
      </c>
      <c r="BH2039" s="13">
        <f t="shared" si="2735"/>
        <v>2.1830185989268929E-4</v>
      </c>
      <c r="BI2039" s="13">
        <f t="shared" si="2736"/>
        <v>1.1597049845018742E-4</v>
      </c>
      <c r="BJ2039" s="14">
        <f t="shared" si="2737"/>
        <v>0.65516194111326087</v>
      </c>
      <c r="BK2039" s="14">
        <f t="shared" si="2738"/>
        <v>0.17975710591672669</v>
      </c>
      <c r="BL2039" s="14">
        <f t="shared" si="2739"/>
        <v>0.15144876177690675</v>
      </c>
      <c r="BM2039" s="14">
        <f t="shared" si="2740"/>
        <v>0.7279833103549237</v>
      </c>
      <c r="BN2039" s="14">
        <f t="shared" si="2741"/>
        <v>0.25268008001525899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1.5815999999999999</v>
      </c>
      <c r="F2040" s="10">
        <f>VLOOKUP(B2040,home!$B$2:$E$405,3,FALSE)</f>
        <v>1.0274000000000001</v>
      </c>
      <c r="G2040" s="10">
        <f>VLOOKUP(C2040,away!$B$2:$E$405,4,FALSE)</f>
        <v>1.4452</v>
      </c>
      <c r="H2040" s="10">
        <f>VLOOKUP(A2040,away!$A$2:$E$405,3,FALSE)</f>
        <v>1.1631</v>
      </c>
      <c r="I2040" s="10">
        <f>VLOOKUP(C2040,away!$B$2:$E$405,3,FALSE)</f>
        <v>0.61409999999999998</v>
      </c>
      <c r="J2040" s="10">
        <f>VLOOKUP(B2040,home!$B$2:$E$405,4,FALSE)</f>
        <v>1.6121000000000001</v>
      </c>
      <c r="K2040" s="12">
        <f t="shared" si="2686"/>
        <v>2.348357275968</v>
      </c>
      <c r="L2040" s="12">
        <f t="shared" si="2687"/>
        <v>1.151458078491</v>
      </c>
      <c r="M2040" s="13">
        <f t="shared" si="2688"/>
        <v>3.0202959749323414E-2</v>
      </c>
      <c r="N2040" s="13">
        <f t="shared" si="2689"/>
        <v>7.0927340283092277E-2</v>
      </c>
      <c r="O2040" s="13">
        <f t="shared" si="2690"/>
        <v>3.4777441997696952E-2</v>
      </c>
      <c r="P2040" s="13">
        <f t="shared" si="2691"/>
        <v>8.1669858954846741E-2</v>
      </c>
      <c r="Q2040" s="13">
        <f t="shared" si="2692"/>
        <v>8.3281367809429005E-2</v>
      </c>
      <c r="R2040" s="13">
        <f t="shared" si="2693"/>
        <v>2.0022383268750169E-2</v>
      </c>
      <c r="S2040" s="13">
        <f t="shared" si="2694"/>
        <v>5.5209538378552268E-2</v>
      </c>
      <c r="T2040" s="13">
        <f t="shared" si="2695"/>
        <v>9.5895003751947358E-2</v>
      </c>
      <c r="U2040" s="13">
        <f t="shared" si="2696"/>
        <v>4.7019709431389403E-2</v>
      </c>
      <c r="V2040" s="13">
        <f t="shared" si="2697"/>
        <v>1.658761352368443E-2</v>
      </c>
      <c r="W2040" s="13">
        <f t="shared" si="2698"/>
        <v>6.519146868261326E-2</v>
      </c>
      <c r="X2040" s="13">
        <f t="shared" si="2699"/>
        <v>7.5065243263288076E-2</v>
      </c>
      <c r="Y2040" s="13">
        <f t="shared" si="2700"/>
        <v>4.3217240384702579E-2</v>
      </c>
      <c r="Z2040" s="13">
        <f t="shared" si="2701"/>
        <v>7.6849783218151408E-3</v>
      </c>
      <c r="AA2040" s="13">
        <f t="shared" si="2702"/>
        <v>1.8047074757690934E-2</v>
      </c>
      <c r="AB2040" s="13">
        <f t="shared" si="2703"/>
        <v>2.1190489658580974E-2</v>
      </c>
      <c r="AC2040" s="13">
        <f t="shared" si="2704"/>
        <v>2.8033429259096908E-3</v>
      </c>
      <c r="AD2040" s="13">
        <f t="shared" si="2705"/>
        <v>3.8273214952963715E-2</v>
      </c>
      <c r="AE2040" s="13">
        <f t="shared" si="2706"/>
        <v>4.4070002547412612E-2</v>
      </c>
      <c r="AF2040" s="13">
        <f t="shared" si="2707"/>
        <v>2.5372380226168601E-2</v>
      </c>
      <c r="AG2040" s="13">
        <f t="shared" si="2708"/>
        <v>9.7384107273223823E-3</v>
      </c>
      <c r="AH2040" s="13">
        <f t="shared" si="2709"/>
        <v>2.2122325929205613E-3</v>
      </c>
      <c r="AI2040" s="13">
        <f t="shared" si="2710"/>
        <v>5.1951125057185538E-3</v>
      </c>
      <c r="AJ2040" s="13">
        <f t="shared" si="2711"/>
        <v>6.0999901261382591E-3</v>
      </c>
      <c r="AK2040" s="13">
        <f t="shared" si="2712"/>
        <v>4.774985398683246E-3</v>
      </c>
      <c r="AL2040" s="13">
        <f t="shared" si="2713"/>
        <v>3.032134906794897E-4</v>
      </c>
      <c r="AM2040" s="13">
        <f t="shared" si="2714"/>
        <v>1.7975836561895917E-2</v>
      </c>
      <c r="AN2040" s="13">
        <f t="shared" si="2715"/>
        <v>2.0698422226828939E-2</v>
      </c>
      <c r="AO2040" s="13">
        <f t="shared" si="2716"/>
        <v>1.1916682742549926E-2</v>
      </c>
      <c r="AP2040" s="13">
        <f t="shared" si="2717"/>
        <v>4.5738535375744668E-3</v>
      </c>
      <c r="AQ2040" s="13">
        <f t="shared" si="2718"/>
        <v>1.3166501514186885E-3</v>
      </c>
      <c r="AR2040" s="13">
        <f t="shared" si="2719"/>
        <v>5.0945861812389469E-4</v>
      </c>
      <c r="AS2040" s="13">
        <f t="shared" si="2720"/>
        <v>1.196390852675851E-3</v>
      </c>
      <c r="AT2040" s="13">
        <f t="shared" si="2721"/>
        <v>1.4047765818914475E-3</v>
      </c>
      <c r="AU2040" s="13">
        <f t="shared" si="2722"/>
        <v>1.0996391023980791E-3</v>
      </c>
      <c r="AV2040" s="13">
        <f t="shared" si="2723"/>
        <v>6.455863717638625E-4</v>
      </c>
      <c r="AW2040" s="13">
        <f t="shared" si="2724"/>
        <v>2.2774996614138264E-5</v>
      </c>
      <c r="AX2040" s="13">
        <f t="shared" si="2725"/>
        <v>7.0356144302899755E-3</v>
      </c>
      <c r="AY2040" s="13">
        <f t="shared" si="2726"/>
        <v>8.101215072905248E-3</v>
      </c>
      <c r="AZ2040" s="13">
        <f t="shared" si="2727"/>
        <v>4.6641047706449008E-3</v>
      </c>
      <c r="BA2040" s="13">
        <f t="shared" si="2728"/>
        <v>1.7901737056958283E-3</v>
      </c>
      <c r="BB2040" s="13">
        <f t="shared" si="2729"/>
        <v>5.1532749383140751E-4</v>
      </c>
      <c r="BC2040" s="13">
        <f t="shared" si="2730"/>
        <v>1.186756011681391E-4</v>
      </c>
      <c r="BD2040" s="13">
        <f t="shared" si="2731"/>
        <v>9.7770040249269908E-5</v>
      </c>
      <c r="BE2040" s="13">
        <f t="shared" si="2732"/>
        <v>2.2959898539105718E-4</v>
      </c>
      <c r="BF2040" s="13">
        <f t="shared" si="2733"/>
        <v>2.6959022394897991E-4</v>
      </c>
      <c r="BG2040" s="13">
        <f t="shared" si="2734"/>
        <v>2.1103138798014316E-4</v>
      </c>
      <c r="BH2040" s="13">
        <f t="shared" si="2735"/>
        <v>1.2389427385519879E-4</v>
      </c>
      <c r="BI2040" s="13">
        <f t="shared" si="2736"/>
        <v>5.8189603891725595E-5</v>
      </c>
      <c r="BJ2040" s="14">
        <f t="shared" si="2737"/>
        <v>0.62973822892374354</v>
      </c>
      <c r="BK2040" s="14">
        <f t="shared" si="2738"/>
        <v>0.19487774209590131</v>
      </c>
      <c r="BL2040" s="14">
        <f t="shared" si="2739"/>
        <v>0.16518534577973856</v>
      </c>
      <c r="BM2040" s="14">
        <f t="shared" si="2740"/>
        <v>0.66852650298176886</v>
      </c>
      <c r="BN2040" s="14">
        <f t="shared" si="2741"/>
        <v>0.32088135206313856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1.5815999999999999</v>
      </c>
      <c r="F2041" s="10">
        <f>VLOOKUP(B2041,home!$B$2:$E$405,3,FALSE)</f>
        <v>1.8178000000000001</v>
      </c>
      <c r="G2041" s="10">
        <f>VLOOKUP(C2041,away!$B$2:$E$405,4,FALSE)</f>
        <v>1.1065</v>
      </c>
      <c r="H2041" s="10">
        <f>VLOOKUP(A2041,away!$A$2:$E$405,3,FALSE)</f>
        <v>1.1631</v>
      </c>
      <c r="I2041" s="10">
        <f>VLOOKUP(C2041,away!$B$2:$E$405,3,FALSE)</f>
        <v>1.7195</v>
      </c>
      <c r="J2041" s="10">
        <f>VLOOKUP(B2041,home!$B$2:$E$405,4,FALSE)</f>
        <v>0.64480000000000004</v>
      </c>
      <c r="K2041" s="12">
        <f t="shared" si="2686"/>
        <v>3.1812234391200001</v>
      </c>
      <c r="L2041" s="12">
        <f t="shared" si="2687"/>
        <v>1.2895680501600002</v>
      </c>
      <c r="M2041" s="13">
        <f t="shared" si="2688"/>
        <v>1.1438259007395181E-2</v>
      </c>
      <c r="N2041" s="13">
        <f t="shared" si="2689"/>
        <v>3.6387657657051015E-2</v>
      </c>
      <c r="O2041" s="13">
        <f t="shared" si="2690"/>
        <v>1.4750413365391662E-2</v>
      </c>
      <c r="P2041" s="13">
        <f t="shared" si="2691"/>
        <v>4.6924360734692874E-2</v>
      </c>
      <c r="Q2041" s="13">
        <f t="shared" si="2692"/>
        <v>5.7878634716642528E-2</v>
      </c>
      <c r="R2041" s="13">
        <f t="shared" si="2693"/>
        <v>9.5108309013310667E-3</v>
      </c>
      <c r="S2041" s="13">
        <f t="shared" si="2694"/>
        <v>4.8125672555062685E-2</v>
      </c>
      <c r="T2041" s="13">
        <f t="shared" si="2695"/>
        <v>7.4638438117463596E-2</v>
      </c>
      <c r="U2041" s="13">
        <f t="shared" si="2696"/>
        <v>3.0256078188821187E-2</v>
      </c>
      <c r="V2041" s="13">
        <f t="shared" si="2697"/>
        <v>2.1936772974059472E-2</v>
      </c>
      <c r="W2041" s="13">
        <f t="shared" si="2698"/>
        <v>6.137495646161592E-2</v>
      </c>
      <c r="X2041" s="13">
        <f t="shared" si="2699"/>
        <v>7.9147182932860952E-2</v>
      </c>
      <c r="Y2041" s="13">
        <f t="shared" si="2700"/>
        <v>5.103283918519317E-2</v>
      </c>
      <c r="Z2041" s="13">
        <f t="shared" si="2701"/>
        <v>4.0882878869436604E-3</v>
      </c>
      <c r="AA2041" s="13">
        <f t="shared" si="2702"/>
        <v>1.3005757251815549E-2</v>
      </c>
      <c r="AB2041" s="13">
        <f t="shared" si="2703"/>
        <v>2.0687109906490274E-2</v>
      </c>
      <c r="AC2041" s="13">
        <f t="shared" si="2704"/>
        <v>5.6245942221424938E-3</v>
      </c>
      <c r="AD2041" s="13">
        <f t="shared" si="2705"/>
        <v>4.8811862517665526E-2</v>
      </c>
      <c r="AE2041" s="13">
        <f t="shared" si="2706"/>
        <v>6.2946218371583929E-2</v>
      </c>
      <c r="AF2041" s="13">
        <f t="shared" si="2707"/>
        <v>4.0586716045194537E-2</v>
      </c>
      <c r="AG2041" s="13">
        <f t="shared" si="2708"/>
        <v>1.7446444090933037E-2</v>
      </c>
      <c r="AH2041" s="13">
        <f t="shared" si="2709"/>
        <v>1.3180313597146707E-3</v>
      </c>
      <c r="AI2041" s="13">
        <f t="shared" si="2710"/>
        <v>4.1929522550195148E-3</v>
      </c>
      <c r="AJ2041" s="13">
        <f t="shared" si="2711"/>
        <v>6.6693589963895718E-3</v>
      </c>
      <c r="AK2041" s="13">
        <f t="shared" si="2712"/>
        <v>7.0722403877401157E-3</v>
      </c>
      <c r="AL2041" s="13">
        <f t="shared" si="2713"/>
        <v>9.2297433759960953E-4</v>
      </c>
      <c r="AM2041" s="13">
        <f t="shared" si="2714"/>
        <v>3.1056288229660087E-2</v>
      </c>
      <c r="AN2041" s="13">
        <f t="shared" si="2715"/>
        <v>4.0049197057529719E-2</v>
      </c>
      <c r="AO2041" s="13">
        <f t="shared" si="2716"/>
        <v>2.5823082479976112E-2</v>
      </c>
      <c r="AP2041" s="13">
        <f t="shared" si="2717"/>
        <v>1.1100207374274553E-2</v>
      </c>
      <c r="AQ2041" s="13">
        <f t="shared" si="2718"/>
        <v>3.5786181950037224E-3</v>
      </c>
      <c r="AR2041" s="13">
        <f t="shared" si="2719"/>
        <v>3.3993822611939618E-4</v>
      </c>
      <c r="AS2041" s="13">
        <f t="shared" si="2720"/>
        <v>1.0814194527838977E-3</v>
      </c>
      <c r="AT2041" s="13">
        <f t="shared" si="2721"/>
        <v>1.7201184553582302E-3</v>
      </c>
      <c r="AU2041" s="13">
        <f t="shared" si="2722"/>
        <v>1.8240270494161639E-3</v>
      </c>
      <c r="AV2041" s="13">
        <f t="shared" si="2723"/>
        <v>1.450659400797899E-3</v>
      </c>
      <c r="AW2041" s="13">
        <f t="shared" si="2724"/>
        <v>1.0517815871373019E-4</v>
      </c>
      <c r="AX2041" s="13">
        <f t="shared" si="2725"/>
        <v>1.6466165341376886E-2</v>
      </c>
      <c r="AY2041" s="13">
        <f t="shared" si="2726"/>
        <v>2.1234240732891565E-2</v>
      </c>
      <c r="AZ2041" s="13">
        <f t="shared" si="2727"/>
        <v>1.3691499209271516E-2</v>
      </c>
      <c r="BA2041" s="13">
        <f t="shared" si="2728"/>
        <v>5.8853733130224848E-3</v>
      </c>
      <c r="BB2041" s="13">
        <f t="shared" si="2729"/>
        <v>1.8973973469345263E-3</v>
      </c>
      <c r="BC2041" s="13">
        <f t="shared" si="2730"/>
        <v>4.8936459941302263E-4</v>
      </c>
      <c r="BD2041" s="13">
        <f t="shared" si="2731"/>
        <v>7.3062245905273154E-5</v>
      </c>
      <c r="BE2041" s="13">
        <f t="shared" si="2732"/>
        <v>2.3242732918860422E-4</v>
      </c>
      <c r="BF2041" s="13">
        <f t="shared" si="2733"/>
        <v>3.6970163375342404E-4</v>
      </c>
      <c r="BG2041" s="13">
        <f t="shared" si="2734"/>
        <v>3.9203450092578342E-4</v>
      </c>
      <c r="BH2041" s="13">
        <f t="shared" si="2735"/>
        <v>3.1178733582220343E-4</v>
      </c>
      <c r="BI2041" s="13">
        <f t="shared" si="2736"/>
        <v>1.9837303614767435E-4</v>
      </c>
      <c r="BJ2041" s="14">
        <f t="shared" si="2737"/>
        <v>0.70152238397555844</v>
      </c>
      <c r="BK2041" s="14">
        <f t="shared" si="2738"/>
        <v>0.15620687456384386</v>
      </c>
      <c r="BL2041" s="14">
        <f t="shared" si="2739"/>
        <v>0.11545632127893214</v>
      </c>
      <c r="BM2041" s="14">
        <f t="shared" si="2740"/>
        <v>0.77925464874859596</v>
      </c>
      <c r="BN2041" s="14">
        <f t="shared" si="2741"/>
        <v>0.17689015638250433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1.5815999999999999</v>
      </c>
      <c r="F2042" s="10">
        <f>VLOOKUP(B2042,home!$B$2:$E$405,3,FALSE)</f>
        <v>0.7903</v>
      </c>
      <c r="G2042" s="10">
        <f>VLOOKUP(C2042,away!$B$2:$E$405,4,FALSE)</f>
        <v>1.3549</v>
      </c>
      <c r="H2042" s="10">
        <f>VLOOKUP(A2042,away!$A$2:$E$405,3,FALSE)</f>
        <v>1.1631</v>
      </c>
      <c r="I2042" s="10">
        <f>VLOOKUP(C2042,away!$B$2:$E$405,3,FALSE)</f>
        <v>0.85980000000000001</v>
      </c>
      <c r="J2042" s="10">
        <f>VLOOKUP(B2042,home!$B$2:$E$405,4,FALSE)</f>
        <v>0.96719999999999995</v>
      </c>
      <c r="K2042" s="12">
        <f t="shared" si="2686"/>
        <v>1.6935416465519999</v>
      </c>
      <c r="L2042" s="12">
        <f t="shared" si="2687"/>
        <v>0.96723228513600001</v>
      </c>
      <c r="M2042" s="13">
        <f t="shared" si="2688"/>
        <v>6.9894107542376946E-2</v>
      </c>
      <c r="N2042" s="13">
        <f t="shared" si="2689"/>
        <v>0.11836858197159962</v>
      </c>
      <c r="O2042" s="13">
        <f t="shared" si="2690"/>
        <v>6.7603837355754592E-2</v>
      </c>
      <c r="P2042" s="13">
        <f t="shared" si="2691"/>
        <v>0.11448991402869822</v>
      </c>
      <c r="Q2042" s="13">
        <f t="shared" si="2692"/>
        <v>0.10023106160610412</v>
      </c>
      <c r="R2042" s="13">
        <f t="shared" si="2693"/>
        <v>3.2694307044784501E-2</v>
      </c>
      <c r="S2042" s="13">
        <f t="shared" si="2694"/>
        <v>4.6884998160793966E-2</v>
      </c>
      <c r="T2042" s="13">
        <f t="shared" si="2695"/>
        <v>9.694671875887928E-2</v>
      </c>
      <c r="U2042" s="13">
        <f t="shared" si="2696"/>
        <v>5.536917058550099E-2</v>
      </c>
      <c r="V2042" s="13">
        <f t="shared" si="2697"/>
        <v>8.5333205352594449E-3</v>
      </c>
      <c r="W2042" s="13">
        <f t="shared" si="2698"/>
        <v>5.6581825702685495E-2</v>
      </c>
      <c r="X2042" s="13">
        <f t="shared" si="2699"/>
        <v>5.4727768571575346E-2</v>
      </c>
      <c r="Y2042" s="13">
        <f t="shared" si="2700"/>
        <v>2.6467232327939495E-2</v>
      </c>
      <c r="Z2042" s="13">
        <f t="shared" si="2701"/>
        <v>1.0540996437954978E-2</v>
      </c>
      <c r="AA2042" s="13">
        <f t="shared" si="2702"/>
        <v>1.7851616463833039E-2</v>
      </c>
      <c r="AB2042" s="13">
        <f t="shared" si="2703"/>
        <v>1.5116227969887302E-2</v>
      </c>
      <c r="AC2042" s="13">
        <f t="shared" si="2704"/>
        <v>8.7362437336798576E-4</v>
      </c>
      <c r="AD2042" s="13">
        <f t="shared" si="2705"/>
        <v>2.3955919566361065E-2</v>
      </c>
      <c r="AE2042" s="13">
        <f t="shared" si="2706"/>
        <v>2.3170938824705625E-2</v>
      </c>
      <c r="AF2042" s="13">
        <f t="shared" si="2707"/>
        <v>1.1205840054083243E-2</v>
      </c>
      <c r="AG2042" s="13">
        <f t="shared" si="2708"/>
        <v>3.6128834274598179E-3</v>
      </c>
      <c r="AH2042" s="13">
        <f t="shared" si="2709"/>
        <v>2.5488980180734073E-3</v>
      </c>
      <c r="AI2042" s="13">
        <f t="shared" si="2710"/>
        <v>4.3166649464211676E-3</v>
      </c>
      <c r="AJ2042" s="13">
        <f t="shared" si="2711"/>
        <v>3.6552259304877032E-3</v>
      </c>
      <c r="AK2042" s="13">
        <f t="shared" si="2712"/>
        <v>2.0634257802792364E-3</v>
      </c>
      <c r="AL2042" s="13">
        <f t="shared" si="2713"/>
        <v>5.7241551780102745E-5</v>
      </c>
      <c r="AM2042" s="13">
        <f t="shared" si="2714"/>
        <v>8.1140694934164724E-3</v>
      </c>
      <c r="AN2042" s="13">
        <f t="shared" si="2715"/>
        <v>7.8481899778695199E-3</v>
      </c>
      <c r="AO2042" s="13">
        <f t="shared" si="2716"/>
        <v>3.7955113632380947E-3</v>
      </c>
      <c r="AP2042" s="13">
        <f t="shared" si="2717"/>
        <v>1.2237137097081457E-3</v>
      </c>
      <c r="AQ2042" s="13">
        <f t="shared" si="2718"/>
        <v>2.9590385194831536E-4</v>
      </c>
      <c r="AR2042" s="13">
        <f t="shared" si="2719"/>
        <v>4.9307529091995267E-4</v>
      </c>
      <c r="AS2042" s="13">
        <f t="shared" si="2720"/>
        <v>8.3504354005868304E-4</v>
      </c>
      <c r="AT2042" s="13">
        <f t="shared" si="2721"/>
        <v>7.0709050588679671E-4</v>
      </c>
      <c r="AU2042" s="13">
        <f t="shared" si="2722"/>
        <v>3.9916240653360403E-4</v>
      </c>
      <c r="AV2042" s="13">
        <f t="shared" si="2723"/>
        <v>1.6899953980064461E-4</v>
      </c>
      <c r="AW2042" s="13">
        <f t="shared" si="2724"/>
        <v>2.6045671773307569E-6</v>
      </c>
      <c r="AX2042" s="13">
        <f t="shared" si="2725"/>
        <v>2.2902524350196475E-3</v>
      </c>
      <c r="AY2042" s="13">
        <f t="shared" si="2726"/>
        <v>2.2152060962623418E-3</v>
      </c>
      <c r="AZ2042" s="13">
        <f t="shared" si="2727"/>
        <v>1.0713094272675114E-3</v>
      </c>
      <c r="BA2042" s="13">
        <f t="shared" si="2728"/>
        <v>3.4540168847456486E-4</v>
      </c>
      <c r="BB2042" s="13">
        <f t="shared" si="2729"/>
        <v>8.3520916108271531E-5</v>
      </c>
      <c r="BC2042" s="13">
        <f t="shared" si="2730"/>
        <v>1.6156825308811129E-5</v>
      </c>
      <c r="BD2042" s="13">
        <f t="shared" si="2731"/>
        <v>7.948639006343395E-5</v>
      </c>
      <c r="BE2042" s="13">
        <f t="shared" si="2732"/>
        <v>1.3461351190650246E-4</v>
      </c>
      <c r="BF2042" s="13">
        <f t="shared" si="2733"/>
        <v>1.1398679430114274E-4</v>
      </c>
      <c r="BG2042" s="13">
        <f t="shared" si="2734"/>
        <v>6.4347127768647115E-5</v>
      </c>
      <c r="BH2042" s="13">
        <f t="shared" si="2735"/>
        <v>2.7243635178051638E-5</v>
      </c>
      <c r="BI2042" s="13">
        <f t="shared" si="2736"/>
        <v>9.2276461554999047E-6</v>
      </c>
      <c r="BJ2042" s="14">
        <f t="shared" si="2737"/>
        <v>0.5425680065960149</v>
      </c>
      <c r="BK2042" s="14">
        <f t="shared" si="2738"/>
        <v>0.24294841228853903</v>
      </c>
      <c r="BL2042" s="14">
        <f t="shared" si="2739"/>
        <v>0.20425165048359487</v>
      </c>
      <c r="BM2042" s="14">
        <f t="shared" si="2740"/>
        <v>0.49481465472770075</v>
      </c>
      <c r="BN2042" s="14">
        <f t="shared" si="2741"/>
        <v>0.503281809549318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1.2279</v>
      </c>
      <c r="F2043" s="10">
        <f>VLOOKUP(B2043,home!$B$2:$E$405,3,FALSE)</f>
        <v>0.61080000000000001</v>
      </c>
      <c r="G2043" s="10">
        <f>VLOOKUP(C2043,away!$B$2:$E$405,4,FALSE)</f>
        <v>1.1197999999999999</v>
      </c>
      <c r="H2043" s="10">
        <f>VLOOKUP(A2043,away!$A$2:$E$405,3,FALSE)</f>
        <v>0.89710000000000001</v>
      </c>
      <c r="I2043" s="10">
        <f>VLOOKUP(C2043,away!$B$2:$E$405,3,FALSE)</f>
        <v>1.1147</v>
      </c>
      <c r="J2043" s="10">
        <f>VLOOKUP(B2043,home!$B$2:$E$405,4,FALSE)</f>
        <v>0.97540000000000004</v>
      </c>
      <c r="K2043" s="12">
        <f t="shared" si="2686"/>
        <v>0.83985147813599992</v>
      </c>
      <c r="L2043" s="12">
        <f t="shared" si="2687"/>
        <v>0.975397434698</v>
      </c>
      <c r="M2043" s="13">
        <f t="shared" si="2688"/>
        <v>0.16279738098904134</v>
      </c>
      <c r="N2043" s="13">
        <f t="shared" si="2689"/>
        <v>0.13672562106031588</v>
      </c>
      <c r="O2043" s="13">
        <f t="shared" si="2690"/>
        <v>0.15879214779226389</v>
      </c>
      <c r="P2043" s="13">
        <f t="shared" si="2691"/>
        <v>0.13336182003972297</v>
      </c>
      <c r="Q2043" s="13">
        <f t="shared" si="2692"/>
        <v>5.7414607473284439E-2</v>
      </c>
      <c r="R2043" s="13">
        <f t="shared" si="2693"/>
        <v>7.7442726803379922E-2</v>
      </c>
      <c r="S2043" s="13">
        <f t="shared" si="2694"/>
        <v>2.731213324234108E-2</v>
      </c>
      <c r="T2043" s="13">
        <f t="shared" si="2695"/>
        <v>5.6002060843634266E-2</v>
      </c>
      <c r="U2043" s="13">
        <f t="shared" si="2696"/>
        <v>6.5040388576701039E-2</v>
      </c>
      <c r="V2043" s="13">
        <f t="shared" si="2697"/>
        <v>2.4859776109674332E-3</v>
      </c>
      <c r="W2043" s="13">
        <f t="shared" si="2698"/>
        <v>1.6073247651012056E-2</v>
      </c>
      <c r="X2043" s="13">
        <f t="shared" si="2699"/>
        <v>1.5677804526062815E-2</v>
      </c>
      <c r="Y2043" s="13">
        <f t="shared" si="2700"/>
        <v>7.6460451582091808E-3</v>
      </c>
      <c r="Z2043" s="13">
        <f t="shared" si="2701"/>
        <v>2.517914568667828E-2</v>
      </c>
      <c r="AA2043" s="13">
        <f t="shared" si="2702"/>
        <v>2.1146742723158436E-2</v>
      </c>
      <c r="AB2043" s="13">
        <f t="shared" si="2703"/>
        <v>8.8800615669031545E-3</v>
      </c>
      <c r="AC2043" s="13">
        <f t="shared" si="2704"/>
        <v>1.2728034104512724E-4</v>
      </c>
      <c r="AD2043" s="13">
        <f t="shared" si="2705"/>
        <v>3.3747851995371155E-3</v>
      </c>
      <c r="AE2043" s="13">
        <f t="shared" si="2706"/>
        <v>3.2917568262852809E-3</v>
      </c>
      <c r="AF2043" s="13">
        <f t="shared" si="2707"/>
        <v>1.605385582004146E-3</v>
      </c>
      <c r="AG2043" s="13">
        <f t="shared" si="2708"/>
        <v>5.2196299279600009E-4</v>
      </c>
      <c r="AH2043" s="13">
        <f t="shared" si="2709"/>
        <v>6.1399185276683E-3</v>
      </c>
      <c r="AI2043" s="13">
        <f t="shared" si="2710"/>
        <v>5.156619651096833E-3</v>
      </c>
      <c r="AJ2043" s="13">
        <f t="shared" si="2711"/>
        <v>2.1653973180794095E-3</v>
      </c>
      <c r="AK2043" s="13">
        <f t="shared" si="2712"/>
        <v>6.0620404611357417E-4</v>
      </c>
      <c r="AL2043" s="13">
        <f t="shared" si="2713"/>
        <v>4.1706660964521195E-6</v>
      </c>
      <c r="AM2043" s="13">
        <f t="shared" si="2714"/>
        <v>5.668636676445485E-4</v>
      </c>
      <c r="AN2043" s="13">
        <f t="shared" si="2715"/>
        <v>5.5291736724399237E-4</v>
      </c>
      <c r="AO2043" s="13">
        <f t="shared" si="2716"/>
        <v>2.69657090804881E-4</v>
      </c>
      <c r="AP2043" s="13">
        <f t="shared" si="2717"/>
        <v>8.7674278206402198E-5</v>
      </c>
      <c r="AQ2043" s="13">
        <f t="shared" si="2718"/>
        <v>2.1379316512880866E-5</v>
      </c>
      <c r="AR2043" s="13">
        <f t="shared" si="2719"/>
        <v>1.1977721562284767E-3</v>
      </c>
      <c r="AS2043" s="13">
        <f t="shared" si="2720"/>
        <v>1.0059507158786298E-3</v>
      </c>
      <c r="AT2043" s="13">
        <f t="shared" si="2721"/>
        <v>4.2242459783131724E-4</v>
      </c>
      <c r="AU2043" s="13">
        <f t="shared" si="2722"/>
        <v>1.1825797429654572E-4</v>
      </c>
      <c r="AV2043" s="13">
        <f t="shared" si="2723"/>
        <v>2.4829783628580745E-5</v>
      </c>
      <c r="AW2043" s="13">
        <f t="shared" si="2724"/>
        <v>9.4904547061591775E-8</v>
      </c>
      <c r="AX2043" s="13">
        <f t="shared" si="2725"/>
        <v>7.9346881528811341E-5</v>
      </c>
      <c r="AY2043" s="13">
        <f t="shared" si="2726"/>
        <v>7.7394744694488717E-5</v>
      </c>
      <c r="AZ2043" s="13">
        <f t="shared" si="2727"/>
        <v>3.7745317717055463E-5</v>
      </c>
      <c r="BA2043" s="13">
        <f t="shared" si="2728"/>
        <v>1.2272228691025625E-5</v>
      </c>
      <c r="BB2043" s="13">
        <f t="shared" si="2729"/>
        <v>2.9925750958133968E-6</v>
      </c>
      <c r="BC2043" s="13">
        <f t="shared" si="2730"/>
        <v>5.8379001431950201E-7</v>
      </c>
      <c r="BD2043" s="13">
        <f t="shared" si="2731"/>
        <v>1.9471731475632461E-4</v>
      </c>
      <c r="BE2043" s="13">
        <f t="shared" si="2732"/>
        <v>1.6353362461677195E-4</v>
      </c>
      <c r="BF2043" s="13">
        <f t="shared" si="2733"/>
        <v>6.8671978179666817E-5</v>
      </c>
      <c r="BG2043" s="13">
        <f t="shared" si="2734"/>
        <v>1.9224754126905441E-5</v>
      </c>
      <c r="BH2043" s="13">
        <f t="shared" si="2735"/>
        <v>4.0364845425706743E-6</v>
      </c>
      <c r="BI2043" s="13">
        <f t="shared" si="2736"/>
        <v>6.7800950191021934E-7</v>
      </c>
      <c r="BJ2043" s="14">
        <f t="shared" si="2737"/>
        <v>0.30004210457129538</v>
      </c>
      <c r="BK2043" s="14">
        <f t="shared" si="2738"/>
        <v>0.32616615763390888</v>
      </c>
      <c r="BL2043" s="14">
        <f t="shared" si="2739"/>
        <v>0.34859030439895217</v>
      </c>
      <c r="BM2043" s="14">
        <f t="shared" si="2740"/>
        <v>0.27336610829267893</v>
      </c>
      <c r="BN2043" s="14">
        <f t="shared" si="2741"/>
        <v>0.72653430415800846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1.2279</v>
      </c>
      <c r="F2044" s="10">
        <f>VLOOKUP(B2044,home!$B$2:$E$405,3,FALSE)</f>
        <v>2.4432</v>
      </c>
      <c r="G2044" s="10">
        <f>VLOOKUP(C2044,away!$B$2:$E$405,4,FALSE)</f>
        <v>0.72389999999999999</v>
      </c>
      <c r="H2044" s="10">
        <f>VLOOKUP(A2044,away!$A$2:$E$405,3,FALSE)</f>
        <v>0.89710000000000001</v>
      </c>
      <c r="I2044" s="10">
        <f>VLOOKUP(C2044,away!$B$2:$E$405,3,FALSE)</f>
        <v>1.3624000000000001</v>
      </c>
      <c r="J2044" s="10">
        <f>VLOOKUP(B2044,home!$B$2:$E$405,4,FALSE)</f>
        <v>0.97540000000000004</v>
      </c>
      <c r="K2044" s="12">
        <f t="shared" si="2686"/>
        <v>2.1717038221919998</v>
      </c>
      <c r="L2044" s="12">
        <f t="shared" si="2687"/>
        <v>1.1921426976160001</v>
      </c>
      <c r="M2044" s="13">
        <f t="shared" si="2688"/>
        <v>3.4601905720502174E-2</v>
      </c>
      <c r="N2044" s="13">
        <f t="shared" si="2689"/>
        <v>7.5145090908341802E-2</v>
      </c>
      <c r="O2044" s="13">
        <f t="shared" si="2690"/>
        <v>4.1250409228293969E-2</v>
      </c>
      <c r="P2044" s="13">
        <f t="shared" si="2691"/>
        <v>8.9583671388070149E-2</v>
      </c>
      <c r="Q2044" s="13">
        <f t="shared" si="2692"/>
        <v>8.1596440572305584E-2</v>
      </c>
      <c r="R2044" s="13">
        <f t="shared" si="2693"/>
        <v>2.4588187067591166E-2</v>
      </c>
      <c r="S2044" s="13">
        <f t="shared" si="2694"/>
        <v>5.798260249153462E-2</v>
      </c>
      <c r="T2044" s="13">
        <f t="shared" si="2695"/>
        <v>9.7274600779732032E-2</v>
      </c>
      <c r="U2044" s="13">
        <f t="shared" si="2696"/>
        <v>5.3398259835459636E-2</v>
      </c>
      <c r="V2044" s="13">
        <f t="shared" si="2697"/>
        <v>1.6679538628703118E-2</v>
      </c>
      <c r="W2044" s="13">
        <f t="shared" si="2698"/>
        <v>5.9067767289379472E-2</v>
      </c>
      <c r="X2044" s="13">
        <f t="shared" si="2699"/>
        <v>7.041720743851497E-2</v>
      </c>
      <c r="Y2044" s="13">
        <f t="shared" si="2700"/>
        <v>4.1973679817168368E-2</v>
      </c>
      <c r="Z2044" s="13">
        <f t="shared" si="2701"/>
        <v>9.7708758867483276E-3</v>
      </c>
      <c r="AA2044" s="13">
        <f t="shared" si="2702"/>
        <v>2.1219448509414988E-2</v>
      </c>
      <c r="AB2044" s="13">
        <f t="shared" si="2703"/>
        <v>2.3041178716351432E-2</v>
      </c>
      <c r="AC2044" s="13">
        <f t="shared" si="2704"/>
        <v>2.6989378841730557E-3</v>
      </c>
      <c r="AD2044" s="13">
        <f t="shared" si="2705"/>
        <v>3.2069423997673249E-2</v>
      </c>
      <c r="AE2044" s="13">
        <f t="shared" si="2706"/>
        <v>3.8231329635577474E-2</v>
      </c>
      <c r="AF2044" s="13">
        <f t="shared" si="2707"/>
        <v>2.2788600222601939E-2</v>
      </c>
      <c r="AG2044" s="13">
        <f t="shared" si="2708"/>
        <v>9.0557544480884197E-3</v>
      </c>
      <c r="AH2044" s="13">
        <f t="shared" si="2709"/>
        <v>2.9120695844248199E-3</v>
      </c>
      <c r="AI2044" s="13">
        <f t="shared" si="2710"/>
        <v>6.3241526469844508E-3</v>
      </c>
      <c r="AJ2044" s="13">
        <f t="shared" si="2711"/>
        <v>6.8670932377908923E-3</v>
      </c>
      <c r="AK2044" s="13">
        <f t="shared" si="2712"/>
        <v>4.9710975439531055E-3</v>
      </c>
      <c r="AL2044" s="13">
        <f t="shared" si="2713"/>
        <v>2.7949994022359673E-4</v>
      </c>
      <c r="AM2044" s="13">
        <f t="shared" si="2714"/>
        <v>1.392905813424856E-2</v>
      </c>
      <c r="AN2044" s="13">
        <f t="shared" si="2715"/>
        <v>1.6605424939413169E-2</v>
      </c>
      <c r="AO2044" s="13">
        <f t="shared" si="2716"/>
        <v>9.8980180411660131E-3</v>
      </c>
      <c r="AP2044" s="13">
        <f t="shared" si="2717"/>
        <v>3.9332833095491633E-3</v>
      </c>
      <c r="AQ2044" s="13">
        <f t="shared" si="2718"/>
        <v>1.1722587437834823E-3</v>
      </c>
      <c r="AR2044" s="13">
        <f t="shared" si="2719"/>
        <v>6.9432049800434166E-4</v>
      </c>
      <c r="AS2044" s="13">
        <f t="shared" si="2720"/>
        <v>1.5078584793422815E-3</v>
      </c>
      <c r="AT2044" s="13">
        <f t="shared" si="2721"/>
        <v>1.6373110114561249E-3</v>
      </c>
      <c r="AU2044" s="13">
        <f t="shared" si="2722"/>
        <v>1.1852515272321052E-3</v>
      </c>
      <c r="AV2044" s="13">
        <f t="shared" si="2723"/>
        <v>6.4350381798721705E-4</v>
      </c>
      <c r="AW2044" s="13">
        <f t="shared" si="2724"/>
        <v>2.0100555379349908E-5</v>
      </c>
      <c r="AX2044" s="13">
        <f t="shared" si="2725"/>
        <v>5.0416314649470335E-3</v>
      </c>
      <c r="AY2044" s="13">
        <f t="shared" si="2726"/>
        <v>6.010344135007663E-3</v>
      </c>
      <c r="AZ2044" s="13">
        <f t="shared" si="2727"/>
        <v>3.5825939353542713E-3</v>
      </c>
      <c r="BA2044" s="13">
        <f t="shared" si="2728"/>
        <v>1.4236543995186542E-3</v>
      </c>
      <c r="BB2044" s="13">
        <f t="shared" si="2729"/>
        <v>4.2429979907876393E-4</v>
      </c>
      <c r="BC2044" s="13">
        <f t="shared" si="2730"/>
        <v>1.0116518141433685E-4</v>
      </c>
      <c r="BD2044" s="13">
        <f t="shared" si="2731"/>
        <v>1.3795485191682994E-4</v>
      </c>
      <c r="BE2044" s="13">
        <f t="shared" si="2732"/>
        <v>2.9959707919771091E-4</v>
      </c>
      <c r="BF2044" s="13">
        <f t="shared" si="2733"/>
        <v>3.2531806100561403E-4</v>
      </c>
      <c r="BG2044" s="13">
        <f t="shared" si="2734"/>
        <v>2.3549815883799405E-4</v>
      </c>
      <c r="BH2044" s="13">
        <f t="shared" si="2735"/>
        <v>1.278580629169126E-4</v>
      </c>
      <c r="BI2044" s="13">
        <f t="shared" si="2736"/>
        <v>5.5533968786944836E-5</v>
      </c>
      <c r="BJ2044" s="14">
        <f t="shared" si="2737"/>
        <v>0.58974162719286449</v>
      </c>
      <c r="BK2044" s="14">
        <f t="shared" si="2738"/>
        <v>0.2078365001882144</v>
      </c>
      <c r="BL2044" s="14">
        <f t="shared" si="2739"/>
        <v>0.19142190188694852</v>
      </c>
      <c r="BM2044" s="14">
        <f t="shared" si="2740"/>
        <v>0.64601495669004272</v>
      </c>
      <c r="BN2044" s="14">
        <f t="shared" si="2741"/>
        <v>0.34676570488510483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1.5390999999999999</v>
      </c>
      <c r="F2045" s="10">
        <f>VLOOKUP(B2045,home!$B$2:$E$405,3,FALSE)</f>
        <v>0.64970000000000006</v>
      </c>
      <c r="G2045" s="10">
        <f>VLOOKUP(C2045,away!$B$2:$E$405,4,FALSE)</f>
        <v>1.2995000000000001</v>
      </c>
      <c r="H2045" s="10">
        <f>VLOOKUP(A2045,away!$A$2:$E$405,3,FALSE)</f>
        <v>1.1406000000000001</v>
      </c>
      <c r="I2045" s="10">
        <f>VLOOKUP(C2045,away!$B$2:$E$405,3,FALSE)</f>
        <v>0.54800000000000004</v>
      </c>
      <c r="J2045" s="10">
        <f>VLOOKUP(B2045,home!$B$2:$E$405,4,FALSE)</f>
        <v>0.54800000000000004</v>
      </c>
      <c r="K2045" s="12">
        <f t="shared" si="2686"/>
        <v>1.2994392743650001</v>
      </c>
      <c r="L2045" s="12">
        <f t="shared" si="2687"/>
        <v>0.34252674240000008</v>
      </c>
      <c r="M2045" s="13">
        <f t="shared" si="2688"/>
        <v>0.19359904891807039</v>
      </c>
      <c r="N2045" s="13">
        <f t="shared" si="2689"/>
        <v>0.25157020764385152</v>
      </c>
      <c r="O2045" s="13">
        <f t="shared" si="2690"/>
        <v>6.6312851557644922E-2</v>
      </c>
      <c r="P2045" s="13">
        <f t="shared" si="2691"/>
        <v>8.6169523709140078E-2</v>
      </c>
      <c r="Q2045" s="13">
        <f t="shared" si="2692"/>
        <v>0.16345010403628946</v>
      </c>
      <c r="R2045" s="13">
        <f t="shared" si="2693"/>
        <v>1.1356962511647443E-2</v>
      </c>
      <c r="S2045" s="13">
        <f t="shared" si="2694"/>
        <v>9.5883565257109497E-3</v>
      </c>
      <c r="T2045" s="13">
        <f t="shared" si="2695"/>
        <v>5.5986031680491335E-2</v>
      </c>
      <c r="U2045" s="13">
        <f t="shared" si="2696"/>
        <v>1.4757683125125662E-2</v>
      </c>
      <c r="V2045" s="13">
        <f t="shared" si="2697"/>
        <v>4.7418972332038088E-4</v>
      </c>
      <c r="W2045" s="13">
        <f t="shared" si="2698"/>
        <v>7.0797828194599954E-2</v>
      </c>
      <c r="X2045" s="13">
        <f t="shared" si="2699"/>
        <v>2.4250149460491203E-2</v>
      </c>
      <c r="Y2045" s="13">
        <f t="shared" si="2700"/>
        <v>4.1531623487075855E-3</v>
      </c>
      <c r="Z2045" s="13">
        <f t="shared" si="2701"/>
        <v>1.2966877908911739E-3</v>
      </c>
      <c r="AA2045" s="13">
        <f t="shared" si="2702"/>
        <v>1.6849670420735821E-3</v>
      </c>
      <c r="AB2045" s="13">
        <f t="shared" si="2703"/>
        <v>1.0947561752405182E-3</v>
      </c>
      <c r="AC2045" s="13">
        <f t="shared" si="2704"/>
        <v>1.3191149063824314E-5</v>
      </c>
      <c r="AD2045" s="13">
        <f t="shared" si="2705"/>
        <v>2.2999369623952218E-2</v>
      </c>
      <c r="AE2045" s="13">
        <f t="shared" si="2706"/>
        <v>7.8778991545458699E-3</v>
      </c>
      <c r="AF2045" s="13">
        <f t="shared" si="2707"/>
        <v>1.3491955671811556E-3</v>
      </c>
      <c r="AG2045" s="13">
        <f t="shared" si="2708"/>
        <v>1.5404518749569392E-4</v>
      </c>
      <c r="AH2045" s="13">
        <f t="shared" si="2709"/>
        <v>1.1103756123095157E-4</v>
      </c>
      <c r="AI2045" s="13">
        <f t="shared" si="2710"/>
        <v>1.4428656799320697E-4</v>
      </c>
      <c r="AJ2045" s="13">
        <f t="shared" si="2711"/>
        <v>9.374581660685457E-5</v>
      </c>
      <c r="AK2045" s="13">
        <f t="shared" si="2712"/>
        <v>4.0605665302121847E-5</v>
      </c>
      <c r="AL2045" s="13">
        <f t="shared" si="2713"/>
        <v>2.3485136695832476E-7</v>
      </c>
      <c r="AM2045" s="13">
        <f t="shared" si="2714"/>
        <v>5.9772568350001777E-3</v>
      </c>
      <c r="AN2045" s="13">
        <f t="shared" si="2715"/>
        <v>2.0473703121807463E-3</v>
      </c>
      <c r="AO2045" s="13">
        <f t="shared" si="2716"/>
        <v>3.5063954175887108E-4</v>
      </c>
      <c r="AP2045" s="13">
        <f t="shared" si="2717"/>
        <v>4.0034473331764974E-5</v>
      </c>
      <c r="AQ2045" s="13">
        <f t="shared" si="2718"/>
        <v>3.4282194335072831E-6</v>
      </c>
      <c r="AR2045" s="13">
        <f t="shared" si="2719"/>
        <v>7.6066668264956795E-6</v>
      </c>
      <c r="AS2045" s="13">
        <f t="shared" si="2720"/>
        <v>9.8844016213578651E-6</v>
      </c>
      <c r="AT2045" s="13">
        <f t="shared" si="2721"/>
        <v>6.4220898351947477E-6</v>
      </c>
      <c r="AU2045" s="13">
        <f t="shared" si="2722"/>
        <v>2.7817052517841036E-6</v>
      </c>
      <c r="AV2045" s="13">
        <f t="shared" si="2723"/>
        <v>9.0366426346891107E-7</v>
      </c>
      <c r="AW2045" s="13">
        <f t="shared" si="2724"/>
        <v>2.9036285942424273E-9</v>
      </c>
      <c r="AX2045" s="13">
        <f t="shared" si="2725"/>
        <v>1.2945137140609785E-3</v>
      </c>
      <c r="AY2045" s="13">
        <f t="shared" si="2726"/>
        <v>4.434055654694322E-4</v>
      </c>
      <c r="AZ2045" s="13">
        <f t="shared" si="2727"/>
        <v>7.5939131951137292E-5</v>
      </c>
      <c r="BA2045" s="13">
        <f t="shared" si="2728"/>
        <v>8.6703944959689405E-6</v>
      </c>
      <c r="BB2045" s="13">
        <f t="shared" si="2729"/>
        <v>7.4246049550678282E-7</v>
      </c>
      <c r="BC2045" s="13">
        <f t="shared" si="2730"/>
        <v>5.0862514977325667E-8</v>
      </c>
      <c r="BD2045" s="13">
        <f t="shared" si="2731"/>
        <v>4.3424780143361838E-7</v>
      </c>
      <c r="BE2045" s="13">
        <f t="shared" si="2732"/>
        <v>5.6427864798949773E-7</v>
      </c>
      <c r="BF2045" s="13">
        <f t="shared" si="2733"/>
        <v>3.6662291844156821E-7</v>
      </c>
      <c r="BG2045" s="13">
        <f t="shared" si="2734"/>
        <v>1.5880140636843009E-7</v>
      </c>
      <c r="BH2045" s="13">
        <f t="shared" si="2735"/>
        <v>5.1588196064883552E-8</v>
      </c>
      <c r="BI2045" s="13">
        <f t="shared" si="2736"/>
        <v>1.3407145612070326E-8</v>
      </c>
      <c r="BJ2045" s="14">
        <f t="shared" si="2737"/>
        <v>0.61283004440829891</v>
      </c>
      <c r="BK2045" s="14">
        <f t="shared" si="2738"/>
        <v>0.29028795044214201</v>
      </c>
      <c r="BL2045" s="14">
        <f t="shared" si="2739"/>
        <v>9.5626083496779479E-2</v>
      </c>
      <c r="BM2045" s="14">
        <f t="shared" si="2740"/>
        <v>0.22713866509962707</v>
      </c>
      <c r="BN2045" s="14">
        <f t="shared" si="2741"/>
        <v>0.77245869837664383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1.5390999999999999</v>
      </c>
      <c r="F2046" s="10">
        <f>VLOOKUP(B2046,home!$B$2:$E$405,3,FALSE)</f>
        <v>1.2995000000000001</v>
      </c>
      <c r="G2046" s="10">
        <f>VLOOKUP(C2046,away!$B$2:$E$405,4,FALSE)</f>
        <v>0.92820000000000003</v>
      </c>
      <c r="H2046" s="10">
        <f>VLOOKUP(A2046,away!$A$2:$E$405,3,FALSE)</f>
        <v>1.1406000000000001</v>
      </c>
      <c r="I2046" s="10">
        <f>VLOOKUP(C2046,away!$B$2:$E$405,3,FALSE)</f>
        <v>0.75149999999999995</v>
      </c>
      <c r="J2046" s="10">
        <f>VLOOKUP(B2046,home!$B$2:$E$405,4,FALSE)</f>
        <v>1.6438999999999999</v>
      </c>
      <c r="K2046" s="12">
        <f t="shared" si="2686"/>
        <v>1.8564561096899999</v>
      </c>
      <c r="L2046" s="12">
        <f t="shared" si="2687"/>
        <v>1.4090868035099999</v>
      </c>
      <c r="M2046" s="13">
        <f t="shared" si="2688"/>
        <v>3.8176203091768737E-2</v>
      </c>
      <c r="N2046" s="13">
        <f t="shared" si="2689"/>
        <v>7.087244547448035E-2</v>
      </c>
      <c r="O2046" s="13">
        <f t="shared" si="2690"/>
        <v>5.3793583984728999E-2</v>
      </c>
      <c r="P2046" s="13">
        <f t="shared" si="2691"/>
        <v>9.9865427650572283E-2</v>
      </c>
      <c r="Q2046" s="13">
        <f t="shared" si="2692"/>
        <v>6.5785792204885202E-2</v>
      </c>
      <c r="R2046" s="13">
        <f t="shared" si="2693"/>
        <v>3.7899914653194255E-2</v>
      </c>
      <c r="S2046" s="13">
        <f t="shared" si="2694"/>
        <v>6.5309687921675533E-2</v>
      </c>
      <c r="T2046" s="13">
        <f t="shared" si="2695"/>
        <v>9.2697891654354783E-2</v>
      </c>
      <c r="U2046" s="13">
        <f t="shared" si="2696"/>
        <v>7.0359528114652028E-2</v>
      </c>
      <c r="V2046" s="13">
        <f t="shared" si="2697"/>
        <v>1.8982680267383065E-2</v>
      </c>
      <c r="W2046" s="13">
        <f t="shared" si="2698"/>
        <v>4.0709478623185309E-2</v>
      </c>
      <c r="X2046" s="13">
        <f t="shared" si="2699"/>
        <v>5.7363189105702865E-2</v>
      </c>
      <c r="Y2046" s="13">
        <f t="shared" si="2700"/>
        <v>4.0414856388047253E-2</v>
      </c>
      <c r="Z2046" s="13">
        <f t="shared" si="2701"/>
        <v>1.7801423197323765E-2</v>
      </c>
      <c r="AA2046" s="13">
        <f t="shared" si="2702"/>
        <v>3.3047560855848999E-2</v>
      </c>
      <c r="AB2046" s="13">
        <f t="shared" si="2703"/>
        <v>3.0675673130596475E-2</v>
      </c>
      <c r="AC2046" s="13">
        <f t="shared" si="2704"/>
        <v>3.1035588424995651E-3</v>
      </c>
      <c r="AD2046" s="13">
        <f t="shared" si="2705"/>
        <v>1.88938400780767E-2</v>
      </c>
      <c r="AE2046" s="13">
        <f t="shared" si="2706"/>
        <v>2.6623060721646226E-2</v>
      </c>
      <c r="AF2046" s="13">
        <f t="shared" si="2707"/>
        <v>1.8757101765958555E-2</v>
      </c>
      <c r="AG2046" s="13">
        <f t="shared" si="2708"/>
        <v>8.8101281901687718E-3</v>
      </c>
      <c r="AH2046" s="13">
        <f t="shared" si="2709"/>
        <v>6.2709376277614295E-3</v>
      </c>
      <c r="AI2046" s="13">
        <f t="shared" si="2710"/>
        <v>1.1641720472542621E-2</v>
      </c>
      <c r="AJ2046" s="13">
        <f t="shared" si="2711"/>
        <v>1.080617154927745E-2</v>
      </c>
      <c r="AK2046" s="13">
        <f t="shared" si="2712"/>
        <v>6.6870610650047917E-3</v>
      </c>
      <c r="AL2046" s="13">
        <f t="shared" si="2713"/>
        <v>3.2474495203192212E-4</v>
      </c>
      <c r="AM2046" s="13">
        <f t="shared" si="2714"/>
        <v>7.015116969690257E-3</v>
      </c>
      <c r="AN2046" s="13">
        <f t="shared" si="2715"/>
        <v>9.8849087470696019E-3</v>
      </c>
      <c r="AO2046" s="13">
        <f t="shared" si="2716"/>
        <v>6.9643472346981724E-3</v>
      </c>
      <c r="AP2046" s="13">
        <f t="shared" si="2717"/>
        <v>3.2711232611581848E-3</v>
      </c>
      <c r="AQ2046" s="13">
        <f t="shared" si="2718"/>
        <v>1.1523241549881488E-3</v>
      </c>
      <c r="AR2046" s="13">
        <f t="shared" si="2719"/>
        <v>1.7672590913825848E-3</v>
      </c>
      <c r="AS2046" s="13">
        <f t="shared" si="2720"/>
        <v>3.280838937602398E-3</v>
      </c>
      <c r="AT2046" s="13">
        <f t="shared" si="2721"/>
        <v>3.0453667453104096E-3</v>
      </c>
      <c r="AU2046" s="13">
        <f t="shared" si="2722"/>
        <v>1.8845299001927535E-3</v>
      </c>
      <c r="AV2046" s="13">
        <f t="shared" si="2723"/>
        <v>8.7463676177658054E-4</v>
      </c>
      <c r="AW2046" s="13">
        <f t="shared" si="2724"/>
        <v>2.3597301522331647E-5</v>
      </c>
      <c r="AX2046" s="13">
        <f t="shared" si="2725"/>
        <v>2.1705427930952459E-3</v>
      </c>
      <c r="AY2046" s="13">
        <f t="shared" si="2726"/>
        <v>3.0584832062042475E-3</v>
      </c>
      <c r="AZ2046" s="13">
        <f t="shared" si="2727"/>
        <v>2.1548341623096796E-3</v>
      </c>
      <c r="BA2046" s="13">
        <f t="shared" si="2728"/>
        <v>1.0121161272876981E-3</v>
      </c>
      <c r="BB2046" s="13">
        <f t="shared" si="2729"/>
        <v>3.565398696451859E-4</v>
      </c>
      <c r="BC2046" s="13">
        <f t="shared" si="2730"/>
        <v>1.004791250484413E-4</v>
      </c>
      <c r="BD2046" s="13">
        <f t="shared" si="2731"/>
        <v>4.1503691067504609E-4</v>
      </c>
      <c r="BE2046" s="13">
        <f t="shared" si="2732"/>
        <v>7.7049780856955211E-4</v>
      </c>
      <c r="BF2046" s="13">
        <f t="shared" si="2733"/>
        <v>7.1519768211085043E-4</v>
      </c>
      <c r="BG2046" s="13">
        <f t="shared" si="2734"/>
        <v>4.4257770219693822E-4</v>
      </c>
      <c r="BH2046" s="13">
        <f t="shared" si="2735"/>
        <v>2.0540651981401677E-4</v>
      </c>
      <c r="BI2046" s="13">
        <f t="shared" si="2736"/>
        <v>7.6265637735778332E-5</v>
      </c>
      <c r="BJ2046" s="14">
        <f t="shared" si="2737"/>
        <v>0.47806859985770095</v>
      </c>
      <c r="BK2046" s="14">
        <f t="shared" si="2738"/>
        <v>0.22882078593213537</v>
      </c>
      <c r="BL2046" s="14">
        <f t="shared" si="2739"/>
        <v>0.27465976515097396</v>
      </c>
      <c r="BM2046" s="14">
        <f t="shared" si="2740"/>
        <v>0.6299223211738223</v>
      </c>
      <c r="BN2046" s="14">
        <f t="shared" si="2741"/>
        <v>0.36639336705962983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1.5390999999999999</v>
      </c>
      <c r="F2047" s="10">
        <f>VLOOKUP(B2047,home!$B$2:$E$405,3,FALSE)</f>
        <v>1.2995000000000001</v>
      </c>
      <c r="G2047" s="10">
        <f>VLOOKUP(C2047,away!$B$2:$E$405,4,FALSE)</f>
        <v>1.9492</v>
      </c>
      <c r="H2047" s="10">
        <f>VLOOKUP(A2047,away!$A$2:$E$405,3,FALSE)</f>
        <v>1.1406000000000001</v>
      </c>
      <c r="I2047" s="10">
        <f>VLOOKUP(C2047,away!$B$2:$E$405,3,FALSE)</f>
        <v>1.002</v>
      </c>
      <c r="J2047" s="10">
        <f>VLOOKUP(B2047,home!$B$2:$E$405,4,FALSE)</f>
        <v>0.7671</v>
      </c>
      <c r="K2047" s="12">
        <f t="shared" si="2686"/>
        <v>3.8985178291399998</v>
      </c>
      <c r="L2047" s="12">
        <f t="shared" si="2687"/>
        <v>0.8767041685200001</v>
      </c>
      <c r="M2047" s="13">
        <f t="shared" si="2688"/>
        <v>8.4362110604407365E-3</v>
      </c>
      <c r="N2047" s="13">
        <f t="shared" si="2689"/>
        <v>3.2888719229516271E-2</v>
      </c>
      <c r="O2047" s="13">
        <f t="shared" si="2690"/>
        <v>7.396061403202924E-3</v>
      </c>
      <c r="P2047" s="13">
        <f t="shared" si="2691"/>
        <v>2.8833677245800798E-2</v>
      </c>
      <c r="Q2047" s="13">
        <f t="shared" si="2692"/>
        <v>6.4108629146924376E-2</v>
      </c>
      <c r="R2047" s="13">
        <f t="shared" si="2693"/>
        <v>3.242078931408942E-3</v>
      </c>
      <c r="S2047" s="13">
        <f t="shared" si="2694"/>
        <v>2.4637273106333849E-2</v>
      </c>
      <c r="T2047" s="13">
        <f t="shared" si="2695"/>
        <v>5.6204302411211368E-2</v>
      </c>
      <c r="U2047" s="13">
        <f t="shared" si="2696"/>
        <v>1.2639302517576917E-2</v>
      </c>
      <c r="V2047" s="13">
        <f t="shared" si="2697"/>
        <v>9.3562695368964947E-3</v>
      </c>
      <c r="W2047" s="13">
        <f t="shared" si="2698"/>
        <v>8.3309544577002972E-2</v>
      </c>
      <c r="X2047" s="13">
        <f t="shared" si="2699"/>
        <v>7.3037825008161278E-2</v>
      </c>
      <c r="Y2047" s="13">
        <f t="shared" si="2700"/>
        <v>3.2016282822144644E-2</v>
      </c>
      <c r="Z2047" s="13">
        <f t="shared" si="2701"/>
        <v>9.4744803794569567E-4</v>
      </c>
      <c r="AA2047" s="13">
        <f t="shared" si="2702"/>
        <v>3.6936430681150053E-3</v>
      </c>
      <c r="AB2047" s="13">
        <f t="shared" si="2703"/>
        <v>7.1998666777628589E-3</v>
      </c>
      <c r="AC2047" s="13">
        <f t="shared" si="2704"/>
        <v>1.9986435121673697E-3</v>
      </c>
      <c r="AD2047" s="13">
        <f t="shared" si="2705"/>
        <v>8.1195936217744943E-2</v>
      </c>
      <c r="AE2047" s="13">
        <f t="shared" si="2706"/>
        <v>7.1184815748981042E-2</v>
      </c>
      <c r="AF2047" s="13">
        <f t="shared" si="2707"/>
        <v>3.1204012351229913E-2</v>
      </c>
      <c r="AG2047" s="13">
        <f t="shared" si="2708"/>
        <v>9.1188959009576107E-3</v>
      </c>
      <c r="AH2047" s="13">
        <f t="shared" si="2709"/>
        <v>2.0765791108077165E-4</v>
      </c>
      <c r="AI2047" s="13">
        <f t="shared" si="2710"/>
        <v>8.0955806871035678E-4</v>
      </c>
      <c r="AJ2047" s="13">
        <f t="shared" si="2711"/>
        <v>1.5780382822957355E-3</v>
      </c>
      <c r="AK2047" s="13">
        <f t="shared" si="2712"/>
        <v>2.0506701261984619E-3</v>
      </c>
      <c r="AL2047" s="13">
        <f t="shared" si="2713"/>
        <v>2.7324229584287812E-4</v>
      </c>
      <c r="AM2047" s="13">
        <f t="shared" si="2714"/>
        <v>6.3308760999718564E-2</v>
      </c>
      <c r="AN2047" s="13">
        <f t="shared" si="2715"/>
        <v>5.5503054672289671E-2</v>
      </c>
      <c r="AO2047" s="13">
        <f t="shared" si="2716"/>
        <v>2.432987969839491E-2</v>
      </c>
      <c r="AP2047" s="13">
        <f t="shared" si="2717"/>
        <v>7.1100356503909804E-3</v>
      </c>
      <c r="AQ2047" s="13">
        <f t="shared" si="2718"/>
        <v>1.5583494732558955E-3</v>
      </c>
      <c r="AR2047" s="13">
        <f t="shared" si="2719"/>
        <v>3.6410911254133619E-5</v>
      </c>
      <c r="AS2047" s="13">
        <f t="shared" si="2720"/>
        <v>1.4194858669947416E-4</v>
      </c>
      <c r="AT2047" s="13">
        <f t="shared" si="2721"/>
        <v>2.7669454803456252E-4</v>
      </c>
      <c r="AU2047" s="13">
        <f t="shared" si="2722"/>
        <v>3.5956620957952536E-4</v>
      </c>
      <c r="AV2047" s="13">
        <f t="shared" si="2723"/>
        <v>3.5044381970051746E-4</v>
      </c>
      <c r="AW2047" s="13">
        <f t="shared" si="2724"/>
        <v>2.5941675421549972E-5</v>
      </c>
      <c r="AX2047" s="13">
        <f t="shared" si="2725"/>
        <v>4.1135055583027665E-2</v>
      </c>
      <c r="AY2047" s="13">
        <f t="shared" si="2726"/>
        <v>3.6063274701942254E-2</v>
      </c>
      <c r="AZ2047" s="13">
        <f t="shared" si="2727"/>
        <v>1.5808411630837318E-2</v>
      </c>
      <c r="BA2047" s="13">
        <f t="shared" si="2728"/>
        <v>4.6197667914783767E-3</v>
      </c>
      <c r="BB2047" s="13">
        <f t="shared" si="2729"/>
        <v>1.0125422009198397E-3</v>
      </c>
      <c r="BC2047" s="13">
        <f t="shared" si="2730"/>
        <v>1.7753999366976786E-4</v>
      </c>
      <c r="BD2047" s="13">
        <f t="shared" si="2731"/>
        <v>5.3202662793517862E-6</v>
      </c>
      <c r="BE2047" s="13">
        <f t="shared" si="2732"/>
        <v>2.0741152945825265E-5</v>
      </c>
      <c r="BF2047" s="13">
        <f t="shared" si="2733"/>
        <v>4.042987727810971E-5</v>
      </c>
      <c r="BG2047" s="13">
        <f t="shared" si="2734"/>
        <v>5.2538865799550961E-5</v>
      </c>
      <c r="BH2047" s="13">
        <f t="shared" si="2735"/>
        <v>5.1205926260585812E-5</v>
      </c>
      <c r="BI2047" s="13">
        <f t="shared" si="2736"/>
        <v>3.9925443296904374E-5</v>
      </c>
      <c r="BJ2047" s="14">
        <f t="shared" si="2737"/>
        <v>0.78489563480979985</v>
      </c>
      <c r="BK2047" s="14">
        <f t="shared" si="2738"/>
        <v>0.10959859145942438</v>
      </c>
      <c r="BL2047" s="14">
        <f t="shared" si="2739"/>
        <v>4.0192102593480515E-2</v>
      </c>
      <c r="BM2047" s="14">
        <f t="shared" si="2740"/>
        <v>0.75469106685683585</v>
      </c>
      <c r="BN2047" s="14">
        <f t="shared" si="2741"/>
        <v>0.14490537701729406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1.5390999999999999</v>
      </c>
      <c r="F2048" s="10">
        <f>VLOOKUP(B2048,home!$B$2:$E$405,3,FALSE)</f>
        <v>1.4851000000000001</v>
      </c>
      <c r="G2048" s="10">
        <f>VLOOKUP(C2048,away!$B$2:$E$405,4,FALSE)</f>
        <v>1.1137999999999999</v>
      </c>
      <c r="H2048" s="10">
        <f>VLOOKUP(A2048,away!$A$2:$E$405,3,FALSE)</f>
        <v>1.1406000000000001</v>
      </c>
      <c r="I2048" s="10">
        <f>VLOOKUP(C2048,away!$B$2:$E$405,3,FALSE)</f>
        <v>1.002</v>
      </c>
      <c r="J2048" s="10">
        <f>VLOOKUP(B2048,home!$B$2:$E$405,4,FALSE)</f>
        <v>0.87670000000000003</v>
      </c>
      <c r="K2048" s="12">
        <f t="shared" si="2686"/>
        <v>2.5458320512579999</v>
      </c>
      <c r="L2048" s="12">
        <f t="shared" si="2687"/>
        <v>1.0019639480400002</v>
      </c>
      <c r="M2048" s="13">
        <f t="shared" si="2688"/>
        <v>2.8788018598164624E-2</v>
      </c>
      <c r="N2048" s="13">
        <f t="shared" si="2689"/>
        <v>7.3289460439418877E-2</v>
      </c>
      <c r="O2048" s="13">
        <f t="shared" si="2690"/>
        <v>2.8844556770865979E-2</v>
      </c>
      <c r="P2048" s="13">
        <f t="shared" si="2691"/>
        <v>7.3433397131601547E-2</v>
      </c>
      <c r="Q2048" s="13">
        <f t="shared" si="2692"/>
        <v>9.3291328703038939E-2</v>
      </c>
      <c r="R2048" s="13">
        <f t="shared" si="2693"/>
        <v>1.4450602990800396E-2</v>
      </c>
      <c r="S2048" s="13">
        <f t="shared" si="2694"/>
        <v>4.6829063590289134E-2</v>
      </c>
      <c r="T2048" s="13">
        <f t="shared" si="2695"/>
        <v>9.3474548025194296E-2</v>
      </c>
      <c r="U2048" s="13">
        <f t="shared" si="2696"/>
        <v>3.6788808253984354E-2</v>
      </c>
      <c r="V2048" s="13">
        <f t="shared" si="2697"/>
        <v>1.327256342271799E-2</v>
      </c>
      <c r="W2048" s="13">
        <f t="shared" si="2698"/>
        <v>7.9168018238880644E-2</v>
      </c>
      <c r="X2048" s="13">
        <f t="shared" si="2699"/>
        <v>7.9323500113131593E-2</v>
      </c>
      <c r="Y2048" s="13">
        <f t="shared" si="2700"/>
        <v>3.9739643672852362E-2</v>
      </c>
      <c r="Z2048" s="13">
        <f t="shared" si="2701"/>
        <v>4.8263277414070001E-3</v>
      </c>
      <c r="AA2048" s="13">
        <f t="shared" si="2702"/>
        <v>1.2287019853949572E-2</v>
      </c>
      <c r="AB2048" s="13">
        <f t="shared" si="2703"/>
        <v>1.564034447931411E-2</v>
      </c>
      <c r="AC2048" s="13">
        <f t="shared" si="2704"/>
        <v>2.1160049133186901E-3</v>
      </c>
      <c r="AD2048" s="13">
        <f t="shared" si="2705"/>
        <v>5.0387119566780048E-2</v>
      </c>
      <c r="AE2048" s="13">
        <f t="shared" si="2706"/>
        <v>5.0486077251494482E-2</v>
      </c>
      <c r="AF2048" s="13">
        <f t="shared" si="2707"/>
        <v>2.5292614641979926E-2</v>
      </c>
      <c r="AG2048" s="13">
        <f t="shared" si="2708"/>
        <v>8.4474293409775077E-3</v>
      </c>
      <c r="AH2048" s="13">
        <f t="shared" si="2709"/>
        <v>1.2089515995787838E-3</v>
      </c>
      <c r="AI2048" s="13">
        <f t="shared" si="2710"/>
        <v>3.0777877306272946E-3</v>
      </c>
      <c r="AJ2048" s="13">
        <f t="shared" si="2711"/>
        <v>3.917765325799797E-3</v>
      </c>
      <c r="AK2048" s="13">
        <f t="shared" si="2712"/>
        <v>3.3246575119094536E-3</v>
      </c>
      <c r="AL2048" s="13">
        <f t="shared" si="2713"/>
        <v>2.1590291614172877E-4</v>
      </c>
      <c r="AM2048" s="13">
        <f t="shared" si="2714"/>
        <v>2.5655428792735562E-2</v>
      </c>
      <c r="AN2048" s="13">
        <f t="shared" si="2715"/>
        <v>2.570581472182842E-2</v>
      </c>
      <c r="AO2048" s="13">
        <f t="shared" si="2716"/>
        <v>1.287814980313398E-2</v>
      </c>
      <c r="AP2048" s="13">
        <f t="shared" si="2717"/>
        <v>4.3011472733995582E-3</v>
      </c>
      <c r="AQ2048" s="13">
        <f t="shared" si="2718"/>
        <v>1.0773986257892258E-3</v>
      </c>
      <c r="AR2048" s="13">
        <f t="shared" si="2719"/>
        <v>2.4226518354064638E-4</v>
      </c>
      <c r="AS2048" s="13">
        <f t="shared" si="2720"/>
        <v>6.1676646916167949E-4</v>
      </c>
      <c r="AT2048" s="13">
        <f t="shared" si="2721"/>
        <v>7.8509192266651656E-4</v>
      </c>
      <c r="AU2048" s="13">
        <f t="shared" si="2722"/>
        <v>6.6623739330272825E-4</v>
      </c>
      <c r="AV2048" s="13">
        <f t="shared" si="2723"/>
        <v>4.2403212740416672E-4</v>
      </c>
      <c r="AW2048" s="13">
        <f t="shared" si="2724"/>
        <v>1.5298112581921712E-5</v>
      </c>
      <c r="AX2048" s="13">
        <f t="shared" si="2725"/>
        <v>1.0885735484885582E-2</v>
      </c>
      <c r="AY2048" s="13">
        <f t="shared" si="2726"/>
        <v>1.0907114503755085E-2</v>
      </c>
      <c r="AZ2048" s="13">
        <f t="shared" si="2727"/>
        <v>5.464267754953395E-3</v>
      </c>
      <c r="BA2048" s="13">
        <f t="shared" si="2728"/>
        <v>1.8249997643002577E-3</v>
      </c>
      <c r="BB2048" s="13">
        <f t="shared" si="2729"/>
        <v>4.5714599225258896E-4</v>
      </c>
      <c r="BC2048" s="13">
        <f t="shared" si="2730"/>
        <v>9.1608760645613507E-5</v>
      </c>
      <c r="BD2048" s="13">
        <f t="shared" si="2731"/>
        <v>4.0456829962170205E-5</v>
      </c>
      <c r="BE2048" s="13">
        <f t="shared" si="2732"/>
        <v>1.0299629440998787E-4</v>
      </c>
      <c r="BF2048" s="13">
        <f t="shared" si="2733"/>
        <v>1.3110563373487619E-4</v>
      </c>
      <c r="BG2048" s="13">
        <f t="shared" si="2734"/>
        <v>1.1125764148757996E-4</v>
      </c>
      <c r="BH2048" s="13">
        <f t="shared" si="2735"/>
        <v>7.081081741161319E-5</v>
      </c>
      <c r="BI2048" s="13">
        <f t="shared" si="2736"/>
        <v>3.6054489708452592E-5</v>
      </c>
      <c r="BJ2048" s="14">
        <f t="shared" si="2737"/>
        <v>0.69214855147142795</v>
      </c>
      <c r="BK2048" s="14">
        <f t="shared" si="2738"/>
        <v>0.17556206507598882</v>
      </c>
      <c r="BL2048" s="14">
        <f t="shared" si="2739"/>
        <v>0.12276756931962014</v>
      </c>
      <c r="BM2048" s="14">
        <f t="shared" si="2740"/>
        <v>0.67231533258338028</v>
      </c>
      <c r="BN2048" s="14">
        <f t="shared" si="2741"/>
        <v>0.31209736463389043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1.5216000000000001</v>
      </c>
      <c r="F2049" s="10">
        <f>VLOOKUP(B2049,home!$B$2:$E$405,3,FALSE)</f>
        <v>1.0077</v>
      </c>
      <c r="G2049" s="10">
        <f>VLOOKUP(C2049,away!$B$2:$E$405,4,FALSE)</f>
        <v>0.96389999999999998</v>
      </c>
      <c r="H2049" s="10">
        <f>VLOOKUP(A2049,away!$A$2:$E$405,3,FALSE)</f>
        <v>1.1121000000000001</v>
      </c>
      <c r="I2049" s="10">
        <f>VLOOKUP(C2049,away!$B$2:$E$405,3,FALSE)</f>
        <v>1.139</v>
      </c>
      <c r="J2049" s="10">
        <f>VLOOKUP(B2049,home!$B$2:$E$405,4,FALSE)</f>
        <v>1.3188</v>
      </c>
      <c r="K2049" s="12">
        <f t="shared" si="2686"/>
        <v>1.4779636008480002</v>
      </c>
      <c r="L2049" s="12">
        <f t="shared" si="2687"/>
        <v>1.67050008972</v>
      </c>
      <c r="M2049" s="13">
        <f t="shared" si="2688"/>
        <v>4.2918011590429572E-2</v>
      </c>
      <c r="N2049" s="13">
        <f t="shared" si="2689"/>
        <v>6.3431258951427497E-2</v>
      </c>
      <c r="O2049" s="13">
        <f t="shared" si="2690"/>
        <v>7.1694542212416598E-2</v>
      </c>
      <c r="P2049" s="13">
        <f t="shared" si="2691"/>
        <v>0.10596192376941219</v>
      </c>
      <c r="Q2049" s="13">
        <f t="shared" si="2692"/>
        <v>4.6874545943086876E-2</v>
      </c>
      <c r="R2049" s="13">
        <f t="shared" si="2693"/>
        <v>5.9882869599138133E-2</v>
      </c>
      <c r="S2049" s="13">
        <f t="shared" si="2694"/>
        <v>6.5403363720946919E-2</v>
      </c>
      <c r="T2049" s="13">
        <f t="shared" si="2695"/>
        <v>7.8303933203510881E-2</v>
      </c>
      <c r="U2049" s="13">
        <f t="shared" si="2696"/>
        <v>8.8504701581853432E-2</v>
      </c>
      <c r="V2049" s="13">
        <f t="shared" si="2697"/>
        <v>1.7941874606551545E-2</v>
      </c>
      <c r="W2049" s="13">
        <f t="shared" si="2698"/>
        <v>2.3092957570053235E-2</v>
      </c>
      <c r="X2049" s="13">
        <f t="shared" si="2699"/>
        <v>3.8576787692674086E-2</v>
      </c>
      <c r="Y2049" s="13">
        <f t="shared" si="2700"/>
        <v>3.2221263650860726E-2</v>
      </c>
      <c r="Z2049" s="13">
        <f t="shared" si="2701"/>
        <v>3.3344779679350449E-2</v>
      </c>
      <c r="AA2049" s="13">
        <f t="shared" si="2702"/>
        <v>4.928237064437601E-2</v>
      </c>
      <c r="AB2049" s="13">
        <f t="shared" si="2703"/>
        <v>3.6418774987943887E-2</v>
      </c>
      <c r="AC2049" s="13">
        <f t="shared" si="2704"/>
        <v>2.7685863680653824E-3</v>
      </c>
      <c r="AD2049" s="13">
        <f t="shared" si="2705"/>
        <v>8.532637681116487E-3</v>
      </c>
      <c r="AE2049" s="13">
        <f t="shared" si="2706"/>
        <v>1.4253772011853344E-2</v>
      </c>
      <c r="AF2049" s="13">
        <f t="shared" si="2707"/>
        <v>1.190546371232472E-2</v>
      </c>
      <c r="AG2049" s="13">
        <f t="shared" si="2708"/>
        <v>6.6293593998655517E-3</v>
      </c>
      <c r="AH2049" s="13">
        <f t="shared" si="2709"/>
        <v>1.3925614361512141E-2</v>
      </c>
      <c r="AI2049" s="13">
        <f t="shared" si="2710"/>
        <v>2.0581551145761108E-2</v>
      </c>
      <c r="AJ2049" s="13">
        <f t="shared" si="2711"/>
        <v>1.5209391721213189E-2</v>
      </c>
      <c r="AK2049" s="13">
        <f t="shared" si="2712"/>
        <v>7.4929757849973378E-3</v>
      </c>
      <c r="AL2049" s="13">
        <f t="shared" si="2713"/>
        <v>2.7341875991980584E-4</v>
      </c>
      <c r="AM2049" s="13">
        <f t="shared" si="2714"/>
        <v>2.5221855823828522E-3</v>
      </c>
      <c r="AN2049" s="13">
        <f t="shared" si="2715"/>
        <v>4.2133112416610444E-3</v>
      </c>
      <c r="AO2049" s="13">
        <f t="shared" si="2716"/>
        <v>3.5191684036065302E-3</v>
      </c>
      <c r="AP2049" s="13">
        <f t="shared" si="2717"/>
        <v>1.9595903779881666E-3</v>
      </c>
      <c r="AQ2049" s="13">
        <f t="shared" si="2718"/>
        <v>8.183739755609203E-4</v>
      </c>
      <c r="AR2049" s="13">
        <f t="shared" si="2719"/>
        <v>4.6525480080624251E-3</v>
      </c>
      <c r="AS2049" s="13">
        <f t="shared" si="2720"/>
        <v>6.876296607114132E-3</v>
      </c>
      <c r="AT2049" s="13">
        <f t="shared" si="2721"/>
        <v>5.081458046974646E-3</v>
      </c>
      <c r="AU2049" s="13">
        <f t="shared" si="2722"/>
        <v>2.5034033442215653E-3</v>
      </c>
      <c r="AV2049" s="13">
        <f t="shared" si="2723"/>
        <v>9.2498475525015712E-4</v>
      </c>
      <c r="AW2049" s="13">
        <f t="shared" si="2724"/>
        <v>1.875150155308004E-5</v>
      </c>
      <c r="AX2049" s="13">
        <f t="shared" si="2725"/>
        <v>6.2128308089091228E-4</v>
      </c>
      <c r="AY2049" s="13">
        <f t="shared" si="2726"/>
        <v>1.0378534423697871E-3</v>
      </c>
      <c r="AZ2049" s="13">
        <f t="shared" si="2727"/>
        <v>8.6686713429747007E-4</v>
      </c>
      <c r="BA2049" s="13">
        <f t="shared" si="2728"/>
        <v>4.8270054187308121E-4</v>
      </c>
      <c r="BB2049" s="13">
        <f t="shared" si="2729"/>
        <v>2.015878246267187E-4</v>
      </c>
      <c r="BC2049" s="13">
        <f t="shared" si="2730"/>
        <v>6.735049582507857E-5</v>
      </c>
      <c r="BD2049" s="13">
        <f t="shared" si="2731"/>
        <v>1.2953469774824814E-3</v>
      </c>
      <c r="BE2049" s="13">
        <f t="shared" si="2732"/>
        <v>1.9144756831875815E-3</v>
      </c>
      <c r="BF2049" s="13">
        <f t="shared" si="2733"/>
        <v>1.414762687229927E-3</v>
      </c>
      <c r="BG2049" s="13">
        <f t="shared" si="2734"/>
        <v>6.9698925185457882E-4</v>
      </c>
      <c r="BH2049" s="13">
        <f t="shared" si="2735"/>
        <v>2.575311861058366E-4</v>
      </c>
      <c r="BI2049" s="13">
        <f t="shared" si="2736"/>
        <v>7.6124343829527788E-5</v>
      </c>
      <c r="BJ2049" s="14">
        <f t="shared" si="2737"/>
        <v>0.34013225191785595</v>
      </c>
      <c r="BK2049" s="14">
        <f t="shared" si="2738"/>
        <v>0.23630503225769522</v>
      </c>
      <c r="BL2049" s="14">
        <f t="shared" si="2739"/>
        <v>0.38868671293052465</v>
      </c>
      <c r="BM2049" s="14">
        <f t="shared" si="2740"/>
        <v>0.60668652277869906</v>
      </c>
      <c r="BN2049" s="14">
        <f t="shared" si="2741"/>
        <v>0.39076315206591089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1.5216000000000001</v>
      </c>
      <c r="F2050" s="10">
        <f>VLOOKUP(B2050,home!$B$2:$E$405,3,FALSE)</f>
        <v>0.43809999999999999</v>
      </c>
      <c r="G2050" s="10">
        <f>VLOOKUP(C2050,away!$B$2:$E$405,4,FALSE)</f>
        <v>0.75109999999999999</v>
      </c>
      <c r="H2050" s="10">
        <f>VLOOKUP(A2050,away!$A$2:$E$405,3,FALSE)</f>
        <v>1.1121000000000001</v>
      </c>
      <c r="I2050" s="10">
        <f>VLOOKUP(C2050,away!$B$2:$E$405,3,FALSE)</f>
        <v>1.413</v>
      </c>
      <c r="J2050" s="10">
        <f>VLOOKUP(B2050,home!$B$2:$E$405,4,FALSE)</f>
        <v>0.53949999999999998</v>
      </c>
      <c r="K2050" s="12">
        <f t="shared" si="2686"/>
        <v>0.500692994256</v>
      </c>
      <c r="L2050" s="12">
        <f t="shared" si="2687"/>
        <v>0.84776884335000002</v>
      </c>
      <c r="M2050" s="13">
        <f t="shared" si="2688"/>
        <v>0.25963932109703769</v>
      </c>
      <c r="N2050" s="13">
        <f t="shared" si="2689"/>
        <v>0.12999958910667081</v>
      </c>
      <c r="O2050" s="13">
        <f t="shared" si="2690"/>
        <v>0.22011412693461488</v>
      </c>
      <c r="P2050" s="13">
        <f t="shared" si="2691"/>
        <v>0.11020960129293757</v>
      </c>
      <c r="Q2050" s="13">
        <f t="shared" si="2692"/>
        <v>3.2544941760934337E-2</v>
      </c>
      <c r="R2050" s="13">
        <f t="shared" si="2693"/>
        <v>9.3302949398176765E-2</v>
      </c>
      <c r="S2050" s="13">
        <f t="shared" si="2694"/>
        <v>1.1695220282725164E-2</v>
      </c>
      <c r="T2050" s="13">
        <f t="shared" si="2695"/>
        <v>2.7590587633560419E-2</v>
      </c>
      <c r="U2050" s="13">
        <f t="shared" si="2696"/>
        <v>4.6716133107089171E-2</v>
      </c>
      <c r="V2050" s="13">
        <f t="shared" si="2697"/>
        <v>5.5158806837894345E-4</v>
      </c>
      <c r="W2050" s="13">
        <f t="shared" si="2698"/>
        <v>5.4316747793897845E-3</v>
      </c>
      <c r="X2050" s="13">
        <f t="shared" si="2699"/>
        <v>4.6048046451766444E-3</v>
      </c>
      <c r="Y2050" s="13">
        <f t="shared" si="2700"/>
        <v>1.9519049539470554E-3</v>
      </c>
      <c r="Z2050" s="13">
        <f t="shared" si="2701"/>
        <v>2.6366444497478634E-2</v>
      </c>
      <c r="AA2050" s="13">
        <f t="shared" si="2702"/>
        <v>1.3201494043327211E-2</v>
      </c>
      <c r="AB2050" s="13">
        <f t="shared" si="2703"/>
        <v>3.3049477906031246E-3</v>
      </c>
      <c r="AC2050" s="13">
        <f t="shared" si="2704"/>
        <v>1.4633352923281106E-5</v>
      </c>
      <c r="AD2050" s="13">
        <f t="shared" si="2705"/>
        <v>6.7990037727936724E-4</v>
      </c>
      <c r="AE2050" s="13">
        <f t="shared" si="2706"/>
        <v>5.7639835643935784E-4</v>
      </c>
      <c r="AF2050" s="13">
        <f t="shared" si="2707"/>
        <v>2.443262839737177E-4</v>
      </c>
      <c r="AG2050" s="13">
        <f t="shared" si="2708"/>
        <v>6.9044070388134108E-5</v>
      </c>
      <c r="AH2050" s="13">
        <f t="shared" si="2709"/>
        <v>5.5881625387198576E-3</v>
      </c>
      <c r="AI2050" s="13">
        <f t="shared" si="2710"/>
        <v>2.7979538339008556E-3</v>
      </c>
      <c r="AJ2050" s="13">
        <f t="shared" si="2711"/>
        <v>7.004579414429371E-4</v>
      </c>
      <c r="AK2050" s="13">
        <f t="shared" si="2712"/>
        <v>1.1690479468381939E-4</v>
      </c>
      <c r="AL2050" s="13">
        <f t="shared" si="2713"/>
        <v>2.4845789681462148E-7</v>
      </c>
      <c r="AM2050" s="13">
        <f t="shared" si="2714"/>
        <v>6.8084271139158117E-5</v>
      </c>
      <c r="AN2050" s="13">
        <f t="shared" si="2715"/>
        <v>5.7719723793971868E-5</v>
      </c>
      <c r="AO2050" s="13">
        <f t="shared" si="2716"/>
        <v>2.4466491739648498E-5</v>
      </c>
      <c r="AP2050" s="13">
        <f t="shared" si="2717"/>
        <v>6.9139764676513798E-6</v>
      </c>
      <c r="AQ2050" s="13">
        <f t="shared" si="2718"/>
        <v>1.4653634582324822E-6</v>
      </c>
      <c r="AR2050" s="13">
        <f t="shared" si="2719"/>
        <v>9.4749401838046686E-4</v>
      </c>
      <c r="AS2050" s="13">
        <f t="shared" si="2720"/>
        <v>4.7440361710256537E-4</v>
      </c>
      <c r="AT2050" s="13">
        <f t="shared" si="2721"/>
        <v>1.1876528376648018E-4</v>
      </c>
      <c r="AU2050" s="13">
        <f t="shared" si="2722"/>
        <v>1.9821648514234161E-5</v>
      </c>
      <c r="AV2050" s="13">
        <f t="shared" si="2723"/>
        <v>2.4811401364204733E-6</v>
      </c>
      <c r="AW2050" s="13">
        <f t="shared" si="2724"/>
        <v>2.9295389070161644E-9</v>
      </c>
      <c r="AX2050" s="13">
        <f t="shared" si="2725"/>
        <v>5.6815529297337378E-6</v>
      </c>
      <c r="AY2050" s="13">
        <f t="shared" si="2726"/>
        <v>4.8166435556721752E-6</v>
      </c>
      <c r="AZ2050" s="13">
        <f t="shared" si="2727"/>
        <v>2.0417001680107154E-6</v>
      </c>
      <c r="BA2050" s="13">
        <f t="shared" si="2728"/>
        <v>5.7696326330064839E-7</v>
      </c>
      <c r="BB2050" s="13">
        <f t="shared" si="2729"/>
        <v>1.2228286959595802E-7</v>
      </c>
      <c r="BC2050" s="13">
        <f t="shared" si="2730"/>
        <v>2.0733521383776846E-8</v>
      </c>
      <c r="BD2050" s="13">
        <f t="shared" si="2731"/>
        <v>1.3387598467390864E-4</v>
      </c>
      <c r="BE2050" s="13">
        <f t="shared" si="2732"/>
        <v>6.7030767625349678E-5</v>
      </c>
      <c r="BF2050" s="13">
        <f t="shared" si="2733"/>
        <v>1.6780917874807236E-5</v>
      </c>
      <c r="BG2050" s="13">
        <f t="shared" si="2734"/>
        <v>2.8006960057004229E-6</v>
      </c>
      <c r="BH2050" s="13">
        <f t="shared" si="2735"/>
        <v>3.5057221727374092E-7</v>
      </c>
      <c r="BI2050" s="13">
        <f t="shared" si="2736"/>
        <v>3.510581063395088E-8</v>
      </c>
      <c r="BJ2050" s="14">
        <f t="shared" si="2737"/>
        <v>0.20386508167066603</v>
      </c>
      <c r="BK2050" s="14">
        <f t="shared" si="2738"/>
        <v>0.38211542919545516</v>
      </c>
      <c r="BL2050" s="14">
        <f t="shared" si="2739"/>
        <v>0.3876269701346664</v>
      </c>
      <c r="BM2050" s="14">
        <f t="shared" si="2740"/>
        <v>0.15415858219387743</v>
      </c>
      <c r="BN2050" s="14">
        <f t="shared" si="2741"/>
        <v>0.84581052959037206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1.5216000000000001</v>
      </c>
      <c r="F2051" s="10">
        <f>VLOOKUP(B2051,home!$B$2:$E$405,3,FALSE)</f>
        <v>0.92010000000000003</v>
      </c>
      <c r="G2051" s="10">
        <f>VLOOKUP(C2051,away!$B$2:$E$405,4,FALSE)</f>
        <v>0.98580000000000001</v>
      </c>
      <c r="H2051" s="10">
        <f>VLOOKUP(A2051,away!$A$2:$E$405,3,FALSE)</f>
        <v>1.1121000000000001</v>
      </c>
      <c r="I2051" s="10">
        <f>VLOOKUP(C2051,away!$B$2:$E$405,3,FALSE)</f>
        <v>1.0919000000000001</v>
      </c>
      <c r="J2051" s="10">
        <f>VLOOKUP(B2051,home!$B$2:$E$405,4,FALSE)</f>
        <v>1.139</v>
      </c>
      <c r="K2051" s="12">
        <f t="shared" si="2686"/>
        <v>1.380143816928</v>
      </c>
      <c r="L2051" s="12">
        <f t="shared" si="2687"/>
        <v>1.3830899666100003</v>
      </c>
      <c r="M2051" s="13">
        <f t="shared" si="2688"/>
        <v>6.3087427056871342E-2</v>
      </c>
      <c r="N2051" s="13">
        <f t="shared" si="2689"/>
        <v>8.70697223784372E-2</v>
      </c>
      <c r="O2051" s="13">
        <f t="shared" si="2690"/>
        <v>8.7255587381599012E-2</v>
      </c>
      <c r="P2051" s="13">
        <f t="shared" si="2691"/>
        <v>0.12042525941713471</v>
      </c>
      <c r="Q2051" s="13">
        <f t="shared" si="2692"/>
        <v>6.0084369491118818E-2</v>
      </c>
      <c r="R2051" s="13">
        <f t="shared" si="2693"/>
        <v>6.0341163719075892E-2</v>
      </c>
      <c r="S2051" s="13">
        <f t="shared" si="2694"/>
        <v>5.7468832468832803E-2</v>
      </c>
      <c r="T2051" s="13">
        <f t="shared" si="2695"/>
        <v>8.310208859325445E-2</v>
      </c>
      <c r="U2051" s="13">
        <f t="shared" si="2696"/>
        <v>8.3279484013122754E-2</v>
      </c>
      <c r="V2051" s="13">
        <f t="shared" si="2697"/>
        <v>1.2188903525227066E-2</v>
      </c>
      <c r="W2051" s="13">
        <f t="shared" si="2698"/>
        <v>2.7641690349061655E-2</v>
      </c>
      <c r="X2051" s="13">
        <f t="shared" si="2699"/>
        <v>3.8230944581927655E-2</v>
      </c>
      <c r="Y2051" s="13">
        <f t="shared" si="2700"/>
        <v>2.6438417932643551E-2</v>
      </c>
      <c r="Z2051" s="13">
        <f t="shared" si="2701"/>
        <v>2.7819086037808409E-2</v>
      </c>
      <c r="AA2051" s="13">
        <f t="shared" si="2702"/>
        <v>3.8394339587669329E-2</v>
      </c>
      <c r="AB2051" s="13">
        <f t="shared" si="2703"/>
        <v>2.6494855193477884E-2</v>
      </c>
      <c r="AC2051" s="13">
        <f t="shared" si="2704"/>
        <v>1.4541842343965329E-3</v>
      </c>
      <c r="AD2051" s="13">
        <f t="shared" si="2705"/>
        <v>9.5373770061739516E-3</v>
      </c>
      <c r="AE2051" s="13">
        <f t="shared" si="2706"/>
        <v>1.3191050445016114E-2</v>
      </c>
      <c r="AF2051" s="13">
        <f t="shared" si="2707"/>
        <v>9.1222047597740857E-3</v>
      </c>
      <c r="AG2051" s="13">
        <f t="shared" si="2708"/>
        <v>4.2056099588685079E-3</v>
      </c>
      <c r="AH2051" s="13">
        <f t="shared" si="2709"/>
        <v>9.6190746947882912E-3</v>
      </c>
      <c r="AI2051" s="13">
        <f t="shared" si="2710"/>
        <v>1.327570646458065E-2</v>
      </c>
      <c r="AJ2051" s="13">
        <f t="shared" si="2711"/>
        <v>9.1611920962210332E-3</v>
      </c>
      <c r="AK2051" s="13">
        <f t="shared" si="2712"/>
        <v>4.2145875424297059E-3</v>
      </c>
      <c r="AL2051" s="13">
        <f t="shared" si="2713"/>
        <v>1.1103354302887908E-4</v>
      </c>
      <c r="AM2051" s="13">
        <f t="shared" si="2714"/>
        <v>2.6325903809564519E-3</v>
      </c>
      <c r="AN2051" s="13">
        <f t="shared" si="2715"/>
        <v>3.6411093420948672E-3</v>
      </c>
      <c r="AO2051" s="13">
        <f t="shared" si="2716"/>
        <v>2.5179908991906758E-3</v>
      </c>
      <c r="AP2051" s="13">
        <f t="shared" si="2717"/>
        <v>1.1608693162286387E-3</v>
      </c>
      <c r="AQ2051" s="13">
        <f t="shared" si="2718"/>
        <v>4.0139667595531054E-4</v>
      </c>
      <c r="AR2051" s="13">
        <f t="shared" si="2719"/>
        <v>2.660809139686767E-3</v>
      </c>
      <c r="AS2051" s="13">
        <f t="shared" si="2720"/>
        <v>3.6722992821642026E-3</v>
      </c>
      <c r="AT2051" s="13">
        <f t="shared" si="2721"/>
        <v>2.5341505740940286E-3</v>
      </c>
      <c r="AU2051" s="13">
        <f t="shared" si="2722"/>
        <v>1.1658307486668046E-3</v>
      </c>
      <c r="AV2051" s="13">
        <f t="shared" si="2723"/>
        <v>4.0225352483925781E-4</v>
      </c>
      <c r="AW2051" s="13">
        <f t="shared" si="2724"/>
        <v>5.8874397038478811E-6</v>
      </c>
      <c r="AX2051" s="13">
        <f t="shared" si="2725"/>
        <v>6.0555888946352829E-4</v>
      </c>
      <c r="AY2051" s="13">
        <f t="shared" si="2726"/>
        <v>8.3754242420850018E-4</v>
      </c>
      <c r="AZ2051" s="13">
        <f t="shared" si="2727"/>
        <v>5.7919826176649678E-4</v>
      </c>
      <c r="BA2051" s="13">
        <f t="shared" si="2728"/>
        <v>2.6702776817573139E-4</v>
      </c>
      <c r="BB2051" s="13">
        <f t="shared" si="2729"/>
        <v>9.2330856742528828E-5</v>
      </c>
      <c r="BC2051" s="13">
        <f t="shared" si="2730"/>
        <v>2.5540376313819379E-5</v>
      </c>
      <c r="BD2051" s="13">
        <f t="shared" si="2731"/>
        <v>6.1335640402749236E-4</v>
      </c>
      <c r="BE2051" s="13">
        <f t="shared" si="2732"/>
        <v>8.465200485917358E-4</v>
      </c>
      <c r="BF2051" s="13">
        <f t="shared" si="2733"/>
        <v>5.8415970548473725E-4</v>
      </c>
      <c r="BG2051" s="13">
        <f t="shared" si="2734"/>
        <v>2.6874146854108041E-4</v>
      </c>
      <c r="BH2051" s="13">
        <f t="shared" si="2735"/>
        <v>9.2725469039780666E-5</v>
      </c>
      <c r="BI2051" s="13">
        <f t="shared" si="2736"/>
        <v>2.5594896553400401E-5</v>
      </c>
      <c r="BJ2051" s="14">
        <f t="shared" si="2737"/>
        <v>0.37138463068737265</v>
      </c>
      <c r="BK2051" s="14">
        <f t="shared" si="2738"/>
        <v>0.25557318266969986</v>
      </c>
      <c r="BL2051" s="14">
        <f t="shared" si="2739"/>
        <v>0.34490243195465381</v>
      </c>
      <c r="BM2051" s="14">
        <f t="shared" si="2740"/>
        <v>0.52058414692079313</v>
      </c>
      <c r="BN2051" s="14">
        <f t="shared" si="2741"/>
        <v>0.478263529444237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1.5216000000000001</v>
      </c>
      <c r="F2052" s="10">
        <f>VLOOKUP(B2052,home!$B$2:$E$405,3,FALSE)</f>
        <v>0.70409999999999995</v>
      </c>
      <c r="G2052" s="10">
        <f>VLOOKUP(C2052,away!$B$2:$E$405,4,FALSE)</f>
        <v>0.74480000000000002</v>
      </c>
      <c r="H2052" s="10">
        <f>VLOOKUP(A2052,away!$A$2:$E$405,3,FALSE)</f>
        <v>1.1121000000000001</v>
      </c>
      <c r="I2052" s="10">
        <f>VLOOKUP(C2052,away!$B$2:$E$405,3,FALSE)</f>
        <v>0.95909999999999995</v>
      </c>
      <c r="J2052" s="10">
        <f>VLOOKUP(B2052,home!$B$2:$E$405,4,FALSE)</f>
        <v>0.8992</v>
      </c>
      <c r="K2052" s="12">
        <f t="shared" si="2686"/>
        <v>0.79794785548799996</v>
      </c>
      <c r="L2052" s="12">
        <f t="shared" si="2687"/>
        <v>0.9591003069120001</v>
      </c>
      <c r="M2052" s="13">
        <f t="shared" si="2688"/>
        <v>0.17255346260217036</v>
      </c>
      <c r="N2052" s="13">
        <f t="shared" si="2689"/>
        <v>0.13768866544043065</v>
      </c>
      <c r="O2052" s="13">
        <f t="shared" si="2690"/>
        <v>0.16549607894046989</v>
      </c>
      <c r="P2052" s="13">
        <f t="shared" si="2691"/>
        <v>0.13205724128222071</v>
      </c>
      <c r="Q2052" s="13">
        <f t="shared" si="2692"/>
        <v>5.4934187656598153E-2</v>
      </c>
      <c r="R2052" s="13">
        <f t="shared" si="2693"/>
        <v>7.9363670052268645E-2</v>
      </c>
      <c r="S2052" s="13">
        <f t="shared" si="2694"/>
        <v>2.5266248952762697E-2</v>
      </c>
      <c r="T2052" s="13">
        <f t="shared" si="2695"/>
        <v>5.2687396241404685E-2</v>
      </c>
      <c r="U2052" s="13">
        <f t="shared" si="2696"/>
        <v>6.3328070321864965E-2</v>
      </c>
      <c r="V2052" s="13">
        <f t="shared" si="2697"/>
        <v>2.148507150534106E-3</v>
      </c>
      <c r="W2052" s="13">
        <f t="shared" si="2698"/>
        <v>1.4611539077852622E-2</v>
      </c>
      <c r="X2052" s="13">
        <f t="shared" si="2699"/>
        <v>1.401393161402513E-2</v>
      </c>
      <c r="Y2052" s="13">
        <f t="shared" si="2700"/>
        <v>6.7203830560276416E-3</v>
      </c>
      <c r="Z2052" s="13">
        <f t="shared" si="2701"/>
        <v>2.5372573434931191E-2</v>
      </c>
      <c r="AA2052" s="13">
        <f t="shared" si="2702"/>
        <v>2.0245990560615143E-2</v>
      </c>
      <c r="AB2052" s="13">
        <f t="shared" si="2703"/>
        <v>8.0776223750365691E-3</v>
      </c>
      <c r="AC2052" s="13">
        <f t="shared" si="2704"/>
        <v>1.0276739846884494E-4</v>
      </c>
      <c r="AD2052" s="13">
        <f t="shared" si="2705"/>
        <v>2.9148115681379011E-3</v>
      </c>
      <c r="AE2052" s="13">
        <f t="shared" si="2706"/>
        <v>2.7955966695917089E-3</v>
      </c>
      <c r="AF2052" s="13">
        <f t="shared" si="2707"/>
        <v>1.3406288119037868E-3</v>
      </c>
      <c r="AG2052" s="13">
        <f t="shared" si="2708"/>
        <v>4.2859916831733072E-4</v>
      </c>
      <c r="AH2052" s="13">
        <f t="shared" si="2709"/>
        <v>6.0837107421474407E-3</v>
      </c>
      <c r="AI2052" s="13">
        <f t="shared" si="2710"/>
        <v>4.8544839401058592E-3</v>
      </c>
      <c r="AJ2052" s="13">
        <f t="shared" si="2711"/>
        <v>1.936812524754203E-3</v>
      </c>
      <c r="AK2052" s="13">
        <f t="shared" si="2712"/>
        <v>5.1515846686997176E-4</v>
      </c>
      <c r="AL2052" s="13">
        <f t="shared" si="2713"/>
        <v>3.14596506633665E-6</v>
      </c>
      <c r="AM2052" s="13">
        <f t="shared" si="2714"/>
        <v>4.651735279894507E-4</v>
      </c>
      <c r="AN2052" s="13">
        <f t="shared" si="2715"/>
        <v>4.4614807346201999E-4</v>
      </c>
      <c r="AO2052" s="13">
        <f t="shared" si="2716"/>
        <v>2.1395037709281048E-4</v>
      </c>
      <c r="AP2052" s="13">
        <f t="shared" si="2717"/>
        <v>6.8399957444550909E-5</v>
      </c>
      <c r="AQ2052" s="13">
        <f t="shared" si="2718"/>
        <v>1.6400605044459127E-5</v>
      </c>
      <c r="AR2052" s="13">
        <f t="shared" si="2719"/>
        <v>1.1669777679914888E-3</v>
      </c>
      <c r="AS2052" s="13">
        <f t="shared" si="2720"/>
        <v>9.3118740737098134E-4</v>
      </c>
      <c r="AT2052" s="13">
        <f t="shared" si="2721"/>
        <v>3.715194973845525E-4</v>
      </c>
      <c r="AU2052" s="13">
        <f t="shared" si="2722"/>
        <v>9.8817728736661116E-5</v>
      </c>
      <c r="AV2052" s="13">
        <f t="shared" si="2723"/>
        <v>1.9712848682403407E-5</v>
      </c>
      <c r="AW2052" s="13">
        <f t="shared" si="2724"/>
        <v>6.6879025582621353E-8</v>
      </c>
      <c r="AX2052" s="13">
        <f t="shared" si="2725"/>
        <v>6.1864036514828192E-5</v>
      </c>
      <c r="AY2052" s="13">
        <f t="shared" si="2726"/>
        <v>5.9333816408186893E-5</v>
      </c>
      <c r="AZ2052" s="13">
        <f t="shared" si="2727"/>
        <v>2.8453540763676158E-5</v>
      </c>
      <c r="BA2052" s="13">
        <f t="shared" si="2728"/>
        <v>9.0965998930583045E-6</v>
      </c>
      <c r="BB2052" s="13">
        <f t="shared" si="2729"/>
        <v>2.1811379373219712E-6</v>
      </c>
      <c r="BC2052" s="13">
        <f t="shared" si="2730"/>
        <v>4.1838601302058207E-7</v>
      </c>
      <c r="BD2052" s="13">
        <f t="shared" si="2731"/>
        <v>1.8654145590668618E-4</v>
      </c>
      <c r="BE2052" s="13">
        <f t="shared" si="2732"/>
        <v>1.4885035470034954E-4</v>
      </c>
      <c r="BF2052" s="13">
        <f t="shared" si="2733"/>
        <v>5.9387410660886013E-5</v>
      </c>
      <c r="BG2052" s="13">
        <f t="shared" si="2734"/>
        <v>1.579601899327973E-5</v>
      </c>
      <c r="BH2052" s="13">
        <f t="shared" si="2735"/>
        <v>3.1510998702338187E-6</v>
      </c>
      <c r="BI2052" s="13">
        <f t="shared" si="2736"/>
        <v>5.0288267677631833E-7</v>
      </c>
      <c r="BJ2052" s="14">
        <f t="shared" si="2737"/>
        <v>0.28950715936285304</v>
      </c>
      <c r="BK2052" s="14">
        <f t="shared" si="2738"/>
        <v>0.33219070716763127</v>
      </c>
      <c r="BL2052" s="14">
        <f t="shared" si="2739"/>
        <v>0.35290404239710688</v>
      </c>
      <c r="BM2052" s="14">
        <f t="shared" si="2740"/>
        <v>0.25782190945098143</v>
      </c>
      <c r="BN2052" s="14">
        <f t="shared" si="2741"/>
        <v>0.74209330597415846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1.7670999999999999</v>
      </c>
      <c r="F2053" s="10">
        <f>VLOOKUP(B2053,home!$B$2:$E$405,3,FALSE)</f>
        <v>0.88929999999999998</v>
      </c>
      <c r="G2053" s="10">
        <f>VLOOKUP(C2053,away!$B$2:$E$405,4,FALSE)</f>
        <v>1.0509999999999999</v>
      </c>
      <c r="H2053" s="10">
        <f>VLOOKUP(A2053,away!$A$2:$E$405,3,FALSE)</f>
        <v>1.5205</v>
      </c>
      <c r="I2053" s="10">
        <f>VLOOKUP(C2053,away!$B$2:$E$405,3,FALSE)</f>
        <v>0.65769999999999995</v>
      </c>
      <c r="J2053" s="10">
        <f>VLOOKUP(B2053,home!$B$2:$E$405,4,FALSE)</f>
        <v>1.0335000000000001</v>
      </c>
      <c r="K2053" s="12">
        <f t="shared" si="2686"/>
        <v>1.6516276135299996</v>
      </c>
      <c r="L2053" s="12">
        <f t="shared" si="2687"/>
        <v>1.0335339504750001</v>
      </c>
      <c r="M2053" s="13">
        <f t="shared" si="2688"/>
        <v>6.8210172797328716E-2</v>
      </c>
      <c r="N2053" s="13">
        <f t="shared" si="2689"/>
        <v>0.11265780491572094</v>
      </c>
      <c r="O2053" s="13">
        <f t="shared" si="2690"/>
        <v>7.049752935380553E-2</v>
      </c>
      <c r="P2053" s="13">
        <f t="shared" si="2691"/>
        <v>0.11643566616638694</v>
      </c>
      <c r="Q2053" s="13">
        <f t="shared" si="2692"/>
        <v>9.303437073924023E-2</v>
      </c>
      <c r="R2053" s="13">
        <f t="shared" si="2693"/>
        <v>3.6430795005882949E-2</v>
      </c>
      <c r="S2053" s="13">
        <f t="shared" si="2694"/>
        <v>4.9689305127157073E-2</v>
      </c>
      <c r="T2053" s="13">
        <f t="shared" si="2695"/>
        <v>9.6154180720082694E-2</v>
      </c>
      <c r="U2053" s="13">
        <f t="shared" si="2696"/>
        <v>6.0170107014567091E-2</v>
      </c>
      <c r="V2053" s="13">
        <f t="shared" si="2697"/>
        <v>9.4244778170422695E-3</v>
      </c>
      <c r="W2053" s="13">
        <f t="shared" si="2698"/>
        <v>5.1219378573438855E-2</v>
      </c>
      <c r="X2053" s="13">
        <f t="shared" si="2699"/>
        <v>5.293696667788083E-2</v>
      </c>
      <c r="Y2053" s="13">
        <f t="shared" si="2700"/>
        <v>2.73560761483768E-2</v>
      </c>
      <c r="Z2053" s="13">
        <f t="shared" si="2701"/>
        <v>1.2550821160458372E-2</v>
      </c>
      <c r="AA2053" s="13">
        <f t="shared" si="2702"/>
        <v>2.0729282801089686E-2</v>
      </c>
      <c r="AB2053" s="13">
        <f t="shared" si="2703"/>
        <v>1.711852794147611E-2</v>
      </c>
      <c r="AC2053" s="13">
        <f t="shared" si="2704"/>
        <v>1.0054817594420346E-3</v>
      </c>
      <c r="AD2053" s="13">
        <f t="shared" si="2705"/>
        <v>2.1148834999934602E-2</v>
      </c>
      <c r="AE2053" s="13">
        <f t="shared" si="2706"/>
        <v>2.1858038985426355E-2</v>
      </c>
      <c r="AF2053" s="13">
        <f t="shared" si="2707"/>
        <v>1.1295512691122131E-2</v>
      </c>
      <c r="AG2053" s="13">
        <f t="shared" si="2708"/>
        <v>3.891431951431986E-3</v>
      </c>
      <c r="AH2053" s="13">
        <f t="shared" si="2709"/>
        <v>3.2429249439184407E-3</v>
      </c>
      <c r="AI2053" s="13">
        <f t="shared" si="2710"/>
        <v>5.356104385980923E-3</v>
      </c>
      <c r="AJ2053" s="13">
        <f t="shared" si="2711"/>
        <v>4.4231449524176182E-3</v>
      </c>
      <c r="AK2053" s="13">
        <f t="shared" si="2712"/>
        <v>2.435129447352925E-3</v>
      </c>
      <c r="AL2053" s="13">
        <f t="shared" si="2713"/>
        <v>6.8654825916740053E-5</v>
      </c>
      <c r="AM2053" s="13">
        <f t="shared" si="2714"/>
        <v>6.9859999759763368E-3</v>
      </c>
      <c r="AN2053" s="13">
        <f t="shared" si="2715"/>
        <v>7.2202681531890779E-3</v>
      </c>
      <c r="AO2053" s="13">
        <f t="shared" si="2716"/>
        <v>3.7311961339271697E-3</v>
      </c>
      <c r="AP2053" s="13">
        <f t="shared" si="2717"/>
        <v>1.2854392934315987E-3</v>
      </c>
      <c r="AQ2053" s="13">
        <f t="shared" si="2718"/>
        <v>3.3213628775903819E-4</v>
      </c>
      <c r="AR2053" s="13">
        <f t="shared" si="2719"/>
        <v>6.70334605676389E-4</v>
      </c>
      <c r="AS2053" s="13">
        <f t="shared" si="2720"/>
        <v>1.107143145039868E-3</v>
      </c>
      <c r="AT2053" s="13">
        <f t="shared" si="2721"/>
        <v>9.1429409523914769E-4</v>
      </c>
      <c r="AU2053" s="13">
        <f t="shared" si="2722"/>
        <v>5.0335779152813455E-4</v>
      </c>
      <c r="AV2053" s="13">
        <f t="shared" si="2723"/>
        <v>2.0783990699333599E-4</v>
      </c>
      <c r="AW2053" s="13">
        <f t="shared" si="2724"/>
        <v>3.2554081921120797E-6</v>
      </c>
      <c r="AX2053" s="13">
        <f t="shared" si="2725"/>
        <v>1.9230450780737404E-3</v>
      </c>
      <c r="AY2053" s="13">
        <f t="shared" si="2726"/>
        <v>1.9875323764830576E-3</v>
      </c>
      <c r="AZ2053" s="13">
        <f t="shared" si="2727"/>
        <v>1.0270910943817495E-3</v>
      </c>
      <c r="BA2053" s="13">
        <f t="shared" si="2728"/>
        <v>3.5384450542468704E-4</v>
      </c>
      <c r="BB2053" s="13">
        <f t="shared" si="2729"/>
        <v>9.1427577386362331E-5</v>
      </c>
      <c r="BC2053" s="13">
        <f t="shared" si="2730"/>
        <v>1.8898701047697173E-5</v>
      </c>
      <c r="BD2053" s="13">
        <f t="shared" si="2731"/>
        <v>1.1546892885746993E-4</v>
      </c>
      <c r="BE2053" s="13">
        <f t="shared" si="2732"/>
        <v>1.9071167140572839E-4</v>
      </c>
      <c r="BF2053" s="13">
        <f t="shared" si="2733"/>
        <v>1.5749233135808034E-4</v>
      </c>
      <c r="BG2053" s="13">
        <f t="shared" si="2734"/>
        <v>8.6706227796740719E-5</v>
      </c>
      <c r="BH2053" s="13">
        <f t="shared" si="2735"/>
        <v>3.580160002352985E-5</v>
      </c>
      <c r="BI2053" s="13">
        <f t="shared" si="2736"/>
        <v>1.1826182241483624E-5</v>
      </c>
      <c r="BJ2053" s="14">
        <f t="shared" si="2737"/>
        <v>0.51650947557973581</v>
      </c>
      <c r="BK2053" s="14">
        <f t="shared" si="2738"/>
        <v>0.24682129086975688</v>
      </c>
      <c r="BL2053" s="14">
        <f t="shared" si="2739"/>
        <v>0.22440452233265118</v>
      </c>
      <c r="BM2053" s="14">
        <f t="shared" si="2740"/>
        <v>0.50103549399594605</v>
      </c>
      <c r="BN2053" s="14">
        <f t="shared" si="2741"/>
        <v>0.49726633897836536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1.7670999999999999</v>
      </c>
      <c r="F2054" s="10">
        <f>VLOOKUP(B2054,home!$B$2:$E$405,3,FALSE)</f>
        <v>0.88929999999999998</v>
      </c>
      <c r="G2054" s="10">
        <f>VLOOKUP(C2054,away!$B$2:$E$405,4,FALSE)</f>
        <v>1.0509999999999999</v>
      </c>
      <c r="H2054" s="10">
        <f>VLOOKUP(A2054,away!$A$2:$E$405,3,FALSE)</f>
        <v>1.5205</v>
      </c>
      <c r="I2054" s="10">
        <f>VLOOKUP(C2054,away!$B$2:$E$405,3,FALSE)</f>
        <v>0.75160000000000005</v>
      </c>
      <c r="J2054" s="10">
        <f>VLOOKUP(B2054,home!$B$2:$E$405,4,FALSE)</f>
        <v>0.65769999999999995</v>
      </c>
      <c r="K2054" s="12">
        <f t="shared" si="2686"/>
        <v>1.6516276135299996</v>
      </c>
      <c r="L2054" s="12">
        <f t="shared" si="2687"/>
        <v>0.75162469005999999</v>
      </c>
      <c r="M2054" s="13">
        <f t="shared" si="2688"/>
        <v>9.042339022814723E-2</v>
      </c>
      <c r="N2054" s="13">
        <f t="shared" si="2689"/>
        <v>0.14934576820980672</v>
      </c>
      <c r="O2054" s="13">
        <f t="shared" si="2690"/>
        <v>6.7964452654405594E-2</v>
      </c>
      <c r="P2054" s="13">
        <f t="shared" si="2691"/>
        <v>0.11225196674246858</v>
      </c>
      <c r="Q2054" s="13">
        <f t="shared" si="2692"/>
        <v>0.12333179736958379</v>
      </c>
      <c r="R2054" s="13">
        <f t="shared" si="2693"/>
        <v>2.5541880330732569E-2</v>
      </c>
      <c r="S2054" s="13">
        <f t="shared" si="2694"/>
        <v>3.4837512743549924E-2</v>
      </c>
      <c r="T2054" s="13">
        <f t="shared" si="2695"/>
        <v>9.2699223972456141E-2</v>
      </c>
      <c r="U2054" s="13">
        <f t="shared" si="2696"/>
        <v>4.2185674855716677E-2</v>
      </c>
      <c r="V2054" s="13">
        <f t="shared" si="2697"/>
        <v>4.8052701015283156E-3</v>
      </c>
      <c r="W2054" s="13">
        <f t="shared" si="2698"/>
        <v>6.7899400720630387E-2</v>
      </c>
      <c r="X2054" s="13">
        <f t="shared" si="2699"/>
        <v>5.1034866021903554E-2</v>
      </c>
      <c r="Y2054" s="13">
        <f t="shared" si="2700"/>
        <v>1.9179532677983439E-2</v>
      </c>
      <c r="Z2054" s="13">
        <f t="shared" si="2701"/>
        <v>6.3993026290454945E-3</v>
      </c>
      <c r="AA2054" s="13">
        <f t="shared" si="2702"/>
        <v>1.0569264929466665E-2</v>
      </c>
      <c r="AB2054" s="13">
        <f t="shared" si="2703"/>
        <v>8.7282449061106739E-3</v>
      </c>
      <c r="AC2054" s="13">
        <f t="shared" si="2704"/>
        <v>3.7283012328473056E-4</v>
      </c>
      <c r="AD2054" s="13">
        <f t="shared" si="2705"/>
        <v>2.8036131293082973E-2</v>
      </c>
      <c r="AE2054" s="13">
        <f t="shared" si="2706"/>
        <v>2.1072648493644958E-2</v>
      </c>
      <c r="AF2054" s="13">
        <f t="shared" si="2707"/>
        <v>7.9193614463896073E-3</v>
      </c>
      <c r="AG2054" s="13">
        <f t="shared" si="2708"/>
        <v>1.9841291975385678E-3</v>
      </c>
      <c r="AH2054" s="13">
        <f t="shared" si="2709"/>
        <v>1.2024684637891156E-3</v>
      </c>
      <c r="AI2054" s="13">
        <f t="shared" si="2710"/>
        <v>1.9860301191931022E-3</v>
      </c>
      <c r="AJ2054" s="13">
        <f t="shared" si="2711"/>
        <v>1.640091093080802E-3</v>
      </c>
      <c r="AK2054" s="13">
        <f t="shared" si="2712"/>
        <v>9.0293991267895114E-4</v>
      </c>
      <c r="AL2054" s="13">
        <f t="shared" si="2713"/>
        <v>1.8513313643274811E-5</v>
      </c>
      <c r="AM2054" s="13">
        <f t="shared" si="2714"/>
        <v>9.2610497240416655E-3</v>
      </c>
      <c r="AN2054" s="13">
        <f t="shared" si="2715"/>
        <v>6.9608336284630659E-3</v>
      </c>
      <c r="AO2054" s="13">
        <f t="shared" si="2716"/>
        <v>2.6159672092763877E-3</v>
      </c>
      <c r="AP2054" s="13">
        <f t="shared" si="2717"/>
        <v>6.5540851429316297E-4</v>
      </c>
      <c r="AQ2054" s="13">
        <f t="shared" si="2718"/>
        <v>1.231553053545709E-4</v>
      </c>
      <c r="AR2054" s="13">
        <f t="shared" si="2719"/>
        <v>1.8076099728048375E-4</v>
      </c>
      <c r="AS2054" s="13">
        <f t="shared" si="2720"/>
        <v>2.9854985455766818E-4</v>
      </c>
      <c r="AT2054" s="13">
        <f t="shared" si="2721"/>
        <v>2.46546591901405E-4</v>
      </c>
      <c r="AU2054" s="13">
        <f t="shared" si="2722"/>
        <v>1.3573438640202408E-4</v>
      </c>
      <c r="AV2054" s="13">
        <f t="shared" si="2723"/>
        <v>5.6045665171783468E-5</v>
      </c>
      <c r="AW2054" s="13">
        <f t="shared" si="2724"/>
        <v>6.384028703851403E-7</v>
      </c>
      <c r="AX2054" s="13">
        <f t="shared" si="2725"/>
        <v>2.5493009090836018E-3</v>
      </c>
      <c r="AY2054" s="13">
        <f t="shared" si="2726"/>
        <v>1.9161175056596387E-3</v>
      </c>
      <c r="AZ2054" s="13">
        <f t="shared" si="2727"/>
        <v>7.2010061315498294E-4</v>
      </c>
      <c r="BA2054" s="13">
        <f t="shared" si="2728"/>
        <v>1.8041513339154338E-4</v>
      </c>
      <c r="BB2054" s="13">
        <f t="shared" si="2729"/>
        <v>3.3901117179388086E-5</v>
      </c>
      <c r="BC2054" s="13">
        <f t="shared" si="2730"/>
        <v>5.0961833385290643E-6</v>
      </c>
      <c r="BD2054" s="13">
        <f t="shared" si="2731"/>
        <v>2.2644071425980004E-5</v>
      </c>
      <c r="BE2054" s="13">
        <f t="shared" si="2732"/>
        <v>3.7399573649894214E-5</v>
      </c>
      <c r="BF2054" s="13">
        <f t="shared" si="2733"/>
        <v>3.0885084287207117E-5</v>
      </c>
      <c r="BG2054" s="13">
        <f t="shared" si="2734"/>
        <v>1.7003552684984262E-5</v>
      </c>
      <c r="BH2054" s="13">
        <f t="shared" si="2735"/>
        <v>7.0208842856580434E-6</v>
      </c>
      <c r="BI2054" s="13">
        <f t="shared" si="2736"/>
        <v>2.3191772715183316E-6</v>
      </c>
      <c r="BJ2054" s="14">
        <f t="shared" si="2737"/>
        <v>0.58752420524625659</v>
      </c>
      <c r="BK2054" s="14">
        <f t="shared" si="2738"/>
        <v>0.24462560075828171</v>
      </c>
      <c r="BL2054" s="14">
        <f t="shared" si="2739"/>
        <v>0.16175595710409277</v>
      </c>
      <c r="BM2054" s="14">
        <f t="shared" si="2740"/>
        <v>0.42953033109974292</v>
      </c>
      <c r="BN2054" s="14">
        <f t="shared" si="2741"/>
        <v>0.56885925553514449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1.7670999999999999</v>
      </c>
      <c r="F2055" s="10">
        <f>VLOOKUP(B2055,home!$B$2:$E$405,3,FALSE)</f>
        <v>1.0610999999999999</v>
      </c>
      <c r="G2055" s="10">
        <f>VLOOKUP(C2055,away!$B$2:$E$405,4,FALSE)</f>
        <v>0.88929999999999998</v>
      </c>
      <c r="H2055" s="10">
        <f>VLOOKUP(A2055,away!$A$2:$E$405,3,FALSE)</f>
        <v>1.5205</v>
      </c>
      <c r="I2055" s="10">
        <f>VLOOKUP(C2055,away!$B$2:$E$405,3,FALSE)</f>
        <v>0.84560000000000002</v>
      </c>
      <c r="J2055" s="10">
        <f>VLOOKUP(B2055,home!$B$2:$E$405,4,FALSE)</f>
        <v>1.3976</v>
      </c>
      <c r="K2055" s="12">
        <f t="shared" si="2686"/>
        <v>1.6674995820329999</v>
      </c>
      <c r="L2055" s="12">
        <f t="shared" si="2687"/>
        <v>1.7969429564799999</v>
      </c>
      <c r="M2055" s="13">
        <f t="shared" si="2688"/>
        <v>3.1290443782594393E-2</v>
      </c>
      <c r="N2055" s="13">
        <f t="shared" si="2689"/>
        <v>5.2176801929103234E-2</v>
      </c>
      <c r="O2055" s="13">
        <f t="shared" si="2690"/>
        <v>5.6227142560266397E-2</v>
      </c>
      <c r="P2055" s="13">
        <f t="shared" si="2691"/>
        <v>9.3758736718154115E-2</v>
      </c>
      <c r="Q2055" s="13">
        <f t="shared" si="2692"/>
        <v>4.3502397704299138E-2</v>
      </c>
      <c r="R2055" s="13">
        <f t="shared" si="2693"/>
        <v>5.0518483893333778E-2</v>
      </c>
      <c r="S2055" s="13">
        <f t="shared" si="2694"/>
        <v>7.0234707855710052E-2</v>
      </c>
      <c r="T2055" s="13">
        <f t="shared" si="2695"/>
        <v>7.8171327144732045E-2</v>
      </c>
      <c r="U2055" s="13">
        <f t="shared" si="2696"/>
        <v>8.4239550777074915E-2</v>
      </c>
      <c r="V2055" s="13">
        <f t="shared" si="2697"/>
        <v>2.3383488113542846E-2</v>
      </c>
      <c r="W2055" s="13">
        <f t="shared" si="2698"/>
        <v>2.4180076663117375E-2</v>
      </c>
      <c r="X2055" s="13">
        <f t="shared" si="2699"/>
        <v>4.3450218446935182E-2</v>
      </c>
      <c r="Y2055" s="13">
        <f t="shared" si="2700"/>
        <v>3.9038781997868782E-2</v>
      </c>
      <c r="Z2055" s="13">
        <f t="shared" si="2701"/>
        <v>3.0259611268058161E-2</v>
      </c>
      <c r="AA2055" s="13">
        <f t="shared" si="2702"/>
        <v>5.0457889141968033E-2</v>
      </c>
      <c r="AB2055" s="13">
        <f t="shared" si="2703"/>
        <v>4.2069254527249578E-2</v>
      </c>
      <c r="AC2055" s="13">
        <f t="shared" si="2704"/>
        <v>4.3791451170015422E-3</v>
      </c>
      <c r="AD2055" s="13">
        <f t="shared" si="2705"/>
        <v>1.0080066932318537E-2</v>
      </c>
      <c r="AE2055" s="13">
        <f t="shared" si="2706"/>
        <v>1.8113305274876753E-2</v>
      </c>
      <c r="AF2055" s="13">
        <f t="shared" si="2707"/>
        <v>1.6274288166130909E-2</v>
      </c>
      <c r="AG2055" s="13">
        <f t="shared" si="2708"/>
        <v>9.7479891639515853E-3</v>
      </c>
      <c r="AH2055" s="13">
        <f t="shared" si="2709"/>
        <v>1.3593698833489988E-2</v>
      </c>
      <c r="AI2055" s="13">
        <f t="shared" si="2710"/>
        <v>2.2667487123127036E-2</v>
      </c>
      <c r="AJ2055" s="13">
        <f t="shared" si="2711"/>
        <v>1.8899012651776372E-2</v>
      </c>
      <c r="AK2055" s="13">
        <f t="shared" si="2712"/>
        <v>1.0504698565891157E-2</v>
      </c>
      <c r="AL2055" s="13">
        <f t="shared" si="2713"/>
        <v>5.2486710246523035E-4</v>
      </c>
      <c r="AM2055" s="13">
        <f t="shared" si="2714"/>
        <v>3.3617014793011634E-3</v>
      </c>
      <c r="AN2055" s="13">
        <f t="shared" si="2715"/>
        <v>6.0407857950186212E-3</v>
      </c>
      <c r="AO2055" s="13">
        <f t="shared" si="2716"/>
        <v>5.4274737429815759E-3</v>
      </c>
      <c r="AP2055" s="13">
        <f t="shared" si="2717"/>
        <v>3.2509535713102955E-3</v>
      </c>
      <c r="AQ2055" s="13">
        <f t="shared" si="2718"/>
        <v>1.4604445304523843E-3</v>
      </c>
      <c r="AR2055" s="13">
        <f t="shared" si="2719"/>
        <v>4.8854202742700439E-3</v>
      </c>
      <c r="AS2055" s="13">
        <f t="shared" si="2720"/>
        <v>8.1464362654008419E-3</v>
      </c>
      <c r="AT2055" s="13">
        <f t="shared" si="2721"/>
        <v>6.7920895338071888E-3</v>
      </c>
      <c r="AU2055" s="13">
        <f t="shared" si="2722"/>
        <v>3.7752688195847326E-3</v>
      </c>
      <c r="AV2055" s="13">
        <f t="shared" si="2723"/>
        <v>1.5738147946799408E-3</v>
      </c>
      <c r="AW2055" s="13">
        <f t="shared" si="2724"/>
        <v>4.3686462243494534E-5</v>
      </c>
      <c r="AX2055" s="13">
        <f t="shared" si="2725"/>
        <v>9.3427263527573413E-4</v>
      </c>
      <c r="AY2055" s="13">
        <f t="shared" si="2726"/>
        <v>1.678834631390738E-3</v>
      </c>
      <c r="AZ2055" s="13">
        <f t="shared" si="2727"/>
        <v>1.5083850329861424E-3</v>
      </c>
      <c r="BA2055" s="13">
        <f t="shared" si="2728"/>
        <v>9.0349395356143381E-4</v>
      </c>
      <c r="BB2055" s="13">
        <f t="shared" si="2729"/>
        <v>4.0588177401862168E-4</v>
      </c>
      <c r="BC2055" s="13">
        <f t="shared" si="2730"/>
        <v>1.4586927899727382E-4</v>
      </c>
      <c r="BD2055" s="13">
        <f t="shared" si="2731"/>
        <v>1.4631369252156908E-3</v>
      </c>
      <c r="BE2055" s="13">
        <f t="shared" si="2732"/>
        <v>2.4397802112542132E-3</v>
      </c>
      <c r="BF2055" s="13">
        <f t="shared" si="2733"/>
        <v>2.0341662412593927E-3</v>
      </c>
      <c r="BG2055" s="13">
        <f t="shared" si="2734"/>
        <v>1.1306571190285582E-3</v>
      </c>
      <c r="BH2055" s="13">
        <f t="shared" si="2735"/>
        <v>4.7134256835068951E-4</v>
      </c>
      <c r="BI2055" s="13">
        <f t="shared" si="2736"/>
        <v>1.5719270714382704E-4</v>
      </c>
      <c r="BJ2055" s="14">
        <f t="shared" si="2737"/>
        <v>0.35985334984862755</v>
      </c>
      <c r="BK2055" s="14">
        <f t="shared" si="2738"/>
        <v>0.22525022332085892</v>
      </c>
      <c r="BL2055" s="14">
        <f t="shared" si="2739"/>
        <v>0.38204652353417234</v>
      </c>
      <c r="BM2055" s="14">
        <f t="shared" si="2740"/>
        <v>0.66830055321481896</v>
      </c>
      <c r="BN2055" s="14">
        <f t="shared" si="2741"/>
        <v>0.32747400658775105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1.6325000000000001</v>
      </c>
      <c r="F2056" s="10">
        <f>VLOOKUP(B2056,home!$B$2:$E$405,3,FALSE)</f>
        <v>1.3271999999999999</v>
      </c>
      <c r="G2056" s="10">
        <f>VLOOKUP(C2056,away!$B$2:$E$405,4,FALSE)</f>
        <v>0.8508</v>
      </c>
      <c r="H2056" s="10">
        <f>VLOOKUP(A2056,away!$A$2:$E$405,3,FALSE)</f>
        <v>1.1474</v>
      </c>
      <c r="I2056" s="10">
        <f>VLOOKUP(C2056,away!$B$2:$E$405,3,FALSE)</f>
        <v>0.96840000000000004</v>
      </c>
      <c r="J2056" s="10">
        <f>VLOOKUP(B2056,home!$B$2:$E$405,4,FALSE)</f>
        <v>0.62939999999999996</v>
      </c>
      <c r="K2056" s="12">
        <f t="shared" si="2686"/>
        <v>1.8433892232</v>
      </c>
      <c r="L2056" s="12">
        <f t="shared" si="2687"/>
        <v>0.69935287550399994</v>
      </c>
      <c r="M2056" s="13">
        <f t="shared" si="2688"/>
        <v>7.8650436569574989E-2</v>
      </c>
      <c r="N2056" s="13">
        <f t="shared" si="2689"/>
        <v>0.14498336717232968</v>
      </c>
      <c r="O2056" s="13">
        <f t="shared" si="2690"/>
        <v>5.5004408974577208E-2</v>
      </c>
      <c r="P2056" s="13">
        <f t="shared" si="2691"/>
        <v>0.10139453473222097</v>
      </c>
      <c r="Q2056" s="13">
        <f t="shared" si="2692"/>
        <v>0.13363038829436064</v>
      </c>
      <c r="R2056" s="13">
        <f t="shared" si="2693"/>
        <v>1.9233745790884296E-2</v>
      </c>
      <c r="S2056" s="13">
        <f t="shared" si="2694"/>
        <v>3.2678940263952079E-2</v>
      </c>
      <c r="T2056" s="13">
        <f t="shared" si="2695"/>
        <v>9.345479630837715E-2</v>
      </c>
      <c r="U2056" s="13">
        <f t="shared" si="2696"/>
        <v>3.5455279712684466E-2</v>
      </c>
      <c r="V2056" s="13">
        <f t="shared" si="2697"/>
        <v>4.6810024035549846E-3</v>
      </c>
      <c r="W2056" s="13">
        <f t="shared" si="2698"/>
        <v>8.2110939224618582E-2</v>
      </c>
      <c r="X2056" s="13">
        <f t="shared" si="2699"/>
        <v>5.7424521457071179E-2</v>
      </c>
      <c r="Y2056" s="13">
        <f t="shared" si="2700"/>
        <v>2.0080002102721938E-2</v>
      </c>
      <c r="Z2056" s="13">
        <f t="shared" si="2701"/>
        <v>4.4837251418559636E-3</v>
      </c>
      <c r="AA2056" s="13">
        <f t="shared" si="2702"/>
        <v>8.2652506062881742E-3</v>
      </c>
      <c r="AB2056" s="13">
        <f t="shared" si="2703"/>
        <v>7.6180369473394446E-3</v>
      </c>
      <c r="AC2056" s="13">
        <f t="shared" si="2704"/>
        <v>3.7716578690650762E-4</v>
      </c>
      <c r="AD2056" s="13">
        <f t="shared" si="2705"/>
        <v>3.7840605118373019E-2</v>
      </c>
      <c r="AE2056" s="13">
        <f t="shared" si="2706"/>
        <v>2.6463936000345547E-2</v>
      </c>
      <c r="AF2056" s="13">
        <f t="shared" si="2707"/>
        <v>9.2538148694977403E-3</v>
      </c>
      <c r="AG2056" s="13">
        <f t="shared" si="2708"/>
        <v>2.1572273461216394E-3</v>
      </c>
      <c r="AH2056" s="13">
        <f t="shared" si="2709"/>
        <v>7.8392651773163675E-4</v>
      </c>
      <c r="AI2056" s="13">
        <f t="shared" si="2710"/>
        <v>1.4450816945672028E-3</v>
      </c>
      <c r="AJ2056" s="13">
        <f t="shared" si="2711"/>
        <v>1.3319240112043881E-3</v>
      </c>
      <c r="AK2056" s="13">
        <f t="shared" si="2712"/>
        <v>8.1841812279182815E-4</v>
      </c>
      <c r="AL2056" s="13">
        <f t="shared" si="2713"/>
        <v>1.9449376836690585E-5</v>
      </c>
      <c r="AM2056" s="13">
        <f t="shared" si="2714"/>
        <v>1.395099273491511E-2</v>
      </c>
      <c r="AN2056" s="13">
        <f t="shared" si="2715"/>
        <v>9.7566668852982937E-3</v>
      </c>
      <c r="AO2056" s="13">
        <f t="shared" si="2716"/>
        <v>3.4116765207840086E-3</v>
      </c>
      <c r="AP2056" s="13">
        <f t="shared" si="2717"/>
        <v>7.9532192836659289E-4</v>
      </c>
      <c r="AQ2056" s="13">
        <f t="shared" si="2718"/>
        <v>1.390526693886407E-4</v>
      </c>
      <c r="AR2056" s="13">
        <f t="shared" si="2719"/>
        <v>1.0964825287189154E-4</v>
      </c>
      <c r="AS2056" s="13">
        <f t="shared" si="2720"/>
        <v>2.0212440768675328E-4</v>
      </c>
      <c r="AT2056" s="13">
        <f t="shared" si="2721"/>
        <v>1.8629697743772217E-4</v>
      </c>
      <c r="AU2056" s="13">
        <f t="shared" si="2722"/>
        <v>1.1447261350781017E-4</v>
      </c>
      <c r="AV2056" s="13">
        <f t="shared" si="2723"/>
        <v>5.2754395522959013E-5</v>
      </c>
      <c r="AW2056" s="13">
        <f t="shared" si="2724"/>
        <v>6.9649274873077585E-7</v>
      </c>
      <c r="AX2056" s="13">
        <f t="shared" si="2725"/>
        <v>4.2861849434140007E-3</v>
      </c>
      <c r="AY2056" s="13">
        <f t="shared" si="2726"/>
        <v>2.99755576511853E-3</v>
      </c>
      <c r="AZ2056" s="13">
        <f t="shared" si="2727"/>
        <v>1.0481746219096184E-3</v>
      </c>
      <c r="BA2056" s="13">
        <f t="shared" si="2728"/>
        <v>2.4434797862093658E-4</v>
      </c>
      <c r="BB2056" s="13">
        <f t="shared" si="2729"/>
        <v>4.2721365368035455E-5</v>
      </c>
      <c r="BC2056" s="13">
        <f t="shared" si="2730"/>
        <v>5.9754619431185197E-6</v>
      </c>
      <c r="BD2056" s="13">
        <f t="shared" si="2731"/>
        <v>1.2780470156657841E-5</v>
      </c>
      <c r="BE2056" s="13">
        <f t="shared" si="2732"/>
        <v>2.3559380954212277E-5</v>
      </c>
      <c r="BF2056" s="13">
        <f t="shared" si="2733"/>
        <v>2.1714554478129127E-5</v>
      </c>
      <c r="BG2056" s="13">
        <f t="shared" si="2734"/>
        <v>1.3342791903857509E-5</v>
      </c>
      <c r="BH2056" s="13">
        <f t="shared" si="2735"/>
        <v>6.1489897007427863E-6</v>
      </c>
      <c r="BI2056" s="13">
        <f t="shared" si="2736"/>
        <v>2.2669962695834079E-6</v>
      </c>
      <c r="BJ2056" s="14">
        <f t="shared" si="2737"/>
        <v>0.64407826876894414</v>
      </c>
      <c r="BK2056" s="14">
        <f t="shared" si="2738"/>
        <v>0.22079908489816474</v>
      </c>
      <c r="BL2056" s="14">
        <f t="shared" si="2739"/>
        <v>0.13070118220855892</v>
      </c>
      <c r="BM2056" s="14">
        <f t="shared" si="2740"/>
        <v>0.46416852021120597</v>
      </c>
      <c r="BN2056" s="14">
        <f t="shared" si="2741"/>
        <v>0.53289688153394776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1.6325000000000001</v>
      </c>
      <c r="F2057" s="10">
        <f>VLOOKUP(B2057,home!$B$2:$E$405,3,FALSE)</f>
        <v>1.2931999999999999</v>
      </c>
      <c r="G2057" s="10">
        <f>VLOOKUP(C2057,away!$B$2:$E$405,4,FALSE)</f>
        <v>1.123</v>
      </c>
      <c r="H2057" s="10">
        <f>VLOOKUP(A2057,away!$A$2:$E$405,3,FALSE)</f>
        <v>1.1474</v>
      </c>
      <c r="I2057" s="10">
        <f>VLOOKUP(C2057,away!$B$2:$E$405,3,FALSE)</f>
        <v>0.92</v>
      </c>
      <c r="J2057" s="10">
        <f>VLOOKUP(B2057,home!$B$2:$E$405,4,FALSE)</f>
        <v>1.1135999999999999</v>
      </c>
      <c r="K2057" s="12">
        <f t="shared" si="2686"/>
        <v>2.3708203269999997</v>
      </c>
      <c r="L2057" s="12">
        <f t="shared" si="2687"/>
        <v>1.1755250688000001</v>
      </c>
      <c r="M2057" s="13">
        <f t="shared" si="2688"/>
        <v>2.88298089018959E-2</v>
      </c>
      <c r="N2057" s="13">
        <f t="shared" si="2689"/>
        <v>6.8350296968140337E-2</v>
      </c>
      <c r="O2057" s="13">
        <f t="shared" si="2690"/>
        <v>3.3890163092892028E-2</v>
      </c>
      <c r="P2057" s="13">
        <f t="shared" si="2691"/>
        <v>8.0347487545973595E-2</v>
      </c>
      <c r="Q2057" s="13">
        <f t="shared" si="2692"/>
        <v>8.1023136704276799E-2</v>
      </c>
      <c r="R2057" s="13">
        <f t="shared" si="2693"/>
        <v>1.9919368150707571E-2</v>
      </c>
      <c r="S2057" s="13">
        <f t="shared" si="2694"/>
        <v>5.5981282922463696E-2</v>
      </c>
      <c r="T2057" s="13">
        <f t="shared" si="2695"/>
        <v>9.5244728348686788E-2</v>
      </c>
      <c r="U2057" s="13">
        <f t="shared" si="2696"/>
        <v>4.72252429126939E-2</v>
      </c>
      <c r="V2057" s="13">
        <f t="shared" si="2697"/>
        <v>1.7335280560656408E-2</v>
      </c>
      <c r="W2057" s="13">
        <f t="shared" si="2698"/>
        <v>6.4030433151933061E-2</v>
      </c>
      <c r="X2057" s="13">
        <f t="shared" si="2699"/>
        <v>7.526937933621991E-2</v>
      </c>
      <c r="Y2057" s="13">
        <f t="shared" si="2700"/>
        <v>4.4240521161371622E-2</v>
      </c>
      <c r="Z2057" s="13">
        <f t="shared" si="2701"/>
        <v>7.8052388719376817E-3</v>
      </c>
      <c r="AA2057" s="13">
        <f t="shared" si="2702"/>
        <v>1.8504818974680402E-2</v>
      </c>
      <c r="AB2057" s="13">
        <f t="shared" si="2703"/>
        <v>2.19358004863138E-2</v>
      </c>
      <c r="AC2057" s="13">
        <f t="shared" si="2704"/>
        <v>3.0195444663130059E-3</v>
      </c>
      <c r="AD2057" s="13">
        <f t="shared" si="2705"/>
        <v>3.7951163115804383E-2</v>
      </c>
      <c r="AE2057" s="13">
        <f t="shared" si="2706"/>
        <v>4.4612543632745971E-2</v>
      </c>
      <c r="AF2057" s="13">
        <f t="shared" si="2707"/>
        <v>2.6221581711613366E-2</v>
      </c>
      <c r="AG2057" s="13">
        <f t="shared" si="2708"/>
        <v>1.0274708881863041E-2</v>
      </c>
      <c r="AH2057" s="13">
        <f t="shared" si="2709"/>
        <v>2.2938134904837443E-3</v>
      </c>
      <c r="AI2057" s="13">
        <f t="shared" si="2710"/>
        <v>5.4382196495856815E-3</v>
      </c>
      <c r="AJ2057" s="13">
        <f t="shared" si="2711"/>
        <v>6.4465208439642759E-3</v>
      </c>
      <c r="AK2057" s="13">
        <f t="shared" si="2712"/>
        <v>5.0945142184332321E-3</v>
      </c>
      <c r="AL2057" s="13">
        <f t="shared" si="2713"/>
        <v>3.3661383220010655E-4</v>
      </c>
      <c r="AM2057" s="13">
        <f t="shared" si="2714"/>
        <v>1.7995077789648352E-2</v>
      </c>
      <c r="AN2057" s="13">
        <f t="shared" si="2715"/>
        <v>2.1153665056737731E-2</v>
      </c>
      <c r="AO2057" s="13">
        <f t="shared" si="2716"/>
        <v>1.2433331785596894E-2</v>
      </c>
      <c r="AP2057" s="13">
        <f t="shared" si="2717"/>
        <v>4.8718977342256716E-3</v>
      </c>
      <c r="AQ2057" s="13">
        <f t="shared" si="2718"/>
        <v>1.4317594798030492E-3</v>
      </c>
      <c r="AR2057" s="13">
        <f t="shared" si="2719"/>
        <v>5.3928705224305477E-4</v>
      </c>
      <c r="AS2057" s="13">
        <f t="shared" si="2720"/>
        <v>1.2785527055457449E-3</v>
      </c>
      <c r="AT2057" s="13">
        <f t="shared" si="2721"/>
        <v>1.515609371724349E-3</v>
      </c>
      <c r="AU2057" s="13">
        <f t="shared" si="2722"/>
        <v>1.1977458354252616E-3</v>
      </c>
      <c r="AV2057" s="13">
        <f t="shared" si="2723"/>
        <v>7.0991004330145163E-4</v>
      </c>
      <c r="AW2057" s="13">
        <f t="shared" si="2724"/>
        <v>2.6059134933852271E-5</v>
      </c>
      <c r="AX2057" s="13">
        <f t="shared" si="2725"/>
        <v>7.110516034940749E-3</v>
      </c>
      <c r="AY2057" s="13">
        <f t="shared" si="2726"/>
        <v>8.3585898511772273E-3</v>
      </c>
      <c r="AZ2057" s="13">
        <f t="shared" si="2727"/>
        <v>4.9128659549380477E-3</v>
      </c>
      <c r="BA2057" s="13">
        <f t="shared" si="2728"/>
        <v>1.9250656965612422E-3</v>
      </c>
      <c r="BB2057" s="13">
        <f t="shared" si="2729"/>
        <v>5.6574074634866854E-4</v>
      </c>
      <c r="BC2057" s="13">
        <f t="shared" si="2730"/>
        <v>1.3300848595489649E-4</v>
      </c>
      <c r="BD2057" s="13">
        <f t="shared" si="2731"/>
        <v>1.056575748651611E-4</v>
      </c>
      <c r="BE2057" s="13">
        <f t="shared" si="2732"/>
        <v>2.5049512619184814E-4</v>
      </c>
      <c r="BF2057" s="13">
        <f t="shared" si="2733"/>
        <v>2.9693946849503191E-4</v>
      </c>
      <c r="BG2057" s="13">
        <f t="shared" si="2734"/>
        <v>2.3466337593219916E-4</v>
      </c>
      <c r="BH2057" s="13">
        <f t="shared" si="2735"/>
        <v>1.3908617541562508E-4</v>
      </c>
      <c r="BI2057" s="13">
        <f t="shared" si="2736"/>
        <v>6.5949666376010363E-5</v>
      </c>
      <c r="BJ2057" s="14">
        <f t="shared" si="2737"/>
        <v>0.62811001162858771</v>
      </c>
      <c r="BK2057" s="14">
        <f t="shared" si="2738"/>
        <v>0.19420860808067994</v>
      </c>
      <c r="BL2057" s="14">
        <f t="shared" si="2739"/>
        <v>0.1670823582152704</v>
      </c>
      <c r="BM2057" s="14">
        <f t="shared" si="2740"/>
        <v>0.67651342471634601</v>
      </c>
      <c r="BN2057" s="14">
        <f t="shared" si="2741"/>
        <v>0.31236026136388623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1.375</v>
      </c>
      <c r="F2058" s="10">
        <f>VLOOKUP(B2058,home!$B$2:$E$405,3,FALSE)</f>
        <v>0.92559999999999998</v>
      </c>
      <c r="G2058" s="10">
        <f>VLOOKUP(C2058,away!$B$2:$E$405,4,FALSE)</f>
        <v>0.59499999999999997</v>
      </c>
      <c r="H2058" s="10">
        <f>VLOOKUP(A2058,away!$A$2:$E$405,3,FALSE)</f>
        <v>1.0101</v>
      </c>
      <c r="I2058" s="10">
        <f>VLOOKUP(C2058,away!$B$2:$E$405,3,FALSE)</f>
        <v>1.89</v>
      </c>
      <c r="J2058" s="10">
        <f>VLOOKUP(B2058,home!$B$2:$E$405,4,FALSE)</f>
        <v>1.08</v>
      </c>
      <c r="K2058" s="12">
        <f t="shared" si="2686"/>
        <v>0.75725649999999989</v>
      </c>
      <c r="L2058" s="12">
        <f t="shared" si="2687"/>
        <v>2.06181612</v>
      </c>
      <c r="M2058" s="13">
        <f t="shared" si="2688"/>
        <v>5.9661245707572676E-2</v>
      </c>
      <c r="N2058" s="13">
        <f t="shared" si="2689"/>
        <v>4.51788661101565E-2</v>
      </c>
      <c r="O2058" s="13">
        <f t="shared" si="2690"/>
        <v>0.12301051813915413</v>
      </c>
      <c r="P2058" s="13">
        <f t="shared" si="2691"/>
        <v>9.3150514429242354E-2</v>
      </c>
      <c r="Q2058" s="13">
        <f t="shared" si="2692"/>
        <v>1.7105995012272859E-2</v>
      </c>
      <c r="R2058" s="13">
        <f t="shared" si="2693"/>
        <v>0.12681253461443023</v>
      </c>
      <c r="S2058" s="13">
        <f t="shared" si="2694"/>
        <v>3.6359525499025644E-2</v>
      </c>
      <c r="T2058" s="13">
        <f t="shared" si="2695"/>
        <v>3.5269416264943773E-2</v>
      </c>
      <c r="U2058" s="13">
        <f t="shared" si="2696"/>
        <v>9.6029616118252281E-2</v>
      </c>
      <c r="V2058" s="13">
        <f t="shared" si="2697"/>
        <v>6.3076652644241853E-3</v>
      </c>
      <c r="W2058" s="13">
        <f t="shared" si="2698"/>
        <v>4.3178753040037333E-3</v>
      </c>
      <c r="X2058" s="13">
        <f t="shared" si="2699"/>
        <v>8.902664905944796E-3</v>
      </c>
      <c r="Y2058" s="13">
        <f t="shared" si="2700"/>
        <v>9.1778290070176367E-3</v>
      </c>
      <c r="Z2058" s="13">
        <f t="shared" si="2701"/>
        <v>8.7154709362030083E-2</v>
      </c>
      <c r="AA2058" s="13">
        <f t="shared" si="2702"/>
        <v>6.5998470170008122E-2</v>
      </c>
      <c r="AB2058" s="13">
        <f t="shared" si="2703"/>
        <v>2.4988885263147374E-2</v>
      </c>
      <c r="AC2058" s="13">
        <f t="shared" si="2704"/>
        <v>6.1551918802166196E-4</v>
      </c>
      <c r="AD2058" s="13">
        <f t="shared" si="2705"/>
        <v>8.1743478503657559E-4</v>
      </c>
      <c r="AE2058" s="13">
        <f t="shared" si="2706"/>
        <v>1.6854002168371462E-3</v>
      </c>
      <c r="AF2058" s="13">
        <f t="shared" si="2707"/>
        <v>1.7374926678631623E-3</v>
      </c>
      <c r="AG2058" s="13">
        <f t="shared" si="2708"/>
        <v>1.1941301303273579E-3</v>
      </c>
      <c r="AH2058" s="13">
        <f t="shared" si="2709"/>
        <v>4.4924246174137136E-2</v>
      </c>
      <c r="AI2058" s="13">
        <f t="shared" si="2710"/>
        <v>3.4019177422965473E-2</v>
      </c>
      <c r="AJ2058" s="13">
        <f t="shared" si="2711"/>
        <v>1.2880621614096924E-2</v>
      </c>
      <c r="AK2058" s="13">
        <f t="shared" si="2712"/>
        <v>3.2513114804384618E-3</v>
      </c>
      <c r="AL2058" s="13">
        <f t="shared" si="2713"/>
        <v>3.8440986825060433E-5</v>
      </c>
      <c r="AM2058" s="13">
        <f t="shared" si="2714"/>
        <v>1.2380156085900994E-4</v>
      </c>
      <c r="AN2058" s="13">
        <f t="shared" si="2715"/>
        <v>2.5525605386026768E-4</v>
      </c>
      <c r="AO2058" s="13">
        <f t="shared" si="2716"/>
        <v>2.6314552328834414E-4</v>
      </c>
      <c r="AP2058" s="13">
        <f t="shared" si="2717"/>
        <v>1.8085256060724781E-4</v>
      </c>
      <c r="AQ2058" s="13">
        <f t="shared" si="2718"/>
        <v>9.3221181200825131E-5</v>
      </c>
      <c r="AR2058" s="13">
        <f t="shared" si="2719"/>
        <v>1.852510698813685E-2</v>
      </c>
      <c r="AS2058" s="13">
        <f t="shared" si="2720"/>
        <v>1.4028257679962051E-2</v>
      </c>
      <c r="AT2058" s="13">
        <f t="shared" si="2721"/>
        <v>5.3114946559130903E-3</v>
      </c>
      <c r="AU2058" s="13">
        <f t="shared" si="2722"/>
        <v>1.3407212843018167E-3</v>
      </c>
      <c r="AV2058" s="13">
        <f t="shared" si="2723"/>
        <v>2.5381747680647461E-4</v>
      </c>
      <c r="AW2058" s="13">
        <f t="shared" si="2724"/>
        <v>1.667189505354787E-6</v>
      </c>
      <c r="AX2058" s="13">
        <f t="shared" si="2725"/>
        <v>1.5624922778438464E-5</v>
      </c>
      <c r="AY2058" s="13">
        <f t="shared" si="2726"/>
        <v>3.2215717658339611E-5</v>
      </c>
      <c r="AZ2058" s="13">
        <f t="shared" si="2727"/>
        <v>3.3211442992666642E-5</v>
      </c>
      <c r="BA2058" s="13">
        <f t="shared" si="2728"/>
        <v>2.2825296176913709E-5</v>
      </c>
      <c r="BB2058" s="13">
        <f t="shared" si="2729"/>
        <v>1.1765390900333765E-5</v>
      </c>
      <c r="BC2058" s="13">
        <f t="shared" si="2730"/>
        <v>4.8516145232818923E-6</v>
      </c>
      <c r="BD2058" s="13">
        <f t="shared" si="2731"/>
        <v>6.3658940354775345E-3</v>
      </c>
      <c r="BE2058" s="13">
        <f t="shared" si="2732"/>
        <v>4.8206146366765934E-3</v>
      </c>
      <c r="BF2058" s="13">
        <f t="shared" si="2733"/>
        <v>1.8252208838092437E-3</v>
      </c>
      <c r="BG2058" s="13">
        <f t="shared" si="2734"/>
        <v>4.607201260667648E-4</v>
      </c>
      <c r="BH2058" s="13">
        <f t="shared" si="2735"/>
        <v>8.7220827536219246E-5</v>
      </c>
      <c r="BI2058" s="13">
        <f t="shared" si="2736"/>
        <v>1.3209707717436202E-5</v>
      </c>
      <c r="BJ2058" s="14">
        <f t="shared" si="2737"/>
        <v>0.12642387566924923</v>
      </c>
      <c r="BK2058" s="14">
        <f t="shared" si="2738"/>
        <v>0.19616512679276996</v>
      </c>
      <c r="BL2058" s="14">
        <f t="shared" si="2739"/>
        <v>0.58494765929903425</v>
      </c>
      <c r="BM2058" s="14">
        <f t="shared" si="2740"/>
        <v>0.52974114858210153</v>
      </c>
      <c r="BN2058" s="14">
        <f t="shared" si="2741"/>
        <v>0.46491967401282874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1.5815999999999999</v>
      </c>
      <c r="F2061" s="10">
        <f>VLOOKUP(B2061,home!$B$2:$E$405,3,FALSE)</f>
        <v>0.81289999999999996</v>
      </c>
      <c r="G2061" s="10">
        <f>VLOOKUP(C2061,away!$B$2:$E$405,4,FALSE)</f>
        <v>0.56200000000000006</v>
      </c>
      <c r="H2061" s="10">
        <f>VLOOKUP(A2061,away!$A$2:$E$405,3,FALSE)</f>
        <v>1.1631</v>
      </c>
      <c r="I2061" s="10">
        <f>VLOOKUP(C2061,away!$B$2:$E$405,3,FALSE)</f>
        <v>0.95530000000000004</v>
      </c>
      <c r="J2061" s="10">
        <f>VLOOKUP(B2061,home!$B$2:$E$405,4,FALSE)</f>
        <v>1.1053999999999999</v>
      </c>
      <c r="K2061" s="12">
        <f t="shared" si="2686"/>
        <v>0.72255364367999997</v>
      </c>
      <c r="L2061" s="12">
        <f t="shared" si="2687"/>
        <v>1.2282203639220002</v>
      </c>
      <c r="M2061" s="13">
        <f t="shared" si="2688"/>
        <v>0.14216399297987284</v>
      </c>
      <c r="N2061" s="13">
        <f t="shared" si="2689"/>
        <v>0.10272111112770504</v>
      </c>
      <c r="O2061" s="13">
        <f t="shared" si="2690"/>
        <v>0.17460871119434412</v>
      </c>
      <c r="P2061" s="13">
        <f t="shared" si="2691"/>
        <v>0.12616416049174212</v>
      </c>
      <c r="Q2061" s="13">
        <f t="shared" si="2692"/>
        <v>3.7110756564090727E-2</v>
      </c>
      <c r="R2061" s="13">
        <f t="shared" si="2693"/>
        <v>0.10722898740353438</v>
      </c>
      <c r="S2061" s="13">
        <f t="shared" si="2694"/>
        <v>2.7991256890975907E-2</v>
      </c>
      <c r="T2061" s="13">
        <f t="shared" si="2695"/>
        <v>4.5580186932568274E-2</v>
      </c>
      <c r="U2061" s="13">
        <f t="shared" si="2696"/>
        <v>7.7478695556540592E-2</v>
      </c>
      <c r="V2061" s="13">
        <f t="shared" si="2697"/>
        <v>2.760109295637849E-3</v>
      </c>
      <c r="W2061" s="13">
        <f t="shared" si="2698"/>
        <v>8.9381707917017463E-3</v>
      </c>
      <c r="X2061" s="13">
        <f t="shared" si="2699"/>
        <v>1.0978043382580913E-2</v>
      </c>
      <c r="Y2061" s="13">
        <f t="shared" si="2700"/>
        <v>6.7417282192525187E-3</v>
      </c>
      <c r="Z2061" s="13">
        <f t="shared" si="2701"/>
        <v>4.3900275310585525E-2</v>
      </c>
      <c r="AA2061" s="13">
        <f t="shared" si="2702"/>
        <v>3.172030388421871E-2</v>
      </c>
      <c r="AB2061" s="13">
        <f t="shared" si="2703"/>
        <v>1.1459810575089541E-2</v>
      </c>
      <c r="AC2061" s="13">
        <f t="shared" si="2704"/>
        <v>1.530920667966289E-4</v>
      </c>
      <c r="AD2061" s="13">
        <f t="shared" si="2705"/>
        <v>1.6145769683445614E-3</v>
      </c>
      <c r="AE2061" s="13">
        <f t="shared" si="2706"/>
        <v>1.983056311640237E-3</v>
      </c>
      <c r="AF2061" s="13">
        <f t="shared" si="2707"/>
        <v>1.2178150723802959E-3</v>
      </c>
      <c r="AG2061" s="13">
        <f t="shared" si="2708"/>
        <v>4.9858175712954136E-4</v>
      </c>
      <c r="AH2061" s="13">
        <f t="shared" si="2709"/>
        <v>1.347980302956084E-2</v>
      </c>
      <c r="AI2061" s="13">
        <f t="shared" si="2710"/>
        <v>9.7398807950978862E-3</v>
      </c>
      <c r="AJ2061" s="13">
        <f t="shared" si="2711"/>
        <v>3.5187931787534158E-3</v>
      </c>
      <c r="AK2061" s="13">
        <f t="shared" si="2712"/>
        <v>8.4750561088820365E-4</v>
      </c>
      <c r="AL2061" s="13">
        <f t="shared" si="2713"/>
        <v>5.4344934129915516E-6</v>
      </c>
      <c r="AM2061" s="13">
        <f t="shared" si="2714"/>
        <v>2.3332369429583422E-4</v>
      </c>
      <c r="AN2061" s="13">
        <f t="shared" si="2715"/>
        <v>2.8657291271965508E-4</v>
      </c>
      <c r="AO2061" s="13">
        <f t="shared" si="2716"/>
        <v>1.759873435753612E-4</v>
      </c>
      <c r="AP2061" s="13">
        <f t="shared" si="2717"/>
        <v>7.205041305726541E-5</v>
      </c>
      <c r="AQ2061" s="13">
        <f t="shared" si="2718"/>
        <v>2.2123446136481238E-5</v>
      </c>
      <c r="AR2061" s="13">
        <f t="shared" si="2719"/>
        <v>3.3112337165128194E-3</v>
      </c>
      <c r="AS2061" s="13">
        <f t="shared" si="2720"/>
        <v>2.3925439869424054E-3</v>
      </c>
      <c r="AT2061" s="13">
        <f t="shared" si="2721"/>
        <v>8.6437068771495448E-4</v>
      </c>
      <c r="AU2061" s="13">
        <f t="shared" si="2722"/>
        <v>2.0818472996620932E-4</v>
      </c>
      <c r="AV2061" s="13">
        <f t="shared" si="2723"/>
        <v>3.7606158798905346E-5</v>
      </c>
      <c r="AW2061" s="13">
        <f t="shared" si="2724"/>
        <v>1.3396858030262659E-7</v>
      </c>
      <c r="AX2061" s="13">
        <f t="shared" si="2725"/>
        <v>2.8098147578388899E-5</v>
      </c>
      <c r="AY2061" s="13">
        <f t="shared" si="2726"/>
        <v>3.4510717044262887E-5</v>
      </c>
      <c r="AZ2061" s="13">
        <f t="shared" si="2727"/>
        <v>2.1193382723656869E-5</v>
      </c>
      <c r="BA2061" s="13">
        <f t="shared" si="2728"/>
        <v>8.6767147471960243E-6</v>
      </c>
      <c r="BB2061" s="13">
        <f t="shared" si="2729"/>
        <v>2.6642294361121221E-6</v>
      </c>
      <c r="BC2061" s="13">
        <f t="shared" si="2730"/>
        <v>6.5445216951866715E-7</v>
      </c>
      <c r="BD2061" s="13">
        <f t="shared" si="2731"/>
        <v>6.7782078005436169E-4</v>
      </c>
      <c r="BE2061" s="13">
        <f t="shared" si="2732"/>
        <v>4.8976187439029879E-4</v>
      </c>
      <c r="BF2061" s="13">
        <f t="shared" si="2733"/>
        <v>1.769396134381284E-4</v>
      </c>
      <c r="BG2061" s="13">
        <f t="shared" si="2734"/>
        <v>4.2616120800350137E-5</v>
      </c>
      <c r="BH2061" s="13">
        <f t="shared" si="2735"/>
        <v>7.6981083409500044E-6</v>
      </c>
      <c r="BI2061" s="13">
        <f t="shared" si="2736"/>
        <v>1.1124592462393655E-6</v>
      </c>
      <c r="BJ2061" s="14">
        <f t="shared" si="2737"/>
        <v>0.21826988258087759</v>
      </c>
      <c r="BK2061" s="14">
        <f t="shared" si="2738"/>
        <v>0.29927255693548266</v>
      </c>
      <c r="BL2061" s="14">
        <f t="shared" si="2739"/>
        <v>0.43829237946423327</v>
      </c>
      <c r="BM2061" s="14">
        <f t="shared" si="2740"/>
        <v>0.30970299778142579</v>
      </c>
      <c r="BN2061" s="14">
        <f t="shared" si="2741"/>
        <v>0.68999771976128921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1.5815999999999999</v>
      </c>
      <c r="F2062" s="10">
        <f>VLOOKUP(B2062,home!$B$2:$E$405,3,FALSE)</f>
        <v>1.0839000000000001</v>
      </c>
      <c r="G2062" s="10">
        <f>VLOOKUP(C2062,away!$B$2:$E$405,4,FALSE)</f>
        <v>0.77280000000000004</v>
      </c>
      <c r="H2062" s="10">
        <f>VLOOKUP(A2062,away!$A$2:$E$405,3,FALSE)</f>
        <v>1.1631</v>
      </c>
      <c r="I2062" s="10">
        <f>VLOOKUP(C2062,away!$B$2:$E$405,3,FALSE)</f>
        <v>1.3373999999999999</v>
      </c>
      <c r="J2062" s="10">
        <f>VLOOKUP(B2062,home!$B$2:$E$405,4,FALSE)</f>
        <v>1.2282</v>
      </c>
      <c r="K2062" s="12">
        <f t="shared" si="2686"/>
        <v>1.3248081342719999</v>
      </c>
      <c r="L2062" s="12">
        <f t="shared" si="2687"/>
        <v>1.9105018723079998</v>
      </c>
      <c r="M2062" s="13">
        <f t="shared" si="2688"/>
        <v>3.934800490872728E-2</v>
      </c>
      <c r="N2062" s="13">
        <f t="shared" si="2689"/>
        <v>5.2128556970456486E-2</v>
      </c>
      <c r="O2062" s="13">
        <f t="shared" si="2690"/>
        <v>7.5174437049707832E-2</v>
      </c>
      <c r="P2062" s="13">
        <f t="shared" si="2691"/>
        <v>9.9591705692771343E-2</v>
      </c>
      <c r="Q2062" s="13">
        <f t="shared" si="2692"/>
        <v>3.4530168151161056E-2</v>
      </c>
      <c r="R2062" s="13">
        <f t="shared" si="2693"/>
        <v>7.1810451366583358E-2</v>
      </c>
      <c r="S2062" s="13">
        <f t="shared" si="2694"/>
        <v>6.3017857358987017E-2</v>
      </c>
      <c r="T2062" s="13">
        <f t="shared" si="2695"/>
        <v>6.5969950903903257E-2</v>
      </c>
      <c r="U2062" s="13">
        <f t="shared" si="2696"/>
        <v>9.5135070096193486E-2</v>
      </c>
      <c r="V2062" s="13">
        <f t="shared" si="2697"/>
        <v>1.7722360929080555E-2</v>
      </c>
      <c r="W2062" s="13">
        <f t="shared" si="2698"/>
        <v>1.5248615881479383E-2</v>
      </c>
      <c r="X2062" s="13">
        <f t="shared" si="2699"/>
        <v>2.913250919167186E-2</v>
      </c>
      <c r="Y2062" s="13">
        <f t="shared" si="2700"/>
        <v>2.7828856677859556E-2</v>
      </c>
      <c r="Z2062" s="13">
        <f t="shared" si="2701"/>
        <v>4.5731333929046693E-2</v>
      </c>
      <c r="AA2062" s="13">
        <f t="shared" si="2702"/>
        <v>6.058524318031016E-2</v>
      </c>
      <c r="AB2062" s="13">
        <f t="shared" si="2703"/>
        <v>4.0131911491061052E-2</v>
      </c>
      <c r="AC2062" s="13">
        <f t="shared" si="2704"/>
        <v>2.8035096028442277E-3</v>
      </c>
      <c r="AD2062" s="13">
        <f t="shared" si="2705"/>
        <v>5.0503725890432716E-3</v>
      </c>
      <c r="AE2062" s="13">
        <f t="shared" si="2706"/>
        <v>9.6487462872201692E-3</v>
      </c>
      <c r="AF2062" s="13">
        <f t="shared" si="2707"/>
        <v>9.2169739235795009E-3</v>
      </c>
      <c r="AG2062" s="13">
        <f t="shared" si="2708"/>
        <v>5.8696819793375493E-3</v>
      </c>
      <c r="AH2062" s="13">
        <f t="shared" si="2709"/>
        <v>2.1842449773646511E-2</v>
      </c>
      <c r="AI2062" s="13">
        <f t="shared" si="2710"/>
        <v>2.8937055132554502E-2</v>
      </c>
      <c r="AJ2062" s="13">
        <f t="shared" si="2711"/>
        <v>1.9168023010742764E-2</v>
      </c>
      <c r="AK2062" s="13">
        <f t="shared" si="2712"/>
        <v>8.4646509341816337E-3</v>
      </c>
      <c r="AL2062" s="13">
        <f t="shared" si="2713"/>
        <v>2.8383274213874388E-4</v>
      </c>
      <c r="AM2062" s="13">
        <f t="shared" si="2714"/>
        <v>1.3381549374137729E-3</v>
      </c>
      <c r="AN2062" s="13">
        <f t="shared" si="2715"/>
        <v>2.5565475133672074E-3</v>
      </c>
      <c r="AO2062" s="13">
        <f t="shared" si="2716"/>
        <v>2.442144405466206E-3</v>
      </c>
      <c r="AP2062" s="13">
        <f t="shared" si="2717"/>
        <v>1.5552404863632312E-3</v>
      </c>
      <c r="AQ2062" s="13">
        <f t="shared" si="2718"/>
        <v>7.4282246527153915E-4</v>
      </c>
      <c r="AR2062" s="13">
        <f t="shared" si="2719"/>
        <v>8.3460082376690184E-3</v>
      </c>
      <c r="AS2062" s="13">
        <f t="shared" si="2720"/>
        <v>1.1056859601965036E-2</v>
      </c>
      <c r="AT2062" s="13">
        <f t="shared" si="2721"/>
        <v>7.3241087700933729E-3</v>
      </c>
      <c r="AU2062" s="13">
        <f t="shared" si="2722"/>
        <v>3.2343462916375335E-3</v>
      </c>
      <c r="AV2062" s="13">
        <f t="shared" si="2723"/>
        <v>1.0712220690534706E-3</v>
      </c>
      <c r="AW2062" s="13">
        <f t="shared" si="2724"/>
        <v>1.9955400383650575E-5</v>
      </c>
      <c r="AX2062" s="13">
        <f t="shared" si="2725"/>
        <v>2.9546642433366758E-4</v>
      </c>
      <c r="AY2062" s="13">
        <f t="shared" si="2726"/>
        <v>5.6448915689362184E-4</v>
      </c>
      <c r="AZ2062" s="13">
        <f t="shared" si="2727"/>
        <v>5.3922879557141451E-4</v>
      </c>
      <c r="BA2062" s="13">
        <f t="shared" si="2728"/>
        <v>3.4339920784719175E-4</v>
      </c>
      <c r="BB2062" s="13">
        <f t="shared" si="2729"/>
        <v>1.640162073852859E-4</v>
      </c>
      <c r="BC2062" s="13">
        <f t="shared" si="2730"/>
        <v>6.2670654259689172E-5</v>
      </c>
      <c r="BD2062" s="13">
        <f t="shared" si="2731"/>
        <v>2.6575107273941081E-3</v>
      </c>
      <c r="BE2062" s="13">
        <f t="shared" si="2732"/>
        <v>3.5206918285668135E-3</v>
      </c>
      <c r="BF2062" s="13">
        <f t="shared" si="2733"/>
        <v>2.3321205863751381E-3</v>
      </c>
      <c r="BG2062" s="13">
        <f t="shared" si="2734"/>
        <v>1.0298707743109905E-3</v>
      </c>
      <c r="BH2062" s="13">
        <f t="shared" si="2735"/>
        <v>3.4109529476405076E-4</v>
      </c>
      <c r="BI2062" s="13">
        <f t="shared" si="2736"/>
        <v>9.0377164213063969E-5</v>
      </c>
      <c r="BJ2062" s="14">
        <f t="shared" si="2737"/>
        <v>0.26522861280988491</v>
      </c>
      <c r="BK2062" s="14">
        <f t="shared" si="2738"/>
        <v>0.22333176039144279</v>
      </c>
      <c r="BL2062" s="14">
        <f t="shared" si="2739"/>
        <v>0.46225350338102394</v>
      </c>
      <c r="BM2062" s="14">
        <f t="shared" si="2740"/>
        <v>0.62341735261548092</v>
      </c>
      <c r="BN2062" s="14">
        <f t="shared" si="2741"/>
        <v>0.37258332413940737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1.2279</v>
      </c>
      <c r="F2063" s="10">
        <f>VLOOKUP(B2063,home!$B$2:$E$405,3,FALSE)</f>
        <v>0.3054</v>
      </c>
      <c r="G2063" s="10">
        <f>VLOOKUP(C2063,away!$B$2:$E$405,4,FALSE)</f>
        <v>1.1197999999999999</v>
      </c>
      <c r="H2063" s="10">
        <f>VLOOKUP(A2063,away!$A$2:$E$405,3,FALSE)</f>
        <v>0.89710000000000001</v>
      </c>
      <c r="I2063" s="10">
        <f>VLOOKUP(C2063,away!$B$2:$E$405,3,FALSE)</f>
        <v>0.69669999999999999</v>
      </c>
      <c r="J2063" s="10">
        <f>VLOOKUP(B2063,home!$B$2:$E$405,4,FALSE)</f>
        <v>0.69669999999999999</v>
      </c>
      <c r="K2063" s="12">
        <f t="shared" si="2686"/>
        <v>0.41992573906799996</v>
      </c>
      <c r="L2063" s="12">
        <f t="shared" si="2687"/>
        <v>0.43544416741899999</v>
      </c>
      <c r="M2063" s="13">
        <f t="shared" si="2688"/>
        <v>0.42512590516341503</v>
      </c>
      <c r="N2063" s="13">
        <f t="shared" si="2689"/>
        <v>0.17852130992269954</v>
      </c>
      <c r="O2063" s="13">
        <f t="shared" si="2690"/>
        <v>0.185118595822132</v>
      </c>
      <c r="P2063" s="13">
        <f t="shared" si="2691"/>
        <v>7.773606316583917E-2</v>
      </c>
      <c r="Q2063" s="13">
        <f t="shared" si="2692"/>
        <v>3.7482846504338529E-2</v>
      </c>
      <c r="R2063" s="13">
        <f t="shared" si="2693"/>
        <v>4.0304406415771328E-2</v>
      </c>
      <c r="S2063" s="13">
        <f t="shared" si="2694"/>
        <v>3.5535916790347638E-3</v>
      </c>
      <c r="T2063" s="13">
        <f t="shared" si="2695"/>
        <v>1.6321686888575868E-2</v>
      </c>
      <c r="U2063" s="13">
        <f t="shared" si="2696"/>
        <v>1.6924857651839816E-2</v>
      </c>
      <c r="V2063" s="13">
        <f t="shared" si="2697"/>
        <v>7.2198801414387681E-5</v>
      </c>
      <c r="W2063" s="13">
        <f t="shared" si="2698"/>
        <v>5.2466706735689195E-3</v>
      </c>
      <c r="X2063" s="13">
        <f t="shared" si="2699"/>
        <v>2.2846321431739024E-3</v>
      </c>
      <c r="Y2063" s="13">
        <f t="shared" si="2700"/>
        <v>4.9741487072152283E-4</v>
      </c>
      <c r="Z2063" s="13">
        <f t="shared" si="2701"/>
        <v>5.8501062316775156E-3</v>
      </c>
      <c r="AA2063" s="13">
        <f t="shared" si="2702"/>
        <v>2.4566101829634934E-3</v>
      </c>
      <c r="AB2063" s="13">
        <f t="shared" si="2703"/>
        <v>5.1579692334145972E-4</v>
      </c>
      <c r="AC2063" s="13">
        <f t="shared" si="2704"/>
        <v>8.2511594198919352E-7</v>
      </c>
      <c r="AD2063" s="13">
        <f t="shared" si="2705"/>
        <v>5.5080301506120737E-4</v>
      </c>
      <c r="AE2063" s="13">
        <f t="shared" si="2706"/>
        <v>2.3984396030520236E-4</v>
      </c>
      <c r="AF2063" s="13">
        <f t="shared" si="2707"/>
        <v>5.2219326802787268E-5</v>
      </c>
      <c r="AG2063" s="13">
        <f t="shared" si="2708"/>
        <v>7.5795337609401249E-6</v>
      </c>
      <c r="AH2063" s="13">
        <f t="shared" si="2709"/>
        <v>6.3684865934137975E-4</v>
      </c>
      <c r="AI2063" s="13">
        <f t="shared" si="2710"/>
        <v>2.6742914394839386E-4</v>
      </c>
      <c r="AJ2063" s="13">
        <f t="shared" si="2711"/>
        <v>5.615019046042591E-5</v>
      </c>
      <c r="AK2063" s="13">
        <f t="shared" si="2712"/>
        <v>7.8596367426344393E-6</v>
      </c>
      <c r="AL2063" s="13">
        <f t="shared" si="2713"/>
        <v>6.0350370755183657E-9</v>
      </c>
      <c r="AM2063" s="13">
        <f t="shared" si="2714"/>
        <v>4.6259272636092073E-5</v>
      </c>
      <c r="AN2063" s="13">
        <f t="shared" si="2715"/>
        <v>2.0143330458431646E-5</v>
      </c>
      <c r="AO2063" s="13">
        <f t="shared" si="2716"/>
        <v>4.3856478802587754E-6</v>
      </c>
      <c r="AP2063" s="13">
        <f t="shared" si="2717"/>
        <v>6.3656826327072829E-7</v>
      </c>
      <c r="AQ2063" s="13">
        <f t="shared" si="2718"/>
        <v>6.9297484351320266E-8</v>
      </c>
      <c r="AR2063" s="13">
        <f t="shared" si="2719"/>
        <v>5.5462406847762692E-5</v>
      </c>
      <c r="AS2063" s="13">
        <f t="shared" si="2720"/>
        <v>2.3290092186036855E-5</v>
      </c>
      <c r="AT2063" s="13">
        <f t="shared" si="2721"/>
        <v>4.8900545870916868E-6</v>
      </c>
      <c r="AU2063" s="13">
        <f t="shared" si="2722"/>
        <v>6.844865955224469E-7</v>
      </c>
      <c r="AV2063" s="13">
        <f t="shared" si="2723"/>
        <v>7.1858384876725645E-8</v>
      </c>
      <c r="AW2063" s="13">
        <f t="shared" si="2724"/>
        <v>3.0653665551564518E-11</v>
      </c>
      <c r="AX2063" s="13">
        <f t="shared" si="2725"/>
        <v>3.237576541743177E-6</v>
      </c>
      <c r="AY2063" s="13">
        <f t="shared" si="2726"/>
        <v>1.409783821674643E-6</v>
      </c>
      <c r="AZ2063" s="13">
        <f t="shared" si="2727"/>
        <v>3.0694107123494549E-7</v>
      </c>
      <c r="BA2063" s="13">
        <f t="shared" si="2728"/>
        <v>4.4551899736865604E-8</v>
      </c>
      <c r="BB2063" s="13">
        <f t="shared" si="2729"/>
        <v>4.8499662219635515E-9</v>
      </c>
      <c r="BC2063" s="13">
        <f t="shared" si="2730"/>
        <v>4.2237790070663827E-10</v>
      </c>
      <c r="BD2063" s="13">
        <f t="shared" si="2731"/>
        <v>4.0251302621463111E-6</v>
      </c>
      <c r="BE2063" s="13">
        <f t="shared" si="2732"/>
        <v>1.6902558001767623E-6</v>
      </c>
      <c r="BF2063" s="13">
        <f t="shared" si="2733"/>
        <v>3.5489095805160019E-7</v>
      </c>
      <c r="BG2063" s="13">
        <f t="shared" si="2734"/>
        <v>4.9675949282789607E-8</v>
      </c>
      <c r="BH2063" s="13">
        <f t="shared" si="2735"/>
        <v>5.2150524291199753E-9</v>
      </c>
      <c r="BI2063" s="13">
        <f t="shared" si="2736"/>
        <v>4.3798694911531515E-10</v>
      </c>
      <c r="BJ2063" s="14">
        <f t="shared" si="2737"/>
        <v>0.24128150508140941</v>
      </c>
      <c r="BK2063" s="14">
        <f t="shared" si="2738"/>
        <v>0.50648999974450415</v>
      </c>
      <c r="BL2063" s="14">
        <f t="shared" si="2739"/>
        <v>0.24637907913115129</v>
      </c>
      <c r="BM2063" s="14">
        <f t="shared" si="2740"/>
        <v>5.5710153441378599E-2</v>
      </c>
      <c r="BN2063" s="14">
        <f t="shared" si="2741"/>
        <v>0.94428912699419554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1.2279</v>
      </c>
      <c r="F2064" s="10">
        <f>VLOOKUP(B2064,home!$B$2:$E$405,3,FALSE)</f>
        <v>1.0859000000000001</v>
      </c>
      <c r="G2064" s="10">
        <f>VLOOKUP(C2064,away!$B$2:$E$405,4,FALSE)</f>
        <v>2.4432</v>
      </c>
      <c r="H2064" s="10">
        <f>VLOOKUP(A2064,away!$A$2:$E$405,3,FALSE)</f>
        <v>0.89710000000000001</v>
      </c>
      <c r="I2064" s="10">
        <f>VLOOKUP(C2064,away!$B$2:$E$405,3,FALSE)</f>
        <v>0.41799999999999998</v>
      </c>
      <c r="J2064" s="10">
        <f>VLOOKUP(B2064,home!$B$2:$E$405,4,FALSE)</f>
        <v>0.74309999999999998</v>
      </c>
      <c r="K2064" s="12">
        <f t="shared" si="2686"/>
        <v>3.2577057335520005</v>
      </c>
      <c r="L2064" s="12">
        <f t="shared" si="2687"/>
        <v>0.27865343417999999</v>
      </c>
      <c r="M2064" s="13">
        <f t="shared" si="2688"/>
        <v>2.9119152268618158E-2</v>
      </c>
      <c r="N2064" s="13">
        <f t="shared" si="2689"/>
        <v>9.4861629301651124E-2</v>
      </c>
      <c r="O2064" s="13">
        <f t="shared" si="2690"/>
        <v>8.1141517800607868E-3</v>
      </c>
      <c r="P2064" s="13">
        <f t="shared" si="2691"/>
        <v>2.6433518776815195E-2</v>
      </c>
      <c r="Q2064" s="13">
        <f t="shared" si="2692"/>
        <v>0.15451563683503672</v>
      </c>
      <c r="R2064" s="13">
        <f t="shared" si="2693"/>
        <v>1.1305181294858488E-3</v>
      </c>
      <c r="S2064" s="13">
        <f t="shared" si="2694"/>
        <v>5.9988947178011356E-3</v>
      </c>
      <c r="T2064" s="13">
        <f t="shared" si="2695"/>
        <v>4.3056312838592681E-2</v>
      </c>
      <c r="U2064" s="13">
        <f t="shared" si="2696"/>
        <v>3.6828953923105328E-3</v>
      </c>
      <c r="V2064" s="13">
        <f t="shared" si="2697"/>
        <v>6.0506911091191742E-4</v>
      </c>
      <c r="W2064" s="13">
        <f t="shared" si="2698"/>
        <v>0.16778882534697923</v>
      </c>
      <c r="X2064" s="13">
        <f t="shared" si="2699"/>
        <v>4.6754932399963985E-2</v>
      </c>
      <c r="Y2064" s="13">
        <f t="shared" si="2700"/>
        <v>6.5142112390518554E-3</v>
      </c>
      <c r="Z2064" s="13">
        <f t="shared" si="2701"/>
        <v>1.0500758639466056E-4</v>
      </c>
      <c r="AA2064" s="13">
        <f t="shared" si="2702"/>
        <v>3.4208381626434276E-4</v>
      </c>
      <c r="AB2064" s="13">
        <f t="shared" si="2703"/>
        <v>5.5720420479984944E-4</v>
      </c>
      <c r="AC2064" s="13">
        <f t="shared" si="2704"/>
        <v>3.4329007840395579E-5</v>
      </c>
      <c r="AD2064" s="13">
        <f t="shared" si="2705"/>
        <v>0.13665165458970235</v>
      </c>
      <c r="AE2064" s="13">
        <f t="shared" si="2706"/>
        <v>3.8078452837799717E-2</v>
      </c>
      <c r="AF2064" s="13">
        <f t="shared" si="2707"/>
        <v>5.3053458257570282E-3</v>
      </c>
      <c r="AG2064" s="13">
        <f t="shared" si="2708"/>
        <v>4.9278427795324117E-4</v>
      </c>
      <c r="AH2064" s="13">
        <f t="shared" si="2709"/>
        <v>7.3151811409563015E-6</v>
      </c>
      <c r="AI2064" s="13">
        <f t="shared" si="2710"/>
        <v>2.383070754486481E-5</v>
      </c>
      <c r="AJ2064" s="13">
        <f t="shared" si="2711"/>
        <v>3.8816716301753517E-5</v>
      </c>
      <c r="AK2064" s="13">
        <f t="shared" si="2712"/>
        <v>4.2151146417961269E-5</v>
      </c>
      <c r="AL2064" s="13">
        <f t="shared" si="2713"/>
        <v>1.2465149602812864E-6</v>
      </c>
      <c r="AM2064" s="13">
        <f t="shared" si="2714"/>
        <v>8.9034175731248166E-2</v>
      </c>
      <c r="AN2064" s="13">
        <f t="shared" si="2715"/>
        <v>2.4809678826897913E-2</v>
      </c>
      <c r="AO2064" s="13">
        <f t="shared" si="2716"/>
        <v>3.4566511030089679E-3</v>
      </c>
      <c r="AP2064" s="13">
        <f t="shared" si="2717"/>
        <v>3.2106923353851123E-4</v>
      </c>
      <c r="AQ2064" s="13">
        <f t="shared" si="2718"/>
        <v>2.2366761133761645E-5</v>
      </c>
      <c r="AR2064" s="13">
        <f t="shared" si="2719"/>
        <v>4.0768006931524877E-7</v>
      </c>
      <c r="AS2064" s="13">
        <f t="shared" si="2720"/>
        <v>1.3281016992631629E-6</v>
      </c>
      <c r="AT2064" s="13">
        <f t="shared" si="2721"/>
        <v>2.163282260214881E-6</v>
      </c>
      <c r="AU2064" s="13">
        <f t="shared" si="2722"/>
        <v>2.3491123407977822E-6</v>
      </c>
      <c r="AV2064" s="13">
        <f t="shared" si="2723"/>
        <v>1.9131791853436742E-6</v>
      </c>
      <c r="AW2064" s="13">
        <f t="shared" si="2724"/>
        <v>3.1431944309578606E-8</v>
      </c>
      <c r="AX2064" s="13">
        <f t="shared" si="2725"/>
        <v>4.8341190793627267E-2</v>
      </c>
      <c r="AY2064" s="13">
        <f t="shared" si="2726"/>
        <v>1.3470438826994837E-2</v>
      </c>
      <c r="AZ2064" s="13">
        <f t="shared" si="2727"/>
        <v>1.8767920195268606E-3</v>
      </c>
      <c r="BA2064" s="13">
        <f t="shared" si="2728"/>
        <v>1.7432484716092575E-4</v>
      </c>
      <c r="BB2064" s="13">
        <f t="shared" si="2729"/>
        <v>1.2144054331073895E-5</v>
      </c>
      <c r="BC2064" s="13">
        <f t="shared" si="2730"/>
        <v>6.7679648884444864E-7</v>
      </c>
      <c r="BD2064" s="13">
        <f t="shared" si="2731"/>
        <v>1.893357522690575E-8</v>
      </c>
      <c r="BE2064" s="13">
        <f t="shared" si="2732"/>
        <v>6.168001657332898E-8</v>
      </c>
      <c r="BF2064" s="13">
        <f t="shared" si="2733"/>
        <v>1.0046767181825815E-7</v>
      </c>
      <c r="BG2064" s="13">
        <f t="shared" si="2734"/>
        <v>1.0909803683965341E-7</v>
      </c>
      <c r="BH2064" s="13">
        <f t="shared" si="2735"/>
        <v>8.8852325032951575E-8</v>
      </c>
      <c r="BI2064" s="13">
        <f t="shared" si="2736"/>
        <v>5.7890945739854452E-8</v>
      </c>
      <c r="BJ2064" s="14">
        <f t="shared" si="2737"/>
        <v>0.87553929448644507</v>
      </c>
      <c r="BK2064" s="14">
        <f t="shared" si="2738"/>
        <v>7.5662649223941919E-2</v>
      </c>
      <c r="BL2064" s="14">
        <f t="shared" si="2739"/>
        <v>1.3947565352453064E-2</v>
      </c>
      <c r="BM2064" s="14">
        <f t="shared" si="2740"/>
        <v>0.63760950216251622</v>
      </c>
      <c r="BN2064" s="14">
        <f t="shared" si="2741"/>
        <v>0.31417460709166778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1.5216000000000001</v>
      </c>
      <c r="F2065" s="10">
        <f>VLOOKUP(B2065,home!$B$2:$E$405,3,FALSE)</f>
        <v>1.2675000000000001</v>
      </c>
      <c r="G2065" s="10">
        <f>VLOOKUP(C2065,away!$B$2:$E$405,4,FALSE)</f>
        <v>0.56330000000000002</v>
      </c>
      <c r="H2065" s="10">
        <f>VLOOKUP(A2065,away!$A$2:$E$405,3,FALSE)</f>
        <v>1.1121000000000001</v>
      </c>
      <c r="I2065" s="10">
        <f>VLOOKUP(C2065,away!$B$2:$E$405,3,FALSE)</f>
        <v>0.96340000000000003</v>
      </c>
      <c r="J2065" s="10">
        <f>VLOOKUP(B2065,home!$B$2:$E$405,4,FALSE)</f>
        <v>0.96340000000000003</v>
      </c>
      <c r="K2065" s="12">
        <f t="shared" si="2686"/>
        <v>1.0863961524000001</v>
      </c>
      <c r="L2065" s="12">
        <f t="shared" si="2687"/>
        <v>1.0321840046760002</v>
      </c>
      <c r="M2065" s="13">
        <f t="shared" si="2688"/>
        <v>0.1202021756162536</v>
      </c>
      <c r="N2065" s="13">
        <f t="shared" si="2689"/>
        <v>0.13058718109960704</v>
      </c>
      <c r="O2065" s="13">
        <f t="shared" si="2690"/>
        <v>0.12407076299835251</v>
      </c>
      <c r="P2065" s="13">
        <f t="shared" si="2691"/>
        <v>0.13478999954674248</v>
      </c>
      <c r="Q2065" s="13">
        <f t="shared" si="2692"/>
        <v>7.0934705549687518E-2</v>
      </c>
      <c r="R2065" s="13">
        <f t="shared" si="2693"/>
        <v>6.4031928507423189E-2</v>
      </c>
      <c r="S2065" s="13">
        <f t="shared" si="2694"/>
        <v>3.7787053114191144E-2</v>
      </c>
      <c r="T2065" s="13">
        <f t="shared" si="2695"/>
        <v>7.3217668444789372E-2</v>
      </c>
      <c r="U2065" s="13">
        <f t="shared" si="2696"/>
        <v>6.9564040761216445E-2</v>
      </c>
      <c r="V2065" s="13">
        <f t="shared" si="2697"/>
        <v>4.7081019457630878E-3</v>
      </c>
      <c r="W2065" s="13">
        <f t="shared" si="2698"/>
        <v>2.5687730393602493E-2</v>
      </c>
      <c r="X2065" s="13">
        <f t="shared" si="2699"/>
        <v>2.651446442870603E-2</v>
      </c>
      <c r="Y2065" s="13">
        <f t="shared" si="2700"/>
        <v>1.3683903037930571E-2</v>
      </c>
      <c r="Z2065" s="13">
        <f t="shared" si="2701"/>
        <v>2.203091079797314E-2</v>
      </c>
      <c r="AA2065" s="13">
        <f t="shared" si="2702"/>
        <v>2.3934296724785638E-2</v>
      </c>
      <c r="AB2065" s="13">
        <f t="shared" si="2703"/>
        <v>1.3001063936103516E-2</v>
      </c>
      <c r="AC2065" s="13">
        <f t="shared" si="2704"/>
        <v>3.299675400434335E-4</v>
      </c>
      <c r="AD2065" s="13">
        <f t="shared" si="2705"/>
        <v>6.9767628658745718E-3</v>
      </c>
      <c r="AE2065" s="13">
        <f t="shared" si="2706"/>
        <v>7.2013030345732245E-3</v>
      </c>
      <c r="AF2065" s="13">
        <f t="shared" si="2707"/>
        <v>3.7165349025556106E-3</v>
      </c>
      <c r="AG2065" s="13">
        <f t="shared" si="2708"/>
        <v>1.2787159597459931E-3</v>
      </c>
      <c r="AH2065" s="13">
        <f t="shared" si="2709"/>
        <v>5.6849884335279117E-3</v>
      </c>
      <c r="AI2065" s="13">
        <f t="shared" si="2710"/>
        <v>6.1761495606232281E-3</v>
      </c>
      <c r="AJ2065" s="13">
        <f t="shared" si="2711"/>
        <v>3.354872559654012E-3</v>
      </c>
      <c r="AK2065" s="13">
        <f t="shared" si="2712"/>
        <v>1.214906880200153E-3</v>
      </c>
      <c r="AL2065" s="13">
        <f t="shared" si="2713"/>
        <v>1.4800505679659303E-5</v>
      </c>
      <c r="AM2065" s="13">
        <f t="shared" si="2714"/>
        <v>1.5159056667386668E-3</v>
      </c>
      <c r="AN2065" s="13">
        <f t="shared" si="2715"/>
        <v>1.5646935818053596E-3</v>
      </c>
      <c r="AO2065" s="13">
        <f t="shared" si="2716"/>
        <v>8.0752584367934515E-4</v>
      </c>
      <c r="AP2065" s="13">
        <f t="shared" si="2717"/>
        <v>2.7783841973610414E-4</v>
      </c>
      <c r="AQ2065" s="13">
        <f t="shared" si="2718"/>
        <v>7.1695093184015839E-5</v>
      </c>
      <c r="AR2065" s="13">
        <f t="shared" si="2719"/>
        <v>1.1735908255711169E-3</v>
      </c>
      <c r="AS2065" s="13">
        <f t="shared" si="2720"/>
        <v>1.2749845573924012E-3</v>
      </c>
      <c r="AT2065" s="13">
        <f t="shared" si="2721"/>
        <v>6.9256915876026066E-4</v>
      </c>
      <c r="AU2065" s="13">
        <f t="shared" si="2722"/>
        <v>2.5080148978268407E-4</v>
      </c>
      <c r="AV2065" s="13">
        <f t="shared" si="2723"/>
        <v>6.8117443379023964E-5</v>
      </c>
      <c r="AW2065" s="13">
        <f t="shared" si="2724"/>
        <v>4.6101960754986693E-7</v>
      </c>
      <c r="AX2065" s="13">
        <f t="shared" si="2725"/>
        <v>2.7447901395770733E-4</v>
      </c>
      <c r="AY2065" s="13">
        <f t="shared" si="2726"/>
        <v>2.8331284782638611E-4</v>
      </c>
      <c r="AZ2065" s="13">
        <f t="shared" si="2727"/>
        <v>1.4621549492280071E-4</v>
      </c>
      <c r="BA2065" s="13">
        <f t="shared" si="2728"/>
        <v>5.030709836503328E-5</v>
      </c>
      <c r="BB2065" s="13">
        <f t="shared" si="2729"/>
        <v>1.2981545563512376E-5</v>
      </c>
      <c r="BC2065" s="13">
        <f t="shared" si="2730"/>
        <v>2.6798687373260348E-6</v>
      </c>
      <c r="BD2065" s="13">
        <f t="shared" si="2731"/>
        <v>2.0189361303150138E-4</v>
      </c>
      <c r="BE2065" s="13">
        <f t="shared" si="2732"/>
        <v>2.1933644439155761E-4</v>
      </c>
      <c r="BF2065" s="13">
        <f t="shared" si="2733"/>
        <v>1.1914313463404235E-4</v>
      </c>
      <c r="BG2065" s="13">
        <f t="shared" si="2734"/>
        <v>4.314554768376628E-5</v>
      </c>
      <c r="BH2065" s="13">
        <f t="shared" si="2735"/>
        <v>1.1718289249208603E-5</v>
      </c>
      <c r="BI2065" s="13">
        <f t="shared" si="2736"/>
        <v>2.5461408706101033E-6</v>
      </c>
      <c r="BJ2065" s="14">
        <f t="shared" si="2737"/>
        <v>0.36480660419158856</v>
      </c>
      <c r="BK2065" s="14">
        <f t="shared" si="2738"/>
        <v>0.29811541111649986</v>
      </c>
      <c r="BL2065" s="14">
        <f t="shared" si="2739"/>
        <v>0.31509085700663275</v>
      </c>
      <c r="BM2065" s="14">
        <f t="shared" si="2740"/>
        <v>0.35514417796640912</v>
      </c>
      <c r="BN2065" s="14">
        <f t="shared" si="2741"/>
        <v>0.64461675331806645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1.5216000000000001</v>
      </c>
      <c r="F2066" s="10">
        <f>VLOOKUP(B2066,home!$B$2:$E$405,3,FALSE)</f>
        <v>0.51639999999999997</v>
      </c>
      <c r="G2066" s="10">
        <f>VLOOKUP(C2066,away!$B$2:$E$405,4,FALSE)</f>
        <v>0.89190000000000003</v>
      </c>
      <c r="H2066" s="10">
        <f>VLOOKUP(A2066,away!$A$2:$E$405,3,FALSE)</f>
        <v>1.1121000000000001</v>
      </c>
      <c r="I2066" s="10">
        <f>VLOOKUP(C2066,away!$B$2:$E$405,3,FALSE)</f>
        <v>1.2846</v>
      </c>
      <c r="J2066" s="10">
        <f>VLOOKUP(B2066,home!$B$2:$E$405,4,FALSE)</f>
        <v>1.3488</v>
      </c>
      <c r="K2066" s="12">
        <f t="shared" si="2686"/>
        <v>0.70081420665599992</v>
      </c>
      <c r="L2066" s="12">
        <f t="shared" si="2687"/>
        <v>1.926900616608</v>
      </c>
      <c r="M2066" s="13">
        <f t="shared" si="2688"/>
        <v>7.2243362605321895E-2</v>
      </c>
      <c r="N2066" s="13">
        <f t="shared" si="2689"/>
        <v>5.0629174850410401E-2</v>
      </c>
      <c r="O2066" s="13">
        <f t="shared" si="2690"/>
        <v>0.13920577995003011</v>
      </c>
      <c r="P2066" s="13">
        <f t="shared" si="2691"/>
        <v>9.7557388237610038E-2</v>
      </c>
      <c r="Q2066" s="13">
        <f t="shared" si="2692"/>
        <v>1.7740822503219129E-2</v>
      </c>
      <c r="R2066" s="13">
        <f t="shared" si="2693"/>
        <v>0.13411785161055531</v>
      </c>
      <c r="S2066" s="13">
        <f t="shared" si="2694"/>
        <v>3.2935357853354753E-2</v>
      </c>
      <c r="T2066" s="13">
        <f t="shared" si="2695"/>
        <v>3.4184801820586024E-2</v>
      </c>
      <c r="U2066" s="13">
        <f t="shared" si="2696"/>
        <v>9.3991695774858441E-2</v>
      </c>
      <c r="V2066" s="13">
        <f t="shared" si="2697"/>
        <v>4.9417650086078678E-3</v>
      </c>
      <c r="W2066" s="13">
        <f t="shared" si="2698"/>
        <v>4.1443401493394755E-3</v>
      </c>
      <c r="X2066" s="13">
        <f t="shared" si="2699"/>
        <v>7.9857315891955268E-3</v>
      </c>
      <c r="Y2066" s="13">
        <f t="shared" si="2700"/>
        <v>7.6938555616434239E-3</v>
      </c>
      <c r="Z2066" s="13">
        <f t="shared" si="2701"/>
        <v>8.6143923655506424E-2</v>
      </c>
      <c r="AA2066" s="13">
        <f t="shared" si="2702"/>
        <v>6.0370885514868758E-2</v>
      </c>
      <c r="AB2066" s="13">
        <f t="shared" si="2703"/>
        <v>2.1154387118611468E-2</v>
      </c>
      <c r="AC2066" s="13">
        <f t="shared" si="2704"/>
        <v>4.1708475884284844E-4</v>
      </c>
      <c r="AD2066" s="13">
        <f t="shared" si="2705"/>
        <v>7.2610311346798823E-4</v>
      </c>
      <c r="AE2066" s="13">
        <f t="shared" si="2706"/>
        <v>1.399128537062455E-3</v>
      </c>
      <c r="AF2066" s="13">
        <f t="shared" si="2707"/>
        <v>1.3479908203897471E-3</v>
      </c>
      <c r="AG2066" s="13">
        <f t="shared" si="2708"/>
        <v>8.6581478099697576E-4</v>
      </c>
      <c r="AH2066" s="13">
        <f t="shared" si="2709"/>
        <v>4.149769490220697E-2</v>
      </c>
      <c r="AI2066" s="13">
        <f t="shared" si="2710"/>
        <v>2.9082174130942908E-2</v>
      </c>
      <c r="AJ2066" s="13">
        <f t="shared" si="2711"/>
        <v>1.0190600395704198E-2</v>
      </c>
      <c r="AK2066" s="13">
        <f t="shared" si="2712"/>
        <v>2.3805725105545857E-3</v>
      </c>
      <c r="AL2066" s="13">
        <f t="shared" si="2713"/>
        <v>2.2529239104617349E-5</v>
      </c>
      <c r="AM2066" s="13">
        <f t="shared" si="2714"/>
        <v>1.0177267548310394E-4</v>
      </c>
      <c r="AN2066" s="13">
        <f t="shared" si="2715"/>
        <v>1.9610583114223888E-4</v>
      </c>
      <c r="AO2066" s="13">
        <f t="shared" si="2716"/>
        <v>1.8893822347420226E-4</v>
      </c>
      <c r="AP2066" s="13">
        <f t="shared" si="2717"/>
        <v>1.2135505977108679E-4</v>
      </c>
      <c r="AQ2066" s="13">
        <f t="shared" si="2718"/>
        <v>5.8459784875351985E-5</v>
      </c>
      <c r="AR2066" s="13">
        <f t="shared" si="2719"/>
        <v>1.5992386778974646E-2</v>
      </c>
      <c r="AS2066" s="13">
        <f t="shared" si="2720"/>
        <v>1.1207691853043019E-2</v>
      </c>
      <c r="AT2066" s="13">
        <f t="shared" si="2721"/>
        <v>3.9272548372176284E-3</v>
      </c>
      <c r="AU2066" s="13">
        <f t="shared" si="2722"/>
        <v>9.1742532769353684E-4</v>
      </c>
      <c r="AV2066" s="13">
        <f t="shared" si="2723"/>
        <v>1.6073617579841668E-4</v>
      </c>
      <c r="AW2066" s="13">
        <f t="shared" si="2724"/>
        <v>8.4509637008861016E-7</v>
      </c>
      <c r="AX2066" s="13">
        <f t="shared" si="2725"/>
        <v>1.1887289471324997E-5</v>
      </c>
      <c r="AY2066" s="13">
        <f t="shared" si="2726"/>
        <v>2.2905625412093927E-5</v>
      </c>
      <c r="AZ2066" s="13">
        <f t="shared" si="2727"/>
        <v>2.2068431865177835E-5</v>
      </c>
      <c r="BA2066" s="13">
        <f t="shared" si="2728"/>
        <v>1.4174558322860934E-5</v>
      </c>
      <c r="BB2066" s="13">
        <f t="shared" si="2729"/>
        <v>6.8282412931167015E-6</v>
      </c>
      <c r="BC2066" s="13">
        <f t="shared" si="2730"/>
        <v>2.6314684716109549E-6</v>
      </c>
      <c r="BD2066" s="13">
        <f t="shared" si="2731"/>
        <v>5.1359566575733132E-3</v>
      </c>
      <c r="BE2066" s="13">
        <f t="shared" si="2732"/>
        <v>3.5993513903968427E-3</v>
      </c>
      <c r="BF2066" s="13">
        <f t="shared" si="2733"/>
        <v>1.2612382945685664E-3</v>
      </c>
      <c r="BG2066" s="13">
        <f t="shared" si="2734"/>
        <v>2.9463123827074548E-4</v>
      </c>
      <c r="BH2066" s="13">
        <f t="shared" si="2735"/>
        <v>5.162043937619684E-5</v>
      </c>
      <c r="BI2066" s="13">
        <f t="shared" si="2736"/>
        <v>7.2352674537327059E-6</v>
      </c>
      <c r="BJ2066" s="14">
        <f t="shared" si="2737"/>
        <v>0.12746489091589333</v>
      </c>
      <c r="BK2066" s="14">
        <f t="shared" si="2738"/>
        <v>0.20814039332825415</v>
      </c>
      <c r="BL2066" s="14">
        <f t="shared" si="2739"/>
        <v>0.57454717016869938</v>
      </c>
      <c r="BM2066" s="14">
        <f t="shared" si="2740"/>
        <v>0.48477993778216422</v>
      </c>
      <c r="BN2066" s="14">
        <f t="shared" si="2741"/>
        <v>0.51149437975714684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1.5216000000000001</v>
      </c>
      <c r="F2067" s="10">
        <f>VLOOKUP(B2067,home!$B$2:$E$405,3,FALSE)</f>
        <v>0.84499999999999997</v>
      </c>
      <c r="G2067" s="10">
        <f>VLOOKUP(C2067,away!$B$2:$E$405,4,FALSE)</f>
        <v>0.75109999999999999</v>
      </c>
      <c r="H2067" s="10">
        <f>VLOOKUP(A2067,away!$A$2:$E$405,3,FALSE)</f>
        <v>1.1121000000000001</v>
      </c>
      <c r="I2067" s="10">
        <f>VLOOKUP(C2067,away!$B$2:$E$405,3,FALSE)</f>
        <v>0.96340000000000003</v>
      </c>
      <c r="J2067" s="10">
        <f>VLOOKUP(B2067,home!$B$2:$E$405,4,FALSE)</f>
        <v>1.413</v>
      </c>
      <c r="K2067" s="12">
        <f t="shared" si="2686"/>
        <v>0.96572832720000001</v>
      </c>
      <c r="L2067" s="12">
        <f t="shared" si="2687"/>
        <v>1.5138841588200003</v>
      </c>
      <c r="M2067" s="13">
        <f t="shared" si="2688"/>
        <v>8.3775683551393504E-2</v>
      </c>
      <c r="N2067" s="13">
        <f t="shared" si="2689"/>
        <v>8.0904550736123793E-2</v>
      </c>
      <c r="O2067" s="13">
        <f t="shared" si="2690"/>
        <v>0.12682668022277188</v>
      </c>
      <c r="P2067" s="13">
        <f t="shared" si="2691"/>
        <v>0.1224801177358668</v>
      </c>
      <c r="Q2067" s="13">
        <f t="shared" si="2692"/>
        <v>3.906590822263218E-2</v>
      </c>
      <c r="R2067" s="13">
        <f t="shared" si="2693"/>
        <v>9.6000451052492095E-2</v>
      </c>
      <c r="S2067" s="13">
        <f t="shared" si="2694"/>
        <v>4.4766508026726416E-2</v>
      </c>
      <c r="T2067" s="13">
        <f t="shared" si="2695"/>
        <v>5.9141259608158851E-2</v>
      </c>
      <c r="U2067" s="13">
        <f t="shared" si="2696"/>
        <v>9.2710355005368658E-2</v>
      </c>
      <c r="V2067" s="13">
        <f t="shared" si="2697"/>
        <v>7.2720745863014344E-3</v>
      </c>
      <c r="W2067" s="13">
        <f t="shared" si="2698"/>
        <v>1.2575684732797103E-2</v>
      </c>
      <c r="X2067" s="13">
        <f t="shared" si="2699"/>
        <v>1.9038129903296064E-2</v>
      </c>
      <c r="Y2067" s="13">
        <f t="shared" si="2700"/>
        <v>1.4410761637078627E-2</v>
      </c>
      <c r="Z2067" s="13">
        <f t="shared" si="2701"/>
        <v>4.8444520695980861E-2</v>
      </c>
      <c r="AA2067" s="13">
        <f t="shared" si="2702"/>
        <v>4.6784245933735369E-2</v>
      </c>
      <c r="AB2067" s="13">
        <f t="shared" si="2703"/>
        <v>2.2590435782449833E-2</v>
      </c>
      <c r="AC2067" s="13">
        <f t="shared" si="2704"/>
        <v>6.6448618632264042E-4</v>
      </c>
      <c r="AD2067" s="13">
        <f t="shared" si="2705"/>
        <v>3.0361737450996808E-3</v>
      </c>
      <c r="AE2067" s="13">
        <f t="shared" si="2706"/>
        <v>4.5964153361316004E-3</v>
      </c>
      <c r="AF2067" s="13">
        <f t="shared" si="2707"/>
        <v>3.4792201823634684E-3</v>
      </c>
      <c r="AG2067" s="13">
        <f t="shared" si="2708"/>
        <v>1.7557121063756288E-3</v>
      </c>
      <c r="AH2067" s="13">
        <f t="shared" si="2709"/>
        <v>1.8334848115818286E-2</v>
      </c>
      <c r="AI2067" s="13">
        <f t="shared" si="2710"/>
        <v>1.7706482200355263E-2</v>
      </c>
      <c r="AJ2067" s="13">
        <f t="shared" si="2711"/>
        <v>8.5498257179728327E-3</v>
      </c>
      <c r="AK2067" s="13">
        <f t="shared" si="2712"/>
        <v>2.7522696294898143E-3</v>
      </c>
      <c r="AL2067" s="13">
        <f t="shared" si="2713"/>
        <v>3.8859173872201903E-5</v>
      </c>
      <c r="AM2067" s="13">
        <f t="shared" si="2714"/>
        <v>5.8642379838873499E-4</v>
      </c>
      <c r="AN2067" s="13">
        <f t="shared" si="2715"/>
        <v>8.8777769873575954E-4</v>
      </c>
      <c r="AO2067" s="13">
        <f t="shared" si="2716"/>
        <v>6.7199629733487049E-4</v>
      </c>
      <c r="AP2067" s="13">
        <f t="shared" si="2717"/>
        <v>3.39108183106985E-4</v>
      </c>
      <c r="AQ2067" s="13">
        <f t="shared" si="2718"/>
        <v>1.2834262663297425E-4</v>
      </c>
      <c r="AR2067" s="13">
        <f t="shared" si="2719"/>
        <v>5.5513672233816038E-3</v>
      </c>
      <c r="AS2067" s="13">
        <f t="shared" si="2720"/>
        <v>5.3611125823092238E-3</v>
      </c>
      <c r="AT2067" s="13">
        <f t="shared" si="2721"/>
        <v>2.58868914302218E-3</v>
      </c>
      <c r="AU2067" s="13">
        <f t="shared" si="2722"/>
        <v>8.3332347857720387E-4</v>
      </c>
      <c r="AV2067" s="13">
        <f t="shared" si="2723"/>
        <v>2.0119102224571201E-4</v>
      </c>
      <c r="AW2067" s="13">
        <f t="shared" si="2724"/>
        <v>1.5781151089113242E-6</v>
      </c>
      <c r="AX2067" s="13">
        <f t="shared" si="2725"/>
        <v>9.4387678974703802E-5</v>
      </c>
      <c r="AY2067" s="13">
        <f t="shared" si="2726"/>
        <v>1.4289201198759171E-4</v>
      </c>
      <c r="AZ2067" s="13">
        <f t="shared" si="2727"/>
        <v>1.0816097668496632E-4</v>
      </c>
      <c r="BA2067" s="13">
        <f t="shared" si="2728"/>
        <v>5.4581063068623293E-5</v>
      </c>
      <c r="BB2067" s="13">
        <f t="shared" si="2729"/>
        <v>2.0657351687786056E-5</v>
      </c>
      <c r="BC2067" s="13">
        <f t="shared" si="2730"/>
        <v>6.2545674966625789E-6</v>
      </c>
      <c r="BD2067" s="13">
        <f t="shared" si="2731"/>
        <v>1.4006878165449971E-3</v>
      </c>
      <c r="BE2067" s="13">
        <f t="shared" si="2732"/>
        <v>1.3526839020014201E-3</v>
      </c>
      <c r="BF2067" s="13">
        <f t="shared" si="2733"/>
        <v>6.5316258095510021E-4</v>
      </c>
      <c r="BG2067" s="13">
        <f t="shared" si="2734"/>
        <v>2.1025920223180118E-4</v>
      </c>
      <c r="BH2067" s="13">
        <f t="shared" si="2735"/>
        <v>5.0763316912430958E-5</v>
      </c>
      <c r="BI2067" s="13">
        <f t="shared" si="2736"/>
        <v>9.8047146249930869E-6</v>
      </c>
      <c r="BJ2067" s="14">
        <f t="shared" si="2737"/>
        <v>0.24104439846415668</v>
      </c>
      <c r="BK2067" s="14">
        <f t="shared" si="2738"/>
        <v>0.25914062127247056</v>
      </c>
      <c r="BL2067" s="14">
        <f t="shared" si="2739"/>
        <v>0.45046863864326075</v>
      </c>
      <c r="BM2067" s="14">
        <f t="shared" si="2740"/>
        <v>0.44990347365770988</v>
      </c>
      <c r="BN2067" s="14">
        <f t="shared" si="2741"/>
        <v>0.5490533915212803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1.6325000000000001</v>
      </c>
      <c r="F2068" s="10">
        <f>VLOOKUP(B2068,home!$B$2:$E$405,3,FALSE)</f>
        <v>1.2931999999999999</v>
      </c>
      <c r="G2068" s="10">
        <f>VLOOKUP(C2068,away!$B$2:$E$405,4,FALSE)</f>
        <v>1.123</v>
      </c>
      <c r="H2068" s="10">
        <f>VLOOKUP(A2068,away!$A$2:$E$405,3,FALSE)</f>
        <v>1.1474</v>
      </c>
      <c r="I2068" s="10">
        <f>VLOOKUP(C2068,away!$B$2:$E$405,3,FALSE)</f>
        <v>1.0651999999999999</v>
      </c>
      <c r="J2068" s="10">
        <f>VLOOKUP(B2068,home!$B$2:$E$405,4,FALSE)</f>
        <v>0.92</v>
      </c>
      <c r="K2068" s="12">
        <f t="shared" si="2686"/>
        <v>2.3708203269999997</v>
      </c>
      <c r="L2068" s="12">
        <f t="shared" si="2687"/>
        <v>1.1244336416</v>
      </c>
      <c r="M2068" s="13">
        <f t="shared" si="2688"/>
        <v>3.0341041786135056E-2</v>
      </c>
      <c r="N2068" s="13">
        <f t="shared" si="2689"/>
        <v>7.1933158608925352E-2</v>
      </c>
      <c r="O2068" s="13">
        <f t="shared" si="2690"/>
        <v>3.4116488105521606E-2</v>
      </c>
      <c r="P2068" s="13">
        <f t="shared" si="2691"/>
        <v>8.088406348642431E-2</v>
      </c>
      <c r="Q2068" s="13">
        <f t="shared" si="2692"/>
        <v>8.5270297307677656E-2</v>
      </c>
      <c r="R2068" s="13">
        <f t="shared" si="2693"/>
        <v>1.918086347954738E-2</v>
      </c>
      <c r="S2068" s="13">
        <f t="shared" si="2694"/>
        <v>5.3905793447948852E-2</v>
      </c>
      <c r="T2068" s="13">
        <f t="shared" si="2695"/>
        <v>9.5880790921986633E-2</v>
      </c>
      <c r="U2068" s="13">
        <f t="shared" si="2696"/>
        <v>4.5474381026722861E-2</v>
      </c>
      <c r="V2068" s="13">
        <f t="shared" si="2697"/>
        <v>1.596707650706684E-2</v>
      </c>
      <c r="W2068" s="13">
        <f t="shared" si="2698"/>
        <v>6.7386851382125162E-2</v>
      </c>
      <c r="X2068" s="13">
        <f t="shared" si="2699"/>
        <v>7.5772042695560982E-2</v>
      </c>
      <c r="Y2068" s="13">
        <f t="shared" si="2700"/>
        <v>4.2600316949820173E-2</v>
      </c>
      <c r="Z2068" s="13">
        <f t="shared" si="2701"/>
        <v>7.1892027237799704E-3</v>
      </c>
      <c r="AA2068" s="13">
        <f t="shared" si="2702"/>
        <v>1.7044307952461316E-2</v>
      </c>
      <c r="AB2068" s="13">
        <f t="shared" si="2703"/>
        <v>2.0204495876671523E-2</v>
      </c>
      <c r="AC2068" s="13">
        <f t="shared" si="2704"/>
        <v>2.6603446063945733E-3</v>
      </c>
      <c r="AD2068" s="13">
        <f t="shared" si="2705"/>
        <v>3.9940529257317593E-2</v>
      </c>
      <c r="AE2068" s="13">
        <f t="shared" si="2706"/>
        <v>4.4910474760236956E-2</v>
      </c>
      <c r="AF2068" s="13">
        <f t="shared" si="2707"/>
        <v>2.5249424340319074E-2</v>
      </c>
      <c r="AG2068" s="13">
        <f t="shared" si="2708"/>
        <v>9.463767386429553E-3</v>
      </c>
      <c r="AH2068" s="13">
        <f t="shared" si="2709"/>
        <v>2.020945349725137E-3</v>
      </c>
      <c r="AI2068" s="13">
        <f t="shared" si="2710"/>
        <v>4.7912983148844773E-3</v>
      </c>
      <c r="AJ2068" s="13">
        <f t="shared" si="2711"/>
        <v>5.6796537188244832E-3</v>
      </c>
      <c r="AK2068" s="13">
        <f t="shared" si="2712"/>
        <v>4.4884794956367418E-3</v>
      </c>
      <c r="AL2068" s="13">
        <f t="shared" si="2713"/>
        <v>2.8368107272798518E-4</v>
      </c>
      <c r="AM2068" s="13">
        <f t="shared" si="2714"/>
        <v>1.8938363726877364E-2</v>
      </c>
      <c r="AN2068" s="13">
        <f t="shared" si="2715"/>
        <v>2.1294933291358058E-2</v>
      </c>
      <c r="AO2068" s="13">
        <f t="shared" si="2716"/>
        <v>1.1972369694215414E-2</v>
      </c>
      <c r="AP2068" s="13">
        <f t="shared" si="2717"/>
        <v>4.4873784179493732E-3</v>
      </c>
      <c r="AQ2068" s="13">
        <f t="shared" si="2718"/>
        <v>1.2614398139330146E-3</v>
      </c>
      <c r="AR2068" s="13">
        <f t="shared" si="2719"/>
        <v>4.5448378781320431E-4</v>
      </c>
      <c r="AS2068" s="13">
        <f t="shared" si="2720"/>
        <v>1.0774994024394993E-3</v>
      </c>
      <c r="AT2068" s="13">
        <f t="shared" si="2721"/>
        <v>1.2772787428169594E-3</v>
      </c>
      <c r="AU2068" s="13">
        <f t="shared" si="2722"/>
        <v>1.0093994689051506E-3</v>
      </c>
      <c r="AV2068" s="13">
        <f t="shared" si="2723"/>
        <v>5.9827619473583381E-4</v>
      </c>
      <c r="AW2068" s="13">
        <f t="shared" si="2724"/>
        <v>2.1006820891284373E-5</v>
      </c>
      <c r="AX2068" s="13">
        <f t="shared" si="2725"/>
        <v>7.4832429473000468E-3</v>
      </c>
      <c r="AY2068" s="13">
        <f t="shared" si="2726"/>
        <v>8.4144101182101073E-3</v>
      </c>
      <c r="AZ2068" s="13">
        <f t="shared" si="2727"/>
        <v>4.7307229055674411E-3</v>
      </c>
      <c r="BA2068" s="13">
        <f t="shared" si="2728"/>
        <v>1.7731279947025772E-3</v>
      </c>
      <c r="BB2068" s="13">
        <f t="shared" si="2729"/>
        <v>4.9844119202658091E-4</v>
      </c>
      <c r="BC2068" s="13">
        <f t="shared" si="2730"/>
        <v>1.1209280893477866E-4</v>
      </c>
      <c r="BD2068" s="13">
        <f t="shared" si="2731"/>
        <v>8.5172810096493864E-5</v>
      </c>
      <c r="BE2068" s="13">
        <f t="shared" si="2732"/>
        <v>2.0192942948447844E-4</v>
      </c>
      <c r="BF2068" s="13">
        <f t="shared" si="2733"/>
        <v>2.3936919802065734E-4</v>
      </c>
      <c r="BG2068" s="13">
        <f t="shared" si="2734"/>
        <v>1.8916712010835416E-4</v>
      </c>
      <c r="BH2068" s="13">
        <f t="shared" si="2735"/>
        <v>1.121203133882341E-4</v>
      </c>
      <c r="BI2068" s="13">
        <f t="shared" si="2736"/>
        <v>5.3163423610087165E-5</v>
      </c>
      <c r="BJ2068" s="14">
        <f t="shared" si="2737"/>
        <v>0.63937417652147377</v>
      </c>
      <c r="BK2068" s="14">
        <f t="shared" si="2738"/>
        <v>0.19245641102490776</v>
      </c>
      <c r="BL2068" s="14">
        <f t="shared" si="2739"/>
        <v>0.15829877321141447</v>
      </c>
      <c r="BM2068" s="14">
        <f t="shared" si="2740"/>
        <v>0.66719924741002556</v>
      </c>
      <c r="BN2068" s="14">
        <f t="shared" si="2741"/>
        <v>0.32172591277423135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1.6325000000000001</v>
      </c>
      <c r="F2069" s="15">
        <f>VLOOKUP(B2069,home!$B$2:$E$405,3,FALSE)</f>
        <v>0.95289999999999997</v>
      </c>
      <c r="G2069" s="15">
        <f>VLOOKUP(C2069,away!$B$2:$E$405,4,FALSE)</f>
        <v>1.0962000000000001</v>
      </c>
      <c r="H2069" s="15">
        <f>VLOOKUP(A2069,away!$A$2:$E$405,3,FALSE)</f>
        <v>1.1474</v>
      </c>
      <c r="I2069" s="15">
        <f>VLOOKUP(C2069,away!$B$2:$E$405,3,FALSE)</f>
        <v>1.2384999999999999</v>
      </c>
      <c r="J2069" s="15">
        <f>VLOOKUP(B2069,home!$B$2:$E$405,4,FALSE)</f>
        <v>0.72629999999999995</v>
      </c>
      <c r="K2069" s="16">
        <f t="shared" si="2686"/>
        <v>1.7052588598500003</v>
      </c>
      <c r="L2069" s="16">
        <f t="shared" si="2687"/>
        <v>1.0321121738699999</v>
      </c>
      <c r="M2069" s="17">
        <f t="shared" si="2688"/>
        <v>6.4740323491312063E-2</v>
      </c>
      <c r="N2069" s="17">
        <f t="shared" si="2689"/>
        <v>0.110399010223115</v>
      </c>
      <c r="O2069" s="17">
        <f t="shared" si="2690"/>
        <v>6.6819276015665105E-2</v>
      </c>
      <c r="P2069" s="17">
        <f t="shared" si="2691"/>
        <v>0.11394416243447555</v>
      </c>
      <c r="Q2069" s="17">
        <f t="shared" si="2692"/>
        <v>9.4129445150818822E-2</v>
      </c>
      <c r="R2069" s="17">
        <f t="shared" si="2693"/>
        <v>3.4482494112473831E-2</v>
      </c>
      <c r="S2069" s="17">
        <f t="shared" si="2694"/>
        <v>5.0135956436163254E-2</v>
      </c>
      <c r="T2069" s="17">
        <f t="shared" si="2695"/>
        <v>9.7152146259788519E-2</v>
      </c>
      <c r="U2069" s="17">
        <f t="shared" si="2696"/>
        <v>5.880157859502147E-2</v>
      </c>
      <c r="V2069" s="17">
        <f t="shared" si="2697"/>
        <v>9.8044674750790324E-3</v>
      </c>
      <c r="W2069" s="17">
        <f t="shared" si="2698"/>
        <v>5.350502343873282E-2</v>
      </c>
      <c r="X2069" s="17">
        <f t="shared" si="2699"/>
        <v>5.5223186054315816E-2</v>
      </c>
      <c r="Y2069" s="17">
        <f t="shared" si="2700"/>
        <v>2.8498261303273681E-2</v>
      </c>
      <c r="Z2069" s="17">
        <f t="shared" si="2701"/>
        <v>1.1863267319628279E-2</v>
      </c>
      <c r="AA2069" s="17">
        <f t="shared" si="2702"/>
        <v>2.0229941703565089E-2</v>
      </c>
      <c r="AB2069" s="17">
        <f t="shared" si="2703"/>
        <v>1.7248643662126688E-2</v>
      </c>
      <c r="AC2069" s="17">
        <f t="shared" si="2704"/>
        <v>1.078502715075498E-3</v>
      </c>
      <c r="AD2069" s="17">
        <f t="shared" si="2705"/>
        <v>2.2809978816345267E-2</v>
      </c>
      <c r="AE2069" s="17">
        <f t="shared" si="2706"/>
        <v>2.3542456822066758E-2</v>
      </c>
      <c r="AF2069" s="17">
        <f t="shared" si="2707"/>
        <v>1.2149228144431966E-2</v>
      </c>
      <c r="AG2069" s="17">
        <f t="shared" si="2708"/>
        <v>4.1797887569974207E-3</v>
      </c>
      <c r="AH2069" s="17">
        <f t="shared" si="2709"/>
        <v>3.0610556556156174E-3</v>
      </c>
      <c r="AI2069" s="17">
        <f t="shared" si="2710"/>
        <v>5.2198922772324829E-3</v>
      </c>
      <c r="AJ2069" s="17">
        <f t="shared" si="2711"/>
        <v>4.4506337766066434E-3</v>
      </c>
      <c r="AK2069" s="17">
        <f t="shared" si="2712"/>
        <v>2.5298275598353822E-3</v>
      </c>
      <c r="AL2069" s="17">
        <f t="shared" si="2713"/>
        <v>7.592738616394264E-5</v>
      </c>
      <c r="AM2069" s="17">
        <f t="shared" si="2714"/>
        <v>7.7793836939127154E-3</v>
      </c>
      <c r="AN2069" s="17">
        <f t="shared" si="2715"/>
        <v>8.0291966156930822E-3</v>
      </c>
      <c r="AO2069" s="17">
        <f t="shared" si="2716"/>
        <v>4.1435157867263164E-3</v>
      </c>
      <c r="AP2069" s="17">
        <f t="shared" si="2717"/>
        <v>1.4255243620342538E-3</v>
      </c>
      <c r="AQ2069" s="17">
        <f t="shared" si="2718"/>
        <v>3.6782526205095462E-4</v>
      </c>
      <c r="AR2069" s="17">
        <f t="shared" si="2719"/>
        <v>6.3187056141089865E-4</v>
      </c>
      <c r="AS2069" s="17">
        <f t="shared" si="2720"/>
        <v>1.0775028731243286E-3</v>
      </c>
      <c r="AT2069" s="17">
        <f t="shared" si="2721"/>
        <v>9.1871066045454608E-4</v>
      </c>
      <c r="AU2069" s="17">
        <f t="shared" si="2722"/>
        <v>5.2221316445958679E-4</v>
      </c>
      <c r="AV2069" s="17">
        <f t="shared" si="2723"/>
        <v>2.2262715635625391E-4</v>
      </c>
      <c r="AW2069" s="17">
        <f t="shared" si="2724"/>
        <v>3.7120444139726355E-6</v>
      </c>
      <c r="AX2069" s="17">
        <f t="shared" si="2725"/>
        <v>2.2109771613695469E-3</v>
      </c>
      <c r="AY2069" s="17">
        <f t="shared" si="2726"/>
        <v>2.2819764443980442E-3</v>
      </c>
      <c r="AZ2069" s="17">
        <f t="shared" si="2727"/>
        <v>1.1776278343738993E-3</v>
      </c>
      <c r="BA2069" s="17">
        <f t="shared" si="2728"/>
        <v>4.0514800804848845E-4</v>
      </c>
      <c r="BB2069" s="17">
        <f t="shared" si="2729"/>
        <v>1.0453954783150641E-4</v>
      </c>
      <c r="BC2069" s="17">
        <f t="shared" si="2730"/>
        <v>2.1579307993552586E-5</v>
      </c>
      <c r="BD2069" s="17">
        <f t="shared" si="2731"/>
        <v>1.0869354979037659E-4</v>
      </c>
      <c r="BE2069" s="17">
        <f t="shared" si="2732"/>
        <v>1.8535063878858681E-4</v>
      </c>
      <c r="BF2069" s="17">
        <f t="shared" si="2733"/>
        <v>1.5803540948654743E-4</v>
      </c>
      <c r="BG2069" s="17">
        <f t="shared" si="2734"/>
        <v>8.9830427398985939E-5</v>
      </c>
      <c r="BH2069" s="17">
        <f t="shared" si="2735"/>
        <v>3.8296033051558249E-5</v>
      </c>
      <c r="BI2069" s="17">
        <f t="shared" si="2736"/>
        <v>1.3060929931655625E-5</v>
      </c>
      <c r="BJ2069" s="18">
        <f t="shared" si="2737"/>
        <v>0.52953581899431845</v>
      </c>
      <c r="BK2069" s="18">
        <f t="shared" si="2738"/>
        <v>0.2420613163826674</v>
      </c>
      <c r="BL2069" s="18">
        <f t="shared" si="2739"/>
        <v>0.21680953476239567</v>
      </c>
      <c r="BM2069" s="18">
        <f t="shared" si="2740"/>
        <v>0.5134769616311653</v>
      </c>
      <c r="BN2069" s="18">
        <f t="shared" si="2741"/>
        <v>0.48451471142786046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1.375</v>
      </c>
      <c r="F2070" s="10">
        <f>VLOOKUP(B2070,home!$B$2:$E$405,3,FALSE)</f>
        <v>0.84850000000000003</v>
      </c>
      <c r="G2070" s="10">
        <f>VLOOKUP(C2070,away!$B$2:$E$405,4,FALSE)</f>
        <v>1.2121</v>
      </c>
      <c r="H2070" s="10">
        <f>VLOOKUP(A2070,away!$A$2:$E$405,3,FALSE)</f>
        <v>1.0101</v>
      </c>
      <c r="I2070" s="10">
        <f>VLOOKUP(C2070,away!$B$2:$E$405,3,FALSE)</f>
        <v>1.4025000000000001</v>
      </c>
      <c r="J2070" s="10">
        <f>VLOOKUP(B2070,home!$B$2:$E$405,4,FALSE)</f>
        <v>0.74250000000000005</v>
      </c>
      <c r="K2070" s="12">
        <f t="shared" ref="K2070:K2094" si="2742">E2070*F2070*G2070</f>
        <v>1.4141419187500002</v>
      </c>
      <c r="L2070" s="12">
        <f t="shared" ref="L2070:L2094" si="2743">H2070*I2070*J2070</f>
        <v>1.0518739481250001</v>
      </c>
      <c r="M2070" s="13">
        <f t="shared" ref="M2070:M2094" si="2744">_xlfn.POISSON.DIST(0,K2070,FALSE) * _xlfn.POISSON.DIST(0,L2070,FALSE)</f>
        <v>8.4922528553749155E-2</v>
      </c>
      <c r="N2070" s="13">
        <f t="shared" ref="N2070:N2094" si="2745">_xlfn.POISSON.DIST(1,K2070,FALSE) * _xlfn.POISSON.DIST(0,L2070,FALSE)</f>
        <v>0.12009250747410051</v>
      </c>
      <c r="O2070" s="13">
        <f t="shared" ref="O2070:O2094" si="2746">_xlfn.POISSON.DIST(0,K2070,FALSE) * _xlfn.POISSON.DIST(1,L2070,FALSE)</f>
        <v>8.9327795394590181E-2</v>
      </c>
      <c r="P2070" s="13">
        <f t="shared" ref="P2070:P2094" si="2747">_xlfn.POISSON.DIST(1,K2070,FALSE) * _xlfn.POISSON.DIST(1,L2070,FALSE)</f>
        <v>0.1263221799770132</v>
      </c>
      <c r="Q2070" s="13">
        <f t="shared" ref="Q2070:Q2094" si="2748">_xlfn.POISSON.DIST(2,K2070,FALSE) * _xlfn.POISSON.DIST(0,L2070,FALSE)</f>
        <v>8.4913924473461619E-2</v>
      </c>
      <c r="R2070" s="13">
        <f t="shared" ref="R2070:R2094" si="2749">_xlfn.POISSON.DIST(0,K2070,FALSE) * _xlfn.POISSON.DIST(2,L2070,FALSE)</f>
        <v>4.6980790409504883E-2</v>
      </c>
      <c r="S2070" s="13">
        <f t="shared" ref="S2070:S2094" si="2750">_xlfn.POISSON.DIST(2,K2070,FALSE) * _xlfn.POISSON.DIST(2,L2070,FALSE)</f>
        <v>4.6976030465358858E-2</v>
      </c>
      <c r="T2070" s="13">
        <f t="shared" ref="T2070:T2094" si="2751">_xlfn.POISSON.DIST(2,K2070,FALSE) * _xlfn.POISSON.DIST(1,L2070,FALSE)</f>
        <v>8.9318744986688153E-2</v>
      </c>
      <c r="U2070" s="13">
        <f t="shared" ref="U2070:U2094" si="2752">_xlfn.POISSON.DIST(1,K2070,FALSE) * _xlfn.POISSON.DIST(2,L2070,FALSE)</f>
        <v>6.6437505094088842E-2</v>
      </c>
      <c r="V2070" s="13">
        <f t="shared" ref="V2070:V2094" si="2753">_xlfn.POISSON.DIST(3,K2070,FALSE) * _xlfn.POISSON.DIST(3,L2070,FALSE)</f>
        <v>7.7640889305034154E-3</v>
      </c>
      <c r="W2070" s="13">
        <f t="shared" ref="W2070:W2094" si="2754">_xlfn.POISSON.DIST(3,K2070,FALSE) * _xlfn.POISSON.DIST(0,L2070,FALSE)</f>
        <v>4.0026780027831207E-2</v>
      </c>
      <c r="X2070" s="13">
        <f t="shared" ref="X2070:X2094" si="2755">_xlfn.POISSON.DIST(3,K2070,FALSE) * _xlfn.POISSON.DIST(1,L2070,FALSE)</f>
        <v>4.2103127138605714E-2</v>
      </c>
      <c r="Y2070" s="13">
        <f t="shared" ref="Y2070:Y2094" si="2756">_xlfn.POISSON.DIST(3,K2070,FALSE) * _xlfn.POISSON.DIST(2,L2070,FALSE)</f>
        <v>2.2143591285847013E-2</v>
      </c>
      <c r="Z2070" s="13">
        <f t="shared" ref="Z2070:Z2094" si="2757">_xlfn.POISSON.DIST(0,K2070,FALSE) * _xlfn.POISSON.DIST(3,L2070,FALSE)</f>
        <v>1.6472623164693015E-2</v>
      </c>
      <c r="AA2070" s="13">
        <f t="shared" ref="AA2070:AA2094" si="2758">_xlfn.POISSON.DIST(1,K2070,FALSE) * _xlfn.POISSON.DIST(3,L2070,FALSE)</f>
        <v>2.3294626928964682E-2</v>
      </c>
      <c r="AB2070" s="13">
        <f t="shared" ref="AB2070:AB2094" si="2759">_xlfn.POISSON.DIST(2,K2070,FALSE) * _xlfn.POISSON.DIST(3,L2070,FALSE)</f>
        <v>1.6470954210945771E-2</v>
      </c>
      <c r="AC2070" s="13">
        <f t="shared" ref="AC2070:AC2094" si="2760">_xlfn.POISSON.DIST(4,K2070,FALSE) * _xlfn.POISSON.DIST(4,L2070,FALSE)</f>
        <v>7.2181717850628672E-4</v>
      </c>
      <c r="AD2070" s="13">
        <f t="shared" ref="AD2070:AD2094" si="2761">_xlfn.POISSON.DIST(4,K2070,FALSE) * _xlfn.POISSON.DIST(0,L2070,FALSE)</f>
        <v>1.4150886877485357E-2</v>
      </c>
      <c r="AE2070" s="13">
        <f t="shared" ref="AE2070:AE2094" si="2762">_xlfn.POISSON.DIST(4,K2070,FALSE) * _xlfn.POISSON.DIST(1,L2070,FALSE)</f>
        <v>1.4884949249290779E-2</v>
      </c>
      <c r="AF2070" s="13">
        <f t="shared" ref="AF2070:AF2094" si="2763">_xlfn.POISSON.DIST(4,K2070,FALSE) * _xlfn.POISSON.DIST(2,L2070,FALSE)</f>
        <v>7.8285451672458727E-3</v>
      </c>
      <c r="AG2070" s="13">
        <f t="shared" ref="AG2070:AG2094" si="2764">_xlfn.POISSON.DIST(4,K2070,FALSE) * _xlfn.POISSON.DIST(3,L2070,FALSE)</f>
        <v>2.7448809043819351E-3</v>
      </c>
      <c r="AH2070" s="13">
        <f t="shared" ref="AH2070:AH2094" si="2765">_xlfn.POISSON.DIST(0,K2070,FALSE) * _xlfn.POISSON.DIST(4,L2070,FALSE)</f>
        <v>4.3317807910552434E-3</v>
      </c>
      <c r="AI2070" s="13">
        <f t="shared" ref="AI2070:AI2094" si="2766">_xlfn.POISSON.DIST(1,K2070,FALSE) * _xlfn.POISSON.DIST(4,L2070,FALSE)</f>
        <v>6.1257527994672562E-3</v>
      </c>
      <c r="AJ2070" s="13">
        <f t="shared" ref="AJ2070:AJ2094" si="2767">_xlfn.POISSON.DIST(2,K2070,FALSE) * _xlfn.POISSON.DIST(4,L2070,FALSE)</f>
        <v>4.3313419088134054E-3</v>
      </c>
      <c r="AK2070" s="13">
        <f t="shared" ref="AK2070:AK2094" si="2768">_xlfn.POISSON.DIST(3,K2070,FALSE) * _xlfn.POISSON.DIST(4,L2070,FALSE)</f>
        <v>2.0417107192305592E-3</v>
      </c>
      <c r="AL2070" s="13">
        <f t="shared" ref="AL2070:AL2094" si="2769">_xlfn.POISSON.DIST(5,K2070,FALSE) * _xlfn.POISSON.DIST(5,L2070,FALSE)</f>
        <v>4.2948094498180354E-5</v>
      </c>
      <c r="AM2070" s="13">
        <f t="shared" ref="AM2070:AM2094" si="2770">_xlfn.POISSON.DIST(5,K2070,FALSE) * _xlfn.POISSON.DIST(0,L2070,FALSE)</f>
        <v>4.0022724641882645E-3</v>
      </c>
      <c r="AN2070" s="13">
        <f t="shared" ref="AN2070:AN2094" si="2771">_xlfn.POISSON.DIST(5,K2070,FALSE) * _xlfn.POISSON.DIST(1,L2070,FALSE)</f>
        <v>4.2098861383776838E-3</v>
      </c>
      <c r="AO2070" s="13">
        <f t="shared" ref="AO2070:AO2094" si="2772">_xlfn.POISSON.DIST(5,K2070,FALSE) * _xlfn.POISSON.DIST(2,L2070,FALSE)</f>
        <v>2.2141347767660221E-3</v>
      </c>
      <c r="AP2070" s="13">
        <f t="shared" ref="AP2070:AP2094" si="2773">_xlfn.POISSON.DIST(5,K2070,FALSE) * _xlfn.POISSON.DIST(3,L2070,FALSE)</f>
        <v>7.763302297725804E-4</v>
      </c>
      <c r="AQ2070" s="13">
        <f t="shared" ref="AQ2070:AQ2094" si="2774">_xlfn.POISSON.DIST(5,K2070,FALSE) * _xlfn.POISSON.DIST(4,L2070,FALSE)</f>
        <v>2.0415038595991816E-4</v>
      </c>
      <c r="AR2070" s="13">
        <f t="shared" ref="AR2070:AR2094" si="2775">_xlfn.POISSON.DIST(0,K2070,FALSE) * _xlfn.POISSON.DIST(5,L2070,FALSE)</f>
        <v>9.1129747261986332E-4</v>
      </c>
      <c r="AS2070" s="13">
        <f t="shared" ref="AS2070:AS2094" si="2776">_xlfn.POISSON.DIST(1,K2070,FALSE) * _xlfn.POISSON.DIST(5,L2070,FALSE)</f>
        <v>1.2887039564826793E-3</v>
      </c>
      <c r="AT2070" s="13">
        <f t="shared" ref="AT2070:AT2094" si="2777">_xlfn.POISSON.DIST(2,K2070,FALSE) * _xlfn.POISSON.DIST(5,L2070,FALSE)</f>
        <v>9.1120514286056648E-4</v>
      </c>
      <c r="AU2070" s="13">
        <f t="shared" ref="AU2070:AU2094" si="2778">_xlfn.POISSON.DIST(3,K2070,FALSE) * _xlfn.POISSON.DIST(5,L2070,FALSE)</f>
        <v>4.2952446303323651E-4</v>
      </c>
      <c r="AV2070" s="13">
        <f t="shared" ref="AV2070:AV2094" si="2779">_xlfn.POISSON.DIST(4,K2070,FALSE) * _xlfn.POISSON.DIST(5,L2070,FALSE)</f>
        <v>1.5185213707597122E-4</v>
      </c>
      <c r="AW2070" s="13">
        <f t="shared" ref="AW2070:AW2094" si="2780">_xlfn.POISSON.DIST(6,K2070,FALSE) * _xlfn.POISSON.DIST(6,L2070,FALSE)</f>
        <v>1.7745902632483616E-6</v>
      </c>
      <c r="AX2070" s="13">
        <f t="shared" ref="AX2070:AX2094" si="2781">_xlfn.POISSON.DIST(6,K2070,FALSE) * _xlfn.POISSON.DIST(0,L2070,FALSE)</f>
        <v>9.4329687697791481E-4</v>
      </c>
      <c r="AY2070" s="13">
        <f t="shared" ref="AY2070:AY2094" si="2782">_xlfn.POISSON.DIST(6,K2070,FALSE) * _xlfn.POISSON.DIST(1,L2070,FALSE)</f>
        <v>9.9222941024074184E-4</v>
      </c>
      <c r="AZ2070" s="13">
        <f t="shared" ref="AZ2070:AZ2094" si="2783">_xlfn.POISSON.DIST(6,K2070,FALSE) * _xlfn.POISSON.DIST(2,L2070,FALSE)</f>
        <v>5.2185013359783475E-4</v>
      </c>
      <c r="BA2070" s="13">
        <f t="shared" ref="BA2070:BA2094" si="2784">_xlfn.POISSON.DIST(6,K2070,FALSE) * _xlfn.POISSON.DIST(3,L2070,FALSE)</f>
        <v>1.8297352011903772E-4</v>
      </c>
      <c r="BB2070" s="13">
        <f t="shared" ref="BB2070:BB2094" si="2785">_xlfn.POISSON.DIST(6,K2070,FALSE) * _xlfn.POISSON.DIST(4,L2070,FALSE)</f>
        <v>4.8116269752485335E-5</v>
      </c>
      <c r="BC2070" s="13">
        <f t="shared" ref="BC2070:BC2094" si="2786">_xlfn.POISSON.DIST(6,K2070,FALSE) * _xlfn.POISSON.DIST(5,L2070,FALSE)</f>
        <v>1.0122450126718858E-5</v>
      </c>
      <c r="BD2070" s="13">
        <f t="shared" ref="BD2070:BD2094" si="2787">_xlfn.POISSON.DIST(0,K2070,FALSE) * _xlfn.POISSON.DIST(6,L2070,FALSE)</f>
        <v>1.597616784068316E-4</v>
      </c>
      <c r="BE2070" s="13">
        <f t="shared" ref="BE2070:BE2094" si="2788">_xlfn.POISSON.DIST(1,K2070,FALSE) * _xlfn.POISSON.DIST(6,L2070,FALSE)</f>
        <v>2.259256864449573E-4</v>
      </c>
      <c r="BF2070" s="13">
        <f t="shared" ref="BF2070:BF2094" si="2789">_xlfn.POISSON.DIST(2,K2070,FALSE) * _xlfn.POISSON.DIST(6,L2070,FALSE)</f>
        <v>1.5974549186209143E-4</v>
      </c>
      <c r="BG2070" s="13">
        <f t="shared" ref="BG2070:BG2094" si="2790">_xlfn.POISSON.DIST(3,K2070,FALSE) * _xlfn.POISSON.DIST(6,L2070,FALSE)</f>
        <v>7.530093212450684E-5</v>
      </c>
      <c r="BH2070" s="13">
        <f t="shared" ref="BH2070:BH2094" si="2791">_xlfn.POISSON.DIST(4,K2070,FALSE) * _xlfn.POISSON.DIST(6,L2070,FALSE)</f>
        <v>2.6621551159553416E-5</v>
      </c>
      <c r="BI2070" s="13">
        <f t="shared" ref="BI2070:BI2094" si="2792">_xlfn.POISSON.DIST(5,K2070,FALSE) * _xlfn.POISSON.DIST(6,L2070,FALSE)</f>
        <v>7.5293302873744253E-6</v>
      </c>
      <c r="BJ2070" s="14">
        <f t="shared" ref="BJ2070:BJ2094" si="2793">SUM(N2070,Q2070,T2070,W2070,X2070,Y2070,AD2070,AE2070,AF2070,AG2070,AM2070,AN2070,AO2070,AP2070,AQ2070,AX2070,AY2070,AZ2070,BA2070,BB2070,BC2070)</f>
        <v>0.4523133002408174</v>
      </c>
      <c r="BK2070" s="14">
        <f t="shared" ref="BK2070:BK2094" si="2794">SUM(M2070,P2070,S2070,V2070,AC2070,AL2070,AY2070)</f>
        <v>0.26774182260986978</v>
      </c>
      <c r="BL2070" s="14">
        <f t="shared" ref="BL2070:BL2094" si="2795">SUM(O2070,R2070,U2070,AA2070,AB2070,AH2070,AI2070,AJ2070,AK2070,AR2070,AS2070,AT2070,AU2070,AV2070,BD2070,BE2070,BF2070,BG2070,BH2070,BI2070)</f>
        <v>0.26368972609901842</v>
      </c>
      <c r="BM2070" s="14">
        <f t="shared" ref="BM2070:BM2094" si="2796">SUM(S2070:BI2070)</f>
        <v>0.44666729101200148</v>
      </c>
      <c r="BN2070" s="14">
        <f t="shared" ref="BN2070:BN2094" si="2797">SUM(M2070:R2070)</f>
        <v>0.55255972628241945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1.375</v>
      </c>
      <c r="F2071" s="10">
        <f>VLOOKUP(B2071,home!$B$2:$E$405,3,FALSE)</f>
        <v>0.66669999999999996</v>
      </c>
      <c r="G2071" s="10">
        <f>VLOOKUP(C2071,away!$B$2:$E$405,4,FALSE)</f>
        <v>1.3332999999999999</v>
      </c>
      <c r="H2071" s="10">
        <f>VLOOKUP(A2071,away!$A$2:$E$405,3,FALSE)</f>
        <v>1.0101</v>
      </c>
      <c r="I2071" s="10">
        <f>VLOOKUP(C2071,away!$B$2:$E$405,3,FALSE)</f>
        <v>0.74250000000000005</v>
      </c>
      <c r="J2071" s="10">
        <f>VLOOKUP(B2071,home!$B$2:$E$405,4,FALSE)</f>
        <v>0.82499999999999996</v>
      </c>
      <c r="K2071" s="12">
        <f t="shared" si="2742"/>
        <v>1.22225277625</v>
      </c>
      <c r="L2071" s="12">
        <f t="shared" si="2743"/>
        <v>0.61874938125000001</v>
      </c>
      <c r="M2071" s="13">
        <f t="shared" si="2744"/>
        <v>0.15865834575731366</v>
      </c>
      <c r="N2071" s="13">
        <f t="shared" si="2745"/>
        <v>0.19392060357710902</v>
      </c>
      <c r="O2071" s="13">
        <f t="shared" si="2746"/>
        <v>9.8169753267486393E-2</v>
      </c>
      <c r="P2071" s="13">
        <f t="shared" si="2747"/>
        <v>0.11998825347496274</v>
      </c>
      <c r="Q2071" s="13">
        <f t="shared" si="2748"/>
        <v>0.11850999804709862</v>
      </c>
      <c r="R2071" s="13">
        <f t="shared" si="2749"/>
        <v>3.0371237045861178E-2</v>
      </c>
      <c r="S2071" s="13">
        <f t="shared" si="2750"/>
        <v>2.2685823590386584E-2</v>
      </c>
      <c r="T2071" s="13">
        <f t="shared" si="2751"/>
        <v>7.3327987963580976E-2</v>
      </c>
      <c r="U2071" s="13">
        <f t="shared" si="2752"/>
        <v>3.712132879745067E-2</v>
      </c>
      <c r="V2071" s="13">
        <f t="shared" si="2753"/>
        <v>1.9062850906726603E-3</v>
      </c>
      <c r="W2071" s="13">
        <f t="shared" si="2754"/>
        <v>4.8283058042149433E-2</v>
      </c>
      <c r="X2071" s="13">
        <f t="shared" si="2755"/>
        <v>2.98751122884378E-2</v>
      </c>
      <c r="Y2071" s="13">
        <f t="shared" si="2756"/>
        <v>9.2426036216225783E-3</v>
      </c>
      <c r="Z2071" s="13">
        <f t="shared" si="2757"/>
        <v>6.2640613766412291E-3</v>
      </c>
      <c r="AA2071" s="13">
        <f t="shared" si="2758"/>
        <v>7.6562664082001387E-3</v>
      </c>
      <c r="AB2071" s="13">
        <f t="shared" si="2759"/>
        <v>4.678946436566119E-3</v>
      </c>
      <c r="AC2071" s="13">
        <f t="shared" si="2760"/>
        <v>9.0103918566095082E-5</v>
      </c>
      <c r="AD2071" s="13">
        <f t="shared" si="2761"/>
        <v>1.4753525434464267E-2</v>
      </c>
      <c r="AE2071" s="13">
        <f t="shared" si="2762"/>
        <v>9.1287347338309018E-3</v>
      </c>
      <c r="AF2071" s="13">
        <f t="shared" si="2763"/>
        <v>2.8241994840766263E-3</v>
      </c>
      <c r="AG2071" s="13">
        <f t="shared" si="2764"/>
        <v>5.8249056109966073E-4</v>
      </c>
      <c r="AH2071" s="13">
        <f t="shared" si="2765"/>
        <v>9.6897102522719566E-4</v>
      </c>
      <c r="AI2071" s="13">
        <f t="shared" si="2766"/>
        <v>1.1843275256897487E-3</v>
      </c>
      <c r="AJ2071" s="13">
        <f t="shared" si="2767"/>
        <v>7.237738031317944E-4</v>
      </c>
      <c r="AK2071" s="13">
        <f t="shared" si="2768"/>
        <v>2.948781800849521E-4</v>
      </c>
      <c r="AL2071" s="13">
        <f t="shared" si="2769"/>
        <v>2.7257089485940601E-6</v>
      </c>
      <c r="AM2071" s="13">
        <f t="shared" si="2770"/>
        <v>3.6065074843497826E-3</v>
      </c>
      <c r="AN2071" s="13">
        <f t="shared" si="2771"/>
        <v>2.2315242744149217E-3</v>
      </c>
      <c r="AO2071" s="13">
        <f t="shared" si="2772"/>
        <v>6.9037713201929387E-4</v>
      </c>
      <c r="AP2071" s="13">
        <f t="shared" si="2773"/>
        <v>1.4239014108869593E-4</v>
      </c>
      <c r="AQ2071" s="13">
        <f t="shared" si="2774"/>
        <v>2.2025952923682698E-5</v>
      </c>
      <c r="AR2071" s="13">
        <f t="shared" si="2775"/>
        <v>1.1991004446170112E-4</v>
      </c>
      <c r="AS2071" s="13">
        <f t="shared" si="2776"/>
        <v>1.4656038474357511E-4</v>
      </c>
      <c r="AT2071" s="13">
        <f t="shared" si="2777"/>
        <v>8.9566918570551439E-5</v>
      </c>
      <c r="AU2071" s="13">
        <f t="shared" si="2778"/>
        <v>3.6491138294338045E-5</v>
      </c>
      <c r="AV2071" s="13">
        <f t="shared" si="2779"/>
        <v>1.1150348772194348E-5</v>
      </c>
      <c r="AW2071" s="13">
        <f t="shared" si="2780"/>
        <v>5.7260190593430435E-8</v>
      </c>
      <c r="AX2071" s="13">
        <f t="shared" si="2781"/>
        <v>7.3467729755215369E-4</v>
      </c>
      <c r="AY2071" s="13">
        <f t="shared" si="2782"/>
        <v>4.5458112327881718E-4</v>
      </c>
      <c r="AZ2071" s="13">
        <f t="shared" si="2783"/>
        <v>1.4063589437834903E-4</v>
      </c>
      <c r="BA2071" s="13">
        <f t="shared" si="2784"/>
        <v>2.9006124209381278E-5</v>
      </c>
      <c r="BB2071" s="13">
        <f t="shared" si="2785"/>
        <v>4.4868803517538269E-6</v>
      </c>
      <c r="BC2071" s="13">
        <f t="shared" si="2786"/>
        <v>5.5525088827809271E-7</v>
      </c>
      <c r="BD2071" s="13">
        <f t="shared" si="2787"/>
        <v>1.2365710969389589E-5</v>
      </c>
      <c r="BE2071" s="13">
        <f t="shared" si="2788"/>
        <v>1.5114024562641503E-5</v>
      </c>
      <c r="BF2071" s="13">
        <f t="shared" si="2789"/>
        <v>9.2365792409996368E-6</v>
      </c>
      <c r="BG2071" s="13">
        <f t="shared" si="2790"/>
        <v>3.7631448734549732E-6</v>
      </c>
      <c r="BH2071" s="13">
        <f t="shared" si="2791"/>
        <v>1.1498785672528246E-6</v>
      </c>
      <c r="BI2071" s="13">
        <f t="shared" si="2792"/>
        <v>2.8108845423502701E-7</v>
      </c>
      <c r="BJ2071" s="14">
        <f t="shared" si="2793"/>
        <v>0.50850508130892502</v>
      </c>
      <c r="BK2071" s="14">
        <f t="shared" si="2794"/>
        <v>0.30378611866412919</v>
      </c>
      <c r="BL2071" s="14">
        <f t="shared" si="2795"/>
        <v>0.18161507175120853</v>
      </c>
      <c r="BM2071" s="14">
        <f t="shared" si="2796"/>
        <v>0.28009761806798417</v>
      </c>
      <c r="BN2071" s="14">
        <f t="shared" si="2797"/>
        <v>0.71961819116983161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1.375</v>
      </c>
      <c r="F2072" s="10">
        <f>VLOOKUP(B2072,home!$B$2:$E$405,3,FALSE)</f>
        <v>0.84850000000000003</v>
      </c>
      <c r="G2072" s="10">
        <f>VLOOKUP(C2072,away!$B$2:$E$405,4,FALSE)</f>
        <v>1.2121</v>
      </c>
      <c r="H2072" s="10">
        <f>VLOOKUP(A2072,away!$A$2:$E$405,3,FALSE)</f>
        <v>1.0101</v>
      </c>
      <c r="I2072" s="10">
        <f>VLOOKUP(C2072,away!$B$2:$E$405,3,FALSE)</f>
        <v>0.57750000000000001</v>
      </c>
      <c r="J2072" s="10">
        <f>VLOOKUP(B2072,home!$B$2:$E$405,4,FALSE)</f>
        <v>1.65</v>
      </c>
      <c r="K2072" s="12">
        <f t="shared" si="2742"/>
        <v>1.4141419187500002</v>
      </c>
      <c r="L2072" s="12">
        <f t="shared" si="2743"/>
        <v>0.9624990375000001</v>
      </c>
      <c r="M2072" s="13">
        <f t="shared" si="2744"/>
        <v>9.2861981666578386E-2</v>
      </c>
      <c r="N2072" s="13">
        <f t="shared" si="2745"/>
        <v>0.13132002093290251</v>
      </c>
      <c r="O2072" s="13">
        <f t="shared" si="2746"/>
        <v>8.937956797442434E-2</v>
      </c>
      <c r="P2072" s="13">
        <f t="shared" si="2747"/>
        <v>0.12639539375239853</v>
      </c>
      <c r="Q2072" s="13">
        <f t="shared" si="2748"/>
        <v>9.2852573186172474E-2</v>
      </c>
      <c r="R2072" s="13">
        <f t="shared" si="2749"/>
        <v>4.3013874073774633E-2</v>
      </c>
      <c r="S2072" s="13">
        <f t="shared" si="2750"/>
        <v>4.3009516044965182E-2</v>
      </c>
      <c r="T2072" s="13">
        <f t="shared" si="2751"/>
        <v>8.9370512321089321E-2</v>
      </c>
      <c r="U2072" s="13">
        <f t="shared" si="2752"/>
        <v>6.0827722415558547E-2</v>
      </c>
      <c r="V2072" s="13">
        <f t="shared" si="2753"/>
        <v>6.5045213911858147E-3</v>
      </c>
      <c r="W2072" s="13">
        <f t="shared" si="2754"/>
        <v>4.3768905335456257E-2</v>
      </c>
      <c r="X2072" s="13">
        <f t="shared" si="2755"/>
        <v>4.212752925780526E-2</v>
      </c>
      <c r="Y2072" s="13">
        <f t="shared" si="2756"/>
        <v>2.0273853181445329E-2</v>
      </c>
      <c r="Z2072" s="13">
        <f t="shared" si="2757"/>
        <v>1.3800270798384764E-2</v>
      </c>
      <c r="AA2072" s="13">
        <f t="shared" si="2758"/>
        <v>1.9515541426097429E-2</v>
      </c>
      <c r="AB2072" s="13">
        <f t="shared" si="2759"/>
        <v>1.3798872598873267E-2</v>
      </c>
      <c r="AC2072" s="13">
        <f t="shared" si="2760"/>
        <v>5.5333566523605392E-4</v>
      </c>
      <c r="AD2072" s="13">
        <f t="shared" si="2761"/>
        <v>1.5473860943167314E-2</v>
      </c>
      <c r="AE2072" s="13">
        <f t="shared" si="2762"/>
        <v>1.4893576264207382E-2</v>
      </c>
      <c r="AF2072" s="13">
        <f t="shared" si="2763"/>
        <v>7.1675264096162259E-3</v>
      </c>
      <c r="AG2072" s="13">
        <f t="shared" si="2764"/>
        <v>2.299579090170483E-3</v>
      </c>
      <c r="AH2072" s="13">
        <f t="shared" si="2765"/>
        <v>3.3206868401711729E-3</v>
      </c>
      <c r="AI2072" s="13">
        <f t="shared" si="2766"/>
        <v>4.6959224597275381E-3</v>
      </c>
      <c r="AJ2072" s="13">
        <f t="shared" si="2767"/>
        <v>3.3203503987501606E-3</v>
      </c>
      <c r="AK2072" s="13">
        <f t="shared" si="2768"/>
        <v>1.5651488946036268E-3</v>
      </c>
      <c r="AL2072" s="13">
        <f t="shared" si="2769"/>
        <v>3.0126033508900606E-5</v>
      </c>
      <c r="AM2072" s="13">
        <f t="shared" si="2770"/>
        <v>4.3764470809282583E-3</v>
      </c>
      <c r="AN2072" s="13">
        <f t="shared" si="2771"/>
        <v>4.2123261030631333E-3</v>
      </c>
      <c r="AO2072" s="13">
        <f t="shared" si="2772"/>
        <v>2.0271799099171959E-3</v>
      </c>
      <c r="AP2072" s="13">
        <f t="shared" si="2773"/>
        <v>6.5038623737821277E-4</v>
      </c>
      <c r="AQ2072" s="13">
        <f t="shared" si="2774"/>
        <v>1.5649903186994407E-4</v>
      </c>
      <c r="AR2072" s="13">
        <f t="shared" si="2775"/>
        <v>6.3923157750073428E-4</v>
      </c>
      <c r="AS2072" s="13">
        <f t="shared" si="2776"/>
        <v>9.0396416953247784E-4</v>
      </c>
      <c r="AT2072" s="13">
        <f t="shared" si="2777"/>
        <v>6.3916681259195438E-4</v>
      </c>
      <c r="AU2072" s="13">
        <f t="shared" si="2778"/>
        <v>3.0129086092003606E-4</v>
      </c>
      <c r="AV2072" s="13">
        <f t="shared" si="2779"/>
        <v>1.0651700904082485E-4</v>
      </c>
      <c r="AW2072" s="13">
        <f t="shared" si="2780"/>
        <v>1.1390236824878424E-6</v>
      </c>
      <c r="AX2072" s="13">
        <f t="shared" si="2781"/>
        <v>1.0314862120552883E-3</v>
      </c>
      <c r="AY2072" s="13">
        <f t="shared" si="2782"/>
        <v>9.9280448629773593E-4</v>
      </c>
      <c r="AZ2072" s="13">
        <f t="shared" si="2783"/>
        <v>4.7778668124362641E-4</v>
      </c>
      <c r="BA2072" s="13">
        <f t="shared" si="2784"/>
        <v>1.5328974027576994E-4</v>
      </c>
      <c r="BB2072" s="13">
        <f t="shared" si="2785"/>
        <v>3.6885306868513385E-5</v>
      </c>
      <c r="BC2072" s="13">
        <f t="shared" si="2786"/>
        <v>7.1004144717672563E-6</v>
      </c>
      <c r="BD2072" s="13">
        <f t="shared" si="2787"/>
        <v>1.0254329634734389E-4</v>
      </c>
      <c r="BE2072" s="13">
        <f t="shared" si="2788"/>
        <v>1.4501077385158277E-4</v>
      </c>
      <c r="BF2072" s="13">
        <f t="shared" si="2789"/>
        <v>1.0253290698694982E-4</v>
      </c>
      <c r="BG2072" s="13">
        <f t="shared" si="2790"/>
        <v>4.8332027273846841E-5</v>
      </c>
      <c r="BH2072" s="13">
        <f t="shared" si="2791"/>
        <v>1.7087086446528783E-5</v>
      </c>
      <c r="BI2072" s="13">
        <f t="shared" si="2792"/>
        <v>4.8327130426682633E-6</v>
      </c>
      <c r="BJ2072" s="14">
        <f t="shared" si="2793"/>
        <v>0.47367012812640208</v>
      </c>
      <c r="BK2072" s="14">
        <f t="shared" si="2794"/>
        <v>0.2703476790401706</v>
      </c>
      <c r="BL2072" s="14">
        <f t="shared" si="2795"/>
        <v>0.24244819631551567</v>
      </c>
      <c r="BM2072" s="14">
        <f t="shared" si="2796"/>
        <v>0.42345119723160707</v>
      </c>
      <c r="BN2072" s="14">
        <f t="shared" si="2797"/>
        <v>0.57582341158625083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1.2514000000000001</v>
      </c>
      <c r="F2073" s="10">
        <f>VLOOKUP(B2073,home!$B$2:$E$405,3,FALSE)</f>
        <v>0.66590000000000005</v>
      </c>
      <c r="G2073" s="10">
        <f>VLOOKUP(C2073,away!$B$2:$E$405,4,FALSE)</f>
        <v>1.1752</v>
      </c>
      <c r="H2073" s="10">
        <f>VLOOKUP(A2073,away!$A$2:$E$405,3,FALSE)</f>
        <v>0.95709999999999995</v>
      </c>
      <c r="I2073" s="10">
        <f>VLOOKUP(C2073,away!$B$2:$E$405,3,FALSE)</f>
        <v>0.98340000000000005</v>
      </c>
      <c r="J2073" s="10">
        <f>VLOOKUP(B2073,home!$B$2:$E$405,4,FALSE)</f>
        <v>0.81259999999999999</v>
      </c>
      <c r="K2073" s="12">
        <f t="shared" si="2742"/>
        <v>0.97930269195200015</v>
      </c>
      <c r="L2073" s="12">
        <f t="shared" si="2743"/>
        <v>0.76482898496399998</v>
      </c>
      <c r="M2073" s="13">
        <f t="shared" si="2744"/>
        <v>0.17479670310114562</v>
      </c>
      <c r="N2073" s="13">
        <f t="shared" si="2745"/>
        <v>0.17117888189128644</v>
      </c>
      <c r="O2073" s="13">
        <f t="shared" si="2746"/>
        <v>0.13368958500790287</v>
      </c>
      <c r="P2073" s="13">
        <f t="shared" si="2747"/>
        <v>0.13092257048418504</v>
      </c>
      <c r="Q2073" s="13">
        <f t="shared" si="2748"/>
        <v>8.3817969920735161E-2</v>
      </c>
      <c r="R2073" s="13">
        <f t="shared" si="2749"/>
        <v>5.1124834800926361E-2</v>
      </c>
      <c r="S2073" s="13">
        <f t="shared" si="2750"/>
        <v>2.4515221337252521E-2</v>
      </c>
      <c r="T2073" s="13">
        <f t="shared" si="2751"/>
        <v>6.4106412856218944E-2</v>
      </c>
      <c r="U2073" s="13">
        <f t="shared" si="2752"/>
        <v>5.0066688346148483E-2</v>
      </c>
      <c r="V2073" s="13">
        <f t="shared" si="2753"/>
        <v>2.0402087024646875E-3</v>
      </c>
      <c r="W2073" s="13">
        <f t="shared" si="2754"/>
        <v>2.7361054525775908E-2</v>
      </c>
      <c r="X2073" s="13">
        <f t="shared" si="2755"/>
        <v>2.0926527560493843E-2</v>
      </c>
      <c r="Y2073" s="13">
        <f t="shared" si="2756"/>
        <v>8.0026074164568362E-3</v>
      </c>
      <c r="Z2073" s="13">
        <f t="shared" si="2757"/>
        <v>1.30339185024149E-2</v>
      </c>
      <c r="AA2073" s="13">
        <f t="shared" si="2758"/>
        <v>1.2764151476097893E-2</v>
      </c>
      <c r="AB2073" s="13">
        <f t="shared" si="2759"/>
        <v>6.2499839505128817E-3</v>
      </c>
      <c r="AC2073" s="13">
        <f t="shared" si="2760"/>
        <v>9.5507153064093605E-5</v>
      </c>
      <c r="AD2073" s="13">
        <f t="shared" si="2761"/>
        <v>6.6986885879344498E-3</v>
      </c>
      <c r="AE2073" s="13">
        <f t="shared" si="2762"/>
        <v>5.1233511932998353E-3</v>
      </c>
      <c r="AF2073" s="13">
        <f t="shared" si="2763"/>
        <v>1.959243746392805E-3</v>
      </c>
      <c r="AG2073" s="13">
        <f t="shared" si="2764"/>
        <v>4.9949546861689136E-4</v>
      </c>
      <c r="AH2073" s="13">
        <f t="shared" si="2765"/>
        <v>2.4921796645763711E-3</v>
      </c>
      <c r="AI2073" s="13">
        <f t="shared" si="2766"/>
        <v>2.4405982543476727E-3</v>
      </c>
      <c r="AJ2073" s="13">
        <f t="shared" si="2767"/>
        <v>1.1950422202280143E-3</v>
      </c>
      <c r="AK2073" s="13">
        <f t="shared" si="2768"/>
        <v>3.9010268775519652E-4</v>
      </c>
      <c r="AL2073" s="13">
        <f t="shared" si="2769"/>
        <v>2.8613908058762918E-6</v>
      </c>
      <c r="AM2073" s="13">
        <f t="shared" si="2770"/>
        <v>1.3120087533424701E-3</v>
      </c>
      <c r="AN2073" s="13">
        <f t="shared" si="2771"/>
        <v>1.0034623230828043E-3</v>
      </c>
      <c r="AO2073" s="13">
        <f t="shared" si="2772"/>
        <v>3.8373853500651929E-4</v>
      </c>
      <c r="AP2073" s="13">
        <f t="shared" si="2773"/>
        <v>9.7831451406869531E-5</v>
      </c>
      <c r="AQ2073" s="13">
        <f t="shared" si="2774"/>
        <v>1.8706082419267724E-5</v>
      </c>
      <c r="AR2073" s="13">
        <f t="shared" si="2775"/>
        <v>3.8121824864117363E-4</v>
      </c>
      <c r="AS2073" s="13">
        <f t="shared" si="2776"/>
        <v>3.7332805711552826E-4</v>
      </c>
      <c r="AT2073" s="13">
        <f t="shared" si="2777"/>
        <v>1.8280058565722345E-4</v>
      </c>
      <c r="AU2073" s="13">
        <f t="shared" si="2778"/>
        <v>5.9672368541507039E-5</v>
      </c>
      <c r="AV2073" s="13">
        <f t="shared" si="2779"/>
        <v>1.4609327786962422E-5</v>
      </c>
      <c r="AW2073" s="13">
        <f t="shared" si="2780"/>
        <v>5.9532752560041841E-8</v>
      </c>
      <c r="AX2073" s="13">
        <f t="shared" si="2781"/>
        <v>2.141422840021447E-4</v>
      </c>
      <c r="AY2073" s="13">
        <f t="shared" si="2782"/>
        <v>1.6378222571123292E-4</v>
      </c>
      <c r="AZ2073" s="13">
        <f t="shared" si="2783"/>
        <v>6.2632696722933503E-5</v>
      </c>
      <c r="BA2073" s="13">
        <f t="shared" si="2784"/>
        <v>1.5967767286719761E-5</v>
      </c>
      <c r="BB2073" s="13">
        <f t="shared" si="2785"/>
        <v>3.053152811510809E-6</v>
      </c>
      <c r="BC2073" s="13">
        <f t="shared" si="2786"/>
        <v>4.6702795315355909E-7</v>
      </c>
      <c r="BD2073" s="13">
        <f t="shared" si="2787"/>
        <v>4.8594461026330423E-5</v>
      </c>
      <c r="BE2073" s="13">
        <f t="shared" si="2788"/>
        <v>4.7588686497041938E-5</v>
      </c>
      <c r="BF2073" s="13">
        <f t="shared" si="2789"/>
        <v>2.3301864396506486E-5</v>
      </c>
      <c r="BG2073" s="13">
        <f t="shared" si="2790"/>
        <v>7.6065261769997581E-6</v>
      </c>
      <c r="BH2073" s="13">
        <f t="shared" si="2791"/>
        <v>1.8622728903848046E-6</v>
      </c>
      <c r="BI2073" s="13">
        <f t="shared" si="2792"/>
        <v>3.6474577094061435E-7</v>
      </c>
      <c r="BJ2073" s="14">
        <f t="shared" si="2793"/>
        <v>0.39295002546695662</v>
      </c>
      <c r="BK2073" s="14">
        <f t="shared" si="2794"/>
        <v>0.3325368543946291</v>
      </c>
      <c r="BL2073" s="14">
        <f t="shared" si="2795"/>
        <v>0.2615541135529964</v>
      </c>
      <c r="BM2073" s="14">
        <f t="shared" si="2796"/>
        <v>0.25438064401785682</v>
      </c>
      <c r="BN2073" s="14">
        <f t="shared" si="2797"/>
        <v>0.74553054520618145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1.375</v>
      </c>
      <c r="F2074" s="10">
        <f>VLOOKUP(B2074,home!$B$2:$E$405,3,FALSE)</f>
        <v>1.0303</v>
      </c>
      <c r="G2074" s="10">
        <f>VLOOKUP(C2074,away!$B$2:$E$405,4,FALSE)</f>
        <v>0.96970000000000001</v>
      </c>
      <c r="H2074" s="10">
        <f>VLOOKUP(A2074,away!$A$2:$E$405,3,FALSE)</f>
        <v>1.0101</v>
      </c>
      <c r="I2074" s="10">
        <f>VLOOKUP(C2074,away!$B$2:$E$405,3,FALSE)</f>
        <v>1.5674999999999999</v>
      </c>
      <c r="J2074" s="10">
        <f>VLOOKUP(B2074,home!$B$2:$E$405,4,FALSE)</f>
        <v>1.32</v>
      </c>
      <c r="K2074" s="12">
        <f t="shared" si="2742"/>
        <v>1.3737376262499998</v>
      </c>
      <c r="L2074" s="12">
        <f t="shared" si="2743"/>
        <v>2.0899979100000001</v>
      </c>
      <c r="M2074" s="13">
        <f t="shared" si="2744"/>
        <v>3.1312574019300848E-2</v>
      </c>
      <c r="N2074" s="13">
        <f t="shared" si="2745"/>
        <v>4.3015261105051765E-2</v>
      </c>
      <c r="O2074" s="13">
        <f t="shared" si="2746"/>
        <v>6.5443214257059082E-2</v>
      </c>
      <c r="P2074" s="13">
        <f t="shared" si="2747"/>
        <v>8.9901805807662494E-2</v>
      </c>
      <c r="Q2074" s="13">
        <f t="shared" si="2748"/>
        <v>2.9545841341488882E-2</v>
      </c>
      <c r="R2074" s="13">
        <f t="shared" si="2749"/>
        <v>6.8388090510467861E-2</v>
      </c>
      <c r="S2074" s="13">
        <f t="shared" si="2750"/>
        <v>6.4529465722753782E-2</v>
      </c>
      <c r="T2074" s="13">
        <f t="shared" si="2751"/>
        <v>6.1750746652903366E-2</v>
      </c>
      <c r="U2074" s="13">
        <f t="shared" si="2752"/>
        <v>9.3947293121620257E-2</v>
      </c>
      <c r="V2074" s="13">
        <f t="shared" si="2753"/>
        <v>2.0585679423875229E-2</v>
      </c>
      <c r="W2074" s="13">
        <f t="shared" si="2754"/>
        <v>1.3529411316672018E-2</v>
      </c>
      <c r="X2074" s="13">
        <f t="shared" si="2755"/>
        <v>2.8276441375374869E-2</v>
      </c>
      <c r="Y2074" s="13">
        <f t="shared" si="2756"/>
        <v>2.9548851688385506E-2</v>
      </c>
      <c r="Z2074" s="13">
        <f t="shared" si="2757"/>
        <v>4.7643655411922885E-2</v>
      </c>
      <c r="AA2074" s="13">
        <f t="shared" si="2758"/>
        <v>6.5449882091447906E-2</v>
      </c>
      <c r="AB2074" s="13">
        <f t="shared" si="2759"/>
        <v>4.4955482831324015E-2</v>
      </c>
      <c r="AC2074" s="13">
        <f t="shared" si="2760"/>
        <v>3.6939827927497922E-3</v>
      </c>
      <c r="AD2074" s="13">
        <f t="shared" si="2761"/>
        <v>4.6464653466812261E-3</v>
      </c>
      <c r="AE2074" s="13">
        <f t="shared" si="2762"/>
        <v>9.7111028634511883E-3</v>
      </c>
      <c r="AF2074" s="13">
        <f t="shared" si="2763"/>
        <v>1.0148092344204001E-2</v>
      </c>
      <c r="AG2074" s="13">
        <f t="shared" si="2764"/>
        <v>7.0698305966244547E-3</v>
      </c>
      <c r="AH2074" s="13">
        <f t="shared" si="2765"/>
        <v>2.4893785058919763E-2</v>
      </c>
      <c r="AI2074" s="13">
        <f t="shared" si="2766"/>
        <v>3.4197529195218151E-2</v>
      </c>
      <c r="AJ2074" s="13">
        <f t="shared" si="2767"/>
        <v>2.3489216290127027E-2</v>
      </c>
      <c r="AK2074" s="13">
        <f t="shared" si="2768"/>
        <v>1.0756006742957312E-2</v>
      </c>
      <c r="AL2074" s="13">
        <f t="shared" si="2769"/>
        <v>4.242330553673891E-4</v>
      </c>
      <c r="AM2074" s="13">
        <f t="shared" si="2770"/>
        <v>1.27660485516055E-3</v>
      </c>
      <c r="AN2074" s="13">
        <f t="shared" si="2771"/>
        <v>2.6681014791814024E-3</v>
      </c>
      <c r="AO2074" s="13">
        <f t="shared" si="2772"/>
        <v>2.7881632575785203E-3</v>
      </c>
      <c r="AP2074" s="13">
        <f t="shared" si="2773"/>
        <v>1.9424184603593E-3</v>
      </c>
      <c r="AQ2074" s="13">
        <f t="shared" si="2774"/>
        <v>1.0149126306240889E-3</v>
      </c>
      <c r="AR2074" s="13">
        <f t="shared" si="2775"/>
        <v>1.0405591749026295E-2</v>
      </c>
      <c r="AS2074" s="13">
        <f t="shared" si="2776"/>
        <v>1.4294552909033966E-2</v>
      </c>
      <c r="AT2074" s="13">
        <f t="shared" si="2777"/>
        <v>9.818482590780676E-3</v>
      </c>
      <c r="AU2074" s="13">
        <f t="shared" si="2778"/>
        <v>4.4960063225453328E-3</v>
      </c>
      <c r="AV2074" s="13">
        <f t="shared" si="2779"/>
        <v>1.5440832632846041E-3</v>
      </c>
      <c r="AW2074" s="13">
        <f t="shared" si="2780"/>
        <v>3.3833867912084723E-5</v>
      </c>
      <c r="AX2074" s="13">
        <f t="shared" si="2781"/>
        <v>2.9228668723124679E-4</v>
      </c>
      <c r="AY2074" s="13">
        <f t="shared" si="2782"/>
        <v>6.1087856543412956E-4</v>
      </c>
      <c r="AZ2074" s="13">
        <f t="shared" si="2783"/>
        <v>6.3836746251056461E-4</v>
      </c>
      <c r="BA2074" s="13">
        <f t="shared" si="2784"/>
        <v>4.4472888748636118E-4</v>
      </c>
      <c r="BB2074" s="13">
        <f t="shared" si="2785"/>
        <v>2.3237061134078008E-4</v>
      </c>
      <c r="BC2074" s="13">
        <f t="shared" si="2786"/>
        <v>9.7130818409530426E-5</v>
      </c>
      <c r="BD2074" s="13">
        <f t="shared" si="2787"/>
        <v>3.6246108346297038E-3</v>
      </c>
      <c r="BE2074" s="13">
        <f t="shared" si="2788"/>
        <v>4.9792642840442401E-3</v>
      </c>
      <c r="BF2074" s="13">
        <f t="shared" si="2789"/>
        <v>3.4201013490171702E-3</v>
      </c>
      <c r="BG2074" s="13">
        <f t="shared" si="2790"/>
        <v>1.5661073029110903E-3</v>
      </c>
      <c r="BH2074" s="13">
        <f t="shared" si="2791"/>
        <v>5.3785513218846759E-4</v>
      </c>
      <c r="BI2074" s="13">
        <f t="shared" si="2792"/>
        <v>1.4777436651179307E-4</v>
      </c>
      <c r="BJ2074" s="14">
        <f t="shared" si="2793"/>
        <v>0.24924800834615374</v>
      </c>
      <c r="BK2074" s="14">
        <f t="shared" si="2794"/>
        <v>0.21105861938714368</v>
      </c>
      <c r="BL2074" s="14">
        <f t="shared" si="2795"/>
        <v>0.4863549302031146</v>
      </c>
      <c r="BM2074" s="14">
        <f t="shared" si="2796"/>
        <v>0.66612138160978218</v>
      </c>
      <c r="BN2074" s="14">
        <f t="shared" si="2797"/>
        <v>0.32760678704103091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1.375</v>
      </c>
      <c r="F2075" s="10">
        <f>VLOOKUP(B2075,home!$B$2:$E$405,3,FALSE)</f>
        <v>1.4544999999999999</v>
      </c>
      <c r="G2075" s="10">
        <f>VLOOKUP(C2075,away!$B$2:$E$405,4,FALSE)</f>
        <v>0.84850000000000003</v>
      </c>
      <c r="H2075" s="10">
        <f>VLOOKUP(A2075,away!$A$2:$E$405,3,FALSE)</f>
        <v>1.0101</v>
      </c>
      <c r="I2075" s="10">
        <f>VLOOKUP(C2075,away!$B$2:$E$405,3,FALSE)</f>
        <v>0.66</v>
      </c>
      <c r="J2075" s="10">
        <f>VLOOKUP(B2075,home!$B$2:$E$405,4,FALSE)</f>
        <v>0.66</v>
      </c>
      <c r="K2075" s="12">
        <f t="shared" si="2742"/>
        <v>1.6969469687500001</v>
      </c>
      <c r="L2075" s="12">
        <f t="shared" si="2743"/>
        <v>0.43999956000000001</v>
      </c>
      <c r="M2075" s="13">
        <f t="shared" si="2744"/>
        <v>0.1180146477495065</v>
      </c>
      <c r="N2075" s="13">
        <f t="shared" si="2745"/>
        <v>0.20026459876662406</v>
      </c>
      <c r="O2075" s="13">
        <f t="shared" si="2746"/>
        <v>5.1926393083337845E-2</v>
      </c>
      <c r="P2075" s="13">
        <f t="shared" si="2747"/>
        <v>8.8116335340891125E-2</v>
      </c>
      <c r="Q2075" s="13">
        <f t="shared" si="2748"/>
        <v>0.16991920191247886</v>
      </c>
      <c r="R2075" s="13">
        <f t="shared" si="2749"/>
        <v>1.1423795054527848E-2</v>
      </c>
      <c r="S2075" s="13">
        <f t="shared" si="2750"/>
        <v>1.644814584878691E-2</v>
      </c>
      <c r="T2075" s="13">
        <f t="shared" si="2751"/>
        <v>7.4764374077041854E-2</v>
      </c>
      <c r="U2075" s="13">
        <f t="shared" si="2752"/>
        <v>1.938557438940227E-2</v>
      </c>
      <c r="V2075" s="13">
        <f t="shared" si="2753"/>
        <v>1.3645672738145853E-3</v>
      </c>
      <c r="W2075" s="13">
        <f t="shared" si="2754"/>
        <v>9.6114624872600085E-2</v>
      </c>
      <c r="X2075" s="13">
        <f t="shared" si="2755"/>
        <v>4.229039265350909E-2</v>
      </c>
      <c r="Y2075" s="13">
        <f t="shared" si="2756"/>
        <v>9.3038770798856158E-3</v>
      </c>
      <c r="Z2075" s="13">
        <f t="shared" si="2757"/>
        <v>1.6754882658408096E-3</v>
      </c>
      <c r="AA2075" s="13">
        <f t="shared" si="2758"/>
        <v>2.8432147338947559E-3</v>
      </c>
      <c r="AB2075" s="13">
        <f t="shared" si="2759"/>
        <v>2.4123923120940222E-3</v>
      </c>
      <c r="AC2075" s="13">
        <f t="shared" si="2760"/>
        <v>6.3678889542312392E-5</v>
      </c>
      <c r="AD2075" s="13">
        <f t="shared" si="2761"/>
        <v>4.0775355332525541E-2</v>
      </c>
      <c r="AE2075" s="13">
        <f t="shared" si="2762"/>
        <v>1.7941138405154891E-2</v>
      </c>
      <c r="AF2075" s="13">
        <f t="shared" si="2763"/>
        <v>3.9470465020836265E-3</v>
      </c>
      <c r="AG2075" s="13">
        <f t="shared" si="2764"/>
        <v>5.7889957473877829E-4</v>
      </c>
      <c r="AH2075" s="13">
        <f t="shared" si="2765"/>
        <v>1.8430352493877981E-4</v>
      </c>
      <c r="AI2075" s="13">
        <f t="shared" si="2766"/>
        <v>3.1275330797480243E-4</v>
      </c>
      <c r="AJ2075" s="13">
        <f t="shared" si="2767"/>
        <v>2.6536288896718811E-4</v>
      </c>
      <c r="AK2075" s="13">
        <f t="shared" si="2768"/>
        <v>1.5010225001720425E-4</v>
      </c>
      <c r="AL2075" s="13">
        <f t="shared" si="2769"/>
        <v>1.9018487931959037E-6</v>
      </c>
      <c r="AM2075" s="13">
        <f t="shared" si="2770"/>
        <v>1.3838723126246672E-2</v>
      </c>
      <c r="AN2075" s="13">
        <f t="shared" si="2771"/>
        <v>6.0890320865103599E-3</v>
      </c>
      <c r="AO2075" s="13">
        <f t="shared" si="2772"/>
        <v>1.3395857194452199E-3</v>
      </c>
      <c r="AP2075" s="13">
        <f t="shared" si="2773"/>
        <v>1.9647237571272674E-4</v>
      </c>
      <c r="AQ2075" s="13">
        <f t="shared" si="2774"/>
        <v>2.1611939716438612E-5</v>
      </c>
      <c r="AR2075" s="13">
        <f t="shared" si="2775"/>
        <v>1.6218693975902436E-5</v>
      </c>
      <c r="AS2075" s="13">
        <f t="shared" si="2776"/>
        <v>2.7522263579491524E-5</v>
      </c>
      <c r="AT2075" s="13">
        <f t="shared" si="2777"/>
        <v>2.3351910877178335E-5</v>
      </c>
      <c r="AU2075" s="13">
        <f t="shared" si="2778"/>
        <v>1.3208984792515979E-5</v>
      </c>
      <c r="AV2075" s="13">
        <f t="shared" si="2779"/>
        <v>5.6037366759812127E-6</v>
      </c>
      <c r="AW2075" s="13">
        <f t="shared" si="2780"/>
        <v>3.9445184989198811E-8</v>
      </c>
      <c r="AX2075" s="13">
        <f t="shared" si="2781"/>
        <v>3.9139298767424651E-3</v>
      </c>
      <c r="AY2075" s="13">
        <f t="shared" si="2782"/>
        <v>1.7221274236375388E-3</v>
      </c>
      <c r="AZ2075" s="13">
        <f t="shared" si="2783"/>
        <v>3.788676543322253E-4</v>
      </c>
      <c r="BA2075" s="13">
        <f t="shared" si="2784"/>
        <v>5.5567200401470407E-5</v>
      </c>
      <c r="BB2075" s="13">
        <f t="shared" si="2785"/>
        <v>6.1123859317697006E-6</v>
      </c>
      <c r="BC2075" s="13">
        <f t="shared" si="2786"/>
        <v>5.378894241057719E-7</v>
      </c>
      <c r="BD2075" s="13">
        <f t="shared" si="2787"/>
        <v>1.1893697021952862E-6</v>
      </c>
      <c r="BE2075" s="13">
        <f t="shared" si="2788"/>
        <v>2.0182973108633811E-6</v>
      </c>
      <c r="BF2075" s="13">
        <f t="shared" si="2789"/>
        <v>1.7124717518529457E-6</v>
      </c>
      <c r="BG2075" s="13">
        <f t="shared" si="2790"/>
        <v>9.686579161256196E-7</v>
      </c>
      <c r="BH2075" s="13">
        <f t="shared" si="2791"/>
        <v>4.1094027863126571E-7</v>
      </c>
      <c r="BI2075" s="13">
        <f t="shared" si="2792"/>
        <v>1.3946877203212133E-7</v>
      </c>
      <c r="BJ2075" s="14">
        <f t="shared" si="2793"/>
        <v>0.68346207685474347</v>
      </c>
      <c r="BK2075" s="14">
        <f t="shared" si="2794"/>
        <v>0.22573140437497216</v>
      </c>
      <c r="BL2075" s="14">
        <f t="shared" si="2795"/>
        <v>8.8996236340787474E-2</v>
      </c>
      <c r="BM2075" s="14">
        <f t="shared" si="2796"/>
        <v>0.35847814595052485</v>
      </c>
      <c r="BN2075" s="14">
        <f t="shared" si="2797"/>
        <v>0.63966497190736626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1.375</v>
      </c>
      <c r="F2076" s="10">
        <f>VLOOKUP(B2076,home!$B$2:$E$405,3,FALSE)</f>
        <v>0.90910000000000002</v>
      </c>
      <c r="G2076" s="10">
        <f>VLOOKUP(C2076,away!$B$2:$E$405,4,FALSE)</f>
        <v>0.72729999999999995</v>
      </c>
      <c r="H2076" s="10">
        <f>VLOOKUP(A2076,away!$A$2:$E$405,3,FALSE)</f>
        <v>1.0101</v>
      </c>
      <c r="I2076" s="10">
        <f>VLOOKUP(C2076,away!$B$2:$E$405,3,FALSE)</f>
        <v>0.72</v>
      </c>
      <c r="J2076" s="10">
        <f>VLOOKUP(B2076,home!$B$2:$E$405,4,FALSE)</f>
        <v>1.155</v>
      </c>
      <c r="K2076" s="12">
        <f t="shared" si="2742"/>
        <v>0.90913409124999989</v>
      </c>
      <c r="L2076" s="12">
        <f t="shared" si="2743"/>
        <v>0.83999915999999997</v>
      </c>
      <c r="M2076" s="13">
        <f t="shared" si="2744"/>
        <v>0.17392462709170878</v>
      </c>
      <c r="N2076" s="13">
        <f t="shared" si="2745"/>
        <v>0.15812080779701579</v>
      </c>
      <c r="O2076" s="13">
        <f t="shared" si="2746"/>
        <v>0.14609654066034861</v>
      </c>
      <c r="P2076" s="13">
        <f t="shared" si="2747"/>
        <v>0.13282134572801468</v>
      </c>
      <c r="Q2076" s="13">
        <f t="shared" si="2748"/>
        <v>7.187650845212791E-2</v>
      </c>
      <c r="R2076" s="13">
        <f t="shared" si="2749"/>
        <v>6.1360485716799334E-2</v>
      </c>
      <c r="S2076" s="13">
        <f t="shared" si="2750"/>
        <v>2.5357981465871714E-2</v>
      </c>
      <c r="T2076" s="13">
        <f t="shared" si="2751"/>
        <v>6.0376206723520329E-2</v>
      </c>
      <c r="U2076" s="13">
        <f t="shared" si="2752"/>
        <v>5.5784909420800964E-2</v>
      </c>
      <c r="V2076" s="13">
        <f t="shared" si="2753"/>
        <v>2.1516863556630579E-3</v>
      </c>
      <c r="W2076" s="13">
        <f t="shared" si="2754"/>
        <v>2.178179473128275E-2</v>
      </c>
      <c r="X2076" s="13">
        <f t="shared" si="2755"/>
        <v>1.8296689277569934E-2</v>
      </c>
      <c r="Y2076" s="13">
        <f t="shared" si="2756"/>
        <v>7.684601811969876E-3</v>
      </c>
      <c r="Z2076" s="13">
        <f t="shared" si="2757"/>
        <v>1.7180918819767813E-2</v>
      </c>
      <c r="AA2076" s="13">
        <f t="shared" si="2758"/>
        <v>1.5619759018049632E-2</v>
      </c>
      <c r="AB2076" s="13">
        <f t="shared" si="2759"/>
        <v>7.1002277102092696E-3</v>
      </c>
      <c r="AC2076" s="13">
        <f t="shared" si="2760"/>
        <v>1.0269889683056523E-4</v>
      </c>
      <c r="AD2076" s="13">
        <f t="shared" si="2761"/>
        <v>4.9506430397046938E-3</v>
      </c>
      <c r="AE2076" s="13">
        <f t="shared" si="2762"/>
        <v>4.158535994811789E-3</v>
      </c>
      <c r="AF2076" s="13">
        <f t="shared" si="2763"/>
        <v>1.7465833712358334E-3</v>
      </c>
      <c r="AG2076" s="13">
        <f t="shared" si="2764"/>
        <v>4.8904285490268941E-4</v>
      </c>
      <c r="AH2076" s="13">
        <f t="shared" si="2765"/>
        <v>3.6079893441582876E-3</v>
      </c>
      <c r="AI2076" s="13">
        <f t="shared" si="2766"/>
        <v>3.2801461136410279E-3</v>
      </c>
      <c r="AJ2076" s="13">
        <f t="shared" si="2767"/>
        <v>1.4910463280961271E-3</v>
      </c>
      <c r="AK2076" s="13">
        <f t="shared" si="2768"/>
        <v>4.5185368283510736E-4</v>
      </c>
      <c r="AL2076" s="13">
        <f t="shared" si="2769"/>
        <v>3.1371303558122721E-6</v>
      </c>
      <c r="AM2076" s="13">
        <f t="shared" si="2770"/>
        <v>9.0015967220101304E-4</v>
      </c>
      <c r="AN2076" s="13">
        <f t="shared" si="2771"/>
        <v>7.561333685147262E-4</v>
      </c>
      <c r="AO2076" s="13">
        <f t="shared" si="2772"/>
        <v>3.1757569720017022E-4</v>
      </c>
      <c r="AP2076" s="13">
        <f t="shared" si="2773"/>
        <v>8.8921106294852448E-5</v>
      </c>
      <c r="AQ2076" s="13">
        <f t="shared" si="2774"/>
        <v>1.8673413648486688E-5</v>
      </c>
      <c r="AR2076" s="13">
        <f t="shared" si="2775"/>
        <v>6.0614160367638279E-4</v>
      </c>
      <c r="AS2076" s="13">
        <f t="shared" si="2776"/>
        <v>5.5106399602714593E-4</v>
      </c>
      <c r="AT2076" s="13">
        <f t="shared" si="2777"/>
        <v>2.5049553262436637E-4</v>
      </c>
      <c r="AU2076" s="13">
        <f t="shared" si="2778"/>
        <v>7.5911342804879358E-5</v>
      </c>
      <c r="AV2076" s="13">
        <f t="shared" si="2779"/>
        <v>1.7253397414120298E-5</v>
      </c>
      <c r="AW2076" s="13">
        <f t="shared" si="2780"/>
        <v>6.654828373881381E-8</v>
      </c>
      <c r="AX2076" s="13">
        <f t="shared" si="2781"/>
        <v>1.3639430759439426E-4</v>
      </c>
      <c r="AY2076" s="13">
        <f t="shared" si="2782"/>
        <v>1.1457110380807277E-4</v>
      </c>
      <c r="AZ2076" s="13">
        <f t="shared" si="2783"/>
        <v>4.8119815479526962E-5</v>
      </c>
      <c r="BA2076" s="13">
        <f t="shared" si="2784"/>
        <v>1.3473534860719216E-5</v>
      </c>
      <c r="BB2076" s="13">
        <f t="shared" si="2785"/>
        <v>2.829439491308714E-6</v>
      </c>
      <c r="BC2076" s="13">
        <f t="shared" si="2786"/>
        <v>4.753453591940296E-7</v>
      </c>
      <c r="BD2076" s="13">
        <f t="shared" si="2787"/>
        <v>8.4859739654869005E-5</v>
      </c>
      <c r="BE2076" s="13">
        <f t="shared" si="2788"/>
        <v>7.714888229484092E-5</v>
      </c>
      <c r="BF2076" s="13">
        <f t="shared" si="2789"/>
        <v>3.5069339498036697E-5</v>
      </c>
      <c r="BG2076" s="13">
        <f t="shared" si="2790"/>
        <v>1.0627577365095109E-5</v>
      </c>
      <c r="BH2076" s="13">
        <f t="shared" si="2791"/>
        <v>2.4154732225012017E-6</v>
      </c>
      <c r="BI2076" s="13">
        <f t="shared" si="2792"/>
        <v>4.3919781061546792E-7</v>
      </c>
      <c r="BJ2076" s="14">
        <f t="shared" si="2793"/>
        <v>0.35187874085859405</v>
      </c>
      <c r="BK2076" s="14">
        <f t="shared" si="2794"/>
        <v>0.3344760477722527</v>
      </c>
      <c r="BL2076" s="14">
        <f t="shared" si="2795"/>
        <v>0.29650438407733121</v>
      </c>
      <c r="BM2076" s="14">
        <f t="shared" si="2796"/>
        <v>0.25572527152640623</v>
      </c>
      <c r="BN2076" s="14">
        <f t="shared" si="2797"/>
        <v>0.74420031544601506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1.375</v>
      </c>
      <c r="F2077" s="10">
        <f>VLOOKUP(B2077,home!$B$2:$E$405,3,FALSE)</f>
        <v>0.90910000000000002</v>
      </c>
      <c r="G2077" s="10">
        <f>VLOOKUP(C2077,away!$B$2:$E$405,4,FALSE)</f>
        <v>0.48480000000000001</v>
      </c>
      <c r="H2077" s="10">
        <f>VLOOKUP(A2077,away!$A$2:$E$405,3,FALSE)</f>
        <v>1.0101</v>
      </c>
      <c r="I2077" s="10">
        <f>VLOOKUP(C2077,away!$B$2:$E$405,3,FALSE)</f>
        <v>0.57750000000000001</v>
      </c>
      <c r="J2077" s="10">
        <f>VLOOKUP(B2077,home!$B$2:$E$405,4,FALSE)</f>
        <v>1.155</v>
      </c>
      <c r="K2077" s="12">
        <f t="shared" si="2742"/>
        <v>0.60600606000000001</v>
      </c>
      <c r="L2077" s="12">
        <f t="shared" si="2743"/>
        <v>0.67374932625000006</v>
      </c>
      <c r="M2077" s="13">
        <f t="shared" si="2744"/>
        <v>0.27810532051888032</v>
      </c>
      <c r="N2077" s="13">
        <f t="shared" si="2745"/>
        <v>0.16853350955268381</v>
      </c>
      <c r="O2077" s="13">
        <f t="shared" si="2746"/>
        <v>0.18737327232613596</v>
      </c>
      <c r="P2077" s="13">
        <f t="shared" si="2747"/>
        <v>0.11354933851166868</v>
      </c>
      <c r="Q2077" s="13">
        <f t="shared" si="2748"/>
        <v>5.1066164050997134E-2</v>
      </c>
      <c r="R2077" s="13">
        <f t="shared" si="2749"/>
        <v>6.312130799349594E-2</v>
      </c>
      <c r="S2077" s="13">
        <f t="shared" si="2750"/>
        <v>1.159044013647538E-2</v>
      </c>
      <c r="T2077" s="13">
        <f t="shared" si="2751"/>
        <v>3.44057936235313E-2</v>
      </c>
      <c r="U2077" s="13">
        <f t="shared" si="2752"/>
        <v>3.8251895159184979E-2</v>
      </c>
      <c r="V2077" s="13">
        <f t="shared" si="2753"/>
        <v>5.2581470777584086E-4</v>
      </c>
      <c r="W2077" s="13">
        <f t="shared" si="2754"/>
        <v>1.0315468291952805E-2</v>
      </c>
      <c r="X2077" s="13">
        <f t="shared" si="2755"/>
        <v>6.9500398116564416E-3</v>
      </c>
      <c r="Y2077" s="13">
        <f t="shared" si="2756"/>
        <v>2.3412923202571025E-3</v>
      </c>
      <c r="Z2077" s="13">
        <f t="shared" si="2757"/>
        <v>1.4175979577545548E-2</v>
      </c>
      <c r="AA2077" s="13">
        <f t="shared" si="2758"/>
        <v>8.5907295304288415E-3</v>
      </c>
      <c r="AB2077" s="13">
        <f t="shared" si="2759"/>
        <v>2.603017077630416E-3</v>
      </c>
      <c r="AC2077" s="13">
        <f t="shared" si="2760"/>
        <v>1.3418008359264672E-5</v>
      </c>
      <c r="AD2077" s="13">
        <f t="shared" si="2761"/>
        <v>1.5628090741653124E-3</v>
      </c>
      <c r="AE2077" s="13">
        <f t="shared" si="2762"/>
        <v>1.0529415607762656E-3</v>
      </c>
      <c r="AF2077" s="13">
        <f t="shared" si="2763"/>
        <v>3.5470933357681622E-4</v>
      </c>
      <c r="AG2077" s="13">
        <f t="shared" si="2764"/>
        <v>7.9661724837322171E-5</v>
      </c>
      <c r="AH2077" s="13">
        <f t="shared" si="2765"/>
        <v>2.3877641723262675E-3</v>
      </c>
      <c r="AI2077" s="13">
        <f t="shared" si="2766"/>
        <v>1.4469995582806021E-3</v>
      </c>
      <c r="AJ2077" s="13">
        <f t="shared" si="2767"/>
        <v>4.3844525056768404E-4</v>
      </c>
      <c r="AK2077" s="13">
        <f t="shared" si="2768"/>
        <v>8.8566826274078325E-5</v>
      </c>
      <c r="AL2077" s="13">
        <f t="shared" si="2769"/>
        <v>2.1914085936879574E-7</v>
      </c>
      <c r="AM2077" s="13">
        <f t="shared" si="2770"/>
        <v>1.8941435391343382E-4</v>
      </c>
      <c r="AN2077" s="13">
        <f t="shared" si="2771"/>
        <v>1.2761779333125511E-4</v>
      </c>
      <c r="AO2077" s="13">
        <f t="shared" si="2772"/>
        <v>4.299120113722244E-5</v>
      </c>
      <c r="AP2077" s="13">
        <f t="shared" si="2773"/>
        <v>9.6550976002939542E-6</v>
      </c>
      <c r="AQ2077" s="13">
        <f t="shared" si="2774"/>
        <v>1.6262788757690103E-6</v>
      </c>
      <c r="AR2077" s="13">
        <f t="shared" si="2775"/>
        <v>3.2175090046974243E-4</v>
      </c>
      <c r="AS2077" s="13">
        <f t="shared" si="2776"/>
        <v>1.9498299549512076E-4</v>
      </c>
      <c r="AT2077" s="13">
        <f t="shared" si="2777"/>
        <v>5.9080438433497932E-5</v>
      </c>
      <c r="AU2077" s="13">
        <f t="shared" si="2778"/>
        <v>1.1934367906052218E-5</v>
      </c>
      <c r="AV2077" s="13">
        <f t="shared" si="2779"/>
        <v>1.808074818334289E-6</v>
      </c>
      <c r="AW2077" s="13">
        <f t="shared" si="2780"/>
        <v>2.4853992940295322E-9</v>
      </c>
      <c r="AX2077" s="13">
        <f t="shared" si="2781"/>
        <v>1.9131041053754258E-5</v>
      </c>
      <c r="AY2077" s="13">
        <f t="shared" si="2782"/>
        <v>1.2889526020428024E-5</v>
      </c>
      <c r="AZ2077" s="13">
        <f t="shared" si="2783"/>
        <v>4.3421547359726127E-6</v>
      </c>
      <c r="BA2077" s="13">
        <f t="shared" si="2784"/>
        <v>9.7517460927826505E-7</v>
      </c>
      <c r="BB2077" s="13">
        <f t="shared" si="2785"/>
        <v>1.6425580899433447E-7</v>
      </c>
      <c r="BC2077" s="13">
        <f t="shared" si="2786"/>
        <v>2.213344812851632E-8</v>
      </c>
      <c r="BD2077" s="13">
        <f t="shared" si="2787"/>
        <v>3.6129908735303294E-5</v>
      </c>
      <c r="BE2077" s="13">
        <f t="shared" si="2788"/>
        <v>2.189494364084073E-5</v>
      </c>
      <c r="BF2077" s="13">
        <f t="shared" si="2789"/>
        <v>6.6342342648539733E-6</v>
      </c>
      <c r="BG2077" s="13">
        <f t="shared" si="2790"/>
        <v>1.3401287226537175E-6</v>
      </c>
      <c r="BH2077" s="13">
        <f t="shared" si="2791"/>
        <v>2.0303153177705305E-7</v>
      </c>
      <c r="BI2077" s="13">
        <f t="shared" si="2792"/>
        <v>2.4607667725595353E-8</v>
      </c>
      <c r="BJ2077" s="14">
        <f t="shared" si="2793"/>
        <v>0.27707121835496895</v>
      </c>
      <c r="BK2077" s="14">
        <f t="shared" si="2794"/>
        <v>0.40379744055003919</v>
      </c>
      <c r="BL2077" s="14">
        <f t="shared" si="2795"/>
        <v>0.30495778152601066</v>
      </c>
      <c r="BM2077" s="14">
        <f t="shared" si="2796"/>
        <v>0.13824062001408138</v>
      </c>
      <c r="BN2077" s="14">
        <f t="shared" si="2797"/>
        <v>0.86174891295386191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1.375</v>
      </c>
      <c r="F2078" s="10">
        <f>VLOOKUP(B2078,home!$B$2:$E$405,3,FALSE)</f>
        <v>0.79339999999999999</v>
      </c>
      <c r="G2078" s="10">
        <f>VLOOKUP(C2078,away!$B$2:$E$405,4,FALSE)</f>
        <v>0.66669999999999996</v>
      </c>
      <c r="H2078" s="10">
        <f>VLOOKUP(A2078,away!$A$2:$E$405,3,FALSE)</f>
        <v>1.0101</v>
      </c>
      <c r="I2078" s="10">
        <f>VLOOKUP(C2078,away!$B$2:$E$405,3,FALSE)</f>
        <v>1.32</v>
      </c>
      <c r="J2078" s="10">
        <f>VLOOKUP(B2078,home!$B$2:$E$405,4,FALSE)</f>
        <v>1.35</v>
      </c>
      <c r="K2078" s="12">
        <f t="shared" si="2742"/>
        <v>0.72731969749999992</v>
      </c>
      <c r="L2078" s="12">
        <f t="shared" si="2743"/>
        <v>1.7999982000000001</v>
      </c>
      <c r="M2078" s="13">
        <f t="shared" si="2744"/>
        <v>7.9872960720189762E-2</v>
      </c>
      <c r="N2078" s="13">
        <f t="shared" si="2745"/>
        <v>5.8093177629437796E-2</v>
      </c>
      <c r="O2078" s="13">
        <f t="shared" si="2746"/>
        <v>0.14377118552501231</v>
      </c>
      <c r="P2078" s="13">
        <f t="shared" si="2747"/>
        <v>0.10456761516526832</v>
      </c>
      <c r="Q2078" s="13">
        <f t="shared" si="2748"/>
        <v>2.1126156190128226E-2</v>
      </c>
      <c r="R2078" s="13">
        <f t="shared" si="2749"/>
        <v>0.12939393757844411</v>
      </c>
      <c r="S2078" s="13">
        <f t="shared" si="2750"/>
        <v>3.4224304579295907E-2</v>
      </c>
      <c r="T2078" s="13">
        <f t="shared" si="2751"/>
        <v>3.8027043115149671E-2</v>
      </c>
      <c r="U2078" s="13">
        <f t="shared" si="2752"/>
        <v>9.4110759537887848E-2</v>
      </c>
      <c r="V2078" s="13">
        <f t="shared" si="2753"/>
        <v>4.9783971923501027E-3</v>
      </c>
      <c r="W2078" s="13">
        <f t="shared" si="2754"/>
        <v>5.1218231765139382E-3</v>
      </c>
      <c r="X2078" s="13">
        <f t="shared" si="2755"/>
        <v>9.2192724984433722E-3</v>
      </c>
      <c r="Y2078" s="13">
        <f t="shared" si="2756"/>
        <v>8.2973369512537882E-3</v>
      </c>
      <c r="Z2078" s="13">
        <f t="shared" si="2757"/>
        <v>7.7636284910703943E-2</v>
      </c>
      <c r="AA2078" s="13">
        <f t="shared" si="2758"/>
        <v>5.6466399256277E-2</v>
      </c>
      <c r="AB2078" s="13">
        <f t="shared" si="2759"/>
        <v>2.0534562212994802E-2</v>
      </c>
      <c r="AC2078" s="13">
        <f t="shared" si="2760"/>
        <v>4.0734930589746577E-4</v>
      </c>
      <c r="AD2078" s="13">
        <f t="shared" si="2761"/>
        <v>9.3130072084765124E-4</v>
      </c>
      <c r="AE2078" s="13">
        <f t="shared" si="2762"/>
        <v>1.6763396211844749E-3</v>
      </c>
      <c r="AF2078" s="13">
        <f t="shared" si="2763"/>
        <v>1.5087041503603687E-3</v>
      </c>
      <c r="AG2078" s="13">
        <f t="shared" si="2764"/>
        <v>9.0522158499373119E-4</v>
      </c>
      <c r="AH2078" s="13">
        <f t="shared" si="2765"/>
        <v>3.4936293273488565E-2</v>
      </c>
      <c r="AI2078" s="13">
        <f t="shared" si="2766"/>
        <v>2.5409854255444987E-2</v>
      </c>
      <c r="AJ2078" s="13">
        <f t="shared" si="2767"/>
        <v>9.240543755294664E-3</v>
      </c>
      <c r="AK2078" s="13">
        <f t="shared" si="2768"/>
        <v>2.24027649627881E-3</v>
      </c>
      <c r="AL2078" s="13">
        <f t="shared" si="2769"/>
        <v>2.1331647192168434E-5</v>
      </c>
      <c r="AM2078" s="13">
        <f t="shared" si="2770"/>
        <v>1.3547067171368915E-4</v>
      </c>
      <c r="AN2078" s="13">
        <f t="shared" si="2771"/>
        <v>2.4384696523743144E-4</v>
      </c>
      <c r="AO2078" s="13">
        <f t="shared" si="2772"/>
        <v>2.1946204925141961E-4</v>
      </c>
      <c r="AP2078" s="13">
        <f t="shared" si="2773"/>
        <v>1.3167709787362226E-4</v>
      </c>
      <c r="AQ2078" s="13">
        <f t="shared" si="2774"/>
        <v>5.9254634788435974E-5</v>
      </c>
      <c r="AR2078" s="13">
        <f t="shared" si="2775"/>
        <v>1.2577053001390311E-2</v>
      </c>
      <c r="AS2078" s="13">
        <f t="shared" si="2776"/>
        <v>9.1475383844126668E-3</v>
      </c>
      <c r="AT2078" s="13">
        <f t="shared" si="2777"/>
        <v>3.3265924253103288E-3</v>
      </c>
      <c r="AU2078" s="13">
        <f t="shared" si="2778"/>
        <v>8.0649873216083327E-4</v>
      </c>
      <c r="AV2078" s="13">
        <f t="shared" si="2779"/>
        <v>1.4664560347733762E-4</v>
      </c>
      <c r="AW2078" s="13">
        <f t="shared" si="2780"/>
        <v>7.7574558340287419E-7</v>
      </c>
      <c r="AX2078" s="13">
        <f t="shared" si="2781"/>
        <v>1.6421747995153695E-5</v>
      </c>
      <c r="AY2078" s="13">
        <f t="shared" si="2782"/>
        <v>2.955911683213026E-5</v>
      </c>
      <c r="AZ2078" s="13">
        <f t="shared" si="2783"/>
        <v>2.6603178545712092E-5</v>
      </c>
      <c r="BA2078" s="13">
        <f t="shared" si="2784"/>
        <v>1.596189116552013E-5</v>
      </c>
      <c r="BB2078" s="13">
        <f t="shared" si="2785"/>
        <v>7.1828438416330345E-6</v>
      </c>
      <c r="BC2078" s="13">
        <f t="shared" si="2786"/>
        <v>2.5858211971641105E-6</v>
      </c>
      <c r="BD2078" s="13">
        <f t="shared" si="2787"/>
        <v>3.7731121273011938E-3</v>
      </c>
      <c r="BE2078" s="13">
        <f t="shared" si="2788"/>
        <v>2.7442587710622855E-3</v>
      </c>
      <c r="BF2078" s="13">
        <f t="shared" si="2789"/>
        <v>9.9797672961537119E-4</v>
      </c>
      <c r="BG2078" s="13">
        <f t="shared" si="2790"/>
        <v>2.4194937769863038E-4</v>
      </c>
      <c r="BH2078" s="13">
        <f t="shared" si="2791"/>
        <v>4.3993637049520256E-5</v>
      </c>
      <c r="BI2078" s="13">
        <f t="shared" si="2792"/>
        <v>6.3994877581563743E-6</v>
      </c>
      <c r="BJ2078" s="14">
        <f t="shared" si="2793"/>
        <v>0.14579440165675492</v>
      </c>
      <c r="BK2078" s="14">
        <f t="shared" si="2794"/>
        <v>0.22410151772702588</v>
      </c>
      <c r="BL2078" s="14">
        <f t="shared" si="2795"/>
        <v>0.54991583016835976</v>
      </c>
      <c r="BM2078" s="14">
        <f t="shared" si="2796"/>
        <v>0.4605942182831152</v>
      </c>
      <c r="BN2078" s="14">
        <f t="shared" si="2797"/>
        <v>0.53682503280848048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1.2514000000000001</v>
      </c>
      <c r="F2079" s="10">
        <f>VLOOKUP(B2079,home!$B$2:$E$405,3,FALSE)</f>
        <v>1.0341</v>
      </c>
      <c r="G2079" s="10">
        <f>VLOOKUP(C2079,away!$B$2:$E$405,4,FALSE)</f>
        <v>0.84609999999999996</v>
      </c>
      <c r="H2079" s="10">
        <f>VLOOKUP(A2079,away!$A$2:$E$405,3,FALSE)</f>
        <v>0.95709999999999995</v>
      </c>
      <c r="I2079" s="10">
        <f>VLOOKUP(C2079,away!$B$2:$E$405,3,FALSE)</f>
        <v>2.274</v>
      </c>
      <c r="J2079" s="10">
        <f>VLOOKUP(B2079,home!$B$2:$E$405,4,FALSE)</f>
        <v>1.1063000000000001</v>
      </c>
      <c r="K2079" s="12">
        <f t="shared" si="2742"/>
        <v>1.0949149453139999</v>
      </c>
      <c r="L2079" s="12">
        <f t="shared" si="2743"/>
        <v>2.40780154602</v>
      </c>
      <c r="M2079" s="13">
        <f t="shared" si="2744"/>
        <v>3.0115463809277706E-2</v>
      </c>
      <c r="N2079" s="13">
        <f t="shared" si="2745"/>
        <v>3.2973871409841045E-2</v>
      </c>
      <c r="O2079" s="13">
        <f t="shared" si="2746"/>
        <v>7.2512060319088203E-2</v>
      </c>
      <c r="P2079" s="13">
        <f t="shared" si="2747"/>
        <v>7.9394538558879929E-2</v>
      </c>
      <c r="Q2079" s="13">
        <f t="shared" si="2748"/>
        <v>1.8051792305748483E-2</v>
      </c>
      <c r="R2079" s="13">
        <f t="shared" si="2749"/>
        <v>8.7297325470698073E-2</v>
      </c>
      <c r="S2079" s="13">
        <f t="shared" si="2750"/>
        <v>5.232770772598519E-2</v>
      </c>
      <c r="T2079" s="13">
        <f t="shared" si="2751"/>
        <v>4.3465133422213129E-2</v>
      </c>
      <c r="U2079" s="13">
        <f t="shared" si="2752"/>
        <v>9.5583146343807823E-2</v>
      </c>
      <c r="V2079" s="13">
        <f t="shared" si="2753"/>
        <v>1.5328168777562042E-2</v>
      </c>
      <c r="W2079" s="13">
        <f t="shared" si="2754"/>
        <v>6.5883923950894293E-3</v>
      </c>
      <c r="X2079" s="13">
        <f t="shared" si="2755"/>
        <v>1.5863541394682736E-2</v>
      </c>
      <c r="Y2079" s="13">
        <f t="shared" si="2756"/>
        <v>1.9098129747734685E-2</v>
      </c>
      <c r="Z2079" s="13">
        <f t="shared" si="2757"/>
        <v>7.0064878410585979E-2</v>
      </c>
      <c r="AA2079" s="13">
        <f t="shared" si="2758"/>
        <v>7.671508251335879E-2</v>
      </c>
      <c r="AB2079" s="13">
        <f t="shared" si="2759"/>
        <v>4.1998245187436611E-2</v>
      </c>
      <c r="AC2079" s="13">
        <f t="shared" si="2760"/>
        <v>2.5256395160354762E-3</v>
      </c>
      <c r="AD2079" s="13">
        <f t="shared" si="2761"/>
        <v>1.8034323247441285E-3</v>
      </c>
      <c r="AE2079" s="13">
        <f t="shared" si="2762"/>
        <v>4.3423071396613546E-3</v>
      </c>
      <c r="AF2079" s="13">
        <f t="shared" si="2763"/>
        <v>5.2277069220851482E-3</v>
      </c>
      <c r="AG2079" s="13">
        <f t="shared" si="2764"/>
        <v>4.1957602697120251E-3</v>
      </c>
      <c r="AH2079" s="13">
        <f t="shared" si="2765"/>
        <v>4.2175580639678051E-2</v>
      </c>
      <c r="AI2079" s="13">
        <f t="shared" si="2766"/>
        <v>4.6178673569679286E-2</v>
      </c>
      <c r="AJ2079" s="13">
        <f t="shared" si="2767"/>
        <v>2.528085992310922E-2</v>
      </c>
      <c r="AK2079" s="13">
        <f t="shared" si="2768"/>
        <v>9.2267971200673433E-3</v>
      </c>
      <c r="AL2079" s="13">
        <f t="shared" si="2769"/>
        <v>2.6633756692126309E-4</v>
      </c>
      <c r="AM2079" s="13">
        <f t="shared" si="2770"/>
        <v>3.9492100104494349E-4</v>
      </c>
      <c r="AN2079" s="13">
        <f t="shared" si="2771"/>
        <v>9.5089139687178092E-4</v>
      </c>
      <c r="AO2079" s="13">
        <f t="shared" si="2772"/>
        <v>1.1447788877424962E-3</v>
      </c>
      <c r="AP2079" s="13">
        <f t="shared" si="2773"/>
        <v>9.1880012525247929E-4</v>
      </c>
      <c r="AQ2079" s="13">
        <f t="shared" si="2774"/>
        <v>5.5307209051657226E-4</v>
      </c>
      <c r="AR2079" s="13">
        <f t="shared" si="2775"/>
        <v>2.0310085653701588E-2</v>
      </c>
      <c r="AS2079" s="13">
        <f t="shared" si="2776"/>
        <v>2.2237816322845331E-2</v>
      </c>
      <c r="AT2079" s="13">
        <f t="shared" si="2777"/>
        <v>1.2174258721515483E-2</v>
      </c>
      <c r="AU2079" s="13">
        <f t="shared" si="2778"/>
        <v>4.4432592741022051E-3</v>
      </c>
      <c r="AV2079" s="13">
        <f t="shared" si="2779"/>
        <v>1.2162477462798842E-3</v>
      </c>
      <c r="AW2079" s="13">
        <f t="shared" si="2780"/>
        <v>1.9504328371081365E-5</v>
      </c>
      <c r="AX2079" s="13">
        <f t="shared" si="2781"/>
        <v>7.2067484377079055E-5</v>
      </c>
      <c r="AY2079" s="13">
        <f t="shared" si="2782"/>
        <v>1.7352420030090313E-4</v>
      </c>
      <c r="AZ2079" s="13">
        <f t="shared" si="2783"/>
        <v>2.0890591887819942E-4</v>
      </c>
      <c r="BA2079" s="13">
        <f t="shared" si="2784"/>
        <v>1.6766799814921907E-4</v>
      </c>
      <c r="BB2079" s="13">
        <f t="shared" si="2785"/>
        <v>1.0092781629044204E-4</v>
      </c>
      <c r="BC2079" s="13">
        <f t="shared" si="2786"/>
        <v>4.8602830420109751E-5</v>
      </c>
      <c r="BD2079" s="13">
        <f t="shared" si="2787"/>
        <v>8.1504426061302215E-3</v>
      </c>
      <c r="BE2079" s="13">
        <f t="shared" si="2788"/>
        <v>8.9240414203759656E-3</v>
      </c>
      <c r="BF2079" s="13">
        <f t="shared" si="2789"/>
        <v>4.8855331618854097E-3</v>
      </c>
      <c r="BG2079" s="13">
        <f t="shared" si="2790"/>
        <v>1.7830810915918326E-3</v>
      </c>
      <c r="BH2079" s="13">
        <f t="shared" si="2791"/>
        <v>4.8808053397267451E-4</v>
      </c>
      <c r="BI2079" s="13">
        <f t="shared" si="2792"/>
        <v>1.0688133423270378E-4</v>
      </c>
      <c r="BJ2079" s="14">
        <f t="shared" si="2793"/>
        <v>0.15634422708135642</v>
      </c>
      <c r="BK2079" s="14">
        <f t="shared" si="2794"/>
        <v>0.18013138015496252</v>
      </c>
      <c r="BL2079" s="14">
        <f t="shared" si="2795"/>
        <v>0.58168749895355687</v>
      </c>
      <c r="BM2079" s="14">
        <f t="shared" si="2796"/>
        <v>0.66772891285499847</v>
      </c>
      <c r="BN2079" s="14">
        <f t="shared" si="2797"/>
        <v>0.32034505187353346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1.2514000000000001</v>
      </c>
      <c r="F2080" s="10">
        <f>VLOOKUP(B2080,home!$B$2:$E$405,3,FALSE)</f>
        <v>1.4206000000000001</v>
      </c>
      <c r="G2080" s="10">
        <f>VLOOKUP(C2080,away!$B$2:$E$405,4,FALSE)</f>
        <v>0.70509999999999995</v>
      </c>
      <c r="H2080" s="10">
        <f>VLOOKUP(A2080,away!$A$2:$E$405,3,FALSE)</f>
        <v>0.95709999999999995</v>
      </c>
      <c r="I2080" s="10">
        <f>VLOOKUP(C2080,away!$B$2:$E$405,3,FALSE)</f>
        <v>1.1677</v>
      </c>
      <c r="J2080" s="10">
        <f>VLOOKUP(B2080,home!$B$2:$E$405,4,FALSE)</f>
        <v>1.5092000000000001</v>
      </c>
      <c r="K2080" s="12">
        <f t="shared" si="2742"/>
        <v>1.2534836560840001</v>
      </c>
      <c r="L2080" s="12">
        <f t="shared" si="2743"/>
        <v>1.6866904771639999</v>
      </c>
      <c r="M2080" s="13">
        <f t="shared" si="2744"/>
        <v>5.2856523858758317E-2</v>
      </c>
      <c r="N2080" s="13">
        <f t="shared" si="2745"/>
        <v>6.6254788774367551E-2</v>
      </c>
      <c r="O2080" s="13">
        <f t="shared" si="2746"/>
        <v>8.9152595448559399E-2</v>
      </c>
      <c r="P2080" s="13">
        <f t="shared" si="2747"/>
        <v>0.11175132129223801</v>
      </c>
      <c r="Q2080" s="13">
        <f t="shared" si="2748"/>
        <v>4.1524647432983716E-2</v>
      </c>
      <c r="R2080" s="13">
        <f t="shared" si="2749"/>
        <v>7.5186416878769882E-2</v>
      </c>
      <c r="S2080" s="13">
        <f t="shared" si="2750"/>
        <v>5.9067248935685081E-2</v>
      </c>
      <c r="T2080" s="13">
        <f t="shared" si="2751"/>
        <v>7.0039227392806158E-2</v>
      </c>
      <c r="U2080" s="13">
        <f t="shared" si="2752"/>
        <v>9.4244944717056245E-2</v>
      </c>
      <c r="V2080" s="13">
        <f t="shared" si="2753"/>
        <v>1.387580868141784E-2</v>
      </c>
      <c r="W2080" s="13">
        <f t="shared" si="2754"/>
        <v>1.7350155627298514E-2</v>
      </c>
      <c r="X2080" s="13">
        <f t="shared" si="2755"/>
        <v>2.9264342273877784E-2</v>
      </c>
      <c r="Y2080" s="13">
        <f t="shared" si="2756"/>
        <v>2.4679943716908775E-2</v>
      </c>
      <c r="Z2080" s="13">
        <f t="shared" si="2757"/>
        <v>4.2272071120501256E-2</v>
      </c>
      <c r="AA2080" s="13">
        <f t="shared" si="2758"/>
        <v>5.2987350258368787E-2</v>
      </c>
      <c r="AB2080" s="13">
        <f t="shared" si="2759"/>
        <v>3.3209388764031809E-2</v>
      </c>
      <c r="AC2080" s="13">
        <f t="shared" si="2760"/>
        <v>1.8335484450915721E-3</v>
      </c>
      <c r="AD2080" s="13">
        <f t="shared" si="2761"/>
        <v>5.4370341273331296E-3</v>
      </c>
      <c r="AE2080" s="13">
        <f t="shared" si="2762"/>
        <v>9.1705936865884678E-3</v>
      </c>
      <c r="AF2080" s="13">
        <f t="shared" si="2763"/>
        <v>7.733976520554537E-3</v>
      </c>
      <c r="AG2080" s="13">
        <f t="shared" si="2764"/>
        <v>4.348274849276434E-3</v>
      </c>
      <c r="AH2080" s="13">
        <f t="shared" si="2765"/>
        <v>1.7824974952237203E-2</v>
      </c>
      <c r="AI2080" s="13">
        <f t="shared" si="2766"/>
        <v>2.234331477273601E-2</v>
      </c>
      <c r="AJ2080" s="13">
        <f t="shared" si="2767"/>
        <v>1.4003489945182397E-2</v>
      </c>
      <c r="AK2080" s="13">
        <f t="shared" si="2768"/>
        <v>5.8510485914742569E-3</v>
      </c>
      <c r="AL2080" s="13">
        <f t="shared" si="2769"/>
        <v>1.5506238127943752E-4</v>
      </c>
      <c r="AM2080" s="13">
        <f t="shared" si="2770"/>
        <v>1.3630466832366026E-3</v>
      </c>
      <c r="AN2080" s="13">
        <f t="shared" si="2771"/>
        <v>2.2990378605451524E-3</v>
      </c>
      <c r="AO2080" s="13">
        <f t="shared" si="2772"/>
        <v>1.938882633010503E-3</v>
      </c>
      <c r="AP2080" s="13">
        <f t="shared" si="2773"/>
        <v>1.0900982911458258E-3</v>
      </c>
      <c r="AQ2080" s="13">
        <f t="shared" si="2774"/>
        <v>4.5966460171210346E-4</v>
      </c>
      <c r="AR2080" s="13">
        <f t="shared" si="2775"/>
        <v>6.013043101525061E-3</v>
      </c>
      <c r="AS2080" s="13">
        <f t="shared" si="2776"/>
        <v>7.5372512510903083E-3</v>
      </c>
      <c r="AT2080" s="13">
        <f t="shared" si="2777"/>
        <v>4.7239106275201934E-3</v>
      </c>
      <c r="AU2080" s="13">
        <f t="shared" si="2778"/>
        <v>1.9737815881326927E-3</v>
      </c>
      <c r="AV2080" s="13">
        <f t="shared" si="2779"/>
        <v>6.1852574035096259E-4</v>
      </c>
      <c r="AW2080" s="13">
        <f t="shared" si="2780"/>
        <v>9.1066368211143205E-6</v>
      </c>
      <c r="AX2080" s="13">
        <f t="shared" si="2781"/>
        <v>2.8475945665276426E-4</v>
      </c>
      <c r="AY2080" s="13">
        <f t="shared" si="2782"/>
        <v>4.8030106381861221E-4</v>
      </c>
      <c r="AZ2080" s="13">
        <f t="shared" si="2783"/>
        <v>4.0505961525729605E-4</v>
      </c>
      <c r="BA2080" s="13">
        <f t="shared" si="2784"/>
        <v>2.277367319127316E-4</v>
      </c>
      <c r="BB2080" s="13">
        <f t="shared" si="2785"/>
        <v>9.6030344254413794E-5</v>
      </c>
      <c r="BC2080" s="13">
        <f t="shared" si="2786"/>
        <v>3.239469343454007E-5</v>
      </c>
      <c r="BD2080" s="13">
        <f t="shared" si="2787"/>
        <v>1.6903570896865017E-3</v>
      </c>
      <c r="BE2080" s="13">
        <f t="shared" si="2788"/>
        <v>2.1188349848677464E-3</v>
      </c>
      <c r="BF2080" s="13">
        <f t="shared" si="2789"/>
        <v>1.3279625117353553E-3</v>
      </c>
      <c r="BG2080" s="13">
        <f t="shared" si="2790"/>
        <v>5.548597681175085E-4</v>
      </c>
      <c r="BH2080" s="13">
        <f t="shared" si="2791"/>
        <v>1.7387691268846371E-4</v>
      </c>
      <c r="BI2080" s="13">
        <f t="shared" si="2792"/>
        <v>4.3590373645066792E-5</v>
      </c>
      <c r="BJ2080" s="14">
        <f t="shared" si="2793"/>
        <v>0.28447999637697552</v>
      </c>
      <c r="BK2080" s="14">
        <f t="shared" si="2794"/>
        <v>0.24001981465828884</v>
      </c>
      <c r="BL2080" s="14">
        <f t="shared" si="2795"/>
        <v>0.43157951827777585</v>
      </c>
      <c r="BM2080" s="14">
        <f t="shared" si="2796"/>
        <v>0.5611539123208672</v>
      </c>
      <c r="BN2080" s="14">
        <f t="shared" si="2797"/>
        <v>0.43672629368567689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1.375</v>
      </c>
      <c r="F2081" s="10">
        <f>VLOOKUP(B2081,home!$B$2:$E$405,3,FALSE)</f>
        <v>0.84850000000000003</v>
      </c>
      <c r="G2081" s="10">
        <f>VLOOKUP(C2081,away!$B$2:$E$405,4,FALSE)</f>
        <v>0.60609999999999997</v>
      </c>
      <c r="H2081" s="10">
        <f>VLOOKUP(A2081,away!$A$2:$E$405,3,FALSE)</f>
        <v>1.0101</v>
      </c>
      <c r="I2081" s="10">
        <f>VLOOKUP(C2081,away!$B$2:$E$405,3,FALSE)</f>
        <v>1.2375</v>
      </c>
      <c r="J2081" s="10">
        <f>VLOOKUP(B2081,home!$B$2:$E$405,4,FALSE)</f>
        <v>0.57750000000000001</v>
      </c>
      <c r="K2081" s="12">
        <f t="shared" si="2742"/>
        <v>0.70712929375</v>
      </c>
      <c r="L2081" s="12">
        <f t="shared" si="2743"/>
        <v>0.72187427812500005</v>
      </c>
      <c r="M2081" s="13">
        <f t="shared" si="2744"/>
        <v>0.23954749522511659</v>
      </c>
      <c r="N2081" s="13">
        <f t="shared" si="2745"/>
        <v>0.16939105111811817</v>
      </c>
      <c r="O2081" s="13">
        <f t="shared" si="2746"/>
        <v>0.17292317519228292</v>
      </c>
      <c r="P2081" s="13">
        <f t="shared" si="2747"/>
        <v>0.12227904274672653</v>
      </c>
      <c r="Q2081" s="13">
        <f t="shared" si="2748"/>
        <v>5.9890687172362518E-2</v>
      </c>
      <c r="R2081" s="13">
        <f t="shared" si="2749"/>
        <v>6.2414396131506067E-2</v>
      </c>
      <c r="S2081" s="13">
        <f t="shared" si="2750"/>
        <v>1.5604592610125563E-2</v>
      </c>
      <c r="T2081" s="13">
        <f t="shared" si="2751"/>
        <v>4.3233546568959391E-2</v>
      </c>
      <c r="U2081" s="13">
        <f t="shared" si="2752"/>
        <v>4.4135047856304614E-2</v>
      </c>
      <c r="V2081" s="13">
        <f t="shared" si="2753"/>
        <v>8.85055125857949E-4</v>
      </c>
      <c r="W2081" s="13">
        <f t="shared" si="2754"/>
        <v>1.4116819774131635E-2</v>
      </c>
      <c r="X2081" s="13">
        <f t="shared" si="2755"/>
        <v>1.0190569083872E-2</v>
      </c>
      <c r="Y2081" s="13">
        <f t="shared" si="2756"/>
        <v>3.6781548505515206E-3</v>
      </c>
      <c r="Z2081" s="13">
        <f t="shared" si="2757"/>
        <v>1.5018449050679582E-2</v>
      </c>
      <c r="AA2081" s="13">
        <f t="shared" si="2758"/>
        <v>1.061998527042741E-2</v>
      </c>
      <c r="AB2081" s="13">
        <f t="shared" si="2759"/>
        <v>3.7548513419563678E-3</v>
      </c>
      <c r="AC2081" s="13">
        <f t="shared" si="2760"/>
        <v>2.8236491647066045E-5</v>
      </c>
      <c r="AD2081" s="13">
        <f t="shared" si="2761"/>
        <v>2.4956041992194341E-3</v>
      </c>
      <c r="AE2081" s="13">
        <f t="shared" si="2762"/>
        <v>1.8015124797972476E-3</v>
      </c>
      <c r="AF2081" s="13">
        <f t="shared" si="2763"/>
        <v>6.5023276044340838E-4</v>
      </c>
      <c r="AG2081" s="13">
        <f t="shared" si="2764"/>
        <v>1.5646210151943718E-4</v>
      </c>
      <c r="AH2081" s="13">
        <f t="shared" si="2765"/>
        <v>2.7103580167541037E-3</v>
      </c>
      <c r="AI2081" s="13">
        <f t="shared" si="2766"/>
        <v>1.9165735501969797E-3</v>
      </c>
      <c r="AJ2081" s="13">
        <f t="shared" si="2767"/>
        <v>6.7763265048536019E-4</v>
      </c>
      <c r="AK2081" s="13">
        <f t="shared" si="2768"/>
        <v>1.5972463251988448E-4</v>
      </c>
      <c r="AL2081" s="13">
        <f t="shared" si="2769"/>
        <v>5.7654222865230927E-7</v>
      </c>
      <c r="AM2081" s="13">
        <f t="shared" si="2770"/>
        <v>3.5294296697471457E-4</v>
      </c>
      <c r="AN2081" s="13">
        <f t="shared" si="2771"/>
        <v>2.547804495041678E-4</v>
      </c>
      <c r="AO2081" s="13">
        <f t="shared" si="2772"/>
        <v>9.1959726533092062E-5</v>
      </c>
      <c r="AP2081" s="13">
        <f t="shared" si="2773"/>
        <v>2.2127787069216086E-5</v>
      </c>
      <c r="AQ2081" s="13">
        <f t="shared" si="2774"/>
        <v>3.9933700792735181E-6</v>
      </c>
      <c r="AR2081" s="13">
        <f t="shared" si="2775"/>
        <v>3.9130754736093525E-4</v>
      </c>
      <c r="AS2081" s="13">
        <f t="shared" si="2776"/>
        <v>2.7670502960438278E-4</v>
      </c>
      <c r="AT2081" s="13">
        <f t="shared" si="2777"/>
        <v>9.7833116080610005E-5</v>
      </c>
      <c r="AU2081" s="13">
        <f t="shared" si="2778"/>
        <v>2.3060220759814515E-5</v>
      </c>
      <c r="AV2081" s="13">
        <f t="shared" si="2779"/>
        <v>4.0766394049016813E-6</v>
      </c>
      <c r="AW2081" s="13">
        <f t="shared" si="2780"/>
        <v>8.1750236531517092E-9</v>
      </c>
      <c r="AX2081" s="13">
        <f t="shared" si="2781"/>
        <v>4.1596051828476575E-5</v>
      </c>
      <c r="AY2081" s="13">
        <f t="shared" si="2782"/>
        <v>3.0027119886531616E-5</v>
      </c>
      <c r="AZ2081" s="13">
        <f t="shared" si="2783"/>
        <v>1.083790274613142E-5</v>
      </c>
      <c r="BA2081" s="13">
        <f t="shared" si="2784"/>
        <v>2.6078677404175253E-6</v>
      </c>
      <c r="BB2081" s="13">
        <f t="shared" si="2785"/>
        <v>4.7063816063984396E-7</v>
      </c>
      <c r="BC2081" s="13">
        <f t="shared" si="2786"/>
        <v>6.7948316493993071E-8</v>
      </c>
      <c r="BD2081" s="13">
        <f t="shared" si="2787"/>
        <v>4.7079142212673211E-5</v>
      </c>
      <c r="BE2081" s="13">
        <f t="shared" si="2788"/>
        <v>3.3291040583203421E-5</v>
      </c>
      <c r="BF2081" s="13">
        <f t="shared" si="2789"/>
        <v>1.1770535007901609E-5</v>
      </c>
      <c r="BG2081" s="13">
        <f t="shared" si="2790"/>
        <v>2.7744300357323725E-6</v>
      </c>
      <c r="BH2081" s="13">
        <f t="shared" si="2791"/>
        <v>4.9047018793155494E-7</v>
      </c>
      <c r="BI2081" s="13">
        <f t="shared" si="2792"/>
        <v>6.9365167519494051E-8</v>
      </c>
      <c r="BJ2081" s="14">
        <f t="shared" si="2793"/>
        <v>0.30641605193781396</v>
      </c>
      <c r="BK2081" s="14">
        <f t="shared" si="2794"/>
        <v>0.37837502586158889</v>
      </c>
      <c r="BL2081" s="14">
        <f t="shared" si="2795"/>
        <v>0.30020020217883925</v>
      </c>
      <c r="BM2081" s="14">
        <f t="shared" si="2796"/>
        <v>0.17353386249794603</v>
      </c>
      <c r="BN2081" s="14">
        <f t="shared" si="2797"/>
        <v>0.82644584758611295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1.375</v>
      </c>
      <c r="F2082" s="10">
        <f>VLOOKUP(B2082,home!$B$2:$E$405,3,FALSE)</f>
        <v>0.54549999999999998</v>
      </c>
      <c r="G2082" s="10">
        <f>VLOOKUP(C2082,away!$B$2:$E$405,4,FALSE)</f>
        <v>1.1240000000000001</v>
      </c>
      <c r="H2082" s="10">
        <f>VLOOKUP(A2082,away!$A$2:$E$405,3,FALSE)</f>
        <v>1.0101</v>
      </c>
      <c r="I2082" s="10">
        <f>VLOOKUP(C2082,away!$B$2:$E$405,3,FALSE)</f>
        <v>0.9</v>
      </c>
      <c r="J2082" s="10">
        <f>VLOOKUP(B2082,home!$B$2:$E$405,4,FALSE)</f>
        <v>0.74250000000000005</v>
      </c>
      <c r="K2082" s="12">
        <f t="shared" si="2742"/>
        <v>0.84307025000000002</v>
      </c>
      <c r="L2082" s="12">
        <f t="shared" si="2743"/>
        <v>0.67499932500000004</v>
      </c>
      <c r="M2082" s="13">
        <f t="shared" si="2744"/>
        <v>0.21913450162831163</v>
      </c>
      <c r="N2082" s="13">
        <f t="shared" si="2745"/>
        <v>0.18474577907140613</v>
      </c>
      <c r="O2082" s="13">
        <f t="shared" si="2746"/>
        <v>0.14791564068332175</v>
      </c>
      <c r="P2082" s="13">
        <f t="shared" si="2747"/>
        <v>0.12470327616979826</v>
      </c>
      <c r="Q2082" s="13">
        <f t="shared" si="2748"/>
        <v>7.7876835074087547E-2</v>
      </c>
      <c r="R2082" s="13">
        <f t="shared" si="2749"/>
        <v>4.9921478809092361E-2</v>
      </c>
      <c r="S2082" s="13">
        <f t="shared" si="2750"/>
        <v>1.7741281007700331E-2</v>
      </c>
      <c r="T2082" s="13">
        <f t="shared" si="2751"/>
        <v>5.2566811108145421E-2</v>
      </c>
      <c r="U2082" s="13">
        <f t="shared" si="2752"/>
        <v>4.208731361995121E-2</v>
      </c>
      <c r="V2082" s="13">
        <f t="shared" si="2753"/>
        <v>1.121784844300197E-3</v>
      </c>
      <c r="W2082" s="13">
        <f t="shared" si="2754"/>
        <v>2.1885214271706588E-2</v>
      </c>
      <c r="X2082" s="13">
        <f t="shared" si="2755"/>
        <v>1.4772504860882312E-2</v>
      </c>
      <c r="Y2082" s="13">
        <f t="shared" si="2756"/>
        <v>4.9857154048273903E-3</v>
      </c>
      <c r="Z2082" s="13">
        <f t="shared" si="2757"/>
        <v>1.1232321499713052E-2</v>
      </c>
      <c r="AA2082" s="13">
        <f t="shared" si="2758"/>
        <v>9.4696360948434595E-3</v>
      </c>
      <c r="AB2082" s="13">
        <f t="shared" si="2759"/>
        <v>3.9917842349443487E-3</v>
      </c>
      <c r="AC2082" s="13">
        <f t="shared" si="2760"/>
        <v>3.9898511017886897E-5</v>
      </c>
      <c r="AD2082" s="13">
        <f t="shared" si="2761"/>
        <v>4.6126932668378098E-3</v>
      </c>
      <c r="AE2082" s="13">
        <f t="shared" si="2762"/>
        <v>3.1135648415475661E-3</v>
      </c>
      <c r="AF2082" s="13">
        <f t="shared" si="2763"/>
        <v>1.0508270831941697E-3</v>
      </c>
      <c r="AG2082" s="13">
        <f t="shared" si="2764"/>
        <v>2.364358572825945E-4</v>
      </c>
      <c r="AH2082" s="13">
        <f t="shared" si="2765"/>
        <v>1.8954523576223241E-3</v>
      </c>
      <c r="AI2082" s="13">
        <f t="shared" si="2766"/>
        <v>1.5979994930037423E-3</v>
      </c>
      <c r="AJ2082" s="13">
        <f t="shared" si="2767"/>
        <v>6.7361291603326907E-4</v>
      </c>
      <c r="AK2082" s="13">
        <f t="shared" si="2768"/>
        <v>1.8930100317446572E-4</v>
      </c>
      <c r="AL2082" s="13">
        <f t="shared" si="2769"/>
        <v>9.0820477857321114E-7</v>
      </c>
      <c r="AM2082" s="13">
        <f t="shared" si="2770"/>
        <v>7.7776489312925427E-4</v>
      </c>
      <c r="AN2082" s="13">
        <f t="shared" si="2771"/>
        <v>5.2499077787094368E-4</v>
      </c>
      <c r="AO2082" s="13">
        <f t="shared" si="2772"/>
        <v>1.7718421034705598E-4</v>
      </c>
      <c r="AP2082" s="13">
        <f t="shared" si="2773"/>
        <v>3.9866407461640275E-5</v>
      </c>
      <c r="AQ2082" s="13">
        <f t="shared" si="2774"/>
        <v>6.7274495316955356E-6</v>
      </c>
      <c r="AR2082" s="13">
        <f t="shared" si="2775"/>
        <v>2.5588581239294558E-4</v>
      </c>
      <c r="AS2082" s="13">
        <f t="shared" si="2776"/>
        <v>2.1572971582557379E-4</v>
      </c>
      <c r="AT2082" s="13">
        <f t="shared" si="2777"/>
        <v>9.0937652726747706E-5</v>
      </c>
      <c r="AU2082" s="13">
        <f t="shared" si="2778"/>
        <v>2.5555609872917459E-5</v>
      </c>
      <c r="AV2082" s="13">
        <f t="shared" si="2779"/>
        <v>5.3862936011157466E-6</v>
      </c>
      <c r="AW2082" s="13">
        <f t="shared" si="2780"/>
        <v>1.435649370079652E-8</v>
      </c>
      <c r="AX2082" s="13">
        <f t="shared" si="2781"/>
        <v>1.0928507381528388E-4</v>
      </c>
      <c r="AY2082" s="13">
        <f t="shared" si="2782"/>
        <v>7.3767351057891782E-5</v>
      </c>
      <c r="AZ2082" s="13">
        <f t="shared" si="2783"/>
        <v>2.4896456085557498E-5</v>
      </c>
      <c r="BA2082" s="13">
        <f t="shared" si="2784"/>
        <v>5.6016970175478192E-6</v>
      </c>
      <c r="BB2082" s="13">
        <f t="shared" si="2785"/>
        <v>9.4528542642482254E-7</v>
      </c>
      <c r="BC2082" s="13">
        <f t="shared" si="2786"/>
        <v>1.2761340495381855E-7</v>
      </c>
      <c r="BD2082" s="13">
        <f t="shared" si="2787"/>
        <v>2.8787125107052468E-5</v>
      </c>
      <c r="BE2082" s="13">
        <f t="shared" si="2788"/>
        <v>2.4269568760784005E-5</v>
      </c>
      <c r="BF2082" s="13">
        <f t="shared" si="2789"/>
        <v>1.023047570127318E-5</v>
      </c>
      <c r="BG2082" s="13">
        <f t="shared" si="2790"/>
        <v>2.8750032356971017E-6</v>
      </c>
      <c r="BH2082" s="13">
        <f t="shared" si="2791"/>
        <v>6.0595742416749106E-7</v>
      </c>
      <c r="BI2082" s="13">
        <f t="shared" si="2792"/>
        <v>1.0217293541644859E-7</v>
      </c>
      <c r="BJ2082" s="14">
        <f t="shared" si="2793"/>
        <v>0.36758753805506583</v>
      </c>
      <c r="BK2082" s="14">
        <f t="shared" si="2794"/>
        <v>0.36281541771696474</v>
      </c>
      <c r="BL2082" s="14">
        <f t="shared" si="2795"/>
        <v>0.25840258459957077</v>
      </c>
      <c r="BM2082" s="14">
        <f t="shared" si="2796"/>
        <v>0.19566659744073225</v>
      </c>
      <c r="BN2082" s="14">
        <f t="shared" si="2797"/>
        <v>0.80429751143601769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1.375</v>
      </c>
      <c r="F2083" s="10">
        <f>VLOOKUP(B2083,home!$B$2:$E$405,3,FALSE)</f>
        <v>0.85950000000000004</v>
      </c>
      <c r="G2083" s="10">
        <f>VLOOKUP(C2083,away!$B$2:$E$405,4,FALSE)</f>
        <v>1.3332999999999999</v>
      </c>
      <c r="H2083" s="10">
        <f>VLOOKUP(A2083,away!$A$2:$E$405,3,FALSE)</f>
        <v>1.0101</v>
      </c>
      <c r="I2083" s="10">
        <f>VLOOKUP(C2083,away!$B$2:$E$405,3,FALSE)</f>
        <v>1.4025000000000001</v>
      </c>
      <c r="J2083" s="10">
        <f>VLOOKUP(B2083,home!$B$2:$E$405,4,FALSE)</f>
        <v>0.99</v>
      </c>
      <c r="K2083" s="12">
        <f t="shared" si="2742"/>
        <v>1.5757106062500001</v>
      </c>
      <c r="L2083" s="12">
        <f t="shared" si="2743"/>
        <v>1.4024985975000002</v>
      </c>
      <c r="M2083" s="13">
        <f t="shared" si="2744"/>
        <v>5.0883874975019561E-2</v>
      </c>
      <c r="N2083" s="13">
        <f t="shared" si="2745"/>
        <v>8.0178261485237268E-2</v>
      </c>
      <c r="O2083" s="13">
        <f t="shared" si="2746"/>
        <v>7.1364563287830279E-2</v>
      </c>
      <c r="P2083" s="13">
        <f t="shared" si="2747"/>
        <v>0.11244989928303353</v>
      </c>
      <c r="Q2083" s="13">
        <f t="shared" si="2748"/>
        <v>6.3168868506487161E-2</v>
      </c>
      <c r="R2083" s="13">
        <f t="shared" si="2749"/>
        <v>5.004434996119099E-2</v>
      </c>
      <c r="S2083" s="13">
        <f t="shared" si="2750"/>
        <v>6.212665532534719E-2</v>
      </c>
      <c r="T2083" s="13">
        <f t="shared" si="2751"/>
        <v>8.8594249486010163E-2</v>
      </c>
      <c r="U2083" s="13">
        <f t="shared" si="2752"/>
        <v>7.8855413016735418E-2</v>
      </c>
      <c r="V2083" s="13">
        <f t="shared" si="2753"/>
        <v>1.5255075377364943E-2</v>
      </c>
      <c r="W2083" s="13">
        <f t="shared" si="2754"/>
        <v>3.3178618696827804E-2</v>
      </c>
      <c r="X2083" s="13">
        <f t="shared" si="2755"/>
        <v>4.6532966189288281E-2</v>
      </c>
      <c r="Y2083" s="13">
        <f t="shared" si="2756"/>
        <v>3.2631209908995873E-2</v>
      </c>
      <c r="Z2083" s="13">
        <f t="shared" si="2757"/>
        <v>2.3395710211123188E-2</v>
      </c>
      <c r="AA2083" s="13">
        <f t="shared" si="2758"/>
        <v>3.6864868720418234E-2</v>
      </c>
      <c r="AB2083" s="13">
        <f t="shared" si="2759"/>
        <v>2.9044182320388454E-2</v>
      </c>
      <c r="AC2083" s="13">
        <f t="shared" si="2760"/>
        <v>2.1070423717016577E-3</v>
      </c>
      <c r="AD2083" s="13">
        <f t="shared" si="2761"/>
        <v>1.306997534532903E-2</v>
      </c>
      <c r="AE2083" s="13">
        <f t="shared" si="2762"/>
        <v>1.8330622091183545E-2</v>
      </c>
      <c r="AF2083" s="13">
        <f t="shared" si="2763"/>
        <v>1.2854335887093721E-2</v>
      </c>
      <c r="AG2083" s="13">
        <f t="shared" si="2764"/>
        <v>6.0093960178142893E-3</v>
      </c>
      <c r="AH2083" s="13">
        <f t="shared" si="2765"/>
        <v>8.2031126896541795E-3</v>
      </c>
      <c r="AI2083" s="13">
        <f t="shared" si="2766"/>
        <v>1.2925731669352056E-2</v>
      </c>
      <c r="AJ2083" s="13">
        <f t="shared" si="2767"/>
        <v>1.0183606242469782E-2</v>
      </c>
      <c r="AK2083" s="13">
        <f t="shared" si="2768"/>
        <v>5.3488054553777822E-3</v>
      </c>
      <c r="AL2083" s="13">
        <f t="shared" si="2769"/>
        <v>1.8625680736717061E-4</v>
      </c>
      <c r="AM2083" s="13">
        <f t="shared" si="2770"/>
        <v>4.1188997550121896E-3</v>
      </c>
      <c r="AN2083" s="13">
        <f t="shared" si="2771"/>
        <v>5.7767511296476903E-3</v>
      </c>
      <c r="AO2083" s="13">
        <f t="shared" si="2772"/>
        <v>4.0509426787187141E-3</v>
      </c>
      <c r="AP2083" s="13">
        <f t="shared" si="2773"/>
        <v>1.893813808485297E-3</v>
      </c>
      <c r="AQ2083" s="13">
        <f t="shared" si="2774"/>
        <v>6.6401780258169103E-4</v>
      </c>
      <c r="AR2083" s="13">
        <f t="shared" si="2775"/>
        <v>2.3009708084748867E-3</v>
      </c>
      <c r="AS2083" s="13">
        <f t="shared" si="2776"/>
        <v>3.6256641075855158E-3</v>
      </c>
      <c r="AT2083" s="13">
        <f t="shared" si="2777"/>
        <v>2.856498694511221E-3</v>
      </c>
      <c r="AU2083" s="13">
        <f t="shared" si="2778"/>
        <v>1.5003384298935367E-3</v>
      </c>
      <c r="AV2083" s="13">
        <f t="shared" si="2779"/>
        <v>5.9102479423692937E-4</v>
      </c>
      <c r="AW2083" s="13">
        <f t="shared" si="2780"/>
        <v>1.1433746195790606E-5</v>
      </c>
      <c r="AX2083" s="13">
        <f t="shared" si="2781"/>
        <v>1.0816990050088729E-3</v>
      </c>
      <c r="AY2083" s="13">
        <f t="shared" si="2782"/>
        <v>1.5170813374420897E-3</v>
      </c>
      <c r="AZ2083" s="13">
        <f t="shared" si="2783"/>
        <v>1.0638522240279777E-3</v>
      </c>
      <c r="BA2083" s="13">
        <f t="shared" si="2784"/>
        <v>4.9735041738216499E-4</v>
      </c>
      <c r="BB2083" s="13">
        <f t="shared" si="2785"/>
        <v>1.743833157111316E-4</v>
      </c>
      <c r="BC2083" s="13">
        <f t="shared" si="2786"/>
        <v>4.8914471142452329E-5</v>
      </c>
      <c r="BD2083" s="13">
        <f t="shared" si="2787"/>
        <v>5.3785138862907846E-4</v>
      </c>
      <c r="BE2083" s="13">
        <f t="shared" si="2788"/>
        <v>8.4749813764912953E-4</v>
      </c>
      <c r="BF2083" s="13">
        <f t="shared" si="2789"/>
        <v>6.6770590213542831E-4</v>
      </c>
      <c r="BG2083" s="13">
        <f t="shared" si="2790"/>
        <v>3.5070375728350636E-4</v>
      </c>
      <c r="BH2083" s="13">
        <f t="shared" si="2791"/>
        <v>1.3815190750083664E-4</v>
      </c>
      <c r="BI2083" s="13">
        <f t="shared" si="2792"/>
        <v>4.3537485184547425E-5</v>
      </c>
      <c r="BJ2083" s="14">
        <f t="shared" si="2793"/>
        <v>0.41543620955942745</v>
      </c>
      <c r="BK2083" s="14">
        <f t="shared" si="2794"/>
        <v>0.24452588547727613</v>
      </c>
      <c r="BL2083" s="14">
        <f t="shared" si="2795"/>
        <v>0.31629457877650186</v>
      </c>
      <c r="BM2083" s="14">
        <f t="shared" si="2796"/>
        <v>0.57005691893428367</v>
      </c>
      <c r="BN2083" s="14">
        <f t="shared" si="2797"/>
        <v>0.42808981749879882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1.375</v>
      </c>
      <c r="F2084" s="10">
        <f>VLOOKUP(B2084,home!$B$2:$E$405,3,FALSE)</f>
        <v>1.3332999999999999</v>
      </c>
      <c r="G2084" s="10">
        <f>VLOOKUP(C2084,away!$B$2:$E$405,4,FALSE)</f>
        <v>1.2121</v>
      </c>
      <c r="H2084" s="10">
        <f>VLOOKUP(A2084,away!$A$2:$E$405,3,FALSE)</f>
        <v>1.0101</v>
      </c>
      <c r="I2084" s="10">
        <f>VLOOKUP(C2084,away!$B$2:$E$405,3,FALSE)</f>
        <v>1.4025000000000001</v>
      </c>
      <c r="J2084" s="10">
        <f>VLOOKUP(B2084,home!$B$2:$E$405,4,FALSE)</f>
        <v>1.5674999999999999</v>
      </c>
      <c r="K2084" s="12">
        <f t="shared" si="2742"/>
        <v>2.22212777875</v>
      </c>
      <c r="L2084" s="12">
        <f t="shared" si="2743"/>
        <v>2.2206227793750002</v>
      </c>
      <c r="M2084" s="13">
        <f t="shared" si="2744"/>
        <v>1.1763537685830123E-2</v>
      </c>
      <c r="N2084" s="13">
        <f t="shared" si="2745"/>
        <v>2.6140083868055605E-2</v>
      </c>
      <c r="O2084" s="13">
        <f t="shared" si="2746"/>
        <v>2.6122379751190639E-2</v>
      </c>
      <c r="P2084" s="13">
        <f t="shared" si="2747"/>
        <v>5.8047265692177233E-2</v>
      </c>
      <c r="Q2084" s="13">
        <f t="shared" si="2748"/>
        <v>2.904330325103056E-2</v>
      </c>
      <c r="R2084" s="13">
        <f t="shared" si="2749"/>
        <v>2.9003975763489103E-2</v>
      </c>
      <c r="S2084" s="13">
        <f t="shared" si="2750"/>
        <v>7.160866790941986E-2</v>
      </c>
      <c r="T2084" s="13">
        <f t="shared" si="2751"/>
        <v>6.4494220787534445E-2</v>
      </c>
      <c r="U2084" s="13">
        <f t="shared" si="2752"/>
        <v>6.4450540238240872E-2</v>
      </c>
      <c r="V2084" s="13">
        <f t="shared" si="2753"/>
        <v>3.9261501495496891E-2</v>
      </c>
      <c r="W2084" s="13">
        <f t="shared" si="2754"/>
        <v>2.151264364692506E-2</v>
      </c>
      <c r="X2084" s="13">
        <f t="shared" si="2755"/>
        <v>4.7771466526938665E-2</v>
      </c>
      <c r="Y2084" s="13">
        <f t="shared" si="2756"/>
        <v>5.304120338693518E-2</v>
      </c>
      <c r="Z2084" s="13">
        <f t="shared" si="2757"/>
        <v>2.1468963090948107E-2</v>
      </c>
      <c r="AA2084" s="13">
        <f t="shared" si="2758"/>
        <v>4.770677926535425E-2</v>
      </c>
      <c r="AB2084" s="13">
        <f t="shared" si="2759"/>
        <v>5.3005279720119106E-2</v>
      </c>
      <c r="AC2084" s="13">
        <f t="shared" si="2760"/>
        <v>1.2108511006897931E-2</v>
      </c>
      <c r="AD2084" s="13">
        <f t="shared" si="2761"/>
        <v>1.1950960760545476E-2</v>
      </c>
      <c r="AE2084" s="13">
        <f t="shared" si="2762"/>
        <v>2.6538575700284055E-2</v>
      </c>
      <c r="AF2084" s="13">
        <f t="shared" si="2763"/>
        <v>2.9466082866109321E-2</v>
      </c>
      <c r="AG2084" s="13">
        <f t="shared" si="2764"/>
        <v>2.1811018277144587E-2</v>
      </c>
      <c r="AH2084" s="13">
        <f t="shared" si="2765"/>
        <v>1.1918617122330116E-2</v>
      </c>
      <c r="AI2084" s="13">
        <f t="shared" si="2766"/>
        <v>2.6484690191815138E-2</v>
      </c>
      <c r="AJ2084" s="13">
        <f t="shared" si="2767"/>
        <v>2.9426182893410046E-2</v>
      </c>
      <c r="AK2084" s="13">
        <f t="shared" si="2768"/>
        <v>2.1796246143341504E-2</v>
      </c>
      <c r="AL2084" s="13">
        <f t="shared" si="2769"/>
        <v>2.3899815661769836E-3</v>
      </c>
      <c r="AM2084" s="13">
        <f t="shared" si="2770"/>
        <v>5.3113123777518622E-3</v>
      </c>
      <c r="AN2084" s="13">
        <f t="shared" si="2771"/>
        <v>1.1794421254412178E-2</v>
      </c>
      <c r="AO2084" s="13">
        <f t="shared" si="2772"/>
        <v>1.3095480253546178E-2</v>
      </c>
      <c r="AP2084" s="13">
        <f t="shared" si="2773"/>
        <v>9.6933739192933827E-3</v>
      </c>
      <c r="AQ2084" s="13">
        <f t="shared" si="2774"/>
        <v>5.3813317335456015E-3</v>
      </c>
      <c r="AR2084" s="13">
        <f t="shared" si="2775"/>
        <v>5.293350536099032E-3</v>
      </c>
      <c r="AS2084" s="13">
        <f t="shared" si="2776"/>
        <v>1.1762501268926863E-2</v>
      </c>
      <c r="AT2084" s="13">
        <f t="shared" si="2777"/>
        <v>1.3068890408632256E-2</v>
      </c>
      <c r="AU2084" s="13">
        <f t="shared" si="2778"/>
        <v>9.6802481381537235E-3</v>
      </c>
      <c r="AV2084" s="13">
        <f t="shared" si="2779"/>
        <v>5.3776870732460914E-3</v>
      </c>
      <c r="AW2084" s="13">
        <f t="shared" si="2780"/>
        <v>3.2759394768159107E-4</v>
      </c>
      <c r="AX2084" s="13">
        <f t="shared" si="2781"/>
        <v>1.9670691293701887E-3</v>
      </c>
      <c r="AY2084" s="13">
        <f t="shared" si="2782"/>
        <v>4.3681185172847895E-3</v>
      </c>
      <c r="AZ2084" s="13">
        <f t="shared" si="2783"/>
        <v>4.8499717412461788E-3</v>
      </c>
      <c r="BA2084" s="13">
        <f t="shared" si="2784"/>
        <v>3.5899859093120995E-3</v>
      </c>
      <c r="BB2084" s="13">
        <f t="shared" si="2785"/>
        <v>1.9930011219634297E-3</v>
      </c>
      <c r="BC2084" s="13">
        <f t="shared" si="2786"/>
        <v>8.8514073815038475E-4</v>
      </c>
      <c r="BD2084" s="13">
        <f t="shared" si="2787"/>
        <v>1.9590891299463963E-3</v>
      </c>
      <c r="BE2084" s="13">
        <f t="shared" si="2788"/>
        <v>4.3533463767010559E-3</v>
      </c>
      <c r="BF2084" s="13">
        <f t="shared" si="2789"/>
        <v>4.8368459570940396E-3</v>
      </c>
      <c r="BG2084" s="13">
        <f t="shared" si="2790"/>
        <v>3.5826965875977649E-3</v>
      </c>
      <c r="BH2084" s="13">
        <f t="shared" si="2791"/>
        <v>1.9903024025334573E-3</v>
      </c>
      <c r="BI2084" s="13">
        <f t="shared" si="2792"/>
        <v>8.8454125135649137E-4</v>
      </c>
      <c r="BJ2084" s="14">
        <f t="shared" si="2793"/>
        <v>0.39469876576737917</v>
      </c>
      <c r="BK2084" s="14">
        <f t="shared" si="2794"/>
        <v>0.19954758387328383</v>
      </c>
      <c r="BL2084" s="14">
        <f t="shared" si="2795"/>
        <v>0.37270419021957796</v>
      </c>
      <c r="BM2084" s="14">
        <f t="shared" si="2796"/>
        <v>0.80425843236981254</v>
      </c>
      <c r="BN2084" s="14">
        <f t="shared" si="2797"/>
        <v>0.18012054601177324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1.2514000000000001</v>
      </c>
      <c r="F2085" s="10">
        <f>VLOOKUP(B2085,home!$B$2:$E$405,3,FALSE)</f>
        <v>0.93230000000000002</v>
      </c>
      <c r="G2085" s="10">
        <f>VLOOKUP(C2085,away!$B$2:$E$405,4,FALSE)</f>
        <v>0.84350000000000003</v>
      </c>
      <c r="H2085" s="10">
        <f>VLOOKUP(A2085,away!$A$2:$E$405,3,FALSE)</f>
        <v>0.95709999999999995</v>
      </c>
      <c r="I2085" s="10">
        <f>VLOOKUP(C2085,away!$B$2:$E$405,3,FALSE)</f>
        <v>0.87070000000000003</v>
      </c>
      <c r="J2085" s="10">
        <f>VLOOKUP(B2085,home!$B$2:$E$405,4,FALSE)</f>
        <v>0.81259999999999999</v>
      </c>
      <c r="K2085" s="12">
        <f t="shared" si="2742"/>
        <v>0.9840947655700002</v>
      </c>
      <c r="L2085" s="12">
        <f t="shared" si="2743"/>
        <v>0.67717774782200002</v>
      </c>
      <c r="M2085" s="13">
        <f t="shared" si="2744"/>
        <v>0.18989717958282795</v>
      </c>
      <c r="N2085" s="13">
        <f t="shared" si="2745"/>
        <v>0.18687682042396728</v>
      </c>
      <c r="O2085" s="13">
        <f t="shared" si="2746"/>
        <v>0.12859414438764935</v>
      </c>
      <c r="P2085" s="13">
        <f t="shared" si="2747"/>
        <v>0.1265488243748385</v>
      </c>
      <c r="Q2085" s="13">
        <f t="shared" si="2748"/>
        <v>9.1952250392795559E-2</v>
      </c>
      <c r="R2085" s="13">
        <f t="shared" si="2749"/>
        <v>4.354054653976272E-2</v>
      </c>
      <c r="S2085" s="13">
        <f t="shared" si="2750"/>
        <v>2.1083258037106058E-2</v>
      </c>
      <c r="T2085" s="13">
        <f t="shared" si="2751"/>
        <v>6.2268017828157926E-2</v>
      </c>
      <c r="U2085" s="13">
        <f t="shared" si="2752"/>
        <v>4.2848023939837471E-2</v>
      </c>
      <c r="V2085" s="13">
        <f t="shared" si="2753"/>
        <v>1.5611147068864779E-3</v>
      </c>
      <c r="W2085" s="13">
        <f t="shared" si="2754"/>
        <v>3.0163242764644035E-2</v>
      </c>
      <c r="X2085" s="13">
        <f t="shared" si="2755"/>
        <v>2.0425876802369888E-2</v>
      </c>
      <c r="Y2085" s="13">
        <f t="shared" si="2756"/>
        <v>6.9159746251592361E-3</v>
      </c>
      <c r="Z2085" s="13">
        <f t="shared" si="2757"/>
        <v>9.828229748245168E-3</v>
      </c>
      <c r="AA2085" s="13">
        <f t="shared" si="2758"/>
        <v>9.6719094500674289E-3</v>
      </c>
      <c r="AB2085" s="13">
        <f t="shared" si="2759"/>
        <v>4.7590377314391885E-3</v>
      </c>
      <c r="AC2085" s="13">
        <f t="shared" si="2760"/>
        <v>6.5021118041600935E-5</v>
      </c>
      <c r="AD2085" s="13">
        <f t="shared" si="2761"/>
        <v>7.4208723293258437E-3</v>
      </c>
      <c r="AE2085" s="13">
        <f t="shared" si="2762"/>
        <v>5.025249610847474E-3</v>
      </c>
      <c r="AF2085" s="13">
        <f t="shared" si="2763"/>
        <v>1.701493606858537E-3</v>
      </c>
      <c r="AG2085" s="13">
        <f t="shared" si="2764"/>
        <v>3.8407120287533197E-4</v>
      </c>
      <c r="AH2085" s="13">
        <f t="shared" si="2765"/>
        <v>1.6638646214984609E-3</v>
      </c>
      <c r="AI2085" s="13">
        <f t="shared" si="2766"/>
        <v>1.6374004646337447E-3</v>
      </c>
      <c r="AJ2085" s="13">
        <f t="shared" si="2767"/>
        <v>8.0567861319397736E-4</v>
      </c>
      <c r="AK2085" s="13">
        <f t="shared" si="2768"/>
        <v>2.6428803532529667E-4</v>
      </c>
      <c r="AL2085" s="13">
        <f t="shared" si="2769"/>
        <v>1.7332213286744949E-6</v>
      </c>
      <c r="AM2085" s="13">
        <f t="shared" si="2770"/>
        <v>1.4605683230505637E-3</v>
      </c>
      <c r="AN2085" s="13">
        <f t="shared" si="2771"/>
        <v>9.8906436754353619E-4</v>
      </c>
      <c r="AO2085" s="13">
        <f t="shared" si="2772"/>
        <v>3.3488619043206129E-4</v>
      </c>
      <c r="AP2085" s="13">
        <f t="shared" si="2773"/>
        <v>7.5592492071157574E-5</v>
      </c>
      <c r="AQ2085" s="13">
        <f t="shared" si="2774"/>
        <v>1.2797388383249719E-5</v>
      </c>
      <c r="AR2085" s="13">
        <f t="shared" si="2775"/>
        <v>2.2534641941340656E-4</v>
      </c>
      <c r="AS2085" s="13">
        <f t="shared" si="2776"/>
        <v>2.2176223178467524E-4</v>
      </c>
      <c r="AT2085" s="13">
        <f t="shared" si="2777"/>
        <v>1.0911752575021003E-4</v>
      </c>
      <c r="AU2085" s="13">
        <f t="shared" si="2778"/>
        <v>3.5793995307577134E-5</v>
      </c>
      <c r="AV2085" s="13">
        <f t="shared" si="2779"/>
        <v>8.80617085525595E-6</v>
      </c>
      <c r="AW2085" s="13">
        <f t="shared" si="2780"/>
        <v>3.2084193317287593E-8</v>
      </c>
      <c r="AX2085" s="13">
        <f t="shared" si="2781"/>
        <v>2.3955627357856872E-4</v>
      </c>
      <c r="AY2085" s="13">
        <f t="shared" si="2782"/>
        <v>1.6222217781856608E-4</v>
      </c>
      <c r="AZ2085" s="13">
        <f t="shared" si="2783"/>
        <v>5.4926624510978279E-5</v>
      </c>
      <c r="BA2085" s="13">
        <f t="shared" si="2784"/>
        <v>1.2398362627269649E-5</v>
      </c>
      <c r="BB2085" s="13">
        <f t="shared" si="2785"/>
        <v>2.0989738201537285E-6</v>
      </c>
      <c r="BC2085" s="13">
        <f t="shared" si="2786"/>
        <v>2.8427567285380844E-7</v>
      </c>
      <c r="BD2085" s="13">
        <f t="shared" si="2787"/>
        <v>2.5433263463020401E-5</v>
      </c>
      <c r="BE2085" s="13">
        <f t="shared" si="2788"/>
        <v>2.5028741445321106E-5</v>
      </c>
      <c r="BF2085" s="13">
        <f t="shared" si="2789"/>
        <v>1.2315326722572714E-5</v>
      </c>
      <c r="BG2085" s="13">
        <f t="shared" si="2790"/>
        <v>4.0398161879893847E-6</v>
      </c>
      <c r="BH2085" s="13">
        <f t="shared" si="2791"/>
        <v>9.9389049111632626E-7</v>
      </c>
      <c r="BI2085" s="13">
        <f t="shared" si="2792"/>
        <v>1.9561648597147472E-7</v>
      </c>
      <c r="BJ2085" s="14">
        <f t="shared" si="2793"/>
        <v>0.41647826503651014</v>
      </c>
      <c r="BK2085" s="14">
        <f t="shared" si="2794"/>
        <v>0.33931935321884776</v>
      </c>
      <c r="BL2085" s="14">
        <f t="shared" si="2795"/>
        <v>0.23445372678131476</v>
      </c>
      <c r="BM2085" s="14">
        <f t="shared" si="2796"/>
        <v>0.23250761898945124</v>
      </c>
      <c r="BN2085" s="14">
        <f t="shared" si="2797"/>
        <v>0.76740976570184127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1.2514000000000001</v>
      </c>
      <c r="F2086" s="10">
        <f>VLOOKUP(B2086,home!$B$2:$E$405,3,FALSE)</f>
        <v>0.66590000000000005</v>
      </c>
      <c r="G2086" s="10">
        <f>VLOOKUP(C2086,away!$B$2:$E$405,4,FALSE)</f>
        <v>1.0210999999999999</v>
      </c>
      <c r="H2086" s="10">
        <f>VLOOKUP(A2086,away!$A$2:$E$405,3,FALSE)</f>
        <v>0.95709999999999995</v>
      </c>
      <c r="I2086" s="10">
        <f>VLOOKUP(C2086,away!$B$2:$E$405,3,FALSE)</f>
        <v>0.98680000000000001</v>
      </c>
      <c r="J2086" s="10">
        <f>VLOOKUP(B2086,home!$B$2:$E$405,4,FALSE)</f>
        <v>0.81259999999999999</v>
      </c>
      <c r="K2086" s="12">
        <f t="shared" si="2742"/>
        <v>0.85089004318600003</v>
      </c>
      <c r="L2086" s="12">
        <f t="shared" si="2743"/>
        <v>0.767473299128</v>
      </c>
      <c r="M2086" s="13">
        <f t="shared" si="2744"/>
        <v>0.1982228567056924</v>
      </c>
      <c r="N2086" s="13">
        <f t="shared" si="2745"/>
        <v>0.16866585510275892</v>
      </c>
      <c r="O2086" s="13">
        <f t="shared" si="2746"/>
        <v>0.15213074979849453</v>
      </c>
      <c r="P2086" s="13">
        <f t="shared" si="2747"/>
        <v>0.12944654026595959</v>
      </c>
      <c r="Q2086" s="13">
        <f t="shared" si="2748"/>
        <v>7.1758048366195065E-2</v>
      </c>
      <c r="R2086" s="13">
        <f t="shared" si="2749"/>
        <v>5.8378144223333449E-2</v>
      </c>
      <c r="S2086" s="13">
        <f t="shared" si="2750"/>
        <v>2.1133292932642787E-2</v>
      </c>
      <c r="T2086" s="13">
        <f t="shared" si="2751"/>
        <v>5.5072386118590319E-2</v>
      </c>
      <c r="U2086" s="13">
        <f t="shared" si="2752"/>
        <v>4.9673381659310741E-2</v>
      </c>
      <c r="V2086" s="13">
        <f t="shared" si="2753"/>
        <v>1.5334209070547646E-3</v>
      </c>
      <c r="W2086" s="13">
        <f t="shared" si="2754"/>
        <v>2.0352736291084937E-2</v>
      </c>
      <c r="X2086" s="13">
        <f t="shared" si="2755"/>
        <v>1.5620181667601131E-2</v>
      </c>
      <c r="Y2086" s="13">
        <f t="shared" si="2756"/>
        <v>5.9940361787062706E-3</v>
      </c>
      <c r="Z2086" s="13">
        <f t="shared" si="2757"/>
        <v>1.4934555648017312E-2</v>
      </c>
      <c r="AA2086" s="13">
        <f t="shared" si="2758"/>
        <v>1.2707664700305174E-2</v>
      </c>
      <c r="AB2086" s="13">
        <f t="shared" si="2759"/>
        <v>5.4064126828179378E-3</v>
      </c>
      <c r="AC2086" s="13">
        <f t="shared" si="2760"/>
        <v>6.2586132374116795E-5</v>
      </c>
      <c r="AD2086" s="13">
        <f t="shared" si="2761"/>
        <v>4.3294851654186329E-3</v>
      </c>
      <c r="AE2086" s="13">
        <f t="shared" si="2762"/>
        <v>3.3227642634295726E-3</v>
      </c>
      <c r="AF2086" s="13">
        <f t="shared" si="2763"/>
        <v>1.2750664257394561E-3</v>
      </c>
      <c r="AG2086" s="13">
        <f t="shared" si="2764"/>
        <v>3.2619314545653599E-4</v>
      </c>
      <c r="AH2086" s="13">
        <f t="shared" si="2765"/>
        <v>2.8654681735486372E-3</v>
      </c>
      <c r="AI2086" s="13">
        <f t="shared" si="2766"/>
        <v>2.4381983379389086E-3</v>
      </c>
      <c r="AJ2086" s="13">
        <f t="shared" si="2767"/>
        <v>1.0373193445324357E-3</v>
      </c>
      <c r="AK2086" s="13">
        <f t="shared" si="2768"/>
        <v>2.9421490062229251E-4</v>
      </c>
      <c r="AL2086" s="13">
        <f t="shared" si="2769"/>
        <v>1.6348383711340463E-6</v>
      </c>
      <c r="AM2086" s="13">
        <f t="shared" si="2770"/>
        <v>7.3678316387524147E-4</v>
      </c>
      <c r="AN2086" s="13">
        <f t="shared" si="2771"/>
        <v>5.6546140552129749E-4</v>
      </c>
      <c r="AO2086" s="13">
        <f t="shared" si="2772"/>
        <v>2.1698826521249296E-4</v>
      </c>
      <c r="AP2086" s="13">
        <f t="shared" si="2773"/>
        <v>5.5510899924897828E-5</v>
      </c>
      <c r="AQ2086" s="13">
        <f t="shared" si="2774"/>
        <v>1.0650783375731393E-5</v>
      </c>
      <c r="AR2086" s="13">
        <f t="shared" si="2775"/>
        <v>4.3983406253993157E-4</v>
      </c>
      <c r="AS2086" s="13">
        <f t="shared" si="2776"/>
        <v>3.7425042446927626E-4</v>
      </c>
      <c r="AT2086" s="13">
        <f t="shared" si="2777"/>
        <v>1.5922297991952062E-4</v>
      </c>
      <c r="AU2086" s="13">
        <f t="shared" si="2778"/>
        <v>4.5160416086641515E-5</v>
      </c>
      <c r="AV2086" s="13">
        <f t="shared" si="2779"/>
        <v>9.6066370985650313E-6</v>
      </c>
      <c r="AW2086" s="13">
        <f t="shared" si="2780"/>
        <v>2.965575864043546E-8</v>
      </c>
      <c r="AX2086" s="13">
        <f t="shared" si="2781"/>
        <v>1.0448690968808696E-4</v>
      </c>
      <c r="AY2086" s="13">
        <f t="shared" si="2782"/>
        <v>8.0190913294005489E-5</v>
      </c>
      <c r="AZ2086" s="13">
        <f t="shared" si="2783"/>
        <v>3.0772192392918887E-5</v>
      </c>
      <c r="BA2086" s="13">
        <f t="shared" si="2784"/>
        <v>7.8722786723983373E-6</v>
      </c>
      <c r="BB2086" s="13">
        <f t="shared" si="2785"/>
        <v>1.5104409210901354E-6</v>
      </c>
      <c r="BC2086" s="13">
        <f t="shared" si="2786"/>
        <v>2.3184461536939634E-7</v>
      </c>
      <c r="BD2086" s="13">
        <f t="shared" si="2787"/>
        <v>5.6260149841065371E-5</v>
      </c>
      <c r="BE2086" s="13">
        <f t="shared" si="2788"/>
        <v>4.7871201327914947E-5</v>
      </c>
      <c r="BF2086" s="13">
        <f t="shared" si="2789"/>
        <v>2.0366564282637622E-5</v>
      </c>
      <c r="BG2086" s="13">
        <f t="shared" si="2790"/>
        <v>5.776568920667992E-6</v>
      </c>
      <c r="BH2086" s="13">
        <f t="shared" si="2791"/>
        <v>1.2288062445935232E-6</v>
      </c>
      <c r="BI2086" s="13">
        <f t="shared" si="2792"/>
        <v>2.0911579970588194E-7</v>
      </c>
      <c r="BJ2086" s="14">
        <f t="shared" si="2793"/>
        <v>0.34852721182247437</v>
      </c>
      <c r="BK2086" s="14">
        <f t="shared" si="2794"/>
        <v>0.35048052269538882</v>
      </c>
      <c r="BL2086" s="14">
        <f t="shared" si="2795"/>
        <v>0.28609134074743464</v>
      </c>
      <c r="BM2086" s="14">
        <f t="shared" si="2796"/>
        <v>0.22135127519334577</v>
      </c>
      <c r="BN2086" s="14">
        <f t="shared" si="2797"/>
        <v>0.77860219446243384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1.2514000000000001</v>
      </c>
      <c r="F2087" s="10">
        <f>VLOOKUP(B2087,home!$B$2:$E$405,3,FALSE)</f>
        <v>0.88790000000000002</v>
      </c>
      <c r="G2087" s="10">
        <f>VLOOKUP(C2087,away!$B$2:$E$405,4,FALSE)</f>
        <v>1.1099000000000001</v>
      </c>
      <c r="H2087" s="10">
        <f>VLOOKUP(A2087,away!$A$2:$E$405,3,FALSE)</f>
        <v>0.95709999999999995</v>
      </c>
      <c r="I2087" s="10">
        <f>VLOOKUP(C2087,away!$B$2:$E$405,3,FALSE)</f>
        <v>1.0448</v>
      </c>
      <c r="J2087" s="10">
        <f>VLOOKUP(B2087,home!$B$2:$E$405,4,FALSE)</f>
        <v>0.75460000000000005</v>
      </c>
      <c r="K2087" s="12">
        <f t="shared" si="2742"/>
        <v>1.2332299347940003</v>
      </c>
      <c r="L2087" s="12">
        <f t="shared" si="2743"/>
        <v>0.75458345916799996</v>
      </c>
      <c r="M2087" s="13">
        <f t="shared" si="2744"/>
        <v>0.1369946515137109</v>
      </c>
      <c r="N2087" s="13">
        <f t="shared" si="2745"/>
        <v>0.16894590515338051</v>
      </c>
      <c r="O2087" s="13">
        <f t="shared" si="2746"/>
        <v>0.10337389802673065</v>
      </c>
      <c r="P2087" s="13">
        <f t="shared" si="2747"/>
        <v>0.12748378552290671</v>
      </c>
      <c r="Q2087" s="13">
        <f t="shared" si="2748"/>
        <v>0.10417457379800842</v>
      </c>
      <c r="R2087" s="13">
        <f t="shared" si="2749"/>
        <v>3.900211678034525E-2</v>
      </c>
      <c r="S2087" s="13">
        <f t="shared" si="2750"/>
        <v>2.9658303064524941E-2</v>
      </c>
      <c r="T2087" s="13">
        <f t="shared" si="2751"/>
        <v>7.8608410253853275E-2</v>
      </c>
      <c r="U2087" s="13">
        <f t="shared" si="2752"/>
        <v>4.8098577933853165E-2</v>
      </c>
      <c r="V2087" s="13">
        <f t="shared" si="2753"/>
        <v>3.0665858565960586E-3</v>
      </c>
      <c r="W2087" s="13">
        <f t="shared" si="2754"/>
        <v>4.2823734284036914E-2</v>
      </c>
      <c r="X2087" s="13">
        <f t="shared" si="2755"/>
        <v>3.2314081550539851E-2</v>
      </c>
      <c r="Y2087" s="13">
        <f t="shared" si="2756"/>
        <v>1.2191835718121604E-2</v>
      </c>
      <c r="Z2087" s="13">
        <f t="shared" si="2757"/>
        <v>9.8101173983290713E-3</v>
      </c>
      <c r="AA2087" s="13">
        <f t="shared" si="2758"/>
        <v>1.209813043946285E-2</v>
      </c>
      <c r="AB2087" s="13">
        <f t="shared" si="2759"/>
        <v>7.4598883064940407E-3</v>
      </c>
      <c r="AC2087" s="13">
        <f t="shared" si="2760"/>
        <v>1.7835549112237792E-4</v>
      </c>
      <c r="AD2087" s="13">
        <f t="shared" si="2761"/>
        <v>1.3202877759684603E-2</v>
      </c>
      <c r="AE2087" s="13">
        <f t="shared" si="2762"/>
        <v>9.9626731708750624E-3</v>
      </c>
      <c r="AF2087" s="13">
        <f t="shared" si="2763"/>
        <v>3.7588341919195653E-3</v>
      </c>
      <c r="AG2087" s="13">
        <f t="shared" si="2764"/>
        <v>9.454513689925398E-4</v>
      </c>
      <c r="AH2087" s="13">
        <f t="shared" si="2765"/>
        <v>1.8506380803188325E-3</v>
      </c>
      <c r="AI2087" s="13">
        <f t="shared" si="2766"/>
        <v>2.2822622791188879E-3</v>
      </c>
      <c r="AJ2087" s="13">
        <f t="shared" si="2767"/>
        <v>1.4072770808302964E-3</v>
      </c>
      <c r="AK2087" s="13">
        <f t="shared" si="2768"/>
        <v>5.7849874087647951E-4</v>
      </c>
      <c r="AL2087" s="13">
        <f t="shared" si="2769"/>
        <v>6.6389258050128507E-6</v>
      </c>
      <c r="AM2087" s="13">
        <f t="shared" si="2770"/>
        <v>3.2564368157338044E-3</v>
      </c>
      <c r="AN2087" s="13">
        <f t="shared" si="2771"/>
        <v>2.4572533569784411E-3</v>
      </c>
      <c r="AO2087" s="13">
        <f t="shared" si="2772"/>
        <v>9.2710136908048606E-4</v>
      </c>
      <c r="AP2087" s="13">
        <f t="shared" si="2773"/>
        <v>2.3319178602671393E-4</v>
      </c>
      <c r="AQ2087" s="13">
        <f t="shared" si="2774"/>
        <v>4.3990666137400466E-5</v>
      </c>
      <c r="AR2087" s="13">
        <f t="shared" si="2775"/>
        <v>2.7929217686300237E-4</v>
      </c>
      <c r="AS2087" s="13">
        <f t="shared" si="2776"/>
        <v>3.444314730612349E-4</v>
      </c>
      <c r="AT2087" s="13">
        <f t="shared" si="2777"/>
        <v>2.123816015321541E-4</v>
      </c>
      <c r="AU2087" s="13">
        <f t="shared" si="2778"/>
        <v>8.7305116202981297E-5</v>
      </c>
      <c r="AV2087" s="13">
        <f t="shared" si="2779"/>
        <v>2.6916820690546298E-5</v>
      </c>
      <c r="AW2087" s="13">
        <f t="shared" si="2780"/>
        <v>1.716116051241203E-7</v>
      </c>
      <c r="AX2087" s="13">
        <f t="shared" si="2781"/>
        <v>6.6932256032136274E-4</v>
      </c>
      <c r="AY2087" s="13">
        <f t="shared" si="2782"/>
        <v>5.0505973286647614E-4</v>
      </c>
      <c r="AZ2087" s="13">
        <f t="shared" si="2783"/>
        <v>1.905548601564258E-4</v>
      </c>
      <c r="BA2087" s="13">
        <f t="shared" si="2784"/>
        <v>4.792984851270342E-5</v>
      </c>
      <c r="BB2087" s="13">
        <f t="shared" si="2785"/>
        <v>9.0417677220284891E-6</v>
      </c>
      <c r="BC2087" s="13">
        <f t="shared" si="2786"/>
        <v>1.3645536729363654E-6</v>
      </c>
      <c r="BD2087" s="13">
        <f t="shared" si="2787"/>
        <v>3.5124876155974186E-5</v>
      </c>
      <c r="BE2087" s="13">
        <f t="shared" si="2788"/>
        <v>4.3317048731479388E-5</v>
      </c>
      <c r="BF2087" s="13">
        <f t="shared" si="2789"/>
        <v>2.6709940591295428E-5</v>
      </c>
      <c r="BG2087" s="13">
        <f t="shared" si="2790"/>
        <v>1.0979832764584966E-5</v>
      </c>
      <c r="BH2087" s="13">
        <f t="shared" si="2791"/>
        <v>3.385164611079535E-6</v>
      </c>
      <c r="BI2087" s="13">
        <f t="shared" si="2792"/>
        <v>8.3493726651771556E-7</v>
      </c>
      <c r="BJ2087" s="14">
        <f t="shared" si="2793"/>
        <v>0.47526962456662109</v>
      </c>
      <c r="BK2087" s="14">
        <f t="shared" si="2794"/>
        <v>0.29789338010753247</v>
      </c>
      <c r="BL2087" s="14">
        <f t="shared" si="2795"/>
        <v>0.21722196665650126</v>
      </c>
      <c r="BM2087" s="14">
        <f t="shared" si="2796"/>
        <v>0.31971526981264003</v>
      </c>
      <c r="BN2087" s="14">
        <f t="shared" si="2797"/>
        <v>0.67997493079508242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1.2514000000000001</v>
      </c>
      <c r="F2088" s="10">
        <f>VLOOKUP(B2088,home!$B$2:$E$405,3,FALSE)</f>
        <v>1.0654999999999999</v>
      </c>
      <c r="G2088" s="10">
        <f>VLOOKUP(C2088,away!$B$2:$E$405,4,FALSE)</f>
        <v>0.75470000000000004</v>
      </c>
      <c r="H2088" s="10">
        <f>VLOOKUP(A2088,away!$A$2:$E$405,3,FALSE)</f>
        <v>0.95709999999999995</v>
      </c>
      <c r="I2088" s="10">
        <f>VLOOKUP(C2088,away!$B$2:$E$405,3,FALSE)</f>
        <v>0.81259999999999999</v>
      </c>
      <c r="J2088" s="10">
        <f>VLOOKUP(B2088,home!$B$2:$E$405,4,FALSE)</f>
        <v>0.81259999999999999</v>
      </c>
      <c r="K2088" s="12">
        <f t="shared" si="2742"/>
        <v>1.0062918484900001</v>
      </c>
      <c r="L2088" s="12">
        <f t="shared" si="2743"/>
        <v>0.63199108519599989</v>
      </c>
      <c r="M2088" s="13">
        <f t="shared" si="2744"/>
        <v>0.19431340500813907</v>
      </c>
      <c r="N2088" s="13">
        <f t="shared" si="2745"/>
        <v>0.1955359955120263</v>
      </c>
      <c r="O2088" s="13">
        <f t="shared" si="2746"/>
        <v>0.12280433969922364</v>
      </c>
      <c r="P2088" s="13">
        <f t="shared" si="2747"/>
        <v>0.12357700599852564</v>
      </c>
      <c r="Q2088" s="13">
        <f t="shared" si="2748"/>
        <v>9.8383139185064652E-2</v>
      </c>
      <c r="R2088" s="13">
        <f t="shared" si="2749"/>
        <v>3.8805623956645274E-2</v>
      </c>
      <c r="S2088" s="13">
        <f t="shared" si="2750"/>
        <v>1.9647739190870525E-2</v>
      </c>
      <c r="T2088" s="13">
        <f t="shared" si="2751"/>
        <v>6.2177266898558098E-2</v>
      </c>
      <c r="U2088" s="13">
        <f t="shared" si="2752"/>
        <v>3.90497830631404E-2</v>
      </c>
      <c r="V2088" s="13">
        <f t="shared" si="2753"/>
        <v>1.3883692365411063E-3</v>
      </c>
      <c r="W2088" s="13">
        <f t="shared" si="2754"/>
        <v>3.3000716996929226E-2</v>
      </c>
      <c r="X2088" s="13">
        <f t="shared" si="2755"/>
        <v>2.0856158947135377E-2</v>
      </c>
      <c r="Y2088" s="13">
        <f t="shared" si="2756"/>
        <v>6.590453263010174E-3</v>
      </c>
      <c r="Z2088" s="13">
        <f t="shared" si="2757"/>
        <v>8.1749361320227146E-3</v>
      </c>
      <c r="AA2088" s="13">
        <f t="shared" si="2758"/>
        <v>8.2263715915808274E-3</v>
      </c>
      <c r="AB2088" s="13">
        <f t="shared" si="2759"/>
        <v>4.1390653376287478E-3</v>
      </c>
      <c r="AC2088" s="13">
        <f t="shared" si="2760"/>
        <v>5.5184855062181079E-5</v>
      </c>
      <c r="AD2088" s="13">
        <f t="shared" si="2761"/>
        <v>8.3020881270838166E-3</v>
      </c>
      <c r="AE2088" s="13">
        <f t="shared" si="2762"/>
        <v>5.2468456848285263E-3</v>
      </c>
      <c r="AF2088" s="13">
        <f t="shared" si="2763"/>
        <v>1.6579798491053648E-3</v>
      </c>
      <c r="AG2088" s="13">
        <f t="shared" si="2764"/>
        <v>3.492761613563999E-4</v>
      </c>
      <c r="AH2088" s="13">
        <f t="shared" si="2765"/>
        <v>1.291621689371256E-3</v>
      </c>
      <c r="AI2088" s="13">
        <f t="shared" si="2766"/>
        <v>1.2997483773471779E-3</v>
      </c>
      <c r="AJ2088" s="13">
        <f t="shared" si="2767"/>
        <v>6.5396309860628484E-4</v>
      </c>
      <c r="AK2088" s="13">
        <f t="shared" si="2768"/>
        <v>2.193592451135889E-4</v>
      </c>
      <c r="AL2088" s="13">
        <f t="shared" si="2769"/>
        <v>1.4038309224752208E-6</v>
      </c>
      <c r="AM2088" s="13">
        <f t="shared" si="2770"/>
        <v>1.6708647215460122E-3</v>
      </c>
      <c r="AN2088" s="13">
        <f t="shared" si="2771"/>
        <v>1.0559716085855762E-3</v>
      </c>
      <c r="AO2088" s="13">
        <f t="shared" si="2772"/>
        <v>3.3368232142308197E-4</v>
      </c>
      <c r="AP2088" s="13">
        <f t="shared" si="2773"/>
        <v>7.0294750808964684E-5</v>
      </c>
      <c r="AQ2088" s="13">
        <f t="shared" si="2774"/>
        <v>1.1106413961834993E-5</v>
      </c>
      <c r="AR2088" s="13">
        <f t="shared" si="2775"/>
        <v>1.6325867862568619E-4</v>
      </c>
      <c r="AS2088" s="13">
        <f t="shared" si="2776"/>
        <v>1.6428587749627661E-4</v>
      </c>
      <c r="AT2088" s="13">
        <f t="shared" si="2777"/>
        <v>8.2659769673264951E-5</v>
      </c>
      <c r="AU2088" s="13">
        <f t="shared" si="2778"/>
        <v>2.7726617473422482E-5</v>
      </c>
      <c r="AV2088" s="13">
        <f t="shared" si="2779"/>
        <v>6.9752672874263587E-6</v>
      </c>
      <c r="AW2088" s="13">
        <f t="shared" si="2780"/>
        <v>2.4799744733166958E-8</v>
      </c>
      <c r="AX2088" s="13">
        <f t="shared" si="2781"/>
        <v>2.8022959153687754E-4</v>
      </c>
      <c r="AY2088" s="13">
        <f t="shared" si="2782"/>
        <v>1.7710260365942299E-4</v>
      </c>
      <c r="AZ2088" s="13">
        <f t="shared" si="2783"/>
        <v>5.5963633338877897E-5</v>
      </c>
      <c r="BA2088" s="13">
        <f t="shared" si="2784"/>
        <v>1.1789505788449494E-5</v>
      </c>
      <c r="BB2088" s="13">
        <f t="shared" si="2785"/>
        <v>1.8627156392916795E-6</v>
      </c>
      <c r="BC2088" s="13">
        <f t="shared" si="2786"/>
        <v>2.3544393565750186E-7</v>
      </c>
      <c r="BD2088" s="13">
        <f t="shared" si="2787"/>
        <v>1.7196338245385398E-5</v>
      </c>
      <c r="BE2088" s="13">
        <f t="shared" si="2788"/>
        <v>1.7304535000208156E-5</v>
      </c>
      <c r="BF2088" s="13">
        <f t="shared" si="2789"/>
        <v>8.7067062563096852E-6</v>
      </c>
      <c r="BG2088" s="13">
        <f t="shared" si="2790"/>
        <v>2.9204958443071075E-6</v>
      </c>
      <c r="BH2088" s="13">
        <f t="shared" si="2791"/>
        <v>7.3471779041879033E-7</v>
      </c>
      <c r="BI2088" s="13">
        <f t="shared" si="2792"/>
        <v>1.4786810468780271E-7</v>
      </c>
      <c r="BJ2088" s="14">
        <f t="shared" si="2793"/>
        <v>0.43576902393532202</v>
      </c>
      <c r="BK2088" s="14">
        <f t="shared" si="2794"/>
        <v>0.33916021072372043</v>
      </c>
      <c r="BL2088" s="14">
        <f t="shared" si="2795"/>
        <v>0.21698179293045455</v>
      </c>
      <c r="BM2088" s="14">
        <f t="shared" si="2796"/>
        <v>0.22648937655798043</v>
      </c>
      <c r="BN2088" s="14">
        <f t="shared" si="2797"/>
        <v>0.77341950935962456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1.6325000000000001</v>
      </c>
      <c r="F2091" s="10">
        <f>VLOOKUP(B2091,home!$B$2:$E$405,3,FALSE)</f>
        <v>1.0549999999999999</v>
      </c>
      <c r="G2091" s="10">
        <f>VLOOKUP(C2091,away!$B$2:$E$405,4,FALSE)</f>
        <v>1.0208999999999999</v>
      </c>
      <c r="H2091" s="10">
        <f>VLOOKUP(A2091,away!$A$2:$E$405,3,FALSE)</f>
        <v>1.1474</v>
      </c>
      <c r="I2091" s="10">
        <f>VLOOKUP(C2091,away!$B$2:$E$405,3,FALSE)</f>
        <v>1.0651999999999999</v>
      </c>
      <c r="J2091" s="10">
        <f>VLOOKUP(B2091,home!$B$2:$E$405,4,FALSE)</f>
        <v>0.72629999999999995</v>
      </c>
      <c r="K2091" s="12">
        <f t="shared" si="2742"/>
        <v>1.7582833087499998</v>
      </c>
      <c r="L2091" s="12">
        <f t="shared" si="2743"/>
        <v>0.88769147162399997</v>
      </c>
      <c r="M2091" s="13">
        <f t="shared" si="2744"/>
        <v>7.0936172837933242E-2</v>
      </c>
      <c r="N2091" s="13">
        <f t="shared" si="2745"/>
        <v>0.12472588868754311</v>
      </c>
      <c r="O2091" s="13">
        <f t="shared" si="2746"/>
        <v>6.296943565787938E-2</v>
      </c>
      <c r="P2091" s="13">
        <f t="shared" si="2747"/>
        <v>0.11071810767865636</v>
      </c>
      <c r="Q2091" s="13">
        <f t="shared" si="2748"/>
        <v>0.10965172412415877</v>
      </c>
      <c r="R2091" s="13">
        <f t="shared" si="2749"/>
        <v>2.7948715503237857E-2</v>
      </c>
      <c r="S2091" s="13">
        <f t="shared" si="2750"/>
        <v>4.3202568159228676E-2</v>
      </c>
      <c r="T2091" s="13">
        <f t="shared" si="2751"/>
        <v>9.7336900353883357E-2</v>
      </c>
      <c r="U2091" s="13">
        <f t="shared" si="2752"/>
        <v>4.9141759970345471E-2</v>
      </c>
      <c r="V2091" s="13">
        <f t="shared" si="2753"/>
        <v>7.4923482494237284E-3</v>
      </c>
      <c r="W2091" s="13">
        <f t="shared" si="2754"/>
        <v>6.4266265434389375E-2</v>
      </c>
      <c r="X2091" s="13">
        <f t="shared" si="2755"/>
        <v>5.7048615739231701E-2</v>
      </c>
      <c r="Y2091" s="13">
        <f t="shared" si="2756"/>
        <v>2.5320784829835335E-2</v>
      </c>
      <c r="Z2091" s="13">
        <f t="shared" si="2757"/>
        <v>8.2699454650232394E-3</v>
      </c>
      <c r="AA2091" s="13">
        <f t="shared" si="2758"/>
        <v>1.4540907075423116E-2</v>
      </c>
      <c r="AB2091" s="13">
        <f t="shared" si="2759"/>
        <v>1.2783517102400624E-2</v>
      </c>
      <c r="AC2091" s="13">
        <f t="shared" si="2760"/>
        <v>7.3088470509689982E-4</v>
      </c>
      <c r="AD2091" s="13">
        <f t="shared" si="2761"/>
        <v>2.8249575457245976E-2</v>
      </c>
      <c r="AE2091" s="13">
        <f t="shared" si="2762"/>
        <v>2.5076907210395911E-2</v>
      </c>
      <c r="AF2091" s="13">
        <f t="shared" si="2763"/>
        <v>1.113027833268742E-2</v>
      </c>
      <c r="AG2091" s="13">
        <f t="shared" si="2764"/>
        <v>3.2934177175760059E-3</v>
      </c>
      <c r="AH2091" s="13">
        <f t="shared" si="2765"/>
        <v>1.8352900150241758E-3</v>
      </c>
      <c r="AI2091" s="13">
        <f t="shared" si="2766"/>
        <v>3.2269598001325446E-3</v>
      </c>
      <c r="AJ2091" s="13">
        <f t="shared" si="2767"/>
        <v>2.836954777290145E-3</v>
      </c>
      <c r="AK2091" s="13">
        <f t="shared" si="2768"/>
        <v>1.662723410862612E-3</v>
      </c>
      <c r="AL2091" s="13">
        <f t="shared" si="2769"/>
        <v>4.5630976830105067E-5</v>
      </c>
      <c r="AM2091" s="13">
        <f t="shared" si="2770"/>
        <v>9.9341514011498395E-3</v>
      </c>
      <c r="AN2091" s="13">
        <f t="shared" si="2771"/>
        <v>8.8184614766223229E-3</v>
      </c>
      <c r="AO2091" s="13">
        <f t="shared" si="2772"/>
        <v>3.9140365228212109E-3</v>
      </c>
      <c r="AP2091" s="13">
        <f t="shared" si="2773"/>
        <v>1.1581522803110814E-3</v>
      </c>
      <c r="AQ2091" s="13">
        <f t="shared" si="2774"/>
        <v>2.5702047551850874E-4</v>
      </c>
      <c r="AR2091" s="13">
        <f t="shared" si="2775"/>
        <v>3.2583425885872878E-4</v>
      </c>
      <c r="AS2091" s="13">
        <f t="shared" si="2776"/>
        <v>5.7290893877022953E-4</v>
      </c>
      <c r="AT2091" s="13">
        <f t="shared" si="2777"/>
        <v>5.0366811223668531E-4</v>
      </c>
      <c r="AU2091" s="13">
        <f t="shared" si="2778"/>
        <v>2.9519707829846182E-4</v>
      </c>
      <c r="AV2091" s="13">
        <f t="shared" si="2779"/>
        <v>1.2976002389098807E-4</v>
      </c>
      <c r="AW2091" s="13">
        <f t="shared" si="2780"/>
        <v>1.9783729529253751E-6</v>
      </c>
      <c r="AX2091" s="13">
        <f t="shared" si="2781"/>
        <v>2.9111754325395305E-3</v>
      </c>
      <c r="AY2091" s="13">
        <f t="shared" si="2782"/>
        <v>2.5842256038666506E-3</v>
      </c>
      <c r="AZ2091" s="13">
        <f t="shared" si="2783"/>
        <v>1.1469975146524032E-3</v>
      </c>
      <c r="BA2091" s="13">
        <f t="shared" si="2784"/>
        <v>3.3939330391028751E-4</v>
      </c>
      <c r="BB2091" s="13">
        <f t="shared" si="2785"/>
        <v>7.531913535186363E-5</v>
      </c>
      <c r="BC2091" s="13">
        <f t="shared" si="2786"/>
        <v>1.3372030820388615E-5</v>
      </c>
      <c r="BD2091" s="13">
        <f t="shared" si="2787"/>
        <v>4.8206715458636704E-5</v>
      </c>
      <c r="BE2091" s="13">
        <f t="shared" si="2788"/>
        <v>8.4761063160581498E-5</v>
      </c>
      <c r="BF2091" s="13">
        <f t="shared" si="2789"/>
        <v>7.4516981293577499E-5</v>
      </c>
      <c r="BG2091" s="13">
        <f t="shared" si="2790"/>
        <v>4.3673988142311106E-5</v>
      </c>
      <c r="BH2091" s="13">
        <f t="shared" si="2791"/>
        <v>1.9197811094292759E-5</v>
      </c>
      <c r="BI2091" s="13">
        <f t="shared" si="2792"/>
        <v>6.7510381623261005E-6</v>
      </c>
      <c r="BJ2091" s="14">
        <f t="shared" si="2793"/>
        <v>0.57725266306451095</v>
      </c>
      <c r="BK2091" s="14">
        <f t="shared" si="2794"/>
        <v>0.2357099382110357</v>
      </c>
      <c r="BL2091" s="14">
        <f t="shared" si="2795"/>
        <v>0.17905073932196269</v>
      </c>
      <c r="BM2091" s="14">
        <f t="shared" si="2796"/>
        <v>0.4907509943422102</v>
      </c>
      <c r="BN2091" s="14">
        <f t="shared" si="2797"/>
        <v>0.50695004448940872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1.375</v>
      </c>
      <c r="F2092" s="10">
        <f>VLOOKUP(B2092,home!$B$2:$E$405,3,FALSE)</f>
        <v>1.7576000000000001</v>
      </c>
      <c r="G2092" s="10">
        <f>VLOOKUP(C2092,away!$B$2:$E$405,4,FALSE)</f>
        <v>0.72729999999999995</v>
      </c>
      <c r="H2092" s="10">
        <f>VLOOKUP(A2092,away!$A$2:$E$405,3,FALSE)</f>
        <v>1.0101</v>
      </c>
      <c r="I2092" s="10">
        <f>VLOOKUP(C2092,away!$B$2:$E$405,3,FALSE)</f>
        <v>0.99</v>
      </c>
      <c r="J2092" s="10">
        <f>VLOOKUP(B2092,home!$B$2:$E$405,4,FALSE)</f>
        <v>0.495</v>
      </c>
      <c r="K2092" s="12">
        <f t="shared" si="2742"/>
        <v>1.7576659099999998</v>
      </c>
      <c r="L2092" s="12">
        <f t="shared" si="2743"/>
        <v>0.49499950500000001</v>
      </c>
      <c r="M2092" s="13">
        <f t="shared" si="2744"/>
        <v>0.1051186659563874</v>
      </c>
      <c r="N2092" s="13">
        <f t="shared" si="2745"/>
        <v>0.18476349565621963</v>
      </c>
      <c r="O2092" s="13">
        <f t="shared" si="2746"/>
        <v>5.2033687614672114E-2</v>
      </c>
      <c r="P2092" s="13">
        <f t="shared" si="2747"/>
        <v>9.1457838891898374E-2</v>
      </c>
      <c r="Q2092" s="13">
        <f t="shared" si="2748"/>
        <v>0.16237624886368518</v>
      </c>
      <c r="R2092" s="13">
        <f t="shared" si="2749"/>
        <v>1.2878324806293662E-2</v>
      </c>
      <c r="S2092" s="13">
        <f t="shared" si="2750"/>
        <v>1.9893080402691745E-2</v>
      </c>
      <c r="T2092" s="13">
        <f t="shared" si="2751"/>
        <v>8.0376162811280974E-2</v>
      </c>
      <c r="U2092" s="13">
        <f t="shared" si="2752"/>
        <v>2.263579248992972E-2</v>
      </c>
      <c r="V2092" s="13">
        <f t="shared" si="2753"/>
        <v>1.9230944866821102E-3</v>
      </c>
      <c r="W2092" s="13">
        <f t="shared" si="2754"/>
        <v>9.5134399073791912E-2</v>
      </c>
      <c r="X2092" s="13">
        <f t="shared" si="2755"/>
        <v>4.7091480449999452E-2</v>
      </c>
      <c r="Y2092" s="13">
        <f t="shared" si="2756"/>
        <v>1.1655129756233453E-2</v>
      </c>
      <c r="Z2092" s="13">
        <f t="shared" si="2757"/>
        <v>2.1249214681148616E-3</v>
      </c>
      <c r="AA2092" s="13">
        <f t="shared" si="2758"/>
        <v>3.7349020259326436E-3</v>
      </c>
      <c r="AB2092" s="13">
        <f t="shared" si="2759"/>
        <v>3.2823549840858717E-3</v>
      </c>
      <c r="AC2092" s="13">
        <f t="shared" si="2760"/>
        <v>1.0457352182451709E-4</v>
      </c>
      <c r="AD2092" s="13">
        <f t="shared" si="2761"/>
        <v>4.1803622530084884E-2</v>
      </c>
      <c r="AE2092" s="13">
        <f t="shared" si="2762"/>
        <v>2.0692772459598868E-2</v>
      </c>
      <c r="AF2092" s="13">
        <f t="shared" si="2763"/>
        <v>5.1214560622895354E-3</v>
      </c>
      <c r="AG2092" s="13">
        <f t="shared" si="2764"/>
        <v>8.4503940523752313E-4</v>
      </c>
      <c r="AH2092" s="13">
        <f t="shared" si="2765"/>
        <v>2.6295876872018244E-4</v>
      </c>
      <c r="AI2092" s="13">
        <f t="shared" si="2766"/>
        <v>4.6219366351503888E-4</v>
      </c>
      <c r="AJ2092" s="13">
        <f t="shared" si="2767"/>
        <v>4.061910230891973E-4</v>
      </c>
      <c r="AK2092" s="13">
        <f t="shared" si="2768"/>
        <v>2.3798270474396837E-4</v>
      </c>
      <c r="AL2092" s="13">
        <f t="shared" si="2769"/>
        <v>3.6393415857667491E-6</v>
      </c>
      <c r="AM2092" s="13">
        <f t="shared" si="2770"/>
        <v>1.4695360447127624E-2</v>
      </c>
      <c r="AN2092" s="13">
        <f t="shared" si="2771"/>
        <v>7.2741961471247526E-3</v>
      </c>
      <c r="AO2092" s="13">
        <f t="shared" si="2772"/>
        <v>1.8003617460498297E-3</v>
      </c>
      <c r="AP2092" s="13">
        <f t="shared" si="2773"/>
        <v>2.9705939103853387E-4</v>
      </c>
      <c r="AQ2092" s="13">
        <f t="shared" si="2774"/>
        <v>3.6761062879918919E-5</v>
      </c>
      <c r="AR2092" s="13">
        <f t="shared" si="2775"/>
        <v>2.6032892070379965E-5</v>
      </c>
      <c r="AS2092" s="13">
        <f t="shared" si="2776"/>
        <v>4.5757126930816175E-5</v>
      </c>
      <c r="AT2092" s="13">
        <f t="shared" si="2777"/>
        <v>4.0212871072919267E-5</v>
      </c>
      <c r="AU2092" s="13">
        <f t="shared" si="2778"/>
        <v>2.3560264209365108E-5</v>
      </c>
      <c r="AV2092" s="13">
        <f t="shared" si="2779"/>
        <v>1.0352768307848534E-5</v>
      </c>
      <c r="AW2092" s="13">
        <f t="shared" si="2780"/>
        <v>8.7955178346762576E-8</v>
      </c>
      <c r="AX2092" s="13">
        <f t="shared" si="2781"/>
        <v>4.3049223488464301E-3</v>
      </c>
      <c r="AY2092" s="13">
        <f t="shared" si="2782"/>
        <v>2.1309344317424202E-3</v>
      </c>
      <c r="AZ2092" s="13">
        <f t="shared" si="2783"/>
        <v>5.2740574444997714E-4</v>
      </c>
      <c r="BA2092" s="13">
        <f t="shared" si="2784"/>
        <v>8.7021860812298401E-5</v>
      </c>
      <c r="BB2092" s="13">
        <f t="shared" si="2785"/>
        <v>1.0768944506566651E-5</v>
      </c>
      <c r="BC2092" s="13">
        <f t="shared" si="2786"/>
        <v>1.0661244400245927E-6</v>
      </c>
      <c r="BD2092" s="13">
        <f t="shared" si="2787"/>
        <v>2.1477114480927508E-6</v>
      </c>
      <c r="BE2092" s="13">
        <f t="shared" si="2788"/>
        <v>3.7749591968293622E-6</v>
      </c>
      <c r="BF2092" s="13">
        <f t="shared" si="2789"/>
        <v>3.3175585459539752E-6</v>
      </c>
      <c r="BG2092" s="13">
        <f t="shared" si="2790"/>
        <v>1.9437198535508239E-6</v>
      </c>
      <c r="BH2092" s="13">
        <f t="shared" si="2791"/>
        <v>8.5410253129411851E-7</v>
      </c>
      <c r="BI2092" s="13">
        <f t="shared" si="2792"/>
        <v>3.0024538058007593E-7</v>
      </c>
      <c r="BJ2092" s="14">
        <f t="shared" si="2793"/>
        <v>0.68102566531743969</v>
      </c>
      <c r="BK2092" s="14">
        <f t="shared" si="2794"/>
        <v>0.22063182703281231</v>
      </c>
      <c r="BL2092" s="14">
        <f t="shared" si="2795"/>
        <v>9.6092642300530051E-2</v>
      </c>
      <c r="BM2092" s="14">
        <f t="shared" si="2796"/>
        <v>0.38911594785317649</v>
      </c>
      <c r="BN2092" s="14">
        <f t="shared" si="2797"/>
        <v>0.60862826178915641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1.6325000000000001</v>
      </c>
      <c r="F2095" s="10">
        <f>VLOOKUP(B2095,home!$B$2:$E$405,3,FALSE)</f>
        <v>1.117</v>
      </c>
      <c r="G2095" s="10">
        <f>VLOOKUP(C2095,away!$B$2:$E$405,4,FALSE)</f>
        <v>0.82879999999999998</v>
      </c>
      <c r="H2095" s="10">
        <f>VLOOKUP(A2095,away!$A$2:$E$405,3,FALSE)</f>
        <v>1.1474</v>
      </c>
      <c r="I2095" s="10">
        <f>VLOOKUP(C2095,away!$B$2:$E$405,3,FALSE)</f>
        <v>0.97409999999999997</v>
      </c>
      <c r="J2095" s="10">
        <f>VLOOKUP(B2095,home!$B$2:$E$405,4,FALSE)</f>
        <v>0.92279999999999995</v>
      </c>
      <c r="K2095" s="12">
        <f t="shared" ref="K2095:K2158" si="2798">E2095*F2095*G2095</f>
        <v>1.5113188719999999</v>
      </c>
      <c r="L2095" s="12">
        <f t="shared" ref="L2095:L2158" si="2799">H2095*I2095*J2095</f>
        <v>1.0313972633519999</v>
      </c>
      <c r="M2095" s="13">
        <f t="shared" ref="M2095:M2158" si="2800">_xlfn.POISSON.DIST(0,K2095,FALSE) * _xlfn.POISSON.DIST(0,L2095,FALSE)</f>
        <v>7.8652478625053784E-2</v>
      </c>
      <c r="N2095" s="13">
        <f t="shared" ref="N2095:N2158" si="2801">_xlfn.POISSON.DIST(1,K2095,FALSE) * _xlfn.POISSON.DIST(0,L2095,FALSE)</f>
        <v>0.11886897527562039</v>
      </c>
      <c r="O2095" s="13">
        <f t="shared" ref="O2095:O2158" si="2802">_xlfn.POISSON.DIST(0,K2095,FALSE) * _xlfn.POISSON.DIST(1,L2095,FALSE)</f>
        <v>8.1121951209732132E-2</v>
      </c>
      <c r="P2095" s="13">
        <f t="shared" ref="P2095:P2158" si="2803">_xlfn.POISSON.DIST(1,K2095,FALSE) * _xlfn.POISSON.DIST(1,L2095,FALSE)</f>
        <v>0.12260113579673139</v>
      </c>
      <c r="Q2095" s="13">
        <f t="shared" ref="Q2095:Q2158" si="2804">_xlfn.POISSON.DIST(2,K2095,FALSE) * _xlfn.POISSON.DIST(0,L2095,FALSE)</f>
        <v>8.9824462814673253E-2</v>
      </c>
      <c r="R2095" s="13">
        <f t="shared" ref="R2095:R2158" si="2805">_xlfn.POISSON.DIST(0,K2095,FALSE) * _xlfn.POISSON.DIST(2,L2095,FALSE)</f>
        <v>4.1834479237746088E-2</v>
      </c>
      <c r="S2095" s="13">
        <f t="shared" ref="S2095:S2158" si="2806">_xlfn.POISSON.DIST(2,K2095,FALSE) * _xlfn.POISSON.DIST(2,L2095,FALSE)</f>
        <v>4.7776747667112367E-2</v>
      </c>
      <c r="T2095" s="13">
        <f t="shared" ref="T2095:T2158" si="2807">_xlfn.POISSON.DIST(2,K2095,FALSE) * _xlfn.POISSON.DIST(1,L2095,FALSE)</f>
        <v>9.2644705129117461E-2</v>
      </c>
      <c r="U2095" s="13">
        <f t="shared" ref="U2095:U2158" si="2808">_xlfn.POISSON.DIST(1,K2095,FALSE) * _xlfn.POISSON.DIST(2,L2095,FALSE)</f>
        <v>6.3225237972297829E-2</v>
      </c>
      <c r="V2095" s="13">
        <f t="shared" ref="V2095:V2158" si="2809">_xlfn.POISSON.DIST(3,K2095,FALSE) * _xlfn.POISSON.DIST(3,L2095,FALSE)</f>
        <v>8.2747742291408421E-3</v>
      </c>
      <c r="W2095" s="13">
        <f t="shared" ref="W2095:W2158" si="2810">_xlfn.POISSON.DIST(3,K2095,FALSE) * _xlfn.POISSON.DIST(0,L2095,FALSE)</f>
        <v>4.5251135273025968E-2</v>
      </c>
      <c r="X2095" s="13">
        <f t="shared" ref="X2095:X2158" si="2811">_xlfn.POISSON.DIST(3,K2095,FALSE) * _xlfn.POISSON.DIST(1,L2095,FALSE)</f>
        <v>4.6671897084170126E-2</v>
      </c>
      <c r="Y2095" s="13">
        <f t="shared" ref="Y2095:Y2158" si="2812">_xlfn.POISSON.DIST(3,K2095,FALSE) * _xlfn.POISSON.DIST(2,L2095,FALSE)</f>
        <v>2.4068633464029623E-2</v>
      </c>
      <c r="Z2095" s="13">
        <f t="shared" ref="Z2095:Z2158" si="2813">_xlfn.POISSON.DIST(0,K2095,FALSE) * _xlfn.POISSON.DIST(3,L2095,FALSE)</f>
        <v>1.4382655799855794E-2</v>
      </c>
      <c r="AA2095" s="13">
        <f t="shared" ref="AA2095:AA2158" si="2814">_xlfn.POISSON.DIST(1,K2095,FALSE) * _xlfn.POISSON.DIST(3,L2095,FALSE)</f>
        <v>2.1736779139802317E-2</v>
      </c>
      <c r="AB2095" s="13">
        <f t="shared" ref="AB2095:AB2158" si="2815">_xlfn.POISSON.DIST(2,K2095,FALSE) * _xlfn.POISSON.DIST(3,L2095,FALSE)</f>
        <v>1.6425602265239585E-2</v>
      </c>
      <c r="AC2095" s="13">
        <f t="shared" ref="AC2095:AC2158" si="2816">_xlfn.POISSON.DIST(4,K2095,FALSE) * _xlfn.POISSON.DIST(4,L2095,FALSE)</f>
        <v>8.0615444094141533E-4</v>
      </c>
      <c r="AD2095" s="13">
        <f t="shared" ref="AD2095:AD2158" si="2817">_xlfn.POISSON.DIST(4,K2095,FALSE) * _xlfn.POISSON.DIST(0,L2095,FALSE)</f>
        <v>1.7097223679387256E-2</v>
      </c>
      <c r="AE2095" s="13">
        <f t="shared" ref="AE2095:AE2158" si="2818">_xlfn.POISSON.DIST(4,K2095,FALSE) * _xlfn.POISSON.DIST(1,L2095,FALSE)</f>
        <v>1.7634029713837023E-2</v>
      </c>
      <c r="AF2095" s="13">
        <f t="shared" ref="AF2095:AF2158" si="2819">_xlfn.POISSON.DIST(4,K2095,FALSE) * _xlfn.POISSON.DIST(2,L2095,FALSE)</f>
        <v>9.0938449943596764E-3</v>
      </c>
      <c r="AG2095" s="13">
        <f t="shared" ref="AG2095:AG2158" si="2820">_xlfn.POISSON.DIST(4,K2095,FALSE) * _xlfn.POISSON.DIST(3,L2095,FALSE)</f>
        <v>3.1264556135099522E-3</v>
      </c>
      <c r="AH2095" s="13">
        <f t="shared" ref="AH2095:AH2158" si="2821">_xlfn.POISSON.DIST(0,K2095,FALSE) * _xlfn.POISSON.DIST(4,L2095,FALSE)</f>
        <v>3.7085579579262573E-3</v>
      </c>
      <c r="AI2095" s="13">
        <f t="shared" ref="AI2095:AI2158" si="2822">_xlfn.POISSON.DIST(1,K2095,FALSE) * _xlfn.POISSON.DIST(4,L2095,FALSE)</f>
        <v>5.6048136297197348E-3</v>
      </c>
      <c r="AJ2095" s="13">
        <f t="shared" ref="AJ2095:AJ2158" si="2823">_xlfn.POISSON.DIST(2,K2095,FALSE) * _xlfn.POISSON.DIST(4,L2095,FALSE)</f>
        <v>4.2353303063191279E-3</v>
      </c>
      <c r="AK2095" s="13">
        <f t="shared" ref="AK2095:AK2158" si="2824">_xlfn.POISSON.DIST(3,K2095,FALSE) * _xlfn.POISSON.DIST(4,L2095,FALSE)</f>
        <v>2.1336448736978789E-3</v>
      </c>
      <c r="AL2095" s="13">
        <f t="shared" ref="AL2095:AL2158" si="2825">_xlfn.POISSON.DIST(5,K2095,FALSE) * _xlfn.POISSON.DIST(5,L2095,FALSE)</f>
        <v>5.0264379109097134E-5</v>
      </c>
      <c r="AM2095" s="13">
        <f t="shared" ref="AM2095:AM2158" si="2826">_xlfn.POISSON.DIST(5,K2095,FALSE) * _xlfn.POISSON.DIST(0,L2095,FALSE)</f>
        <v>5.1678713610926455E-3</v>
      </c>
      <c r="AN2095" s="13">
        <f t="shared" ref="AN2095:AN2158" si="2827">_xlfn.POISSON.DIST(5,K2095,FALSE) * _xlfn.POISSON.DIST(1,L2095,FALSE)</f>
        <v>5.3301283791861286E-3</v>
      </c>
      <c r="AO2095" s="13">
        <f t="shared" ref="AO2095:AO2158" si="2828">_xlfn.POISSON.DIST(5,K2095,FALSE) * _xlfn.POISSON.DIST(2,L2095,FALSE)</f>
        <v>2.7487399118037016E-3</v>
      </c>
      <c r="AP2095" s="13">
        <f t="shared" ref="AP2095:AP2158" si="2829">_xlfn.POISSON.DIST(5,K2095,FALSE) * _xlfn.POISSON.DIST(3,L2095,FALSE)</f>
        <v>9.4501427423358548E-4</v>
      </c>
      <c r="AQ2095" s="13">
        <f t="shared" ref="AQ2095:AQ2158" si="2830">_xlfn.POISSON.DIST(5,K2095,FALSE) * _xlfn.POISSON.DIST(4,L2095,FALSE)</f>
        <v>2.4367128406827402E-4</v>
      </c>
      <c r="AR2095" s="13">
        <f t="shared" ref="AR2095:AR2158" si="2831">_xlfn.POISSON.DIST(0,K2095,FALSE) * _xlfn.POISSON.DIST(5,L2095,FALSE)</f>
        <v>7.6499930575748491E-4</v>
      </c>
      <c r="AS2095" s="13">
        <f t="shared" ref="AS2095:AS2158" si="2832">_xlfn.POISSON.DIST(1,K2095,FALSE) * _xlfn.POISSON.DIST(5,L2095,FALSE)</f>
        <v>1.1561578878581851E-3</v>
      </c>
      <c r="AT2095" s="13">
        <f t="shared" ref="AT2095:AT2158" si="2833">_xlfn.POISSON.DIST(2,K2095,FALSE) * _xlfn.POISSON.DIST(5,L2095,FALSE)</f>
        <v>8.7366161746586747E-4</v>
      </c>
      <c r="AU2095" s="13">
        <f t="shared" ref="AU2095:AU2158" si="2834">_xlfn.POISSON.DIST(3,K2095,FALSE) * _xlfn.POISSON.DIST(5,L2095,FALSE)</f>
        <v>4.4012709673940334E-4</v>
      </c>
      <c r="AV2095" s="13">
        <f t="shared" ref="AV2095:AV2158" si="2835">_xlfn.POISSON.DIST(4,K2095,FALSE) * _xlfn.POISSON.DIST(5,L2095,FALSE)</f>
        <v>1.662930968452075E-4</v>
      </c>
      <c r="AW2095" s="13">
        <f t="shared" ref="AW2095:AW2158" si="2836">_xlfn.POISSON.DIST(6,K2095,FALSE) * _xlfn.POISSON.DIST(6,L2095,FALSE)</f>
        <v>2.1764059359676221E-6</v>
      </c>
      <c r="AX2095" s="13">
        <f t="shared" ref="AX2095:AX2158" si="2837">_xlfn.POISSON.DIST(6,K2095,FALSE) * _xlfn.POISSON.DIST(0,L2095,FALSE)</f>
        <v>1.3017169193479409E-3</v>
      </c>
      <c r="AY2095" s="13">
        <f t="shared" ref="AY2095:AY2158" si="2838">_xlfn.POISSON.DIST(6,K2095,FALSE) * _xlfn.POISSON.DIST(1,L2095,FALSE)</f>
        <v>1.342587268274462E-3</v>
      </c>
      <c r="AZ2095" s="13">
        <f t="shared" ref="AZ2095:AZ2158" si="2839">_xlfn.POISSON.DIST(6,K2095,FALSE) * _xlfn.POISSON.DIST(2,L2095,FALSE)</f>
        <v>6.9237041715475864E-4</v>
      </c>
      <c r="BA2095" s="13">
        <f t="shared" ref="BA2095:BA2158" si="2840">_xlfn.POISSON.DIST(6,K2095,FALSE) * _xlfn.POISSON.DIST(3,L2095,FALSE)</f>
        <v>2.3803631782643361E-4</v>
      </c>
      <c r="BB2095" s="13">
        <f t="shared" ref="BB2095:BB2158" si="2841">_xlfn.POISSON.DIST(6,K2095,FALSE) * _xlfn.POISSON.DIST(4,L2095,FALSE)</f>
        <v>6.1377501696142602E-5</v>
      </c>
      <c r="BC2095" s="13">
        <f t="shared" ref="BC2095:BC2158" si="2842">_xlfn.POISSON.DIST(6,K2095,FALSE) * _xlfn.POISSON.DIST(5,L2095,FALSE)</f>
        <v>1.2660917456156847E-5</v>
      </c>
      <c r="BD2095" s="13">
        <f t="shared" ref="BD2095:BD2158" si="2843">_xlfn.POISSON.DIST(0,K2095,FALSE) * _xlfn.POISSON.DIST(6,L2095,FALSE)</f>
        <v>1.3150303173740824E-4</v>
      </c>
      <c r="BE2095" s="13">
        <f t="shared" ref="BE2095:BE2158" si="2844">_xlfn.POISSON.DIST(1,K2095,FALSE) * _xlfn.POISSON.DIST(6,L2095,FALSE)</f>
        <v>1.9874301358996003E-4</v>
      </c>
      <c r="BF2095" s="13">
        <f t="shared" ref="BF2095:BF2158" si="2845">_xlfn.POISSON.DIST(2,K2095,FALSE) * _xlfn.POISSON.DIST(6,L2095,FALSE)</f>
        <v>1.5018203355832954E-4</v>
      </c>
      <c r="BG2095" s="13">
        <f t="shared" ref="BG2095:BG2158" si="2846">_xlfn.POISSON.DIST(3,K2095,FALSE) * _xlfn.POISSON.DIST(6,L2095,FALSE)</f>
        <v>7.5657647184013572E-5</v>
      </c>
      <c r="BH2095" s="13">
        <f t="shared" ref="BH2095:BH2158" si="2847">_xlfn.POISSON.DIST(4,K2095,FALSE) * _xlfn.POISSON.DIST(6,L2095,FALSE)</f>
        <v>2.8585707500079344E-5</v>
      </c>
      <c r="BI2095" s="13">
        <f t="shared" ref="BI2095:BI2158" si="2848">_xlfn.POISSON.DIST(5,K2095,FALSE) * _xlfn.POISSON.DIST(6,L2095,FALSE)</f>
        <v>8.6404238428683682E-6</v>
      </c>
      <c r="BJ2095" s="14">
        <f t="shared" ref="BJ2095:BJ2158" si="2849">SUM(N2095,Q2095,T2095,W2095,X2095,Y2095,AD2095,AE2095,AF2095,AG2095,AM2095,AN2095,AO2095,AP2095,AQ2095,AX2095,AY2095,AZ2095,BA2095,BB2095,BC2095)</f>
        <v>0.48236553759387096</v>
      </c>
      <c r="BK2095" s="14">
        <f t="shared" ref="BK2095:BK2158" si="2850">SUM(M2095,P2095,S2095,V2095,AC2095,AL2095,AY2095)</f>
        <v>0.25950414240636338</v>
      </c>
      <c r="BL2095" s="14">
        <f t="shared" ref="BL2095:BL2158" si="2851">SUM(O2095,R2095,U2095,AA2095,AB2095,AH2095,AI2095,AJ2095,AK2095,AR2095,AS2095,AT2095,AU2095,AV2095,BD2095,BE2095,BF2095,BG2095,BH2095,BI2095)</f>
        <v>0.24402094745455979</v>
      </c>
      <c r="BM2095" s="14">
        <f t="shared" ref="BM2095:BM2158" si="2852">SUM(S2095:BI2095)</f>
        <v>0.46602938943275424</v>
      </c>
      <c r="BN2095" s="14">
        <f t="shared" ref="BN2095:BN2158" si="2853">SUM(M2095:R2095)</f>
        <v>0.53290348295955703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1.2514000000000001</v>
      </c>
      <c r="F2096" s="10">
        <f>VLOOKUP(B2096,home!$B$2:$E$405,3,FALSE)</f>
        <v>1.0810999999999999</v>
      </c>
      <c r="G2096" s="10">
        <f>VLOOKUP(C2096,away!$B$2:$E$405,4,FALSE)</f>
        <v>1.2874000000000001</v>
      </c>
      <c r="H2096" s="10">
        <f>VLOOKUP(A2096,away!$A$2:$E$405,3,FALSE)</f>
        <v>0.95709999999999995</v>
      </c>
      <c r="I2096" s="10">
        <f>VLOOKUP(C2096,away!$B$2:$E$405,3,FALSE)</f>
        <v>0.81259999999999999</v>
      </c>
      <c r="J2096" s="10">
        <f>VLOOKUP(B2096,home!$B$2:$E$405,4,FALSE)</f>
        <v>1.1677</v>
      </c>
      <c r="K2096" s="12">
        <f t="shared" si="2798"/>
        <v>1.741708706396</v>
      </c>
      <c r="L2096" s="12">
        <f t="shared" si="2799"/>
        <v>0.90816636744199986</v>
      </c>
      <c r="M2096" s="13">
        <f t="shared" si="2800"/>
        <v>7.0660039796651544E-2</v>
      </c>
      <c r="N2096" s="13">
        <f t="shared" si="2801"/>
        <v>0.12306920650811581</v>
      </c>
      <c r="O2096" s="13">
        <f t="shared" si="2802"/>
        <v>6.4171071665432178E-2</v>
      </c>
      <c r="P2096" s="13">
        <f t="shared" si="2803"/>
        <v>0.11176731421844488</v>
      </c>
      <c r="Q2096" s="13">
        <f t="shared" si="2804"/>
        <v>0.10717535423221633</v>
      </c>
      <c r="R2096" s="13">
        <f t="shared" si="2805"/>
        <v>2.9139004524627889E-2</v>
      </c>
      <c r="S2096" s="13">
        <f t="shared" si="2806"/>
        <v>4.4197302193553833E-2</v>
      </c>
      <c r="T2096" s="13">
        <f t="shared" si="2807"/>
        <v>9.7333052132381484E-2</v>
      </c>
      <c r="U2096" s="13">
        <f t="shared" si="2808"/>
        <v>5.0751657876256823E-2</v>
      </c>
      <c r="V2096" s="13">
        <f t="shared" si="2809"/>
        <v>7.7677312005963884E-3</v>
      </c>
      <c r="W2096" s="13">
        <f t="shared" si="2810"/>
        <v>6.2222749192442167E-2</v>
      </c>
      <c r="X2096" s="13">
        <f t="shared" si="2811"/>
        <v>5.6508608106354836E-2</v>
      </c>
      <c r="Y2096" s="13">
        <f t="shared" si="2812"/>
        <v>2.5659608676575903E-2</v>
      </c>
      <c r="Z2096" s="13">
        <f t="shared" si="2813"/>
        <v>8.8210212966691043E-3</v>
      </c>
      <c r="AA2096" s="13">
        <f t="shared" si="2814"/>
        <v>1.5363649591713109E-2</v>
      </c>
      <c r="AB2096" s="13">
        <f t="shared" si="2815"/>
        <v>1.3379501127952042E-2</v>
      </c>
      <c r="AC2096" s="13">
        <f t="shared" si="2816"/>
        <v>7.6791852258358787E-4</v>
      </c>
      <c r="AD2096" s="13">
        <f t="shared" si="2817"/>
        <v>2.7093476001092812E-2</v>
      </c>
      <c r="AE2096" s="13">
        <f t="shared" si="2818"/>
        <v>2.460538368128946E-2</v>
      </c>
      <c r="AF2096" s="13">
        <f t="shared" si="2819"/>
        <v>1.1172890958676653E-2</v>
      </c>
      <c r="AG2096" s="13">
        <f t="shared" si="2820"/>
        <v>3.3822812652556473E-3</v>
      </c>
      <c r="AH2096" s="13">
        <f t="shared" si="2821"/>
        <v>2.0027387170311246E-3</v>
      </c>
      <c r="AI2096" s="13">
        <f t="shared" si="2822"/>
        <v>3.4881874600894642E-3</v>
      </c>
      <c r="AJ2096" s="13">
        <f t="shared" si="2823"/>
        <v>3.037703234389586E-3</v>
      </c>
      <c r="AK2096" s="13">
        <f t="shared" si="2824"/>
        <v>1.7635980569278764E-3</v>
      </c>
      <c r="AL2096" s="13">
        <f t="shared" si="2825"/>
        <v>4.8586551071730998E-5</v>
      </c>
      <c r="AM2096" s="13">
        <f t="shared" si="2826"/>
        <v>9.4377886075268872E-3</v>
      </c>
      <c r="AN2096" s="13">
        <f t="shared" si="2827"/>
        <v>8.571082196383183E-3</v>
      </c>
      <c r="AO2096" s="13">
        <f t="shared" si="2828"/>
        <v>3.8919842916680558E-3</v>
      </c>
      <c r="AP2096" s="13">
        <f t="shared" si="2829"/>
        <v>1.1781897454351679E-3</v>
      </c>
      <c r="AQ2096" s="13">
        <f t="shared" si="2830"/>
        <v>2.6749807531731772E-4</v>
      </c>
      <c r="AR2096" s="13">
        <f t="shared" si="2831"/>
        <v>3.6376398911632169E-4</v>
      </c>
      <c r="AS2096" s="13">
        <f t="shared" si="2832"/>
        <v>6.3357090691723713E-4</v>
      </c>
      <c r="AT2096" s="13">
        <f t="shared" si="2833"/>
        <v>5.5174798234848099E-4</v>
      </c>
      <c r="AU2096" s="13">
        <f t="shared" si="2834"/>
        <v>3.2032808819759185E-4</v>
      </c>
      <c r="AV2096" s="13">
        <f t="shared" si="2835"/>
        <v>1.3947955502923294E-4</v>
      </c>
      <c r="AW2096" s="13">
        <f t="shared" si="2836"/>
        <v>2.1347867966944546E-6</v>
      </c>
      <c r="AX2096" s="13">
        <f t="shared" si="2837"/>
        <v>2.7396464311424248E-3</v>
      </c>
      <c r="AY2096" s="13">
        <f t="shared" si="2838"/>
        <v>2.4880547474460551E-3</v>
      </c>
      <c r="AZ2096" s="13">
        <f t="shared" si="2839"/>
        <v>1.1297838209924529E-3</v>
      </c>
      <c r="BA2096" s="13">
        <f t="shared" si="2840"/>
        <v>3.4201055623515289E-4</v>
      </c>
      <c r="BB2096" s="13">
        <f t="shared" si="2841"/>
        <v>7.7650621120724139E-5</v>
      </c>
      <c r="BC2096" s="13">
        <f t="shared" si="2842"/>
        <v>1.4103936502564621E-5</v>
      </c>
      <c r="BD2096" s="13">
        <f t="shared" si="2843"/>
        <v>5.5059703433663473E-5</v>
      </c>
      <c r="BE2096" s="13">
        <f t="shared" si="2844"/>
        <v>9.589796484199339E-5</v>
      </c>
      <c r="BF2096" s="13">
        <f t="shared" si="2845"/>
        <v>8.3513160145478731E-5</v>
      </c>
      <c r="BG2096" s="13">
        <f t="shared" si="2846"/>
        <v>4.848519937467456E-5</v>
      </c>
      <c r="BH2096" s="13">
        <f t="shared" si="2847"/>
        <v>2.1111773470554151E-5</v>
      </c>
      <c r="BI2096" s="13">
        <f t="shared" si="2848"/>
        <v>7.3541119322248535E-6</v>
      </c>
      <c r="BJ2096" s="14">
        <f t="shared" si="2849"/>
        <v>0.56836040378417119</v>
      </c>
      <c r="BK2096" s="14">
        <f t="shared" si="2850"/>
        <v>0.23769694723034804</v>
      </c>
      <c r="BL2096" s="14">
        <f t="shared" si="2851"/>
        <v>0.18541742468922762</v>
      </c>
      <c r="BM2096" s="14">
        <f t="shared" si="2852"/>
        <v>0.49182788609427758</v>
      </c>
      <c r="BN2096" s="14">
        <f t="shared" si="2853"/>
        <v>0.50598199094548868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1.5815999999999999</v>
      </c>
      <c r="F2099" s="10">
        <f>VLOOKUP(B2099,home!$B$2:$E$405,3,FALSE)</f>
        <v>1.1240000000000001</v>
      </c>
      <c r="G2099" s="10">
        <f>VLOOKUP(C2099,away!$B$2:$E$405,4,FALSE)</f>
        <v>0.9032</v>
      </c>
      <c r="H2099" s="10">
        <f>VLOOKUP(A2099,away!$A$2:$E$405,3,FALSE)</f>
        <v>1.1631</v>
      </c>
      <c r="I2099" s="10">
        <f>VLOOKUP(C2099,away!$B$2:$E$405,3,FALSE)</f>
        <v>0.7369</v>
      </c>
      <c r="J2099" s="10">
        <f>VLOOKUP(B2099,home!$B$2:$E$405,4,FALSE)</f>
        <v>1.4330000000000001</v>
      </c>
      <c r="K2099" s="12">
        <f t="shared" si="2798"/>
        <v>1.60563525888</v>
      </c>
      <c r="L2099" s="12">
        <f t="shared" si="2799"/>
        <v>1.22820766287</v>
      </c>
      <c r="M2099" s="13">
        <f t="shared" si="2800"/>
        <v>5.8786507085215774E-2</v>
      </c>
      <c r="N2099" s="13">
        <f t="shared" si="2801"/>
        <v>9.4389688522421383E-2</v>
      </c>
      <c r="O2099" s="13">
        <f t="shared" si="2802"/>
        <v>7.2202038475423558E-2</v>
      </c>
      <c r="P2099" s="13">
        <f t="shared" si="2803"/>
        <v>0.11593013873915041</v>
      </c>
      <c r="Q2099" s="13">
        <f t="shared" si="2804"/>
        <v>7.5777705983150326E-2</v>
      </c>
      <c r="R2099" s="13">
        <f t="shared" si="2805"/>
        <v>4.4339548465174905E-2</v>
      </c>
      <c r="S2099" s="13">
        <f t="shared" si="2806"/>
        <v>5.7155109796694532E-2</v>
      </c>
      <c r="T2099" s="13">
        <f t="shared" si="2807"/>
        <v>9.3070759163215069E-2</v>
      </c>
      <c r="U2099" s="13">
        <f t="shared" si="2808"/>
        <v>7.1193142378503424E-2</v>
      </c>
      <c r="V2099" s="13">
        <f t="shared" si="2809"/>
        <v>1.2523659551062272E-2</v>
      </c>
      <c r="W2099" s="13">
        <f t="shared" si="2810"/>
        <v>4.0557118854529367E-2</v>
      </c>
      <c r="X2099" s="13">
        <f t="shared" si="2811"/>
        <v>4.981256416106232E-2</v>
      </c>
      <c r="Y2099" s="13">
        <f t="shared" si="2812"/>
        <v>3.0590086504910151E-2</v>
      </c>
      <c r="Z2099" s="13">
        <f t="shared" si="2813"/>
        <v>1.8152724397707851E-2</v>
      </c>
      <c r="AA2099" s="13">
        <f t="shared" si="2814"/>
        <v>2.9146654337690939E-2</v>
      </c>
      <c r="AB2099" s="13">
        <f t="shared" si="2815"/>
        <v>2.3399447941492138E-2</v>
      </c>
      <c r="AC2099" s="13">
        <f t="shared" si="2816"/>
        <v>1.543582938143372E-3</v>
      </c>
      <c r="AD2099" s="13">
        <f t="shared" si="2817"/>
        <v>1.6279985007854804E-2</v>
      </c>
      <c r="AE2099" s="13">
        <f t="shared" si="2818"/>
        <v>1.9995202338055983E-2</v>
      </c>
      <c r="AF2099" s="13">
        <f t="shared" si="2819"/>
        <v>1.2279130366118255E-2</v>
      </c>
      <c r="AG2099" s="13">
        <f t="shared" si="2820"/>
        <v>5.0271073363487156E-3</v>
      </c>
      <c r="AH2099" s="13">
        <f t="shared" si="2821"/>
        <v>5.5738288018079979E-3</v>
      </c>
      <c r="AI2099" s="13">
        <f t="shared" si="2822"/>
        <v>8.9495360511437846E-3</v>
      </c>
      <c r="AJ2099" s="13">
        <f t="shared" si="2823"/>
        <v>7.1848453171670735E-3</v>
      </c>
      <c r="AK2099" s="13">
        <f t="shared" si="2824"/>
        <v>3.8454136569474368E-3</v>
      </c>
      <c r="AL2099" s="13">
        <f t="shared" si="2825"/>
        <v>1.2176112720216375E-4</v>
      </c>
      <c r="AM2099" s="13">
        <f t="shared" si="2826"/>
        <v>5.2279435885298877E-3</v>
      </c>
      <c r="AN2099" s="13">
        <f t="shared" si="2827"/>
        <v>6.4210003764844934E-3</v>
      </c>
      <c r="AO2099" s="13">
        <f t="shared" si="2828"/>
        <v>3.9431609328447062E-3</v>
      </c>
      <c r="AP2099" s="13">
        <f t="shared" si="2829"/>
        <v>1.6143401578831618E-3</v>
      </c>
      <c r="AQ2099" s="13">
        <f t="shared" si="2830"/>
        <v>4.956862380977163E-4</v>
      </c>
      <c r="AR2099" s="13">
        <f t="shared" si="2831"/>
        <v>1.3691638491812193E-3</v>
      </c>
      <c r="AS2099" s="13">
        <f t="shared" si="2832"/>
        <v>2.1983777514292245E-3</v>
      </c>
      <c r="AT2099" s="13">
        <f t="shared" si="2833"/>
        <v>1.764896415016048E-3</v>
      </c>
      <c r="AU2099" s="13">
        <f t="shared" si="2834"/>
        <v>9.4459330407355873E-4</v>
      </c>
      <c r="AV2099" s="13">
        <f t="shared" si="2835"/>
        <v>3.791680785806159E-4</v>
      </c>
      <c r="AW2099" s="13">
        <f t="shared" si="2836"/>
        <v>6.6699850155903058E-6</v>
      </c>
      <c r="AX2099" s="13">
        <f t="shared" si="2837"/>
        <v>1.3990284261965378E-3</v>
      </c>
      <c r="AY2099" s="13">
        <f t="shared" si="2838"/>
        <v>1.7182974336275435E-3</v>
      </c>
      <c r="AZ2099" s="13">
        <f t="shared" si="2839"/>
        <v>1.0552130375356026E-3</v>
      </c>
      <c r="BA2099" s="13">
        <f t="shared" si="2840"/>
        <v>4.3200691288718525E-4</v>
      </c>
      <c r="BB2099" s="13">
        <f t="shared" si="2841"/>
        <v>1.3264855020521339E-4</v>
      </c>
      <c r="BC2099" s="13">
        <f t="shared" si="2842"/>
        <v>3.2583993166127812E-5</v>
      </c>
      <c r="BD2099" s="13">
        <f t="shared" si="2843"/>
        <v>2.8026958854815936E-4</v>
      </c>
      <c r="BE2099" s="13">
        <f t="shared" si="2844"/>
        <v>4.5001073336471497E-4</v>
      </c>
      <c r="BF2099" s="13">
        <f t="shared" si="2845"/>
        <v>3.6127655018241645E-4</v>
      </c>
      <c r="BG2099" s="13">
        <f t="shared" si="2846"/>
        <v>1.9335945572647253E-4</v>
      </c>
      <c r="BH2099" s="13">
        <f t="shared" si="2847"/>
        <v>7.7616189938067685E-5</v>
      </c>
      <c r="BI2099" s="13">
        <f t="shared" si="2848"/>
        <v>2.4924658244897683E-5</v>
      </c>
      <c r="BJ2099" s="14">
        <f t="shared" si="2849"/>
        <v>0.46025125788512461</v>
      </c>
      <c r="BK2099" s="14">
        <f t="shared" si="2850"/>
        <v>0.24777905667109607</v>
      </c>
      <c r="BL2099" s="14">
        <f t="shared" si="2851"/>
        <v>0.27387811199963663</v>
      </c>
      <c r="BM2099" s="14">
        <f t="shared" si="2852"/>
        <v>0.53692389623441694</v>
      </c>
      <c r="BN2099" s="14">
        <f t="shared" si="2853"/>
        <v>0.46142562727053632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1.5815999999999999</v>
      </c>
      <c r="F2100" s="10">
        <f>VLOOKUP(B2100,home!$B$2:$E$405,3,FALSE)</f>
        <v>0.63229999999999997</v>
      </c>
      <c r="G2100" s="10">
        <f>VLOOKUP(C2100,away!$B$2:$E$405,4,FALSE)</f>
        <v>0.56200000000000006</v>
      </c>
      <c r="H2100" s="10">
        <f>VLOOKUP(A2100,away!$A$2:$E$405,3,FALSE)</f>
        <v>1.1631</v>
      </c>
      <c r="I2100" s="10">
        <f>VLOOKUP(C2100,away!$B$2:$E$405,3,FALSE)</f>
        <v>0.95530000000000004</v>
      </c>
      <c r="J2100" s="10">
        <f>VLOOKUP(B2100,home!$B$2:$E$405,4,FALSE)</f>
        <v>1.1821999999999999</v>
      </c>
      <c r="K2100" s="12">
        <f t="shared" si="2798"/>
        <v>0.56202567215999999</v>
      </c>
      <c r="L2100" s="12">
        <f t="shared" si="2799"/>
        <v>1.3135535681460002</v>
      </c>
      <c r="M2100" s="13">
        <f t="shared" si="2800"/>
        <v>0.153266163188818</v>
      </c>
      <c r="N2100" s="13">
        <f t="shared" si="2801"/>
        <v>8.6139518385579678E-2</v>
      </c>
      <c r="O2100" s="13">
        <f t="shared" si="2802"/>
        <v>0.20132331553271901</v>
      </c>
      <c r="P2100" s="13">
        <f t="shared" si="2803"/>
        <v>0.11314887173375615</v>
      </c>
      <c r="Q2100" s="13">
        <f t="shared" si="2804"/>
        <v>2.4206310360097041E-2</v>
      </c>
      <c r="R2100" s="13">
        <f t="shared" si="2805"/>
        <v>0.13222447973449306</v>
      </c>
      <c r="S2100" s="13">
        <f t="shared" si="2806"/>
        <v>2.0883062034458336E-2</v>
      </c>
      <c r="T2100" s="13">
        <f t="shared" si="2807"/>
        <v>3.1796285345154954E-2</v>
      </c>
      <c r="U2100" s="13">
        <f t="shared" si="2808"/>
        <v>7.4313552098784749E-2</v>
      </c>
      <c r="V2100" s="13">
        <f t="shared" si="2809"/>
        <v>1.7129930909320613E-3</v>
      </c>
      <c r="W2100" s="13">
        <f t="shared" si="2810"/>
        <v>4.5348559502157047E-3</v>
      </c>
      <c r="X2100" s="13">
        <f t="shared" si="2811"/>
        <v>5.9567762144339589E-3</v>
      </c>
      <c r="Y2100" s="13">
        <f t="shared" si="2812"/>
        <v>3.9122723255584748E-3</v>
      </c>
      <c r="Z2100" s="13">
        <f t="shared" si="2813"/>
        <v>5.7894645717163941E-2</v>
      </c>
      <c r="AA2100" s="13">
        <f t="shared" si="2814"/>
        <v>3.2538277173654123E-2</v>
      </c>
      <c r="AB2100" s="13">
        <f t="shared" si="2815"/>
        <v>9.1436735497256692E-3</v>
      </c>
      <c r="AC2100" s="13">
        <f t="shared" si="2816"/>
        <v>7.9038660382551118E-5</v>
      </c>
      <c r="AD2100" s="13">
        <f t="shared" si="2817"/>
        <v>6.3717636589218909E-4</v>
      </c>
      <c r="AE2100" s="13">
        <f t="shared" si="2818"/>
        <v>8.3696528895598626E-4</v>
      </c>
      <c r="AF2100" s="13">
        <f t="shared" si="2819"/>
        <v>5.4969937086124195E-4</v>
      </c>
      <c r="AG2100" s="13">
        <f t="shared" si="2820"/>
        <v>2.4068652333413188E-4</v>
      </c>
      <c r="AH2100" s="13">
        <f t="shared" si="2821"/>
        <v>1.9011929614582309E-2</v>
      </c>
      <c r="AI2100" s="13">
        <f t="shared" si="2822"/>
        <v>1.068519252069423E-2</v>
      </c>
      <c r="AJ2100" s="13">
        <f t="shared" si="2823"/>
        <v>3.0026762543010894E-3</v>
      </c>
      <c r="AK2100" s="13">
        <f t="shared" si="2824"/>
        <v>5.6252704670081374E-4</v>
      </c>
      <c r="AL2100" s="13">
        <f t="shared" si="2825"/>
        <v>2.3340142558708432E-6</v>
      </c>
      <c r="AM2100" s="13">
        <f t="shared" si="2826"/>
        <v>7.1621895065004763E-5</v>
      </c>
      <c r="AN2100" s="13">
        <f t="shared" si="2827"/>
        <v>9.4079195820015414E-5</v>
      </c>
      <c r="AO2100" s="13">
        <f t="shared" si="2828"/>
        <v>6.1789031678843753E-5</v>
      </c>
      <c r="AP2100" s="13">
        <f t="shared" si="2829"/>
        <v>2.7054401011343813E-5</v>
      </c>
      <c r="AQ2100" s="13">
        <f t="shared" si="2830"/>
        <v>8.8843512456258549E-6</v>
      </c>
      <c r="AR2100" s="13">
        <f t="shared" si="2831"/>
        <v>4.9946375965150462E-3</v>
      </c>
      <c r="AS2100" s="13">
        <f t="shared" si="2832"/>
        <v>2.8071145523769752E-3</v>
      </c>
      <c r="AT2100" s="13">
        <f t="shared" si="2833"/>
        <v>7.8883522156489338E-4</v>
      </c>
      <c r="AU2100" s="13">
        <f t="shared" si="2834"/>
        <v>1.4778188187449727E-4</v>
      </c>
      <c r="AV2100" s="13">
        <f t="shared" si="2835"/>
        <v>2.0764302873396007E-5</v>
      </c>
      <c r="AW2100" s="13">
        <f t="shared" si="2836"/>
        <v>4.7863554298771947E-8</v>
      </c>
      <c r="AX2100" s="13">
        <f t="shared" si="2837"/>
        <v>6.70889061921371E-6</v>
      </c>
      <c r="AY2100" s="13">
        <f t="shared" si="2838"/>
        <v>8.8124872111693966E-6</v>
      </c>
      <c r="AZ2100" s="13">
        <f t="shared" si="2839"/>
        <v>5.7878370102362782E-6</v>
      </c>
      <c r="BA2100" s="13">
        <f t="shared" si="2840"/>
        <v>2.5342113188811133E-6</v>
      </c>
      <c r="BB2100" s="13">
        <f t="shared" si="2841"/>
        <v>8.3220558008806683E-7</v>
      </c>
      <c r="BC2100" s="13">
        <f t="shared" si="2842"/>
        <v>2.1862932183113866E-7</v>
      </c>
      <c r="BD2100" s="13">
        <f t="shared" si="2843"/>
        <v>1.0934540060830809E-3</v>
      </c>
      <c r="BE2100" s="13">
        <f t="shared" si="2844"/>
        <v>6.1454922274488811E-4</v>
      </c>
      <c r="BF2100" s="13">
        <f t="shared" si="2845"/>
        <v>1.7269621999430062E-4</v>
      </c>
      <c r="BG2100" s="13">
        <f t="shared" si="2846"/>
        <v>3.2353236373929348E-5</v>
      </c>
      <c r="BH2100" s="13">
        <f t="shared" si="2847"/>
        <v>4.5458373549022505E-6</v>
      </c>
      <c r="BI2100" s="13">
        <f t="shared" si="2848"/>
        <v>5.1097545898379497E-7</v>
      </c>
      <c r="BJ2100" s="14">
        <f t="shared" si="2849"/>
        <v>0.15909886926596564</v>
      </c>
      <c r="BK2100" s="14">
        <f t="shared" si="2850"/>
        <v>0.2891012752098141</v>
      </c>
      <c r="BL2100" s="14">
        <f t="shared" si="2851"/>
        <v>0.49348286657886992</v>
      </c>
      <c r="BM2100" s="14">
        <f t="shared" si="2852"/>
        <v>0.28926023321269378</v>
      </c>
      <c r="BN2100" s="14">
        <f t="shared" si="2853"/>
        <v>0.7103086589354628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1.2279</v>
      </c>
      <c r="F2101" s="10">
        <f>VLOOKUP(B2101,home!$B$2:$E$405,3,FALSE)</f>
        <v>0.90490000000000004</v>
      </c>
      <c r="G2101" s="10">
        <f>VLOOKUP(C2101,away!$B$2:$E$405,4,FALSE)</f>
        <v>0.90490000000000004</v>
      </c>
      <c r="H2101" s="10">
        <f>VLOOKUP(A2101,away!$A$2:$E$405,3,FALSE)</f>
        <v>0.89710000000000001</v>
      </c>
      <c r="I2101" s="10">
        <f>VLOOKUP(C2101,away!$B$2:$E$405,3,FALSE)</f>
        <v>0.74309999999999998</v>
      </c>
      <c r="J2101" s="10">
        <f>VLOOKUP(B2101,home!$B$2:$E$405,4,FALSE)</f>
        <v>1.734</v>
      </c>
      <c r="K2101" s="12">
        <f t="shared" si="2798"/>
        <v>1.005458559879</v>
      </c>
      <c r="L2101" s="12">
        <f t="shared" si="2799"/>
        <v>1.15594510734</v>
      </c>
      <c r="M2101" s="13">
        <f t="shared" si="2800"/>
        <v>0.11516335650448083</v>
      </c>
      <c r="N2101" s="13">
        <f t="shared" si="2801"/>
        <v>0.11579198258182714</v>
      </c>
      <c r="O2101" s="13">
        <f t="shared" si="2802"/>
        <v>0.13312251849620679</v>
      </c>
      <c r="P2101" s="13">
        <f t="shared" si="2803"/>
        <v>0.1338491757346616</v>
      </c>
      <c r="Q2101" s="13">
        <f t="shared" si="2804"/>
        <v>5.8212020026129081E-2</v>
      </c>
      <c r="R2101" s="13">
        <f t="shared" si="2805"/>
        <v>7.6941161966234448E-2</v>
      </c>
      <c r="S2101" s="13">
        <f t="shared" si="2806"/>
        <v>3.8891715187528542E-2</v>
      </c>
      <c r="T2101" s="13">
        <f t="shared" si="2807"/>
        <v>6.7289899737582023E-2</v>
      </c>
      <c r="U2101" s="13">
        <f t="shared" si="2808"/>
        <v>7.736114990598697E-2</v>
      </c>
      <c r="V2101" s="13">
        <f t="shared" si="2809"/>
        <v>5.0224540733197287E-3</v>
      </c>
      <c r="W2101" s="13">
        <f t="shared" si="2810"/>
        <v>1.9509924607706421E-2</v>
      </c>
      <c r="X2101" s="13">
        <f t="shared" si="2811"/>
        <v>2.2552401894850509E-2</v>
      </c>
      <c r="Y2101" s="13">
        <f t="shared" si="2812"/>
        <v>1.3034669314558897E-2</v>
      </c>
      <c r="Z2101" s="13">
        <f t="shared" si="2813"/>
        <v>2.9646586575974396E-2</v>
      </c>
      <c r="AA2101" s="13">
        <f t="shared" si="2814"/>
        <v>2.9808414244007309E-2</v>
      </c>
      <c r="AB2101" s="13">
        <f t="shared" si="2815"/>
        <v>1.4985562629028129E-2</v>
      </c>
      <c r="AC2101" s="13">
        <f t="shared" si="2816"/>
        <v>3.6483574196454762E-4</v>
      </c>
      <c r="AD2101" s="13">
        <f t="shared" si="2817"/>
        <v>4.9041051748530901E-3</v>
      </c>
      <c r="AE2101" s="13">
        <f t="shared" si="2818"/>
        <v>5.6688763827522056E-3</v>
      </c>
      <c r="AF2101" s="13">
        <f t="shared" si="2819"/>
        <v>3.2764549593788449E-3</v>
      </c>
      <c r="AG2101" s="13">
        <f t="shared" si="2820"/>
        <v>1.2624673599046178E-3</v>
      </c>
      <c r="AH2101" s="13">
        <f t="shared" si="2821"/>
        <v>8.5674566754573352E-3</v>
      </c>
      <c r="AI2101" s="13">
        <f t="shared" si="2822"/>
        <v>8.6142226507310571E-3</v>
      </c>
      <c r="AJ2101" s="13">
        <f t="shared" si="2823"/>
        <v>4.330621950440555E-3</v>
      </c>
      <c r="AK2101" s="13">
        <f t="shared" si="2824"/>
        <v>1.4514203032234491E-3</v>
      </c>
      <c r="AL2101" s="13">
        <f t="shared" si="2825"/>
        <v>1.6961285194426711E-5</v>
      </c>
      <c r="AM2101" s="13">
        <f t="shared" si="2826"/>
        <v>9.8617490532058828E-4</v>
      </c>
      <c r="AN2101" s="13">
        <f t="shared" si="2827"/>
        <v>1.1399640567868218E-3</v>
      </c>
      <c r="AO2101" s="13">
        <f t="shared" si="2828"/>
        <v>6.5886793699309232E-4</v>
      </c>
      <c r="AP2101" s="13">
        <f t="shared" si="2829"/>
        <v>2.5387172271678813E-4</v>
      </c>
      <c r="AQ2101" s="13">
        <f t="shared" si="2830"/>
        <v>7.3365443941612123E-5</v>
      </c>
      <c r="AR2101" s="13">
        <f t="shared" si="2831"/>
        <v>1.9807019252684652E-3</v>
      </c>
      <c r="AS2101" s="13">
        <f t="shared" si="2832"/>
        <v>1.9915137053299935E-3</v>
      </c>
      <c r="AT2101" s="13">
        <f t="shared" si="2833"/>
        <v>1.0011922510701932E-3</v>
      </c>
      <c r="AU2101" s="13">
        <f t="shared" si="2834"/>
        <v>3.3555243964101693E-4</v>
      </c>
      <c r="AV2101" s="13">
        <f t="shared" si="2835"/>
        <v>8.4346018181335488E-5</v>
      </c>
      <c r="AW2101" s="13">
        <f t="shared" si="2836"/>
        <v>5.47592691031554E-7</v>
      </c>
      <c r="AX2101" s="13">
        <f t="shared" si="2837"/>
        <v>1.6525966668207455E-4</v>
      </c>
      <c r="AY2101" s="13">
        <f t="shared" si="2838"/>
        <v>1.9103110314178332E-4</v>
      </c>
      <c r="AZ2101" s="13">
        <f t="shared" si="2839"/>
        <v>1.1041073451325367E-4</v>
      </c>
      <c r="BA2101" s="13">
        <f t="shared" si="2840"/>
        <v>4.2542916119470412E-5</v>
      </c>
      <c r="BB2101" s="13">
        <f t="shared" si="2841"/>
        <v>1.2294318935069467E-5</v>
      </c>
      <c r="BC2101" s="13">
        <f t="shared" si="2842"/>
        <v>2.8423115642142128E-6</v>
      </c>
      <c r="BD2101" s="13">
        <f t="shared" si="2843"/>
        <v>3.8159711660216706E-4</v>
      </c>
      <c r="BE2101" s="13">
        <f t="shared" si="2844"/>
        <v>3.8368008731279367E-4</v>
      </c>
      <c r="BF2101" s="13">
        <f t="shared" si="2845"/>
        <v>1.9288721402188524E-4</v>
      </c>
      <c r="BG2101" s="13">
        <f t="shared" si="2846"/>
        <v>6.4646700143172406E-5</v>
      </c>
      <c r="BH2101" s="13">
        <f t="shared" si="2847"/>
        <v>1.6249894506720918E-5</v>
      </c>
      <c r="BI2101" s="13">
        <f t="shared" si="2848"/>
        <v>3.2677191057826583E-6</v>
      </c>
      <c r="BJ2101" s="14">
        <f t="shared" si="2849"/>
        <v>0.31513942715625759</v>
      </c>
      <c r="BK2101" s="14">
        <f t="shared" si="2850"/>
        <v>0.29349952963029147</v>
      </c>
      <c r="BL2101" s="14">
        <f t="shared" si="2851"/>
        <v>0.36161816389249957</v>
      </c>
      <c r="BM2101" s="14">
        <f t="shared" si="2852"/>
        <v>0.36663300843503244</v>
      </c>
      <c r="BN2101" s="14">
        <f t="shared" si="2853"/>
        <v>0.63308021530953995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1.375</v>
      </c>
      <c r="F2102" s="10">
        <f>VLOOKUP(B2102,home!$B$2:$E$405,3,FALSE)</f>
        <v>1.1900999999999999</v>
      </c>
      <c r="G2102" s="10">
        <f>VLOOKUP(C2102,away!$B$2:$E$405,4,FALSE)</f>
        <v>0.99170000000000003</v>
      </c>
      <c r="H2102" s="10">
        <f>VLOOKUP(A2102,away!$A$2:$E$405,3,FALSE)</f>
        <v>1.0101</v>
      </c>
      <c r="I2102" s="10">
        <f>VLOOKUP(C2102,away!$B$2:$E$405,3,FALSE)</f>
        <v>0.81</v>
      </c>
      <c r="J2102" s="10">
        <f>VLOOKUP(B2102,home!$B$2:$E$405,4,FALSE)</f>
        <v>0.45</v>
      </c>
      <c r="K2102" s="12">
        <f t="shared" si="2798"/>
        <v>1.6228054837499999</v>
      </c>
      <c r="L2102" s="12">
        <f t="shared" si="2799"/>
        <v>0.36818145000000002</v>
      </c>
      <c r="M2102" s="13">
        <f t="shared" si="2800"/>
        <v>0.13656058266807025</v>
      </c>
      <c r="N2102" s="13">
        <f t="shared" si="2801"/>
        <v>0.2216112624178396</v>
      </c>
      <c r="O2102" s="13">
        <f t="shared" si="2802"/>
        <v>5.027907333957498E-2</v>
      </c>
      <c r="P2102" s="13">
        <f t="shared" si="2803"/>
        <v>8.1593155933330691E-2</v>
      </c>
      <c r="Q2102" s="13">
        <f t="shared" si="2804"/>
        <v>0.17981598595621523</v>
      </c>
      <c r="R2102" s="13">
        <f t="shared" si="2805"/>
        <v>9.2559110634105289E-3</v>
      </c>
      <c r="S2102" s="13">
        <f t="shared" si="2806"/>
        <v>1.2187709961927067E-2</v>
      </c>
      <c r="T2102" s="13">
        <f t="shared" si="2807"/>
        <v>6.6204910442538956E-2</v>
      </c>
      <c r="U2102" s="13">
        <f t="shared" si="2808"/>
        <v>1.5020543230804897E-2</v>
      </c>
      <c r="V2102" s="13">
        <f t="shared" si="2809"/>
        <v>8.0911075018447599E-4</v>
      </c>
      <c r="W2102" s="13">
        <f t="shared" si="2810"/>
        <v>9.7268789358553015E-2</v>
      </c>
      <c r="X2102" s="13">
        <f t="shared" si="2811"/>
        <v>3.5812563905776619E-2</v>
      </c>
      <c r="Y2102" s="13">
        <f t="shared" si="2812"/>
        <v>6.5927608535232491E-3</v>
      </c>
      <c r="Z2102" s="13">
        <f t="shared" si="2813"/>
        <v>1.1359515854658436E-3</v>
      </c>
      <c r="AA2102" s="13">
        <f t="shared" si="2814"/>
        <v>1.8434284621684776E-3</v>
      </c>
      <c r="AB2102" s="13">
        <f t="shared" si="2815"/>
        <v>1.4957629086539176E-3</v>
      </c>
      <c r="AC2102" s="13">
        <f t="shared" si="2816"/>
        <v>3.0214565907902735E-5</v>
      </c>
      <c r="AD2102" s="13">
        <f t="shared" si="2817"/>
        <v>3.9462081192195887E-2</v>
      </c>
      <c r="AE2102" s="13">
        <f t="shared" si="2818"/>
        <v>1.4529206273360408E-2</v>
      </c>
      <c r="AF2102" s="13">
        <f t="shared" si="2819"/>
        <v>2.6746921165374657E-3</v>
      </c>
      <c r="AG2102" s="13">
        <f t="shared" si="2820"/>
        <v>3.2825734059011111E-4</v>
      </c>
      <c r="AH2102" s="13">
        <f t="shared" si="2821"/>
        <v>1.045590754666533E-4</v>
      </c>
      <c r="AI2102" s="13">
        <f t="shared" si="2822"/>
        <v>1.6967904104311503E-4</v>
      </c>
      <c r="AJ2102" s="13">
        <f t="shared" si="2823"/>
        <v>1.3767803914110422E-4</v>
      </c>
      <c r="AK2102" s="13">
        <f t="shared" si="2824"/>
        <v>7.4474892303377026E-5</v>
      </c>
      <c r="AL2102" s="13">
        <f t="shared" si="2825"/>
        <v>7.2211226385103269E-7</v>
      </c>
      <c r="AM2102" s="13">
        <f t="shared" si="2826"/>
        <v>1.2807856351776645E-2</v>
      </c>
      <c r="AN2102" s="13">
        <f t="shared" si="2827"/>
        <v>4.7156151229888355E-3</v>
      </c>
      <c r="AO2102" s="13">
        <f t="shared" si="2828"/>
        <v>8.6810100681197885E-4</v>
      </c>
      <c r="AP2102" s="13">
        <f t="shared" si="2829"/>
        <v>1.0653956247816477E-4</v>
      </c>
      <c r="AQ2102" s="13">
        <f t="shared" si="2830"/>
        <v>9.8064726488940737E-6</v>
      </c>
      <c r="AR2102" s="13">
        <f t="shared" si="2831"/>
        <v>7.6993424031943719E-6</v>
      </c>
      <c r="AS2102" s="13">
        <f t="shared" si="2832"/>
        <v>1.249453507317273E-5</v>
      </c>
      <c r="AT2102" s="13">
        <f t="shared" si="2833"/>
        <v>1.0138100016825708E-5</v>
      </c>
      <c r="AU2102" s="13">
        <f t="shared" si="2834"/>
        <v>5.484054767370242E-6</v>
      </c>
      <c r="AV2102" s="13">
        <f t="shared" si="2835"/>
        <v>2.2248885374184405E-6</v>
      </c>
      <c r="AW2102" s="13">
        <f t="shared" si="2836"/>
        <v>1.1984794463994946E-8</v>
      </c>
      <c r="AX2102" s="13">
        <f t="shared" si="2837"/>
        <v>3.4641099204575651E-3</v>
      </c>
      <c r="AY2102" s="13">
        <f t="shared" si="2838"/>
        <v>1.275421013473451E-3</v>
      </c>
      <c r="AZ2102" s="13">
        <f t="shared" si="2839"/>
        <v>2.3479317905056234E-4</v>
      </c>
      <c r="BA2102" s="13">
        <f t="shared" si="2840"/>
        <v>2.8815497704315228E-5</v>
      </c>
      <c r="BB2102" s="13">
        <f t="shared" si="2841"/>
        <v>2.6523329318116127E-6</v>
      </c>
      <c r="BC2102" s="13">
        <f t="shared" si="2842"/>
        <v>1.9530795694343026E-7</v>
      </c>
      <c r="BD2102" s="13">
        <f t="shared" si="2843"/>
        <v>4.7245917500909778E-7</v>
      </c>
      <c r="BE2102" s="13">
        <f t="shared" si="2844"/>
        <v>7.6670934005276476E-7</v>
      </c>
      <c r="BF2102" s="13">
        <f t="shared" si="2845"/>
        <v>6.2211006073998514E-7</v>
      </c>
      <c r="BG2102" s="13">
        <f t="shared" si="2846"/>
        <v>3.3652120602163114E-7</v>
      </c>
      <c r="BH2102" s="13">
        <f t="shared" si="2847"/>
        <v>1.365271146325167E-7</v>
      </c>
      <c r="BI2102" s="13">
        <f t="shared" si="2848"/>
        <v>4.4311390061242597E-8</v>
      </c>
      <c r="BJ2102" s="14">
        <f t="shared" si="2849"/>
        <v>0.68781441562540957</v>
      </c>
      <c r="BK2102" s="14">
        <f t="shared" si="2850"/>
        <v>0.23245691700515766</v>
      </c>
      <c r="BL2102" s="14">
        <f t="shared" si="2851"/>
        <v>7.8421529611651539E-2</v>
      </c>
      <c r="BM2102" s="14">
        <f t="shared" si="2852"/>
        <v>0.31943743342056463</v>
      </c>
      <c r="BN2102" s="14">
        <f t="shared" si="2853"/>
        <v>0.67911597137844115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1.375</v>
      </c>
      <c r="F2103" s="10">
        <f>VLOOKUP(B2103,home!$B$2:$E$405,3,FALSE)</f>
        <v>0.92559999999999998</v>
      </c>
      <c r="G2103" s="10">
        <f>VLOOKUP(C2103,away!$B$2:$E$405,4,FALSE)</f>
        <v>0.85950000000000004</v>
      </c>
      <c r="H2103" s="10">
        <f>VLOOKUP(A2103,away!$A$2:$E$405,3,FALSE)</f>
        <v>1.0101</v>
      </c>
      <c r="I2103" s="10">
        <f>VLOOKUP(C2103,away!$B$2:$E$405,3,FALSE)</f>
        <v>1.35</v>
      </c>
      <c r="J2103" s="10">
        <f>VLOOKUP(B2103,home!$B$2:$E$405,4,FALSE)</f>
        <v>1.17</v>
      </c>
      <c r="K2103" s="12">
        <f t="shared" si="2798"/>
        <v>1.09388565</v>
      </c>
      <c r="L2103" s="12">
        <f t="shared" si="2799"/>
        <v>1.5954529500000001</v>
      </c>
      <c r="M2103" s="13">
        <f t="shared" si="2800"/>
        <v>6.7925850675592883E-2</v>
      </c>
      <c r="N2103" s="13">
        <f t="shared" si="2801"/>
        <v>7.4303113318073863E-2</v>
      </c>
      <c r="O2103" s="13">
        <f t="shared" si="2802"/>
        <v>0.10837249884163418</v>
      </c>
      <c r="P2103" s="13">
        <f t="shared" si="2803"/>
        <v>0.11854712133750524</v>
      </c>
      <c r="Q2103" s="13">
        <f t="shared" si="2804"/>
        <v>4.0639554704482432E-2</v>
      </c>
      <c r="R2103" s="13">
        <f t="shared" si="2805"/>
        <v>8.645161148787843E-2</v>
      </c>
      <c r="S2103" s="13">
        <f t="shared" si="2806"/>
        <v>5.1723386007070146E-2</v>
      </c>
      <c r="T2103" s="13">
        <f t="shared" si="2807"/>
        <v>6.4838497439952875E-2</v>
      </c>
      <c r="U2103" s="13">
        <f t="shared" si="2808"/>
        <v>9.4568177225965361E-2</v>
      </c>
      <c r="V2103" s="13">
        <f t="shared" si="2809"/>
        <v>1.0029986875363316E-2</v>
      </c>
      <c r="W2103" s="13">
        <f t="shared" si="2810"/>
        <v>1.4818341904541113E-2</v>
      </c>
      <c r="X2103" s="13">
        <f t="shared" si="2811"/>
        <v>2.3641967305708736E-2</v>
      </c>
      <c r="Y2103" s="13">
        <f t="shared" si="2812"/>
        <v>1.8859823240848284E-2</v>
      </c>
      <c r="Z2103" s="13">
        <f t="shared" si="2813"/>
        <v>4.5976492860196505E-2</v>
      </c>
      <c r="AA2103" s="13">
        <f t="shared" si="2814"/>
        <v>5.0293025777096413E-2</v>
      </c>
      <c r="AB2103" s="13">
        <f t="shared" si="2815"/>
        <v>2.7507409596322925E-2</v>
      </c>
      <c r="AC2103" s="13">
        <f t="shared" si="2816"/>
        <v>1.0940478287179928E-3</v>
      </c>
      <c r="AD2103" s="13">
        <f t="shared" si="2817"/>
        <v>4.0523928915427981E-3</v>
      </c>
      <c r="AE2103" s="13">
        <f t="shared" si="2818"/>
        <v>6.4654021933709871E-3</v>
      </c>
      <c r="AF2103" s="13">
        <f t="shared" si="2819"/>
        <v>5.1576225011751072E-3</v>
      </c>
      <c r="AG2103" s="13">
        <f t="shared" si="2820"/>
        <v>2.7429146781620672E-3</v>
      </c>
      <c r="AH2103" s="13">
        <f t="shared" si="2821"/>
        <v>1.8338332791113614E-2</v>
      </c>
      <c r="AI2103" s="13">
        <f t="shared" si="2822"/>
        <v>2.0060039085123629E-2</v>
      </c>
      <c r="AJ2103" s="13">
        <f t="shared" si="2823"/>
        <v>1.0971694446827931E-2</v>
      </c>
      <c r="AK2103" s="13">
        <f t="shared" si="2824"/>
        <v>4.0005930371899215E-3</v>
      </c>
      <c r="AL2103" s="13">
        <f t="shared" si="2825"/>
        <v>7.6375176407864187E-5</v>
      </c>
      <c r="AM2103" s="13">
        <f t="shared" si="2826"/>
        <v>8.8657088644413483E-4</v>
      </c>
      <c r="AN2103" s="13">
        <f t="shared" si="2827"/>
        <v>1.4144821361614099E-3</v>
      </c>
      <c r="AO2103" s="13">
        <f t="shared" si="2828"/>
        <v>1.1283698484305118E-3</v>
      </c>
      <c r="AP2103" s="13">
        <f t="shared" si="2829"/>
        <v>6.0008700112317091E-4</v>
      </c>
      <c r="AQ2103" s="13">
        <f t="shared" si="2830"/>
        <v>2.3935264404965412E-4</v>
      </c>
      <c r="AR2103" s="13">
        <f t="shared" si="2831"/>
        <v>5.851589429932795E-3</v>
      </c>
      <c r="AS2103" s="13">
        <f t="shared" si="2832"/>
        <v>6.4009697070951648E-3</v>
      </c>
      <c r="AT2103" s="13">
        <f t="shared" si="2833"/>
        <v>3.5009644543380512E-3</v>
      </c>
      <c r="AU2103" s="13">
        <f t="shared" si="2834"/>
        <v>1.2765515925868252E-3</v>
      </c>
      <c r="AV2103" s="13">
        <f t="shared" si="2835"/>
        <v>3.491003671538436E-4</v>
      </c>
      <c r="AW2103" s="13">
        <f t="shared" si="2836"/>
        <v>3.702590240658852E-6</v>
      </c>
      <c r="AX2103" s="13">
        <f t="shared" si="2837"/>
        <v>1.6163452839816972E-4</v>
      </c>
      <c r="AY2103" s="13">
        <f t="shared" si="2838"/>
        <v>2.5788028515471868E-4</v>
      </c>
      <c r="AZ2103" s="13">
        <f t="shared" si="2839"/>
        <v>2.057179308484686E-4</v>
      </c>
      <c r="BA2103" s="13">
        <f t="shared" si="2840"/>
        <v>1.0940442654669507E-4</v>
      </c>
      <c r="BB2103" s="13">
        <f t="shared" si="2841"/>
        <v>4.3637403769245742E-5</v>
      </c>
      <c r="BC2103" s="13">
        <f t="shared" si="2842"/>
        <v>1.392428491479686E-5</v>
      </c>
      <c r="BD2103" s="13">
        <f t="shared" si="2843"/>
        <v>1.5559892696958468E-3</v>
      </c>
      <c r="BE2103" s="13">
        <f t="shared" si="2844"/>
        <v>1.7020743336742666E-3</v>
      </c>
      <c r="BF2103" s="13">
        <f t="shared" si="2845"/>
        <v>9.3093734441979581E-4</v>
      </c>
      <c r="BG2103" s="13">
        <f t="shared" si="2846"/>
        <v>3.3944633403664083E-4</v>
      </c>
      <c r="BH2103" s="13">
        <f t="shared" si="2847"/>
        <v>9.2828868436946988E-5</v>
      </c>
      <c r="BI2103" s="13">
        <f t="shared" si="2848"/>
        <v>2.0308833417782855E-5</v>
      </c>
      <c r="BJ2103" s="14">
        <f t="shared" si="2849"/>
        <v>0.26058069155369928</v>
      </c>
      <c r="BK2103" s="14">
        <f t="shared" si="2850"/>
        <v>0.24965464818581218</v>
      </c>
      <c r="BL2103" s="14">
        <f t="shared" si="2851"/>
        <v>0.44258414282394037</v>
      </c>
      <c r="BM2103" s="14">
        <f t="shared" si="2852"/>
        <v>0.50230204736356732</v>
      </c>
      <c r="BN2103" s="14">
        <f t="shared" si="2853"/>
        <v>0.49623975036516704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1.6315999999999999</v>
      </c>
      <c r="F2104" s="10">
        <f>VLOOKUP(B2104,home!$B$2:$E$405,3,FALSE)</f>
        <v>1.0726</v>
      </c>
      <c r="G2104" s="10">
        <f>VLOOKUP(C2104,away!$B$2:$E$405,4,FALSE)</f>
        <v>0.47670000000000001</v>
      </c>
      <c r="H2104" s="10">
        <f>VLOOKUP(A2104,away!$A$2:$E$405,3,FALSE)</f>
        <v>1.3368</v>
      </c>
      <c r="I2104" s="10">
        <f>VLOOKUP(C2104,away!$B$2:$E$405,3,FALSE)</f>
        <v>1.2467999999999999</v>
      </c>
      <c r="J2104" s="10">
        <f>VLOOKUP(B2104,home!$B$2:$E$405,4,FALSE)</f>
        <v>1.0286</v>
      </c>
      <c r="K2104" s="12">
        <f t="shared" si="2798"/>
        <v>0.83425081807199997</v>
      </c>
      <c r="L2104" s="12">
        <f t="shared" si="2799"/>
        <v>1.7143904960639997</v>
      </c>
      <c r="M2104" s="13">
        <f t="shared" si="2800"/>
        <v>7.8187826560080609E-2</v>
      </c>
      <c r="N2104" s="13">
        <f t="shared" si="2801"/>
        <v>6.5228258271018885E-2</v>
      </c>
      <c r="O2104" s="13">
        <f t="shared" si="2802"/>
        <v>0.13404446676250256</v>
      </c>
      <c r="P2104" s="13">
        <f t="shared" si="2803"/>
        <v>0.11182670605464275</v>
      </c>
      <c r="Q2104" s="13">
        <f t="shared" si="2804"/>
        <v>2.72083639120046E-2</v>
      </c>
      <c r="R2104" s="13">
        <f t="shared" si="2805"/>
        <v>0.11490227993380056</v>
      </c>
      <c r="S2104" s="13">
        <f t="shared" si="2806"/>
        <v>3.9984524245031614E-2</v>
      </c>
      <c r="T2104" s="13">
        <f t="shared" si="2807"/>
        <v>4.6645760504191391E-2</v>
      </c>
      <c r="U2104" s="13">
        <f t="shared" si="2808"/>
        <v>9.5857321033111051E-2</v>
      </c>
      <c r="V2104" s="13">
        <f t="shared" si="2809"/>
        <v>6.3541258931686479E-3</v>
      </c>
      <c r="W2104" s="13">
        <f t="shared" si="2810"/>
        <v>7.5661999506635071E-3</v>
      </c>
      <c r="X2104" s="13">
        <f t="shared" si="2811"/>
        <v>1.2971421286737421E-2</v>
      </c>
      <c r="Y2104" s="13">
        <f t="shared" si="2812"/>
        <v>1.1119040687212449E-2</v>
      </c>
      <c r="Z2104" s="13">
        <f t="shared" si="2813"/>
        <v>6.5662458898197634E-2</v>
      </c>
      <c r="AA2104" s="13">
        <f t="shared" si="2814"/>
        <v>5.4778960052440435E-2</v>
      </c>
      <c r="AB2104" s="13">
        <f t="shared" si="2815"/>
        <v>2.2849696118440923E-2</v>
      </c>
      <c r="AC2104" s="13">
        <f t="shared" si="2816"/>
        <v>5.6799200699705454E-4</v>
      </c>
      <c r="AD2104" s="13">
        <f t="shared" si="2817"/>
        <v>1.5780271246343389E-3</v>
      </c>
      <c r="AE2104" s="13">
        <f t="shared" si="2818"/>
        <v>2.7053547050043111E-3</v>
      </c>
      <c r="AF2104" s="13">
        <f t="shared" si="2819"/>
        <v>2.3190171973707088E-3</v>
      </c>
      <c r="AG2104" s="13">
        <f t="shared" si="2820"/>
        <v>1.3252336811271053E-3</v>
      </c>
      <c r="AH2104" s="13">
        <f t="shared" si="2821"/>
        <v>2.8142773870815756E-2</v>
      </c>
      <c r="AI2104" s="13">
        <f t="shared" si="2822"/>
        <v>2.3478132124543347E-2</v>
      </c>
      <c r="AJ2104" s="13">
        <f t="shared" si="2823"/>
        <v>9.7933254658513942E-3</v>
      </c>
      <c r="AK2104" s="13">
        <f t="shared" si="2824"/>
        <v>2.7233632605106256E-3</v>
      </c>
      <c r="AL2104" s="13">
        <f t="shared" si="2825"/>
        <v>3.2494406355720419E-5</v>
      </c>
      <c r="AM2104" s="13">
        <f t="shared" si="2826"/>
        <v>2.6329408393320068E-4</v>
      </c>
      <c r="AN2104" s="13">
        <f t="shared" si="2827"/>
        <v>4.5138887516495634E-4</v>
      </c>
      <c r="AO2104" s="13">
        <f t="shared" si="2828"/>
        <v>3.8692839880591026E-4</v>
      </c>
      <c r="AP2104" s="13">
        <f t="shared" si="2829"/>
        <v>2.2111545652337116E-4</v>
      </c>
      <c r="AQ2104" s="13">
        <f t="shared" si="2830"/>
        <v>9.4769559299130013E-5</v>
      </c>
      <c r="AR2104" s="13">
        <f t="shared" si="2831"/>
        <v>9.6495408114009567E-3</v>
      </c>
      <c r="AS2104" s="13">
        <f t="shared" si="2832"/>
        <v>8.050137315930397E-3</v>
      </c>
      <c r="AT2104" s="13">
        <f t="shared" si="2833"/>
        <v>3.3579168207034339E-3</v>
      </c>
      <c r="AU2104" s="13">
        <f t="shared" si="2834"/>
        <v>9.3378161822985637E-4</v>
      </c>
      <c r="AV2104" s="13">
        <f t="shared" si="2835"/>
        <v>1.9475201972721337E-4</v>
      </c>
      <c r="AW2104" s="13">
        <f t="shared" si="2836"/>
        <v>1.2909591442349284E-6</v>
      </c>
      <c r="AX2104" s="13">
        <f t="shared" si="2837"/>
        <v>3.660888415246506E-5</v>
      </c>
      <c r="AY2104" s="13">
        <f t="shared" si="2838"/>
        <v>6.2761923062494066E-5</v>
      </c>
      <c r="AZ2104" s="13">
        <f t="shared" si="2839"/>
        <v>5.3799222206519912E-5</v>
      </c>
      <c r="BA2104" s="13">
        <f t="shared" si="2840"/>
        <v>3.0744291748831002E-5</v>
      </c>
      <c r="BB2104" s="13">
        <f t="shared" si="2841"/>
        <v>1.317693039560368E-5</v>
      </c>
      <c r="BC2104" s="13">
        <f t="shared" si="2842"/>
        <v>4.5180808475039563E-6</v>
      </c>
      <c r="BD2104" s="13">
        <f t="shared" si="2843"/>
        <v>2.7571801764079184E-3</v>
      </c>
      <c r="BE2104" s="13">
        <f t="shared" si="2844"/>
        <v>2.3001798177402066E-3</v>
      </c>
      <c r="BF2104" s="13">
        <f t="shared" si="2845"/>
        <v>9.5946344733123566E-4</v>
      </c>
      <c r="BG2104" s="13">
        <f t="shared" si="2846"/>
        <v>2.6681105528208825E-4</v>
      </c>
      <c r="BH2104" s="13">
        <f t="shared" si="2847"/>
        <v>5.5646835284933921E-5</v>
      </c>
      <c r="BI2104" s="13">
        <f t="shared" si="2848"/>
        <v>9.2846835719147939E-6</v>
      </c>
      <c r="BJ2104" s="14">
        <f t="shared" si="2849"/>
        <v>0.18028578302610468</v>
      </c>
      <c r="BK2104" s="14">
        <f t="shared" si="2850"/>
        <v>0.23701643108933887</v>
      </c>
      <c r="BL2104" s="14">
        <f t="shared" si="2851"/>
        <v>0.51510501322362667</v>
      </c>
      <c r="BM2104" s="14">
        <f t="shared" si="2852"/>
        <v>0.46661031377929973</v>
      </c>
      <c r="BN2104" s="14">
        <f t="shared" si="2853"/>
        <v>0.53139790149404997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1.6315999999999999</v>
      </c>
      <c r="F2105" s="10">
        <f>VLOOKUP(B2105,home!$B$2:$E$405,3,FALSE)</f>
        <v>0.6895</v>
      </c>
      <c r="G2105" s="10">
        <f>VLOOKUP(C2105,away!$B$2:$E$405,4,FALSE)</f>
        <v>1.5322</v>
      </c>
      <c r="H2105" s="10">
        <f>VLOOKUP(A2105,away!$A$2:$E$405,3,FALSE)</f>
        <v>1.3368</v>
      </c>
      <c r="I2105" s="10">
        <f>VLOOKUP(C2105,away!$B$2:$E$405,3,FALSE)</f>
        <v>0.74809999999999999</v>
      </c>
      <c r="J2105" s="10">
        <f>VLOOKUP(B2105,home!$B$2:$E$405,4,FALSE)</f>
        <v>0.65449999999999997</v>
      </c>
      <c r="K2105" s="12">
        <f t="shared" si="2798"/>
        <v>1.7237069200399999</v>
      </c>
      <c r="L2105" s="12">
        <f t="shared" si="2799"/>
        <v>0.6545393223599999</v>
      </c>
      <c r="M2105" s="13">
        <f t="shared" si="2800"/>
        <v>9.2713031199594773E-2</v>
      </c>
      <c r="N2105" s="13">
        <f t="shared" si="2801"/>
        <v>0.15981009345662592</v>
      </c>
      <c r="O2105" s="13">
        <f t="shared" si="2802"/>
        <v>6.0684324615324289E-2</v>
      </c>
      <c r="P2105" s="13">
        <f t="shared" si="2803"/>
        <v>0.10460199027738817</v>
      </c>
      <c r="Q2105" s="13">
        <f t="shared" si="2804"/>
        <v>0.13773288199171263</v>
      </c>
      <c r="R2105" s="13">
        <f t="shared" si="2805"/>
        <v>1.986013835579431E-2</v>
      </c>
      <c r="S2105" s="13">
        <f t="shared" si="2806"/>
        <v>2.9503879412688852E-2</v>
      </c>
      <c r="T2105" s="13">
        <f t="shared" si="2807"/>
        <v>9.0151587245545423E-2</v>
      </c>
      <c r="U2105" s="13">
        <f t="shared" si="2808"/>
        <v>3.4233057916834474E-2</v>
      </c>
      <c r="V2105" s="13">
        <f t="shared" si="2809"/>
        <v>3.6985865207944078E-3</v>
      </c>
      <c r="W2105" s="13">
        <f t="shared" si="2810"/>
        <v>7.9137040602055925E-2</v>
      </c>
      <c r="X2105" s="13">
        <f t="shared" si="2811"/>
        <v>5.1798304929245483E-2</v>
      </c>
      <c r="Y2105" s="13">
        <f t="shared" si="2812"/>
        <v>1.6952013703892491E-2</v>
      </c>
      <c r="Z2105" s="13">
        <f t="shared" si="2813"/>
        <v>4.3330805004591503E-3</v>
      </c>
      <c r="AA2105" s="13">
        <f t="shared" si="2814"/>
        <v>7.4689608437318224E-3</v>
      </c>
      <c r="AB2105" s="13">
        <f t="shared" si="2815"/>
        <v>6.437149745924171E-3</v>
      </c>
      <c r="AC2105" s="13">
        <f t="shared" si="2816"/>
        <v>2.608044321564493E-4</v>
      </c>
      <c r="AD2105" s="13">
        <f t="shared" si="2817"/>
        <v>3.4102266129312574E-2</v>
      </c>
      <c r="AE2105" s="13">
        <f t="shared" si="2818"/>
        <v>2.2321274163220627E-2</v>
      </c>
      <c r="AF2105" s="13">
        <f t="shared" si="2819"/>
        <v>7.3050758325031015E-3</v>
      </c>
      <c r="AG2105" s="13">
        <f t="shared" si="2820"/>
        <v>1.5938197950649974E-3</v>
      </c>
      <c r="AH2105" s="13">
        <f t="shared" si="2821"/>
        <v>7.090428936254653E-4</v>
      </c>
      <c r="AI2105" s="13">
        <f t="shared" si="2822"/>
        <v>1.2221821423474E-3</v>
      </c>
      <c r="AJ2105" s="13">
        <f t="shared" si="2823"/>
        <v>1.0533419081567631E-3</v>
      </c>
      <c r="AK2105" s="13">
        <f t="shared" si="2824"/>
        <v>6.0521757875265031E-4</v>
      </c>
      <c r="AL2105" s="13">
        <f t="shared" si="2825"/>
        <v>1.1769936684735587E-5</v>
      </c>
      <c r="AM2105" s="13">
        <f t="shared" si="2826"/>
        <v>1.1756462423228347E-2</v>
      </c>
      <c r="AN2105" s="13">
        <f t="shared" si="2827"/>
        <v>7.6950669478506838E-3</v>
      </c>
      <c r="AO2105" s="13">
        <f t="shared" si="2828"/>
        <v>2.5183619527805096E-3</v>
      </c>
      <c r="AP2105" s="13">
        <f t="shared" si="2829"/>
        <v>5.4945564201005364E-4</v>
      </c>
      <c r="AQ2105" s="13">
        <f t="shared" si="2830"/>
        <v>8.9910080897034783E-5</v>
      </c>
      <c r="AR2105" s="13">
        <f t="shared" si="2831"/>
        <v>9.2819291023557134E-5</v>
      </c>
      <c r="AS2105" s="13">
        <f t="shared" si="2832"/>
        <v>1.5999325425051207E-4</v>
      </c>
      <c r="AT2105" s="13">
        <f t="shared" si="2833"/>
        <v>1.3789073975566343E-4</v>
      </c>
      <c r="AU2105" s="13">
        <f t="shared" si="2834"/>
        <v>7.9227740775423931E-5</v>
      </c>
      <c r="AV2105" s="13">
        <f t="shared" si="2835"/>
        <v>3.4141351258433388E-5</v>
      </c>
      <c r="AW2105" s="13">
        <f t="shared" si="2836"/>
        <v>3.6886784076642981E-7</v>
      </c>
      <c r="AX2105" s="13">
        <f t="shared" si="2837"/>
        <v>3.3774492723514871E-3</v>
      </c>
      <c r="AY2105" s="13">
        <f t="shared" si="2838"/>
        <v>2.2106733580302173E-3</v>
      </c>
      <c r="AZ2105" s="13">
        <f t="shared" si="2839"/>
        <v>7.2348632086220179E-4</v>
      </c>
      <c r="BA2105" s="13">
        <f t="shared" si="2840"/>
        <v>1.5785008206462502E-4</v>
      </c>
      <c r="BB2105" s="13">
        <f t="shared" si="2841"/>
        <v>2.5829771437262506E-5</v>
      </c>
      <c r="BC2105" s="13">
        <f t="shared" si="2842"/>
        <v>3.3813202186518973E-6</v>
      </c>
      <c r="BD2105" s="13">
        <f t="shared" si="2843"/>
        <v>1.0125645974749115E-5</v>
      </c>
      <c r="BE2105" s="13">
        <f t="shared" si="2844"/>
        <v>1.7453646036550218E-5</v>
      </c>
      <c r="BF2105" s="13">
        <f t="shared" si="2845"/>
        <v>1.5042485226565168E-5</v>
      </c>
      <c r="BG2105" s="13">
        <f t="shared" si="2846"/>
        <v>8.6429452932099496E-6</v>
      </c>
      <c r="BH2105" s="13">
        <f t="shared" si="2847"/>
        <v>3.7244761528582853E-6</v>
      </c>
      <c r="BI2105" s="13">
        <f t="shared" si="2848"/>
        <v>1.2839810636411554E-6</v>
      </c>
      <c r="BJ2105" s="14">
        <f t="shared" si="2849"/>
        <v>0.63001228502091022</v>
      </c>
      <c r="BK2105" s="14">
        <f t="shared" si="2850"/>
        <v>0.23300073513733757</v>
      </c>
      <c r="BL2105" s="14">
        <f t="shared" si="2851"/>
        <v>0.1328337615573025</v>
      </c>
      <c r="BM2105" s="14">
        <f t="shared" si="2852"/>
        <v>0.42256709782938001</v>
      </c>
      <c r="BN2105" s="14">
        <f t="shared" si="2853"/>
        <v>0.57540245989644001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1.6315999999999999</v>
      </c>
      <c r="F2106" s="10">
        <f>VLOOKUP(B2106,home!$B$2:$E$405,3,FALSE)</f>
        <v>0.3831</v>
      </c>
      <c r="G2106" s="10">
        <f>VLOOKUP(C2106,away!$B$2:$E$405,4,FALSE)</f>
        <v>1.379</v>
      </c>
      <c r="H2106" s="10">
        <f>VLOOKUP(A2106,away!$A$2:$E$405,3,FALSE)</f>
        <v>1.3368</v>
      </c>
      <c r="I2106" s="10">
        <f>VLOOKUP(C2106,away!$B$2:$E$405,3,FALSE)</f>
        <v>0.93510000000000004</v>
      </c>
      <c r="J2106" s="10">
        <f>VLOOKUP(B2106,home!$B$2:$E$405,4,FALSE)</f>
        <v>1.4026000000000001</v>
      </c>
      <c r="K2106" s="12">
        <f t="shared" si="2798"/>
        <v>0.86196595883999994</v>
      </c>
      <c r="L2106" s="12">
        <f t="shared" si="2799"/>
        <v>1.7533084603680003</v>
      </c>
      <c r="M2106" s="13">
        <f t="shared" si="2800"/>
        <v>7.3147712804088313E-2</v>
      </c>
      <c r="N2106" s="13">
        <f t="shared" si="2801"/>
        <v>6.3050838404128923E-2</v>
      </c>
      <c r="O2106" s="13">
        <f t="shared" si="2802"/>
        <v>0.12825050371597671</v>
      </c>
      <c r="P2106" s="13">
        <f t="shared" si="2803"/>
        <v>0.11054756840725485</v>
      </c>
      <c r="Q2106" s="13">
        <f t="shared" si="2804"/>
        <v>2.717383819034044E-2</v>
      </c>
      <c r="R2106" s="13">
        <f t="shared" si="2805"/>
        <v>0.11243134660583987</v>
      </c>
      <c r="S2106" s="13">
        <f t="shared" si="2806"/>
        <v>4.1767419691876077E-2</v>
      </c>
      <c r="T2106" s="13">
        <f t="shared" si="2807"/>
        <v>4.7644120399794952E-2</v>
      </c>
      <c r="U2106" s="13">
        <f t="shared" si="2808"/>
        <v>9.691199348077513E-2</v>
      </c>
      <c r="V2106" s="13">
        <f t="shared" si="2809"/>
        <v>7.0136417706952985E-3</v>
      </c>
      <c r="W2106" s="13">
        <f t="shared" si="2810"/>
        <v>7.8076411636999361E-3</v>
      </c>
      <c r="X2106" s="13">
        <f t="shared" si="2811"/>
        <v>1.3689203307832555E-2</v>
      </c>
      <c r="Y2106" s="13">
        <f t="shared" si="2812"/>
        <v>1.200069798766022E-2</v>
      </c>
      <c r="Z2106" s="13">
        <f t="shared" si="2813"/>
        <v>6.5708943738195344E-2</v>
      </c>
      <c r="AA2106" s="13">
        <f t="shared" si="2814"/>
        <v>5.6638872693657159E-2</v>
      </c>
      <c r="AB2106" s="13">
        <f t="shared" si="2815"/>
        <v>2.4410390104502439E-2</v>
      </c>
      <c r="AC2106" s="13">
        <f t="shared" si="2816"/>
        <v>6.6247888494008387E-4</v>
      </c>
      <c r="AD2106" s="13">
        <f t="shared" si="2817"/>
        <v>1.6824802254868168E-3</v>
      </c>
      <c r="AE2106" s="13">
        <f t="shared" si="2818"/>
        <v>2.9499068137478963E-3</v>
      </c>
      <c r="AF2106" s="13">
        <f t="shared" si="2819"/>
        <v>2.5860482869206995E-3</v>
      </c>
      <c r="AG2106" s="13">
        <f t="shared" si="2820"/>
        <v>1.5113801134594117E-3</v>
      </c>
      <c r="AH2106" s="13">
        <f t="shared" si="2821"/>
        <v>2.8802011744505713E-2</v>
      </c>
      <c r="AI2106" s="13">
        <f t="shared" si="2822"/>
        <v>2.4826353669873808E-2</v>
      </c>
      <c r="AJ2106" s="13">
        <f t="shared" si="2823"/>
        <v>1.0699735872776863E-2</v>
      </c>
      <c r="AK2106" s="13">
        <f t="shared" si="2824"/>
        <v>3.074269363637618E-3</v>
      </c>
      <c r="AL2106" s="13">
        <f t="shared" si="2825"/>
        <v>4.0047967075838725E-5</v>
      </c>
      <c r="AM2106" s="13">
        <f t="shared" si="2826"/>
        <v>2.9004813615821681E-4</v>
      </c>
      <c r="AN2106" s="13">
        <f t="shared" si="2827"/>
        <v>5.0854385104017114E-4</v>
      </c>
      <c r="AO2106" s="13">
        <f t="shared" si="2828"/>
        <v>4.4581711824842824E-4</v>
      </c>
      <c r="AP2106" s="13">
        <f t="shared" si="2829"/>
        <v>2.6055164173395003E-4</v>
      </c>
      <c r="AQ2106" s="13">
        <f t="shared" si="2830"/>
        <v>1.1420684945372673E-4</v>
      </c>
      <c r="AR2106" s="13">
        <f t="shared" si="2831"/>
        <v>1.0099762173452076E-2</v>
      </c>
      <c r="AS2106" s="13">
        <f t="shared" si="2832"/>
        <v>8.7056511858955802E-3</v>
      </c>
      <c r="AT2106" s="13">
        <f t="shared" si="2833"/>
        <v>3.751987485888533E-3</v>
      </c>
      <c r="AU2106" s="13">
        <f t="shared" si="2834"/>
        <v>1.0780284969431969E-3</v>
      </c>
      <c r="AV2106" s="13">
        <f t="shared" si="2835"/>
        <v>2.3230596675612161E-4</v>
      </c>
      <c r="AW2106" s="13">
        <f t="shared" si="2836"/>
        <v>1.6812272387583289E-6</v>
      </c>
      <c r="AX2106" s="13">
        <f t="shared" si="2837"/>
        <v>4.1668603298895339E-5</v>
      </c>
      <c r="AY2106" s="13">
        <f t="shared" si="2838"/>
        <v>7.305791469567115E-5</v>
      </c>
      <c r="AZ2106" s="13">
        <f t="shared" si="2839"/>
        <v>6.4046529966381967E-5</v>
      </c>
      <c r="BA2106" s="13">
        <f t="shared" si="2840"/>
        <v>3.7431107615756707E-5</v>
      </c>
      <c r="BB2106" s="13">
        <f t="shared" si="2841"/>
        <v>1.6407069415912834E-5</v>
      </c>
      <c r="BC2106" s="13">
        <f t="shared" si="2842"/>
        <v>5.753330723353008E-6</v>
      </c>
      <c r="BD2106" s="13">
        <f t="shared" si="2843"/>
        <v>2.9513330777363703E-3</v>
      </c>
      <c r="BE2106" s="13">
        <f t="shared" si="2844"/>
        <v>2.5439486462072386E-3</v>
      </c>
      <c r="BF2106" s="13">
        <f t="shared" si="2845"/>
        <v>1.096398567033871E-3</v>
      </c>
      <c r="BG2106" s="13">
        <f t="shared" si="2846"/>
        <v>3.1501941403471758E-4</v>
      </c>
      <c r="BH2106" s="13">
        <f t="shared" si="2847"/>
        <v>6.7884002817912559E-5</v>
      </c>
      <c r="BI2106" s="13">
        <f t="shared" si="2848"/>
        <v>1.1702739915767856E-5</v>
      </c>
      <c r="BJ2106" s="14">
        <f t="shared" si="2849"/>
        <v>0.18195368704542234</v>
      </c>
      <c r="BK2106" s="14">
        <f t="shared" si="2850"/>
        <v>0.23325192744062614</v>
      </c>
      <c r="BL2106" s="14">
        <f t="shared" si="2851"/>
        <v>0.51689949900822663</v>
      </c>
      <c r="BM2106" s="14">
        <f t="shared" si="2852"/>
        <v>0.48314087241738446</v>
      </c>
      <c r="BN2106" s="14">
        <f t="shared" si="2853"/>
        <v>0.51460180812762912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1.2514000000000001</v>
      </c>
      <c r="F2107" s="10">
        <f>VLOOKUP(B2107,home!$B$2:$E$405,3,FALSE)</f>
        <v>0.61109999999999998</v>
      </c>
      <c r="G2107" s="10">
        <f>VLOOKUP(C2107,away!$B$2:$E$405,4,FALSE)</f>
        <v>0.98709999999999998</v>
      </c>
      <c r="H2107" s="10">
        <f>VLOOKUP(A2107,away!$A$2:$E$405,3,FALSE)</f>
        <v>0.95709999999999995</v>
      </c>
      <c r="I2107" s="10">
        <f>VLOOKUP(C2107,away!$B$2:$E$405,3,FALSE)</f>
        <v>0.79900000000000004</v>
      </c>
      <c r="J2107" s="10">
        <f>VLOOKUP(B2107,home!$B$2:$E$405,4,FALSE)</f>
        <v>1.8438000000000001</v>
      </c>
      <c r="K2107" s="12">
        <f t="shared" si="2798"/>
        <v>0.75486551603399998</v>
      </c>
      <c r="L2107" s="12">
        <f t="shared" si="2799"/>
        <v>1.40999608302</v>
      </c>
      <c r="M2107" s="13">
        <f t="shared" si="2800"/>
        <v>0.11476581719583845</v>
      </c>
      <c r="N2107" s="13">
        <f t="shared" si="2801"/>
        <v>8.6632757820600287E-2</v>
      </c>
      <c r="O2107" s="13">
        <f t="shared" si="2802"/>
        <v>0.16181935271072156</v>
      </c>
      <c r="P2107" s="13">
        <f t="shared" si="2803"/>
        <v>0.12215184918826669</v>
      </c>
      <c r="Q2107" s="13">
        <f t="shared" si="2804"/>
        <v>3.2698040718847986E-2</v>
      </c>
      <c r="R2107" s="13">
        <f t="shared" si="2805"/>
        <v>0.11408232673947465</v>
      </c>
      <c r="S2107" s="13">
        <f t="shared" si="2806"/>
        <v>3.250330678744582E-2</v>
      </c>
      <c r="T2107" s="13">
        <f t="shared" si="2807"/>
        <v>4.6104109336004132E-2</v>
      </c>
      <c r="U2107" s="13">
        <f t="shared" si="2808"/>
        <v>8.6116814444552908E-2</v>
      </c>
      <c r="V2107" s="13">
        <f t="shared" si="2809"/>
        <v>3.8439039755820423E-3</v>
      </c>
      <c r="W2107" s="13">
        <f t="shared" si="2810"/>
        <v>8.2275411268446438E-3</v>
      </c>
      <c r="X2107" s="13">
        <f t="shared" si="2811"/>
        <v>1.1600800761736906E-2</v>
      </c>
      <c r="Y2107" s="13">
        <f t="shared" si="2812"/>
        <v>8.1785418169722374E-3</v>
      </c>
      <c r="Z2107" s="13">
        <f t="shared" si="2813"/>
        <v>5.3618544614822343E-2</v>
      </c>
      <c r="AA2107" s="13">
        <f t="shared" si="2814"/>
        <v>4.0474790349659916E-2</v>
      </c>
      <c r="AB2107" s="13">
        <f t="shared" si="2815"/>
        <v>1.5276511751831996E-2</v>
      </c>
      <c r="AC2107" s="13">
        <f t="shared" si="2816"/>
        <v>2.5570548258189361E-4</v>
      </c>
      <c r="AD2107" s="13">
        <f t="shared" si="2817"/>
        <v>1.5526717696016346E-3</v>
      </c>
      <c r="AE2107" s="13">
        <f t="shared" si="2818"/>
        <v>2.1892611133540367E-3</v>
      </c>
      <c r="AF2107" s="13">
        <f t="shared" si="2819"/>
        <v>1.5434247972685984E-3</v>
      </c>
      <c r="AG2107" s="13">
        <f t="shared" si="2820"/>
        <v>7.2540763952822038E-4</v>
      </c>
      <c r="AH2107" s="13">
        <f t="shared" si="2821"/>
        <v>1.8900484471033149E-2</v>
      </c>
      <c r="AI2107" s="13">
        <f t="shared" si="2822"/>
        <v>1.4267323963519041E-2</v>
      </c>
      <c r="AJ2107" s="13">
        <f t="shared" si="2823"/>
        <v>5.3849554330730257E-3</v>
      </c>
      <c r="AK2107" s="13">
        <f t="shared" si="2824"/>
        <v>1.3549723872689208E-3</v>
      </c>
      <c r="AL2107" s="13">
        <f t="shared" si="2825"/>
        <v>1.0886481117162837E-5</v>
      </c>
      <c r="AM2107" s="13">
        <f t="shared" si="2826"/>
        <v>2.3441167531835244E-4</v>
      </c>
      <c r="AN2107" s="13">
        <f t="shared" si="2827"/>
        <v>3.3051954401303301E-4</v>
      </c>
      <c r="AO2107" s="13">
        <f t="shared" si="2828"/>
        <v>2.3301563120996656E-4</v>
      </c>
      <c r="AP2107" s="13">
        <f t="shared" si="2829"/>
        <v>1.0951704242949522E-4</v>
      </c>
      <c r="AQ2107" s="13">
        <f t="shared" si="2830"/>
        <v>3.8604650212380836E-5</v>
      </c>
      <c r="AR2107" s="13">
        <f t="shared" si="2831"/>
        <v>5.3299218142674144E-3</v>
      </c>
      <c r="AS2107" s="13">
        <f t="shared" si="2832"/>
        <v>4.0233741807478452E-3</v>
      </c>
      <c r="AT2107" s="13">
        <f t="shared" si="2833"/>
        <v>1.5185532135740466E-3</v>
      </c>
      <c r="AU2107" s="13">
        <f t="shared" si="2834"/>
        <v>3.8210115172988731E-4</v>
      </c>
      <c r="AV2107" s="13">
        <f t="shared" si="2835"/>
        <v>7.2108745769441747E-5</v>
      </c>
      <c r="AW2107" s="13">
        <f t="shared" si="2836"/>
        <v>3.2186408232257125E-7</v>
      </c>
      <c r="AX2107" s="13">
        <f t="shared" si="2837"/>
        <v>2.9491548375597081E-5</v>
      </c>
      <c r="AY2107" s="13">
        <f t="shared" si="2838"/>
        <v>4.1582967691786731E-5</v>
      </c>
      <c r="AZ2107" s="13">
        <f t="shared" si="2839"/>
        <v>2.9315910782883258E-5</v>
      </c>
      <c r="BA2107" s="13">
        <f t="shared" si="2840"/>
        <v>1.3778439791343057E-5</v>
      </c>
      <c r="BB2107" s="13">
        <f t="shared" si="2841"/>
        <v>4.856886533980152E-6</v>
      </c>
      <c r="BC2107" s="13">
        <f t="shared" si="2842"/>
        <v>1.3696381977169195E-6</v>
      </c>
      <c r="BD2107" s="13">
        <f t="shared" si="2843"/>
        <v>1.2525281468199834E-3</v>
      </c>
      <c r="BE2107" s="13">
        <f t="shared" si="2844"/>
        <v>9.4549030589637648E-4</v>
      </c>
      <c r="BF2107" s="13">
        <f t="shared" si="2845"/>
        <v>3.5685901383280627E-4</v>
      </c>
      <c r="BG2107" s="13">
        <f t="shared" si="2846"/>
        <v>8.9793521209428575E-5</v>
      </c>
      <c r="BH2107" s="13">
        <f t="shared" si="2847"/>
        <v>1.69455081810663E-5</v>
      </c>
      <c r="BI2107" s="13">
        <f t="shared" si="2848"/>
        <v>2.5583159555117969E-6</v>
      </c>
      <c r="BJ2107" s="14">
        <f t="shared" si="2849"/>
        <v>0.20051902083531528</v>
      </c>
      <c r="BK2107" s="14">
        <f t="shared" si="2850"/>
        <v>0.27357305207852389</v>
      </c>
      <c r="BL2107" s="14">
        <f t="shared" si="2851"/>
        <v>0.47166776616911887</v>
      </c>
      <c r="BM2107" s="14">
        <f t="shared" si="2852"/>
        <v>0.36718697822042118</v>
      </c>
      <c r="BN2107" s="14">
        <f t="shared" si="2853"/>
        <v>0.63215014437374961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1.2514000000000001</v>
      </c>
      <c r="F2108" s="10">
        <f>VLOOKUP(B2108,home!$B$2:$E$405,3,FALSE)</f>
        <v>1.1987000000000001</v>
      </c>
      <c r="G2108" s="10">
        <f>VLOOKUP(C2108,away!$B$2:$E$405,4,FALSE)</f>
        <v>1.1543000000000001</v>
      </c>
      <c r="H2108" s="10">
        <f>VLOOKUP(A2108,away!$A$2:$E$405,3,FALSE)</f>
        <v>0.95709999999999995</v>
      </c>
      <c r="I2108" s="10">
        <f>VLOOKUP(C2108,away!$B$2:$E$405,3,FALSE)</f>
        <v>1.1029</v>
      </c>
      <c r="J2108" s="10">
        <f>VLOOKUP(B2108,home!$B$2:$E$405,4,FALSE)</f>
        <v>1.1609</v>
      </c>
      <c r="K2108" s="12">
        <f t="shared" si="2798"/>
        <v>1.7315113856740003</v>
      </c>
      <c r="L2108" s="12">
        <f t="shared" si="2799"/>
        <v>1.225429311431</v>
      </c>
      <c r="M2108" s="13">
        <f t="shared" si="2800"/>
        <v>5.1977689678808135E-2</v>
      </c>
      <c r="N2108" s="13">
        <f t="shared" si="2801"/>
        <v>8.9999961479886259E-2</v>
      </c>
      <c r="O2108" s="13">
        <f t="shared" si="2802"/>
        <v>6.369498447287604E-2</v>
      </c>
      <c r="P2108" s="13">
        <f t="shared" si="2803"/>
        <v>0.11028859082511351</v>
      </c>
      <c r="Q2108" s="13">
        <f t="shared" si="2804"/>
        <v>7.791797900632226E-2</v>
      </c>
      <c r="R2108" s="13">
        <f t="shared" si="2805"/>
        <v>3.9026850482102374E-2</v>
      </c>
      <c r="S2108" s="13">
        <f t="shared" si="2806"/>
        <v>5.8503818375504578E-2</v>
      </c>
      <c r="T2108" s="13">
        <f t="shared" si="2807"/>
        <v>9.5482975361812578E-2</v>
      </c>
      <c r="U2108" s="13">
        <f t="shared" si="2808"/>
        <v>6.7575435956757093E-2</v>
      </c>
      <c r="V2108" s="13">
        <f t="shared" si="2809"/>
        <v>1.3792891455276854E-2</v>
      </c>
      <c r="W2108" s="13">
        <f t="shared" si="2810"/>
        <v>4.4971955932718244E-2</v>
      </c>
      <c r="X2108" s="13">
        <f t="shared" si="2811"/>
        <v>5.5109952992336175E-2</v>
      </c>
      <c r="Y2108" s="13">
        <f t="shared" si="2812"/>
        <v>3.3766675874196662E-2</v>
      </c>
      <c r="Z2108" s="13">
        <f t="shared" si="2813"/>
        <v>1.5941548837867761E-2</v>
      </c>
      <c r="AA2108" s="13">
        <f t="shared" si="2814"/>
        <v>2.7602973318046155E-2</v>
      </c>
      <c r="AB2108" s="13">
        <f t="shared" si="2815"/>
        <v>2.3897431289326282E-2</v>
      </c>
      <c r="AC2108" s="13">
        <f t="shared" si="2816"/>
        <v>1.8291484425894489E-3</v>
      </c>
      <c r="AD2108" s="13">
        <f t="shared" si="2817"/>
        <v>1.9467363433382755E-2</v>
      </c>
      <c r="AE2108" s="13">
        <f t="shared" si="2818"/>
        <v>2.3855877767547252E-2</v>
      </c>
      <c r="AF2108" s="13">
        <f t="shared" si="2819"/>
        <v>1.461684593313377E-2</v>
      </c>
      <c r="AG2108" s="13">
        <f t="shared" si="2820"/>
        <v>5.9706371490443749E-3</v>
      </c>
      <c r="AH2108" s="13">
        <f t="shared" si="2821"/>
        <v>4.8838103038829871E-3</v>
      </c>
      <c r="AI2108" s="13">
        <f t="shared" si="2822"/>
        <v>8.4563731466453899E-3</v>
      </c>
      <c r="AJ2108" s="13">
        <f t="shared" si="2823"/>
        <v>7.3211531924621837E-3</v>
      </c>
      <c r="AK2108" s="13">
        <f t="shared" si="2824"/>
        <v>4.2255533696706092E-3</v>
      </c>
      <c r="AL2108" s="13">
        <f t="shared" si="2825"/>
        <v>1.5524676482524808E-4</v>
      </c>
      <c r="AM2108" s="13">
        <f t="shared" si="2826"/>
        <v>6.7415922867911883E-3</v>
      </c>
      <c r="AN2108" s="13">
        <f t="shared" si="2827"/>
        <v>8.2613447939510649E-3</v>
      </c>
      <c r="AO2108" s="13">
        <f t="shared" si="2828"/>
        <v>5.061847031172767E-3</v>
      </c>
      <c r="AP2108" s="13">
        <f t="shared" si="2829"/>
        <v>2.0676452406596978E-3</v>
      </c>
      <c r="AQ2108" s="13">
        <f t="shared" si="2830"/>
        <v>6.3343827088629934E-4</v>
      </c>
      <c r="AR2108" s="13">
        <f t="shared" si="2831"/>
        <v>1.1969528595693894E-3</v>
      </c>
      <c r="AS2108" s="13">
        <f t="shared" si="2832"/>
        <v>2.0725375044594501E-3</v>
      </c>
      <c r="AT2108" s="13">
        <f t="shared" si="2833"/>
        <v>1.7943111431039588E-3</v>
      </c>
      <c r="AU2108" s="13">
        <f t="shared" si="2834"/>
        <v>1.0356233912420785E-3</v>
      </c>
      <c r="AV2108" s="13">
        <f t="shared" si="2835"/>
        <v>4.4829842330149452E-4</v>
      </c>
      <c r="AW2108" s="13">
        <f t="shared" si="2836"/>
        <v>9.15026504028196E-6</v>
      </c>
      <c r="AX2108" s="13">
        <f t="shared" si="2837"/>
        <v>1.9455239670251609E-3</v>
      </c>
      <c r="AY2108" s="13">
        <f t="shared" si="2838"/>
        <v>2.3841020952841499E-3</v>
      </c>
      <c r="AZ2108" s="13">
        <f t="shared" si="2839"/>
        <v>1.4607742945026306E-3</v>
      </c>
      <c r="BA2108" s="13">
        <f t="shared" si="2840"/>
        <v>5.9669187928948768E-4</v>
      </c>
      <c r="BB2108" s="13">
        <f t="shared" si="2841"/>
        <v>1.8280092969354651E-4</v>
      </c>
      <c r="BC2108" s="13">
        <f t="shared" si="2842"/>
        <v>4.4801923480661834E-5</v>
      </c>
      <c r="BD2108" s="13">
        <f t="shared" si="2843"/>
        <v>2.4446351975291372E-4</v>
      </c>
      <c r="BE2108" s="13">
        <f t="shared" si="2844"/>
        <v>4.2329136783411095E-4</v>
      </c>
      <c r="BF2108" s="13">
        <f t="shared" si="2845"/>
        <v>3.6646691143114228E-4</v>
      </c>
      <c r="BG2108" s="13">
        <f t="shared" si="2846"/>
        <v>2.1151387653860277E-4</v>
      </c>
      <c r="BH2108" s="13">
        <f t="shared" si="2847"/>
        <v>9.1559671363658848E-5</v>
      </c>
      <c r="BI2108" s="13">
        <f t="shared" si="2848"/>
        <v>3.1707322686949006E-5</v>
      </c>
      <c r="BJ2108" s="14">
        <f t="shared" si="2849"/>
        <v>0.49054078764311709</v>
      </c>
      <c r="BK2108" s="14">
        <f t="shared" si="2850"/>
        <v>0.23893148763740191</v>
      </c>
      <c r="BL2108" s="14">
        <f t="shared" si="2851"/>
        <v>0.25460129152305289</v>
      </c>
      <c r="BM2108" s="14">
        <f t="shared" si="2852"/>
        <v>0.56473410786608713</v>
      </c>
      <c r="BN2108" s="14">
        <f t="shared" si="2853"/>
        <v>0.43290605594510856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1.3216000000000001</v>
      </c>
      <c r="F2109" s="10">
        <f>VLOOKUP(B2109,home!$B$2:$E$405,3,FALSE)</f>
        <v>1.0354000000000001</v>
      </c>
      <c r="G2109" s="10">
        <f>VLOOKUP(C2109,away!$B$2:$E$405,4,FALSE)</f>
        <v>1.5530999999999999</v>
      </c>
      <c r="H2109" s="10">
        <f>VLOOKUP(A2109,away!$A$2:$E$405,3,FALSE)</f>
        <v>1.1162000000000001</v>
      </c>
      <c r="I2109" s="10">
        <f>VLOOKUP(C2109,away!$B$2:$E$405,3,FALSE)</f>
        <v>0.89590000000000003</v>
      </c>
      <c r="J2109" s="10">
        <f>VLOOKUP(B2109,home!$B$2:$E$405,4,FALSE)</f>
        <v>0.84870000000000001</v>
      </c>
      <c r="K2109" s="12">
        <f t="shared" si="2798"/>
        <v>2.125238184384</v>
      </c>
      <c r="L2109" s="12">
        <f t="shared" si="2799"/>
        <v>0.84870303834600003</v>
      </c>
      <c r="M2109" s="13">
        <f t="shared" si="2800"/>
        <v>5.110151048939484E-2</v>
      </c>
      <c r="N2109" s="13">
        <f t="shared" si="2801"/>
        <v>0.10860288137176141</v>
      </c>
      <c r="O2109" s="13">
        <f t="shared" si="2802"/>
        <v>4.3370007216419391E-2</v>
      </c>
      <c r="P2109" s="13">
        <f t="shared" si="2803"/>
        <v>9.2171595393344116E-2</v>
      </c>
      <c r="Q2109" s="13">
        <f t="shared" si="2804"/>
        <v>0.11540349521269661</v>
      </c>
      <c r="R2109" s="13">
        <f t="shared" si="2805"/>
        <v>1.840412844883154E-2</v>
      </c>
      <c r="S2109" s="13">
        <f t="shared" si="2806"/>
        <v>4.1562386884422133E-2</v>
      </c>
      <c r="T2109" s="13">
        <f t="shared" si="2807"/>
        <v>9.7943297022763665E-2</v>
      </c>
      <c r="U2109" s="13">
        <f t="shared" si="2808"/>
        <v>3.9113156529764666E-2</v>
      </c>
      <c r="V2109" s="13">
        <f t="shared" si="2809"/>
        <v>8.3295461454067025E-3</v>
      </c>
      <c r="W2109" s="13">
        <f t="shared" si="2810"/>
        <v>8.1753304879133001E-2</v>
      </c>
      <c r="X2109" s="13">
        <f t="shared" si="2811"/>
        <v>6.9384278245747055E-2</v>
      </c>
      <c r="Y2109" s="13">
        <f t="shared" si="2812"/>
        <v>2.9443323880304895E-2</v>
      </c>
      <c r="Z2109" s="13">
        <f t="shared" si="2813"/>
        <v>5.206546577544463E-3</v>
      </c>
      <c r="AA2109" s="13">
        <f t="shared" si="2814"/>
        <v>1.1065151595371322E-2</v>
      </c>
      <c r="AB2109" s="13">
        <f t="shared" si="2815"/>
        <v>1.1758041343240338E-2</v>
      </c>
      <c r="AC2109" s="13">
        <f t="shared" si="2816"/>
        <v>9.3899812081380072E-4</v>
      </c>
      <c r="AD2109" s="13">
        <f t="shared" si="2817"/>
        <v>4.3436311307180064E-2</v>
      </c>
      <c r="AE2109" s="13">
        <f t="shared" si="2818"/>
        <v>3.6864529380946441E-2</v>
      </c>
      <c r="AF2109" s="13">
        <f t="shared" si="2819"/>
        <v>1.5643519046402314E-2</v>
      </c>
      <c r="AG2109" s="13">
        <f t="shared" si="2820"/>
        <v>4.4255673817017224E-3</v>
      </c>
      <c r="AH2109" s="13">
        <f t="shared" si="2821"/>
        <v>1.104702974912988E-3</v>
      </c>
      <c r="AI2109" s="13">
        <f t="shared" si="2822"/>
        <v>2.3477569446876821E-3</v>
      </c>
      <c r="AJ2109" s="13">
        <f t="shared" si="2823"/>
        <v>2.4947713532514886E-3</v>
      </c>
      <c r="AK2109" s="13">
        <f t="shared" si="2824"/>
        <v>1.7673277804124699E-3</v>
      </c>
      <c r="AL2109" s="13">
        <f t="shared" si="2825"/>
        <v>6.7746690098111046E-5</v>
      </c>
      <c r="AM2109" s="13">
        <f t="shared" si="2826"/>
        <v>1.8462501475761901E-2</v>
      </c>
      <c r="AN2109" s="13">
        <f t="shared" si="2827"/>
        <v>1.5669181097946634E-2</v>
      </c>
      <c r="AO2109" s="13">
        <f t="shared" si="2828"/>
        <v>6.6492408031105102E-3</v>
      </c>
      <c r="AP2109" s="13">
        <f t="shared" si="2829"/>
        <v>1.8810769574313629E-3</v>
      </c>
      <c r="AQ2109" s="13">
        <f t="shared" si="2830"/>
        <v>3.9911893228366168E-4</v>
      </c>
      <c r="AR2109" s="13">
        <f t="shared" si="2831"/>
        <v>1.8751295425570367E-4</v>
      </c>
      <c r="AS2109" s="13">
        <f t="shared" si="2832"/>
        <v>3.9850969045087168E-4</v>
      </c>
      <c r="AT2109" s="13">
        <f t="shared" si="2833"/>
        <v>4.2346400549662027E-4</v>
      </c>
      <c r="AU2109" s="13">
        <f t="shared" si="2834"/>
        <v>2.999872913978712E-4</v>
      </c>
      <c r="AV2109" s="13">
        <f t="shared" si="2835"/>
        <v>1.5938611162717148E-4</v>
      </c>
      <c r="AW2109" s="13">
        <f t="shared" si="2836"/>
        <v>3.3942900280246331E-6</v>
      </c>
      <c r="AX2109" s="13">
        <f t="shared" si="2837"/>
        <v>6.539535519255864E-3</v>
      </c>
      <c r="AY2109" s="13">
        <f t="shared" si="2838"/>
        <v>5.5501236645640389E-3</v>
      </c>
      <c r="AZ2109" s="13">
        <f t="shared" si="2839"/>
        <v>2.3552034086557678E-3</v>
      </c>
      <c r="BA2109" s="13">
        <f t="shared" si="2840"/>
        <v>6.6628942961633548E-4</v>
      </c>
      <c r="BB2109" s="13">
        <f t="shared" si="2841"/>
        <v>1.4137046583330177E-4</v>
      </c>
      <c r="BC2109" s="13">
        <f t="shared" si="2842"/>
        <v>2.3996308777022528E-5</v>
      </c>
      <c r="BD2109" s="13">
        <f t="shared" si="2843"/>
        <v>2.6523802334341689E-5</v>
      </c>
      <c r="BE2109" s="13">
        <f t="shared" si="2844"/>
        <v>5.6369397515996433E-5</v>
      </c>
      <c r="BF2109" s="13">
        <f t="shared" si="2845"/>
        <v>5.9899198015858116E-5</v>
      </c>
      <c r="BG2109" s="13">
        <f t="shared" si="2846"/>
        <v>4.2433354279093345E-5</v>
      </c>
      <c r="BH2109" s="13">
        <f t="shared" si="2847"/>
        <v>2.2545246201355847E-5</v>
      </c>
      <c r="BI2109" s="13">
        <f t="shared" si="2848"/>
        <v>9.582803620691948E-6</v>
      </c>
      <c r="BJ2109" s="14">
        <f t="shared" si="2849"/>
        <v>0.66123814579187357</v>
      </c>
      <c r="BK2109" s="14">
        <f t="shared" si="2850"/>
        <v>0.19972190738804371</v>
      </c>
      <c r="BL2109" s="14">
        <f t="shared" si="2851"/>
        <v>0.13311125804208745</v>
      </c>
      <c r="BM2109" s="14">
        <f t="shared" si="2852"/>
        <v>0.56467751029256541</v>
      </c>
      <c r="BN2109" s="14">
        <f t="shared" si="2853"/>
        <v>0.42905361813244791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1.3216000000000001</v>
      </c>
      <c r="F2110" s="10">
        <f>VLOOKUP(B2110,home!$B$2:$E$405,3,FALSE)</f>
        <v>1.0354000000000001</v>
      </c>
      <c r="G2110" s="10">
        <f>VLOOKUP(C2110,away!$B$2:$E$405,4,FALSE)</f>
        <v>0.67700000000000005</v>
      </c>
      <c r="H2110" s="10">
        <f>VLOOKUP(A2110,away!$A$2:$E$405,3,FALSE)</f>
        <v>1.1162000000000001</v>
      </c>
      <c r="I2110" s="10">
        <f>VLOOKUP(C2110,away!$B$2:$E$405,3,FALSE)</f>
        <v>1.0374000000000001</v>
      </c>
      <c r="J2110" s="10">
        <f>VLOOKUP(B2110,home!$B$2:$E$405,4,FALSE)</f>
        <v>1.3203</v>
      </c>
      <c r="K2110" s="12">
        <f t="shared" si="2798"/>
        <v>0.92639640128000011</v>
      </c>
      <c r="L2110" s="12">
        <f t="shared" si="2799"/>
        <v>1.5288359453640004</v>
      </c>
      <c r="M2110" s="13">
        <f t="shared" si="2800"/>
        <v>8.5843247733344147E-2</v>
      </c>
      <c r="N2110" s="13">
        <f t="shared" si="2801"/>
        <v>7.9524875774357545E-2</v>
      </c>
      <c r="O2110" s="13">
        <f t="shared" si="2802"/>
        <v>0.1312402428015233</v>
      </c>
      <c r="P2110" s="13">
        <f t="shared" si="2803"/>
        <v>0.12158048863444459</v>
      </c>
      <c r="Q2110" s="13">
        <f t="shared" si="2804"/>
        <v>3.6835779364801945E-2</v>
      </c>
      <c r="R2110" s="13">
        <f t="shared" si="2805"/>
        <v>0.10032240033663392</v>
      </c>
      <c r="S2110" s="13">
        <f t="shared" si="2806"/>
        <v>4.3048858258797576E-2</v>
      </c>
      <c r="T2110" s="13">
        <f t="shared" si="2807"/>
        <v>5.6315863568406711E-2</v>
      </c>
      <c r="U2110" s="13">
        <f t="shared" si="2808"/>
        <v>9.2938310639629124E-2</v>
      </c>
      <c r="V2110" s="13">
        <f t="shared" si="2809"/>
        <v>6.7744941577411013E-3</v>
      </c>
      <c r="W2110" s="13">
        <f t="shared" si="2810"/>
        <v>1.1374844480632203E-2</v>
      </c>
      <c r="X2110" s="13">
        <f t="shared" si="2811"/>
        <v>1.7390271114915815E-2</v>
      </c>
      <c r="Y2110" s="13">
        <f t="shared" si="2812"/>
        <v>1.3293435790054297E-2</v>
      </c>
      <c r="Z2110" s="13">
        <f t="shared" si="2813"/>
        <v>5.1125497253281152E-2</v>
      </c>
      <c r="AA2110" s="13">
        <f t="shared" si="2814"/>
        <v>4.736247666909018E-2</v>
      </c>
      <c r="AB2110" s="13">
        <f t="shared" si="2815"/>
        <v>2.1938213970976554E-2</v>
      </c>
      <c r="AC2110" s="13">
        <f t="shared" si="2816"/>
        <v>5.9967319190603013E-4</v>
      </c>
      <c r="AD2110" s="13">
        <f t="shared" si="2817"/>
        <v>2.6344037479943357E-3</v>
      </c>
      <c r="AE2110" s="13">
        <f t="shared" si="2818"/>
        <v>4.027571144535386E-3</v>
      </c>
      <c r="AF2110" s="13">
        <f t="shared" si="2819"/>
        <v>3.0787477691382637E-3</v>
      </c>
      <c r="AG2110" s="13">
        <f t="shared" si="2820"/>
        <v>1.5689667520559351E-3</v>
      </c>
      <c r="AH2110" s="13">
        <f t="shared" si="2821"/>
        <v>1.954062448135617E-2</v>
      </c>
      <c r="AI2110" s="13">
        <f t="shared" si="2822"/>
        <v>1.8102364198292222E-2</v>
      </c>
      <c r="AJ2110" s="13">
        <f t="shared" si="2823"/>
        <v>8.384982523978915E-3</v>
      </c>
      <c r="AK2110" s="13">
        <f t="shared" si="2824"/>
        <v>2.5892725450032531E-3</v>
      </c>
      <c r="AL2110" s="13">
        <f t="shared" si="2825"/>
        <v>3.3972880392125365E-5</v>
      </c>
      <c r="AM2110" s="13">
        <f t="shared" si="2826"/>
        <v>4.8810043033209948E-4</v>
      </c>
      <c r="AN2110" s="13">
        <f t="shared" si="2827"/>
        <v>7.4622548283935074E-4</v>
      </c>
      <c r="AO2110" s="13">
        <f t="shared" si="2828"/>
        <v>5.704281707557033E-4</v>
      </c>
      <c r="AP2110" s="13">
        <f t="shared" si="2829"/>
        <v>2.9069703056651777E-4</v>
      </c>
      <c r="AQ2110" s="13">
        <f t="shared" si="2830"/>
        <v>1.1110701738516745E-4</v>
      </c>
      <c r="AR2110" s="13">
        <f t="shared" si="2831"/>
        <v>5.974881820391415E-3</v>
      </c>
      <c r="AS2110" s="13">
        <f t="shared" si="2832"/>
        <v>5.5351090164839018E-3</v>
      </c>
      <c r="AT2110" s="13">
        <f t="shared" si="2833"/>
        <v>2.5638525367815837E-3</v>
      </c>
      <c r="AU2110" s="13">
        <f t="shared" si="2834"/>
        <v>7.9171458782901951E-4</v>
      </c>
      <c r="AV2110" s="13">
        <f t="shared" si="2835"/>
        <v>1.8336038625142053E-4</v>
      </c>
      <c r="AW2110" s="13">
        <f t="shared" si="2836"/>
        <v>1.3365573969145676E-6</v>
      </c>
      <c r="AX2110" s="13">
        <f t="shared" si="2837"/>
        <v>7.536241368714605E-5</v>
      </c>
      <c r="AY2110" s="13">
        <f t="shared" si="2838"/>
        <v>1.1521676697430082E-4</v>
      </c>
      <c r="AZ2110" s="13">
        <f t="shared" si="2839"/>
        <v>8.8073767429469482E-5</v>
      </c>
      <c r="BA2110" s="13">
        <f t="shared" si="2840"/>
        <v>4.4883447163267369E-5</v>
      </c>
      <c r="BB2110" s="13">
        <f t="shared" si="2841"/>
        <v>1.7154856843762252E-5</v>
      </c>
      <c r="BC2110" s="13">
        <f t="shared" si="2842"/>
        <v>5.2453923560634686E-6</v>
      </c>
      <c r="BD2110" s="13">
        <f t="shared" si="2843"/>
        <v>1.5224356827193833E-3</v>
      </c>
      <c r="BE2110" s="13">
        <f t="shared" si="2844"/>
        <v>1.4103789376514967E-3</v>
      </c>
      <c r="BF2110" s="13">
        <f t="shared" si="2845"/>
        <v>6.5328498614072807E-4</v>
      </c>
      <c r="BG2110" s="13">
        <f t="shared" si="2846"/>
        <v>2.0173362005700842E-4</v>
      </c>
      <c r="BH2110" s="13">
        <f t="shared" si="2847"/>
        <v>4.6721324909499853E-5</v>
      </c>
      <c r="BI2110" s="13">
        <f t="shared" si="2848"/>
        <v>8.65649345183886E-6</v>
      </c>
      <c r="BJ2110" s="14">
        <f t="shared" si="2849"/>
        <v>0.22859725428322525</v>
      </c>
      <c r="BK2110" s="14">
        <f t="shared" si="2850"/>
        <v>0.2579959516235999</v>
      </c>
      <c r="BL2110" s="14">
        <f t="shared" si="2851"/>
        <v>0.46131101755915083</v>
      </c>
      <c r="BM2110" s="14">
        <f t="shared" si="2852"/>
        <v>0.44356880586457431</v>
      </c>
      <c r="BN2110" s="14">
        <f t="shared" si="2853"/>
        <v>0.55534703464510549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1.3216000000000001</v>
      </c>
      <c r="F2111" s="10">
        <f>VLOOKUP(B2111,home!$B$2:$E$405,3,FALSE)</f>
        <v>1.0752999999999999</v>
      </c>
      <c r="G2111" s="10">
        <f>VLOOKUP(C2111,away!$B$2:$E$405,4,FALSE)</f>
        <v>1.0752999999999999</v>
      </c>
      <c r="H2111" s="10">
        <f>VLOOKUP(A2111,away!$A$2:$E$405,3,FALSE)</f>
        <v>1.1162000000000001</v>
      </c>
      <c r="I2111" s="10">
        <f>VLOOKUP(C2111,away!$B$2:$E$405,3,FALSE)</f>
        <v>0.75439999999999996</v>
      </c>
      <c r="J2111" s="10">
        <f>VLOOKUP(B2111,home!$B$2:$E$405,4,FALSE)</f>
        <v>1.2730999999999999</v>
      </c>
      <c r="K2111" s="12">
        <f t="shared" si="2798"/>
        <v>1.5281265509439999</v>
      </c>
      <c r="L2111" s="12">
        <f t="shared" si="2799"/>
        <v>1.0720282155679999</v>
      </c>
      <c r="M2111" s="13">
        <f t="shared" si="2800"/>
        <v>7.4262084041179399E-2</v>
      </c>
      <c r="N2111" s="13">
        <f t="shared" si="2801"/>
        <v>0.11348186235176093</v>
      </c>
      <c r="O2111" s="13">
        <f t="shared" si="2802"/>
        <v>7.9611049439026388E-2</v>
      </c>
      <c r="P2111" s="13">
        <f t="shared" si="2803"/>
        <v>0.12165575839629164</v>
      </c>
      <c r="Q2111" s="13">
        <f t="shared" si="2804"/>
        <v>8.6707323455149116E-2</v>
      </c>
      <c r="R2111" s="13">
        <f t="shared" si="2805"/>
        <v>4.2672645634807639E-2</v>
      </c>
      <c r="S2111" s="13">
        <f t="shared" si="2806"/>
        <v>4.9823957077376149E-2</v>
      </c>
      <c r="T2111" s="13">
        <f t="shared" si="2807"/>
        <v>9.2952697240300877E-2</v>
      </c>
      <c r="U2111" s="13">
        <f t="shared" si="2808"/>
        <v>6.5209202793574131E-2</v>
      </c>
      <c r="V2111" s="13">
        <f t="shared" si="2809"/>
        <v>9.0690384868562443E-3</v>
      </c>
      <c r="W2111" s="13">
        <f t="shared" si="2810"/>
        <v>4.4166587711034273E-2</v>
      </c>
      <c r="X2111" s="13">
        <f t="shared" si="2811"/>
        <v>4.7347828211587617E-2</v>
      </c>
      <c r="Y2111" s="13">
        <f t="shared" si="2812"/>
        <v>2.5379103894344238E-2</v>
      </c>
      <c r="Z2111" s="13">
        <f t="shared" si="2813"/>
        <v>1.5248760051149477E-2</v>
      </c>
      <c r="AA2111" s="13">
        <f t="shared" si="2814"/>
        <v>2.3302035103135704E-2</v>
      </c>
      <c r="AB2111" s="13">
        <f t="shared" si="2815"/>
        <v>1.7804229266065393E-2</v>
      </c>
      <c r="AC2111" s="13">
        <f t="shared" si="2816"/>
        <v>9.2855321905578397E-4</v>
      </c>
      <c r="AD2111" s="13">
        <f t="shared" si="2817"/>
        <v>1.6873033836457097E-2</v>
      </c>
      <c r="AE2111" s="13">
        <f t="shared" si="2818"/>
        <v>1.8088368354915584E-2</v>
      </c>
      <c r="AF2111" s="13">
        <f t="shared" si="2819"/>
        <v>9.6956206250284165E-3</v>
      </c>
      <c r="AG2111" s="13">
        <f t="shared" si="2820"/>
        <v>3.464659625824503E-3</v>
      </c>
      <c r="AH2111" s="13">
        <f t="shared" si="2821"/>
        <v>4.0867752568145939E-3</v>
      </c>
      <c r="AI2111" s="13">
        <f t="shared" si="2822"/>
        <v>6.245109777679364E-3</v>
      </c>
      <c r="AJ2111" s="13">
        <f t="shared" si="2823"/>
        <v>4.7716590324159095E-3</v>
      </c>
      <c r="AK2111" s="13">
        <f t="shared" si="2824"/>
        <v>2.430566286495503E-3</v>
      </c>
      <c r="AL2111" s="13">
        <f t="shared" si="2825"/>
        <v>6.0846041440425655E-5</v>
      </c>
      <c r="AM2111" s="13">
        <f t="shared" si="2826"/>
        <v>5.1568262000933184E-3</v>
      </c>
      <c r="AN2111" s="13">
        <f t="shared" si="2827"/>
        <v>5.5282631892803486E-3</v>
      </c>
      <c r="AO2111" s="13">
        <f t="shared" si="2828"/>
        <v>2.963227060997236E-3</v>
      </c>
      <c r="AP2111" s="13">
        <f t="shared" si="2829"/>
        <v>1.0588876728412253E-3</v>
      </c>
      <c r="AQ2111" s="13">
        <f t="shared" si="2830"/>
        <v>2.8378936560073269E-4</v>
      </c>
      <c r="AR2111" s="13">
        <f t="shared" si="2831"/>
        <v>8.7622767719808096E-4</v>
      </c>
      <c r="AS2111" s="13">
        <f t="shared" si="2832"/>
        <v>1.3389867781983759E-3</v>
      </c>
      <c r="AT2111" s="13">
        <f t="shared" si="2833"/>
        <v>1.0230706235639516E-3</v>
      </c>
      <c r="AU2111" s="13">
        <f t="shared" si="2834"/>
        <v>5.2112712778630294E-4</v>
      </c>
      <c r="AV2111" s="13">
        <f t="shared" si="2835"/>
        <v>1.990870500968589E-4</v>
      </c>
      <c r="AW2111" s="13">
        <f t="shared" si="2836"/>
        <v>2.7688240957011187E-6</v>
      </c>
      <c r="AX2111" s="13">
        <f t="shared" si="2837"/>
        <v>1.3133805058277083E-3</v>
      </c>
      <c r="AY2111" s="13">
        <f t="shared" si="2838"/>
        <v>1.407980960024275E-3</v>
      </c>
      <c r="AZ2111" s="13">
        <f t="shared" si="2839"/>
        <v>7.5469765806427151E-4</v>
      </c>
      <c r="BA2111" s="13">
        <f t="shared" si="2840"/>
        <v>2.6968572788932984E-4</v>
      </c>
      <c r="BB2111" s="13">
        <f t="shared" si="2841"/>
        <v>7.2277677408338854E-5</v>
      </c>
      <c r="BC2111" s="13">
        <f t="shared" si="2842"/>
        <v>1.5496741907492213E-5</v>
      </c>
      <c r="BD2111" s="13">
        <f t="shared" si="2843"/>
        <v>1.5655679886965863E-4</v>
      </c>
      <c r="BE2111" s="13">
        <f t="shared" si="2844"/>
        <v>2.3923860108352493E-4</v>
      </c>
      <c r="BF2111" s="13">
        <f t="shared" si="2845"/>
        <v>1.8279342916321725E-4</v>
      </c>
      <c r="BG2111" s="13">
        <f t="shared" si="2846"/>
        <v>9.3110497480804525E-5</v>
      </c>
      <c r="BH2111" s="13">
        <f t="shared" si="2847"/>
        <v>3.5571155843005427E-5</v>
      </c>
      <c r="BI2111" s="13">
        <f t="shared" si="2848"/>
        <v>1.0871445538292677E-5</v>
      </c>
      <c r="BJ2111" s="14">
        <f t="shared" si="2849"/>
        <v>0.47698159806633689</v>
      </c>
      <c r="BK2111" s="14">
        <f t="shared" si="2850"/>
        <v>0.25720821822222389</v>
      </c>
      <c r="BL2111" s="14">
        <f t="shared" si="2851"/>
        <v>0.25080991377483675</v>
      </c>
      <c r="BM2111" s="14">
        <f t="shared" si="2852"/>
        <v>0.48045255466040337</v>
      </c>
      <c r="BN2111" s="14">
        <f t="shared" si="2853"/>
        <v>0.51839072331821512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1.3216000000000001</v>
      </c>
      <c r="F2112" s="10">
        <f>VLOOKUP(B2112,home!$B$2:$E$405,3,FALSE)</f>
        <v>1.2744</v>
      </c>
      <c r="G2112" s="10">
        <f>VLOOKUP(C2112,away!$B$2:$E$405,4,FALSE)</f>
        <v>0.79649999999999999</v>
      </c>
      <c r="H2112" s="10">
        <f>VLOOKUP(A2112,away!$A$2:$E$405,3,FALSE)</f>
        <v>1.1162000000000001</v>
      </c>
      <c r="I2112" s="10">
        <f>VLOOKUP(C2112,away!$B$2:$E$405,3,FALSE)</f>
        <v>0.61299999999999999</v>
      </c>
      <c r="J2112" s="10">
        <f>VLOOKUP(B2112,home!$B$2:$E$405,4,FALSE)</f>
        <v>0.94299999999999995</v>
      </c>
      <c r="K2112" s="12">
        <f t="shared" si="2798"/>
        <v>1.34150276736</v>
      </c>
      <c r="L2112" s="12">
        <f t="shared" si="2799"/>
        <v>0.64522945580000002</v>
      </c>
      <c r="M2112" s="13">
        <f t="shared" si="2800"/>
        <v>0.13714284622842124</v>
      </c>
      <c r="N2112" s="13">
        <f t="shared" si="2801"/>
        <v>0.18397750773905405</v>
      </c>
      <c r="O2112" s="13">
        <f t="shared" si="2802"/>
        <v>8.8488604038827315E-2</v>
      </c>
      <c r="P2112" s="13">
        <f t="shared" si="2803"/>
        <v>0.11870770719791011</v>
      </c>
      <c r="Q2112" s="13">
        <f t="shared" si="2804"/>
        <v>0.12340316788196844</v>
      </c>
      <c r="R2112" s="13">
        <f t="shared" si="2805"/>
        <v>2.8547726914237116E-2</v>
      </c>
      <c r="S2112" s="13">
        <f t="shared" si="2806"/>
        <v>2.5687668251966875E-2</v>
      </c>
      <c r="T2112" s="13">
        <f t="shared" si="2807"/>
        <v>7.9623358856478518E-2</v>
      </c>
      <c r="U2112" s="13">
        <f t="shared" si="2808"/>
        <v>3.8296854657286647E-2</v>
      </c>
      <c r="V2112" s="13">
        <f t="shared" si="2809"/>
        <v>2.4705174894574015E-3</v>
      </c>
      <c r="W2112" s="13">
        <f t="shared" si="2810"/>
        <v>5.5181897071550433E-2</v>
      </c>
      <c r="X2112" s="13">
        <f t="shared" si="2811"/>
        <v>3.5604985417488098E-2</v>
      </c>
      <c r="Y2112" s="13">
        <f t="shared" si="2812"/>
        <v>1.1486692682346391E-2</v>
      </c>
      <c r="Z2112" s="13">
        <f t="shared" si="2813"/>
        <v>6.1399447670667431E-3</v>
      </c>
      <c r="AA2112" s="13">
        <f t="shared" si="2814"/>
        <v>8.2367528964575852E-3</v>
      </c>
      <c r="AB2112" s="13">
        <f t="shared" si="2815"/>
        <v>5.5248134023291743E-3</v>
      </c>
      <c r="AC2112" s="13">
        <f t="shared" si="2816"/>
        <v>1.3365146033454233E-4</v>
      </c>
      <c r="AD2112" s="13">
        <f t="shared" si="2817"/>
        <v>1.8506666907414902E-2</v>
      </c>
      <c r="AE2112" s="13">
        <f t="shared" si="2818"/>
        <v>1.1941046617343186E-2</v>
      </c>
      <c r="AF2112" s="13">
        <f t="shared" si="2819"/>
        <v>3.8523575052953874E-3</v>
      </c>
      <c r="AG2112" s="13">
        <f t="shared" si="2820"/>
        <v>8.2855151222959616E-4</v>
      </c>
      <c r="AH2112" s="13">
        <f t="shared" si="2821"/>
        <v>9.90418305174133E-4</v>
      </c>
      <c r="AI2112" s="13">
        <f t="shared" si="2822"/>
        <v>1.3286488972351004E-3</v>
      </c>
      <c r="AJ2112" s="13">
        <f t="shared" si="2823"/>
        <v>8.9119308624534992E-4</v>
      </c>
      <c r="AK2112" s="13">
        <f t="shared" si="2824"/>
        <v>3.9851266381674529E-4</v>
      </c>
      <c r="AL2112" s="13">
        <f t="shared" si="2825"/>
        <v>4.6274257407611029E-6</v>
      </c>
      <c r="AM2112" s="13">
        <f t="shared" si="2826"/>
        <v>4.9653489741813637E-3</v>
      </c>
      <c r="AN2112" s="13">
        <f t="shared" si="2827"/>
        <v>3.2037894164681294E-3</v>
      </c>
      <c r="AO2112" s="13">
        <f t="shared" si="2828"/>
        <v>1.0335896508427654E-3</v>
      </c>
      <c r="AP2112" s="13">
        <f t="shared" si="2829"/>
        <v>2.2230082931126317E-4</v>
      </c>
      <c r="AQ2112" s="13">
        <f t="shared" si="2830"/>
        <v>3.5858760780098757E-5</v>
      </c>
      <c r="AR2112" s="13">
        <f t="shared" si="2831"/>
        <v>1.2780941281237288E-4</v>
      </c>
      <c r="AS2112" s="13">
        <f t="shared" si="2832"/>
        <v>1.7145668098245487E-4</v>
      </c>
      <c r="AT2112" s="13">
        <f t="shared" si="2833"/>
        <v>1.1500480601016197E-4</v>
      </c>
      <c r="AU2112" s="13">
        <f t="shared" si="2834"/>
        <v>5.1426421840777409E-5</v>
      </c>
      <c r="AV2112" s="13">
        <f t="shared" si="2835"/>
        <v>1.7247171803706416E-5</v>
      </c>
      <c r="AW2112" s="13">
        <f t="shared" si="2836"/>
        <v>1.1126093765673263E-7</v>
      </c>
      <c r="AX2112" s="13">
        <f t="shared" si="2837"/>
        <v>1.1101715649620726E-3</v>
      </c>
      <c r="AY2112" s="13">
        <f t="shared" si="2838"/>
        <v>7.1631539470511237E-4</v>
      </c>
      <c r="AZ2112" s="13">
        <f t="shared" si="2839"/>
        <v>2.3109389615337094E-4</v>
      </c>
      <c r="BA2112" s="13">
        <f t="shared" si="2840"/>
        <v>4.9702862951247081E-5</v>
      </c>
      <c r="BB2112" s="13">
        <f t="shared" si="2841"/>
        <v>8.0174378034337847E-6</v>
      </c>
      <c r="BC2112" s="13">
        <f t="shared" si="2842"/>
        <v>1.0346174061639861E-6</v>
      </c>
      <c r="BD2112" s="13">
        <f t="shared" si="2843"/>
        <v>1.3744399645840807E-5</v>
      </c>
      <c r="BE2112" s="13">
        <f t="shared" si="2844"/>
        <v>1.8438150160597246E-5</v>
      </c>
      <c r="BF2112" s="13">
        <f t="shared" si="2845"/>
        <v>1.2367414732720219E-5</v>
      </c>
      <c r="BG2112" s="13">
        <f t="shared" si="2846"/>
        <v>5.5303070296776689E-6</v>
      </c>
      <c r="BH2112" s="13">
        <f t="shared" si="2847"/>
        <v>1.8547305461657644E-6</v>
      </c>
      <c r="BI2112" s="13">
        <f t="shared" si="2848"/>
        <v>4.9762523207769934E-7</v>
      </c>
      <c r="BJ2112" s="14">
        <f t="shared" si="2849"/>
        <v>0.53598345559673388</v>
      </c>
      <c r="BK2112" s="14">
        <f t="shared" si="2850"/>
        <v>0.28486333344853609</v>
      </c>
      <c r="BL2112" s="14">
        <f t="shared" si="2851"/>
        <v>0.17323890198240577</v>
      </c>
      <c r="BM2112" s="14">
        <f t="shared" si="2852"/>
        <v>0.31924187166055684</v>
      </c>
      <c r="BN2112" s="14">
        <f t="shared" si="2853"/>
        <v>0.68026756000041833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1.3216000000000001</v>
      </c>
      <c r="F2113" s="10">
        <f>VLOOKUP(B2113,home!$B$2:$E$405,3,FALSE)</f>
        <v>1.5530999999999999</v>
      </c>
      <c r="G2113" s="10">
        <f>VLOOKUP(C2113,away!$B$2:$E$405,4,FALSE)</f>
        <v>0.83630000000000004</v>
      </c>
      <c r="H2113" s="10">
        <f>VLOOKUP(A2113,away!$A$2:$E$405,3,FALSE)</f>
        <v>1.1162000000000001</v>
      </c>
      <c r="I2113" s="10">
        <f>VLOOKUP(C2113,away!$B$2:$E$405,3,FALSE)</f>
        <v>0.75439999999999996</v>
      </c>
      <c r="J2113" s="10">
        <f>VLOOKUP(B2113,home!$B$2:$E$405,4,FALSE)</f>
        <v>0.66010000000000002</v>
      </c>
      <c r="K2113" s="12">
        <f t="shared" si="2798"/>
        <v>1.7165701116480001</v>
      </c>
      <c r="L2113" s="12">
        <f t="shared" si="2799"/>
        <v>0.55584465092800006</v>
      </c>
      <c r="M2113" s="13">
        <f t="shared" si="2800"/>
        <v>0.10306300666539168</v>
      </c>
      <c r="N2113" s="13">
        <f t="shared" si="2801"/>
        <v>0.17691487685839</v>
      </c>
      <c r="O2113" s="13">
        <f t="shared" si="2802"/>
        <v>5.7287020963514783E-2</v>
      </c>
      <c r="P2113" s="13">
        <f t="shared" si="2803"/>
        <v>9.8337187971321904E-2</v>
      </c>
      <c r="Q2113" s="13">
        <f t="shared" si="2804"/>
        <v>0.15184339496049937</v>
      </c>
      <c r="R2113" s="13">
        <f t="shared" si="2805"/>
        <v>1.5921342085084944E-2</v>
      </c>
      <c r="S2113" s="13">
        <f t="shared" si="2806"/>
        <v>2.345701637034214E-2</v>
      </c>
      <c r="T2113" s="13">
        <f t="shared" si="2807"/>
        <v>8.4401338867541212E-2</v>
      </c>
      <c r="U2113" s="13">
        <f t="shared" si="2808"/>
        <v>2.7330099960580268E-2</v>
      </c>
      <c r="V2113" s="13">
        <f t="shared" si="2809"/>
        <v>2.4868250798872121E-3</v>
      </c>
      <c r="W2113" s="13">
        <f t="shared" si="2810"/>
        <v>8.6883277813451912E-2</v>
      </c>
      <c r="X2113" s="13">
        <f t="shared" si="2811"/>
        <v>4.8293605227698634E-2</v>
      </c>
      <c r="Y2113" s="13">
        <f t="shared" si="2812"/>
        <v>1.3421871069922389E-2</v>
      </c>
      <c r="Z2113" s="13">
        <f t="shared" si="2813"/>
        <v>2.9499309445297738E-3</v>
      </c>
      <c r="AA2113" s="13">
        <f t="shared" si="2814"/>
        <v>5.0637632908053648E-3</v>
      </c>
      <c r="AB2113" s="13">
        <f t="shared" si="2815"/>
        <v>4.3461523587284053E-3</v>
      </c>
      <c r="AC2113" s="13">
        <f t="shared" si="2816"/>
        <v>1.4829968654916071E-4</v>
      </c>
      <c r="AD2113" s="13">
        <f t="shared" si="2817"/>
        <v>3.7285309474145351E-2</v>
      </c>
      <c r="AE2113" s="13">
        <f t="shared" si="2818"/>
        <v>2.0724839829398777E-2</v>
      </c>
      <c r="AF2113" s="13">
        <f t="shared" si="2819"/>
        <v>5.7598956802554363E-3</v>
      </c>
      <c r="AG2113" s="13">
        <f t="shared" si="2820"/>
        <v>1.06720240125776E-3</v>
      </c>
      <c r="AH2113" s="13">
        <f t="shared" si="2821"/>
        <v>4.099258340309643E-4</v>
      </c>
      <c r="AI2113" s="13">
        <f t="shared" si="2822"/>
        <v>7.0366643468993198E-4</v>
      </c>
      <c r="AJ2113" s="13">
        <f t="shared" si="2823"/>
        <v>6.0394638517932339E-4</v>
      </c>
      <c r="AK2113" s="13">
        <f t="shared" si="2824"/>
        <v>3.4557210461222572E-4</v>
      </c>
      <c r="AL2113" s="13">
        <f t="shared" si="2825"/>
        <v>5.6599839745098381E-6</v>
      </c>
      <c r="AM2113" s="13">
        <f t="shared" si="2826"/>
        <v>1.2800569569372786E-2</v>
      </c>
      <c r="AN2113" s="13">
        <f t="shared" si="2827"/>
        <v>7.1151281239675967E-3</v>
      </c>
      <c r="AO2113" s="13">
        <f t="shared" si="2828"/>
        <v>1.9774529541873817E-3</v>
      </c>
      <c r="AP2113" s="13">
        <f t="shared" si="2829"/>
        <v>3.6638554901560939E-4</v>
      </c>
      <c r="AQ2113" s="13">
        <f t="shared" si="2830"/>
        <v>5.0913361899411255E-5</v>
      </c>
      <c r="AR2113" s="13">
        <f t="shared" si="2831"/>
        <v>4.5571016424662142E-5</v>
      </c>
      <c r="AS2113" s="13">
        <f t="shared" si="2832"/>
        <v>7.8225844751995138E-5</v>
      </c>
      <c r="AT2113" s="13">
        <f t="shared" si="2833"/>
        <v>6.7140073529845716E-5</v>
      </c>
      <c r="AU2113" s="13">
        <f t="shared" si="2834"/>
        <v>3.8416881171727395E-5</v>
      </c>
      <c r="AV2113" s="13">
        <f t="shared" si="2835"/>
        <v>1.6486317500530019E-5</v>
      </c>
      <c r="AW2113" s="13">
        <f t="shared" si="2836"/>
        <v>1.5001257915059234E-7</v>
      </c>
      <c r="AX2113" s="13">
        <f t="shared" si="2837"/>
        <v>3.6621791891427048E-3</v>
      </c>
      <c r="AY2113" s="13">
        <f t="shared" si="2838"/>
        <v>2.0356027130248133E-3</v>
      </c>
      <c r="AZ2113" s="13">
        <f t="shared" si="2839"/>
        <v>5.6573943972468342E-4</v>
      </c>
      <c r="BA2113" s="13">
        <f t="shared" si="2840"/>
        <v>1.0482108046332303E-4</v>
      </c>
      <c r="BB2113" s="13">
        <f t="shared" si="2841"/>
        <v>1.4566059220007896E-5</v>
      </c>
      <c r="BC2113" s="13">
        <f t="shared" si="2842"/>
        <v>1.6192932205083736E-6</v>
      </c>
      <c r="BD2113" s="13">
        <f t="shared" si="2843"/>
        <v>4.2217342861667476E-6</v>
      </c>
      <c r="BE2113" s="13">
        <f t="shared" si="2844"/>
        <v>7.2469028949534437E-6</v>
      </c>
      <c r="BF2113" s="13">
        <f t="shared" si="2845"/>
        <v>6.2199084557462244E-6</v>
      </c>
      <c r="BG2113" s="13">
        <f t="shared" si="2846"/>
        <v>3.5589696507735452E-6</v>
      </c>
      <c r="BH2113" s="13">
        <f t="shared" si="2847"/>
        <v>1.5273052326950476E-6</v>
      </c>
      <c r="BI2113" s="13">
        <f t="shared" si="2848"/>
        <v>5.2434530276158258E-7</v>
      </c>
      <c r="BJ2113" s="14">
        <f t="shared" si="2849"/>
        <v>0.65529058951579988</v>
      </c>
      <c r="BK2113" s="14">
        <f t="shared" si="2850"/>
        <v>0.22953359847049143</v>
      </c>
      <c r="BL2113" s="14">
        <f t="shared" si="2851"/>
        <v>0.11228062871642808</v>
      </c>
      <c r="BM2113" s="14">
        <f t="shared" si="2852"/>
        <v>0.39465246544260063</v>
      </c>
      <c r="BN2113" s="14">
        <f t="shared" si="2853"/>
        <v>0.60336682950420273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1.3216000000000001</v>
      </c>
      <c r="F2114" s="10">
        <f>VLOOKUP(B2114,home!$B$2:$E$405,3,FALSE)</f>
        <v>0.75670000000000004</v>
      </c>
      <c r="G2114" s="10">
        <f>VLOOKUP(C2114,away!$B$2:$E$405,4,FALSE)</f>
        <v>1.8319000000000001</v>
      </c>
      <c r="H2114" s="10">
        <f>VLOOKUP(A2114,away!$A$2:$E$405,3,FALSE)</f>
        <v>1.1162000000000001</v>
      </c>
      <c r="I2114" s="10">
        <f>VLOOKUP(C2114,away!$B$2:$E$405,3,FALSE)</f>
        <v>0.51870000000000005</v>
      </c>
      <c r="J2114" s="10">
        <f>VLOOKUP(B2114,home!$B$2:$E$405,4,FALSE)</f>
        <v>0.99019999999999997</v>
      </c>
      <c r="K2114" s="12">
        <f t="shared" si="2798"/>
        <v>1.8320002415680001</v>
      </c>
      <c r="L2114" s="12">
        <f t="shared" si="2799"/>
        <v>0.57329900518800003</v>
      </c>
      <c r="M2114" s="13">
        <f t="shared" si="2800"/>
        <v>9.0238487994216521E-2</v>
      </c>
      <c r="N2114" s="13">
        <f t="shared" si="2801"/>
        <v>0.16531693180413576</v>
      </c>
      <c r="O2114" s="13">
        <f t="shared" si="2802"/>
        <v>5.1733635396753609E-2</v>
      </c>
      <c r="P2114" s="13">
        <f t="shared" si="2803"/>
        <v>9.4776032544043459E-2</v>
      </c>
      <c r="Q2114" s="13">
        <f t="shared" si="2804"/>
        <v>0.15143032950022867</v>
      </c>
      <c r="R2114" s="13">
        <f t="shared" si="2805"/>
        <v>1.4829420853858775E-2</v>
      </c>
      <c r="S2114" s="13">
        <f t="shared" si="2806"/>
        <v>2.4885435650709498E-2</v>
      </c>
      <c r="T2114" s="13">
        <f t="shared" si="2807"/>
        <v>8.6814857257772146E-2</v>
      </c>
      <c r="U2114" s="13">
        <f t="shared" si="2808"/>
        <v>2.7167502586582817E-2</v>
      </c>
      <c r="V2114" s="13">
        <f t="shared" si="2809"/>
        <v>2.9040858673857225E-3</v>
      </c>
      <c r="W2114" s="13">
        <f t="shared" si="2810"/>
        <v>9.2473466741713611E-2</v>
      </c>
      <c r="X2114" s="13">
        <f t="shared" si="2811"/>
        <v>5.3014946489310016E-2</v>
      </c>
      <c r="Y2114" s="13">
        <f t="shared" si="2812"/>
        <v>1.5196708041208243E-2</v>
      </c>
      <c r="Z2114" s="13">
        <f t="shared" si="2813"/>
        <v>2.8338974076771396E-3</v>
      </c>
      <c r="AA2114" s="13">
        <f t="shared" si="2814"/>
        <v>5.1917007354434497E-3</v>
      </c>
      <c r="AB2114" s="13">
        <f t="shared" si="2815"/>
        <v>4.7555985007405824E-3</v>
      </c>
      <c r="AC2114" s="13">
        <f t="shared" si="2816"/>
        <v>1.9063216732399576E-4</v>
      </c>
      <c r="AD2114" s="13">
        <f t="shared" si="2817"/>
        <v>4.2352853352362441E-2</v>
      </c>
      <c r="AE2114" s="13">
        <f t="shared" si="2818"/>
        <v>2.428084869378264E-2</v>
      </c>
      <c r="AF2114" s="13">
        <f t="shared" si="2819"/>
        <v>6.9600932006329682E-3</v>
      </c>
      <c r="AG2114" s="13">
        <f t="shared" si="2820"/>
        <v>1.330071502646215E-3</v>
      </c>
      <c r="AH2114" s="13">
        <f t="shared" si="2821"/>
        <v>4.0616764115653891E-4</v>
      </c>
      <c r="AI2114" s="13">
        <f t="shared" si="2822"/>
        <v>7.4409921671588419E-4</v>
      </c>
      <c r="AJ2114" s="13">
        <f t="shared" si="2823"/>
        <v>6.8159497238702983E-4</v>
      </c>
      <c r="AK2114" s="13">
        <f t="shared" si="2824"/>
        <v>4.1622738468819105E-4</v>
      </c>
      <c r="AL2114" s="13">
        <f t="shared" si="2825"/>
        <v>8.0087159684672526E-6</v>
      </c>
      <c r="AM2114" s="13">
        <f t="shared" si="2826"/>
        <v>1.5518087514524409E-2</v>
      </c>
      <c r="AN2114" s="13">
        <f t="shared" si="2827"/>
        <v>8.8965041344971681E-3</v>
      </c>
      <c r="AO2114" s="13">
        <f t="shared" si="2828"/>
        <v>2.5501784849790775E-3</v>
      </c>
      <c r="AP2114" s="13">
        <f t="shared" si="2829"/>
        <v>4.873382628301155E-4</v>
      </c>
      <c r="AQ2114" s="13">
        <f t="shared" si="2830"/>
        <v>6.9847635317638298E-5</v>
      </c>
      <c r="AR2114" s="13">
        <f t="shared" si="2831"/>
        <v>4.6571100922920085E-5</v>
      </c>
      <c r="AS2114" s="13">
        <f t="shared" si="2832"/>
        <v>8.5318268140877312E-5</v>
      </c>
      <c r="AT2114" s="13">
        <f t="shared" si="2833"/>
        <v>7.8151543922125335E-5</v>
      </c>
      <c r="AU2114" s="13">
        <f t="shared" si="2834"/>
        <v>4.7724549114748598E-5</v>
      </c>
      <c r="AV2114" s="13">
        <f t="shared" si="2835"/>
        <v>2.1857846376735832E-5</v>
      </c>
      <c r="AW2114" s="13">
        <f t="shared" si="2836"/>
        <v>2.3365071026262099E-7</v>
      </c>
      <c r="AX2114" s="13">
        <f t="shared" si="2837"/>
        <v>4.7381900125470127E-3</v>
      </c>
      <c r="AY2114" s="13">
        <f t="shared" si="2838"/>
        <v>2.7163996205849198E-3</v>
      </c>
      <c r="AZ2114" s="13">
        <f t="shared" si="2839"/>
        <v>7.7865460008719764E-4</v>
      </c>
      <c r="BA2114" s="13">
        <f t="shared" si="2840"/>
        <v>1.488006358716835E-4</v>
      </c>
      <c r="BB2114" s="13">
        <f t="shared" si="2841"/>
        <v>2.1326814129144486E-5</v>
      </c>
      <c r="BC2114" s="13">
        <f t="shared" si="2842"/>
        <v>2.4453282648135842E-6</v>
      </c>
      <c r="BD2114" s="13">
        <f t="shared" si="2843"/>
        <v>4.4498609716033385E-6</v>
      </c>
      <c r="BE2114" s="13">
        <f t="shared" si="2844"/>
        <v>8.1521463749213331E-6</v>
      </c>
      <c r="BF2114" s="13">
        <f t="shared" si="2845"/>
        <v>7.4673670640767901E-6</v>
      </c>
      <c r="BG2114" s="13">
        <f t="shared" si="2846"/>
        <v>4.5600727550885363E-6</v>
      </c>
      <c r="BH2114" s="13">
        <f t="shared" si="2847"/>
        <v>2.088513597222464E-6</v>
      </c>
      <c r="BI2114" s="13">
        <f t="shared" si="2848"/>
        <v>7.65231482925921E-7</v>
      </c>
      <c r="BJ2114" s="14">
        <f t="shared" si="2849"/>
        <v>0.67509887962742565</v>
      </c>
      <c r="BK2114" s="14">
        <f t="shared" si="2850"/>
        <v>0.21571908256023256</v>
      </c>
      <c r="BL2114" s="14">
        <f t="shared" si="2851"/>
        <v>0.10623305378905012</v>
      </c>
      <c r="BM2114" s="14">
        <f t="shared" si="2852"/>
        <v>0.4288439093212742</v>
      </c>
      <c r="BN2114" s="14">
        <f t="shared" si="2853"/>
        <v>0.56832483809323675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1.3216000000000001</v>
      </c>
      <c r="F2115" s="10">
        <f>VLOOKUP(B2115,home!$B$2:$E$405,3,FALSE)</f>
        <v>0.75670000000000004</v>
      </c>
      <c r="G2115" s="10">
        <f>VLOOKUP(C2115,away!$B$2:$E$405,4,FALSE)</f>
        <v>1.0752999999999999</v>
      </c>
      <c r="H2115" s="10">
        <f>VLOOKUP(A2115,away!$A$2:$E$405,3,FALSE)</f>
        <v>1.1162000000000001</v>
      </c>
      <c r="I2115" s="10">
        <f>VLOOKUP(C2115,away!$B$2:$E$405,3,FALSE)</f>
        <v>0.89590000000000003</v>
      </c>
      <c r="J2115" s="10">
        <f>VLOOKUP(B2115,home!$B$2:$E$405,4,FALSE)</f>
        <v>1.0845</v>
      </c>
      <c r="K2115" s="12">
        <f t="shared" si="2798"/>
        <v>1.0753588404159999</v>
      </c>
      <c r="L2115" s="12">
        <f t="shared" si="2799"/>
        <v>1.08450388251</v>
      </c>
      <c r="M2115" s="13">
        <f t="shared" si="2800"/>
        <v>0.11534095361993775</v>
      </c>
      <c r="N2115" s="13">
        <f t="shared" si="2801"/>
        <v>0.12403291413721187</v>
      </c>
      <c r="O2115" s="13">
        <f t="shared" si="2802"/>
        <v>0.1250877120132283</v>
      </c>
      <c r="P2115" s="13">
        <f t="shared" si="2803"/>
        <v>0.13451417694083573</v>
      </c>
      <c r="Q2115" s="13">
        <f t="shared" si="2804"/>
        <v>6.6689945360004721E-2</v>
      </c>
      <c r="R2115" s="13">
        <f t="shared" si="2805"/>
        <v>6.782905466631943E-2</v>
      </c>
      <c r="S2115" s="13">
        <f t="shared" si="2806"/>
        <v>3.9218645308093623E-2</v>
      </c>
      <c r="T2115" s="13">
        <f t="shared" si="2807"/>
        <v>7.2325504667304863E-2</v>
      </c>
      <c r="U2115" s="13">
        <f t="shared" si="2808"/>
        <v>7.2940573572486733E-2</v>
      </c>
      <c r="V2115" s="13">
        <f t="shared" si="2809"/>
        <v>5.081999284906661E-3</v>
      </c>
      <c r="W2115" s="13">
        <f t="shared" si="2810"/>
        <v>2.3905207436580356E-2</v>
      </c>
      <c r="X2115" s="13">
        <f t="shared" si="2811"/>
        <v>2.5925290277178315E-2</v>
      </c>
      <c r="Y2115" s="13">
        <f t="shared" si="2812"/>
        <v>1.4058038980399319E-2</v>
      </c>
      <c r="Z2115" s="13">
        <f t="shared" si="2813"/>
        <v>2.4520291044202152E-2</v>
      </c>
      <c r="AA2115" s="13">
        <f t="shared" si="2814"/>
        <v>2.6368111743956053E-2</v>
      </c>
      <c r="AB2115" s="13">
        <f t="shared" si="2815"/>
        <v>1.4177591034470045E-2</v>
      </c>
      <c r="AC2115" s="13">
        <f t="shared" si="2816"/>
        <v>3.7042401764537285E-4</v>
      </c>
      <c r="AD2115" s="13">
        <f t="shared" si="2817"/>
        <v>6.4266690372262467E-3</v>
      </c>
      <c r="AE2115" s="13">
        <f t="shared" si="2818"/>
        <v>6.9697475224786672E-3</v>
      </c>
      <c r="AF2115" s="13">
        <f t="shared" si="2819"/>
        <v>3.7793591241212839E-3</v>
      </c>
      <c r="AG2115" s="13">
        <f t="shared" si="2820"/>
        <v>1.3662432145030419E-3</v>
      </c>
      <c r="AH2115" s="13">
        <f t="shared" si="2821"/>
        <v>6.6480877094281026E-3</v>
      </c>
      <c r="AI2115" s="13">
        <f t="shared" si="2822"/>
        <v>7.149079890194465E-3</v>
      </c>
      <c r="AJ2115" s="13">
        <f t="shared" si="2823"/>
        <v>3.8439131303804317E-3</v>
      </c>
      <c r="AK2115" s="13">
        <f t="shared" si="2824"/>
        <v>1.3778619888485792E-3</v>
      </c>
      <c r="AL2115" s="13">
        <f t="shared" si="2825"/>
        <v>1.7279996493482042E-5</v>
      </c>
      <c r="AM2115" s="13">
        <f t="shared" si="2826"/>
        <v>1.3821950727218059E-3</v>
      </c>
      <c r="AN2115" s="13">
        <f t="shared" si="2827"/>
        <v>1.49899592275299E-3</v>
      </c>
      <c r="AO2115" s="13">
        <f t="shared" si="2828"/>
        <v>8.1283344904613892E-4</v>
      </c>
      <c r="AP2115" s="13">
        <f t="shared" si="2829"/>
        <v>2.9384034377484395E-4</v>
      </c>
      <c r="AQ2115" s="13">
        <f t="shared" si="2830"/>
        <v>7.9667748415472833E-5</v>
      </c>
      <c r="AR2115" s="13">
        <f t="shared" si="2831"/>
        <v>1.4419753864283584E-3</v>
      </c>
      <c r="AS2115" s="13">
        <f t="shared" si="2832"/>
        <v>1.5506409794580128E-3</v>
      </c>
      <c r="AT2115" s="13">
        <f t="shared" si="2833"/>
        <v>8.3374774278574938E-4</v>
      </c>
      <c r="AU2115" s="13">
        <f t="shared" si="2834"/>
        <v>2.9885933529384695E-4</v>
      </c>
      <c r="AV2115" s="13">
        <f t="shared" si="2835"/>
        <v>8.0345257062271931E-5</v>
      </c>
      <c r="AW2115" s="13">
        <f t="shared" si="2836"/>
        <v>5.5979068841614434E-7</v>
      </c>
      <c r="AX2115" s="13">
        <f t="shared" si="2837"/>
        <v>2.477259484384716E-4</v>
      </c>
      <c r="AY2115" s="13">
        <f t="shared" si="2838"/>
        <v>2.6865975287999444E-4</v>
      </c>
      <c r="AZ2115" s="13">
        <f t="shared" si="2839"/>
        <v>1.4568127253626557E-4</v>
      </c>
      <c r="BA2115" s="13">
        <f t="shared" si="2840"/>
        <v>5.2663968558192485E-5</v>
      </c>
      <c r="BB2115" s="13">
        <f t="shared" si="2841"/>
        <v>1.4278569592436076E-5</v>
      </c>
      <c r="BC2115" s="13">
        <f t="shared" si="2842"/>
        <v>3.0970328319372313E-6</v>
      </c>
      <c r="BD2115" s="13">
        <f t="shared" si="2843"/>
        <v>2.6063798417756858E-4</v>
      </c>
      <c r="BE2115" s="13">
        <f t="shared" si="2844"/>
        <v>2.8027936043355386E-4</v>
      </c>
      <c r="BF2115" s="13">
        <f t="shared" si="2845"/>
        <v>1.5070044401418228E-4</v>
      </c>
      <c r="BG2115" s="13">
        <f t="shared" si="2846"/>
        <v>5.4019018241755795E-5</v>
      </c>
      <c r="BH2115" s="13">
        <f t="shared" si="2847"/>
        <v>1.4522457204216312E-5</v>
      </c>
      <c r="BI2115" s="13">
        <f t="shared" si="2848"/>
        <v>3.1233705478234088E-6</v>
      </c>
      <c r="BJ2115" s="14">
        <f t="shared" si="2849"/>
        <v>0.35027855883855724</v>
      </c>
      <c r="BK2115" s="14">
        <f t="shared" si="2850"/>
        <v>0.29481213892079255</v>
      </c>
      <c r="BL2115" s="14">
        <f t="shared" si="2851"/>
        <v>0.33039083708495948</v>
      </c>
      <c r="BM2115" s="14">
        <f t="shared" si="2852"/>
        <v>0.36623896918878213</v>
      </c>
      <c r="BN2115" s="14">
        <f t="shared" si="2853"/>
        <v>0.63349475673753775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1.3216000000000001</v>
      </c>
      <c r="F2116" s="10">
        <f>VLOOKUP(B2116,home!$B$2:$E$405,3,FALSE)</f>
        <v>0.51770000000000005</v>
      </c>
      <c r="G2116" s="10">
        <f>VLOOKUP(C2116,away!$B$2:$E$405,4,FALSE)</f>
        <v>1.2344999999999999</v>
      </c>
      <c r="H2116" s="10">
        <f>VLOOKUP(A2116,away!$A$2:$E$405,3,FALSE)</f>
        <v>1.1162000000000001</v>
      </c>
      <c r="I2116" s="10">
        <f>VLOOKUP(C2116,away!$B$2:$E$405,3,FALSE)</f>
        <v>0.75439999999999996</v>
      </c>
      <c r="J2116" s="10">
        <f>VLOOKUP(B2116,home!$B$2:$E$405,4,FALSE)</f>
        <v>0.70730000000000004</v>
      </c>
      <c r="K2116" s="12">
        <f t="shared" si="2798"/>
        <v>0.84463541904000006</v>
      </c>
      <c r="L2116" s="12">
        <f t="shared" si="2799"/>
        <v>0.59558994334400006</v>
      </c>
      <c r="M2116" s="13">
        <f t="shared" si="2800"/>
        <v>0.2368743700937051</v>
      </c>
      <c r="N2116" s="13">
        <f t="shared" si="2801"/>
        <v>0.20007248284393267</v>
      </c>
      <c r="O2116" s="13">
        <f t="shared" si="2802"/>
        <v>0.14107999266375551</v>
      </c>
      <c r="P2116" s="13">
        <f t="shared" si="2803"/>
        <v>0.11916115872171128</v>
      </c>
      <c r="Q2116" s="13">
        <f t="shared" si="2804"/>
        <v>8.4494152692629151E-2</v>
      </c>
      <c r="R2116" s="13">
        <f t="shared" si="2805"/>
        <v>4.2012912418789045E-2</v>
      </c>
      <c r="S2116" s="13">
        <f t="shared" si="2806"/>
        <v>1.4986194730864863E-2</v>
      </c>
      <c r="T2116" s="13">
        <f t="shared" si="2807"/>
        <v>5.0323867615102283E-2</v>
      </c>
      <c r="U2116" s="13">
        <f t="shared" si="2808"/>
        <v>3.548559388593471E-2</v>
      </c>
      <c r="V2116" s="13">
        <f t="shared" si="2809"/>
        <v>8.3765562134740601E-4</v>
      </c>
      <c r="W2116" s="13">
        <f t="shared" si="2810"/>
        <v>2.3788918021989524E-2</v>
      </c>
      <c r="X2116" s="13">
        <f t="shared" si="2811"/>
        <v>1.4168440336931801E-2</v>
      </c>
      <c r="Y2116" s="13">
        <f t="shared" si="2812"/>
        <v>4.2192902887730277E-3</v>
      </c>
      <c r="Z2116" s="13">
        <f t="shared" si="2813"/>
        <v>8.3408227090743369E-3</v>
      </c>
      <c r="AA2116" s="13">
        <f t="shared" si="2814"/>
        <v>7.0449542840173504E-3</v>
      </c>
      <c r="AB2116" s="13">
        <f t="shared" si="2815"/>
        <v>2.9752089568993193E-3</v>
      </c>
      <c r="AC2116" s="13">
        <f t="shared" si="2816"/>
        <v>2.6336749309883574E-5</v>
      </c>
      <c r="AD2116" s="13">
        <f t="shared" si="2817"/>
        <v>5.0232406855028324E-3</v>
      </c>
      <c r="AE2116" s="13">
        <f t="shared" si="2818"/>
        <v>2.9917916352819075E-3</v>
      </c>
      <c r="AF2116" s="13">
        <f t="shared" si="2819"/>
        <v>8.9094050527730232E-4</v>
      </c>
      <c r="AG2116" s="13">
        <f t="shared" si="2820"/>
        <v>1.7687840168699445E-4</v>
      </c>
      <c r="AH2116" s="13">
        <f t="shared" si="2821"/>
        <v>1.241927531184983E-3</v>
      </c>
      <c r="AI2116" s="13">
        <f t="shared" si="2822"/>
        <v>1.0489759807197408E-3</v>
      </c>
      <c r="AJ2116" s="13">
        <f t="shared" si="2823"/>
        <v>4.4300113351905665E-4</v>
      </c>
      <c r="AK2116" s="13">
        <f t="shared" si="2824"/>
        <v>1.2472481601502115E-4</v>
      </c>
      <c r="AL2116" s="13">
        <f t="shared" si="2825"/>
        <v>5.2995477112825196E-7</v>
      </c>
      <c r="AM2116" s="13">
        <f t="shared" si="2826"/>
        <v>8.4856140026769264E-4</v>
      </c>
      <c r="AN2116" s="13">
        <f t="shared" si="2827"/>
        <v>5.0539463630934044E-4</v>
      </c>
      <c r="AO2116" s="13">
        <f t="shared" si="2828"/>
        <v>1.5050398140292078E-4</v>
      </c>
      <c r="AP2116" s="13">
        <f t="shared" si="2829"/>
        <v>2.9879552585604014E-5</v>
      </c>
      <c r="AQ2116" s="13">
        <f t="shared" si="2830"/>
        <v>4.4489902579009904E-6</v>
      </c>
      <c r="AR2116" s="13">
        <f t="shared" si="2831"/>
        <v>1.4793590958716362E-4</v>
      </c>
      <c r="AS2116" s="13">
        <f t="shared" si="2832"/>
        <v>1.2495190898521752E-4</v>
      </c>
      <c r="AT2116" s="13">
        <f t="shared" si="2833"/>
        <v>5.2769404002788569E-5</v>
      </c>
      <c r="AU2116" s="13">
        <f t="shared" si="2834"/>
        <v>1.4856969220795459E-5</v>
      </c>
      <c r="AV2116" s="13">
        <f t="shared" si="2835"/>
        <v>3.1371806058677387E-6</v>
      </c>
      <c r="AW2116" s="13">
        <f t="shared" si="2836"/>
        <v>7.405475523769586E-9</v>
      </c>
      <c r="AX2116" s="13">
        <f t="shared" si="2837"/>
        <v>1.1945416898271191E-4</v>
      </c>
      <c r="AY2116" s="13">
        <f t="shared" si="2838"/>
        <v>7.1145701736617989E-5</v>
      </c>
      <c r="AZ2116" s="13">
        <f t="shared" si="2839"/>
        <v>2.118683223324072E-5</v>
      </c>
      <c r="BA2116" s="13">
        <f t="shared" si="2840"/>
        <v>4.2062214031448921E-6</v>
      </c>
      <c r="BB2116" s="13">
        <f t="shared" si="2841"/>
        <v>6.2629579179784651E-7</v>
      </c>
      <c r="BC2116" s="13">
        <f t="shared" si="2842"/>
        <v>7.4603095030693043E-8</v>
      </c>
      <c r="BD2116" s="13">
        <f t="shared" si="2843"/>
        <v>1.4684856668260315E-5</v>
      </c>
      <c r="BE2116" s="13">
        <f t="shared" si="2844"/>
        <v>1.240335006553839E-5</v>
      </c>
      <c r="BF2116" s="13">
        <f t="shared" si="2845"/>
        <v>5.238154390052915E-6</v>
      </c>
      <c r="BG2116" s="13">
        <f t="shared" si="2846"/>
        <v>1.4747769094128534E-6</v>
      </c>
      <c r="BH2116" s="13">
        <f t="shared" si="2847"/>
        <v>3.1141220321811041E-7</v>
      </c>
      <c r="BI2116" s="13">
        <f t="shared" si="2848"/>
        <v>5.260595535185968E-8</v>
      </c>
      <c r="BJ2116" s="14">
        <f t="shared" si="2849"/>
        <v>0.38790548541117348</v>
      </c>
      <c r="BK2116" s="14">
        <f t="shared" si="2850"/>
        <v>0.37195739157344632</v>
      </c>
      <c r="BL2116" s="14">
        <f t="shared" si="2851"/>
        <v>0.23183510819942835</v>
      </c>
      <c r="BM2116" s="14">
        <f t="shared" si="2852"/>
        <v>0.17627260016233856</v>
      </c>
      <c r="BN2116" s="14">
        <f t="shared" si="2853"/>
        <v>0.82369506943452275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1.3216000000000001</v>
      </c>
      <c r="F2117" s="10">
        <f>VLOOKUP(B2117,home!$B$2:$E$405,3,FALSE)</f>
        <v>1.1947000000000001</v>
      </c>
      <c r="G2117" s="10">
        <f>VLOOKUP(C2117,away!$B$2:$E$405,4,FALSE)</f>
        <v>1.0354000000000001</v>
      </c>
      <c r="H2117" s="10">
        <f>VLOOKUP(A2117,away!$A$2:$E$405,3,FALSE)</f>
        <v>1.1162000000000001</v>
      </c>
      <c r="I2117" s="10">
        <f>VLOOKUP(C2117,away!$B$2:$E$405,3,FALSE)</f>
        <v>0.94299999999999995</v>
      </c>
      <c r="J2117" s="10">
        <f>VLOOKUP(B2117,home!$B$2:$E$405,4,FALSE)</f>
        <v>0.80159999999999998</v>
      </c>
      <c r="K2117" s="12">
        <f t="shared" si="2798"/>
        <v>1.6348091294080005</v>
      </c>
      <c r="L2117" s="12">
        <f t="shared" si="2799"/>
        <v>0.84374540256000008</v>
      </c>
      <c r="M2117" s="13">
        <f t="shared" si="2800"/>
        <v>8.3864361275473337E-2</v>
      </c>
      <c r="N2117" s="13">
        <f t="shared" si="2801"/>
        <v>0.13710222344511458</v>
      </c>
      <c r="O2117" s="13">
        <f t="shared" si="2802"/>
        <v>7.0760169264811532E-2</v>
      </c>
      <c r="P2117" s="13">
        <f t="shared" si="2803"/>
        <v>0.11567937071256928</v>
      </c>
      <c r="Q2117" s="13">
        <f t="shared" si="2804"/>
        <v>0.11206798327510448</v>
      </c>
      <c r="R2117" s="13">
        <f t="shared" si="2805"/>
        <v>2.985178375077607E-2</v>
      </c>
      <c r="S2117" s="13">
        <f t="shared" si="2806"/>
        <v>3.989095190417196E-2</v>
      </c>
      <c r="T2117" s="13">
        <f t="shared" si="2807"/>
        <v>9.4556845662540384E-2</v>
      </c>
      <c r="U2117" s="13">
        <f t="shared" si="2808"/>
        <v>4.8801968604882125E-2</v>
      </c>
      <c r="V2117" s="13">
        <f t="shared" si="2809"/>
        <v>6.1137878450634392E-3</v>
      </c>
      <c r="W2117" s="13">
        <f t="shared" si="2810"/>
        <v>6.1069920724161307E-2</v>
      </c>
      <c r="X2117" s="13">
        <f t="shared" si="2811"/>
        <v>5.1527464845714771E-2</v>
      </c>
      <c r="Y2117" s="13">
        <f t="shared" si="2812"/>
        <v>2.173803078457193E-2</v>
      </c>
      <c r="Z2117" s="13">
        <f t="shared" si="2813"/>
        <v>8.3957684326442083E-3</v>
      </c>
      <c r="AA2117" s="13">
        <f t="shared" si="2814"/>
        <v>1.372547888208225E-2</v>
      </c>
      <c r="AB2117" s="13">
        <f t="shared" si="2815"/>
        <v>1.1219269090962391E-2</v>
      </c>
      <c r="AC2117" s="13">
        <f t="shared" si="2816"/>
        <v>5.2707067685759214E-4</v>
      </c>
      <c r="AD2117" s="13">
        <f t="shared" si="2817"/>
        <v>2.4959415983020448E-2</v>
      </c>
      <c r="AE2117" s="13">
        <f t="shared" si="2818"/>
        <v>2.1059392486256087E-2</v>
      </c>
      <c r="AF2117" s="13">
        <f t="shared" si="2819"/>
        <v>8.8843827954925916E-3</v>
      </c>
      <c r="AG2117" s="13">
        <f t="shared" si="2820"/>
        <v>2.4987190460933448E-3</v>
      </c>
      <c r="AH2117" s="13">
        <f t="shared" si="2821"/>
        <v>1.7709727540004818E-3</v>
      </c>
      <c r="AI2117" s="13">
        <f t="shared" si="2822"/>
        <v>2.895202426172817E-3</v>
      </c>
      <c r="AJ2117" s="13">
        <f t="shared" si="2823"/>
        <v>2.366551678895757E-3</v>
      </c>
      <c r="AK2117" s="13">
        <f t="shared" si="2824"/>
        <v>1.2896200966248715E-3</v>
      </c>
      <c r="AL2117" s="13">
        <f t="shared" si="2825"/>
        <v>2.9080865002791399E-5</v>
      </c>
      <c r="AM2117" s="13">
        <f t="shared" si="2826"/>
        <v>8.1607762227467497E-3</v>
      </c>
      <c r="AN2117" s="13">
        <f t="shared" si="2827"/>
        <v>6.8856174192635337E-3</v>
      </c>
      <c r="AO2117" s="13">
        <f t="shared" si="2828"/>
        <v>2.9048540206453293E-3</v>
      </c>
      <c r="AP2117" s="13">
        <f t="shared" si="2829"/>
        <v>8.1698574167580942E-4</v>
      </c>
      <c r="AQ2117" s="13">
        <f t="shared" si="2830"/>
        <v>1.7233199087400897E-4</v>
      </c>
      <c r="AR2117" s="13">
        <f t="shared" si="2831"/>
        <v>2.9885002384938576E-4</v>
      </c>
      <c r="AS2117" s="13">
        <f t="shared" si="2832"/>
        <v>4.8856274731277449E-4</v>
      </c>
      <c r="AT2117" s="13">
        <f t="shared" si="2833"/>
        <v>3.9935341979778895E-4</v>
      </c>
      <c r="AU2117" s="13">
        <f t="shared" si="2834"/>
        <v>2.1762220551524371E-4</v>
      </c>
      <c r="AV2117" s="13">
        <f t="shared" si="2835"/>
        <v>8.8942692084556171E-5</v>
      </c>
      <c r="AW2117" s="13">
        <f t="shared" si="2836"/>
        <v>1.1142516691824193E-6</v>
      </c>
      <c r="AX2117" s="13">
        <f t="shared" si="2837"/>
        <v>2.2235519120003557E-3</v>
      </c>
      <c r="AY2117" s="13">
        <f t="shared" si="2838"/>
        <v>1.876111703103798E-3</v>
      </c>
      <c r="AZ2117" s="13">
        <f t="shared" si="2839"/>
        <v>7.9148031209142064E-4</v>
      </c>
      <c r="BA2117" s="13">
        <f t="shared" si="2840"/>
        <v>2.226026248479634E-4</v>
      </c>
      <c r="BB2117" s="13">
        <f t="shared" si="2841"/>
        <v>4.6954985328314381E-5</v>
      </c>
      <c r="BC2117" s="13">
        <f t="shared" si="2842"/>
        <v>7.9236105996075037E-6</v>
      </c>
      <c r="BD2117" s="13">
        <f t="shared" si="2843"/>
        <v>4.2025555612977595E-5</v>
      </c>
      <c r="BE2117" s="13">
        <f t="shared" si="2844"/>
        <v>6.8703761984539413E-5</v>
      </c>
      <c r="BF2117" s="13">
        <f t="shared" si="2845"/>
        <v>5.6158768658499677E-5</v>
      </c>
      <c r="BG2117" s="13">
        <f t="shared" si="2846"/>
        <v>3.0602955899742386E-5</v>
      </c>
      <c r="BH2117" s="13">
        <f t="shared" si="2847"/>
        <v>1.2507497922942328E-5</v>
      </c>
      <c r="BI2117" s="13">
        <f t="shared" si="2848"/>
        <v>4.0894743580955402E-6</v>
      </c>
      <c r="BJ2117" s="14">
        <f t="shared" si="2849"/>
        <v>0.55957356959124693</v>
      </c>
      <c r="BK2117" s="14">
        <f t="shared" si="2850"/>
        <v>0.24798073498224221</v>
      </c>
      <c r="BL2117" s="14">
        <f t="shared" si="2851"/>
        <v>0.18438843565220484</v>
      </c>
      <c r="BM2117" s="14">
        <f t="shared" si="2852"/>
        <v>0.4491376194830542</v>
      </c>
      <c r="BN2117" s="14">
        <f t="shared" si="2853"/>
        <v>0.54932589172384916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1.3216000000000001</v>
      </c>
      <c r="F2118" s="10">
        <f>VLOOKUP(B2118,home!$B$2:$E$405,3,FALSE)</f>
        <v>1.2344999999999999</v>
      </c>
      <c r="G2118" s="10">
        <f>VLOOKUP(C2118,away!$B$2:$E$405,4,FALSE)</f>
        <v>0.91600000000000004</v>
      </c>
      <c r="H2118" s="10">
        <f>VLOOKUP(A2118,away!$A$2:$E$405,3,FALSE)</f>
        <v>1.1162000000000001</v>
      </c>
      <c r="I2118" s="10">
        <f>VLOOKUP(C2118,away!$B$2:$E$405,3,FALSE)</f>
        <v>1.6975</v>
      </c>
      <c r="J2118" s="10">
        <f>VLOOKUP(B2118,home!$B$2:$E$405,4,FALSE)</f>
        <v>0.66010000000000002</v>
      </c>
      <c r="K2118" s="12">
        <f t="shared" si="2798"/>
        <v>1.4944679232</v>
      </c>
      <c r="L2118" s="12">
        <f t="shared" si="2799"/>
        <v>1.2507241449500002</v>
      </c>
      <c r="M2118" s="13">
        <f t="shared" si="2800"/>
        <v>6.4235962077189665E-2</v>
      </c>
      <c r="N2118" s="13">
        <f t="shared" si="2801"/>
        <v>9.5998584840251602E-2</v>
      </c>
      <c r="O2118" s="13">
        <f t="shared" si="2802"/>
        <v>8.0341468744033667E-2</v>
      </c>
      <c r="P2118" s="13">
        <f t="shared" si="2803"/>
        <v>0.12006774794073373</v>
      </c>
      <c r="Q2118" s="13">
        <f t="shared" si="2804"/>
        <v>7.1733402858174922E-2</v>
      </c>
      <c r="R2118" s="13">
        <f t="shared" si="2805"/>
        <v>5.024250739945435E-2</v>
      </c>
      <c r="S2118" s="13">
        <f t="shared" si="2806"/>
        <v>5.6106671517724575E-2</v>
      </c>
      <c r="T2118" s="13">
        <f t="shared" si="2807"/>
        <v>8.9718698954144721E-2</v>
      </c>
      <c r="U2118" s="13">
        <f t="shared" si="2808"/>
        <v>7.5085815689623178E-2</v>
      </c>
      <c r="V2118" s="13">
        <f t="shared" si="2809"/>
        <v>1.1652527261717083E-2</v>
      </c>
      <c r="W2118" s="13">
        <f t="shared" si="2810"/>
        <v>3.5734423197841862E-2</v>
      </c>
      <c r="X2118" s="13">
        <f t="shared" si="2811"/>
        <v>4.4693905899402211E-2</v>
      </c>
      <c r="Y2118" s="13">
        <f t="shared" si="2812"/>
        <v>2.7949873620252804E-2</v>
      </c>
      <c r="Z2118" s="13">
        <f t="shared" si="2813"/>
        <v>2.0946505702442195E-2</v>
      </c>
      <c r="AA2118" s="13">
        <f t="shared" si="2814"/>
        <v>3.1303880875425745E-2</v>
      </c>
      <c r="AB2118" s="13">
        <f t="shared" si="2815"/>
        <v>2.3391322919998861E-2</v>
      </c>
      <c r="AC2118" s="13">
        <f t="shared" si="2816"/>
        <v>1.3612825480561264E-3</v>
      </c>
      <c r="AD2118" s="13">
        <f t="shared" si="2817"/>
        <v>1.3350987305807163E-2</v>
      </c>
      <c r="AE2118" s="13">
        <f t="shared" si="2818"/>
        <v>1.6698402182293969E-2</v>
      </c>
      <c r="AF2118" s="13">
        <f t="shared" si="2819"/>
        <v>1.0442547395740423E-2</v>
      </c>
      <c r="AG2118" s="13">
        <f t="shared" si="2820"/>
        <v>4.3535820542124296E-3</v>
      </c>
      <c r="AH2118" s="13">
        <f t="shared" si="2821"/>
        <v>6.5495751085943282E-3</v>
      </c>
      <c r="AI2118" s="13">
        <f t="shared" si="2822"/>
        <v>9.7881299103833811E-3</v>
      </c>
      <c r="AJ2118" s="13">
        <f t="shared" si="2823"/>
        <v>7.3140230895912288E-3</v>
      </c>
      <c r="AK2118" s="13">
        <f t="shared" si="2824"/>
        <v>3.6435242989794159E-3</v>
      </c>
      <c r="AL2118" s="13">
        <f t="shared" si="2825"/>
        <v>1.0177858294375121E-4</v>
      </c>
      <c r="AM2118" s="13">
        <f t="shared" si="2826"/>
        <v>3.9905244543158381E-3</v>
      </c>
      <c r="AN2118" s="13">
        <f t="shared" si="2827"/>
        <v>4.991045286026243E-3</v>
      </c>
      <c r="AO2118" s="13">
        <f t="shared" si="2828"/>
        <v>3.1212104238859512E-3</v>
      </c>
      <c r="AP2118" s="13">
        <f t="shared" si="2829"/>
        <v>1.3012577462079278E-3</v>
      </c>
      <c r="AQ2118" s="13">
        <f t="shared" si="2830"/>
        <v>4.0687862049636864E-4</v>
      </c>
      <c r="AR2118" s="13">
        <f t="shared" si="2831"/>
        <v>1.6383423454964887E-3</v>
      </c>
      <c r="AS2118" s="13">
        <f t="shared" si="2832"/>
        <v>2.4484500825647545E-3</v>
      </c>
      <c r="AT2118" s="13">
        <f t="shared" si="2833"/>
        <v>1.8295650549747088E-3</v>
      </c>
      <c r="AU2118" s="13">
        <f t="shared" si="2834"/>
        <v>9.1140876268911537E-4</v>
      </c>
      <c r="AV2118" s="13">
        <f t="shared" si="2835"/>
        <v>3.405177901905711E-4</v>
      </c>
      <c r="AW2118" s="13">
        <f t="shared" si="2836"/>
        <v>5.2844772302895004E-6</v>
      </c>
      <c r="AX2118" s="13">
        <f t="shared" si="2837"/>
        <v>9.93951798953366E-4</v>
      </c>
      <c r="AY2118" s="13">
        <f t="shared" si="2838"/>
        <v>1.2431595138674631E-3</v>
      </c>
      <c r="AZ2118" s="13">
        <f t="shared" si="2839"/>
        <v>7.774248100091705E-4</v>
      </c>
      <c r="BA2118" s="13">
        <f t="shared" si="2840"/>
        <v>3.2411466025387861E-4</v>
      </c>
      <c r="BB2118" s="13">
        <f t="shared" si="2841"/>
        <v>1.0134450782794803E-4</v>
      </c>
      <c r="BC2118" s="13">
        <f t="shared" si="2842"/>
        <v>2.5350804579697771E-5</v>
      </c>
      <c r="BD2118" s="13">
        <f t="shared" si="2843"/>
        <v>3.4151905486774515E-4</v>
      </c>
      <c r="BE2118" s="13">
        <f t="shared" si="2844"/>
        <v>5.1038927266142597E-4</v>
      </c>
      <c r="BF2118" s="13">
        <f t="shared" si="2845"/>
        <v>3.8138019816893998E-4</v>
      </c>
      <c r="BG2118" s="13">
        <f t="shared" si="2846"/>
        <v>1.8998682423571335E-4</v>
      </c>
      <c r="BH2118" s="13">
        <f t="shared" si="2847"/>
        <v>7.098230366272751E-5</v>
      </c>
      <c r="BI2118" s="13">
        <f t="shared" si="2848"/>
        <v>2.1216155187757625E-5</v>
      </c>
      <c r="BJ2118" s="14">
        <f t="shared" si="2849"/>
        <v>0.42795067093454592</v>
      </c>
      <c r="BK2118" s="14">
        <f t="shared" si="2850"/>
        <v>0.25476912944223234</v>
      </c>
      <c r="BL2118" s="14">
        <f t="shared" si="2851"/>
        <v>0.29634400588078402</v>
      </c>
      <c r="BM2118" s="14">
        <f t="shared" si="2852"/>
        <v>0.51615276306352953</v>
      </c>
      <c r="BN2118" s="14">
        <f t="shared" si="2853"/>
        <v>0.48261967385983795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1.8169999999999999</v>
      </c>
      <c r="F2119" s="10">
        <f>VLOOKUP(B2119,home!$B$2:$E$405,3,FALSE)</f>
        <v>0.82550000000000001</v>
      </c>
      <c r="G2119" s="10">
        <f>VLOOKUP(C2119,away!$B$2:$E$405,4,FALSE)</f>
        <v>1.1399999999999999</v>
      </c>
      <c r="H2119" s="10">
        <f>VLOOKUP(A2119,away!$A$2:$E$405,3,FALSE)</f>
        <v>1.2277</v>
      </c>
      <c r="I2119" s="10">
        <f>VLOOKUP(C2119,away!$B$2:$E$405,3,FALSE)</f>
        <v>0.46539999999999998</v>
      </c>
      <c r="J2119" s="10">
        <f>VLOOKUP(B2119,home!$B$2:$E$405,4,FALSE)</f>
        <v>0.75639999999999996</v>
      </c>
      <c r="K2119" s="12">
        <f t="shared" si="2798"/>
        <v>1.70992419</v>
      </c>
      <c r="L2119" s="12">
        <f t="shared" si="2799"/>
        <v>0.43218546311199996</v>
      </c>
      <c r="M2119" s="13">
        <f t="shared" si="2800"/>
        <v>0.11740689375149228</v>
      </c>
      <c r="N2119" s="13">
        <f t="shared" si="2801"/>
        <v>0.20075688769843647</v>
      </c>
      <c r="O2119" s="13">
        <f t="shared" si="2802"/>
        <v>5.0741552748530067E-2</v>
      </c>
      <c r="P2119" s="13">
        <f t="shared" si="2803"/>
        <v>8.6764208482872543E-2</v>
      </c>
      <c r="Q2119" s="13">
        <f t="shared" si="2804"/>
        <v>0.171639529292335</v>
      </c>
      <c r="R2119" s="13">
        <f t="shared" si="2805"/>
        <v>1.0964880736822721E-2</v>
      </c>
      <c r="S2119" s="13">
        <f t="shared" si="2806"/>
        <v>1.6029782479369294E-2</v>
      </c>
      <c r="T2119" s="13">
        <f t="shared" si="2807"/>
        <v>7.4180109455533494E-2</v>
      </c>
      <c r="U2119" s="13">
        <f t="shared" si="2808"/>
        <v>1.8749114812358192E-2</v>
      </c>
      <c r="V2119" s="13">
        <f t="shared" si="2809"/>
        <v>1.3162310477449826E-3</v>
      </c>
      <c r="W2119" s="13">
        <f t="shared" si="2810"/>
        <v>9.7830194365725723E-2</v>
      </c>
      <c r="X2119" s="13">
        <f t="shared" si="2811"/>
        <v>4.2280787858288142E-2</v>
      </c>
      <c r="Y2119" s="13">
        <f t="shared" si="2812"/>
        <v>9.1365709406372418E-3</v>
      </c>
      <c r="Z2119" s="13">
        <f t="shared" si="2813"/>
        <v>1.5796206864038586E-3</v>
      </c>
      <c r="AA2119" s="13">
        <f t="shared" si="2814"/>
        <v>2.7010316227063613E-3</v>
      </c>
      <c r="AB2119" s="13">
        <f t="shared" si="2815"/>
        <v>2.3092796548102807E-3</v>
      </c>
      <c r="AC2119" s="13">
        <f t="shared" si="2816"/>
        <v>6.0793781666634427E-5</v>
      </c>
      <c r="AD2119" s="13">
        <f t="shared" si="2817"/>
        <v>4.1820553964589044E-2</v>
      </c>
      <c r="AE2119" s="13">
        <f t="shared" si="2818"/>
        <v>1.8074235482786305E-2</v>
      </c>
      <c r="AF2119" s="13">
        <f t="shared" si="2819"/>
        <v>3.90571091626167E-3</v>
      </c>
      <c r="AG2119" s="13">
        <f t="shared" si="2820"/>
        <v>5.6266382704204794E-4</v>
      </c>
      <c r="AH2119" s="13">
        <f t="shared" si="2821"/>
        <v>1.7067227447368669E-4</v>
      </c>
      <c r="AI2119" s="13">
        <f t="shared" si="2822"/>
        <v>2.9183665068487633E-4</v>
      </c>
      <c r="AJ2119" s="13">
        <f t="shared" si="2823"/>
        <v>2.4950927426732513E-4</v>
      </c>
      <c r="AK2119" s="13">
        <f t="shared" si="2824"/>
        <v>1.4221398123301455E-4</v>
      </c>
      <c r="AL2119" s="13">
        <f t="shared" si="2825"/>
        <v>1.7970748321306503E-6</v>
      </c>
      <c r="AM2119" s="13">
        <f t="shared" si="2826"/>
        <v>1.4301995372650238E-2</v>
      </c>
      <c r="AN2119" s="13">
        <f t="shared" si="2827"/>
        <v>6.1811144935545242E-3</v>
      </c>
      <c r="AO2119" s="13">
        <f t="shared" si="2828"/>
        <v>1.3356939149725786E-3</v>
      </c>
      <c r="AP2119" s="13">
        <f t="shared" si="2829"/>
        <v>1.9242249773943475E-4</v>
      </c>
      <c r="AQ2119" s="13">
        <f t="shared" si="2830"/>
        <v>2.0790551574671339E-5</v>
      </c>
      <c r="AR2119" s="13">
        <f t="shared" si="2831"/>
        <v>1.4752415196757728E-5</v>
      </c>
      <c r="AS2119" s="13">
        <f t="shared" si="2832"/>
        <v>2.5225511605859643E-5</v>
      </c>
      <c r="AT2119" s="13">
        <f t="shared" si="2833"/>
        <v>2.156685624999258E-5</v>
      </c>
      <c r="AU2119" s="13">
        <f t="shared" si="2834"/>
        <v>1.229256306803833E-5</v>
      </c>
      <c r="AV2119" s="13">
        <f t="shared" si="2835"/>
        <v>5.2548377367848418E-6</v>
      </c>
      <c r="AW2119" s="13">
        <f t="shared" si="2836"/>
        <v>3.689017134536517E-8</v>
      </c>
      <c r="AX2119" s="13">
        <f t="shared" si="2837"/>
        <v>4.0758879754937815E-3</v>
      </c>
      <c r="AY2119" s="13">
        <f t="shared" si="2838"/>
        <v>1.761539532281412E-3</v>
      </c>
      <c r="AZ2119" s="13">
        <f t="shared" si="2839"/>
        <v>3.8065588927456889E-4</v>
      </c>
      <c r="BA2119" s="13">
        <f t="shared" si="2840"/>
        <v>5.4837980597479915E-5</v>
      </c>
      <c r="BB2119" s="13">
        <f t="shared" si="2841"/>
        <v>5.9250445101621805E-6</v>
      </c>
      <c r="BC2119" s="13">
        <f t="shared" si="2842"/>
        <v>5.1214362111673087E-7</v>
      </c>
      <c r="BD2119" s="13">
        <f t="shared" si="2843"/>
        <v>1.0626298989718742E-6</v>
      </c>
      <c r="BE2119" s="13">
        <f t="shared" si="2844"/>
        <v>1.8170165692692635E-6</v>
      </c>
      <c r="BF2119" s="13">
        <f t="shared" si="2845"/>
        <v>1.5534802927121625E-6</v>
      </c>
      <c r="BG2119" s="13">
        <f t="shared" si="2846"/>
        <v>8.854445103989356E-7</v>
      </c>
      <c r="BH2119" s="13">
        <f t="shared" si="2847"/>
        <v>3.7851074680846179E-7</v>
      </c>
      <c r="BI2119" s="13">
        <f t="shared" si="2848"/>
        <v>1.294449364285508E-7</v>
      </c>
      <c r="BJ2119" s="14">
        <f t="shared" si="2849"/>
        <v>0.688498619197905</v>
      </c>
      <c r="BK2119" s="14">
        <f t="shared" si="2850"/>
        <v>0.22334124615025927</v>
      </c>
      <c r="BL2119" s="14">
        <f t="shared" si="2851"/>
        <v>8.6405010466698545E-2</v>
      </c>
      <c r="BM2119" s="14">
        <f t="shared" si="2852"/>
        <v>0.35978904114866772</v>
      </c>
      <c r="BN2119" s="14">
        <f t="shared" si="2853"/>
        <v>0.63827395271048903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1.8169999999999999</v>
      </c>
      <c r="F2120" s="10">
        <f>VLOOKUP(B2120,home!$B$2:$E$405,3,FALSE)</f>
        <v>1.0613999999999999</v>
      </c>
      <c r="G2120" s="10">
        <f>VLOOKUP(C2120,away!$B$2:$E$405,4,FALSE)</f>
        <v>0.82550000000000001</v>
      </c>
      <c r="H2120" s="10">
        <f>VLOOKUP(A2120,away!$A$2:$E$405,3,FALSE)</f>
        <v>1.2277</v>
      </c>
      <c r="I2120" s="10">
        <f>VLOOKUP(C2120,away!$B$2:$E$405,3,FALSE)</f>
        <v>1.0472999999999999</v>
      </c>
      <c r="J2120" s="10">
        <f>VLOOKUP(B2120,home!$B$2:$E$405,4,FALSE)</f>
        <v>1.6291</v>
      </c>
      <c r="K2120" s="12">
        <f t="shared" si="2798"/>
        <v>1.5920294168999998</v>
      </c>
      <c r="L2120" s="12">
        <f t="shared" si="2799"/>
        <v>2.0946482491109997</v>
      </c>
      <c r="M2120" s="13">
        <f t="shared" si="2800"/>
        <v>2.5055105345458475E-2</v>
      </c>
      <c r="N2120" s="13">
        <f t="shared" si="2801"/>
        <v>3.9888464753498325E-2</v>
      </c>
      <c r="O2120" s="13">
        <f t="shared" si="2802"/>
        <v>5.2481632543156236E-2</v>
      </c>
      <c r="P2120" s="13">
        <f t="shared" si="2803"/>
        <v>8.3552302855641067E-2</v>
      </c>
      <c r="Q2120" s="13">
        <f t="shared" si="2804"/>
        <v>3.175180464127407E-2</v>
      </c>
      <c r="R2120" s="13">
        <f t="shared" si="2805"/>
        <v>5.4965279858504551E-2</v>
      </c>
      <c r="S2120" s="13">
        <f t="shared" si="2806"/>
        <v>6.9656335667195229E-2</v>
      </c>
      <c r="T2120" s="13">
        <f t="shared" si="2807"/>
        <v>6.6508861997959232E-2</v>
      </c>
      <c r="U2120" s="13">
        <f t="shared" si="2808"/>
        <v>8.7506342442880303E-2</v>
      </c>
      <c r="V2120" s="13">
        <f t="shared" si="2809"/>
        <v>2.5809542487491583E-2</v>
      </c>
      <c r="W2120" s="13">
        <f t="shared" si="2810"/>
        <v>1.684993567619009E-2</v>
      </c>
      <c r="X2120" s="13">
        <f t="shared" si="2811"/>
        <v>3.5294688261764538E-2</v>
      </c>
      <c r="Y2120" s="13">
        <f t="shared" si="2812"/>
        <v>3.6964978485211832E-2</v>
      </c>
      <c r="Z2120" s="13">
        <f t="shared" si="2813"/>
        <v>3.8377642405837561E-2</v>
      </c>
      <c r="AA2120" s="13">
        <f t="shared" si="2814"/>
        <v>6.1098335661362267E-2</v>
      </c>
      <c r="AB2120" s="13">
        <f t="shared" si="2815"/>
        <v>4.8635173848259529E-2</v>
      </c>
      <c r="AC2120" s="13">
        <f t="shared" si="2816"/>
        <v>5.3792597375551263E-3</v>
      </c>
      <c r="AD2120" s="13">
        <f t="shared" si="2817"/>
        <v>6.706398317341853E-3</v>
      </c>
      <c r="AE2120" s="13">
        <f t="shared" si="2818"/>
        <v>1.4047545493261064E-2</v>
      </c>
      <c r="AF2120" s="13">
        <f t="shared" si="2819"/>
        <v>1.4712333285883205E-2</v>
      </c>
      <c r="AG2120" s="13">
        <f t="shared" si="2820"/>
        <v>1.0272387719204247E-2</v>
      </c>
      <c r="AH2120" s="13">
        <f t="shared" si="2821"/>
        <v>2.0096915367598917E-2</v>
      </c>
      <c r="AI2120" s="13">
        <f t="shared" si="2822"/>
        <v>3.1994880454167145E-2</v>
      </c>
      <c r="AJ2120" s="13">
        <f t="shared" si="2823"/>
        <v>2.5468395436616463E-2</v>
      </c>
      <c r="AK2120" s="13">
        <f t="shared" si="2824"/>
        <v>1.3515478245445045E-2</v>
      </c>
      <c r="AL2120" s="13">
        <f t="shared" si="2825"/>
        <v>7.1753765555462748E-4</v>
      </c>
      <c r="AM2120" s="13">
        <f t="shared" si="2826"/>
        <v>2.1353566805313775E-3</v>
      </c>
      <c r="AN2120" s="13">
        <f t="shared" si="2827"/>
        <v>4.4728211321025252E-3</v>
      </c>
      <c r="AO2120" s="13">
        <f t="shared" si="2828"/>
        <v>4.6844934764726188E-3</v>
      </c>
      <c r="AP2120" s="13">
        <f t="shared" si="2829"/>
        <v>3.2707886861550908E-3</v>
      </c>
      <c r="AQ2120" s="13">
        <f t="shared" si="2830"/>
        <v>1.7127879486667063E-3</v>
      </c>
      <c r="AR2120" s="13">
        <f t="shared" si="2831"/>
        <v>8.4191937174546028E-3</v>
      </c>
      <c r="AS2120" s="13">
        <f t="shared" si="2832"/>
        <v>1.3403604064767392E-2</v>
      </c>
      <c r="AT2120" s="13">
        <f t="shared" si="2833"/>
        <v>1.0669465981795051E-2</v>
      </c>
      <c r="AU2120" s="13">
        <f t="shared" si="2834"/>
        <v>5.6620345685438542E-3</v>
      </c>
      <c r="AV2120" s="13">
        <f t="shared" si="2835"/>
        <v>2.2535313981566284E-3</v>
      </c>
      <c r="AW2120" s="13">
        <f t="shared" si="2836"/>
        <v>6.6466741431440125E-5</v>
      </c>
      <c r="AX2120" s="13">
        <f t="shared" si="2837"/>
        <v>5.6659177516331491E-4</v>
      </c>
      <c r="AY2120" s="13">
        <f t="shared" si="2838"/>
        <v>1.1868104698065306E-3</v>
      </c>
      <c r="AZ2120" s="13">
        <f t="shared" si="2839"/>
        <v>1.2429752363034264E-3</v>
      </c>
      <c r="BA2120" s="13">
        <f t="shared" si="2840"/>
        <v>8.6786530080376796E-4</v>
      </c>
      <c r="BB2120" s="13">
        <f t="shared" si="2841"/>
        <v>4.5446813319820071E-4</v>
      </c>
      <c r="BC2120" s="13">
        <f t="shared" si="2842"/>
        <v>1.9039017589607117E-4</v>
      </c>
      <c r="BD2120" s="13">
        <f t="shared" si="2843"/>
        <v>2.9392082298654357E-3</v>
      </c>
      <c r="BE2120" s="13">
        <f t="shared" si="2844"/>
        <v>4.6793059643403497E-3</v>
      </c>
      <c r="BF2120" s="13">
        <f t="shared" si="2845"/>
        <v>3.7247963729527297E-3</v>
      </c>
      <c r="BG2120" s="13">
        <f t="shared" si="2846"/>
        <v>1.9766617992343898E-3</v>
      </c>
      <c r="BH2120" s="13">
        <f t="shared" si="2847"/>
        <v>7.8672593291090743E-4</v>
      </c>
      <c r="BI2120" s="13">
        <f t="shared" si="2848"/>
        <v>2.5049816564645205E-4</v>
      </c>
      <c r="BJ2120" s="14">
        <f t="shared" si="2849"/>
        <v>0.29378274764668805</v>
      </c>
      <c r="BK2120" s="14">
        <f t="shared" si="2850"/>
        <v>0.21135689421870266</v>
      </c>
      <c r="BL2120" s="14">
        <f t="shared" si="2851"/>
        <v>0.45052746005365818</v>
      </c>
      <c r="BM2120" s="14">
        <f t="shared" si="2852"/>
        <v>0.70522981059897871</v>
      </c>
      <c r="BN2120" s="14">
        <f t="shared" si="2853"/>
        <v>0.28769458999753272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1.5815999999999999</v>
      </c>
      <c r="F2121" s="10">
        <f>VLOOKUP(B2121,home!$B$2:$E$405,3,FALSE)</f>
        <v>0.56200000000000006</v>
      </c>
      <c r="G2121" s="10">
        <f>VLOOKUP(C2121,away!$B$2:$E$405,4,FALSE)</f>
        <v>0.99360000000000004</v>
      </c>
      <c r="H2121" s="10">
        <f>VLOOKUP(A2121,away!$A$2:$E$405,3,FALSE)</f>
        <v>1.1631</v>
      </c>
      <c r="I2121" s="10">
        <f>VLOOKUP(C2121,away!$B$2:$E$405,3,FALSE)</f>
        <v>1.1053999999999999</v>
      </c>
      <c r="J2121" s="10">
        <f>VLOOKUP(B2121,home!$B$2:$E$405,4,FALSE)</f>
        <v>1.7195</v>
      </c>
      <c r="K2121" s="12">
        <f t="shared" si="2798"/>
        <v>0.88317050112000006</v>
      </c>
      <c r="L2121" s="12">
        <f t="shared" si="2799"/>
        <v>2.2107452274299999</v>
      </c>
      <c r="M2121" s="13">
        <f t="shared" si="2800"/>
        <v>4.5324129486946807E-2</v>
      </c>
      <c r="N2121" s="13">
        <f t="shared" si="2801"/>
        <v>4.0028934151814577E-2</v>
      </c>
      <c r="O2121" s="13">
        <f t="shared" si="2802"/>
        <v>0.10020010295068699</v>
      </c>
      <c r="P2121" s="13">
        <f t="shared" si="2803"/>
        <v>8.8493775135233821E-2</v>
      </c>
      <c r="Q2121" s="13">
        <f t="shared" si="2804"/>
        <v>1.7676186917078784E-2</v>
      </c>
      <c r="R2121" s="13">
        <f t="shared" si="2805"/>
        <v>0.11075844969311298</v>
      </c>
      <c r="S2121" s="13">
        <f t="shared" si="2806"/>
        <v>4.31952490115705E-2</v>
      </c>
      <c r="T2121" s="13">
        <f t="shared" si="2807"/>
        <v>3.9077545866092529E-2</v>
      </c>
      <c r="U2121" s="13">
        <f t="shared" si="2808"/>
        <v>9.7818595518740892E-2</v>
      </c>
      <c r="V2121" s="13">
        <f t="shared" si="2809"/>
        <v>9.3708011756647187E-3</v>
      </c>
      <c r="W2121" s="13">
        <f t="shared" si="2810"/>
        <v>5.2036956191490865E-3</v>
      </c>
      <c r="X2121" s="13">
        <f t="shared" si="2811"/>
        <v>1.1504045255032243E-2</v>
      </c>
      <c r="Y2121" s="13">
        <f t="shared" si="2812"/>
        <v>1.2716256571850637E-2</v>
      </c>
      <c r="Z2121" s="13">
        <f t="shared" si="2813"/>
        <v>8.1619571352198397E-2</v>
      </c>
      <c r="AA2121" s="13">
        <f t="shared" si="2814"/>
        <v>7.2083997732320645E-2</v>
      </c>
      <c r="AB2121" s="13">
        <f t="shared" si="2815"/>
        <v>3.1831230199993295E-2</v>
      </c>
      <c r="AC2121" s="13">
        <f t="shared" si="2816"/>
        <v>1.1435100649796837E-3</v>
      </c>
      <c r="AD2121" s="13">
        <f t="shared" si="2817"/>
        <v>1.1489376169099615E-3</v>
      </c>
      <c r="AE2121" s="13">
        <f t="shared" si="2818"/>
        <v>2.5400083531984955E-3</v>
      </c>
      <c r="AF2121" s="13">
        <f t="shared" si="2819"/>
        <v>2.8076556722329542E-3</v>
      </c>
      <c r="AG2121" s="13">
        <f t="shared" si="2820"/>
        <v>2.0690037925519232E-3</v>
      </c>
      <c r="AH2121" s="13">
        <f t="shared" si="2821"/>
        <v>4.5110019457938744E-2</v>
      </c>
      <c r="AI2121" s="13">
        <f t="shared" si="2822"/>
        <v>3.9839838490200709E-2</v>
      </c>
      <c r="AJ2121" s="13">
        <f t="shared" si="2823"/>
        <v>1.7592685061965218E-2</v>
      </c>
      <c r="AK2121" s="13">
        <f t="shared" si="2824"/>
        <v>5.1791134940740533E-3</v>
      </c>
      <c r="AL2121" s="13">
        <f t="shared" si="2825"/>
        <v>8.9306533804985378E-5</v>
      </c>
      <c r="AM2121" s="13">
        <f t="shared" si="2826"/>
        <v>2.0294156217639796E-4</v>
      </c>
      <c r="AN2121" s="13">
        <f t="shared" si="2827"/>
        <v>4.4865209002866038E-4</v>
      </c>
      <c r="AO2121" s="13">
        <f t="shared" si="2828"/>
        <v>4.9592773340367791E-4</v>
      </c>
      <c r="AP2121" s="13">
        <f t="shared" si="2829"/>
        <v>3.6545662325745265E-4</v>
      </c>
      <c r="AQ2121" s="13">
        <f t="shared" si="2830"/>
        <v>2.0198287142477429E-4</v>
      </c>
      <c r="AR2121" s="13">
        <f t="shared" si="2831"/>
        <v>1.9945352045182496E-2</v>
      </c>
      <c r="AS2121" s="13">
        <f t="shared" si="2832"/>
        <v>1.7615146560758643E-2</v>
      </c>
      <c r="AT2121" s="13">
        <f t="shared" si="2833"/>
        <v>7.7785889076837289E-3</v>
      </c>
      <c r="AU2121" s="13">
        <f t="shared" si="2834"/>
        <v>2.2899400878685044E-3</v>
      </c>
      <c r="AV2121" s="13">
        <f t="shared" si="2835"/>
        <v>5.0560188373440082E-4</v>
      </c>
      <c r="AW2121" s="13">
        <f t="shared" si="2836"/>
        <v>4.8435521910646282E-6</v>
      </c>
      <c r="AX2121" s="13">
        <f t="shared" si="2837"/>
        <v>2.987200019423416E-5</v>
      </c>
      <c r="AY2121" s="13">
        <f t="shared" si="2838"/>
        <v>6.603938186319121E-5</v>
      </c>
      <c r="AZ2121" s="13">
        <f t="shared" si="2839"/>
        <v>7.2998124138238637E-5</v>
      </c>
      <c r="BA2121" s="13">
        <f t="shared" si="2840"/>
        <v>5.3793418183317901E-5</v>
      </c>
      <c r="BB2121" s="13">
        <f t="shared" si="2841"/>
        <v>2.9730885628979063E-5</v>
      </c>
      <c r="BC2121" s="13">
        <f t="shared" si="2842"/>
        <v>1.3145482702306522E-5</v>
      </c>
      <c r="BD2121" s="13">
        <f t="shared" si="2843"/>
        <v>7.3490153072164003E-3</v>
      </c>
      <c r="BE2121" s="13">
        <f t="shared" si="2844"/>
        <v>6.4904335316128591E-3</v>
      </c>
      <c r="BF2121" s="13">
        <f t="shared" si="2845"/>
        <v>2.8660797173002909E-3</v>
      </c>
      <c r="BG2121" s="13">
        <f t="shared" si="2846"/>
        <v>8.437456867259887E-4</v>
      </c>
      <c r="BH2121" s="13">
        <f t="shared" si="2847"/>
        <v>1.8629282524090744E-4</v>
      </c>
      <c r="BI2121" s="13">
        <f t="shared" si="2848"/>
        <v>3.2905665564614575E-5</v>
      </c>
      <c r="BJ2121" s="14">
        <f t="shared" si="2849"/>
        <v>0.13675280998891251</v>
      </c>
      <c r="BK2121" s="14">
        <f t="shared" si="2850"/>
        <v>0.18768281079006371</v>
      </c>
      <c r="BL2121" s="14">
        <f t="shared" si="2851"/>
        <v>0.58631713481792225</v>
      </c>
      <c r="BM2121" s="14">
        <f t="shared" si="2852"/>
        <v>0.58982955278455085</v>
      </c>
      <c r="BN2121" s="14">
        <f t="shared" si="2853"/>
        <v>0.40248157833487397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1.5815999999999999</v>
      </c>
      <c r="F2122" s="10">
        <f>VLOOKUP(B2122,home!$B$2:$E$405,3,FALSE)</f>
        <v>0.94840000000000002</v>
      </c>
      <c r="G2122" s="10">
        <f>VLOOKUP(C2122,away!$B$2:$E$405,4,FALSE)</f>
        <v>1.0274000000000001</v>
      </c>
      <c r="H2122" s="10">
        <f>VLOOKUP(A2122,away!$A$2:$E$405,3,FALSE)</f>
        <v>1.1631</v>
      </c>
      <c r="I2122" s="10">
        <f>VLOOKUP(C2122,away!$B$2:$E$405,3,FALSE)</f>
        <v>1.0747</v>
      </c>
      <c r="J2122" s="10">
        <f>VLOOKUP(B2122,home!$B$2:$E$405,4,FALSE)</f>
        <v>0.96719999999999995</v>
      </c>
      <c r="K2122" s="12">
        <f t="shared" si="2798"/>
        <v>1.5410891506560001</v>
      </c>
      <c r="L2122" s="12">
        <f t="shared" si="2799"/>
        <v>1.2089841089039999</v>
      </c>
      <c r="M2122" s="13">
        <f t="shared" si="2800"/>
        <v>6.3923178051268889E-2</v>
      </c>
      <c r="N2122" s="13">
        <f t="shared" si="2801"/>
        <v>9.8511316170262236E-2</v>
      </c>
      <c r="O2122" s="13">
        <f t="shared" si="2802"/>
        <v>7.7282106454625035E-2</v>
      </c>
      <c r="P2122" s="13">
        <f t="shared" si="2803"/>
        <v>0.11909861579706467</v>
      </c>
      <c r="Q2122" s="13">
        <f t="shared" si="2804"/>
        <v>7.5907360283417061E-2</v>
      </c>
      <c r="R2122" s="13">
        <f t="shared" si="2805"/>
        <v>4.6716419303134457E-2</v>
      </c>
      <c r="S2122" s="13">
        <f t="shared" si="2806"/>
        <v>5.54747147951574E-2</v>
      </c>
      <c r="T2122" s="13">
        <f t="shared" si="2807"/>
        <v>9.1770792331501858E-2</v>
      </c>
      <c r="U2122" s="13">
        <f t="shared" si="2808"/>
        <v>7.1994166945557048E-2</v>
      </c>
      <c r="V2122" s="13">
        <f t="shared" si="2809"/>
        <v>1.1484204678276563E-2</v>
      </c>
      <c r="W2122" s="13">
        <f t="shared" si="2810"/>
        <v>3.8993336462570076E-2</v>
      </c>
      <c r="X2122" s="13">
        <f t="shared" si="2811"/>
        <v>4.7142324136394131E-2</v>
      </c>
      <c r="Y2122" s="13">
        <f t="shared" si="2812"/>
        <v>2.8497160368850992E-2</v>
      </c>
      <c r="Z2122" s="13">
        <f t="shared" si="2813"/>
        <v>1.8826469520795204E-2</v>
      </c>
      <c r="AA2122" s="13">
        <f t="shared" si="2814"/>
        <v>2.9013267923653354E-2</v>
      </c>
      <c r="AB2122" s="13">
        <f t="shared" si="2815"/>
        <v>2.2356016211108963E-2</v>
      </c>
      <c r="AC2122" s="13">
        <f t="shared" si="2816"/>
        <v>1.337301392868721E-3</v>
      </c>
      <c r="AD2122" s="13">
        <f t="shared" si="2817"/>
        <v>1.5023051942586435E-2</v>
      </c>
      <c r="AE2122" s="13">
        <f t="shared" si="2818"/>
        <v>1.8162631065826367E-2</v>
      </c>
      <c r="AF2122" s="13">
        <f t="shared" si="2819"/>
        <v>1.0979166167235098E-2</v>
      </c>
      <c r="AG2122" s="13">
        <f t="shared" si="2820"/>
        <v>4.4245458084012212E-3</v>
      </c>
      <c r="AH2122" s="13">
        <f t="shared" si="2821"/>
        <v>5.6902256193517315E-3</v>
      </c>
      <c r="AI2122" s="13">
        <f t="shared" si="2822"/>
        <v>8.7691449667677713E-3</v>
      </c>
      <c r="AJ2122" s="13">
        <f t="shared" si="2823"/>
        <v>6.7570170844077427E-3</v>
      </c>
      <c r="AK2122" s="13">
        <f t="shared" si="2824"/>
        <v>3.4710552398593375E-3</v>
      </c>
      <c r="AL2122" s="13">
        <f t="shared" si="2825"/>
        <v>9.9663846291503006E-5</v>
      </c>
      <c r="AM2122" s="13">
        <f t="shared" si="2826"/>
        <v>4.6303724716923013E-3</v>
      </c>
      <c r="AN2122" s="13">
        <f t="shared" si="2827"/>
        <v>5.5980467365825282E-3</v>
      </c>
      <c r="AO2122" s="13">
        <f t="shared" si="2828"/>
        <v>3.383974772715086E-3</v>
      </c>
      <c r="AP2122" s="13">
        <f t="shared" si="2829"/>
        <v>1.3637239083815209E-3</v>
      </c>
      <c r="AQ2122" s="13">
        <f t="shared" si="2830"/>
        <v>4.1218013354142868E-4</v>
      </c>
      <c r="AR2122" s="13">
        <f t="shared" si="2831"/>
        <v>1.3758784699749306E-3</v>
      </c>
      <c r="AS2122" s="13">
        <f t="shared" si="2832"/>
        <v>2.1203513826995425E-3</v>
      </c>
      <c r="AT2122" s="13">
        <f t="shared" si="2833"/>
        <v>1.6338252557283569E-3</v>
      </c>
      <c r="AU2122" s="13">
        <f t="shared" si="2834"/>
        <v>8.3929012522357882E-4</v>
      </c>
      <c r="AV2122" s="13">
        <f t="shared" si="2835"/>
        <v>3.2335522655869319E-4</v>
      </c>
      <c r="AW2122" s="13">
        <f t="shared" si="2836"/>
        <v>5.1580256611604359E-6</v>
      </c>
      <c r="AX2122" s="13">
        <f t="shared" si="2837"/>
        <v>1.1893027966035344E-3</v>
      </c>
      <c r="AY2122" s="13">
        <f t="shared" si="2838"/>
        <v>1.4378481817687589E-3</v>
      </c>
      <c r="AZ2122" s="13">
        <f t="shared" si="2839"/>
        <v>8.6916780138746974E-4</v>
      </c>
      <c r="BA2122" s="13">
        <f t="shared" si="2840"/>
        <v>3.5027001994949287E-4</v>
      </c>
      <c r="BB2122" s="13">
        <f t="shared" si="2841"/>
        <v>1.0586772198610607E-4</v>
      </c>
      <c r="BC2122" s="13">
        <f t="shared" si="2842"/>
        <v>2.5598478705413726E-5</v>
      </c>
      <c r="BD2122" s="13">
        <f t="shared" si="2843"/>
        <v>2.772358676638065E-4</v>
      </c>
      <c r="BE2122" s="13">
        <f t="shared" si="2844"/>
        <v>4.2724518782939481E-4</v>
      </c>
      <c r="BF2122" s="13">
        <f t="shared" si="2845"/>
        <v>3.2921146181693267E-4</v>
      </c>
      <c r="BG2122" s="13">
        <f t="shared" si="2846"/>
        <v>1.691147373592257E-4</v>
      </c>
      <c r="BH2122" s="13">
        <f t="shared" si="2847"/>
        <v>6.5155221740085409E-5</v>
      </c>
      <c r="BI2122" s="13">
        <f t="shared" si="2848"/>
        <v>2.0082001066446317E-5</v>
      </c>
      <c r="BJ2122" s="14">
        <f t="shared" si="2849"/>
        <v>0.44877803776035918</v>
      </c>
      <c r="BK2122" s="14">
        <f t="shared" si="2850"/>
        <v>0.25285552674269651</v>
      </c>
      <c r="BL2122" s="14">
        <f t="shared" si="2851"/>
        <v>0.2796301646861265</v>
      </c>
      <c r="BM2122" s="14">
        <f t="shared" si="2852"/>
        <v>0.51721851249409712</v>
      </c>
      <c r="BN2122" s="14">
        <f t="shared" si="2853"/>
        <v>0.48143899605977231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1.5815999999999999</v>
      </c>
      <c r="F2123" s="10">
        <f>VLOOKUP(B2123,home!$B$2:$E$405,3,FALSE)</f>
        <v>1.8178000000000001</v>
      </c>
      <c r="G2123" s="10">
        <f>VLOOKUP(C2123,away!$B$2:$E$405,4,FALSE)</f>
        <v>0.98350000000000004</v>
      </c>
      <c r="H2123" s="10">
        <f>VLOOKUP(A2123,away!$A$2:$E$405,3,FALSE)</f>
        <v>1.1631</v>
      </c>
      <c r="I2123" s="10">
        <f>VLOOKUP(C2123,away!$B$2:$E$405,3,FALSE)</f>
        <v>1.5285</v>
      </c>
      <c r="J2123" s="10">
        <f>VLOOKUP(B2123,home!$B$2:$E$405,4,FALSE)</f>
        <v>0.64480000000000004</v>
      </c>
      <c r="K2123" s="12">
        <f t="shared" si="2798"/>
        <v>2.8275944440799998</v>
      </c>
      <c r="L2123" s="12">
        <f t="shared" si="2799"/>
        <v>1.1463243760800002</v>
      </c>
      <c r="M2123" s="13">
        <f t="shared" si="2800"/>
        <v>1.8799616276857292E-2</v>
      </c>
      <c r="N2123" s="13">
        <f t="shared" si="2801"/>
        <v>5.3157690535277607E-2</v>
      </c>
      <c r="O2123" s="13">
        <f t="shared" si="2802"/>
        <v>2.1550458399111849E-2</v>
      </c>
      <c r="P2123" s="13">
        <f t="shared" si="2803"/>
        <v>6.0935956436705824E-2</v>
      </c>
      <c r="Q2123" s="13">
        <f t="shared" si="2804"/>
        <v>7.5154195208837496E-2</v>
      </c>
      <c r="R2123" s="13">
        <f t="shared" si="2805"/>
        <v>1.2351907889299948E-2</v>
      </c>
      <c r="S2123" s="13">
        <f t="shared" si="2806"/>
        <v>4.9378544915131141E-2</v>
      </c>
      <c r="T2123" s="13">
        <f t="shared" si="2807"/>
        <v>8.615108593256518E-2</v>
      </c>
      <c r="U2123" s="13">
        <f t="shared" si="2808"/>
        <v>3.4926186121572445E-2</v>
      </c>
      <c r="V2123" s="13">
        <f t="shared" si="2809"/>
        <v>1.7783630483283415E-2</v>
      </c>
      <c r="W2123" s="13">
        <f t="shared" si="2810"/>
        <v>7.083519494060421E-2</v>
      </c>
      <c r="X2123" s="13">
        <f t="shared" si="2811"/>
        <v>8.1200110644793308E-2</v>
      </c>
      <c r="Y2123" s="13">
        <f t="shared" si="2812"/>
        <v>4.6540833086259843E-2</v>
      </c>
      <c r="Z2123" s="13">
        <f t="shared" si="2813"/>
        <v>4.7197643681997992E-3</v>
      </c>
      <c r="AA2123" s="13">
        <f t="shared" si="2814"/>
        <v>1.3345579504888499E-2</v>
      </c>
      <c r="AB2123" s="13">
        <f t="shared" si="2815"/>
        <v>1.8867943230525323E-2</v>
      </c>
      <c r="AC2123" s="13">
        <f t="shared" si="2816"/>
        <v>3.6026750375413364E-3</v>
      </c>
      <c r="AD2123" s="13">
        <f t="shared" si="2817"/>
        <v>5.0073300914844049E-2</v>
      </c>
      <c r="AE2123" s="13">
        <f t="shared" si="2818"/>
        <v>5.7400245429474701E-2</v>
      </c>
      <c r="AF2123" s="13">
        <f t="shared" si="2819"/>
        <v>3.2899650264390741E-2</v>
      </c>
      <c r="AG2123" s="13">
        <f t="shared" si="2820"/>
        <v>1.2571223687525978E-2</v>
      </c>
      <c r="AH2123" s="13">
        <f t="shared" si="2821"/>
        <v>1.3525952361553137E-3</v>
      </c>
      <c r="AI2123" s="13">
        <f t="shared" si="2822"/>
        <v>3.8245907748418397E-3</v>
      </c>
      <c r="AJ2123" s="13">
        <f t="shared" si="2823"/>
        <v>5.4071958129112054E-3</v>
      </c>
      <c r="AK2123" s="13">
        <f t="shared" si="2824"/>
        <v>5.0964522795467872E-3</v>
      </c>
      <c r="AL2123" s="13">
        <f t="shared" si="2825"/>
        <v>4.6709985121020801E-4</v>
      </c>
      <c r="AM2123" s="13">
        <f t="shared" si="2826"/>
        <v>2.8317397492711793E-2</v>
      </c>
      <c r="AN2123" s="13">
        <f t="shared" si="2827"/>
        <v>3.2460923013042202E-2</v>
      </c>
      <c r="AO2123" s="13">
        <f t="shared" si="2828"/>
        <v>1.8605373659953267E-2</v>
      </c>
      <c r="AP2123" s="13">
        <f t="shared" si="2829"/>
        <v>7.1092644508270663E-3</v>
      </c>
      <c r="AQ2123" s="13">
        <f t="shared" si="2830"/>
        <v>2.037380783995517E-3</v>
      </c>
      <c r="AR2123" s="13">
        <f t="shared" si="2831"/>
        <v>3.1010257803490372E-4</v>
      </c>
      <c r="AS2123" s="13">
        <f t="shared" si="2832"/>
        <v>8.7684432674637821E-4</v>
      </c>
      <c r="AT2123" s="13">
        <f t="shared" si="2833"/>
        <v>1.2396800733155639E-3</v>
      </c>
      <c r="AU2123" s="13">
        <f t="shared" si="2834"/>
        <v>1.1684374959145918E-3</v>
      </c>
      <c r="AV2123" s="13">
        <f t="shared" si="2835"/>
        <v>8.2596684292571179E-4</v>
      </c>
      <c r="AW2123" s="13">
        <f t="shared" si="2836"/>
        <v>4.2056378772380375E-5</v>
      </c>
      <c r="AX2123" s="13">
        <f t="shared" si="2837"/>
        <v>1.334501930353281E-2</v>
      </c>
      <c r="AY2123" s="13">
        <f t="shared" si="2838"/>
        <v>1.5297720926897804E-2</v>
      </c>
      <c r="AZ2123" s="13">
        <f t="shared" si="2839"/>
        <v>8.7680751984860455E-3</v>
      </c>
      <c r="BA2123" s="13">
        <f t="shared" si="2840"/>
        <v>3.3503527771090134E-3</v>
      </c>
      <c r="BB2123" s="13">
        <f t="shared" si="2841"/>
        <v>9.601477642168472E-4</v>
      </c>
      <c r="BC2123" s="13">
        <f t="shared" si="2842"/>
        <v>2.2012815735209665E-4</v>
      </c>
      <c r="BD2123" s="13">
        <f t="shared" si="2843"/>
        <v>5.9246357381110093E-5</v>
      </c>
      <c r="BE2123" s="13">
        <f t="shared" si="2844"/>
        <v>1.6752467096280496E-4</v>
      </c>
      <c r="BF2123" s="13">
        <f t="shared" si="2845"/>
        <v>2.3684591443037876E-4</v>
      </c>
      <c r="BG2123" s="13">
        <f t="shared" si="2846"/>
        <v>2.2323473058212865E-4</v>
      </c>
      <c r="BH2123" s="13">
        <f t="shared" si="2847"/>
        <v>1.5780432097993067E-4</v>
      </c>
      <c r="BI2123" s="13">
        <f t="shared" si="2848"/>
        <v>8.9241324250933756E-5</v>
      </c>
      <c r="BJ2123" s="14">
        <f t="shared" si="2849"/>
        <v>0.69645531417269757</v>
      </c>
      <c r="BK2123" s="14">
        <f t="shared" si="2850"/>
        <v>0.16626524392762701</v>
      </c>
      <c r="BL2123" s="14">
        <f t="shared" si="2851"/>
        <v>0.12207783788437766</v>
      </c>
      <c r="BM2123" s="14">
        <f t="shared" si="2852"/>
        <v>0.73231267105868647</v>
      </c>
      <c r="BN2123" s="14">
        <f t="shared" si="2853"/>
        <v>0.24194982474609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1.5815999999999999</v>
      </c>
      <c r="F2124" s="10">
        <f>VLOOKUP(B2124,home!$B$2:$E$405,3,FALSE)</f>
        <v>1.4753000000000001</v>
      </c>
      <c r="G2124" s="10">
        <f>VLOOKUP(C2124,away!$B$2:$E$405,4,FALSE)</f>
        <v>1.3435999999999999</v>
      </c>
      <c r="H2124" s="10">
        <f>VLOOKUP(A2124,away!$A$2:$E$405,3,FALSE)</f>
        <v>1.1631</v>
      </c>
      <c r="I2124" s="10">
        <f>VLOOKUP(C2124,away!$B$2:$E$405,3,FALSE)</f>
        <v>0.64480000000000004</v>
      </c>
      <c r="J2124" s="10">
        <f>VLOOKUP(B2124,home!$B$2:$E$405,4,FALSE)</f>
        <v>0.85980000000000001</v>
      </c>
      <c r="K2124" s="12">
        <f t="shared" si="2798"/>
        <v>3.1350682073279996</v>
      </c>
      <c r="L2124" s="12">
        <f t="shared" si="2799"/>
        <v>0.64482152342400012</v>
      </c>
      <c r="M2124" s="13">
        <f t="shared" si="2800"/>
        <v>2.282520820487292E-2</v>
      </c>
      <c r="N2124" s="13">
        <f t="shared" si="2801"/>
        <v>7.1558584568739286E-2</v>
      </c>
      <c r="O2124" s="13">
        <f t="shared" si="2802"/>
        <v>1.4718185527136144E-2</v>
      </c>
      <c r="P2124" s="13">
        <f t="shared" si="2803"/>
        <v>4.6142515515679612E-2</v>
      </c>
      <c r="Q2124" s="13">
        <f t="shared" si="2804"/>
        <v>0.11217052172142331</v>
      </c>
      <c r="R2124" s="13">
        <f t="shared" si="2805"/>
        <v>4.7453014068224988E-3</v>
      </c>
      <c r="S2124" s="13">
        <f t="shared" si="2806"/>
        <v>2.3319959658245192E-2</v>
      </c>
      <c r="T2124" s="13">
        <f t="shared" si="2807"/>
        <v>7.2329966699673065E-2</v>
      </c>
      <c r="U2124" s="13">
        <f t="shared" si="2808"/>
        <v>1.4876843574718045E-2</v>
      </c>
      <c r="V2124" s="13">
        <f t="shared" si="2809"/>
        <v>5.2380761105944402E-3</v>
      </c>
      <c r="W2124" s="13">
        <f t="shared" si="2810"/>
        <v>0.117220745482743</v>
      </c>
      <c r="X2124" s="13">
        <f t="shared" si="2811"/>
        <v>7.5586459679079315E-2</v>
      </c>
      <c r="Y2124" s="13">
        <f t="shared" si="2812"/>
        <v>2.4369888040245338E-2</v>
      </c>
      <c r="Z2124" s="13">
        <f t="shared" si="2813"/>
        <v>1.019957494084445E-3</v>
      </c>
      <c r="AA2124" s="13">
        <f t="shared" si="2814"/>
        <v>3.1976363125300793E-3</v>
      </c>
      <c r="AB2124" s="13">
        <f t="shared" si="2815"/>
        <v>5.0124039710052965E-3</v>
      </c>
      <c r="AC2124" s="13">
        <f t="shared" si="2816"/>
        <v>6.6181764377568454E-4</v>
      </c>
      <c r="AD2124" s="13">
        <f t="shared" si="2817"/>
        <v>9.1873758100558714E-2</v>
      </c>
      <c r="AE2124" s="13">
        <f t="shared" si="2818"/>
        <v>5.9242176661090336E-2</v>
      </c>
      <c r="AF2124" s="13">
        <f t="shared" si="2819"/>
        <v>1.9100315302779006E-2</v>
      </c>
      <c r="AG2124" s="13">
        <f t="shared" si="2820"/>
        <v>4.1054314704722338E-3</v>
      </c>
      <c r="AH2124" s="13">
        <f t="shared" si="2821"/>
        <v>1.6442263629081431E-4</v>
      </c>
      <c r="AI2124" s="13">
        <f t="shared" si="2822"/>
        <v>5.1547617960038693E-4</v>
      </c>
      <c r="AJ2124" s="13">
        <f t="shared" si="2823"/>
        <v>8.0802649115003567E-4</v>
      </c>
      <c r="AK2124" s="13">
        <f t="shared" si="2824"/>
        <v>8.4440605436109193E-4</v>
      </c>
      <c r="AL2124" s="13">
        <f t="shared" si="2825"/>
        <v>5.3516148676270236E-5</v>
      </c>
      <c r="AM2124" s="13">
        <f t="shared" si="2826"/>
        <v>5.7606099621760956E-2</v>
      </c>
      <c r="AN2124" s="13">
        <f t="shared" si="2827"/>
        <v>3.7145652916618616E-2</v>
      </c>
      <c r="AO2124" s="13">
        <f t="shared" si="2828"/>
        <v>1.1976158251136584E-2</v>
      </c>
      <c r="AP2124" s="13">
        <f t="shared" si="2829"/>
        <v>2.5741615360882673E-3</v>
      </c>
      <c r="AQ2124" s="13">
        <f t="shared" si="2830"/>
        <v>4.1496869080997508E-4</v>
      </c>
      <c r="AR2124" s="13">
        <f t="shared" si="2831"/>
        <v>2.1204650963686647E-5</v>
      </c>
      <c r="AS2124" s="13">
        <f t="shared" si="2832"/>
        <v>6.6478027083741035E-5</v>
      </c>
      <c r="AT2124" s="13">
        <f t="shared" si="2833"/>
        <v>1.0420657459806312E-4</v>
      </c>
      <c r="AU2124" s="13">
        <f t="shared" si="2834"/>
        <v>1.0889823967231373E-4</v>
      </c>
      <c r="AV2124" s="13">
        <f t="shared" si="2835"/>
        <v>8.5350852257663884E-5</v>
      </c>
      <c r="AW2124" s="13">
        <f t="shared" si="2836"/>
        <v>3.00516879124487E-6</v>
      </c>
      <c r="AX2124" s="13">
        <f t="shared" si="2837"/>
        <v>3.0099841912058719E-2</v>
      </c>
      <c r="AY2124" s="13">
        <f t="shared" si="2838"/>
        <v>1.9409025916555273E-2</v>
      </c>
      <c r="AZ2124" s="13">
        <f t="shared" si="2839"/>
        <v>6.2576788298445351E-3</v>
      </c>
      <c r="BA2124" s="13">
        <f t="shared" si="2840"/>
        <v>1.3450286653861557E-3</v>
      </c>
      <c r="BB2124" s="13">
        <f t="shared" si="2841"/>
        <v>2.1682585826581264E-4</v>
      </c>
      <c r="BC2124" s="13">
        <f t="shared" si="2842"/>
        <v>2.7962796048935541E-5</v>
      </c>
      <c r="BD2124" s="13">
        <f t="shared" si="2843"/>
        <v>2.2788692230131017E-6</v>
      </c>
      <c r="BE2124" s="13">
        <f t="shared" si="2844"/>
        <v>7.1444104497266355E-6</v>
      </c>
      <c r="BF2124" s="13">
        <f t="shared" si="2845"/>
        <v>1.1199107030519959E-5</v>
      </c>
      <c r="BG2124" s="13">
        <f t="shared" si="2846"/>
        <v>1.1703321467282201E-5</v>
      </c>
      <c r="BH2124" s="13">
        <f t="shared" si="2847"/>
        <v>9.1726777630539265E-6</v>
      </c>
      <c r="BI2124" s="13">
        <f t="shared" si="2848"/>
        <v>5.7513940862029741E-6</v>
      </c>
      <c r="BJ2124" s="14">
        <f t="shared" si="2849"/>
        <v>0.81463125272137726</v>
      </c>
      <c r="BK2124" s="14">
        <f t="shared" si="2850"/>
        <v>0.11765011919839939</v>
      </c>
      <c r="BL2124" s="14">
        <f t="shared" si="2851"/>
        <v>4.5316090278209667E-2</v>
      </c>
      <c r="BM2124" s="14">
        <f t="shared" si="2852"/>
        <v>0.68705108199963294</v>
      </c>
      <c r="BN2124" s="14">
        <f t="shared" si="2853"/>
        <v>0.2721603169446738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1.2279</v>
      </c>
      <c r="F2125" s="10">
        <f>VLOOKUP(B2125,home!$B$2:$E$405,3,FALSE)</f>
        <v>0.99539999999999995</v>
      </c>
      <c r="G2125" s="10">
        <f>VLOOKUP(C2125,away!$B$2:$E$405,4,FALSE)</f>
        <v>0.36199999999999999</v>
      </c>
      <c r="H2125" s="10">
        <f>VLOOKUP(A2125,away!$A$2:$E$405,3,FALSE)</f>
        <v>0.89710000000000001</v>
      </c>
      <c r="I2125" s="10">
        <f>VLOOKUP(C2125,away!$B$2:$E$405,3,FALSE)</f>
        <v>0.49540000000000001</v>
      </c>
      <c r="J2125" s="10">
        <f>VLOOKUP(B2125,home!$B$2:$E$405,4,FALSE)</f>
        <v>1.2385999999999999</v>
      </c>
      <c r="K2125" s="12">
        <f t="shared" si="2798"/>
        <v>0.44245510091999996</v>
      </c>
      <c r="L2125" s="12">
        <f t="shared" si="2799"/>
        <v>0.55046274892399993</v>
      </c>
      <c r="M2125" s="13">
        <f t="shared" si="2800"/>
        <v>0.3704940662684556</v>
      </c>
      <c r="N2125" s="13">
        <f t="shared" si="2801"/>
        <v>0.16392698948107065</v>
      </c>
      <c r="O2125" s="13">
        <f t="shared" si="2802"/>
        <v>0.20394318217816468</v>
      </c>
      <c r="P2125" s="13">
        <f t="shared" si="2803"/>
        <v>9.0235701252585773E-2</v>
      </c>
      <c r="Q2125" s="13">
        <f t="shared" si="2804"/>
        <v>3.6265166337179446E-2</v>
      </c>
      <c r="R2125" s="13">
        <f t="shared" si="2805"/>
        <v>5.613156234305032E-2</v>
      </c>
      <c r="S2125" s="13">
        <f t="shared" si="2806"/>
        <v>5.4943402080331605E-3</v>
      </c>
      <c r="T2125" s="13">
        <f t="shared" si="2807"/>
        <v>1.9962623152149903E-2</v>
      </c>
      <c r="U2125" s="13">
        <f t="shared" si="2808"/>
        <v>2.4835696081291596E-2</v>
      </c>
      <c r="V2125" s="13">
        <f t="shared" si="2809"/>
        <v>1.4868603447571366E-4</v>
      </c>
      <c r="W2125" s="13">
        <f t="shared" si="2810"/>
        <v>5.3485692771991057E-3</v>
      </c>
      <c r="X2125" s="13">
        <f t="shared" si="2811"/>
        <v>2.944188147137471E-3</v>
      </c>
      <c r="Y2125" s="13">
        <f t="shared" si="2812"/>
        <v>8.1033295041137523E-4</v>
      </c>
      <c r="Z2125" s="13">
        <f t="shared" si="2813"/>
        <v>1.0299444702918119E-2</v>
      </c>
      <c r="AA2125" s="13">
        <f t="shared" si="2814"/>
        <v>4.5570418454495953E-3</v>
      </c>
      <c r="AB2125" s="13">
        <f t="shared" si="2815"/>
        <v>1.0081432048125317E-3</v>
      </c>
      <c r="AC2125" s="13">
        <f t="shared" si="2816"/>
        <v>2.2633271705457824E-6</v>
      </c>
      <c r="AD2125" s="13">
        <f t="shared" si="2817"/>
        <v>5.9162543983018521E-4</v>
      </c>
      <c r="AE2125" s="13">
        <f t="shared" si="2818"/>
        <v>3.2566776594229426E-4</v>
      </c>
      <c r="AF2125" s="13">
        <f t="shared" si="2819"/>
        <v>8.9633986838266554E-5</v>
      </c>
      <c r="AG2125" s="13">
        <f t="shared" si="2820"/>
        <v>1.6446723597336612E-5</v>
      </c>
      <c r="AH2125" s="13">
        <f t="shared" si="2821"/>
        <v>1.4173651608897595E-3</v>
      </c>
      <c r="AI2125" s="13">
        <f t="shared" si="2822"/>
        <v>6.2712044530197043E-4</v>
      </c>
      <c r="AJ2125" s="13">
        <f t="shared" si="2823"/>
        <v>1.3873631995753931E-4</v>
      </c>
      <c r="AK2125" s="13">
        <f t="shared" si="2824"/>
        <v>2.0461530816027488E-5</v>
      </c>
      <c r="AL2125" s="13">
        <f t="shared" si="2825"/>
        <v>2.2049790589654924E-8</v>
      </c>
      <c r="AM2125" s="13">
        <f t="shared" si="2826"/>
        <v>5.2353538737380782E-5</v>
      </c>
      <c r="AN2125" s="13">
        <f t="shared" si="2827"/>
        <v>2.8818672849277743E-5</v>
      </c>
      <c r="AO2125" s="13">
        <f t="shared" si="2828"/>
        <v>7.9318029384774347E-6</v>
      </c>
      <c r="AP2125" s="13">
        <f t="shared" si="2829"/>
        <v>1.4553873498125829E-6</v>
      </c>
      <c r="AQ2125" s="13">
        <f t="shared" si="2830"/>
        <v>2.0028413033176236E-7</v>
      </c>
      <c r="AR2125" s="13">
        <f t="shared" si="2831"/>
        <v>1.5604134453849693E-4</v>
      </c>
      <c r="AS2125" s="13">
        <f t="shared" si="2832"/>
        <v>6.9041288845473126E-5</v>
      </c>
      <c r="AT2125" s="13">
        <f t="shared" si="2833"/>
        <v>1.5273835211885341E-5</v>
      </c>
      <c r="AU2125" s="13">
        <f t="shared" si="2834"/>
        <v>2.2526621000367259E-6</v>
      </c>
      <c r="AV2125" s="13">
        <f t="shared" si="2835"/>
        <v>2.4917545920260208E-7</v>
      </c>
      <c r="AW2125" s="13">
        <f t="shared" si="2836"/>
        <v>1.4917605206728356E-10</v>
      </c>
      <c r="AX2125" s="13">
        <f t="shared" si="2837"/>
        <v>3.8606817109278239E-6</v>
      </c>
      <c r="AY2125" s="13">
        <f t="shared" si="2838"/>
        <v>2.1251614673179411E-6</v>
      </c>
      <c r="AZ2125" s="13">
        <f t="shared" si="2839"/>
        <v>5.8491111160359766E-7</v>
      </c>
      <c r="BA2125" s="13">
        <f t="shared" si="2840"/>
        <v>1.0732392612316963E-7</v>
      </c>
      <c r="BB2125" s="13">
        <f t="shared" si="2841"/>
        <v>1.476945584976906E-8</v>
      </c>
      <c r="BC2125" s="13">
        <f t="shared" si="2842"/>
        <v>1.6260070534351059E-9</v>
      </c>
      <c r="BD2125" s="13">
        <f t="shared" si="2843"/>
        <v>1.4315824576742994E-5</v>
      </c>
      <c r="BE2125" s="13">
        <f t="shared" si="2844"/>
        <v>6.334109607855836E-6</v>
      </c>
      <c r="BF2125" s="13">
        <f t="shared" si="2845"/>
        <v>1.4012795528910977E-6</v>
      </c>
      <c r="BG2125" s="13">
        <f t="shared" si="2846"/>
        <v>2.0666776199718771E-7</v>
      </c>
      <c r="BH2125" s="13">
        <f t="shared" si="2847"/>
        <v>2.2860301372844045E-8</v>
      </c>
      <c r="BI2125" s="13">
        <f t="shared" si="2848"/>
        <v>2.022931390196665E-9</v>
      </c>
      <c r="BJ2125" s="14">
        <f t="shared" si="2849"/>
        <v>0.2303786974210402</v>
      </c>
      <c r="BK2125" s="14">
        <f t="shared" si="2850"/>
        <v>0.46637720430197871</v>
      </c>
      <c r="BL2125" s="14">
        <f t="shared" si="2851"/>
        <v>0.29294445018062132</v>
      </c>
      <c r="BM2125" s="14">
        <f t="shared" si="2852"/>
        <v>7.900100373376065E-2</v>
      </c>
      <c r="BN2125" s="14">
        <f t="shared" si="2853"/>
        <v>0.92099666786050638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1.2279</v>
      </c>
      <c r="F2126" s="10">
        <f>VLOOKUP(B2126,home!$B$2:$E$405,3,FALSE)</f>
        <v>0.63339999999999996</v>
      </c>
      <c r="G2126" s="10">
        <f>VLOOKUP(C2126,away!$B$2:$E$405,4,FALSE)</f>
        <v>0.45240000000000002</v>
      </c>
      <c r="H2126" s="10">
        <f>VLOOKUP(A2126,away!$A$2:$E$405,3,FALSE)</f>
        <v>0.89710000000000001</v>
      </c>
      <c r="I2126" s="10">
        <f>VLOOKUP(C2126,away!$B$2:$E$405,3,FALSE)</f>
        <v>1.3624000000000001</v>
      </c>
      <c r="J2126" s="10">
        <f>VLOOKUP(B2126,home!$B$2:$E$405,4,FALSE)</f>
        <v>0.86699999999999999</v>
      </c>
      <c r="K2126" s="12">
        <f t="shared" si="2798"/>
        <v>0.35185494146399998</v>
      </c>
      <c r="L2126" s="12">
        <f t="shared" si="2799"/>
        <v>1.0596552376800001</v>
      </c>
      <c r="M2126" s="13">
        <f t="shared" si="2800"/>
        <v>0.24377486132057496</v>
      </c>
      <c r="N2126" s="13">
        <f t="shared" si="2801"/>
        <v>8.5773389560345636E-2</v>
      </c>
      <c r="O2126" s="13">
        <f t="shared" si="2802"/>
        <v>0.25831730861306296</v>
      </c>
      <c r="P2126" s="13">
        <f t="shared" si="2803"/>
        <v>9.0890221501187293E-2</v>
      </c>
      <c r="Q2126" s="13">
        <f t="shared" si="2804"/>
        <v>1.5089895481462138E-2</v>
      </c>
      <c r="R2126" s="13">
        <f t="shared" si="2805"/>
        <v>0.13686364452761654</v>
      </c>
      <c r="S2126" s="13">
        <f t="shared" si="2806"/>
        <v>8.4719896052686625E-3</v>
      </c>
      <c r="T2126" s="13">
        <f t="shared" si="2807"/>
        <v>1.5990086782975123E-2</v>
      </c>
      <c r="U2126" s="13">
        <f t="shared" si="2808"/>
        <v>4.8156149633814226E-2</v>
      </c>
      <c r="V2126" s="13">
        <f t="shared" si="2809"/>
        <v>3.5097093167909779E-4</v>
      </c>
      <c r="W2126" s="13">
        <f t="shared" si="2810"/>
        <v>1.7698180971092469E-3</v>
      </c>
      <c r="X2126" s="13">
        <f t="shared" si="2811"/>
        <v>1.8753970163426646E-3</v>
      </c>
      <c r="Y2126" s="13">
        <f t="shared" si="2812"/>
        <v>9.9363713554847448E-4</v>
      </c>
      <c r="Z2126" s="13">
        <f t="shared" si="2813"/>
        <v>4.8342759257220862E-2</v>
      </c>
      <c r="AA2126" s="13">
        <f t="shared" si="2814"/>
        <v>1.700963872865769E-2</v>
      </c>
      <c r="AB2126" s="13">
        <f t="shared" si="2815"/>
        <v>2.9924627195978193E-3</v>
      </c>
      <c r="AC2126" s="13">
        <f t="shared" si="2816"/>
        <v>8.1786083140361067E-6</v>
      </c>
      <c r="AD2126" s="13">
        <f t="shared" si="2817"/>
        <v>1.5567981074007543E-4</v>
      </c>
      <c r="AE2126" s="13">
        <f t="shared" si="2818"/>
        <v>1.6496692685175206E-4</v>
      </c>
      <c r="AF2126" s="13">
        <f t="shared" si="2819"/>
        <v>8.7404034041216235E-5</v>
      </c>
      <c r="AG2126" s="13">
        <f t="shared" si="2820"/>
        <v>3.0872714155378611E-5</v>
      </c>
      <c r="AH2126" s="13">
        <f t="shared" si="2821"/>
        <v>1.2806664512704348E-2</v>
      </c>
      <c r="AI2126" s="13">
        <f t="shared" si="2822"/>
        <v>4.5060881924666746E-3</v>
      </c>
      <c r="AJ2126" s="13">
        <f t="shared" si="2823"/>
        <v>7.9274469859599167E-4</v>
      </c>
      <c r="AK2126" s="13">
        <f t="shared" si="2824"/>
        <v>9.2977046506796353E-5</v>
      </c>
      <c r="AL2126" s="13">
        <f t="shared" si="2825"/>
        <v>1.2197410630567814E-7</v>
      </c>
      <c r="AM2126" s="13">
        <f t="shared" si="2826"/>
        <v>1.0955342139015169E-5</v>
      </c>
      <c r="AN2126" s="13">
        <f t="shared" si="2827"/>
        <v>1.160888567818384E-5</v>
      </c>
      <c r="AO2126" s="13">
        <f t="shared" si="2828"/>
        <v>6.1507082562579212E-6</v>
      </c>
      <c r="AP2126" s="13">
        <f t="shared" si="2829"/>
        <v>2.1725434063951092E-6</v>
      </c>
      <c r="AQ2126" s="13">
        <f t="shared" si="2830"/>
        <v>5.7553674991843162E-7</v>
      </c>
      <c r="AR2126" s="13">
        <f t="shared" si="2831"/>
        <v>2.7141298256195506E-3</v>
      </c>
      <c r="AS2126" s="13">
        <f t="shared" si="2832"/>
        <v>9.5497999091906361E-4</v>
      </c>
      <c r="AT2126" s="13">
        <f t="shared" si="2833"/>
        <v>1.6800721440205917E-4</v>
      </c>
      <c r="AU2126" s="13">
        <f t="shared" si="2834"/>
        <v>1.9704722862988749E-5</v>
      </c>
      <c r="AV2126" s="13">
        <f t="shared" si="2835"/>
        <v>1.7333010273803114E-6</v>
      </c>
      <c r="AW2126" s="13">
        <f t="shared" si="2836"/>
        <v>1.2632618701575817E-9</v>
      </c>
      <c r="AX2126" s="13">
        <f t="shared" si="2837"/>
        <v>6.4244854450687934E-7</v>
      </c>
      <c r="AY2126" s="13">
        <f t="shared" si="2838"/>
        <v>6.807739651266074E-7</v>
      </c>
      <c r="AZ2126" s="13">
        <f t="shared" si="2839"/>
        <v>3.6069284891129553E-7</v>
      </c>
      <c r="BA2126" s="13">
        <f t="shared" si="2840"/>
        <v>1.2740335551419176E-7</v>
      </c>
      <c r="BB2126" s="13">
        <f t="shared" si="2841"/>
        <v>3.3750908242155105E-8</v>
      </c>
      <c r="BC2126" s="13">
        <f t="shared" si="2842"/>
        <v>7.1528653390513511E-9</v>
      </c>
      <c r="BD2126" s="13">
        <f t="shared" si="2843"/>
        <v>4.7934031424354343E-4</v>
      </c>
      <c r="BE2126" s="13">
        <f t="shared" si="2844"/>
        <v>1.6865825820949737E-4</v>
      </c>
      <c r="BF2126" s="13">
        <f t="shared" si="2845"/>
        <v>2.9671620784861441E-5</v>
      </c>
      <c r="BG2126" s="13">
        <f t="shared" si="2846"/>
        <v>3.4800354647998109E-6</v>
      </c>
      <c r="BH2126" s="13">
        <f t="shared" si="2847"/>
        <v>3.0611691868994527E-7</v>
      </c>
      <c r="BI2126" s="13">
        <f t="shared" si="2848"/>
        <v>2.1541750101358148E-8</v>
      </c>
      <c r="BJ2126" s="14">
        <f t="shared" si="2849"/>
        <v>0.12196446279828912</v>
      </c>
      <c r="BK2126" s="14">
        <f t="shared" si="2850"/>
        <v>0.34349702471509552</v>
      </c>
      <c r="BL2126" s="14">
        <f t="shared" si="2851"/>
        <v>0.48607771161522551</v>
      </c>
      <c r="BM2126" s="14">
        <f t="shared" si="2852"/>
        <v>0.1691719578708783</v>
      </c>
      <c r="BN2126" s="14">
        <f t="shared" si="2853"/>
        <v>0.83070932100424955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1.2279</v>
      </c>
      <c r="F2127" s="10">
        <f>VLOOKUP(B2127,home!$B$2:$E$405,3,FALSE)</f>
        <v>0.63339999999999996</v>
      </c>
      <c r="G2127" s="10">
        <f>VLOOKUP(C2127,away!$B$2:$E$405,4,FALSE)</f>
        <v>1.6288</v>
      </c>
      <c r="H2127" s="10">
        <f>VLOOKUP(A2127,away!$A$2:$E$405,3,FALSE)</f>
        <v>0.89710000000000001</v>
      </c>
      <c r="I2127" s="10">
        <f>VLOOKUP(C2127,away!$B$2:$E$405,3,FALSE)</f>
        <v>0.99080000000000001</v>
      </c>
      <c r="J2127" s="10">
        <f>VLOOKUP(B2127,home!$B$2:$E$405,4,FALSE)</f>
        <v>0.74309999999999998</v>
      </c>
      <c r="K2127" s="12">
        <f t="shared" si="2798"/>
        <v>1.2668022295679999</v>
      </c>
      <c r="L2127" s="12">
        <f t="shared" si="2799"/>
        <v>0.66050196790799998</v>
      </c>
      <c r="M2127" s="13">
        <f t="shared" si="2800"/>
        <v>0.14554001725918164</v>
      </c>
      <c r="N2127" s="13">
        <f t="shared" si="2801"/>
        <v>0.18437041835529649</v>
      </c>
      <c r="O2127" s="13">
        <f t="shared" si="2802"/>
        <v>9.6129467809053737E-2</v>
      </c>
      <c r="P2127" s="13">
        <f t="shared" si="2803"/>
        <v>0.12177702414769456</v>
      </c>
      <c r="Q2127" s="13">
        <f t="shared" si="2804"/>
        <v>0.11678042851943729</v>
      </c>
      <c r="R2127" s="13">
        <f t="shared" si="2805"/>
        <v>3.1746851330914365E-2</v>
      </c>
      <c r="S2127" s="13">
        <f t="shared" si="2806"/>
        <v>2.5473481262303199E-2</v>
      </c>
      <c r="T2127" s="13">
        <f t="shared" si="2807"/>
        <v>7.7133702850227845E-2</v>
      </c>
      <c r="U2127" s="13">
        <f t="shared" si="2808"/>
        <v>4.0216982047766144E-2</v>
      </c>
      <c r="V2127" s="13">
        <f t="shared" si="2809"/>
        <v>2.3682564357548367E-3</v>
      </c>
      <c r="W2127" s="13">
        <f t="shared" si="2810"/>
        <v>4.9312569072776521E-2</v>
      </c>
      <c r="X2127" s="13">
        <f t="shared" si="2811"/>
        <v>3.2571048915168072E-2</v>
      </c>
      <c r="Y2127" s="13">
        <f t="shared" si="2812"/>
        <v>1.0756620952648118E-2</v>
      </c>
      <c r="Z2127" s="13">
        <f t="shared" si="2813"/>
        <v>6.9896192596505509E-3</v>
      </c>
      <c r="AA2127" s="13">
        <f t="shared" si="2814"/>
        <v>8.8544652619567503E-3</v>
      </c>
      <c r="AB2127" s="13">
        <f t="shared" si="2815"/>
        <v>5.6084281677396099E-3</v>
      </c>
      <c r="AC2127" s="13">
        <f t="shared" si="2816"/>
        <v>1.2384876449962072E-4</v>
      </c>
      <c r="AD2127" s="13">
        <f t="shared" si="2817"/>
        <v>1.5617318111779837E-2</v>
      </c>
      <c r="AE2127" s="13">
        <f t="shared" si="2818"/>
        <v>1.0315269346275831E-2</v>
      </c>
      <c r="AF2127" s="13">
        <f t="shared" si="2819"/>
        <v>3.4066278513581274E-3</v>
      </c>
      <c r="AG2127" s="13">
        <f t="shared" si="2820"/>
        <v>7.5002813325074846E-4</v>
      </c>
      <c r="AH2127" s="13">
        <f t="shared" si="2821"/>
        <v>1.1541643189817115E-3</v>
      </c>
      <c r="AI2127" s="13">
        <f t="shared" si="2822"/>
        <v>1.4620979325738644E-3</v>
      </c>
      <c r="AJ2127" s="13">
        <f t="shared" si="2823"/>
        <v>9.2609446041566753E-4</v>
      </c>
      <c r="AK2127" s="13">
        <f t="shared" si="2824"/>
        <v>3.9105950908171377E-4</v>
      </c>
      <c r="AL2127" s="13">
        <f t="shared" si="2825"/>
        <v>4.1450961101025892E-6</v>
      </c>
      <c r="AM2127" s="13">
        <f t="shared" si="2826"/>
        <v>3.9568106807750768E-3</v>
      </c>
      <c r="AN2127" s="13">
        <f t="shared" si="2827"/>
        <v>2.6134812412913311E-3</v>
      </c>
      <c r="AO2127" s="13">
        <f t="shared" si="2828"/>
        <v>8.6310475148178333E-4</v>
      </c>
      <c r="AP2127" s="13">
        <f t="shared" si="2829"/>
        <v>1.9002746228815445E-4</v>
      </c>
      <c r="AQ2127" s="13">
        <f t="shared" si="2830"/>
        <v>3.1378378199472306E-5</v>
      </c>
      <c r="AR2127" s="13">
        <f t="shared" si="2831"/>
        <v>1.5246556079532341E-4</v>
      </c>
      <c r="AS2127" s="13">
        <f t="shared" si="2832"/>
        <v>1.9314371234785112E-4</v>
      </c>
      <c r="AT2127" s="13">
        <f t="shared" si="2833"/>
        <v>1.2233744271464918E-4</v>
      </c>
      <c r="AU2127" s="13">
        <f t="shared" si="2834"/>
        <v>5.1659115063521673E-5</v>
      </c>
      <c r="AV2127" s="13">
        <f t="shared" si="2835"/>
        <v>1.636047053499479E-5</v>
      </c>
      <c r="AW2127" s="13">
        <f t="shared" si="2836"/>
        <v>9.6341862724706413E-8</v>
      </c>
      <c r="AX2127" s="13">
        <f t="shared" si="2837"/>
        <v>8.3541609873072288E-4</v>
      </c>
      <c r="AY2127" s="13">
        <f t="shared" si="2838"/>
        <v>5.5179397723366635E-4</v>
      </c>
      <c r="AZ2127" s="13">
        <f t="shared" si="2839"/>
        <v>1.8223050392130938E-4</v>
      </c>
      <c r="BA2127" s="13">
        <f t="shared" si="2840"/>
        <v>4.0121202150963799E-5</v>
      </c>
      <c r="BB2127" s="13">
        <f t="shared" si="2841"/>
        <v>6.6250332438865662E-6</v>
      </c>
      <c r="BC2127" s="13">
        <f t="shared" si="2842"/>
        <v>8.7516949900859961E-7</v>
      </c>
      <c r="BD2127" s="13">
        <f t="shared" si="2843"/>
        <v>1.6783967157251321E-5</v>
      </c>
      <c r="BE2127" s="13">
        <f t="shared" si="2844"/>
        <v>2.1261967015802057E-5</v>
      </c>
      <c r="BF2127" s="13">
        <f t="shared" si="2845"/>
        <v>1.3467353610309665E-5</v>
      </c>
      <c r="BG2127" s="13">
        <f t="shared" si="2846"/>
        <v>5.6868245266403117E-6</v>
      </c>
      <c r="BH2127" s="13">
        <f t="shared" si="2847"/>
        <v>1.8010204973774844E-6</v>
      </c>
      <c r="BI2127" s="13">
        <f t="shared" si="2848"/>
        <v>4.5630735631509264E-7</v>
      </c>
      <c r="BJ2127" s="14">
        <f t="shared" si="2849"/>
        <v>0.51028589660703416</v>
      </c>
      <c r="BK2127" s="14">
        <f t="shared" si="2850"/>
        <v>0.29583856694277755</v>
      </c>
      <c r="BL2127" s="14">
        <f t="shared" si="2851"/>
        <v>0.18708503458010359</v>
      </c>
      <c r="BM2127" s="14">
        <f t="shared" si="2852"/>
        <v>0.30330321233261698</v>
      </c>
      <c r="BN2127" s="14">
        <f t="shared" si="2853"/>
        <v>0.6963442074215781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1.5390999999999999</v>
      </c>
      <c r="F2128" s="10">
        <f>VLOOKUP(B2128,home!$B$2:$E$405,3,FALSE)</f>
        <v>0.36099999999999999</v>
      </c>
      <c r="G2128" s="10">
        <f>VLOOKUP(C2128,away!$B$2:$E$405,4,FALSE)</f>
        <v>0.86629999999999996</v>
      </c>
      <c r="H2128" s="10">
        <f>VLOOKUP(A2128,away!$A$2:$E$405,3,FALSE)</f>
        <v>1.1406000000000001</v>
      </c>
      <c r="I2128" s="10">
        <f>VLOOKUP(C2128,away!$B$2:$E$405,3,FALSE)</f>
        <v>0.97409999999999997</v>
      </c>
      <c r="J2128" s="10">
        <f>VLOOKUP(B2128,home!$B$2:$E$405,4,FALSE)</f>
        <v>0.77929999999999999</v>
      </c>
      <c r="K2128" s="12">
        <f t="shared" si="2798"/>
        <v>0.48132936112999991</v>
      </c>
      <c r="L2128" s="12">
        <f t="shared" si="2799"/>
        <v>0.865847857878</v>
      </c>
      <c r="M2128" s="13">
        <f t="shared" si="2800"/>
        <v>0.2599730729236952</v>
      </c>
      <c r="N2128" s="13">
        <f t="shared" si="2801"/>
        <v>0.12513267310136508</v>
      </c>
      <c r="O2128" s="13">
        <f t="shared" si="2802"/>
        <v>0.22509712829694259</v>
      </c>
      <c r="P2128" s="13">
        <f t="shared" si="2803"/>
        <v>0.10834585695536499</v>
      </c>
      <c r="Q2128" s="13">
        <f t="shared" si="2804"/>
        <v>3.0115014800184584E-2</v>
      </c>
      <c r="R2128" s="13">
        <f t="shared" si="2805"/>
        <v>9.7449933175198511E-2</v>
      </c>
      <c r="S2128" s="13">
        <f t="shared" si="2806"/>
        <v>1.1288500562169641E-2</v>
      </c>
      <c r="T2128" s="13">
        <f t="shared" si="2807"/>
        <v>2.6075021054704092E-2</v>
      </c>
      <c r="U2128" s="13">
        <f t="shared" si="2808"/>
        <v>4.690551407737948E-2</v>
      </c>
      <c r="V2128" s="13">
        <f t="shared" si="2809"/>
        <v>5.2273031946247026E-4</v>
      </c>
      <c r="W2128" s="13">
        <f t="shared" si="2810"/>
        <v>4.8317469447311133E-3</v>
      </c>
      <c r="X2128" s="13">
        <f t="shared" si="2811"/>
        <v>4.1835577419040062E-3</v>
      </c>
      <c r="Y2128" s="13">
        <f t="shared" si="2812"/>
        <v>1.8111622545682526E-3</v>
      </c>
      <c r="Z2128" s="13">
        <f t="shared" si="2813"/>
        <v>2.8125605296699961E-2</v>
      </c>
      <c r="AA2128" s="13">
        <f t="shared" si="2814"/>
        <v>1.3537679628855133E-2</v>
      </c>
      <c r="AB2128" s="13">
        <f t="shared" si="2815"/>
        <v>3.2580413434697276E-3</v>
      </c>
      <c r="AC2128" s="13">
        <f t="shared" si="2816"/>
        <v>1.3615752532988345E-5</v>
      </c>
      <c r="AD2128" s="13">
        <f t="shared" si="2817"/>
        <v>5.8141541751231406E-4</v>
      </c>
      <c r="AE2128" s="13">
        <f t="shared" si="2818"/>
        <v>5.0341729379028012E-4</v>
      </c>
      <c r="AF2128" s="13">
        <f t="shared" si="2819"/>
        <v>2.1794139272352688E-4</v>
      </c>
      <c r="AG2128" s="13">
        <f t="shared" si="2820"/>
        <v>6.2901362677537904E-5</v>
      </c>
      <c r="AH2128" s="13">
        <f t="shared" si="2821"/>
        <v>6.0881237744174485E-3</v>
      </c>
      <c r="AI2128" s="13">
        <f t="shared" si="2822"/>
        <v>2.9303927268207143E-3</v>
      </c>
      <c r="AJ2128" s="13">
        <f t="shared" si="2823"/>
        <v>7.0524202953030628E-4</v>
      </c>
      <c r="AK2128" s="13">
        <f t="shared" si="2824"/>
        <v>1.1315123183861562E-4</v>
      </c>
      <c r="AL2128" s="13">
        <f t="shared" si="2825"/>
        <v>2.2697894973327405E-7</v>
      </c>
      <c r="AM2128" s="13">
        <f t="shared" si="2826"/>
        <v>5.5970462292466889E-5</v>
      </c>
      <c r="AN2128" s="13">
        <f t="shared" si="2827"/>
        <v>4.846190488037384E-5</v>
      </c>
      <c r="AO2128" s="13">
        <f t="shared" si="2828"/>
        <v>2.0980318264679536E-5</v>
      </c>
      <c r="AP2128" s="13">
        <f t="shared" si="2829"/>
        <v>6.0552545423571522E-6</v>
      </c>
      <c r="AQ2128" s="13">
        <f t="shared" si="2830"/>
        <v>1.3107322936014924E-6</v>
      </c>
      <c r="AR2128" s="13">
        <f t="shared" si="2831"/>
        <v>1.0542777857150947E-3</v>
      </c>
      <c r="AS2128" s="13">
        <f t="shared" si="2832"/>
        <v>5.0745485305179745E-4</v>
      </c>
      <c r="AT2128" s="13">
        <f t="shared" si="2833"/>
        <v>1.2212646011086983E-4</v>
      </c>
      <c r="AU2128" s="13">
        <f t="shared" si="2834"/>
        <v>1.9594350340744465E-5</v>
      </c>
      <c r="AV2128" s="13">
        <f t="shared" si="2835"/>
        <v>2.3578340328169827E-6</v>
      </c>
      <c r="AW2128" s="13">
        <f t="shared" si="2836"/>
        <v>2.6276470079416357E-9</v>
      </c>
      <c r="AX2128" s="13">
        <f t="shared" si="2837"/>
        <v>4.4900378095639685E-6</v>
      </c>
      <c r="AY2128" s="13">
        <f t="shared" si="2838"/>
        <v>3.8876896192021899E-6</v>
      </c>
      <c r="AZ2128" s="13">
        <f t="shared" si="2839"/>
        <v>1.6830738644403763E-6</v>
      </c>
      <c r="BA2128" s="13">
        <f t="shared" si="2840"/>
        <v>4.8576196672538246E-7</v>
      </c>
      <c r="BB2128" s="13">
        <f t="shared" si="2841"/>
        <v>1.0514898958194419E-7</v>
      </c>
      <c r="BC2128" s="13">
        <f t="shared" si="2842"/>
        <v>1.8208605477512509E-8</v>
      </c>
      <c r="BD2128" s="13">
        <f t="shared" si="2843"/>
        <v>1.5214069372829591E-4</v>
      </c>
      <c r="BE2128" s="13">
        <f t="shared" si="2844"/>
        <v>7.3229782914115645E-5</v>
      </c>
      <c r="BF2128" s="13">
        <f t="shared" si="2845"/>
        <v>1.7623822312869931E-5</v>
      </c>
      <c r="BG2128" s="13">
        <f t="shared" si="2846"/>
        <v>2.8276210448407742E-6</v>
      </c>
      <c r="BH2128" s="13">
        <f t="shared" si="2847"/>
        <v>3.4025425775773823E-7</v>
      </c>
      <c r="BI2128" s="13">
        <f t="shared" si="2848"/>
        <v>3.2754872901658913E-8</v>
      </c>
      <c r="BJ2128" s="14">
        <f t="shared" si="2849"/>
        <v>0.19365829995728923</v>
      </c>
      <c r="BK2128" s="14">
        <f t="shared" si="2850"/>
        <v>0.38014789118179421</v>
      </c>
      <c r="BL2128" s="14">
        <f t="shared" si="2851"/>
        <v>0.39803721249683482</v>
      </c>
      <c r="BM2128" s="14">
        <f t="shared" si="2852"/>
        <v>0.15385144461789485</v>
      </c>
      <c r="BN2128" s="14">
        <f t="shared" si="2853"/>
        <v>0.84611367925275105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1.5390999999999999</v>
      </c>
      <c r="F2129" s="10">
        <f>VLOOKUP(B2129,home!$B$2:$E$405,3,FALSE)</f>
        <v>0.89339999999999997</v>
      </c>
      <c r="G2129" s="10">
        <f>VLOOKUP(C2129,away!$B$2:$E$405,4,FALSE)</f>
        <v>1.137</v>
      </c>
      <c r="H2129" s="10">
        <f>VLOOKUP(A2129,away!$A$2:$E$405,3,FALSE)</f>
        <v>1.1406000000000001</v>
      </c>
      <c r="I2129" s="10">
        <f>VLOOKUP(C2129,away!$B$2:$E$405,3,FALSE)</f>
        <v>1.2055</v>
      </c>
      <c r="J2129" s="10">
        <f>VLOOKUP(B2129,home!$B$2:$E$405,4,FALSE)</f>
        <v>0.87670000000000003</v>
      </c>
      <c r="K2129" s="12">
        <f t="shared" si="2798"/>
        <v>1.56341131578</v>
      </c>
      <c r="L2129" s="12">
        <f t="shared" si="2799"/>
        <v>1.2054566261100002</v>
      </c>
      <c r="M2129" s="13">
        <f t="shared" si="2800"/>
        <v>6.2732981940386692E-2</v>
      </c>
      <c r="N2129" s="13">
        <f t="shared" si="2801"/>
        <v>9.8077453838222931E-2</v>
      </c>
      <c r="O2129" s="13">
        <f t="shared" si="2802"/>
        <v>7.5621888755678102E-2</v>
      </c>
      <c r="P2129" s="13">
        <f t="shared" si="2803"/>
        <v>0.11822811660128348</v>
      </c>
      <c r="Q2129" s="13">
        <f t="shared" si="2804"/>
        <v>7.6667700576784195E-2</v>
      </c>
      <c r="R2129" s="13">
        <f t="shared" si="2805"/>
        <v>4.5579453439742755E-2</v>
      </c>
      <c r="S2129" s="13">
        <f t="shared" si="2806"/>
        <v>5.5703902168915992E-2</v>
      </c>
      <c r="T2129" s="13">
        <f t="shared" si="2807"/>
        <v>9.2419587668901973E-2</v>
      </c>
      <c r="U2129" s="13">
        <f t="shared" si="2808"/>
        <v>7.1259433274761461E-2</v>
      </c>
      <c r="V2129" s="13">
        <f t="shared" si="2809"/>
        <v>1.1664548937894247E-2</v>
      </c>
      <c r="W2129" s="13">
        <f t="shared" si="2810"/>
        <v>3.9954383545525746E-2</v>
      </c>
      <c r="X2129" s="13">
        <f t="shared" si="2811"/>
        <v>4.8163276387094361E-2</v>
      </c>
      <c r="Y2129" s="13">
        <f t="shared" si="2812"/>
        <v>2.9029370327995112E-2</v>
      </c>
      <c r="Z2129" s="13">
        <f t="shared" si="2813"/>
        <v>1.8314684721136718E-2</v>
      </c>
      <c r="AA2129" s="13">
        <f t="shared" si="2814"/>
        <v>2.8633385337968217E-2</v>
      </c>
      <c r="AB2129" s="13">
        <f t="shared" si="2815"/>
        <v>2.2382879323234333E-2</v>
      </c>
      <c r="AC2129" s="13">
        <f t="shared" si="2816"/>
        <v>1.3739559411917839E-3</v>
      </c>
      <c r="AD2129" s="13">
        <f t="shared" si="2817"/>
        <v>1.5616283837522298E-2</v>
      </c>
      <c r="AE2129" s="13">
        <f t="shared" si="2818"/>
        <v>1.8824752827155754E-2</v>
      </c>
      <c r="AF2129" s="13">
        <f t="shared" si="2819"/>
        <v>1.1346211515188935E-2</v>
      </c>
      <c r="AG2129" s="13">
        <f t="shared" si="2820"/>
        <v>4.5591219507433627E-3</v>
      </c>
      <c r="AH2129" s="13">
        <f t="shared" si="2821"/>
        <v>5.5193895130524586E-3</v>
      </c>
      <c r="AI2129" s="13">
        <f t="shared" si="2822"/>
        <v>8.6290760209036758E-3</v>
      </c>
      <c r="AJ2129" s="13">
        <f t="shared" si="2823"/>
        <v>6.745397547903334E-3</v>
      </c>
      <c r="AK2129" s="13">
        <f t="shared" si="2824"/>
        <v>3.5152769519422459E-3</v>
      </c>
      <c r="AL2129" s="13">
        <f t="shared" si="2825"/>
        <v>1.0357564279320282E-4</v>
      </c>
      <c r="AM2129" s="13">
        <f t="shared" si="2826"/>
        <v>4.8829349724029371E-3</v>
      </c>
      <c r="AN2129" s="13">
        <f t="shared" si="2827"/>
        <v>5.8861663173473706E-3</v>
      </c>
      <c r="AO2129" s="13">
        <f t="shared" si="2828"/>
        <v>3.5477590948159443E-3</v>
      </c>
      <c r="AP2129" s="13">
        <f t="shared" si="2829"/>
        <v>1.4255565695626322E-3</v>
      </c>
      <c r="AQ2129" s="13">
        <f t="shared" si="2830"/>
        <v>4.2961165316847904E-4</v>
      </c>
      <c r="AR2129" s="13">
        <f t="shared" si="2831"/>
        <v>1.330676932118226E-3</v>
      </c>
      <c r="AS2129" s="13">
        <f t="shared" si="2832"/>
        <v>2.0803953733210491E-3</v>
      </c>
      <c r="AT2129" s="13">
        <f t="shared" si="2833"/>
        <v>1.6262568339732435E-3</v>
      </c>
      <c r="AU2129" s="13">
        <f t="shared" si="2834"/>
        <v>8.4750277886610852E-4</v>
      </c>
      <c r="AV2129" s="13">
        <f t="shared" si="2835"/>
        <v>3.3124885865856734E-4</v>
      </c>
      <c r="AW2129" s="13">
        <f t="shared" si="2836"/>
        <v>5.4222554753504642E-6</v>
      </c>
      <c r="AX2129" s="13">
        <f t="shared" si="2837"/>
        <v>1.2723392983454412E-3</v>
      </c>
      <c r="AY2129" s="13">
        <f t="shared" si="2838"/>
        <v>1.5337498378506604E-3</v>
      </c>
      <c r="AZ2129" s="13">
        <f t="shared" si="2839"/>
        <v>9.2443445241610872E-4</v>
      </c>
      <c r="BA2129" s="13">
        <f t="shared" si="2840"/>
        <v>3.7145521202312266E-4</v>
      </c>
      <c r="BB2129" s="13">
        <f t="shared" si="2841"/>
        <v>1.1194328665909203E-4</v>
      </c>
      <c r="BC2129" s="13">
        <f t="shared" si="2842"/>
        <v>2.6988555330346723E-5</v>
      </c>
      <c r="BD2129" s="13">
        <f t="shared" si="2843"/>
        <v>2.6734555417227344E-4</v>
      </c>
      <c r="BE2129" s="13">
        <f t="shared" si="2844"/>
        <v>4.1797106461640722E-4</v>
      </c>
      <c r="BF2129" s="13">
        <f t="shared" si="2845"/>
        <v>3.2673034604495242E-4</v>
      </c>
      <c r="BG2129" s="13">
        <f t="shared" si="2846"/>
        <v>1.7027130673846459E-4</v>
      </c>
      <c r="BH2129" s="13">
        <f t="shared" si="2847"/>
        <v>6.6551021926890744E-5</v>
      </c>
      <c r="BI2129" s="13">
        <f t="shared" si="2848"/>
        <v>2.0809324151444778E-5</v>
      </c>
      <c r="BJ2129" s="14">
        <f t="shared" si="2849"/>
        <v>0.45507108172505689</v>
      </c>
      <c r="BK2129" s="14">
        <f t="shared" si="2850"/>
        <v>0.25134083107031607</v>
      </c>
      <c r="BL2129" s="14">
        <f t="shared" si="2851"/>
        <v>0.27537193955977418</v>
      </c>
      <c r="BM2129" s="14">
        <f t="shared" si="2852"/>
        <v>0.52166261434181038</v>
      </c>
      <c r="BN2129" s="14">
        <f t="shared" si="2853"/>
        <v>0.47690759515209813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1.5390999999999999</v>
      </c>
      <c r="F2130" s="10">
        <f>VLOOKUP(B2130,home!$B$2:$E$405,3,FALSE)</f>
        <v>0.73089999999999999</v>
      </c>
      <c r="G2130" s="10">
        <f>VLOOKUP(C2130,away!$B$2:$E$405,4,FALSE)</f>
        <v>0.79410000000000003</v>
      </c>
      <c r="H2130" s="10">
        <f>VLOOKUP(A2130,away!$A$2:$E$405,3,FALSE)</f>
        <v>1.1406000000000001</v>
      </c>
      <c r="I2130" s="10">
        <f>VLOOKUP(C2130,away!$B$2:$E$405,3,FALSE)</f>
        <v>1.5586</v>
      </c>
      <c r="J2130" s="10">
        <f>VLOOKUP(B2130,home!$B$2:$E$405,4,FALSE)</f>
        <v>0.98629999999999995</v>
      </c>
      <c r="K2130" s="12">
        <f t="shared" si="2798"/>
        <v>0.89330547567899998</v>
      </c>
      <c r="L2130" s="12">
        <f t="shared" si="2799"/>
        <v>1.753384133508</v>
      </c>
      <c r="M2130" s="13">
        <f t="shared" si="2800"/>
        <v>7.0885483736878127E-2</v>
      </c>
      <c r="N2130" s="13">
        <f t="shared" si="2801"/>
        <v>6.3322390768307923E-2</v>
      </c>
      <c r="O2130" s="13">
        <f t="shared" si="2802"/>
        <v>0.12428948248028147</v>
      </c>
      <c r="P2130" s="13">
        <f t="shared" si="2803"/>
        <v>0.11102847526894456</v>
      </c>
      <c r="Q2130" s="13">
        <f t="shared" si="2804"/>
        <v>2.8283119203207408E-2</v>
      </c>
      <c r="R2130" s="13">
        <f t="shared" si="2805"/>
        <v>0.10896360327142306</v>
      </c>
      <c r="S2130" s="13">
        <f t="shared" si="2806"/>
        <v>4.3476187474098295E-2</v>
      </c>
      <c r="T2130" s="13">
        <f t="shared" si="2807"/>
        <v>4.9591172457019293E-2</v>
      </c>
      <c r="U2130" s="13">
        <f t="shared" si="2808"/>
        <v>9.7337783452076401E-2</v>
      </c>
      <c r="V2130" s="13">
        <f t="shared" si="2809"/>
        <v>7.5663427690933708E-3</v>
      </c>
      <c r="W2130" s="13">
        <f t="shared" si="2810"/>
        <v>8.4218217511690188E-3</v>
      </c>
      <c r="X2130" s="13">
        <f t="shared" si="2811"/>
        <v>1.4766688633732318E-2</v>
      </c>
      <c r="Y2130" s="13">
        <f t="shared" si="2812"/>
        <v>1.2945838777419588E-2</v>
      </c>
      <c r="Z2130" s="13">
        <f t="shared" si="2813"/>
        <v>6.3685017701991198E-2</v>
      </c>
      <c r="AA2130" s="13">
        <f t="shared" si="2814"/>
        <v>5.6890175031902773E-2</v>
      </c>
      <c r="AB2130" s="13">
        <f t="shared" si="2815"/>
        <v>2.5410152434167735E-2</v>
      </c>
      <c r="AC2130" s="13">
        <f t="shared" si="2816"/>
        <v>7.4070128389487719E-4</v>
      </c>
      <c r="AD2130" s="13">
        <f t="shared" si="2817"/>
        <v>1.8808148713779472E-3</v>
      </c>
      <c r="AE2130" s="13">
        <f t="shared" si="2818"/>
        <v>3.2977909535399819E-3</v>
      </c>
      <c r="AF2130" s="13">
        <f t="shared" si="2819"/>
        <v>2.8911471667816117E-3</v>
      </c>
      <c r="AG2130" s="13">
        <f t="shared" si="2820"/>
        <v>1.6897638566238285E-3</v>
      </c>
      <c r="AH2130" s="13">
        <f t="shared" si="2821"/>
        <v>2.7916074895211876E-2</v>
      </c>
      <c r="AI2130" s="13">
        <f t="shared" si="2822"/>
        <v>2.4937582563357829E-2</v>
      </c>
      <c r="AJ2130" s="13">
        <f t="shared" si="2823"/>
        <v>1.1138439527022349E-2</v>
      </c>
      <c r="AK2130" s="13">
        <f t="shared" si="2824"/>
        <v>3.316676340002826E-3</v>
      </c>
      <c r="AL2130" s="13">
        <f t="shared" si="2825"/>
        <v>4.6406643417071381E-5</v>
      </c>
      <c r="AM2130" s="13">
        <f t="shared" si="2826"/>
        <v>3.36028444668083E-4</v>
      </c>
      <c r="AN2130" s="13">
        <f t="shared" si="2827"/>
        <v>5.8918694328838751E-4</v>
      </c>
      <c r="AO2130" s="13">
        <f t="shared" si="2828"/>
        <v>5.1653551901596837E-4</v>
      </c>
      <c r="AP2130" s="13">
        <f t="shared" si="2829"/>
        <v>3.0189506114530626E-4</v>
      </c>
      <c r="AQ2130" s="13">
        <f t="shared" si="2830"/>
        <v>1.3233450254915191E-4</v>
      </c>
      <c r="AR2130" s="13">
        <f t="shared" si="2831"/>
        <v>9.7895205582171005E-3</v>
      </c>
      <c r="AS2130" s="13">
        <f t="shared" si="2832"/>
        <v>8.7450323189274745E-3</v>
      </c>
      <c r="AT2130" s="13">
        <f t="shared" si="2833"/>
        <v>3.9059926277438678E-3</v>
      </c>
      <c r="AU2130" s="13">
        <f t="shared" si="2834"/>
        <v>1.1630815341084678E-3</v>
      </c>
      <c r="AV2130" s="13">
        <f t="shared" si="2835"/>
        <v>2.5974677577005642E-4</v>
      </c>
      <c r="AW2130" s="13">
        <f t="shared" si="2836"/>
        <v>2.0190855687716606E-6</v>
      </c>
      <c r="AX2130" s="13">
        <f t="shared" si="2837"/>
        <v>5.0029341600982701E-5</v>
      </c>
      <c r="AY2130" s="13">
        <f t="shared" si="2838"/>
        <v>8.772065377301479E-5</v>
      </c>
      <c r="AZ2130" s="13">
        <f t="shared" si="2839"/>
        <v>7.6904001253276421E-5</v>
      </c>
      <c r="BA2130" s="13">
        <f t="shared" si="2840"/>
        <v>4.4947418533591406E-5</v>
      </c>
      <c r="BB2130" s="13">
        <f t="shared" si="2841"/>
        <v>1.9702522624735652E-5</v>
      </c>
      <c r="BC2130" s="13">
        <f t="shared" si="2842"/>
        <v>6.9092181120587768E-6</v>
      </c>
      <c r="BD2130" s="13">
        <f t="shared" si="2843"/>
        <v>2.8607983369047085E-3</v>
      </c>
      <c r="BE2130" s="13">
        <f t="shared" si="2844"/>
        <v>2.5555668191703522E-3</v>
      </c>
      <c r="BF2130" s="13">
        <f t="shared" si="2845"/>
        <v>1.14145091651422E-3</v>
      </c>
      <c r="BG2130" s="13">
        <f t="shared" si="2846"/>
        <v>3.3988811798032201E-4</v>
      </c>
      <c r="BH2130" s="13">
        <f t="shared" si="2847"/>
        <v>7.5905979227512891E-5</v>
      </c>
      <c r="BI2130" s="13">
        <f t="shared" si="2848"/>
        <v>1.3561445376142746E-5</v>
      </c>
      <c r="BJ2130" s="14">
        <f t="shared" si="2849"/>
        <v>0.18925274206574347</v>
      </c>
      <c r="BK2130" s="14">
        <f t="shared" si="2850"/>
        <v>0.23383131783009933</v>
      </c>
      <c r="BL2130" s="14">
        <f t="shared" si="2851"/>
        <v>0.51105051542538638</v>
      </c>
      <c r="BM2130" s="14">
        <f t="shared" si="2852"/>
        <v>0.49096133672597375</v>
      </c>
      <c r="BN2130" s="14">
        <f t="shared" si="2853"/>
        <v>0.50677255472904259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1.7670999999999999</v>
      </c>
      <c r="F2131" s="10">
        <f>VLOOKUP(B2131,home!$B$2:$E$405,3,FALSE)</f>
        <v>1.1317999999999999</v>
      </c>
      <c r="G2131" s="10">
        <f>VLOOKUP(C2131,away!$B$2:$E$405,4,FALSE)</f>
        <v>0.64670000000000005</v>
      </c>
      <c r="H2131" s="10">
        <f>VLOOKUP(A2131,away!$A$2:$E$405,3,FALSE)</f>
        <v>1.5205</v>
      </c>
      <c r="I2131" s="10">
        <f>VLOOKUP(C2131,away!$B$2:$E$405,3,FALSE)</f>
        <v>0.9395</v>
      </c>
      <c r="J2131" s="10">
        <f>VLOOKUP(B2131,home!$B$2:$E$405,4,FALSE)</f>
        <v>0.98650000000000004</v>
      </c>
      <c r="K2131" s="12">
        <f t="shared" si="2798"/>
        <v>1.293402444526</v>
      </c>
      <c r="L2131" s="12">
        <f t="shared" si="2799"/>
        <v>1.4092248683749999</v>
      </c>
      <c r="M2131" s="13">
        <f t="shared" si="2800"/>
        <v>6.7029174578308731E-2</v>
      </c>
      <c r="N2131" s="13">
        <f t="shared" si="2801"/>
        <v>8.6695698254144526E-2</v>
      </c>
      <c r="O2131" s="13">
        <f t="shared" si="2802"/>
        <v>9.4459179722402017E-2</v>
      </c>
      <c r="P2131" s="13">
        <f t="shared" si="2803"/>
        <v>0.12217373396087554</v>
      </c>
      <c r="Q2131" s="13">
        <f t="shared" si="2804"/>
        <v>5.6066214025899508E-2</v>
      </c>
      <c r="R2131" s="13">
        <f t="shared" si="2805"/>
        <v>6.6557112555556242E-2</v>
      </c>
      <c r="S2131" s="13">
        <f t="shared" si="2806"/>
        <v>5.5671360134774535E-2</v>
      </c>
      <c r="T2131" s="13">
        <f t="shared" si="2807"/>
        <v>7.9009903080932808E-2</v>
      </c>
      <c r="U2131" s="13">
        <f t="shared" si="2808"/>
        <v>8.608513207994857E-2</v>
      </c>
      <c r="V2131" s="13">
        <f t="shared" si="2809"/>
        <v>1.1274655957459075E-2</v>
      </c>
      <c r="W2131" s="13">
        <f t="shared" si="2810"/>
        <v>2.4172059425472112E-2</v>
      </c>
      <c r="X2131" s="13">
        <f t="shared" si="2811"/>
        <v>3.4063867262213617E-2</v>
      </c>
      <c r="Y2131" s="13">
        <f t="shared" si="2812"/>
        <v>2.400182442946823E-2</v>
      </c>
      <c r="Z2131" s="13">
        <f t="shared" si="2813"/>
        <v>3.1264646060174602E-2</v>
      </c>
      <c r="AA2131" s="13">
        <f t="shared" si="2814"/>
        <v>4.0437769641470001E-2</v>
      </c>
      <c r="AB2131" s="13">
        <f t="shared" si="2815"/>
        <v>2.6151155052728286E-2</v>
      </c>
      <c r="AC2131" s="13">
        <f t="shared" si="2816"/>
        <v>1.284391112259018E-3</v>
      </c>
      <c r="AD2131" s="13">
        <f t="shared" si="2817"/>
        <v>7.816050187533341E-3</v>
      </c>
      <c r="AE2131" s="13">
        <f t="shared" si="2818"/>
        <v>1.1014572296739066E-2</v>
      </c>
      <c r="AF2131" s="13">
        <f t="shared" si="2819"/>
        <v>7.7610045975395172E-3</v>
      </c>
      <c r="AG2131" s="13">
        <f t="shared" si="2820"/>
        <v>3.645666894141798E-3</v>
      </c>
      <c r="AH2131" s="13">
        <f t="shared" si="2821"/>
        <v>1.1014729182235131E-2</v>
      </c>
      <c r="AI2131" s="13">
        <f t="shared" si="2822"/>
        <v>1.4246477650094787E-2</v>
      </c>
      <c r="AJ2131" s="13">
        <f t="shared" si="2823"/>
        <v>9.2132145092588113E-3</v>
      </c>
      <c r="AK2131" s="13">
        <f t="shared" si="2824"/>
        <v>3.9721313894059201E-3</v>
      </c>
      <c r="AL2131" s="13">
        <f t="shared" si="2825"/>
        <v>9.3642124664698726E-5</v>
      </c>
      <c r="AM2131" s="13">
        <f t="shared" si="2826"/>
        <v>2.0218596838187039E-3</v>
      </c>
      <c r="AN2131" s="13">
        <f t="shared" si="2827"/>
        <v>2.8492549468021322E-3</v>
      </c>
      <c r="AO2131" s="13">
        <f t="shared" si="2828"/>
        <v>2.0076204636870266E-3</v>
      </c>
      <c r="AP2131" s="13">
        <f t="shared" si="2829"/>
        <v>9.4306289456210207E-4</v>
      </c>
      <c r="AQ2131" s="13">
        <f t="shared" si="2830"/>
        <v>3.322469208646563E-4</v>
      </c>
      <c r="AR2131" s="13">
        <f t="shared" si="2831"/>
        <v>3.1044460564043099E-3</v>
      </c>
      <c r="AS2131" s="13">
        <f t="shared" si="2832"/>
        <v>4.0152981182524352E-3</v>
      </c>
      <c r="AT2131" s="13">
        <f t="shared" si="2833"/>
        <v>2.5966982008241738E-3</v>
      </c>
      <c r="AU2131" s="13">
        <f t="shared" si="2834"/>
        <v>1.1195252668807509E-3</v>
      </c>
      <c r="AV2131" s="13">
        <f t="shared" si="2835"/>
        <v>3.6199917922304634E-4</v>
      </c>
      <c r="AW2131" s="13">
        <f t="shared" si="2836"/>
        <v>4.741139502268455E-6</v>
      </c>
      <c r="AX2131" s="13">
        <f t="shared" si="2837"/>
        <v>4.3584637625661282E-4</v>
      </c>
      <c r="AY2131" s="13">
        <f t="shared" si="2838"/>
        <v>6.1420555221194592E-4</v>
      </c>
      <c r="AZ2131" s="13">
        <f t="shared" si="2839"/>
        <v>4.3277686923553691E-4</v>
      </c>
      <c r="BA2131" s="13">
        <f t="shared" si="2840"/>
        <v>2.03293308861398E-4</v>
      </c>
      <c r="BB2131" s="13">
        <f t="shared" si="2841"/>
        <v>7.1621496605430481E-5</v>
      </c>
      <c r="BC2131" s="13">
        <f t="shared" si="2842"/>
        <v>2.0186158825321624E-5</v>
      </c>
      <c r="BD2131" s="13">
        <f t="shared" si="2843"/>
        <v>7.2914376420227581E-4</v>
      </c>
      <c r="BE2131" s="13">
        <f t="shared" si="2844"/>
        <v>9.4307632703011278E-4</v>
      </c>
      <c r="BF2131" s="13">
        <f t="shared" si="2845"/>
        <v>6.0988861337767477E-4</v>
      </c>
      <c r="BG2131" s="13">
        <f t="shared" si="2846"/>
        <v>2.62943807810419E-4</v>
      </c>
      <c r="BH2131" s="13">
        <f t="shared" si="2847"/>
        <v>8.5023040948742649E-5</v>
      </c>
      <c r="BI2131" s="13">
        <f t="shared" si="2848"/>
        <v>2.199380180082758E-5</v>
      </c>
      <c r="BJ2131" s="14">
        <f t="shared" si="2849"/>
        <v>0.34417883512581537</v>
      </c>
      <c r="BK2131" s="14">
        <f t="shared" si="2850"/>
        <v>0.25814116342055349</v>
      </c>
      <c r="BL2131" s="14">
        <f t="shared" si="2851"/>
        <v>0.36598693795985465</v>
      </c>
      <c r="BM2131" s="14">
        <f t="shared" si="2852"/>
        <v>0.50598100505650168</v>
      </c>
      <c r="BN2131" s="14">
        <f t="shared" si="2853"/>
        <v>0.49298111309718656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1.7670999999999999</v>
      </c>
      <c r="F2132" s="10">
        <f>VLOOKUP(B2132,home!$B$2:$E$405,3,FALSE)</f>
        <v>0.70740000000000003</v>
      </c>
      <c r="G2132" s="10">
        <f>VLOOKUP(C2132,away!$B$2:$E$405,4,FALSE)</f>
        <v>1.4147000000000001</v>
      </c>
      <c r="H2132" s="10">
        <f>VLOOKUP(A2132,away!$A$2:$E$405,3,FALSE)</f>
        <v>1.5205</v>
      </c>
      <c r="I2132" s="10">
        <f>VLOOKUP(C2132,away!$B$2:$E$405,3,FALSE)</f>
        <v>0.7399</v>
      </c>
      <c r="J2132" s="10">
        <f>VLOOKUP(B2132,home!$B$2:$E$405,4,FALSE)</f>
        <v>0.90429999999999999</v>
      </c>
      <c r="K2132" s="12">
        <f t="shared" si="2798"/>
        <v>1.7684408401380001</v>
      </c>
      <c r="L2132" s="12">
        <f t="shared" si="2799"/>
        <v>1.0173537321849999</v>
      </c>
      <c r="M2132" s="13">
        <f t="shared" si="2800"/>
        <v>6.1680060286312066E-2</v>
      </c>
      <c r="N2132" s="13">
        <f t="shared" si="2801"/>
        <v>0.1090775376324882</v>
      </c>
      <c r="O2132" s="13">
        <f t="shared" si="2802"/>
        <v>6.2750439533675373E-2</v>
      </c>
      <c r="P2132" s="13">
        <f t="shared" si="2803"/>
        <v>0.11097044000796165</v>
      </c>
      <c r="Q2132" s="13">
        <f t="shared" si="2804"/>
        <v>9.6448586145490886E-2</v>
      </c>
      <c r="R2132" s="13">
        <f t="shared" si="2805"/>
        <v>3.19196969279169E-2</v>
      </c>
      <c r="S2132" s="13">
        <f t="shared" si="2806"/>
        <v>4.9912558849644219E-2</v>
      </c>
      <c r="T2132" s="13">
        <f t="shared" si="2807"/>
        <v>9.8122329079081638E-2</v>
      </c>
      <c r="U2132" s="13">
        <f t="shared" si="2808"/>
        <v>5.6448095652155708E-2</v>
      </c>
      <c r="V2132" s="13">
        <f t="shared" si="2809"/>
        <v>9.977686272890772E-3</v>
      </c>
      <c r="W2132" s="13">
        <f t="shared" si="2810"/>
        <v>5.6854539571084724E-2</v>
      </c>
      <c r="X2132" s="13">
        <f t="shared" si="2811"/>
        <v>5.7841178024302817E-2</v>
      </c>
      <c r="Y2132" s="13">
        <f t="shared" si="2812"/>
        <v>2.942246916850073E-2</v>
      </c>
      <c r="Z2132" s="13">
        <f t="shared" si="2813"/>
        <v>1.0824540933276781E-2</v>
      </c>
      <c r="AA2132" s="13">
        <f t="shared" si="2814"/>
        <v>1.9142560262152161E-2</v>
      </c>
      <c r="AB2132" s="13">
        <f t="shared" si="2815"/>
        <v>1.6926242676196333E-2</v>
      </c>
      <c r="AC2132" s="13">
        <f t="shared" si="2816"/>
        <v>1.1219470997033483E-3</v>
      </c>
      <c r="AD2132" s="13">
        <f t="shared" si="2817"/>
        <v>2.5135972431187068E-2</v>
      </c>
      <c r="AE2132" s="13">
        <f t="shared" si="2818"/>
        <v>2.557217536496743E-2</v>
      </c>
      <c r="AF2132" s="13">
        <f t="shared" si="2819"/>
        <v>1.3007974023819462E-2</v>
      </c>
      <c r="AG2132" s="13">
        <f t="shared" si="2820"/>
        <v>4.4112369737660875E-3</v>
      </c>
      <c r="AH2132" s="13">
        <f t="shared" si="2821"/>
        <v>2.7530967794146084E-3</v>
      </c>
      <c r="AI2132" s="13">
        <f t="shared" si="2822"/>
        <v>4.8686887815691925E-3</v>
      </c>
      <c r="AJ2132" s="13">
        <f t="shared" si="2823"/>
        <v>4.3049940396243398E-3</v>
      </c>
      <c r="AK2132" s="13">
        <f t="shared" si="2824"/>
        <v>2.5377090920741165E-3</v>
      </c>
      <c r="AL2132" s="13">
        <f t="shared" si="2825"/>
        <v>8.0741142431967755E-5</v>
      </c>
      <c r="AM2132" s="13">
        <f t="shared" si="2826"/>
        <v>8.8902960407788115E-3</v>
      </c>
      <c r="AN2132" s="13">
        <f t="shared" si="2827"/>
        <v>9.0445758573158529E-3</v>
      </c>
      <c r="AO2132" s="13">
        <f t="shared" si="2828"/>
        <v>4.6007665022353133E-3</v>
      </c>
      <c r="AP2132" s="13">
        <f t="shared" si="2829"/>
        <v>1.5602023239869416E-3</v>
      </c>
      <c r="AQ2132" s="13">
        <f t="shared" si="2830"/>
        <v>3.9681941431795632E-4</v>
      </c>
      <c r="AR2132" s="13">
        <f t="shared" si="2831"/>
        <v>5.6017465672079123E-4</v>
      </c>
      <c r="AS2132" s="13">
        <f t="shared" si="2832"/>
        <v>9.9063574055533181E-4</v>
      </c>
      <c r="AT2132" s="13">
        <f t="shared" si="2833"/>
        <v>8.759403506492005E-4</v>
      </c>
      <c r="AU2132" s="13">
        <f t="shared" si="2834"/>
        <v>5.1634956320428219E-4</v>
      </c>
      <c r="AV2132" s="13">
        <f t="shared" si="2835"/>
        <v>2.282834138394676E-4</v>
      </c>
      <c r="AW2132" s="13">
        <f t="shared" si="2836"/>
        <v>4.0351056280633117E-6</v>
      </c>
      <c r="AX2132" s="13">
        <f t="shared" si="2837"/>
        <v>2.620327099905069E-3</v>
      </c>
      <c r="AY2132" s="13">
        <f t="shared" si="2838"/>
        <v>2.6657995546339195E-3</v>
      </c>
      <c r="AZ2132" s="13">
        <f t="shared" si="2839"/>
        <v>1.3560305630819641E-3</v>
      </c>
      <c r="BA2132" s="13">
        <f t="shared" si="2840"/>
        <v>4.5985425143612116E-4</v>
      </c>
      <c r="BB2132" s="13">
        <f t="shared" si="2841"/>
        <v>1.1695860973991928E-4</v>
      </c>
      <c r="BC2132" s="13">
        <f t="shared" si="2842"/>
        <v>2.3797655626015161E-5</v>
      </c>
      <c r="BD2132" s="13">
        <f t="shared" si="2843"/>
        <v>9.4982629615057972E-5</v>
      </c>
      <c r="BE2132" s="13">
        <f t="shared" si="2844"/>
        <v>1.679711613149696E-4</v>
      </c>
      <c r="BF2132" s="13">
        <f t="shared" si="2845"/>
        <v>1.4852353081740019E-4</v>
      </c>
      <c r="BG2132" s="13">
        <f t="shared" si="2846"/>
        <v>8.7551692539661796E-5</v>
      </c>
      <c r="BH2132" s="13">
        <f t="shared" si="2847"/>
        <v>3.8707497177585851E-5</v>
      </c>
      <c r="BI2132" s="13">
        <f t="shared" si="2848"/>
        <v>1.3690383765673836E-5</v>
      </c>
      <c r="BJ2132" s="14">
        <f t="shared" si="2849"/>
        <v>0.54762942628774702</v>
      </c>
      <c r="BK2132" s="14">
        <f t="shared" si="2850"/>
        <v>0.23640923321357793</v>
      </c>
      <c r="BL2132" s="14">
        <f t="shared" si="2851"/>
        <v>0.2053743343649781</v>
      </c>
      <c r="BM2132" s="14">
        <f t="shared" si="2852"/>
        <v>0.52472900981672899</v>
      </c>
      <c r="BN2132" s="14">
        <f t="shared" si="2853"/>
        <v>0.47284676053384511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1.375</v>
      </c>
      <c r="F2133" s="10">
        <f>VLOOKUP(B2133,home!$B$2:$E$405,3,FALSE)</f>
        <v>1.1900999999999999</v>
      </c>
      <c r="G2133" s="10">
        <f>VLOOKUP(C2133,away!$B$2:$E$405,4,FALSE)</f>
        <v>0.66120000000000001</v>
      </c>
      <c r="H2133" s="10">
        <f>VLOOKUP(A2133,away!$A$2:$E$405,3,FALSE)</f>
        <v>1.0101</v>
      </c>
      <c r="I2133" s="10">
        <f>VLOOKUP(C2133,away!$B$2:$E$405,3,FALSE)</f>
        <v>0.72</v>
      </c>
      <c r="J2133" s="10">
        <f>VLOOKUP(B2133,home!$B$2:$E$405,4,FALSE)</f>
        <v>0.72</v>
      </c>
      <c r="K2133" s="12">
        <f t="shared" si="2798"/>
        <v>1.0819794149999999</v>
      </c>
      <c r="L2133" s="12">
        <f t="shared" si="2799"/>
        <v>0.52363583999999996</v>
      </c>
      <c r="M2133" s="13">
        <f t="shared" si="2800"/>
        <v>0.20076599462156622</v>
      </c>
      <c r="N2133" s="13">
        <f t="shared" si="2801"/>
        <v>0.21722467341253532</v>
      </c>
      <c r="O2133" s="13">
        <f t="shared" si="2802"/>
        <v>0.10512827023709929</v>
      </c>
      <c r="P2133" s="13">
        <f t="shared" si="2803"/>
        <v>0.11374662433109858</v>
      </c>
      <c r="Q2133" s="13">
        <f t="shared" si="2804"/>
        <v>0.11751631253123049</v>
      </c>
      <c r="R2133" s="13">
        <f t="shared" si="2805"/>
        <v>2.7524465046675238E-2</v>
      </c>
      <c r="S2133" s="13">
        <f t="shared" si="2806"/>
        <v>1.6111162862899295E-2</v>
      </c>
      <c r="T2133" s="13">
        <f t="shared" si="2807"/>
        <v>6.1535753025993394E-2</v>
      </c>
      <c r="U2133" s="13">
        <f t="shared" si="2808"/>
        <v>2.9780904589389621E-2</v>
      </c>
      <c r="V2133" s="13">
        <f t="shared" si="2809"/>
        <v>1.0142213316318802E-3</v>
      </c>
      <c r="W2133" s="13">
        <f t="shared" si="2810"/>
        <v>4.238341036183265E-2</v>
      </c>
      <c r="X2133" s="13">
        <f t="shared" si="2811"/>
        <v>2.2193472686882942E-2</v>
      </c>
      <c r="Y2133" s="13">
        <f t="shared" si="2812"/>
        <v>5.8106488564565019E-3</v>
      </c>
      <c r="Z2133" s="13">
        <f t="shared" si="2813"/>
        <v>4.8042654584221434E-3</v>
      </c>
      <c r="AA2133" s="13">
        <f t="shared" si="2814"/>
        <v>5.1981163302082965E-3</v>
      </c>
      <c r="AB2133" s="13">
        <f t="shared" si="2815"/>
        <v>2.8121274330303596E-3</v>
      </c>
      <c r="AC2133" s="13">
        <f t="shared" si="2816"/>
        <v>3.5913780186970224E-5</v>
      </c>
      <c r="AD2133" s="13">
        <f t="shared" si="2817"/>
        <v>1.1464494387250154E-2</v>
      </c>
      <c r="AE2133" s="13">
        <f t="shared" si="2818"/>
        <v>6.003220148643019E-3</v>
      </c>
      <c r="AF2133" s="13">
        <f t="shared" si="2819"/>
        <v>1.571750612619806E-3</v>
      </c>
      <c r="AG2133" s="13">
        <f t="shared" si="2820"/>
        <v>2.7434165076989559E-4</v>
      </c>
      <c r="AH2133" s="13">
        <f t="shared" si="2821"/>
        <v>6.2892139472596595E-4</v>
      </c>
      <c r="AI2133" s="13">
        <f t="shared" si="2822"/>
        <v>6.8048000274658466E-4</v>
      </c>
      <c r="AJ2133" s="13">
        <f t="shared" si="2823"/>
        <v>3.6813267764547393E-4</v>
      </c>
      <c r="AK2133" s="13">
        <f t="shared" si="2824"/>
        <v>1.3277065973374451E-4</v>
      </c>
      <c r="AL2133" s="13">
        <f t="shared" si="2825"/>
        <v>8.1389704883779969E-7</v>
      </c>
      <c r="AM2133" s="13">
        <f t="shared" si="2826"/>
        <v>2.480869386077542E-3</v>
      </c>
      <c r="AN2133" s="13">
        <f t="shared" si="2827"/>
        <v>1.2990721249089977E-3</v>
      </c>
      <c r="AO2133" s="13">
        <f t="shared" si="2828"/>
        <v>3.4012036167365393E-4</v>
      </c>
      <c r="AP2133" s="13">
        <f t="shared" si="2829"/>
        <v>5.9366403762029203E-5</v>
      </c>
      <c r="AQ2133" s="13">
        <f t="shared" si="2830"/>
        <v>7.771594175427329E-6</v>
      </c>
      <c r="AR2133" s="13">
        <f t="shared" si="2831"/>
        <v>6.5865156564260573E-5</v>
      </c>
      <c r="AS2133" s="13">
        <f t="shared" si="2832"/>
        <v>7.1264743568282048E-5</v>
      </c>
      <c r="AT2133" s="13">
        <f t="shared" si="2833"/>
        <v>3.8553492778067404E-5</v>
      </c>
      <c r="AU2133" s="13">
        <f t="shared" si="2834"/>
        <v>1.3904695187406701E-5</v>
      </c>
      <c r="AV2133" s="13">
        <f t="shared" si="2835"/>
        <v>3.7611484911559033E-6</v>
      </c>
      <c r="AW2133" s="13">
        <f t="shared" si="2836"/>
        <v>1.2809003231300291E-8</v>
      </c>
      <c r="AX2133" s="13">
        <f t="shared" si="2837"/>
        <v>4.473749345065977E-4</v>
      </c>
      <c r="AY2133" s="13">
        <f t="shared" si="2838"/>
        <v>2.3426154962530722E-4</v>
      </c>
      <c r="AZ2133" s="13">
        <f t="shared" si="2839"/>
        <v>6.1333871658874708E-5</v>
      </c>
      <c r="BA2133" s="13">
        <f t="shared" si="2840"/>
        <v>1.0705537802182353E-5</v>
      </c>
      <c r="BB2133" s="13">
        <f t="shared" si="2841"/>
        <v>1.4014508199243773E-6</v>
      </c>
      <c r="BC2133" s="13">
        <f t="shared" si="2842"/>
        <v>1.4676997546195806E-7</v>
      </c>
      <c r="BD2133" s="13">
        <f t="shared" si="2843"/>
        <v>5.7482260973763456E-6</v>
      </c>
      <c r="BE2133" s="13">
        <f t="shared" si="2844"/>
        <v>6.2194623101269908E-6</v>
      </c>
      <c r="BF2133" s="13">
        <f t="shared" si="2845"/>
        <v>3.3646650959628743E-6</v>
      </c>
      <c r="BG2133" s="13">
        <f t="shared" si="2846"/>
        <v>1.2134994574002768E-6</v>
      </c>
      <c r="BH2133" s="13">
        <f t="shared" si="2847"/>
        <v>3.2824535825519211E-7</v>
      </c>
      <c r="BI2133" s="13">
        <f t="shared" si="2848"/>
        <v>7.1030944140283656E-8</v>
      </c>
      <c r="BJ2133" s="14">
        <f t="shared" si="2849"/>
        <v>0.49092050165920009</v>
      </c>
      <c r="BK2133" s="14">
        <f t="shared" si="2850"/>
        <v>0.33190899237405708</v>
      </c>
      <c r="BL2133" s="14">
        <f t="shared" si="2851"/>
        <v>0.17246448273710699</v>
      </c>
      <c r="BM2133" s="14">
        <f t="shared" si="2852"/>
        <v>0.21795765330795916</v>
      </c>
      <c r="BN2133" s="14">
        <f t="shared" si="2853"/>
        <v>0.78190634018020522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1.375</v>
      </c>
      <c r="F2134" s="10">
        <f>VLOOKUP(B2134,home!$B$2:$E$405,3,FALSE)</f>
        <v>1.2562</v>
      </c>
      <c r="G2134" s="10">
        <f>VLOOKUP(C2134,away!$B$2:$E$405,4,FALSE)</f>
        <v>0.59499999999999997</v>
      </c>
      <c r="H2134" s="10">
        <f>VLOOKUP(A2134,away!$A$2:$E$405,3,FALSE)</f>
        <v>1.0101</v>
      </c>
      <c r="I2134" s="10">
        <f>VLOOKUP(C2134,away!$B$2:$E$405,3,FALSE)</f>
        <v>1.89</v>
      </c>
      <c r="J2134" s="10">
        <f>VLOOKUP(B2134,home!$B$2:$E$405,4,FALSE)</f>
        <v>1.17</v>
      </c>
      <c r="K2134" s="12">
        <f t="shared" si="2798"/>
        <v>1.027728625</v>
      </c>
      <c r="L2134" s="12">
        <f t="shared" si="2799"/>
        <v>2.2336341299999996</v>
      </c>
      <c r="M2134" s="13">
        <f t="shared" si="2800"/>
        <v>3.8336119665594949E-2</v>
      </c>
      <c r="N2134" s="13">
        <f t="shared" si="2801"/>
        <v>3.9399127551757354E-2</v>
      </c>
      <c r="O2134" s="13">
        <f t="shared" si="2802"/>
        <v>8.5628865296837053E-2</v>
      </c>
      <c r="P2134" s="13">
        <f t="shared" si="2803"/>
        <v>8.8003235991828549E-2</v>
      </c>
      <c r="Q2134" s="13">
        <f t="shared" si="2804"/>
        <v>2.0245805592483599E-2</v>
      </c>
      <c r="R2134" s="13">
        <f t="shared" si="2805"/>
        <v>9.5631778020093913E-2</v>
      </c>
      <c r="S2134" s="13">
        <f t="shared" si="2806"/>
        <v>5.0504391241139972E-2</v>
      </c>
      <c r="T2134" s="13">
        <f t="shared" si="2807"/>
        <v>4.5221722360716234E-2</v>
      </c>
      <c r="U2134" s="13">
        <f t="shared" si="2808"/>
        <v>9.8283515730896318E-2</v>
      </c>
      <c r="V2134" s="13">
        <f t="shared" si="2809"/>
        <v>1.2881816880637727E-2</v>
      </c>
      <c r="W2134" s="13">
        <f t="shared" si="2810"/>
        <v>6.9357313145268279E-3</v>
      </c>
      <c r="X2134" s="13">
        <f t="shared" si="2811"/>
        <v>1.5491886180636884E-2</v>
      </c>
      <c r="Y2134" s="13">
        <f t="shared" si="2812"/>
        <v>1.7301602855572945E-2</v>
      </c>
      <c r="Z2134" s="13">
        <f t="shared" si="2813"/>
        <v>7.1202134432755179E-2</v>
      </c>
      <c r="AA2134" s="13">
        <f t="shared" si="2814"/>
        <v>7.317647171764062E-2</v>
      </c>
      <c r="AB2134" s="13">
        <f t="shared" si="2815"/>
        <v>3.7602777330361097E-2</v>
      </c>
      <c r="AC2134" s="13">
        <f t="shared" si="2816"/>
        <v>1.8481943087208139E-3</v>
      </c>
      <c r="AD2134" s="13">
        <f t="shared" si="2817"/>
        <v>1.7820124018120241E-3</v>
      </c>
      <c r="AE2134" s="13">
        <f t="shared" si="2818"/>
        <v>3.9803637207706096E-3</v>
      </c>
      <c r="AF2134" s="13">
        <f t="shared" si="2819"/>
        <v>4.4453381282635119E-3</v>
      </c>
      <c r="AG2134" s="13">
        <f t="shared" si="2820"/>
        <v>3.3097529875598989E-3</v>
      </c>
      <c r="AH2134" s="13">
        <f t="shared" si="2821"/>
        <v>3.9759879399462544E-2</v>
      </c>
      <c r="AI2134" s="13">
        <f t="shared" si="2822"/>
        <v>4.0862366185375455E-2</v>
      </c>
      <c r="AJ2134" s="13">
        <f t="shared" si="2823"/>
        <v>2.099771170697121E-2</v>
      </c>
      <c r="AK2134" s="13">
        <f t="shared" si="2824"/>
        <v>7.1933164602506414E-3</v>
      </c>
      <c r="AL2134" s="13">
        <f t="shared" si="2825"/>
        <v>1.6970635664525116E-4</v>
      </c>
      <c r="AM2134" s="13">
        <f t="shared" si="2826"/>
        <v>3.66285031089444E-4</v>
      </c>
      <c r="AN2134" s="13">
        <f t="shared" si="2827"/>
        <v>8.1814674674949303E-4</v>
      </c>
      <c r="AO2134" s="13">
        <f t="shared" si="2828"/>
        <v>9.137202484440671E-4</v>
      </c>
      <c r="AP2134" s="13">
        <f t="shared" si="2829"/>
        <v>6.8030557739891576E-4</v>
      </c>
      <c r="AQ2134" s="13">
        <f t="shared" si="2830"/>
        <v>3.7988843912689369E-4</v>
      </c>
      <c r="AR2134" s="13">
        <f t="shared" si="2831"/>
        <v>1.7761804726264659E-2</v>
      </c>
      <c r="AS2134" s="13">
        <f t="shared" si="2832"/>
        <v>1.8254315148842477E-2</v>
      </c>
      <c r="AT2134" s="13">
        <f t="shared" si="2833"/>
        <v>9.380241104118274E-3</v>
      </c>
      <c r="AU2134" s="13">
        <f t="shared" si="2834"/>
        <v>3.2134474307013187E-3</v>
      </c>
      <c r="AV2134" s="13">
        <f t="shared" si="2835"/>
        <v>8.2563797736611192E-4</v>
      </c>
      <c r="AW2134" s="13">
        <f t="shared" si="2836"/>
        <v>1.0821465995631807E-5</v>
      </c>
      <c r="AX2134" s="13">
        <f t="shared" si="2837"/>
        <v>6.2740268559939382E-5</v>
      </c>
      <c r="AY2134" s="13">
        <f t="shared" si="2838"/>
        <v>1.4013880518084652E-4</v>
      </c>
      <c r="AZ2134" s="13">
        <f t="shared" si="2839"/>
        <v>1.5650940909467983E-4</v>
      </c>
      <c r="BA2134" s="13">
        <f t="shared" si="2840"/>
        <v>1.1652825260666973E-4</v>
      </c>
      <c r="BB2134" s="13">
        <f t="shared" si="2841"/>
        <v>6.5070370532879741E-5</v>
      </c>
      <c r="BC2134" s="13">
        <f t="shared" si="2842"/>
        <v>2.9068680094797251E-5</v>
      </c>
      <c r="BD2134" s="13">
        <f t="shared" si="2843"/>
        <v>6.612228874496682E-3</v>
      </c>
      <c r="BE2134" s="13">
        <f t="shared" si="2844"/>
        <v>6.7955768893717709E-3</v>
      </c>
      <c r="BF2134" s="13">
        <f t="shared" si="2845"/>
        <v>3.4920044462979139E-3</v>
      </c>
      <c r="BG2134" s="13">
        <f t="shared" si="2846"/>
        <v>1.1962776426958806E-3</v>
      </c>
      <c r="BH2134" s="13">
        <f t="shared" si="2847"/>
        <v>3.0736219421151952E-4</v>
      </c>
      <c r="BI2134" s="13">
        <f t="shared" si="2848"/>
        <v>6.3176985046797609E-5</v>
      </c>
      <c r="BJ2134" s="14">
        <f t="shared" si="2849"/>
        <v>0.16184174492297848</v>
      </c>
      <c r="BK2134" s="14">
        <f t="shared" si="2850"/>
        <v>0.19188360324974812</v>
      </c>
      <c r="BL2134" s="14">
        <f t="shared" si="2851"/>
        <v>0.56703875526730241</v>
      </c>
      <c r="BM2134" s="14">
        <f t="shared" si="2852"/>
        <v>0.62459198841500341</v>
      </c>
      <c r="BN2134" s="14">
        <f t="shared" si="2853"/>
        <v>0.36724493211859549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1.375</v>
      </c>
      <c r="F2135" s="10">
        <f>VLOOKUP(B2135,home!$B$2:$E$405,3,FALSE)</f>
        <v>0.92559999999999998</v>
      </c>
      <c r="G2135" s="10">
        <f>VLOOKUP(C2135,away!$B$2:$E$405,4,FALSE)</f>
        <v>0.99170000000000003</v>
      </c>
      <c r="H2135" s="10">
        <f>VLOOKUP(A2135,away!$A$2:$E$405,3,FALSE)</f>
        <v>1.0101</v>
      </c>
      <c r="I2135" s="10">
        <f>VLOOKUP(C2135,away!$B$2:$E$405,3,FALSE)</f>
        <v>0.81</v>
      </c>
      <c r="J2135" s="10">
        <f>VLOOKUP(B2135,home!$B$2:$E$405,4,FALSE)</f>
        <v>0.72</v>
      </c>
      <c r="K2135" s="12">
        <f t="shared" si="2798"/>
        <v>1.2621365899999999</v>
      </c>
      <c r="L2135" s="12">
        <f t="shared" si="2799"/>
        <v>0.58909032000000006</v>
      </c>
      <c r="M2135" s="13">
        <f t="shared" si="2800"/>
        <v>0.1570443687587148</v>
      </c>
      <c r="N2135" s="13">
        <f t="shared" si="2801"/>
        <v>0.19821144406382685</v>
      </c>
      <c r="O2135" s="13">
        <f t="shared" si="2802"/>
        <v>9.2513317446269297E-2</v>
      </c>
      <c r="P2135" s="13">
        <f t="shared" si="2803"/>
        <v>0.11676444301122184</v>
      </c>
      <c r="Q2135" s="13">
        <f t="shared" si="2804"/>
        <v>0.12508495805484707</v>
      </c>
      <c r="R2135" s="13">
        <f t="shared" si="2805"/>
        <v>2.7249349889342186E-2</v>
      </c>
      <c r="S2135" s="13">
        <f t="shared" si="2806"/>
        <v>2.1703954206515115E-2</v>
      </c>
      <c r="T2135" s="13">
        <f t="shared" si="2807"/>
        <v>7.3686337967716425E-2</v>
      </c>
      <c r="U2135" s="13">
        <f t="shared" si="2808"/>
        <v>3.4392401549051224E-2</v>
      </c>
      <c r="V2135" s="13">
        <f t="shared" si="2809"/>
        <v>1.7930177907298289E-3</v>
      </c>
      <c r="W2135" s="13">
        <f t="shared" si="2810"/>
        <v>5.2624767473212555E-2</v>
      </c>
      <c r="X2135" s="13">
        <f t="shared" si="2811"/>
        <v>3.1000741110720372E-2</v>
      </c>
      <c r="Y2135" s="13">
        <f t="shared" si="2812"/>
        <v>9.1311182505757118E-3</v>
      </c>
      <c r="Z2135" s="13">
        <f t="shared" si="2813"/>
        <v>5.3507760820348518E-3</v>
      </c>
      <c r="AA2135" s="13">
        <f t="shared" si="2814"/>
        <v>6.7534102780330276E-3</v>
      </c>
      <c r="AB2135" s="13">
        <f t="shared" si="2815"/>
        <v>4.2618631095937788E-3</v>
      </c>
      <c r="AC2135" s="13">
        <f t="shared" si="2816"/>
        <v>8.3320690395720555E-5</v>
      </c>
      <c r="AD2135" s="13">
        <f t="shared" si="2817"/>
        <v>1.6604911142045847E-2</v>
      </c>
      <c r="AE2135" s="13">
        <f t="shared" si="2818"/>
        <v>9.7817924182393538E-3</v>
      </c>
      <c r="AF2135" s="13">
        <f t="shared" si="2819"/>
        <v>2.8811796129170975E-3</v>
      </c>
      <c r="AG2135" s="13">
        <f t="shared" si="2820"/>
        <v>5.6575834005026982E-4</v>
      </c>
      <c r="AH2135" s="13">
        <f t="shared" si="2821"/>
        <v>7.8802259860356416E-4</v>
      </c>
      <c r="AI2135" s="13">
        <f t="shared" si="2822"/>
        <v>9.9459215544444126E-4</v>
      </c>
      <c r="AJ2135" s="13">
        <f t="shared" si="2823"/>
        <v>6.2765557575669847E-4</v>
      </c>
      <c r="AK2135" s="13">
        <f t="shared" si="2824"/>
        <v>2.6406235602668195E-4</v>
      </c>
      <c r="AL2135" s="13">
        <f t="shared" si="2825"/>
        <v>2.4779988183630823E-6</v>
      </c>
      <c r="AM2135" s="13">
        <f t="shared" si="2826"/>
        <v>4.1915331852149552E-3</v>
      </c>
      <c r="AN2135" s="13">
        <f t="shared" si="2827"/>
        <v>2.4691916253688968E-3</v>
      </c>
      <c r="AO2135" s="13">
        <f t="shared" si="2828"/>
        <v>7.2728844236494186E-4</v>
      </c>
      <c r="AP2135" s="13">
        <f t="shared" si="2829"/>
        <v>1.4281286041502173E-4</v>
      </c>
      <c r="AQ2135" s="13">
        <f t="shared" si="2830"/>
        <v>2.103241841050012E-5</v>
      </c>
      <c r="AR2135" s="13">
        <f t="shared" si="2831"/>
        <v>9.2843296955721059E-5</v>
      </c>
      <c r="AS2135" s="13">
        <f t="shared" si="2832"/>
        <v>1.1718092222405117E-4</v>
      </c>
      <c r="AT2135" s="13">
        <f t="shared" si="2833"/>
        <v>7.3949164794459579E-5</v>
      </c>
      <c r="AU2135" s="13">
        <f t="shared" si="2834"/>
        <v>3.1111315562342411E-5</v>
      </c>
      <c r="AV2135" s="13">
        <f t="shared" si="2835"/>
        <v>9.8166824335671933E-6</v>
      </c>
      <c r="AW2135" s="13">
        <f t="shared" si="2836"/>
        <v>5.1178415744615381E-8</v>
      </c>
      <c r="AX2135" s="13">
        <f t="shared" si="2837"/>
        <v>8.8171456687650626E-4</v>
      </c>
      <c r="AY2135" s="13">
        <f t="shared" si="2838"/>
        <v>5.1940951634994238E-4</v>
      </c>
      <c r="AZ2135" s="13">
        <f t="shared" si="2839"/>
        <v>1.5298955909881642E-4</v>
      </c>
      <c r="BA2135" s="13">
        <f t="shared" si="2840"/>
        <v>3.0041556108726898E-5</v>
      </c>
      <c r="BB2135" s="13">
        <f t="shared" si="2841"/>
        <v>4.4242974753469705E-6</v>
      </c>
      <c r="BC2135" s="13">
        <f t="shared" si="2842"/>
        <v>5.2126216310546795E-7</v>
      </c>
      <c r="BD2135" s="13">
        <f t="shared" si="2843"/>
        <v>9.1155145855834576E-6</v>
      </c>
      <c r="BE2135" s="13">
        <f t="shared" si="2844"/>
        <v>1.1505024495143568E-5</v>
      </c>
      <c r="BF2135" s="13">
        <f t="shared" si="2845"/>
        <v>7.2604561920834866E-6</v>
      </c>
      <c r="BG2135" s="13">
        <f t="shared" si="2846"/>
        <v>3.0545624733735446E-6</v>
      </c>
      <c r="BH2135" s="13">
        <f t="shared" si="2847"/>
        <v>9.6381876602141266E-7</v>
      </c>
      <c r="BI2135" s="13">
        <f t="shared" si="2848"/>
        <v>2.4329418614485496E-7</v>
      </c>
      <c r="BJ2135" s="14">
        <f t="shared" si="2849"/>
        <v>0.52871396772399826</v>
      </c>
      <c r="BK2135" s="14">
        <f t="shared" si="2850"/>
        <v>0.29791099197274562</v>
      </c>
      <c r="BL2135" s="14">
        <f t="shared" si="2851"/>
        <v>0.16820171901078945</v>
      </c>
      <c r="BM2135" s="14">
        <f t="shared" si="2852"/>
        <v>0.28279021522741199</v>
      </c>
      <c r="BN2135" s="14">
        <f t="shared" si="2853"/>
        <v>0.71686788122422196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1.375</v>
      </c>
      <c r="F2136" s="10">
        <f>VLOOKUP(B2136,home!$B$2:$E$405,3,FALSE)</f>
        <v>1.4544999999999999</v>
      </c>
      <c r="G2136" s="10">
        <f>VLOOKUP(C2136,away!$B$2:$E$405,4,FALSE)</f>
        <v>1.0303</v>
      </c>
      <c r="H2136" s="10">
        <f>VLOOKUP(A2136,away!$A$2:$E$405,3,FALSE)</f>
        <v>1.0101</v>
      </c>
      <c r="I2136" s="10">
        <f>VLOOKUP(C2136,away!$B$2:$E$405,3,FALSE)</f>
        <v>0.82499999999999996</v>
      </c>
      <c r="J2136" s="10">
        <f>VLOOKUP(B2136,home!$B$2:$E$405,4,FALSE)</f>
        <v>0.9</v>
      </c>
      <c r="K2136" s="12">
        <f t="shared" si="2798"/>
        <v>2.0605356062499998</v>
      </c>
      <c r="L2136" s="12">
        <f t="shared" si="2799"/>
        <v>0.7499992499999999</v>
      </c>
      <c r="M2136" s="13">
        <f t="shared" si="2800"/>
        <v>6.0172799985833657E-2</v>
      </c>
      <c r="N2136" s="13">
        <f t="shared" si="2801"/>
        <v>0.12398819689856971</v>
      </c>
      <c r="O2136" s="13">
        <f t="shared" si="2802"/>
        <v>4.5129554859775246E-2</v>
      </c>
      <c r="P2136" s="13">
        <f t="shared" si="2803"/>
        <v>9.2991054682779586E-2</v>
      </c>
      <c r="Q2136" s="13">
        <f t="shared" si="2804"/>
        <v>0.12774104723211938</v>
      </c>
      <c r="R2136" s="13">
        <f t="shared" si="2805"/>
        <v>1.6923566148832642E-2</v>
      </c>
      <c r="S2136" s="13">
        <f t="shared" si="2806"/>
        <v>3.5927097679730423E-2</v>
      </c>
      <c r="T2136" s="13">
        <f t="shared" si="2807"/>
        <v>9.5805689618304088E-2</v>
      </c>
      <c r="U2136" s="13">
        <f t="shared" si="2808"/>
        <v>3.4871610634396838E-2</v>
      </c>
      <c r="V2136" s="13">
        <f t="shared" si="2809"/>
        <v>6.1690824974368567E-3</v>
      </c>
      <c r="W2136" s="13">
        <f t="shared" si="2810"/>
        <v>8.7738325400481668E-2</v>
      </c>
      <c r="X2136" s="13">
        <f t="shared" si="2811"/>
        <v>6.5803678246617189E-2</v>
      </c>
      <c r="Y2136" s="13">
        <f t="shared" si="2812"/>
        <v>2.4676354666102098E-2</v>
      </c>
      <c r="Z2136" s="13">
        <f t="shared" si="2813"/>
        <v>4.2308873063166223E-3</v>
      </c>
      <c r="AA2136" s="13">
        <f t="shared" si="2814"/>
        <v>8.7178939406965493E-3</v>
      </c>
      <c r="AB2136" s="13">
        <f t="shared" si="2815"/>
        <v>8.9817654381581843E-3</v>
      </c>
      <c r="AC2136" s="13">
        <f t="shared" si="2816"/>
        <v>5.95856317136633E-4</v>
      </c>
      <c r="AD2136" s="13">
        <f t="shared" si="2817"/>
        <v>4.5196985880110313E-2</v>
      </c>
      <c r="AE2136" s="13">
        <f t="shared" si="2818"/>
        <v>3.3897705512343314E-2</v>
      </c>
      <c r="AF2136" s="13">
        <f t="shared" si="2819"/>
        <v>1.2711626855489174E-2</v>
      </c>
      <c r="AG2136" s="13">
        <f t="shared" si="2820"/>
        <v>3.1779035359655794E-3</v>
      </c>
      <c r="AH2136" s="13">
        <f t="shared" si="2821"/>
        <v>7.9329057664299669E-4</v>
      </c>
      <c r="AI2136" s="13">
        <f t="shared" si="2822"/>
        <v>1.6346034792754888E-3</v>
      </c>
      <c r="AJ2136" s="13">
        <f t="shared" si="2823"/>
        <v>1.6840793355736396E-3</v>
      </c>
      <c r="AK2136" s="13">
        <f t="shared" si="2824"/>
        <v>1.1567018115664421E-3</v>
      </c>
      <c r="AL2136" s="13">
        <f t="shared" si="2825"/>
        <v>3.6833457896575994E-5</v>
      </c>
      <c r="AM2136" s="13">
        <f t="shared" si="2826"/>
        <v>1.862599974022915E-2</v>
      </c>
      <c r="AN2136" s="13">
        <f t="shared" si="2827"/>
        <v>1.3969485835672054E-2</v>
      </c>
      <c r="AO2136" s="13">
        <f t="shared" si="2828"/>
        <v>5.2385519498198314E-3</v>
      </c>
      <c r="AP2136" s="13">
        <f t="shared" si="2829"/>
        <v>1.3096366778169702E-3</v>
      </c>
      <c r="AQ2136" s="13">
        <f t="shared" si="2830"/>
        <v>2.4555663153380476E-4</v>
      </c>
      <c r="AR2136" s="13">
        <f t="shared" si="2831"/>
        <v>1.1899346750286303E-4</v>
      </c>
      <c r="AS2136" s="13">
        <f t="shared" si="2832"/>
        <v>2.4519027670080149E-4</v>
      </c>
      <c r="AT2136" s="13">
        <f t="shared" si="2833"/>
        <v>2.5261164772414567E-4</v>
      </c>
      <c r="AU2136" s="13">
        <f t="shared" si="2834"/>
        <v>1.7350509822969463E-4</v>
      </c>
      <c r="AV2136" s="13">
        <f t="shared" si="2835"/>
        <v>8.9378358192047404E-5</v>
      </c>
      <c r="AW2136" s="13">
        <f t="shared" si="2836"/>
        <v>1.5811786583448649E-6</v>
      </c>
      <c r="AX2136" s="13">
        <f t="shared" si="2837"/>
        <v>6.3965892777909025E-3</v>
      </c>
      <c r="AY2136" s="13">
        <f t="shared" si="2838"/>
        <v>4.7974371609012176E-3</v>
      </c>
      <c r="AZ2136" s="13">
        <f t="shared" si="2839"/>
        <v>1.7990371362990208E-3</v>
      </c>
      <c r="BA2136" s="13">
        <f t="shared" si="2840"/>
        <v>4.4975883431547107E-4</v>
      </c>
      <c r="BB2136" s="13">
        <f t="shared" si="2841"/>
        <v>8.4329697104369372E-5</v>
      </c>
      <c r="BC2136" s="13">
        <f t="shared" si="2842"/>
        <v>1.2649441916200843E-5</v>
      </c>
      <c r="BD2136" s="13">
        <f t="shared" si="2843"/>
        <v>1.4874168563674431E-5</v>
      </c>
      <c r="BE2136" s="13">
        <f t="shared" si="2844"/>
        <v>3.0648753938815576E-5</v>
      </c>
      <c r="BF2136" s="13">
        <f t="shared" si="2845"/>
        <v>3.157642438906222E-5</v>
      </c>
      <c r="BG2136" s="13">
        <f t="shared" si="2846"/>
        <v>2.1688115590574536E-5</v>
      </c>
      <c r="BH2136" s="13">
        <f t="shared" si="2847"/>
        <v>1.1172283601711143E-5</v>
      </c>
      <c r="BI2136" s="13">
        <f t="shared" si="2848"/>
        <v>4.6041776328897591E-6</v>
      </c>
      <c r="BJ2136" s="14">
        <f t="shared" si="2849"/>
        <v>0.67366654622950128</v>
      </c>
      <c r="BK2136" s="14">
        <f t="shared" si="2850"/>
        <v>0.20069016178171495</v>
      </c>
      <c r="BL2136" s="14">
        <f t="shared" si="2851"/>
        <v>0.12088730899698431</v>
      </c>
      <c r="BM2136" s="14">
        <f t="shared" si="2852"/>
        <v>0.52773282852436409</v>
      </c>
      <c r="BN2136" s="14">
        <f t="shared" si="2853"/>
        <v>0.46694621980791018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1.6315999999999999</v>
      </c>
      <c r="F2137" s="10">
        <f>VLOOKUP(B2137,home!$B$2:$E$405,3,FALSE)</f>
        <v>0.8427</v>
      </c>
      <c r="G2137" s="10">
        <f>VLOOKUP(C2137,away!$B$2:$E$405,4,FALSE)</f>
        <v>1.0507</v>
      </c>
      <c r="H2137" s="10">
        <f>VLOOKUP(A2137,away!$A$2:$E$405,3,FALSE)</f>
        <v>1.3368</v>
      </c>
      <c r="I2137" s="10">
        <f>VLOOKUP(C2137,away!$B$2:$E$405,3,FALSE)</f>
        <v>1.603</v>
      </c>
      <c r="J2137" s="10">
        <f>VLOOKUP(B2137,home!$B$2:$E$405,4,FALSE)</f>
        <v>0.74809999999999999</v>
      </c>
      <c r="K2137" s="12">
        <f t="shared" si="2798"/>
        <v>1.4446592505239999</v>
      </c>
      <c r="L2137" s="12">
        <f t="shared" si="2799"/>
        <v>1.6030963082399998</v>
      </c>
      <c r="M2137" s="13">
        <f t="shared" si="2800"/>
        <v>4.7465338088910965E-2</v>
      </c>
      <c r="N2137" s="13">
        <f t="shared" si="2801"/>
        <v>6.8571239749394386E-2</v>
      </c>
      <c r="O2137" s="13">
        <f t="shared" si="2802"/>
        <v>7.6091508259696614E-2</v>
      </c>
      <c r="P2137" s="13">
        <f t="shared" si="2803"/>
        <v>0.10992630129369407</v>
      </c>
      <c r="Q2137" s="13">
        <f t="shared" si="2804"/>
        <v>4.9531037911930809E-2</v>
      </c>
      <c r="R2137" s="13">
        <f t="shared" si="2805"/>
        <v>6.099100798976656E-2</v>
      </c>
      <c r="S2137" s="13">
        <f t="shared" si="2806"/>
        <v>6.3645347334706281E-2</v>
      </c>
      <c r="T2137" s="13">
        <f t="shared" si="2807"/>
        <v>7.9403024019911742E-2</v>
      </c>
      <c r="U2137" s="13">
        <f t="shared" si="2808"/>
        <v>8.8111223891199464E-2</v>
      </c>
      <c r="V2137" s="13">
        <f t="shared" si="2809"/>
        <v>1.6377559589908726E-2</v>
      </c>
      <c r="W2137" s="13">
        <f t="shared" si="2810"/>
        <v>2.3851824035841931E-2</v>
      </c>
      <c r="X2137" s="13">
        <f t="shared" si="2811"/>
        <v>3.8236771056648293E-2</v>
      </c>
      <c r="Y2137" s="13">
        <f t="shared" si="2812"/>
        <v>3.0648613259965481E-2</v>
      </c>
      <c r="Z2137" s="13">
        <f t="shared" si="2813"/>
        <v>3.2591486581410367E-2</v>
      </c>
      <c r="AA2137" s="13">
        <f t="shared" si="2814"/>
        <v>4.7083592578163309E-2</v>
      </c>
      <c r="AB2137" s="13">
        <f t="shared" si="2815"/>
        <v>3.400987378297339E-2</v>
      </c>
      <c r="AC2137" s="13">
        <f t="shared" si="2816"/>
        <v>2.3705779607049913E-3</v>
      </c>
      <c r="AD2137" s="13">
        <f t="shared" si="2817"/>
        <v>8.6144395588124371E-3</v>
      </c>
      <c r="AE2137" s="13">
        <f t="shared" si="2818"/>
        <v>1.3809776254288829E-2</v>
      </c>
      <c r="AF2137" s="13">
        <f t="shared" si="2819"/>
        <v>1.106920066543542E-2</v>
      </c>
      <c r="AG2137" s="13">
        <f t="shared" si="2820"/>
        <v>5.9149982406424238E-3</v>
      </c>
      <c r="AH2137" s="13">
        <f t="shared" si="2821"/>
        <v>1.3061822954678115E-2</v>
      </c>
      <c r="AI2137" s="13">
        <f t="shared" si="2822"/>
        <v>1.8869883360182468E-2</v>
      </c>
      <c r="AJ2137" s="13">
        <f t="shared" si="2823"/>
        <v>1.363027577629825E-2</v>
      </c>
      <c r="AK2137" s="13">
        <f t="shared" si="2824"/>
        <v>6.5637013291408213E-3</v>
      </c>
      <c r="AL2137" s="13">
        <f t="shared" si="2825"/>
        <v>2.1960350659297386E-4</v>
      </c>
      <c r="AM2137" s="13">
        <f t="shared" si="2826"/>
        <v>2.4889859593436509E-3</v>
      </c>
      <c r="AN2137" s="13">
        <f t="shared" si="2827"/>
        <v>3.9900842026850004E-3</v>
      </c>
      <c r="AO2137" s="13">
        <f t="shared" si="2828"/>
        <v>3.1982446274455346E-3</v>
      </c>
      <c r="AP2137" s="13">
        <f t="shared" si="2829"/>
        <v>1.7090313850354501E-3</v>
      </c>
      <c r="AQ2137" s="13">
        <f t="shared" si="2830"/>
        <v>6.8493547600415603E-4</v>
      </c>
      <c r="AR2137" s="13">
        <f t="shared" si="2831"/>
        <v>4.1878720315057932E-3</v>
      </c>
      <c r="AS2137" s="13">
        <f t="shared" si="2832"/>
        <v>6.0500480703255819E-3</v>
      </c>
      <c r="AT2137" s="13">
        <f t="shared" si="2833"/>
        <v>4.3701289554553633E-3</v>
      </c>
      <c r="AU2137" s="13">
        <f t="shared" si="2834"/>
        <v>2.1044490738271258E-3</v>
      </c>
      <c r="AV2137" s="13">
        <f t="shared" si="2835"/>
        <v>7.6005295544025555E-4</v>
      </c>
      <c r="AW2137" s="13">
        <f t="shared" si="2836"/>
        <v>1.4127385841989542E-5</v>
      </c>
      <c r="AX2137" s="13">
        <f t="shared" si="2837"/>
        <v>5.9928943176502654E-4</v>
      </c>
      <c r="AY2137" s="13">
        <f t="shared" si="2838"/>
        <v>9.6071867562976128E-4</v>
      </c>
      <c r="AZ2137" s="13">
        <f t="shared" si="2839"/>
        <v>7.7006228107964628E-4</v>
      </c>
      <c r="BA2137" s="13">
        <f t="shared" si="2840"/>
        <v>4.1149466663788469E-4</v>
      </c>
      <c r="BB2137" s="13">
        <f t="shared" si="2841"/>
        <v>1.6491639523691061E-4</v>
      </c>
      <c r="BC2137" s="13">
        <f t="shared" si="2842"/>
        <v>5.2875372874508001E-5</v>
      </c>
      <c r="BD2137" s="13">
        <f t="shared" si="2843"/>
        <v>1.1189270321814149E-3</v>
      </c>
      <c r="BE2137" s="13">
        <f t="shared" si="2844"/>
        <v>1.6164682877022466E-3</v>
      </c>
      <c r="BF2137" s="13">
        <f t="shared" si="2845"/>
        <v>1.1676229325038707E-3</v>
      </c>
      <c r="BG2137" s="13">
        <f t="shared" si="2846"/>
        <v>5.6227242352189231E-4</v>
      </c>
      <c r="BH2137" s="13">
        <f t="shared" si="2847"/>
        <v>2.0307301448886257E-4</v>
      </c>
      <c r="BI2137" s="13">
        <f t="shared" si="2848"/>
        <v>5.8674261782625838E-5</v>
      </c>
      <c r="BJ2137" s="14">
        <f t="shared" si="2849"/>
        <v>0.3446815632266092</v>
      </c>
      <c r="BK2137" s="14">
        <f t="shared" si="2850"/>
        <v>0.24096544645014778</v>
      </c>
      <c r="BL2137" s="14">
        <f t="shared" si="2851"/>
        <v>0.380612478960834</v>
      </c>
      <c r="BM2137" s="14">
        <f t="shared" si="2852"/>
        <v>0.5853279506358201</v>
      </c>
      <c r="BN2137" s="14">
        <f t="shared" si="2853"/>
        <v>0.41257643329339344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1.6315999999999999</v>
      </c>
      <c r="F2138" s="10">
        <f>VLOOKUP(B2138,home!$B$2:$E$405,3,FALSE)</f>
        <v>0.8427</v>
      </c>
      <c r="G2138" s="10">
        <f>VLOOKUP(C2138,away!$B$2:$E$405,4,FALSE)</f>
        <v>1.0726</v>
      </c>
      <c r="H2138" s="10">
        <f>VLOOKUP(A2138,away!$A$2:$E$405,3,FALSE)</f>
        <v>1.3368</v>
      </c>
      <c r="I2138" s="10">
        <f>VLOOKUP(C2138,away!$B$2:$E$405,3,FALSE)</f>
        <v>0.93510000000000004</v>
      </c>
      <c r="J2138" s="10">
        <f>VLOOKUP(B2138,home!$B$2:$E$405,4,FALSE)</f>
        <v>1.3090999999999999</v>
      </c>
      <c r="K2138" s="12">
        <f t="shared" si="2798"/>
        <v>1.474770640632</v>
      </c>
      <c r="L2138" s="12">
        <f t="shared" si="2799"/>
        <v>1.6364295632879999</v>
      </c>
      <c r="M2138" s="13">
        <f t="shared" si="2800"/>
        <v>4.4547457209594431E-2</v>
      </c>
      <c r="N2138" s="13">
        <f t="shared" si="2801"/>
        <v>6.5697282007520175E-2</v>
      </c>
      <c r="O2138" s="13">
        <f t="shared" si="2802"/>
        <v>7.2898775947087463E-2</v>
      </c>
      <c r="P2138" s="13">
        <f t="shared" si="2803"/>
        <v>0.10750897450477481</v>
      </c>
      <c r="Q2138" s="13">
        <f t="shared" si="2804"/>
        <v>4.8444211337005862E-2</v>
      </c>
      <c r="R2138" s="13">
        <f t="shared" si="2805"/>
        <v>5.9646856043661066E-2</v>
      </c>
      <c r="S2138" s="13">
        <f t="shared" si="2806"/>
        <v>6.4864418325200054E-2</v>
      </c>
      <c r="T2138" s="13">
        <f t="shared" si="2807"/>
        <v>7.927553960204807E-2</v>
      </c>
      <c r="U2138" s="13">
        <f t="shared" si="2808"/>
        <v>8.7965432099194704E-2</v>
      </c>
      <c r="V2138" s="13">
        <f t="shared" si="2809"/>
        <v>1.7393453416009914E-2</v>
      </c>
      <c r="W2138" s="13">
        <f t="shared" si="2810"/>
        <v>2.3814700196129378E-2</v>
      </c>
      <c r="X2138" s="13">
        <f t="shared" si="2811"/>
        <v>3.8971079441786641E-2</v>
      </c>
      <c r="Y2138" s="13">
        <f t="shared" si="2812"/>
        <v>3.1886713255892443E-2</v>
      </c>
      <c r="Z2138" s="13">
        <f t="shared" si="2813"/>
        <v>3.2535959529010158E-2</v>
      </c>
      <c r="AA2138" s="13">
        <f t="shared" si="2814"/>
        <v>4.7983077878175129E-2</v>
      </c>
      <c r="AB2138" s="13">
        <f t="shared" si="2815"/>
        <v>3.5382017250945752E-2</v>
      </c>
      <c r="AC2138" s="13">
        <f t="shared" si="2816"/>
        <v>2.6235396712063304E-3</v>
      </c>
      <c r="AD2138" s="13">
        <f t="shared" si="2817"/>
        <v>8.7803051661761861E-3</v>
      </c>
      <c r="AE2138" s="13">
        <f t="shared" si="2818"/>
        <v>1.4368350948621066E-2</v>
      </c>
      <c r="AF2138" s="13">
        <f t="shared" si="2819"/>
        <v>1.1756397134010348E-2</v>
      </c>
      <c r="AG2138" s="13">
        <f t="shared" si="2820"/>
        <v>6.4128386092829484E-3</v>
      </c>
      <c r="AH2138" s="13">
        <f t="shared" si="2821"/>
        <v>1.3310701510803534E-2</v>
      </c>
      <c r="AI2138" s="13">
        <f t="shared" si="2822"/>
        <v>1.9630231794349057E-2</v>
      </c>
      <c r="AJ2138" s="13">
        <f t="shared" si="2823"/>
        <v>1.4475044759553409E-2</v>
      </c>
      <c r="AK2138" s="13">
        <f t="shared" si="2824"/>
        <v>7.1157903444078185E-3</v>
      </c>
      <c r="AL2138" s="13">
        <f t="shared" si="2825"/>
        <v>2.5326164705377521E-4</v>
      </c>
      <c r="AM2138" s="13">
        <f t="shared" si="2826"/>
        <v>2.5897872549732227E-3</v>
      </c>
      <c r="AN2138" s="13">
        <f t="shared" si="2827"/>
        <v>4.2380044266646585E-3</v>
      </c>
      <c r="AO2138" s="13">
        <f t="shared" si="2828"/>
        <v>3.4675978665697302E-3</v>
      </c>
      <c r="AP2138" s="13">
        <f t="shared" si="2829"/>
        <v>1.8914932208163677E-3</v>
      </c>
      <c r="AQ2138" s="13">
        <f t="shared" si="2830"/>
        <v>7.7382385632568536E-4</v>
      </c>
      <c r="AR2138" s="13">
        <f t="shared" si="2831"/>
        <v>4.3564050920762249E-3</v>
      </c>
      <c r="AS2138" s="13">
        <f t="shared" si="2832"/>
        <v>6.4246983284937612E-3</v>
      </c>
      <c r="AT2138" s="13">
        <f t="shared" si="2833"/>
        <v>4.7374782348900421E-3</v>
      </c>
      <c r="AU2138" s="13">
        <f t="shared" si="2834"/>
        <v>2.3288979371496482E-3</v>
      </c>
      <c r="AV2138" s="13">
        <f t="shared" si="2835"/>
        <v>8.5864757568418276E-4</v>
      </c>
      <c r="AW2138" s="13">
        <f t="shared" si="2836"/>
        <v>1.6978085882180754E-5</v>
      </c>
      <c r="AX2138" s="13">
        <f t="shared" si="2837"/>
        <v>6.3655703485290805E-4</v>
      </c>
      <c r="AY2138" s="13">
        <f t="shared" si="2838"/>
        <v>1.0416807505522485E-3</v>
      </c>
      <c r="AZ2138" s="13">
        <f t="shared" si="2839"/>
        <v>8.5231858785586622E-4</v>
      </c>
      <c r="BA2138" s="13">
        <f t="shared" si="2840"/>
        <v>4.6491977816907329E-4</v>
      </c>
      <c r="BB2138" s="13">
        <f t="shared" si="2841"/>
        <v>1.902021173882926E-4</v>
      </c>
      <c r="BC2138" s="13">
        <f t="shared" si="2842"/>
        <v>6.2250473578835254E-5</v>
      </c>
      <c r="BD2138" s="13">
        <f t="shared" si="2843"/>
        <v>1.1881583470553191E-3</v>
      </c>
      <c r="BE2138" s="13">
        <f t="shared" si="2844"/>
        <v>1.7522610466590312E-3</v>
      </c>
      <c r="BF2138" s="13">
        <f t="shared" si="2845"/>
        <v>1.2920915731679194E-3</v>
      </c>
      <c r="BG2138" s="13">
        <f t="shared" si="2846"/>
        <v>6.3517957237202037E-4</v>
      </c>
      <c r="BH2138" s="13">
        <f t="shared" si="2847"/>
        <v>2.3418604621586113E-4</v>
      </c>
      <c r="BI2138" s="13">
        <f t="shared" si="2848"/>
        <v>6.9074141080968139E-5</v>
      </c>
      <c r="BJ2138" s="14">
        <f t="shared" si="2849"/>
        <v>0.34561605306622001</v>
      </c>
      <c r="BK2138" s="14">
        <f t="shared" si="2850"/>
        <v>0.23823278552439156</v>
      </c>
      <c r="BL2138" s="14">
        <f t="shared" si="2851"/>
        <v>0.38228500552302291</v>
      </c>
      <c r="BM2138" s="14">
        <f t="shared" si="2852"/>
        <v>0.59890154392833073</v>
      </c>
      <c r="BN2138" s="14">
        <f t="shared" si="2853"/>
        <v>0.39874355704964382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1.6315999999999999</v>
      </c>
      <c r="F2139" s="10">
        <f>VLOOKUP(B2139,home!$B$2:$E$405,3,FALSE)</f>
        <v>1.0726</v>
      </c>
      <c r="G2139" s="10">
        <f>VLOOKUP(C2139,away!$B$2:$E$405,4,FALSE)</f>
        <v>1.0726</v>
      </c>
      <c r="H2139" s="10">
        <f>VLOOKUP(A2139,away!$A$2:$E$405,3,FALSE)</f>
        <v>1.3368</v>
      </c>
      <c r="I2139" s="10">
        <f>VLOOKUP(C2139,away!$B$2:$E$405,3,FALSE)</f>
        <v>0.74809999999999999</v>
      </c>
      <c r="J2139" s="10">
        <f>VLOOKUP(B2139,home!$B$2:$E$405,4,FALSE)</f>
        <v>0.93510000000000004</v>
      </c>
      <c r="K2139" s="12">
        <f t="shared" si="2798"/>
        <v>1.8771080920159999</v>
      </c>
      <c r="L2139" s="12">
        <f t="shared" si="2799"/>
        <v>0.935156180808</v>
      </c>
      <c r="M2139" s="13">
        <f t="shared" si="2800"/>
        <v>6.0068826081245558E-2</v>
      </c>
      <c r="N2139" s="13">
        <f t="shared" si="2801"/>
        <v>0.11275567951500778</v>
      </c>
      <c r="O2139" s="13">
        <f t="shared" si="2802"/>
        <v>5.6173733983757579E-2</v>
      </c>
      <c r="P2139" s="13">
        <f t="shared" si="2803"/>
        <v>0.10544417061966553</v>
      </c>
      <c r="Q2139" s="13">
        <f t="shared" si="2804"/>
        <v>0.10582729921919193</v>
      </c>
      <c r="R2139" s="13">
        <f t="shared" si="2805"/>
        <v>2.6265607266987644E-2</v>
      </c>
      <c r="S2139" s="13">
        <f t="shared" si="2806"/>
        <v>4.6273890481191279E-2</v>
      </c>
      <c r="T2139" s="13">
        <f t="shared" si="2807"/>
        <v>9.8965052963044975E-2</v>
      </c>
      <c r="U2139" s="13">
        <f t="shared" si="2808"/>
        <v>4.9303383942576759E-2</v>
      </c>
      <c r="V2139" s="13">
        <f t="shared" si="2809"/>
        <v>9.0254099088398296E-3</v>
      </c>
      <c r="W2139" s="13">
        <f t="shared" si="2810"/>
        <v>6.621642657351455E-2</v>
      </c>
      <c r="X2139" s="13">
        <f t="shared" si="2811"/>
        <v>6.1922700581241233E-2</v>
      </c>
      <c r="Y2139" s="13">
        <f t="shared" si="2812"/>
        <v>2.895369809043543E-2</v>
      </c>
      <c r="Z2139" s="13">
        <f t="shared" si="2813"/>
        <v>8.1874816594663408E-3</v>
      </c>
      <c r="AA2139" s="13">
        <f t="shared" si="2814"/>
        <v>1.5368788076216857E-2</v>
      </c>
      <c r="AB2139" s="13">
        <f t="shared" si="2815"/>
        <v>1.4424438231172839E-2</v>
      </c>
      <c r="AC2139" s="13">
        <f t="shared" si="2816"/>
        <v>9.9019421181644309E-4</v>
      </c>
      <c r="AD2139" s="13">
        <f t="shared" si="2817"/>
        <v>3.1073847536381888E-2</v>
      </c>
      <c r="AE2139" s="13">
        <f t="shared" si="2818"/>
        <v>2.9058900585132965E-2</v>
      </c>
      <c r="AF2139" s="13">
        <f t="shared" si="2819"/>
        <v>1.3587305244836147E-2</v>
      </c>
      <c r="AG2139" s="13">
        <f t="shared" si="2820"/>
        <v>4.2354174934111609E-3</v>
      </c>
      <c r="AH2139" s="13">
        <f t="shared" si="2821"/>
        <v>1.9141435197755218E-3</v>
      </c>
      <c r="AI2139" s="13">
        <f t="shared" si="2822"/>
        <v>3.59305429025062E-3</v>
      </c>
      <c r="AJ2139" s="13">
        <f t="shared" si="2823"/>
        <v>3.3722756416411227E-3</v>
      </c>
      <c r="AK2139" s="13">
        <f t="shared" si="2824"/>
        <v>2.1100419651443329E-3</v>
      </c>
      <c r="AL2139" s="13">
        <f t="shared" si="2825"/>
        <v>6.9527050371291814E-5</v>
      </c>
      <c r="AM2139" s="13">
        <f t="shared" si="2826"/>
        <v>1.1665794132122764E-2</v>
      </c>
      <c r="AN2139" s="13">
        <f t="shared" si="2827"/>
        <v>1.0909339486688301E-2</v>
      </c>
      <c r="AO2139" s="13">
        <f t="shared" si="2828"/>
        <v>5.1009681247546684E-3</v>
      </c>
      <c r="AP2139" s="13">
        <f t="shared" si="2829"/>
        <v>1.5900672899896412E-3</v>
      </c>
      <c r="AQ2139" s="13">
        <f t="shared" si="2830"/>
        <v>3.7174031353360973E-4</v>
      </c>
      <c r="AR2139" s="13">
        <f t="shared" si="2831"/>
        <v>3.5800462869433198E-4</v>
      </c>
      <c r="AS2139" s="13">
        <f t="shared" si="2832"/>
        <v>6.7201338550131409E-4</v>
      </c>
      <c r="AT2139" s="13">
        <f t="shared" si="2833"/>
        <v>6.3072088193379225E-4</v>
      </c>
      <c r="AU2139" s="13">
        <f t="shared" si="2834"/>
        <v>3.9464375709379642E-4</v>
      </c>
      <c r="AV2139" s="13">
        <f t="shared" si="2835"/>
        <v>1.8519724747609063E-4</v>
      </c>
      <c r="AW2139" s="13">
        <f t="shared" si="2836"/>
        <v>3.3901954364984938E-6</v>
      </c>
      <c r="AX2139" s="13">
        <f t="shared" si="2837"/>
        <v>3.6496594275334041E-3</v>
      </c>
      <c r="AY2139" s="13">
        <f t="shared" si="2838"/>
        <v>3.4130015715020498E-3</v>
      </c>
      <c r="AZ2139" s="13">
        <f t="shared" si="2839"/>
        <v>1.5958447573487791E-3</v>
      </c>
      <c r="BA2139" s="13">
        <f t="shared" si="2840"/>
        <v>4.974546961482515E-4</v>
      </c>
      <c r="BB2139" s="13">
        <f t="shared" si="2841"/>
        <v>1.1629945844375069E-4</v>
      </c>
      <c r="BC2139" s="13">
        <f t="shared" si="2842"/>
        <v>2.175163147765933E-5</v>
      </c>
      <c r="BD2139" s="13">
        <f t="shared" si="2843"/>
        <v>5.5798373546896252E-5</v>
      </c>
      <c r="BE2139" s="13">
        <f t="shared" si="2844"/>
        <v>1.0473957850621047E-4</v>
      </c>
      <c r="BF2139" s="13">
        <f t="shared" si="2845"/>
        <v>9.8303755184176394E-5</v>
      </c>
      <c r="BG2139" s="13">
        <f t="shared" si="2846"/>
        <v>6.1508924777259092E-5</v>
      </c>
      <c r="BH2139" s="13">
        <f t="shared" si="2847"/>
        <v>2.8864725107649143E-5</v>
      </c>
      <c r="BI2139" s="13">
        <f t="shared" si="2848"/>
        <v>1.0836441814677111E-5</v>
      </c>
      <c r="BJ2139" s="14">
        <f t="shared" si="2849"/>
        <v>0.59152824869174081</v>
      </c>
      <c r="BK2139" s="14">
        <f t="shared" si="2850"/>
        <v>0.22528501992463199</v>
      </c>
      <c r="BL2139" s="14">
        <f t="shared" si="2851"/>
        <v>0.17512609861715953</v>
      </c>
      <c r="BM2139" s="14">
        <f t="shared" si="2852"/>
        <v>0.53018192083107696</v>
      </c>
      <c r="BN2139" s="14">
        <f t="shared" si="2853"/>
        <v>0.46653531668585602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1.2514000000000001</v>
      </c>
      <c r="F2140" s="10">
        <f>VLOOKUP(B2140,home!$B$2:$E$405,3,FALSE)</f>
        <v>0.66590000000000005</v>
      </c>
      <c r="G2140" s="10">
        <f>VLOOKUP(C2140,away!$B$2:$E$405,4,FALSE)</f>
        <v>1.0654999999999999</v>
      </c>
      <c r="H2140" s="10">
        <f>VLOOKUP(A2140,away!$A$2:$E$405,3,FALSE)</f>
        <v>0.95709999999999995</v>
      </c>
      <c r="I2140" s="10">
        <f>VLOOKUP(C2140,away!$B$2:$E$405,3,FALSE)</f>
        <v>0.58050000000000002</v>
      </c>
      <c r="J2140" s="10">
        <f>VLOOKUP(B2140,home!$B$2:$E$405,4,FALSE)</f>
        <v>0.81259999999999999</v>
      </c>
      <c r="K2140" s="12">
        <f t="shared" si="2798"/>
        <v>0.88788888553</v>
      </c>
      <c r="L2140" s="12">
        <f t="shared" si="2799"/>
        <v>0.45147775652999994</v>
      </c>
      <c r="M2140" s="13">
        <f t="shared" si="2800"/>
        <v>0.26201156314334972</v>
      </c>
      <c r="N2140" s="13">
        <f t="shared" si="2801"/>
        <v>0.23263715479532202</v>
      </c>
      <c r="O2140" s="13">
        <f t="shared" si="2802"/>
        <v>0.11829239271287795</v>
      </c>
      <c r="P2140" s="13">
        <f t="shared" si="2803"/>
        <v>0.1050305007325143</v>
      </c>
      <c r="Q2140" s="13">
        <f t="shared" si="2804"/>
        <v>0.10327797205204425</v>
      </c>
      <c r="R2140" s="13">
        <f t="shared" si="2805"/>
        <v>2.6703192038287922E-2</v>
      </c>
      <c r="S2140" s="13">
        <f t="shared" si="2806"/>
        <v>1.0525686301569128E-2</v>
      </c>
      <c r="T2140" s="13">
        <f t="shared" si="2807"/>
        <v>4.6627707121024979E-2</v>
      </c>
      <c r="U2140" s="13">
        <f t="shared" si="2808"/>
        <v>2.3709467418969035E-2</v>
      </c>
      <c r="V2140" s="13">
        <f t="shared" si="2809"/>
        <v>4.6881650291574273E-4</v>
      </c>
      <c r="W2140" s="13">
        <f t="shared" si="2810"/>
        <v>3.0566454501696025E-2</v>
      </c>
      <c r="X2140" s="13">
        <f t="shared" si="2811"/>
        <v>1.3800074303502038E-2</v>
      </c>
      <c r="Y2140" s="13">
        <f t="shared" si="2812"/>
        <v>3.1152132932462007E-3</v>
      </c>
      <c r="Z2140" s="13">
        <f t="shared" si="2813"/>
        <v>4.0186324112119979E-3</v>
      </c>
      <c r="AA2140" s="13">
        <f t="shared" si="2814"/>
        <v>3.5680990529457575E-3</v>
      </c>
      <c r="AB2140" s="13">
        <f t="shared" si="2815"/>
        <v>1.5840377457903283E-3</v>
      </c>
      <c r="AC2140" s="13">
        <f t="shared" si="2816"/>
        <v>1.17456724672221E-5</v>
      </c>
      <c r="AD2140" s="13">
        <f t="shared" si="2817"/>
        <v>6.7849038055285823E-3</v>
      </c>
      <c r="AE2140" s="13">
        <f t="shared" si="2818"/>
        <v>3.0632331483919032E-3</v>
      </c>
      <c r="AF2140" s="13">
        <f t="shared" si="2819"/>
        <v>6.9149081478215235E-4</v>
      </c>
      <c r="AG2140" s="13">
        <f t="shared" si="2820"/>
        <v>1.0406424057298268E-4</v>
      </c>
      <c r="AH2140" s="13">
        <f t="shared" si="2821"/>
        <v>4.5358078633318409E-4</v>
      </c>
      <c r="AI2140" s="13">
        <f t="shared" si="2822"/>
        <v>4.0272933887519185E-4</v>
      </c>
      <c r="AJ2140" s="13">
        <f t="shared" si="2823"/>
        <v>1.7878945193206387E-4</v>
      </c>
      <c r="AK2140" s="13">
        <f t="shared" si="2824"/>
        <v>5.2915055740159908E-5</v>
      </c>
      <c r="AL2140" s="13">
        <f t="shared" si="2825"/>
        <v>1.8833578882890713E-7</v>
      </c>
      <c r="AM2140" s="13">
        <f t="shared" si="2826"/>
        <v>1.2048481356638063E-3</v>
      </c>
      <c r="AN2140" s="13">
        <f t="shared" si="2827"/>
        <v>5.4396213324884831E-4</v>
      </c>
      <c r="AO2140" s="13">
        <f t="shared" si="2828"/>
        <v>1.2279340177823143E-4</v>
      </c>
      <c r="AP2140" s="13">
        <f t="shared" si="2829"/>
        <v>1.8479496517174286E-5</v>
      </c>
      <c r="AQ2140" s="13">
        <f t="shared" si="2830"/>
        <v>2.085770407344448E-6</v>
      </c>
      <c r="AR2140" s="13">
        <f t="shared" si="2831"/>
        <v>4.0956327163763846E-5</v>
      </c>
      <c r="AS2140" s="13">
        <f t="shared" si="2832"/>
        <v>3.6364667680836353E-5</v>
      </c>
      <c r="AT2140" s="13">
        <f t="shared" si="2833"/>
        <v>1.6143892129903295E-5</v>
      </c>
      <c r="AU2140" s="13">
        <f t="shared" si="2834"/>
        <v>4.7779941304454592E-6</v>
      </c>
      <c r="AV2140" s="13">
        <f t="shared" si="2835"/>
        <v>1.0605819708875248E-6</v>
      </c>
      <c r="AW2140" s="13">
        <f t="shared" si="2836"/>
        <v>2.0971299011515121E-9</v>
      </c>
      <c r="AX2140" s="13">
        <f t="shared" si="2837"/>
        <v>1.782952114012391E-4</v>
      </c>
      <c r="AY2140" s="13">
        <f t="shared" si="2838"/>
        <v>8.0496322043473496E-5</v>
      </c>
      <c r="AZ2140" s="13">
        <f t="shared" si="2839"/>
        <v>1.8171149442551896E-5</v>
      </c>
      <c r="BA2140" s="13">
        <f t="shared" si="2840"/>
        <v>2.734623261298231E-6</v>
      </c>
      <c r="BB2140" s="13">
        <f t="shared" si="2841"/>
        <v>3.0865539374141919E-7</v>
      </c>
      <c r="BC2140" s="13">
        <f t="shared" si="2842"/>
        <v>2.7870208941451949E-8</v>
      </c>
      <c r="BD2140" s="13">
        <f t="shared" si="2843"/>
        <v>3.0818117839341337E-6</v>
      </c>
      <c r="BE2140" s="13">
        <f t="shared" si="2844"/>
        <v>2.7363064302504992E-6</v>
      </c>
      <c r="BF2140" s="13">
        <f t="shared" si="2845"/>
        <v>1.2147680334118439E-6</v>
      </c>
      <c r="BG2140" s="13">
        <f t="shared" si="2846"/>
        <v>3.5952634512117068E-7</v>
      </c>
      <c r="BH2140" s="13">
        <f t="shared" si="2847"/>
        <v>7.9804861472077578E-8</v>
      </c>
      <c r="BI2140" s="13">
        <f t="shared" si="2848"/>
        <v>1.4171569902463805E-8</v>
      </c>
      <c r="BJ2140" s="14">
        <f t="shared" si="2849"/>
        <v>0.44284047084547773</v>
      </c>
      <c r="BK2140" s="14">
        <f t="shared" si="2850"/>
        <v>0.37812899701064845</v>
      </c>
      <c r="BL2140" s="14">
        <f t="shared" si="2851"/>
        <v>0.17505199345385147</v>
      </c>
      <c r="BM2140" s="14">
        <f t="shared" si="2852"/>
        <v>0.15200682402187998</v>
      </c>
      <c r="BN2140" s="14">
        <f t="shared" si="2853"/>
        <v>0.84795277547439618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1.2514000000000001</v>
      </c>
      <c r="F2141" s="10">
        <f>VLOOKUP(B2141,home!$B$2:$E$405,3,FALSE)</f>
        <v>1.6870000000000001</v>
      </c>
      <c r="G2141" s="10">
        <f>VLOOKUP(C2141,away!$B$2:$E$405,4,FALSE)</f>
        <v>0.97670000000000001</v>
      </c>
      <c r="H2141" s="10">
        <f>VLOOKUP(A2141,away!$A$2:$E$405,3,FALSE)</f>
        <v>0.95709999999999995</v>
      </c>
      <c r="I2141" s="10">
        <f>VLOOKUP(C2141,away!$B$2:$E$405,3,FALSE)</f>
        <v>0.81259999999999999</v>
      </c>
      <c r="J2141" s="10">
        <f>VLOOKUP(B2141,home!$B$2:$E$405,4,FALSE)</f>
        <v>0.58050000000000002</v>
      </c>
      <c r="K2141" s="12">
        <f t="shared" si="2798"/>
        <v>2.0619228950600004</v>
      </c>
      <c r="L2141" s="12">
        <f t="shared" si="2799"/>
        <v>0.45147775653</v>
      </c>
      <c r="M2141" s="13">
        <f t="shared" si="2800"/>
        <v>8.0992343652168106E-2</v>
      </c>
      <c r="N2141" s="13">
        <f t="shared" si="2801"/>
        <v>0.16699996770097289</v>
      </c>
      <c r="O2141" s="13">
        <f t="shared" si="2802"/>
        <v>3.6566241608187638E-2</v>
      </c>
      <c r="P2141" s="13">
        <f t="shared" si="2803"/>
        <v>7.5396770758217699E-2</v>
      </c>
      <c r="Q2141" s="13">
        <f t="shared" si="2804"/>
        <v>0.17217052843845834</v>
      </c>
      <c r="R2141" s="13">
        <f t="shared" si="2805"/>
        <v>8.2544223629992444E-3</v>
      </c>
      <c r="S2141" s="13">
        <f t="shared" si="2806"/>
        <v>1.7546945749529058E-2</v>
      </c>
      <c r="T2141" s="13">
        <f t="shared" si="2807"/>
        <v>7.7731163919979723E-2</v>
      </c>
      <c r="U2141" s="13">
        <f t="shared" si="2808"/>
        <v>1.7019982455763413E-2</v>
      </c>
      <c r="V2141" s="13">
        <f t="shared" si="2809"/>
        <v>1.8149631139701625E-3</v>
      </c>
      <c r="W2141" s="13">
        <f t="shared" si="2810"/>
        <v>0.11833411814727871</v>
      </c>
      <c r="X2141" s="13">
        <f t="shared" si="2811"/>
        <v>5.3425222182089345E-2</v>
      </c>
      <c r="Y2141" s="13">
        <f t="shared" si="2812"/>
        <v>1.2060149726443242E-2</v>
      </c>
      <c r="Z2141" s="13">
        <f t="shared" si="2813"/>
        <v>1.2422293632993202E-3</v>
      </c>
      <c r="AA2141" s="13">
        <f t="shared" si="2814"/>
        <v>2.5613811651026752E-3</v>
      </c>
      <c r="AB2141" s="13">
        <f t="shared" si="2815"/>
        <v>2.6406852336503328E-3</v>
      </c>
      <c r="AC2141" s="13">
        <f t="shared" si="2816"/>
        <v>1.0559822051383971E-4</v>
      </c>
      <c r="AD2141" s="13">
        <f t="shared" si="2817"/>
        <v>6.0998956868652268E-2</v>
      </c>
      <c r="AE2141" s="13">
        <f t="shared" si="2818"/>
        <v>2.7539672197729355E-2</v>
      </c>
      <c r="AF2141" s="13">
        <f t="shared" si="2819"/>
        <v>6.2167747097012305E-3</v>
      </c>
      <c r="AG2141" s="13">
        <f t="shared" si="2820"/>
        <v>9.355784995961179E-4</v>
      </c>
      <c r="AH2141" s="13">
        <f t="shared" si="2821"/>
        <v>1.4020973150951686E-4</v>
      </c>
      <c r="AI2141" s="13">
        <f t="shared" si="2822"/>
        <v>2.891016555096883E-4</v>
      </c>
      <c r="AJ2141" s="13">
        <f t="shared" si="2823"/>
        <v>2.9805266124758781E-4</v>
      </c>
      <c r="AK2141" s="13">
        <f t="shared" si="2824"/>
        <v>2.0485386871998794E-4</v>
      </c>
      <c r="AL2141" s="13">
        <f t="shared" si="2825"/>
        <v>3.93210738968143E-6</v>
      </c>
      <c r="AM2141" s="13">
        <f t="shared" si="2826"/>
        <v>2.5155029148450324E-2</v>
      </c>
      <c r="AN2141" s="13">
        <f t="shared" si="2827"/>
        <v>1.1356936125389107E-2</v>
      </c>
      <c r="AO2141" s="13">
        <f t="shared" si="2828"/>
        <v>2.5637020214725917E-3</v>
      </c>
      <c r="AP2141" s="13">
        <f t="shared" si="2829"/>
        <v>3.8581814568862388E-4</v>
      </c>
      <c r="AQ2141" s="13">
        <f t="shared" si="2830"/>
        <v>4.3547077711016152E-5</v>
      </c>
      <c r="AR2141" s="13">
        <f t="shared" si="2831"/>
        <v>1.266031500511807E-5</v>
      </c>
      <c r="AS2141" s="13">
        <f t="shared" si="2832"/>
        <v>2.6104593367724614E-5</v>
      </c>
      <c r="AT2141" s="13">
        <f t="shared" si="2833"/>
        <v>2.6912829365571417E-5</v>
      </c>
      <c r="AU2141" s="13">
        <f t="shared" si="2834"/>
        <v>1.8497393013238269E-5</v>
      </c>
      <c r="AV2141" s="13">
        <f t="shared" si="2835"/>
        <v>9.5350495382297205E-6</v>
      </c>
      <c r="AW2141" s="13">
        <f t="shared" si="2836"/>
        <v>1.0167908954515387E-7</v>
      </c>
      <c r="AX2141" s="13">
        <f t="shared" si="2837"/>
        <v>8.644621754515228E-3</v>
      </c>
      <c r="AY2141" s="13">
        <f t="shared" si="2838"/>
        <v>3.9028544357789675E-3</v>
      </c>
      <c r="AZ2141" s="13">
        <f t="shared" si="2839"/>
        <v>8.8102598236432337E-4</v>
      </c>
      <c r="BA2141" s="13">
        <f t="shared" si="2840"/>
        <v>1.325878779874947E-4</v>
      </c>
      <c r="BB2141" s="13">
        <f t="shared" si="2841"/>
        <v>1.4965119424216869E-5</v>
      </c>
      <c r="BC2141" s="13">
        <f t="shared" si="2842"/>
        <v>1.3512837087697923E-6</v>
      </c>
      <c r="BD2141" s="13">
        <f t="shared" si="2843"/>
        <v>9.5264176924563288E-7</v>
      </c>
      <c r="BE2141" s="13">
        <f t="shared" si="2844"/>
        <v>1.9642738747980362E-6</v>
      </c>
      <c r="BF2141" s="13">
        <f t="shared" si="2845"/>
        <v>2.0250906373071461E-6</v>
      </c>
      <c r="BG2141" s="13">
        <f t="shared" si="2846"/>
        <v>1.3918602498784173E-6</v>
      </c>
      <c r="BH2141" s="13">
        <f t="shared" si="2847"/>
        <v>7.1747712898706057E-7</v>
      </c>
      <c r="BI2141" s="13">
        <f t="shared" si="2848"/>
        <v>2.9587650378806754E-7</v>
      </c>
      <c r="BJ2141" s="14">
        <f t="shared" si="2849"/>
        <v>0.74949457136339204</v>
      </c>
      <c r="BK2141" s="14">
        <f t="shared" si="2850"/>
        <v>0.17976340803756755</v>
      </c>
      <c r="BL2141" s="14">
        <f t="shared" si="2851"/>
        <v>6.8075988143143973E-2</v>
      </c>
      <c r="BM2141" s="14">
        <f t="shared" si="2852"/>
        <v>0.45429316962970945</v>
      </c>
      <c r="BN2141" s="14">
        <f t="shared" si="2853"/>
        <v>0.5403802745210039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1.2514000000000001</v>
      </c>
      <c r="F2142" s="10">
        <f>VLOOKUP(B2142,home!$B$2:$E$405,3,FALSE)</f>
        <v>1.1099000000000001</v>
      </c>
      <c r="G2142" s="10">
        <f>VLOOKUP(C2142,away!$B$2:$E$405,4,FALSE)</f>
        <v>1.0210999999999999</v>
      </c>
      <c r="H2142" s="10">
        <f>VLOOKUP(A2142,away!$A$2:$E$405,3,FALSE)</f>
        <v>0.95709999999999995</v>
      </c>
      <c r="I2142" s="10">
        <f>VLOOKUP(C2142,away!$B$2:$E$405,3,FALSE)</f>
        <v>0.98680000000000001</v>
      </c>
      <c r="J2142" s="10">
        <f>VLOOKUP(B2142,home!$B$2:$E$405,4,FALSE)</f>
        <v>0.98680000000000001</v>
      </c>
      <c r="K2142" s="12">
        <f t="shared" si="2798"/>
        <v>1.4182352589460001</v>
      </c>
      <c r="L2142" s="12">
        <f t="shared" si="2799"/>
        <v>0.93199932510399996</v>
      </c>
      <c r="M2142" s="13">
        <f t="shared" si="2800"/>
        <v>9.5346792755093876E-2</v>
      </c>
      <c r="N2142" s="13">
        <f t="shared" si="2801"/>
        <v>0.13522418331269118</v>
      </c>
      <c r="O2142" s="13">
        <f t="shared" si="2802"/>
        <v>8.8863146498578433E-2</v>
      </c>
      <c r="P2142" s="13">
        <f t="shared" si="2803"/>
        <v>0.12602884758516772</v>
      </c>
      <c r="Q2142" s="13">
        <f t="shared" si="2804"/>
        <v>9.5889852318117988E-2</v>
      </c>
      <c r="R2142" s="13">
        <f t="shared" si="2805"/>
        <v>4.1410196281646487E-2</v>
      </c>
      <c r="S2142" s="13">
        <f t="shared" si="2806"/>
        <v>4.1646053224996607E-2</v>
      </c>
      <c r="T2142" s="13">
        <f t="shared" si="2807"/>
        <v>8.936927764480819E-2</v>
      </c>
      <c r="U2142" s="13">
        <f t="shared" si="2808"/>
        <v>5.8729400446505597E-2</v>
      </c>
      <c r="V2142" s="13">
        <f t="shared" si="2809"/>
        <v>6.1163906604696028E-3</v>
      </c>
      <c r="W2142" s="13">
        <f t="shared" si="2810"/>
        <v>4.5331456510893264E-2</v>
      </c>
      <c r="X2142" s="13">
        <f t="shared" si="2811"/>
        <v>4.2248886874133841E-2</v>
      </c>
      <c r="Y2142" s="13">
        <f t="shared" si="2812"/>
        <v>1.968796702654399E-2</v>
      </c>
      <c r="Z2142" s="13">
        <f t="shared" si="2813"/>
        <v>1.2864758328972901E-2</v>
      </c>
      <c r="AA2142" s="13">
        <f t="shared" si="2814"/>
        <v>1.8245253859968592E-2</v>
      </c>
      <c r="AB2142" s="13">
        <f t="shared" si="2815"/>
        <v>1.2938031166314036E-2</v>
      </c>
      <c r="AC2142" s="13">
        <f t="shared" si="2816"/>
        <v>5.0528814607039114E-4</v>
      </c>
      <c r="AD2142" s="13">
        <f t="shared" si="2817"/>
        <v>1.6072667490781511E-2</v>
      </c>
      <c r="AE2142" s="13">
        <f t="shared" si="2818"/>
        <v>1.4979715254029368E-2</v>
      </c>
      <c r="AF2142" s="13">
        <f t="shared" si="2819"/>
        <v>6.9805422535027329E-3</v>
      </c>
      <c r="AG2142" s="13">
        <f t="shared" si="2820"/>
        <v>2.1686202230415011E-3</v>
      </c>
      <c r="AH2142" s="13">
        <f t="shared" si="2821"/>
        <v>2.9974865200572015E-3</v>
      </c>
      <c r="AI2142" s="13">
        <f t="shared" si="2822"/>
        <v>4.2511410709604692E-3</v>
      </c>
      <c r="AJ2142" s="13">
        <f t="shared" si="2823"/>
        <v>3.0145590787947997E-3</v>
      </c>
      <c r="AK2142" s="13">
        <f t="shared" si="2824"/>
        <v>1.4251179919075195E-3</v>
      </c>
      <c r="AL2142" s="13">
        <f t="shared" si="2825"/>
        <v>2.6715479737747196E-5</v>
      </c>
      <c r="AM2142" s="13">
        <f t="shared" si="2826"/>
        <v>4.5589647481482937E-3</v>
      </c>
      <c r="AN2142" s="13">
        <f t="shared" si="2827"/>
        <v>4.2489520684471363E-3</v>
      </c>
      <c r="AO2142" s="13">
        <f t="shared" si="2828"/>
        <v>1.9800102300959878E-3</v>
      </c>
      <c r="AP2142" s="13">
        <f t="shared" si="2829"/>
        <v>6.1512273271615897E-4</v>
      </c>
      <c r="AQ2142" s="13">
        <f t="shared" si="2830"/>
        <v>1.4332349293689705E-4</v>
      </c>
      <c r="AR2142" s="13">
        <f t="shared" si="2831"/>
        <v>5.5873108274032991E-4</v>
      </c>
      <c r="AS2142" s="13">
        <f t="shared" si="2832"/>
        <v>7.9241212181141072E-4</v>
      </c>
      <c r="AT2142" s="13">
        <f t="shared" si="2833"/>
        <v>5.6191340538457783E-4</v>
      </c>
      <c r="AU2142" s="13">
        <f t="shared" si="2834"/>
        <v>2.6564180133027519E-4</v>
      </c>
      <c r="AV2142" s="13">
        <f t="shared" si="2835"/>
        <v>9.4185642224131196E-5</v>
      </c>
      <c r="AW2142" s="13">
        <f t="shared" si="2836"/>
        <v>9.8089913751926206E-7</v>
      </c>
      <c r="AX2142" s="13">
        <f t="shared" si="2837"/>
        <v>1.0776140916859641E-3</v>
      </c>
      <c r="AY2142" s="13">
        <f t="shared" si="2838"/>
        <v>1.0043356061738783E-3</v>
      </c>
      <c r="AZ2142" s="13">
        <f t="shared" si="2839"/>
        <v>4.6802005356598567E-4</v>
      </c>
      <c r="BA2142" s="13">
        <f t="shared" si="2840"/>
        <v>1.4539812468621221E-4</v>
      </c>
      <c r="BB2142" s="13">
        <f t="shared" si="2841"/>
        <v>3.3877738519734253E-5</v>
      </c>
      <c r="BC2142" s="13">
        <f t="shared" si="2842"/>
        <v>6.3148058872884214E-6</v>
      </c>
      <c r="BD2142" s="13">
        <f t="shared" si="2843"/>
        <v>8.6789498671435741E-5</v>
      </c>
      <c r="BE2142" s="13">
        <f t="shared" si="2844"/>
        <v>1.2308792712207721E-4</v>
      </c>
      <c r="BF2142" s="13">
        <f t="shared" si="2845"/>
        <v>8.7283819097552789E-5</v>
      </c>
      <c r="BG2142" s="13">
        <f t="shared" si="2846"/>
        <v>4.1262996593204539E-5</v>
      </c>
      <c r="BH2142" s="13">
        <f t="shared" si="2847"/>
        <v>1.463015916456284E-5</v>
      </c>
      <c r="BI2142" s="13">
        <f t="shared" si="2848"/>
        <v>4.1498015142349939E-6</v>
      </c>
      <c r="BJ2142" s="14">
        <f t="shared" si="2849"/>
        <v>0.48223510260140706</v>
      </c>
      <c r="BK2142" s="14">
        <f t="shared" si="2850"/>
        <v>0.27067442345770976</v>
      </c>
      <c r="BL2142" s="14">
        <f t="shared" si="2851"/>
        <v>0.23450442117038695</v>
      </c>
      <c r="BM2142" s="14">
        <f t="shared" si="2852"/>
        <v>0.41651233210014471</v>
      </c>
      <c r="BN2142" s="14">
        <f t="shared" si="2853"/>
        <v>0.58276301875129566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1.2514000000000001</v>
      </c>
      <c r="F2143" s="10">
        <f>VLOOKUP(B2143,home!$B$2:$E$405,3,FALSE)</f>
        <v>1.2431000000000001</v>
      </c>
      <c r="G2143" s="10">
        <f>VLOOKUP(C2143,away!$B$2:$E$405,4,FALSE)</f>
        <v>1.1543000000000001</v>
      </c>
      <c r="H2143" s="10">
        <f>VLOOKUP(A2143,away!$A$2:$E$405,3,FALSE)</f>
        <v>0.95709999999999995</v>
      </c>
      <c r="I2143" s="10">
        <f>VLOOKUP(C2143,away!$B$2:$E$405,3,FALSE)</f>
        <v>0.75460000000000005</v>
      </c>
      <c r="J2143" s="10">
        <f>VLOOKUP(B2143,home!$B$2:$E$405,4,FALSE)</f>
        <v>1.1609</v>
      </c>
      <c r="K2143" s="12">
        <f t="shared" si="2798"/>
        <v>1.7956467869620003</v>
      </c>
      <c r="L2143" s="12">
        <f t="shared" si="2799"/>
        <v>0.83843409049400008</v>
      </c>
      <c r="M2143" s="13">
        <f t="shared" si="2800"/>
        <v>7.1784918233089592E-2</v>
      </c>
      <c r="N2143" s="13">
        <f t="shared" si="2801"/>
        <v>0.12890035777757722</v>
      </c>
      <c r="O2143" s="13">
        <f t="shared" si="2802"/>
        <v>6.018692262994664E-2</v>
      </c>
      <c r="P2143" s="13">
        <f t="shared" si="2803"/>
        <v>0.10807445423759417</v>
      </c>
      <c r="Q2143" s="13">
        <f t="shared" si="2804"/>
        <v>0.11572975664077945</v>
      </c>
      <c r="R2143" s="13">
        <f t="shared" si="2805"/>
        <v>2.5231383867436025E-2</v>
      </c>
      <c r="S2143" s="13">
        <f t="shared" si="2806"/>
        <v>4.0677373277865796E-2</v>
      </c>
      <c r="T2143" s="13">
        <f t="shared" si="2807"/>
        <v>9.7031773252203871E-2</v>
      </c>
      <c r="U2143" s="13">
        <f t="shared" si="2808"/>
        <v>4.5306653372166342E-2</v>
      </c>
      <c r="V2143" s="13">
        <f t="shared" si="2809"/>
        <v>6.8045628912214761E-3</v>
      </c>
      <c r="W2143" s="13">
        <f t="shared" si="2810"/>
        <v>6.9269921889303282E-2</v>
      </c>
      <c r="X2143" s="13">
        <f t="shared" si="2811"/>
        <v>5.8078263957848431E-2</v>
      </c>
      <c r="Y2143" s="13">
        <f t="shared" si="2812"/>
        <v>2.434739820948455E-2</v>
      </c>
      <c r="Z2143" s="13">
        <f t="shared" si="2813"/>
        <v>7.0516174615995715E-3</v>
      </c>
      <c r="AA2143" s="13">
        <f t="shared" si="2814"/>
        <v>1.2662214237806405E-2</v>
      </c>
      <c r="AB2143" s="13">
        <f t="shared" si="2815"/>
        <v>1.1368432155970784E-2</v>
      </c>
      <c r="AC2143" s="13">
        <f t="shared" si="2816"/>
        <v>6.402802278104089E-4</v>
      </c>
      <c r="AD2143" s="13">
        <f t="shared" si="2817"/>
        <v>3.1096078168409046E-2</v>
      </c>
      <c r="AE2143" s="13">
        <f t="shared" si="2818"/>
        <v>2.6072012017060369E-2</v>
      </c>
      <c r="AF2143" s="13">
        <f t="shared" si="2819"/>
        <v>1.0929831841436323E-2</v>
      </c>
      <c r="AG2143" s="13">
        <f t="shared" si="2820"/>
        <v>3.0546478730756757E-3</v>
      </c>
      <c r="AH2143" s="13">
        <f t="shared" si="2821"/>
        <v>1.4780791182319613E-3</v>
      </c>
      <c r="AI2143" s="13">
        <f t="shared" si="2822"/>
        <v>2.6541080195288469E-3</v>
      </c>
      <c r="AJ2143" s="13">
        <f t="shared" si="2823"/>
        <v>2.3829202687585269E-3</v>
      </c>
      <c r="AK2143" s="13">
        <f t="shared" si="2824"/>
        <v>1.4262943747276253E-3</v>
      </c>
      <c r="AL2143" s="13">
        <f t="shared" si="2825"/>
        <v>3.85584815768922E-5</v>
      </c>
      <c r="AM2143" s="13">
        <f t="shared" si="2826"/>
        <v>1.1167514570044583E-2</v>
      </c>
      <c r="AN2143" s="13">
        <f t="shared" si="2827"/>
        <v>9.3632249216138233E-3</v>
      </c>
      <c r="AO2143" s="13">
        <f t="shared" si="2828"/>
        <v>3.9252234856220194E-3</v>
      </c>
      <c r="AP2143" s="13">
        <f t="shared" si="2829"/>
        <v>1.0970137277177292E-3</v>
      </c>
      <c r="AQ2143" s="13">
        <f t="shared" si="2830"/>
        <v>2.2994342676461169E-4</v>
      </c>
      <c r="AR2143" s="13">
        <f t="shared" si="2831"/>
        <v>2.4785438423459774E-4</v>
      </c>
      <c r="AS2143" s="13">
        <f t="shared" si="2832"/>
        <v>4.4505892868530039E-4</v>
      </c>
      <c r="AT2143" s="13">
        <f t="shared" si="2833"/>
        <v>3.9958431765125494E-4</v>
      </c>
      <c r="AU2143" s="13">
        <f t="shared" si="2834"/>
        <v>2.3917076537029313E-4</v>
      </c>
      <c r="AV2143" s="13">
        <f t="shared" si="2835"/>
        <v>1.0736655409310232E-4</v>
      </c>
      <c r="AW2143" s="13">
        <f t="shared" si="2836"/>
        <v>1.6125279961399056E-6</v>
      </c>
      <c r="AX2143" s="13">
        <f t="shared" si="2837"/>
        <v>3.3421519426753139E-3</v>
      </c>
      <c r="AY2143" s="13">
        <f t="shared" si="2838"/>
        <v>2.8021741243497325E-3</v>
      </c>
      <c r="AZ2143" s="13">
        <f t="shared" si="2839"/>
        <v>1.1747191566774942E-3</v>
      </c>
      <c r="BA2143" s="13">
        <f t="shared" si="2840"/>
        <v>3.2830819590492458E-4</v>
      </c>
      <c r="BB2143" s="13">
        <f t="shared" si="2841"/>
        <v>6.8816195908817855E-5</v>
      </c>
      <c r="BC2143" s="13">
        <f t="shared" si="2842"/>
        <v>1.153956892561333E-5</v>
      </c>
      <c r="BD2143" s="13">
        <f t="shared" si="2843"/>
        <v>3.4634927536780882E-5</v>
      </c>
      <c r="BE2143" s="13">
        <f t="shared" si="2844"/>
        <v>6.219209634808228E-5</v>
      </c>
      <c r="BF2143" s="13">
        <f t="shared" si="2845"/>
        <v>5.5837518990932567E-5</v>
      </c>
      <c r="BG2143" s="13">
        <f t="shared" si="2846"/>
        <v>3.3421487189332588E-5</v>
      </c>
      <c r="BH2143" s="13">
        <f t="shared" si="2847"/>
        <v>1.5003296521754177E-5</v>
      </c>
      <c r="BI2143" s="13">
        <f t="shared" si="2848"/>
        <v>5.3881242386252096E-6</v>
      </c>
      <c r="BJ2143" s="14">
        <f t="shared" si="2849"/>
        <v>0.59802067094338274</v>
      </c>
      <c r="BK2143" s="14">
        <f t="shared" si="2850"/>
        <v>0.23082232147350806</v>
      </c>
      <c r="BL2143" s="14">
        <f t="shared" si="2851"/>
        <v>0.16434252044543321</v>
      </c>
      <c r="BM2143" s="14">
        <f t="shared" si="2852"/>
        <v>0.48752877534114697</v>
      </c>
      <c r="BN2143" s="14">
        <f t="shared" si="2853"/>
        <v>0.50990779338642311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1.8169999999999999</v>
      </c>
      <c r="F2150" s="10">
        <f>VLOOKUP(B2150,home!$B$2:$E$405,3,FALSE)</f>
        <v>1.1399999999999999</v>
      </c>
      <c r="G2150" s="10">
        <f>VLOOKUP(C2150,away!$B$2:$E$405,4,FALSE)</f>
        <v>1.258</v>
      </c>
      <c r="H2150" s="10">
        <f>VLOOKUP(A2150,away!$A$2:$E$405,3,FALSE)</f>
        <v>1.2277</v>
      </c>
      <c r="I2150" s="10">
        <f>VLOOKUP(C2150,away!$B$2:$E$405,3,FALSE)</f>
        <v>0.98909999999999998</v>
      </c>
      <c r="J2150" s="10">
        <f>VLOOKUP(B2150,home!$B$2:$E$405,4,FALSE)</f>
        <v>0.87270000000000003</v>
      </c>
      <c r="K2150" s="12">
        <f t="shared" si="2798"/>
        <v>2.6057960399999995</v>
      </c>
      <c r="L2150" s="12">
        <f t="shared" si="2799"/>
        <v>1.0597353796890001</v>
      </c>
      <c r="M2150" s="13">
        <f t="shared" si="2800"/>
        <v>2.559056833772877E-2</v>
      </c>
      <c r="N2150" s="13">
        <f t="shared" si="2801"/>
        <v>6.6683801635802994E-2</v>
      </c>
      <c r="O2150" s="13">
        <f t="shared" si="2802"/>
        <v>2.7119230653840296E-2</v>
      </c>
      <c r="P2150" s="13">
        <f t="shared" si="2803"/>
        <v>7.0667183845623635E-2</v>
      </c>
      <c r="Q2150" s="13">
        <f t="shared" si="2804"/>
        <v>8.6882193117360479E-2</v>
      </c>
      <c r="R2150" s="13">
        <f t="shared" si="2805"/>
        <v>1.4369604096910508E-2</v>
      </c>
      <c r="S2150" s="13">
        <f t="shared" si="2806"/>
        <v>4.8786048894707647E-2</v>
      </c>
      <c r="T2150" s="13">
        <f t="shared" si="2807"/>
        <v>9.2072133911439022E-2</v>
      </c>
      <c r="U2150" s="13">
        <f t="shared" si="2808"/>
        <v>3.7444257452097174E-2</v>
      </c>
      <c r="V2150" s="13">
        <f t="shared" si="2809"/>
        <v>1.4968938038442398E-2</v>
      </c>
      <c r="W2150" s="13">
        <f t="shared" si="2810"/>
        <v>7.5465758257244386E-2</v>
      </c>
      <c r="X2150" s="13">
        <f t="shared" si="2811"/>
        <v>7.9973733980259157E-2</v>
      </c>
      <c r="Y2150" s="13">
        <f t="shared" si="2812"/>
        <v>4.2375497672358514E-2</v>
      </c>
      <c r="Z2150" s="13">
        <f t="shared" si="2813"/>
        <v>5.0759926178733572E-3</v>
      </c>
      <c r="AA2150" s="13">
        <f t="shared" si="2814"/>
        <v>1.3227001462723624E-2</v>
      </c>
      <c r="AB2150" s="13">
        <f t="shared" si="2815"/>
        <v>1.7233434016319715E-2</v>
      </c>
      <c r="AC2150" s="13">
        <f t="shared" si="2816"/>
        <v>2.5835023532302728E-3</v>
      </c>
      <c r="AD2150" s="13">
        <f t="shared" si="2817"/>
        <v>4.9162093505581178E-2</v>
      </c>
      <c r="AE2150" s="13">
        <f t="shared" si="2818"/>
        <v>5.2098809827443193E-2</v>
      </c>
      <c r="AF2150" s="13">
        <f t="shared" si="2819"/>
        <v>2.760547600691526E-2</v>
      </c>
      <c r="AG2150" s="13">
        <f t="shared" si="2820"/>
        <v>9.7514998658946427E-3</v>
      </c>
      <c r="AH2150" s="13">
        <f t="shared" si="2821"/>
        <v>1.3448022410501457E-3</v>
      </c>
      <c r="AI2150" s="13">
        <f t="shared" si="2822"/>
        <v>3.5042803543115946E-3</v>
      </c>
      <c r="AJ2150" s="13">
        <f t="shared" si="2823"/>
        <v>4.5657199351574751E-3</v>
      </c>
      <c r="AK2150" s="13">
        <f t="shared" si="2824"/>
        <v>3.9657783089274675E-3</v>
      </c>
      <c r="AL2150" s="13">
        <f t="shared" si="2825"/>
        <v>2.8536894273216993E-4</v>
      </c>
      <c r="AM2150" s="13">
        <f t="shared" si="2826"/>
        <v>2.562127771499062E-2</v>
      </c>
      <c r="AN2150" s="13">
        <f t="shared" si="2827"/>
        <v>2.71517744674129E-2</v>
      </c>
      <c r="AO2150" s="13">
        <f t="shared" si="2828"/>
        <v>1.4386848012226953E-2</v>
      </c>
      <c r="AP2150" s="13">
        <f t="shared" si="2829"/>
        <v>5.0820839469217565E-3</v>
      </c>
      <c r="AQ2150" s="13">
        <f t="shared" si="2830"/>
        <v>1.3464160402756247E-3</v>
      </c>
      <c r="AR2150" s="13">
        <f t="shared" si="2831"/>
        <v>2.8502690270517896E-4</v>
      </c>
      <c r="AS2150" s="13">
        <f t="shared" si="2832"/>
        <v>7.4272197436262043E-4</v>
      </c>
      <c r="AT2150" s="13">
        <f t="shared" si="2833"/>
        <v>9.6769098980754897E-4</v>
      </c>
      <c r="AU2150" s="13">
        <f t="shared" si="2834"/>
        <v>8.4053511639473023E-4</v>
      </c>
      <c r="AV2150" s="13">
        <f t="shared" si="2835"/>
        <v>5.4756576944558187E-4</v>
      </c>
      <c r="AW2150" s="13">
        <f t="shared" si="2836"/>
        <v>2.1889813372020483E-5</v>
      </c>
      <c r="AX2150" s="13">
        <f t="shared" si="2837"/>
        <v>1.1127304001577128E-2</v>
      </c>
      <c r="AY2150" s="13">
        <f t="shared" si="2838"/>
        <v>1.1791997731026268E-2</v>
      </c>
      <c r="AZ2150" s="13">
        <f t="shared" si="2839"/>
        <v>6.2481985963904743E-3</v>
      </c>
      <c r="BA2150" s="13">
        <f t="shared" si="2840"/>
        <v>2.2071457039727124E-3</v>
      </c>
      <c r="BB2150" s="13">
        <f t="shared" si="2841"/>
        <v>5.8474759765711687E-4</v>
      </c>
      <c r="BC2150" s="13">
        <f t="shared" si="2842"/>
        <v>1.2393554348507911E-4</v>
      </c>
      <c r="BD2150" s="13">
        <f t="shared" si="2843"/>
        <v>5.0342182159975418E-5</v>
      </c>
      <c r="BE2150" s="13">
        <f t="shared" si="2844"/>
        <v>1.3118145891742255E-4</v>
      </c>
      <c r="BF2150" s="13">
        <f t="shared" si="2845"/>
        <v>1.7091606308422118E-4</v>
      </c>
      <c r="BG2150" s="13">
        <f t="shared" si="2846"/>
        <v>1.4845746678575122E-4</v>
      </c>
      <c r="BH2150" s="13">
        <f t="shared" si="2847"/>
        <v>9.6712469764685517E-5</v>
      </c>
      <c r="BI2150" s="13">
        <f t="shared" si="2848"/>
        <v>5.0402594146287429E-5</v>
      </c>
      <c r="BJ2150" s="14">
        <f t="shared" si="2849"/>
        <v>0.68774272713623552</v>
      </c>
      <c r="BK2150" s="14">
        <f t="shared" si="2850"/>
        <v>0.17467360814349117</v>
      </c>
      <c r="BL2150" s="14">
        <f t="shared" si="2851"/>
        <v>0.12680566150891198</v>
      </c>
      <c r="BM2150" s="14">
        <f t="shared" si="2852"/>
        <v>0.69121529980159091</v>
      </c>
      <c r="BN2150" s="14">
        <f t="shared" si="2853"/>
        <v>0.29131258168726665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1.8169999999999999</v>
      </c>
      <c r="F2151" s="10">
        <f>VLOOKUP(B2151,home!$B$2:$E$405,3,FALSE)</f>
        <v>0.98280000000000001</v>
      </c>
      <c r="G2151" s="10">
        <f>VLOOKUP(C2151,away!$B$2:$E$405,4,FALSE)</f>
        <v>0.98280000000000001</v>
      </c>
      <c r="H2151" s="10">
        <f>VLOOKUP(A2151,away!$A$2:$E$405,3,FALSE)</f>
        <v>1.2277</v>
      </c>
      <c r="I2151" s="10">
        <f>VLOOKUP(C2151,away!$B$2:$E$405,3,FALSE)</f>
        <v>1.3963000000000001</v>
      </c>
      <c r="J2151" s="10">
        <f>VLOOKUP(B2151,home!$B$2:$E$405,4,FALSE)</f>
        <v>0.87270000000000003</v>
      </c>
      <c r="K2151" s="12">
        <f t="shared" si="2798"/>
        <v>1.75503274128</v>
      </c>
      <c r="L2151" s="12">
        <f t="shared" si="2799"/>
        <v>1.4960150749770003</v>
      </c>
      <c r="M2151" s="13">
        <f t="shared" si="2800"/>
        <v>3.8733600864439124E-2</v>
      </c>
      <c r="N2151" s="13">
        <f t="shared" si="2801"/>
        <v>6.7978737704761968E-2</v>
      </c>
      <c r="O2151" s="13">
        <f t="shared" si="2802"/>
        <v>5.7946050801343088E-2</v>
      </c>
      <c r="P2151" s="13">
        <f t="shared" si="2803"/>
        <v>0.10169721638423129</v>
      </c>
      <c r="Q2151" s="13">
        <f t="shared" si="2804"/>
        <v>5.9652455191371259E-2</v>
      </c>
      <c r="R2151" s="13">
        <f t="shared" si="2805"/>
        <v>4.3344082767096191E-2</v>
      </c>
      <c r="S2151" s="13">
        <f t="shared" si="2806"/>
        <v>6.6752919877611616E-2</v>
      </c>
      <c r="T2151" s="13">
        <f t="shared" si="2807"/>
        <v>8.9240972225681406E-2</v>
      </c>
      <c r="U2151" s="13">
        <f t="shared" si="2808"/>
        <v>7.6070284397004029E-2</v>
      </c>
      <c r="V2151" s="13">
        <f t="shared" si="2809"/>
        <v>1.9473721309916703E-2</v>
      </c>
      <c r="W2151" s="13">
        <f t="shared" si="2810"/>
        <v>3.4897337319531561E-2</v>
      </c>
      <c r="X2151" s="13">
        <f t="shared" si="2811"/>
        <v>5.2206942706576664E-2</v>
      </c>
      <c r="Y2151" s="13">
        <f t="shared" si="2812"/>
        <v>3.9051186653749639E-2</v>
      </c>
      <c r="Z2151" s="13">
        <f t="shared" si="2813"/>
        <v>2.1614467076875574E-2</v>
      </c>
      <c r="AA2151" s="13">
        <f t="shared" si="2814"/>
        <v>3.7934097405235248E-2</v>
      </c>
      <c r="AB2151" s="13">
        <f t="shared" si="2815"/>
        <v>3.3287791478546283E-2</v>
      </c>
      <c r="AC2151" s="13">
        <f t="shared" si="2816"/>
        <v>3.1955834302495397E-3</v>
      </c>
      <c r="AD2151" s="13">
        <f t="shared" si="2817"/>
        <v>1.5311492394817579E-2</v>
      </c>
      <c r="AE2151" s="13">
        <f t="shared" si="2818"/>
        <v>2.2906223443042783E-2</v>
      </c>
      <c r="AF2151" s="13">
        <f t="shared" si="2819"/>
        <v>1.7134027790791793E-2</v>
      </c>
      <c r="AG2151" s="13">
        <f t="shared" si="2820"/>
        <v>8.5442546233664655E-3</v>
      </c>
      <c r="AH2151" s="13">
        <f t="shared" si="2821"/>
        <v>8.0838921461499763E-3</v>
      </c>
      <c r="AI2151" s="13">
        <f t="shared" si="2822"/>
        <v>1.4187495393469455E-2</v>
      </c>
      <c r="AJ2151" s="13">
        <f t="shared" si="2823"/>
        <v>1.2449759466149037E-2</v>
      </c>
      <c r="AK2151" s="13">
        <f t="shared" si="2824"/>
        <v>7.2832451613840587E-3</v>
      </c>
      <c r="AL2151" s="13">
        <f t="shared" si="2825"/>
        <v>3.3560725811920426E-4</v>
      </c>
      <c r="AM2151" s="13">
        <f t="shared" si="2826"/>
        <v>5.3744340941529129E-3</v>
      </c>
      <c r="AN2151" s="13">
        <f t="shared" si="2827"/>
        <v>8.0402344243231151E-3</v>
      </c>
      <c r="AO2151" s="13">
        <f t="shared" si="2828"/>
        <v>6.0141559525682033E-3</v>
      </c>
      <c r="AP2151" s="13">
        <f t="shared" si="2829"/>
        <v>2.9990893227682318E-3</v>
      </c>
      <c r="AQ2151" s="13">
        <f t="shared" si="2830"/>
        <v>1.121670709515959E-3</v>
      </c>
      <c r="AR2151" s="13">
        <f t="shared" si="2831"/>
        <v>2.4187249030257064E-3</v>
      </c>
      <c r="AS2151" s="13">
        <f t="shared" si="2832"/>
        <v>4.2449413969594075E-3</v>
      </c>
      <c r="AT2151" s="13">
        <f t="shared" si="2833"/>
        <v>3.7250055682393119E-3</v>
      </c>
      <c r="AU2151" s="13">
        <f t="shared" si="2834"/>
        <v>2.1791689112367683E-3</v>
      </c>
      <c r="AV2151" s="13">
        <f t="shared" si="2835"/>
        <v>9.5612819700000441E-4</v>
      </c>
      <c r="AW2151" s="13">
        <f t="shared" si="2836"/>
        <v>2.4476540599951442E-5</v>
      </c>
      <c r="AX2151" s="13">
        <f t="shared" si="2837"/>
        <v>1.572051300181647E-3</v>
      </c>
      <c r="AY2151" s="13">
        <f t="shared" si="2838"/>
        <v>2.3518124437089368E-3</v>
      </c>
      <c r="AZ2151" s="13">
        <f t="shared" si="2839"/>
        <v>1.7591734346535345E-3</v>
      </c>
      <c r="BA2151" s="13">
        <f t="shared" si="2840"/>
        <v>8.7724999258025158E-4</v>
      </c>
      <c r="BB2151" s="13">
        <f t="shared" si="2841"/>
        <v>3.280948033558794E-4</v>
      </c>
      <c r="BC2151" s="13">
        <f t="shared" si="2842"/>
        <v>9.8166954368401955E-5</v>
      </c>
      <c r="BD2151" s="13">
        <f t="shared" si="2843"/>
        <v>6.0307481952479025E-4</v>
      </c>
      <c r="BE2151" s="13">
        <f t="shared" si="2844"/>
        <v>1.0584160537075338E-3</v>
      </c>
      <c r="BF2151" s="13">
        <f t="shared" si="2845"/>
        <v>9.2877741407654658E-4</v>
      </c>
      <c r="BG2151" s="13">
        <f t="shared" si="2846"/>
        <v>5.4334492368857048E-4</v>
      </c>
      <c r="BH2151" s="13">
        <f t="shared" si="2847"/>
        <v>2.3839703272043102E-4</v>
      </c>
      <c r="BI2151" s="13">
        <f t="shared" si="2848"/>
        <v>8.3678919569671177E-5</v>
      </c>
      <c r="BJ2151" s="14">
        <f t="shared" si="2849"/>
        <v>0.43745976348586812</v>
      </c>
      <c r="BK2151" s="14">
        <f t="shared" si="2850"/>
        <v>0.2325404615682764</v>
      </c>
      <c r="BL2151" s="14">
        <f t="shared" si="2851"/>
        <v>0.30756635715612607</v>
      </c>
      <c r="BM2151" s="14">
        <f t="shared" si="2852"/>
        <v>0.62750156967079429</v>
      </c>
      <c r="BN2151" s="14">
        <f t="shared" si="2853"/>
        <v>0.36935214371324288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1.8169999999999999</v>
      </c>
      <c r="F2152" s="10">
        <f>VLOOKUP(B2152,home!$B$2:$E$405,3,FALSE)</f>
        <v>0.74690000000000001</v>
      </c>
      <c r="G2152" s="10">
        <f>VLOOKUP(C2152,away!$B$2:$E$405,4,FALSE)</f>
        <v>1.1007</v>
      </c>
      <c r="H2152" s="10">
        <f>VLOOKUP(A2152,away!$A$2:$E$405,3,FALSE)</f>
        <v>1.2277</v>
      </c>
      <c r="I2152" s="10">
        <f>VLOOKUP(C2152,away!$B$2:$E$405,3,FALSE)</f>
        <v>0.98909999999999998</v>
      </c>
      <c r="J2152" s="10">
        <f>VLOOKUP(B2152,home!$B$2:$E$405,4,FALSE)</f>
        <v>1.1053999999999999</v>
      </c>
      <c r="K2152" s="12">
        <f t="shared" si="2798"/>
        <v>1.4937790121100001</v>
      </c>
      <c r="L2152" s="12">
        <f t="shared" si="2799"/>
        <v>1.3423071945779999</v>
      </c>
      <c r="M2152" s="13">
        <f t="shared" si="2800"/>
        <v>5.8654780005242241E-2</v>
      </c>
      <c r="N2152" s="13">
        <f t="shared" si="2801"/>
        <v>8.7617279331760139E-2</v>
      </c>
      <c r="O2152" s="13">
        <f t="shared" si="2802"/>
        <v>7.8732733197426477E-2</v>
      </c>
      <c r="P2152" s="13">
        <f t="shared" si="2803"/>
        <v>0.11760930441637192</v>
      </c>
      <c r="Q2152" s="13">
        <f t="shared" si="2804"/>
        <v>6.5440426481981312E-2</v>
      </c>
      <c r="R2152" s="13">
        <f t="shared" si="2805"/>
        <v>5.2841757109847849E-2</v>
      </c>
      <c r="S2152" s="13">
        <f t="shared" si="2806"/>
        <v>5.8954907358217963E-2</v>
      </c>
      <c r="T2152" s="13">
        <f t="shared" si="2807"/>
        <v>8.7841155283016184E-2</v>
      </c>
      <c r="U2152" s="13">
        <f t="shared" si="2808"/>
        <v>7.8933907733705094E-2</v>
      </c>
      <c r="V2152" s="13">
        <f t="shared" si="2809"/>
        <v>1.3134565874184075E-2</v>
      </c>
      <c r="W2152" s="13">
        <f t="shared" si="2810"/>
        <v>3.258451187410371E-2</v>
      </c>
      <c r="X2152" s="13">
        <f t="shared" si="2811"/>
        <v>4.3738424720421679E-2</v>
      </c>
      <c r="Y2152" s="13">
        <f t="shared" si="2812"/>
        <v>2.9355201090865132E-2</v>
      </c>
      <c r="Z2152" s="13">
        <f t="shared" si="2813"/>
        <v>2.3643290247563984E-2</v>
      </c>
      <c r="AA2152" s="13">
        <f t="shared" si="2814"/>
        <v>3.531785074903613E-2</v>
      </c>
      <c r="AB2152" s="13">
        <f t="shared" si="2815"/>
        <v>2.6378532100871814E-2</v>
      </c>
      <c r="AC2152" s="13">
        <f t="shared" si="2816"/>
        <v>1.6460158448890958E-3</v>
      </c>
      <c r="AD2152" s="13">
        <f t="shared" si="2817"/>
        <v>1.2168514989346303E-2</v>
      </c>
      <c r="AE2152" s="13">
        <f t="shared" si="2818"/>
        <v>1.6333885217529775E-2</v>
      </c>
      <c r="AF2152" s="13">
        <f t="shared" si="2819"/>
        <v>1.0962545821450729E-2</v>
      </c>
      <c r="AG2152" s="13">
        <f t="shared" si="2820"/>
        <v>4.9050347090081022E-3</v>
      </c>
      <c r="AH2152" s="13">
        <f t="shared" si="2821"/>
        <v>7.9341396507002504E-3</v>
      </c>
      <c r="AI2152" s="13">
        <f t="shared" si="2822"/>
        <v>1.1851851289365802E-2</v>
      </c>
      <c r="AJ2152" s="13">
        <f t="shared" si="2823"/>
        <v>8.8520233553517416E-3</v>
      </c>
      <c r="AK2152" s="13">
        <f t="shared" si="2824"/>
        <v>4.4076555676439907E-3</v>
      </c>
      <c r="AL2152" s="13">
        <f t="shared" si="2825"/>
        <v>1.3201773397389366E-4</v>
      </c>
      <c r="AM2152" s="13">
        <f t="shared" si="2826"/>
        <v>3.6354144599262898E-3</v>
      </c>
      <c r="AN2152" s="13">
        <f t="shared" si="2827"/>
        <v>4.8798429848319527E-3</v>
      </c>
      <c r="AO2152" s="13">
        <f t="shared" si="2828"/>
        <v>3.2751241734754561E-3</v>
      </c>
      <c r="AP2152" s="13">
        <f t="shared" si="2829"/>
        <v>1.4654075803974768E-3</v>
      </c>
      <c r="AQ2152" s="13">
        <f t="shared" si="2830"/>
        <v>4.917567845391681E-4</v>
      </c>
      <c r="AR2152" s="13">
        <f t="shared" si="2831"/>
        <v>2.1300105471843034E-3</v>
      </c>
      <c r="AS2152" s="13">
        <f t="shared" si="2832"/>
        <v>3.1817650509568499E-3</v>
      </c>
      <c r="AT2152" s="13">
        <f t="shared" si="2833"/>
        <v>2.3764269272922244E-3</v>
      </c>
      <c r="AU2152" s="13">
        <f t="shared" si="2834"/>
        <v>1.1832855559340606E-3</v>
      </c>
      <c r="AV2152" s="13">
        <f t="shared" si="2835"/>
        <v>4.4189178219680334E-4</v>
      </c>
      <c r="AW2152" s="13">
        <f t="shared" si="2836"/>
        <v>7.3530588934040083E-6</v>
      </c>
      <c r="AX2152" s="13">
        <f t="shared" si="2837"/>
        <v>9.0508430342651754E-4</v>
      </c>
      <c r="AY2152" s="13">
        <f t="shared" si="2838"/>
        <v>1.2149011721890319E-3</v>
      </c>
      <c r="AZ2152" s="13">
        <f t="shared" si="2839"/>
        <v>8.1538529206529162E-4</v>
      </c>
      <c r="BA2152" s="13">
        <f t="shared" si="2840"/>
        <v>3.6483251463077494E-4</v>
      </c>
      <c r="BB2152" s="13">
        <f t="shared" si="2841"/>
        <v>1.2242932730121818E-4</v>
      </c>
      <c r="BC2152" s="13">
        <f t="shared" si="2842"/>
        <v>3.286755337275396E-5</v>
      </c>
      <c r="BD2152" s="13">
        <f t="shared" si="2843"/>
        <v>4.7652141366875223E-4</v>
      </c>
      <c r="BE2152" s="13">
        <f t="shared" si="2844"/>
        <v>7.1181768655936947E-4</v>
      </c>
      <c r="BF2152" s="13">
        <f t="shared" si="2845"/>
        <v>5.3164916031554039E-4</v>
      </c>
      <c r="BG2152" s="13">
        <f t="shared" si="2846"/>
        <v>2.6472211916175301E-4</v>
      </c>
      <c r="BH2152" s="13">
        <f t="shared" si="2847"/>
        <v>9.8859086411277287E-5</v>
      </c>
      <c r="BI2152" s="13">
        <f t="shared" si="2848"/>
        <v>2.9534725687506986E-5</v>
      </c>
      <c r="BJ2152" s="14">
        <f t="shared" si="2849"/>
        <v>0.40815002566563896</v>
      </c>
      <c r="BK2152" s="14">
        <f t="shared" si="2850"/>
        <v>0.25134649240506823</v>
      </c>
      <c r="BL2152" s="14">
        <f t="shared" si="2851"/>
        <v>0.31667693480931758</v>
      </c>
      <c r="BM2152" s="14">
        <f t="shared" si="2852"/>
        <v>0.53771291447166303</v>
      </c>
      <c r="BN2152" s="14">
        <f t="shared" si="2853"/>
        <v>0.46089628054262988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1.8169999999999999</v>
      </c>
      <c r="F2153" s="10">
        <f>VLOOKUP(B2153,home!$B$2:$E$405,3,FALSE)</f>
        <v>1.2972999999999999</v>
      </c>
      <c r="G2153" s="10">
        <f>VLOOKUP(C2153,away!$B$2:$E$405,4,FALSE)</f>
        <v>0.47170000000000001</v>
      </c>
      <c r="H2153" s="10">
        <f>VLOOKUP(A2153,away!$A$2:$E$405,3,FALSE)</f>
        <v>1.2277</v>
      </c>
      <c r="I2153" s="10">
        <f>VLOOKUP(C2153,away!$B$2:$E$405,3,FALSE)</f>
        <v>1.28</v>
      </c>
      <c r="J2153" s="10">
        <f>VLOOKUP(B2153,home!$B$2:$E$405,4,FALSE)</f>
        <v>0.98909999999999998</v>
      </c>
      <c r="K2153" s="12">
        <f t="shared" si="2798"/>
        <v>1.1118884569699998</v>
      </c>
      <c r="L2153" s="12">
        <f t="shared" si="2799"/>
        <v>1.5543271295999999</v>
      </c>
      <c r="M2153" s="13">
        <f t="shared" si="2800"/>
        <v>6.9514800894770828E-2</v>
      </c>
      <c r="N2153" s="13">
        <f t="shared" si="2801"/>
        <v>7.72927047034635E-2</v>
      </c>
      <c r="O2153" s="13">
        <f t="shared" si="2802"/>
        <v>0.10804874093948465</v>
      </c>
      <c r="P2153" s="13">
        <f t="shared" si="2803"/>
        <v>0.12013814784075484</v>
      </c>
      <c r="Q2153" s="13">
        <f t="shared" si="2804"/>
        <v>4.2970433083885956E-2</v>
      </c>
      <c r="R2153" s="13">
        <f t="shared" si="2805"/>
        <v>8.3971544680681603E-2</v>
      </c>
      <c r="S2153" s="13">
        <f t="shared" si="2806"/>
        <v>5.1906839913328409E-2</v>
      </c>
      <c r="T2153" s="13">
        <f t="shared" si="2807"/>
        <v>6.6790109912945331E-2</v>
      </c>
      <c r="U2153" s="13">
        <f t="shared" si="2808"/>
        <v>9.3366991244390463E-2</v>
      </c>
      <c r="V2153" s="13">
        <f t="shared" si="2809"/>
        <v>9.9674881818712334E-3</v>
      </c>
      <c r="W2153" s="13">
        <f t="shared" si="2810"/>
        <v>1.592610951232486E-2</v>
      </c>
      <c r="X2153" s="13">
        <f t="shared" si="2811"/>
        <v>2.4754384083987151E-2</v>
      </c>
      <c r="Y2153" s="13">
        <f t="shared" si="2812"/>
        <v>1.9238205379139839E-2</v>
      </c>
      <c r="Z2153" s="13">
        <f t="shared" si="2813"/>
        <v>4.3506416670533982E-2</v>
      </c>
      <c r="AA2153" s="13">
        <f t="shared" si="2814"/>
        <v>4.8374282500093908E-2</v>
      </c>
      <c r="AB2153" s="13">
        <f t="shared" si="2815"/>
        <v>2.6893403163030148E-2</v>
      </c>
      <c r="AC2153" s="13">
        <f t="shared" si="2816"/>
        <v>1.0766372353271582E-3</v>
      </c>
      <c r="AD2153" s="13">
        <f t="shared" si="2817"/>
        <v>4.42701433279853E-3</v>
      </c>
      <c r="AE2153" s="13">
        <f t="shared" si="2818"/>
        <v>6.8810284805967984E-3</v>
      </c>
      <c r="AF2153" s="13">
        <f t="shared" si="2819"/>
        <v>5.3476846234709356E-3</v>
      </c>
      <c r="AG2153" s="13">
        <f t="shared" si="2820"/>
        <v>2.7706837636018783E-3</v>
      </c>
      <c r="AH2153" s="13">
        <f t="shared" si="2821"/>
        <v>1.6905800935673169E-2</v>
      </c>
      <c r="AI2153" s="13">
        <f t="shared" si="2822"/>
        <v>1.8797364916207621E-2</v>
      </c>
      <c r="AJ2153" s="13">
        <f t="shared" si="2823"/>
        <v>1.0450286535892054E-2</v>
      </c>
      <c r="AK2153" s="13">
        <f t="shared" si="2824"/>
        <v>3.8731843237624596E-3</v>
      </c>
      <c r="AL2153" s="13">
        <f t="shared" si="2825"/>
        <v>7.4427432249655188E-5</v>
      </c>
      <c r="AM2153" s="13">
        <f t="shared" si="2826"/>
        <v>9.8446922709588569E-4</v>
      </c>
      <c r="AN2153" s="13">
        <f t="shared" si="2827"/>
        <v>1.5301872279314783E-3</v>
      </c>
      <c r="AO2153" s="13">
        <f t="shared" si="2828"/>
        <v>1.189205760870658E-3</v>
      </c>
      <c r="AP2153" s="13">
        <f t="shared" si="2829"/>
        <v>6.1613825893262449E-4</v>
      </c>
      <c r="AQ2153" s="13">
        <f t="shared" si="2830"/>
        <v>2.3942010286087195E-4</v>
      </c>
      <c r="AR2153" s="13">
        <f t="shared" si="2831"/>
        <v>5.2554290083867755E-3</v>
      </c>
      <c r="AS2153" s="13">
        <f t="shared" si="2832"/>
        <v>5.843450850850548E-3</v>
      </c>
      <c r="AT2153" s="13">
        <f t="shared" si="2833"/>
        <v>3.2486327749661256E-3</v>
      </c>
      <c r="AU2153" s="13">
        <f t="shared" si="2834"/>
        <v>1.2040390944730844E-3</v>
      </c>
      <c r="AV2153" s="13">
        <f t="shared" si="2835"/>
        <v>3.3468929272130834E-4</v>
      </c>
      <c r="AW2153" s="13">
        <f t="shared" si="2836"/>
        <v>3.5730096100734215E-6</v>
      </c>
      <c r="AX2153" s="13">
        <f t="shared" si="2837"/>
        <v>1.8243666164168202E-4</v>
      </c>
      <c r="AY2153" s="13">
        <f t="shared" si="2838"/>
        <v>2.8356625262332202E-4</v>
      </c>
      <c r="AZ2153" s="13">
        <f t="shared" si="2839"/>
        <v>2.203773597457183E-4</v>
      </c>
      <c r="BA2153" s="13">
        <f t="shared" si="2840"/>
        <v>1.1417950300079628E-4</v>
      </c>
      <c r="BB2153" s="13">
        <f t="shared" si="2841"/>
        <v>4.436807478959557E-5</v>
      </c>
      <c r="BC2153" s="13">
        <f t="shared" si="2842"/>
        <v>1.3792500466718045E-5</v>
      </c>
      <c r="BD2153" s="13">
        <f t="shared" si="2843"/>
        <v>1.3614426475703992E-3</v>
      </c>
      <c r="BE2153" s="13">
        <f t="shared" si="2844"/>
        <v>1.5137723646602025E-3</v>
      </c>
      <c r="BF2153" s="13">
        <f t="shared" si="2845"/>
        <v>8.4157300937293047E-4</v>
      </c>
      <c r="BG2153" s="13">
        <f t="shared" si="2846"/>
        <v>3.1191177160642226E-4</v>
      </c>
      <c r="BH2153" s="13">
        <f t="shared" si="2847"/>
        <v>8.670277461056094E-5</v>
      </c>
      <c r="BI2153" s="13">
        <f t="shared" si="2848"/>
        <v>1.9280762855350844E-5</v>
      </c>
      <c r="BJ2153" s="14">
        <f t="shared" si="2849"/>
        <v>0.27181649880617426</v>
      </c>
      <c r="BK2153" s="14">
        <f t="shared" si="2850"/>
        <v>0.25296190775092542</v>
      </c>
      <c r="BL2153" s="14">
        <f t="shared" si="2851"/>
        <v>0.43070252359128963</v>
      </c>
      <c r="BM2153" s="14">
        <f t="shared" si="2852"/>
        <v>0.49677098143286869</v>
      </c>
      <c r="BN2153" s="14">
        <f t="shared" si="2853"/>
        <v>0.50193637214304132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1.8169999999999999</v>
      </c>
      <c r="F2154" s="10">
        <f>VLOOKUP(B2154,home!$B$2:$E$405,3,FALSE)</f>
        <v>0.629</v>
      </c>
      <c r="G2154" s="10">
        <f>VLOOKUP(C2154,away!$B$2:$E$405,4,FALSE)</f>
        <v>1.258</v>
      </c>
      <c r="H2154" s="10">
        <f>VLOOKUP(A2154,away!$A$2:$E$405,3,FALSE)</f>
        <v>1.2277</v>
      </c>
      <c r="I2154" s="10">
        <f>VLOOKUP(C2154,away!$B$2:$E$405,3,FALSE)</f>
        <v>0.98909999999999998</v>
      </c>
      <c r="J2154" s="10">
        <f>VLOOKUP(B2154,home!$B$2:$E$405,4,FALSE)</f>
        <v>1.1053999999999999</v>
      </c>
      <c r="K2154" s="12">
        <f t="shared" si="2798"/>
        <v>1.437759394</v>
      </c>
      <c r="L2154" s="12">
        <f t="shared" si="2799"/>
        <v>1.3423071945779999</v>
      </c>
      <c r="M2154" s="13">
        <f t="shared" si="2800"/>
        <v>6.2034376458908337E-2</v>
      </c>
      <c r="N2154" s="13">
        <f t="shared" si="2801"/>
        <v>8.9190507504727914E-2</v>
      </c>
      <c r="O2154" s="13">
        <f t="shared" si="2802"/>
        <v>8.3269189831952764E-2</v>
      </c>
      <c r="P2154" s="13">
        <f t="shared" si="2803"/>
        <v>0.11972105991165936</v>
      </c>
      <c r="Q2154" s="13">
        <f t="shared" si="2804"/>
        <v>6.4117245010275034E-2</v>
      </c>
      <c r="R2154" s="13">
        <f t="shared" si="2805"/>
        <v>5.5886416299055719E-2</v>
      </c>
      <c r="S2154" s="13">
        <f t="shared" si="2806"/>
        <v>5.7762860709438354E-2</v>
      </c>
      <c r="T2154" s="13">
        <f t="shared" si="2807"/>
        <v>8.6065039273812552E-2</v>
      </c>
      <c r="U2154" s="13">
        <f t="shared" si="2808"/>
        <v>8.0351220030962067E-2</v>
      </c>
      <c r="V2154" s="13">
        <f t="shared" si="2809"/>
        <v>1.2386377615507883E-2</v>
      </c>
      <c r="W2154" s="13">
        <f t="shared" si="2810"/>
        <v>3.0728390443640841E-2</v>
      </c>
      <c r="X2154" s="13">
        <f t="shared" si="2811"/>
        <v>4.1246939570300956E-2</v>
      </c>
      <c r="Y2154" s="13">
        <f t="shared" si="2812"/>
        <v>2.7683031869769489E-2</v>
      </c>
      <c r="Z2154" s="13">
        <f t="shared" si="2813"/>
        <v>2.5005579559134565E-2</v>
      </c>
      <c r="AA2154" s="13">
        <f t="shared" si="2814"/>
        <v>3.5952006913560097E-2</v>
      </c>
      <c r="AB2154" s="13">
        <f t="shared" si="2815"/>
        <v>2.5845167836561996E-2</v>
      </c>
      <c r="AC2154" s="13">
        <f t="shared" si="2816"/>
        <v>1.4940408258727106E-3</v>
      </c>
      <c r="AD2154" s="13">
        <f t="shared" si="2817"/>
        <v>1.1045008005711116E-2</v>
      </c>
      <c r="AE2154" s="13">
        <f t="shared" si="2818"/>
        <v>1.4825793710237636E-2</v>
      </c>
      <c r="AF2154" s="13">
        <f t="shared" si="2819"/>
        <v>9.9503847812906204E-3</v>
      </c>
      <c r="AG2154" s="13">
        <f t="shared" si="2820"/>
        <v>4.4521576935819462E-3</v>
      </c>
      <c r="AH2154" s="13">
        <f t="shared" si="2821"/>
        <v>8.3912923367047264E-3</v>
      </c>
      <c r="AI2154" s="13">
        <f t="shared" si="2822"/>
        <v>1.2064659384897432E-2</v>
      </c>
      <c r="AJ2154" s="13">
        <f t="shared" si="2823"/>
        <v>8.6730386830232743E-3</v>
      </c>
      <c r="AK2154" s="13">
        <f t="shared" si="2824"/>
        <v>4.1565809470140314E-3</v>
      </c>
      <c r="AL2154" s="13">
        <f t="shared" si="2825"/>
        <v>1.1533485878962876E-4</v>
      </c>
      <c r="AM2154" s="13">
        <f t="shared" si="2826"/>
        <v>3.1760128034032708E-3</v>
      </c>
      <c r="AN2154" s="13">
        <f t="shared" si="2827"/>
        <v>4.263184836080053E-3</v>
      </c>
      <c r="AO2154" s="13">
        <f t="shared" si="2828"/>
        <v>2.861251838643043E-3</v>
      </c>
      <c r="AP2154" s="13">
        <f t="shared" si="2829"/>
        <v>1.2802263095033626E-3</v>
      </c>
      <c r="AQ2154" s="13">
        <f t="shared" si="2830"/>
        <v>4.2961424648360131E-4</v>
      </c>
      <c r="AR2154" s="13">
        <f t="shared" si="2831"/>
        <v>2.2527384150731965E-3</v>
      </c>
      <c r="AS2154" s="13">
        <f t="shared" si="2832"/>
        <v>3.2388958184961592E-3</v>
      </c>
      <c r="AT2154" s="13">
        <f t="shared" si="2833"/>
        <v>2.3283764446150866E-3</v>
      </c>
      <c r="AU2154" s="13">
        <f t="shared" si="2834"/>
        <v>1.1158817020045532E-3</v>
      </c>
      <c r="AV2154" s="13">
        <f t="shared" si="2835"/>
        <v>4.010923499124389E-4</v>
      </c>
      <c r="AW2154" s="13">
        <f t="shared" si="2836"/>
        <v>6.1829569019518509E-6</v>
      </c>
      <c r="AX2154" s="13">
        <f t="shared" si="2837"/>
        <v>7.6105704059288798E-4</v>
      </c>
      <c r="AY2154" s="13">
        <f t="shared" si="2838"/>
        <v>1.0215723410720743E-3</v>
      </c>
      <c r="AZ2154" s="13">
        <f t="shared" si="2839"/>
        <v>6.85631951601468E-4</v>
      </c>
      <c r="BA2154" s="13">
        <f t="shared" si="2840"/>
        <v>3.0677623382240185E-4</v>
      </c>
      <c r="BB2154" s="13">
        <f t="shared" si="2841"/>
        <v>1.0294698644633821E-4</v>
      </c>
      <c r="BC2154" s="13">
        <f t="shared" si="2842"/>
        <v>2.7637296113408706E-5</v>
      </c>
      <c r="BD2154" s="13">
        <f t="shared" si="2843"/>
        <v>5.0397783034249882E-4</v>
      </c>
      <c r="BE2154" s="13">
        <f t="shared" si="2844"/>
        <v>7.2459885994266581E-4</v>
      </c>
      <c r="BF2154" s="13">
        <f t="shared" si="2845"/>
        <v>5.2089940888212923E-4</v>
      </c>
      <c r="BG2154" s="13">
        <f t="shared" si="2846"/>
        <v>2.4964267281644265E-4</v>
      </c>
      <c r="BH2154" s="13">
        <f t="shared" si="2847"/>
        <v>8.9731524496277246E-5</v>
      </c>
      <c r="BI2154" s="13">
        <f t="shared" si="2848"/>
        <v>2.5802468456492732E-5</v>
      </c>
      <c r="BJ2154" s="14">
        <f t="shared" si="2849"/>
        <v>0.39422040974711009</v>
      </c>
      <c r="BK2154" s="14">
        <f t="shared" si="2850"/>
        <v>0.25453562272124836</v>
      </c>
      <c r="BL2154" s="14">
        <f t="shared" si="2851"/>
        <v>0.32604120975877005</v>
      </c>
      <c r="BM2154" s="14">
        <f t="shared" si="2852"/>
        <v>0.52456863738551363</v>
      </c>
      <c r="BN2154" s="14">
        <f t="shared" si="2853"/>
        <v>0.47421879501657915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1.8169999999999999</v>
      </c>
      <c r="F2155" s="10">
        <f>VLOOKUP(B2155,home!$B$2:$E$405,3,FALSE)</f>
        <v>0.70760000000000001</v>
      </c>
      <c r="G2155" s="10">
        <f>VLOOKUP(C2155,away!$B$2:$E$405,4,FALSE)</f>
        <v>0.82550000000000001</v>
      </c>
      <c r="H2155" s="10">
        <f>VLOOKUP(A2155,away!$A$2:$E$405,3,FALSE)</f>
        <v>1.2277</v>
      </c>
      <c r="I2155" s="10">
        <f>VLOOKUP(C2155,away!$B$2:$E$405,3,FALSE)</f>
        <v>1.28</v>
      </c>
      <c r="J2155" s="10">
        <f>VLOOKUP(B2155,home!$B$2:$E$405,4,FALSE)</f>
        <v>1.3382000000000001</v>
      </c>
      <c r="K2155" s="12">
        <f t="shared" si="2798"/>
        <v>1.0613529445999998</v>
      </c>
      <c r="L2155" s="12">
        <f t="shared" si="2799"/>
        <v>2.1029224192</v>
      </c>
      <c r="M2155" s="13">
        <f t="shared" si="2800"/>
        <v>4.224474279536726E-2</v>
      </c>
      <c r="N2155" s="13">
        <f t="shared" si="2801"/>
        <v>4.4836582159732664E-2</v>
      </c>
      <c r="O2155" s="13">
        <f t="shared" si="2802"/>
        <v>8.8837416717715473E-2</v>
      </c>
      <c r="P2155" s="13">
        <f t="shared" si="2803"/>
        <v>9.4287853824004564E-2</v>
      </c>
      <c r="Q2155" s="13">
        <f t="shared" si="2804"/>
        <v>2.379371925051604E-2</v>
      </c>
      <c r="R2155" s="13">
        <f t="shared" si="2805"/>
        <v>9.3409097639748404E-2</v>
      </c>
      <c r="S2155" s="13">
        <f t="shared" si="2806"/>
        <v>5.2611276519073713E-2</v>
      </c>
      <c r="T2155" s="13">
        <f t="shared" si="2807"/>
        <v>5.0036345648060795E-2</v>
      </c>
      <c r="U2155" s="13">
        <f t="shared" si="2808"/>
        <v>9.9140020832375844E-2</v>
      </c>
      <c r="V2155" s="13">
        <f t="shared" si="2809"/>
        <v>1.3047262798418313E-2</v>
      </c>
      <c r="W2155" s="13">
        <f t="shared" si="2810"/>
        <v>8.4178446631736348E-3</v>
      </c>
      <c r="X2155" s="13">
        <f t="shared" si="2811"/>
        <v>1.7702074263530907E-2</v>
      </c>
      <c r="Y2155" s="13">
        <f t="shared" si="2812"/>
        <v>1.8613044417561241E-2</v>
      </c>
      <c r="Z2155" s="13">
        <f t="shared" si="2813"/>
        <v>6.5477361861289565E-2</v>
      </c>
      <c r="AA2155" s="13">
        <f t="shared" si="2814"/>
        <v>6.9494590816119403E-2</v>
      </c>
      <c r="AB2155" s="13">
        <f t="shared" si="2815"/>
        <v>3.6879144298230214E-2</v>
      </c>
      <c r="AC2155" s="13">
        <f t="shared" si="2816"/>
        <v>1.8200465994959668E-3</v>
      </c>
      <c r="AD2155" s="13">
        <f t="shared" si="2817"/>
        <v>2.2335760551111822E-3</v>
      </c>
      <c r="AE2155" s="13">
        <f t="shared" si="2818"/>
        <v>4.6970371612815994E-3</v>
      </c>
      <c r="AF2155" s="13">
        <f t="shared" si="2819"/>
        <v>4.9387523751373025E-3</v>
      </c>
      <c r="AG2155" s="13">
        <f t="shared" si="2820"/>
        <v>3.4619376975178269E-3</v>
      </c>
      <c r="AH2155" s="13">
        <f t="shared" si="2821"/>
        <v>3.4423453052044223E-2</v>
      </c>
      <c r="AI2155" s="13">
        <f t="shared" si="2822"/>
        <v>3.6535433260086986E-2</v>
      </c>
      <c r="AJ2155" s="13">
        <f t="shared" si="2823"/>
        <v>1.9388494836415044E-2</v>
      </c>
      <c r="AK2155" s="13">
        <f t="shared" si="2824"/>
        <v>6.8593453619970003E-3</v>
      </c>
      <c r="AL2155" s="13">
        <f t="shared" si="2825"/>
        <v>1.6248960355367268E-4</v>
      </c>
      <c r="AM2155" s="13">
        <f t="shared" si="2826"/>
        <v>4.7412250461606112E-4</v>
      </c>
      <c r="AN2155" s="13">
        <f t="shared" si="2827"/>
        <v>9.9704284440437028E-4</v>
      </c>
      <c r="AO2155" s="13">
        <f t="shared" si="2828"/>
        <v>1.0483518752004441E-3</v>
      </c>
      <c r="AP2155" s="13">
        <f t="shared" si="2829"/>
        <v>7.3486755385645803E-4</v>
      </c>
      <c r="AQ2155" s="13">
        <f t="shared" si="2830"/>
        <v>3.8634236353685228E-4</v>
      </c>
      <c r="AR2155" s="13">
        <f t="shared" si="2831"/>
        <v>1.4477970233884493E-2</v>
      </c>
      <c r="AS2155" s="13">
        <f t="shared" si="2832"/>
        <v>1.5366236339564455E-2</v>
      </c>
      <c r="AT2155" s="13">
        <f t="shared" si="2833"/>
        <v>8.1545000932081273E-3</v>
      </c>
      <c r="AU2155" s="13">
        <f t="shared" si="2834"/>
        <v>2.8849342285558067E-3</v>
      </c>
      <c r="AV2155" s="13">
        <f t="shared" si="2835"/>
        <v>7.6548335961375855E-4</v>
      </c>
      <c r="AW2155" s="13">
        <f t="shared" si="2836"/>
        <v>1.0074097702262422E-5</v>
      </c>
      <c r="AX2155" s="13">
        <f t="shared" si="2837"/>
        <v>8.3868552729230567E-5</v>
      </c>
      <c r="AY2155" s="13">
        <f t="shared" si="2838"/>
        <v>1.7636905980015629E-4</v>
      </c>
      <c r="AZ2155" s="13">
        <f t="shared" si="2839"/>
        <v>1.8544522495348711E-4</v>
      </c>
      <c r="BA2155" s="13">
        <f t="shared" si="2840"/>
        <v>1.299923070294251E-4</v>
      </c>
      <c r="BB2155" s="13">
        <f t="shared" si="2841"/>
        <v>6.8340934193926954E-5</v>
      </c>
      <c r="BC2155" s="13">
        <f t="shared" si="2842"/>
        <v>2.8743136533096178E-5</v>
      </c>
      <c r="BD2155" s="13">
        <f t="shared" si="2843"/>
        <v>5.0743413648909955E-3</v>
      </c>
      <c r="BE2155" s="13">
        <f t="shared" si="2844"/>
        <v>5.38566714953264E-3</v>
      </c>
      <c r="BF2155" s="13">
        <f t="shared" si="2845"/>
        <v>2.8580468438959773E-3</v>
      </c>
      <c r="BG2155" s="13">
        <f t="shared" si="2846"/>
        <v>1.0111321445245773E-3</v>
      </c>
      <c r="BH2155" s="13">
        <f t="shared" si="2847"/>
        <v>2.6829201974271815E-4</v>
      </c>
      <c r="BI2155" s="13">
        <f t="shared" si="2848"/>
        <v>5.6950505033323059E-5</v>
      </c>
      <c r="BJ2155" s="14">
        <f t="shared" si="2849"/>
        <v>0.18304440004847664</v>
      </c>
      <c r="BK2155" s="14">
        <f t="shared" si="2850"/>
        <v>0.20435004119971364</v>
      </c>
      <c r="BL2155" s="14">
        <f t="shared" si="2851"/>
        <v>0.54127055109717959</v>
      </c>
      <c r="BM2155" s="14">
        <f t="shared" si="2852"/>
        <v>0.60656664685747719</v>
      </c>
      <c r="BN2155" s="14">
        <f t="shared" si="2853"/>
        <v>0.38740941238708443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1.5815999999999999</v>
      </c>
      <c r="F2156" s="10">
        <f>VLOOKUP(B2156,home!$B$2:$E$405,3,FALSE)</f>
        <v>1.1855</v>
      </c>
      <c r="G2156" s="10">
        <f>VLOOKUP(C2156,away!$B$2:$E$405,4,FALSE)</f>
        <v>0.98350000000000004</v>
      </c>
      <c r="H2156" s="10">
        <f>VLOOKUP(A2156,away!$A$2:$E$405,3,FALSE)</f>
        <v>1.1631</v>
      </c>
      <c r="I2156" s="10">
        <f>VLOOKUP(C2156,away!$B$2:$E$405,3,FALSE)</f>
        <v>0.95530000000000004</v>
      </c>
      <c r="J2156" s="10">
        <f>VLOOKUP(B2156,home!$B$2:$E$405,4,FALSE)</f>
        <v>0.32240000000000002</v>
      </c>
      <c r="K2156" s="12">
        <f t="shared" si="2798"/>
        <v>1.8440495177999998</v>
      </c>
      <c r="L2156" s="12">
        <f t="shared" si="2799"/>
        <v>0.35822168023200007</v>
      </c>
      <c r="M2156" s="13">
        <f t="shared" si="2800"/>
        <v>0.11055178801109997</v>
      </c>
      <c r="N2156" s="13">
        <f t="shared" si="2801"/>
        <v>0.20386297137379672</v>
      </c>
      <c r="O2156" s="13">
        <f t="shared" si="2802"/>
        <v>3.9602047253988103E-2</v>
      </c>
      <c r="P2156" s="13">
        <f t="shared" si="2803"/>
        <v>7.302813614260957E-2</v>
      </c>
      <c r="Q2156" s="13">
        <f t="shared" si="2804"/>
        <v>0.18796670702956253</v>
      </c>
      <c r="R2156" s="13">
        <f t="shared" si="2805"/>
        <v>7.0931559539753409E-3</v>
      </c>
      <c r="S2156" s="13">
        <f t="shared" si="2806"/>
        <v>1.2060204462563845E-2</v>
      </c>
      <c r="T2156" s="13">
        <f t="shared" si="2807"/>
        <v>6.7333749619805969E-2</v>
      </c>
      <c r="U2156" s="13">
        <f t="shared" si="2808"/>
        <v>1.3080130816608426E-2</v>
      </c>
      <c r="V2156" s="13">
        <f t="shared" si="2809"/>
        <v>8.8519021943854329E-4</v>
      </c>
      <c r="W2156" s="13">
        <f t="shared" si="2810"/>
        <v>0.1155399718201062</v>
      </c>
      <c r="X2156" s="13">
        <f t="shared" si="2811"/>
        <v>4.1388922839356371E-2</v>
      </c>
      <c r="Y2156" s="13">
        <f t="shared" si="2812"/>
        <v>7.4132047412534211E-3</v>
      </c>
      <c r="Z2156" s="13">
        <f t="shared" si="2813"/>
        <v>8.469740813268874E-4</v>
      </c>
      <c r="AA2156" s="13">
        <f t="shared" si="2814"/>
        <v>1.5618621462599447E-3</v>
      </c>
      <c r="AB2156" s="13">
        <f t="shared" si="2815"/>
        <v>1.440075568840362E-3</v>
      </c>
      <c r="AC2156" s="13">
        <f t="shared" si="2816"/>
        <v>3.6546102634480801E-5</v>
      </c>
      <c r="AD2156" s="13">
        <f t="shared" si="2817"/>
        <v>5.3265357330373103E-2</v>
      </c>
      <c r="AE2156" s="13">
        <f t="shared" si="2818"/>
        <v>1.908080580104413E-2</v>
      </c>
      <c r="AF2156" s="13">
        <f t="shared" si="2819"/>
        <v>3.4175791571152609E-3</v>
      </c>
      <c r="AG2156" s="13">
        <f t="shared" si="2820"/>
        <v>4.0808364932923047E-4</v>
      </c>
      <c r="AH2156" s="13">
        <f t="shared" si="2821"/>
        <v>7.5851119631468051E-5</v>
      </c>
      <c r="AI2156" s="13">
        <f t="shared" si="2822"/>
        <v>1.3987322058099877E-4</v>
      </c>
      <c r="AJ2156" s="13">
        <f t="shared" si="2823"/>
        <v>1.289665724827619E-4</v>
      </c>
      <c r="AK2156" s="13">
        <f t="shared" si="2824"/>
        <v>7.9273581933051942E-5</v>
      </c>
      <c r="AL2156" s="13">
        <f t="shared" si="2825"/>
        <v>9.6566281077414143E-7</v>
      </c>
      <c r="AM2156" s="13">
        <f t="shared" si="2826"/>
        <v>1.9644791300103832E-2</v>
      </c>
      <c r="AN2156" s="13">
        <f t="shared" si="2827"/>
        <v>7.0371901473301694E-3</v>
      </c>
      <c r="AO2156" s="13">
        <f t="shared" si="2828"/>
        <v>1.2604370393443447E-3</v>
      </c>
      <c r="AP2156" s="13">
        <f t="shared" si="2829"/>
        <v>1.5050529135352626E-4</v>
      </c>
      <c r="AQ2156" s="13">
        <f t="shared" si="2830"/>
        <v>1.3478564588116718E-5</v>
      </c>
      <c r="AR2156" s="13">
        <f t="shared" si="2831"/>
        <v>5.434303104372587E-6</v>
      </c>
      <c r="AS2156" s="13">
        <f t="shared" si="2832"/>
        <v>1.0021124019197311E-5</v>
      </c>
      <c r="AT2156" s="13">
        <f t="shared" si="2833"/>
        <v>9.2397244577074003E-6</v>
      </c>
      <c r="AU2156" s="13">
        <f t="shared" si="2834"/>
        <v>5.6795031436133989E-6</v>
      </c>
      <c r="AV2156" s="13">
        <f t="shared" si="2835"/>
        <v>2.6183212583309678E-6</v>
      </c>
      <c r="AW2156" s="13">
        <f t="shared" si="2836"/>
        <v>1.771933631030424E-8</v>
      </c>
      <c r="AX2156" s="13">
        <f t="shared" si="2837"/>
        <v>6.0376613207063544E-3</v>
      </c>
      <c r="AY2156" s="13">
        <f t="shared" si="2838"/>
        <v>2.1628211829751863E-3</v>
      </c>
      <c r="AZ2156" s="13">
        <f t="shared" si="2839"/>
        <v>3.8738471910336665E-4</v>
      </c>
      <c r="BA2156" s="13">
        <f t="shared" si="2840"/>
        <v>4.625653499113646E-5</v>
      </c>
      <c r="BB2156" s="13">
        <f t="shared" si="2841"/>
        <v>4.1425234215588002E-6</v>
      </c>
      <c r="BC2156" s="13">
        <f t="shared" si="2842"/>
        <v>2.9678834009424153E-7</v>
      </c>
      <c r="BD2156" s="13">
        <f t="shared" si="2843"/>
        <v>3.2444753148972021E-7</v>
      </c>
      <c r="BE2156" s="13">
        <f t="shared" si="2844"/>
        <v>5.9829731399501876E-7</v>
      </c>
      <c r="BF2156" s="13">
        <f t="shared" si="2845"/>
        <v>5.5164493668677484E-7</v>
      </c>
      <c r="BG2156" s="13">
        <f t="shared" si="2846"/>
        <v>3.3908685983135282E-7</v>
      </c>
      <c r="BH2156" s="13">
        <f t="shared" si="2847"/>
        <v>1.5632324009108059E-7</v>
      </c>
      <c r="BI2156" s="13">
        <f t="shared" si="2848"/>
        <v>5.7653559102178123E-8</v>
      </c>
      <c r="BJ2156" s="14">
        <f t="shared" si="2849"/>
        <v>0.73642231877400055</v>
      </c>
      <c r="BK2156" s="14">
        <f t="shared" si="2850"/>
        <v>0.19872565178413237</v>
      </c>
      <c r="BL2156" s="14">
        <f t="shared" si="2851"/>
        <v>6.3236256663724899E-2</v>
      </c>
      <c r="BM2156" s="14">
        <f t="shared" si="2852"/>
        <v>0.37496359207451346</v>
      </c>
      <c r="BN2156" s="14">
        <f t="shared" si="2853"/>
        <v>0.62210480576503224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1.5815999999999999</v>
      </c>
      <c r="F2157" s="10">
        <f>VLOOKUP(B2157,home!$B$2:$E$405,3,FALSE)</f>
        <v>1.4753000000000001</v>
      </c>
      <c r="G2157" s="10">
        <f>VLOOKUP(C2157,away!$B$2:$E$405,4,FALSE)</f>
        <v>0.86939999999999995</v>
      </c>
      <c r="H2157" s="10">
        <f>VLOOKUP(A2157,away!$A$2:$E$405,3,FALSE)</f>
        <v>1.1631</v>
      </c>
      <c r="I2157" s="10">
        <f>VLOOKUP(C2157,away!$B$2:$E$405,3,FALSE)</f>
        <v>0.75229999999999997</v>
      </c>
      <c r="J2157" s="10">
        <f>VLOOKUP(B2157,home!$B$2:$E$405,4,FALSE)</f>
        <v>0.19109999999999999</v>
      </c>
      <c r="K2157" s="12">
        <f t="shared" si="2798"/>
        <v>2.028600996912</v>
      </c>
      <c r="L2157" s="12">
        <f t="shared" si="2799"/>
        <v>0.167212524843</v>
      </c>
      <c r="M2157" s="13">
        <f t="shared" si="2800"/>
        <v>0.11126800573206275</v>
      </c>
      <c r="N2157" s="13">
        <f t="shared" si="2801"/>
        <v>0.22571838735247263</v>
      </c>
      <c r="O2157" s="13">
        <f t="shared" si="2802"/>
        <v>1.8605404172703607E-2</v>
      </c>
      <c r="P2157" s="13">
        <f t="shared" si="2803"/>
        <v>3.7742941452697222E-2</v>
      </c>
      <c r="Q2157" s="13">
        <f t="shared" si="2804"/>
        <v>0.22894627280229751</v>
      </c>
      <c r="R2157" s="13">
        <f t="shared" si="2805"/>
        <v>1.5555283037211288E-3</v>
      </c>
      <c r="S2157" s="13">
        <f t="shared" si="2806"/>
        <v>3.2006721521819301E-3</v>
      </c>
      <c r="T2157" s="13">
        <f t="shared" si="2807"/>
        <v>3.8282684328666425E-2</v>
      </c>
      <c r="U2157" s="13">
        <f t="shared" si="2808"/>
        <v>3.1555462676535139E-3</v>
      </c>
      <c r="V2157" s="13">
        <f t="shared" si="2809"/>
        <v>1.2063244241713349E-4</v>
      </c>
      <c r="W2157" s="13">
        <f t="shared" si="2810"/>
        <v>0.15481354574867584</v>
      </c>
      <c r="X2157" s="13">
        <f t="shared" si="2811"/>
        <v>2.5886763864533372E-2</v>
      </c>
      <c r="Y2157" s="13">
        <f t="shared" si="2812"/>
        <v>2.1642955729015805E-3</v>
      </c>
      <c r="Z2157" s="13">
        <f t="shared" si="2813"/>
        <v>8.6701271709986306E-5</v>
      </c>
      <c r="AA2157" s="13">
        <f t="shared" si="2814"/>
        <v>1.7588228622441638E-4</v>
      </c>
      <c r="AB2157" s="13">
        <f t="shared" si="2815"/>
        <v>1.7839749058700644E-4</v>
      </c>
      <c r="AC2157" s="13">
        <f t="shared" si="2816"/>
        <v>2.5574642849319909E-6</v>
      </c>
      <c r="AD2157" s="13">
        <f t="shared" si="2817"/>
        <v>7.8513728310311323E-2</v>
      </c>
      <c r="AE2157" s="13">
        <f t="shared" si="2818"/>
        <v>1.3128478745604483E-2</v>
      </c>
      <c r="AF2157" s="13">
        <f t="shared" si="2819"/>
        <v>1.0976230392000935E-3</v>
      </c>
      <c r="AG2157" s="13">
        <f t="shared" si="2820"/>
        <v>6.1178773236831595E-5</v>
      </c>
      <c r="AH2157" s="13">
        <f t="shared" si="2821"/>
        <v>3.6243846374314431E-6</v>
      </c>
      <c r="AI2157" s="13">
        <f t="shared" si="2822"/>
        <v>7.3524302886859627E-6</v>
      </c>
      <c r="AJ2157" s="13">
        <f t="shared" si="2823"/>
        <v>7.4575737066771661E-6</v>
      </c>
      <c r="AK2157" s="13">
        <f t="shared" si="2824"/>
        <v>5.0428138186366733E-6</v>
      </c>
      <c r="AL2157" s="13">
        <f t="shared" si="2825"/>
        <v>3.4700442104081835E-8</v>
      </c>
      <c r="AM2157" s="13">
        <f t="shared" si="2826"/>
        <v>3.1854605504315084E-2</v>
      </c>
      <c r="AN2157" s="13">
        <f t="shared" si="2827"/>
        <v>5.3264890142542499E-3</v>
      </c>
      <c r="AO2157" s="13">
        <f t="shared" si="2828"/>
        <v>4.4532783831097763E-4</v>
      </c>
      <c r="AP2157" s="13">
        <f t="shared" si="2829"/>
        <v>2.4821464075617946E-5</v>
      </c>
      <c r="AQ2157" s="13">
        <f t="shared" si="2830"/>
        <v>1.0376149195959741E-6</v>
      </c>
      <c r="AR2157" s="13">
        <f t="shared" si="2831"/>
        <v>1.2120850124541848E-7</v>
      </c>
      <c r="AS2157" s="13">
        <f t="shared" si="2832"/>
        <v>2.4588368646066533E-7</v>
      </c>
      <c r="AT2157" s="13">
        <f t="shared" si="2833"/>
        <v>2.4939994573925172E-7</v>
      </c>
      <c r="AU2157" s="13">
        <f t="shared" si="2834"/>
        <v>1.6864432618548161E-7</v>
      </c>
      <c r="AV2157" s="13">
        <f t="shared" si="2835"/>
        <v>8.5528012055855113E-8</v>
      </c>
      <c r="AW2157" s="13">
        <f t="shared" si="2836"/>
        <v>3.2696250076066795E-10</v>
      </c>
      <c r="AX2157" s="13">
        <f t="shared" si="2837"/>
        <v>1.0770047413715357E-2</v>
      </c>
      <c r="AY2157" s="13">
        <f t="shared" si="2838"/>
        <v>1.8008868207261667E-3</v>
      </c>
      <c r="AZ2157" s="13">
        <f t="shared" si="2839"/>
        <v>1.5056541612505273E-4</v>
      </c>
      <c r="BA2157" s="13">
        <f t="shared" si="2840"/>
        <v>8.3921411281023366E-6</v>
      </c>
      <c r="BB2157" s="13">
        <f t="shared" si="2841"/>
        <v>3.5081777671719343E-7</v>
      </c>
      <c r="BC2157" s="13">
        <f t="shared" si="2842"/>
        <v>1.1732225240937941E-8</v>
      </c>
      <c r="BD2157" s="13">
        <f t="shared" si="2843"/>
        <v>3.3779299209470571E-9</v>
      </c>
      <c r="BE2157" s="13">
        <f t="shared" si="2844"/>
        <v>6.8524720051320732E-9</v>
      </c>
      <c r="BF2157" s="13">
        <f t="shared" si="2845"/>
        <v>6.9504657704612486E-9</v>
      </c>
      <c r="BG2157" s="13">
        <f t="shared" si="2846"/>
        <v>4.6999072636534747E-9</v>
      </c>
      <c r="BH2157" s="13">
        <f t="shared" si="2847"/>
        <v>2.383559140110347E-9</v>
      </c>
      <c r="BI2157" s="13">
        <f t="shared" si="2848"/>
        <v>9.6705808956531156E-10</v>
      </c>
      <c r="BJ2157" s="14">
        <f t="shared" si="2849"/>
        <v>0.81899549431547214</v>
      </c>
      <c r="BK2157" s="14">
        <f t="shared" si="2850"/>
        <v>0.15413573076481221</v>
      </c>
      <c r="BL2157" s="14">
        <f t="shared" si="2851"/>
        <v>2.369513161920498E-2</v>
      </c>
      <c r="BM2157" s="14">
        <f t="shared" si="2852"/>
        <v>0.37127563166148086</v>
      </c>
      <c r="BN2157" s="14">
        <f t="shared" si="2853"/>
        <v>0.62383653981595477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1.5815999999999999</v>
      </c>
      <c r="F2158" s="10">
        <f>VLOOKUP(B2158,home!$B$2:$E$405,3,FALSE)</f>
        <v>0.72260000000000002</v>
      </c>
      <c r="G2158" s="10">
        <f>VLOOKUP(C2158,away!$B$2:$E$405,4,FALSE)</f>
        <v>1.1741999999999999</v>
      </c>
      <c r="H2158" s="10">
        <f>VLOOKUP(A2158,away!$A$2:$E$405,3,FALSE)</f>
        <v>1.1631</v>
      </c>
      <c r="I2158" s="10">
        <f>VLOOKUP(C2158,away!$B$2:$E$405,3,FALSE)</f>
        <v>0.7369</v>
      </c>
      <c r="J2158" s="10">
        <f>VLOOKUP(B2158,home!$B$2:$E$405,4,FALSE)</f>
        <v>1.2282</v>
      </c>
      <c r="K2158" s="12">
        <f t="shared" si="2798"/>
        <v>1.3419510966719999</v>
      </c>
      <c r="L2158" s="12">
        <f t="shared" si="2799"/>
        <v>1.0526759605980001</v>
      </c>
      <c r="M2158" s="13">
        <f t="shared" si="2800"/>
        <v>9.1206687451599322E-2</v>
      </c>
      <c r="N2158" s="13">
        <f t="shared" si="2801"/>
        <v>0.12239491424949404</v>
      </c>
      <c r="O2158" s="13">
        <f t="shared" si="2802"/>
        <v>9.6011087326073857E-2</v>
      </c>
      <c r="P2158" s="13">
        <f t="shared" si="2803"/>
        <v>0.12884218392989596</v>
      </c>
      <c r="Q2158" s="13">
        <f t="shared" si="2804"/>
        <v>8.2123994702091974E-2</v>
      </c>
      <c r="R2158" s="13">
        <f t="shared" si="2805"/>
        <v>5.0534281789516626E-2</v>
      </c>
      <c r="S2158" s="13">
        <f t="shared" si="2806"/>
        <v>4.5501894717518476E-2</v>
      </c>
      <c r="T2158" s="13">
        <f t="shared" si="2807"/>
        <v>8.6449955011169713E-2</v>
      </c>
      <c r="U2158" s="13">
        <f t="shared" si="2808"/>
        <v>6.7814534866973711E-2</v>
      </c>
      <c r="V2158" s="13">
        <f t="shared" si="2809"/>
        <v>7.141975674711796E-3</v>
      </c>
      <c r="W2158" s="13">
        <f t="shared" si="2810"/>
        <v>3.6735461584519249E-2</v>
      </c>
      <c r="X2158" s="13">
        <f t="shared" si="2811"/>
        <v>3.8670537311494731E-2</v>
      </c>
      <c r="Y2158" s="13">
        <f t="shared" si="2812"/>
        <v>2.0353772505609255E-2</v>
      </c>
      <c r="Z2158" s="13">
        <f t="shared" si="2813"/>
        <v>1.7732074541969813E-2</v>
      </c>
      <c r="AA2158" s="13">
        <f t="shared" si="2814"/>
        <v>2.3795576877866043E-2</v>
      </c>
      <c r="AB2158" s="13">
        <f t="shared" si="2815"/>
        <v>1.5966250243597612E-2</v>
      </c>
      <c r="AC2158" s="13">
        <f t="shared" si="2816"/>
        <v>6.3056488044830651E-4</v>
      </c>
      <c r="AD2158" s="13">
        <f t="shared" si="2817"/>
        <v>1.2324298240024439E-2</v>
      </c>
      <c r="AE2158" s="13">
        <f t="shared" si="2818"/>
        <v>1.2973492488513967E-2</v>
      </c>
      <c r="AF2158" s="13">
        <f t="shared" si="2819"/>
        <v>6.8284418338286877E-3</v>
      </c>
      <c r="AG2158" s="13">
        <f t="shared" si="2820"/>
        <v>2.3960455222710613E-3</v>
      </c>
      <c r="AH2158" s="13">
        <f t="shared" si="2821"/>
        <v>4.6665321504658535E-3</v>
      </c>
      <c r="AI2158" s="13">
        <f t="shared" si="2822"/>
        <v>6.2622579369727982E-3</v>
      </c>
      <c r="AJ2158" s="13">
        <f t="shared" si="2823"/>
        <v>4.201821953081792E-3</v>
      </c>
      <c r="AK2158" s="13">
        <f t="shared" si="2824"/>
        <v>1.8795465259861973E-3</v>
      </c>
      <c r="AL2158" s="13">
        <f t="shared" si="2825"/>
        <v>3.5630438327043535E-5</v>
      </c>
      <c r="AM2158" s="13">
        <f t="shared" si="2826"/>
        <v>3.3077211077827194E-3</v>
      </c>
      <c r="AN2158" s="13">
        <f t="shared" si="2827"/>
        <v>3.4819584945254547E-3</v>
      </c>
      <c r="AO2158" s="13">
        <f t="shared" si="2828"/>
        <v>1.8326870014934743E-3</v>
      </c>
      <c r="AP2158" s="13">
        <f t="shared" si="2829"/>
        <v>6.430751832575373E-4</v>
      </c>
      <c r="AQ2158" s="13">
        <f t="shared" si="2830"/>
        <v>1.6923744656809073E-4</v>
      </c>
      <c r="AR2158" s="13">
        <f t="shared" si="2831"/>
        <v>9.8246924283061903E-4</v>
      </c>
      <c r="AS2158" s="13">
        <f t="shared" si="2832"/>
        <v>1.3184256778630587E-3</v>
      </c>
      <c r="AT2158" s="13">
        <f t="shared" si="2833"/>
        <v>8.8463139214442835E-4</v>
      </c>
      <c r="AU2158" s="13">
        <f t="shared" si="2834"/>
        <v>3.9571068894623092E-4</v>
      </c>
      <c r="AV2158" s="13">
        <f t="shared" si="2835"/>
        <v>1.3275609824905688E-4</v>
      </c>
      <c r="AW2158" s="13">
        <f t="shared" si="2836"/>
        <v>1.3981380632106437E-6</v>
      </c>
      <c r="AX2158" s="13">
        <f t="shared" si="2837"/>
        <v>7.3979999467902336E-4</v>
      </c>
      <c r="AY2158" s="13">
        <f t="shared" si="2838"/>
        <v>7.7876967004913609E-4</v>
      </c>
      <c r="AZ2158" s="13">
        <f t="shared" si="2839"/>
        <v>4.0989605525178089E-4</v>
      </c>
      <c r="BA2158" s="13">
        <f t="shared" si="2840"/>
        <v>1.4382924123583314E-4</v>
      </c>
      <c r="BB2158" s="13">
        <f t="shared" si="2841"/>
        <v>3.7851396170003033E-5</v>
      </c>
      <c r="BC2158" s="13">
        <f t="shared" si="2842"/>
        <v>7.9690509646466835E-6</v>
      </c>
      <c r="BD2158" s="13">
        <f t="shared" si="2843"/>
        <v>1.7237029232578519E-4</v>
      </c>
      <c r="BE2158" s="13">
        <f t="shared" si="2844"/>
        <v>2.3131250282026065E-4</v>
      </c>
      <c r="BF2158" s="13">
        <f t="shared" si="2845"/>
        <v>1.5520503341679695E-4</v>
      </c>
      <c r="BG2158" s="13">
        <f t="shared" si="2846"/>
        <v>6.9425854934228318E-5</v>
      </c>
      <c r="BH2158" s="13">
        <f t="shared" si="2847"/>
        <v>2.3291525541594727E-5</v>
      </c>
      <c r="BI2158" s="13">
        <f t="shared" si="2848"/>
        <v>6.2512176487413885E-6</v>
      </c>
      <c r="BJ2158" s="14">
        <f t="shared" si="2849"/>
        <v>0.43280370809099489</v>
      </c>
      <c r="BK2158" s="14">
        <f t="shared" si="2850"/>
        <v>0.27413770676255006</v>
      </c>
      <c r="BL2158" s="14">
        <f t="shared" si="2851"/>
        <v>0.2755037391972554</v>
      </c>
      <c r="BM2158" s="14">
        <f t="shared" si="2852"/>
        <v>0.42828670761211235</v>
      </c>
      <c r="BN2158" s="14">
        <f t="shared" si="2853"/>
        <v>0.57111314944867175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1.2279</v>
      </c>
      <c r="F2159" s="10">
        <f>VLOOKUP(B2159,home!$B$2:$E$405,3,FALSE)</f>
        <v>0.50900000000000001</v>
      </c>
      <c r="G2159" s="10">
        <f>VLOOKUP(C2159,away!$B$2:$E$405,4,FALSE)</f>
        <v>1.2216</v>
      </c>
      <c r="H2159" s="10">
        <f>VLOOKUP(A2159,away!$A$2:$E$405,3,FALSE)</f>
        <v>0.89710000000000001</v>
      </c>
      <c r="I2159" s="10">
        <f>VLOOKUP(C2159,away!$B$2:$E$405,3,FALSE)</f>
        <v>1.1147</v>
      </c>
      <c r="J2159" s="10">
        <f>VLOOKUP(B2159,home!$B$2:$E$405,4,FALSE)</f>
        <v>0.97540000000000004</v>
      </c>
      <c r="K2159" s="12">
        <f t="shared" ref="K2159:K2189" si="2854">E2159*F2159*G2159</f>
        <v>0.76350134376000001</v>
      </c>
      <c r="L2159" s="12">
        <f t="shared" ref="L2159:L2189" si="2855">H2159*I2159*J2159</f>
        <v>0.975397434698</v>
      </c>
      <c r="M2159" s="13">
        <f t="shared" ref="M2159:M2189" si="2856">_xlfn.POISSON.DIST(0,K2159,FALSE) * _xlfn.POISSON.DIST(0,L2159,FALSE)</f>
        <v>0.17571379392811309</v>
      </c>
      <c r="N2159" s="13">
        <f t="shared" ref="N2159:N2189" si="2857">_xlfn.POISSON.DIST(1,K2159,FALSE) * _xlfn.POISSON.DIST(0,L2159,FALSE)</f>
        <v>0.13415771778128208</v>
      </c>
      <c r="O2159" s="13">
        <f t="shared" ref="O2159:O2189" si="2858">_xlfn.POISSON.DIST(0,K2159,FALSE) * _xlfn.POISSON.DIST(1,L2159,FALSE)</f>
        <v>0.17139078383853454</v>
      </c>
      <c r="P2159" s="13">
        <f t="shared" ref="P2159:P2189" si="2859">_xlfn.POISSON.DIST(1,K2159,FALSE) * _xlfn.POISSON.DIST(1,L2159,FALSE)</f>
        <v>0.13085709376880081</v>
      </c>
      <c r="Q2159" s="13">
        <f t="shared" ref="Q2159:Q2189" si="2860">_xlfn.POISSON.DIST(2,K2159,FALSE) * _xlfn.POISSON.DIST(0,L2159,FALSE)</f>
        <v>5.1214798900891853E-2</v>
      </c>
      <c r="R2159" s="13">
        <f t="shared" ref="R2159:R2189" si="2861">_xlfn.POISSON.DIST(0,K2159,FALSE) * _xlfn.POISSON.DIST(2,L2159,FALSE)</f>
        <v>8.3587065443492994E-2</v>
      </c>
      <c r="S2159" s="13">
        <f t="shared" ref="S2159:S2189" si="2862">_xlfn.POISSON.DIST(2,K2159,FALSE) * _xlfn.POISSON.DIST(2,L2159,FALSE)</f>
        <v>2.4362883822060963E-2</v>
      </c>
      <c r="T2159" s="13">
        <f t="shared" ref="T2159:T2189" si="2863">_xlfn.POISSON.DIST(2,K2159,FALSE) * _xlfn.POISSON.DIST(1,L2159,FALSE)</f>
        <v>4.9954783466503866E-2</v>
      </c>
      <c r="U2159" s="13">
        <f t="shared" ref="U2159:U2189" si="2864">_xlfn.POISSON.DIST(1,K2159,FALSE) * _xlfn.POISSON.DIST(2,L2159,FALSE)</f>
        <v>6.3818836787061961E-2</v>
      </c>
      <c r="V2159" s="13">
        <f t="shared" ref="V2159:V2189" si="2865">_xlfn.POISSON.DIST(3,K2159,FALSE) * _xlfn.POISSON.DIST(3,L2159,FALSE)</f>
        <v>2.015939988111266E-3</v>
      </c>
      <c r="W2159" s="13">
        <f t="shared" ref="W2159:W2189" si="2866">_xlfn.POISSON.DIST(3,K2159,FALSE) * _xlfn.POISSON.DIST(0,L2159,FALSE)</f>
        <v>1.3034189260409699E-2</v>
      </c>
      <c r="X2159" s="13">
        <f t="shared" ref="X2159:X2189" si="2867">_xlfn.POISSON.DIST(3,K2159,FALSE) * _xlfn.POISSON.DIST(1,L2159,FALSE)</f>
        <v>1.2713514767971843E-2</v>
      </c>
      <c r="Y2159" s="13">
        <f t="shared" ref="Y2159:Y2189" si="2868">_xlfn.POISSON.DIST(3,K2159,FALSE) * _xlfn.POISSON.DIST(2,L2159,FALSE)</f>
        <v>6.2003648453374362E-3</v>
      </c>
      <c r="Z2159" s="13">
        <f t="shared" ref="Z2159:Z2189" si="2869">_xlfn.POISSON.DIST(0,K2159,FALSE) * _xlfn.POISSON.DIST(3,L2159,FALSE)</f>
        <v>2.7176869735838976E-2</v>
      </c>
      <c r="AA2159" s="13">
        <f t="shared" ref="AA2159:AA2189" si="2870">_xlfn.POISSON.DIST(1,K2159,FALSE) * _xlfn.POISSON.DIST(3,L2159,FALSE)</f>
        <v>2.0749576562503532E-2</v>
      </c>
      <c r="AB2159" s="13">
        <f t="shared" ref="AB2159:AB2189" si="2871">_xlfn.POISSON.DIST(2,K2159,FALSE) * _xlfn.POISSON.DIST(3,L2159,FALSE)</f>
        <v>7.9211647939612245E-3</v>
      </c>
      <c r="AC2159" s="13">
        <f t="shared" ref="AC2159:AC2189" si="2872">_xlfn.POISSON.DIST(4,K2159,FALSE) * _xlfn.POISSON.DIST(4,L2159,FALSE)</f>
        <v>9.3831580520535021E-5</v>
      </c>
      <c r="AD2159" s="13">
        <f t="shared" ref="AD2159:AD2189" si="2873">_xlfn.POISSON.DIST(4,K2159,FALSE) * _xlfn.POISSON.DIST(0,L2159,FALSE)</f>
        <v>2.4879052537862415E-3</v>
      </c>
      <c r="AE2159" s="13">
        <f t="shared" ref="AE2159:AE2189" si="2874">_xlfn.POISSON.DIST(4,K2159,FALSE) * _xlfn.POISSON.DIST(1,L2159,FALSE)</f>
        <v>2.4266964023147769E-3</v>
      </c>
      <c r="AF2159" s="13">
        <f t="shared" ref="AF2159:AF2189" si="2875">_xlfn.POISSON.DIST(4,K2159,FALSE) * _xlfn.POISSON.DIST(2,L2159,FALSE)</f>
        <v>1.1834967228043494E-3</v>
      </c>
      <c r="AG2159" s="13">
        <f t="shared" ref="AG2159:AG2189" si="2876">_xlfn.POISSON.DIST(4,K2159,FALSE) * _xlfn.POISSON.DIST(3,L2159,FALSE)</f>
        <v>3.8479322246561752E-4</v>
      </c>
      <c r="AH2159" s="13">
        <f t="shared" ref="AH2159:AH2189" si="2877">_xlfn.POISSON.DIST(0,K2159,FALSE) * _xlfn.POISSON.DIST(4,L2159,FALSE)</f>
        <v>6.6270622558647612E-3</v>
      </c>
      <c r="AI2159" s="13">
        <f t="shared" ref="AI2159:AI2189" si="2878">_xlfn.POISSON.DIST(1,K2159,FALSE) * _xlfn.POISSON.DIST(4,L2159,FALSE)</f>
        <v>5.0597709375339219E-3</v>
      </c>
      <c r="AJ2159" s="13">
        <f t="shared" ref="AJ2159:AJ2189" si="2879">_xlfn.POISSON.DIST(2,K2159,FALSE) * _xlfn.POISSON.DIST(4,L2159,FALSE)</f>
        <v>1.931570954962472E-3</v>
      </c>
      <c r="AK2159" s="13">
        <f t="shared" ref="AK2159:AK2189" si="2880">_xlfn.POISSON.DIST(3,K2159,FALSE) * _xlfn.POISSON.DIST(4,L2159,FALSE)</f>
        <v>4.9158567322721129E-4</v>
      </c>
      <c r="AL2159" s="13">
        <f t="shared" ref="AL2159:AL2189" si="2881">_xlfn.POISSON.DIST(5,K2159,FALSE) * _xlfn.POISSON.DIST(5,L2159,FALSE)</f>
        <v>2.7951198721880089E-6</v>
      </c>
      <c r="AM2159" s="13">
        <f t="shared" ref="AM2159:AM2189" si="2882">_xlfn.POISSON.DIST(5,K2159,FALSE) * _xlfn.POISSON.DIST(0,L2159,FALSE)</f>
        <v>3.7990380088267188E-4</v>
      </c>
      <c r="AN2159" s="13">
        <f t="shared" ref="AN2159:AN2189" si="2883">_xlfn.POISSON.DIST(5,K2159,FALSE) * _xlfn.POISSON.DIST(1,L2159,FALSE)</f>
        <v>3.7055719281297797E-4</v>
      </c>
      <c r="AO2159" s="13">
        <f t="shared" ref="AO2159:AO2189" si="2884">_xlfn.POISSON.DIST(5,K2159,FALSE) * _xlfn.POISSON.DIST(2,L2159,FALSE)</f>
        <v>1.8072026763933541E-4</v>
      </c>
      <c r="AP2159" s="13">
        <f t="shared" ref="AP2159:AP2189" si="2885">_xlfn.POISSON.DIST(5,K2159,FALSE) * _xlfn.POISSON.DIST(3,L2159,FALSE)</f>
        <v>5.8758028484447923E-5</v>
      </c>
      <c r="AQ2159" s="13">
        <f t="shared" ref="AQ2159:AQ2189" si="2886">_xlfn.POISSON.DIST(5,K2159,FALSE) * _xlfn.POISSON.DIST(4,L2159,FALSE)</f>
        <v>1.4328107562910626E-5</v>
      </c>
      <c r="AR2159" s="13">
        <f t="shared" ref="AR2159:AR2189" si="2887">_xlfn.POISSON.DIST(0,K2159,FALSE) * _xlfn.POISSON.DIST(5,L2159,FALSE)</f>
        <v>1.2928039047908862E-3</v>
      </c>
      <c r="AS2159" s="13">
        <f t="shared" ref="AS2159:AS2189" si="2888">_xlfn.POISSON.DIST(1,K2159,FALSE) * _xlfn.POISSON.DIST(5,L2159,FALSE)</f>
        <v>9.8705751852601678E-4</v>
      </c>
      <c r="AT2159" s="13">
        <f t="shared" ref="AT2159:AT2189" si="2889">_xlfn.POISSON.DIST(2,K2159,FALSE) * _xlfn.POISSON.DIST(5,L2159,FALSE)</f>
        <v>3.7680987088151244E-4</v>
      </c>
      <c r="AU2159" s="13">
        <f t="shared" ref="AU2159:AU2189" si="2890">_xlfn.POISSON.DIST(3,K2159,FALSE) * _xlfn.POISSON.DIST(5,L2159,FALSE)</f>
        <v>9.5898280920022279E-5</v>
      </c>
      <c r="AV2159" s="13">
        <f t="shared" ref="AV2159:AV2189" si="2891">_xlfn.POISSON.DIST(4,K2159,FALSE) * _xlfn.POISSON.DIST(5,L2159,FALSE)</f>
        <v>1.8304616586677745E-5</v>
      </c>
      <c r="AW2159" s="13">
        <f t="shared" ref="AW2159:AW2189" si="2892">_xlfn.POISSON.DIST(6,K2159,FALSE) * _xlfn.POISSON.DIST(6,L2159,FALSE)</f>
        <v>5.7821499735653841E-8</v>
      </c>
      <c r="AX2159" s="13">
        <f t="shared" ref="AX2159:AX2189" si="2893">_xlfn.POISSON.DIST(6,K2159,FALSE) * _xlfn.POISSON.DIST(0,L2159,FALSE)</f>
        <v>4.8342843745575231E-5</v>
      </c>
      <c r="AY2159" s="13">
        <f t="shared" ref="AY2159:AY2189" si="2894">_xlfn.POISSON.DIST(6,K2159,FALSE) * _xlfn.POISSON.DIST(1,L2159,FALSE)</f>
        <v>4.7153485775440341E-5</v>
      </c>
      <c r="AZ2159" s="13">
        <f t="shared" ref="AZ2159:AZ2189" si="2895">_xlfn.POISSON.DIST(6,K2159,FALSE) * _xlfn.POISSON.DIST(2,L2159,FALSE)</f>
        <v>2.2996694531216567E-5</v>
      </c>
      <c r="BA2159" s="13">
        <f t="shared" ref="BA2159:BA2189" si="2896">_xlfn.POISSON.DIST(6,K2159,FALSE) * _xlfn.POISSON.DIST(3,L2159,FALSE)</f>
        <v>7.4769722840940566E-6</v>
      </c>
      <c r="BB2159" s="13">
        <f t="shared" ref="BB2159:BB2189" si="2897">_xlfn.POISSON.DIST(6,K2159,FALSE) * _xlfn.POISSON.DIST(4,L2159,FALSE)</f>
        <v>1.8232548963033467E-6</v>
      </c>
      <c r="BC2159" s="13">
        <f t="shared" ref="BC2159:BC2189" si="2898">_xlfn.POISSON.DIST(6,K2159,FALSE) * _xlfn.POISSON.DIST(5,L2159,FALSE)</f>
        <v>3.5567962973097064E-7</v>
      </c>
      <c r="BD2159" s="13">
        <f t="shared" ref="BD2159:BD2189" si="2899">_xlfn.POISSON.DIST(0,K2159,FALSE) * _xlfn.POISSON.DIST(6,L2159,FALSE)</f>
        <v>2.1016626871676454E-4</v>
      </c>
      <c r="BE2159" s="13">
        <f t="shared" ref="BE2159:BE2189" si="2900">_xlfn.POISSON.DIST(1,K2159,FALSE) * _xlfn.POISSON.DIST(6,L2159,FALSE)</f>
        <v>1.6046222857827498E-4</v>
      </c>
      <c r="BF2159" s="13">
        <f t="shared" ref="BF2159:BF2189" si="2901">_xlfn.POISSON.DIST(2,K2159,FALSE) * _xlfn.POISSON.DIST(6,L2159,FALSE)</f>
        <v>6.1256563571118603E-5</v>
      </c>
      <c r="BG2159" s="13">
        <f t="shared" ref="BG2159:BG2189" si="2902">_xlfn.POISSON.DIST(3,K2159,FALSE) * _xlfn.POISSON.DIST(6,L2159,FALSE)</f>
        <v>1.558982286688964E-5</v>
      </c>
      <c r="BH2159" s="13">
        <f t="shared" ref="BH2159:BH2189" si="2903">_xlfn.POISSON.DIST(4,K2159,FALSE) * _xlfn.POISSON.DIST(6,L2159,FALSE)</f>
        <v>2.9757126769626538E-6</v>
      </c>
      <c r="BI2159" s="13">
        <f t="shared" ref="BI2159:BI2189" si="2904">_xlfn.POISSON.DIST(5,K2159,FALSE) * _xlfn.POISSON.DIST(6,L2159,FALSE)</f>
        <v>4.5439212550093064E-7</v>
      </c>
      <c r="BJ2159" s="14">
        <f t="shared" ref="BJ2159:BJ2189" si="2905">SUM(N2159,Q2159,T2159,W2159,X2159,Y2159,AD2159,AE2159,AF2159,AG2159,AM2159,AN2159,AO2159,AP2159,AQ2159,AX2159,AY2159,AZ2159,BA2159,BB2159,BC2159)</f>
        <v>0.2748906769520123</v>
      </c>
      <c r="BK2159" s="14">
        <f t="shared" ref="BK2159:BK2189" si="2906">SUM(M2159,P2159,S2159,V2159,AC2159,AL2159,AY2159)</f>
        <v>0.33309349169325425</v>
      </c>
      <c r="BL2159" s="14">
        <f t="shared" ref="BL2159:BL2189" si="2907">SUM(O2159,R2159,U2159,AA2159,AB2159,AH2159,AI2159,AJ2159,AK2159,AR2159,AS2159,AT2159,AU2159,AV2159,BD2159,BE2159,BF2159,BG2159,BH2159,BI2159)</f>
        <v>0.36479919642738329</v>
      </c>
      <c r="BM2159" s="14">
        <f t="shared" ref="BM2159:BM2189" si="2908">SUM(S2159:BI2159)</f>
        <v>0.25299188548309798</v>
      </c>
      <c r="BN2159" s="14">
        <f t="shared" ref="BN2159:BN2189" si="2909">SUM(M2159:R2159)</f>
        <v>0.7469212536611155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1.2279</v>
      </c>
      <c r="F2160" s="10">
        <f>VLOOKUP(B2160,home!$B$2:$E$405,3,FALSE)</f>
        <v>2.1717</v>
      </c>
      <c r="G2160" s="10">
        <f>VLOOKUP(C2160,away!$B$2:$E$405,4,FALSE)</f>
        <v>0.72389999999999999</v>
      </c>
      <c r="H2160" s="10">
        <f>VLOOKUP(A2160,away!$A$2:$E$405,3,FALSE)</f>
        <v>0.89710000000000001</v>
      </c>
      <c r="I2160" s="10">
        <f>VLOOKUP(C2160,away!$B$2:$E$405,3,FALSE)</f>
        <v>0.99080000000000001</v>
      </c>
      <c r="J2160" s="10">
        <f>VLOOKUP(B2160,home!$B$2:$E$405,4,FALSE)</f>
        <v>0.99080000000000001</v>
      </c>
      <c r="K2160" s="12">
        <f t="shared" si="2854"/>
        <v>1.9303737682770001</v>
      </c>
      <c r="L2160" s="12">
        <f t="shared" si="2855"/>
        <v>0.88066929054400001</v>
      </c>
      <c r="M2160" s="13">
        <f t="shared" si="2856"/>
        <v>6.0142227783270524E-2</v>
      </c>
      <c r="N2160" s="13">
        <f t="shared" si="2857"/>
        <v>0.11609697887856563</v>
      </c>
      <c r="O2160" s="13">
        <f t="shared" si="2858"/>
        <v>5.2965413073628495E-2</v>
      </c>
      <c r="P2160" s="13">
        <f t="shared" si="2859"/>
        <v>0.10224304402328814</v>
      </c>
      <c r="Q2160" s="13">
        <f t="shared" si="2860"/>
        <v>0.11205528130169602</v>
      </c>
      <c r="R2160" s="13">
        <f t="shared" si="2861"/>
        <v>2.3322506377461152E-2</v>
      </c>
      <c r="S2160" s="13">
        <f t="shared" si="2862"/>
        <v>4.3453827852947755E-2</v>
      </c>
      <c r="T2160" s="13">
        <f t="shared" si="2863"/>
        <v>9.8683645085672983E-2</v>
      </c>
      <c r="U2160" s="13">
        <f t="shared" si="2864"/>
        <v>4.5021154521524054E-2</v>
      </c>
      <c r="V2160" s="13">
        <f t="shared" si="2865"/>
        <v>8.2080461560398547E-3</v>
      </c>
      <c r="W2160" s="13">
        <f t="shared" si="2866"/>
        <v>7.2102858540564752E-2</v>
      </c>
      <c r="X2160" s="13">
        <f t="shared" si="2867"/>
        <v>6.3498773277113549E-2</v>
      </c>
      <c r="Y2160" s="13">
        <f t="shared" si="2868"/>
        <v>2.7960709806184945E-2</v>
      </c>
      <c r="Z2160" s="13">
        <f t="shared" si="2869"/>
        <v>6.8464717150488776E-3</v>
      </c>
      <c r="AA2160" s="13">
        <f t="shared" si="2870"/>
        <v>1.3216249403980798E-2</v>
      </c>
      <c r="AB2160" s="13">
        <f t="shared" si="2871"/>
        <v>1.2756150582225538E-2</v>
      </c>
      <c r="AC2160" s="13">
        <f t="shared" si="2872"/>
        <v>8.7211562429705624E-4</v>
      </c>
      <c r="AD2160" s="13">
        <f t="shared" si="2873"/>
        <v>3.4796366686123376E-2</v>
      </c>
      <c r="AE2160" s="13">
        <f t="shared" si="2874"/>
        <v>3.0644091562977146E-2</v>
      </c>
      <c r="AF2160" s="13">
        <f t="shared" si="2875"/>
        <v>1.3493655188066228E-2</v>
      </c>
      <c r="AG2160" s="13">
        <f t="shared" si="2876"/>
        <v>3.9611492471065511E-3</v>
      </c>
      <c r="AH2160" s="13">
        <f t="shared" si="2877"/>
        <v>1.5073693470054139E-3</v>
      </c>
      <c r="AI2160" s="13">
        <f t="shared" si="2878"/>
        <v>2.9097862465640822E-3</v>
      </c>
      <c r="AJ2160" s="13">
        <f t="shared" si="2879"/>
        <v>2.8084875208302484E-3</v>
      </c>
      <c r="AK2160" s="13">
        <f t="shared" si="2880"/>
        <v>1.8071435462480056E-3</v>
      </c>
      <c r="AL2160" s="13">
        <f t="shared" si="2881"/>
        <v>5.9304591435972523E-5</v>
      </c>
      <c r="AM2160" s="13">
        <f t="shared" si="2882"/>
        <v>1.3433998696448048E-2</v>
      </c>
      <c r="AN2160" s="13">
        <f t="shared" si="2883"/>
        <v>1.1830910101169923E-2</v>
      </c>
      <c r="AO2160" s="13">
        <f t="shared" si="2884"/>
        <v>5.209559602643579E-3</v>
      </c>
      <c r="AP2160" s="13">
        <f t="shared" si="2885"/>
        <v>1.5292997197689346E-3</v>
      </c>
      <c r="AQ2160" s="13">
        <f t="shared" si="2886"/>
        <v>3.3670182480951134E-4</v>
      </c>
      <c r="AR2160" s="13">
        <f t="shared" si="2887"/>
        <v>2.6549877868300618E-4</v>
      </c>
      <c r="AS2160" s="13">
        <f t="shared" si="2888"/>
        <v>5.1251187787925594E-4</v>
      </c>
      <c r="AT2160" s="13">
        <f t="shared" si="2889"/>
        <v>4.9466974249425064E-4</v>
      </c>
      <c r="AU2160" s="13">
        <f t="shared" si="2890"/>
        <v>3.1829916495707997E-4</v>
      </c>
      <c r="AV2160" s="13">
        <f t="shared" si="2891"/>
        <v>1.5360908962440528E-4</v>
      </c>
      <c r="AW2160" s="13">
        <f t="shared" si="2892"/>
        <v>2.8005290202444549E-6</v>
      </c>
      <c r="AX2160" s="13">
        <f t="shared" si="2893"/>
        <v>4.3221064477817865E-3</v>
      </c>
      <c r="AY2160" s="13">
        <f t="shared" si="2894"/>
        <v>3.8063464190236334E-3</v>
      </c>
      <c r="AZ2160" s="13">
        <f t="shared" si="2895"/>
        <v>1.676066200203119E-3</v>
      </c>
      <c r="BA2160" s="13">
        <f t="shared" si="2896"/>
        <v>4.9202001047921962E-4</v>
      </c>
      <c r="BB2160" s="13">
        <f t="shared" si="2897"/>
        <v>1.0832672839054641E-4</v>
      </c>
      <c r="BC2160" s="13">
        <f t="shared" si="2898"/>
        <v>1.9080004607731026E-5</v>
      </c>
      <c r="BD2160" s="13">
        <f t="shared" si="2899"/>
        <v>3.8969436843843582E-5</v>
      </c>
      <c r="BE2160" s="13">
        <f t="shared" si="2900"/>
        <v>7.5225578647882904E-5</v>
      </c>
      <c r="BF2160" s="13">
        <f t="shared" si="2901"/>
        <v>7.2606741862665797E-5</v>
      </c>
      <c r="BG2160" s="13">
        <f t="shared" si="2902"/>
        <v>4.6719383297249867E-5</v>
      </c>
      <c r="BH2160" s="13">
        <f t="shared" si="2903"/>
        <v>2.2546467996772446E-5</v>
      </c>
      <c r="BI2160" s="13">
        <f t="shared" si="2904"/>
        <v>8.7046220776532818E-6</v>
      </c>
      <c r="BJ2160" s="14">
        <f t="shared" si="2905"/>
        <v>0.61605792532939696</v>
      </c>
      <c r="BK2160" s="14">
        <f t="shared" si="2906"/>
        <v>0.21878491245030293</v>
      </c>
      <c r="BL2160" s="14">
        <f t="shared" si="2907"/>
        <v>0.15832362150383186</v>
      </c>
      <c r="BM2160" s="14">
        <f t="shared" si="2908"/>
        <v>0.52938393367066761</v>
      </c>
      <c r="BN2160" s="14">
        <f t="shared" si="2909"/>
        <v>0.46682545143790993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1.5390999999999999</v>
      </c>
      <c r="F2161" s="10">
        <f>VLOOKUP(B2161,home!$B$2:$E$405,3,FALSE)</f>
        <v>0.56850000000000001</v>
      </c>
      <c r="G2161" s="10">
        <f>VLOOKUP(C2161,away!$B$2:$E$405,4,FALSE)</f>
        <v>0.79410000000000003</v>
      </c>
      <c r="H2161" s="10">
        <f>VLOOKUP(A2161,away!$A$2:$E$405,3,FALSE)</f>
        <v>1.1406000000000001</v>
      </c>
      <c r="I2161" s="10">
        <f>VLOOKUP(C2161,away!$B$2:$E$405,3,FALSE)</f>
        <v>0.77929999999999999</v>
      </c>
      <c r="J2161" s="10">
        <f>VLOOKUP(B2161,home!$B$2:$E$405,4,FALSE)</f>
        <v>1.6438999999999999</v>
      </c>
      <c r="K2161" s="12">
        <f t="shared" si="2854"/>
        <v>0.69482030773499992</v>
      </c>
      <c r="L2161" s="12">
        <f t="shared" si="2855"/>
        <v>1.4612127025620001</v>
      </c>
      <c r="M2161" s="13">
        <f t="shared" si="2856"/>
        <v>0.1157835232429747</v>
      </c>
      <c r="N2161" s="13">
        <f t="shared" si="2857"/>
        <v>8.0448743250326193E-2</v>
      </c>
      <c r="O2161" s="13">
        <f t="shared" si="2858"/>
        <v>0.16918435491001718</v>
      </c>
      <c r="P2161" s="13">
        <f t="shared" si="2859"/>
        <v>0.11755272554252559</v>
      </c>
      <c r="Q2161" s="13">
        <f t="shared" si="2860"/>
        <v>2.7948710271042822E-2</v>
      </c>
      <c r="R2161" s="13">
        <f t="shared" si="2861"/>
        <v>0.12360716423463745</v>
      </c>
      <c r="S2161" s="13">
        <f t="shared" si="2862"/>
        <v>2.983724042815137E-2</v>
      </c>
      <c r="T2161" s="13">
        <f t="shared" si="2863"/>
        <v>4.0839010468272804E-2</v>
      </c>
      <c r="U2161" s="13">
        <f t="shared" si="2864"/>
        <v>8.5884767891761471E-2</v>
      </c>
      <c r="V2161" s="13">
        <f t="shared" si="2865"/>
        <v>3.3659068010493207E-3</v>
      </c>
      <c r="W2161" s="13">
        <f t="shared" si="2866"/>
        <v>6.4731104904407763E-3</v>
      </c>
      <c r="X2161" s="13">
        <f t="shared" si="2867"/>
        <v>9.4585912737193984E-3</v>
      </c>
      <c r="Y2161" s="13">
        <f t="shared" si="2868"/>
        <v>6.91050685875044E-3</v>
      </c>
      <c r="Z2161" s="13">
        <f t="shared" si="2869"/>
        <v>6.0205452835773166E-2</v>
      </c>
      <c r="AA2161" s="13">
        <f t="shared" si="2870"/>
        <v>4.1831971266676933E-2</v>
      </c>
      <c r="AB2161" s="13">
        <f t="shared" si="2871"/>
        <v>1.453285157433707E-2</v>
      </c>
      <c r="AC2161" s="13">
        <f t="shared" si="2872"/>
        <v>2.1358367068513296E-4</v>
      </c>
      <c r="AD2161" s="13">
        <f t="shared" si="2873"/>
        <v>1.1244121557426787E-3</v>
      </c>
      <c r="AE2161" s="13">
        <f t="shared" si="2874"/>
        <v>1.6430053248863239E-3</v>
      </c>
      <c r="AF2161" s="13">
        <f t="shared" si="2875"/>
        <v>1.2003901255504515E-3</v>
      </c>
      <c r="AG2161" s="13">
        <f t="shared" si="2876"/>
        <v>5.8467509982810433E-4</v>
      </c>
      <c r="AH2161" s="13">
        <f t="shared" si="2877"/>
        <v>2.1993243111782294E-2</v>
      </c>
      <c r="AI2161" s="13">
        <f t="shared" si="2878"/>
        <v>1.5281351947019241E-2</v>
      </c>
      <c r="AJ2161" s="13">
        <f t="shared" si="2879"/>
        <v>5.308896831217374E-3</v>
      </c>
      <c r="AK2161" s="13">
        <f t="shared" si="2880"/>
        <v>1.229576443333274E-3</v>
      </c>
      <c r="AL2161" s="13">
        <f t="shared" si="2881"/>
        <v>8.6738913852970905E-6</v>
      </c>
      <c r="AM2161" s="13">
        <f t="shared" si="2882"/>
        <v>1.5625288001482057E-4</v>
      </c>
      <c r="AN2161" s="13">
        <f t="shared" si="2883"/>
        <v>2.283186930895519E-4</v>
      </c>
      <c r="AO2161" s="13">
        <f t="shared" si="2884"/>
        <v>1.6681108728740406E-4</v>
      </c>
      <c r="AP2161" s="13">
        <f t="shared" si="2885"/>
        <v>8.124882655751108E-5</v>
      </c>
      <c r="AQ2161" s="13">
        <f t="shared" si="2886"/>
        <v>2.9680454358523004E-5</v>
      </c>
      <c r="AR2161" s="13">
        <f t="shared" si="2887"/>
        <v>6.427361241094093E-3</v>
      </c>
      <c r="AS2161" s="13">
        <f t="shared" si="2888"/>
        <v>4.4658611154610086E-3</v>
      </c>
      <c r="AT2161" s="13">
        <f t="shared" si="2889"/>
        <v>1.551485497273194E-3</v>
      </c>
      <c r="AU2161" s="13">
        <f t="shared" si="2890"/>
        <v>3.5933454355391672E-4</v>
      </c>
      <c r="AV2161" s="13">
        <f t="shared" si="2891"/>
        <v>6.241823453298701E-5</v>
      </c>
      <c r="AW2161" s="13">
        <f t="shared" si="2892"/>
        <v>2.4462307494251993E-7</v>
      </c>
      <c r="AX2161" s="13">
        <f t="shared" si="2893"/>
        <v>1.8094612362729602E-5</v>
      </c>
      <c r="AY2161" s="13">
        <f t="shared" si="2894"/>
        <v>2.6440077432355898E-5</v>
      </c>
      <c r="AZ2161" s="13">
        <f t="shared" si="2895"/>
        <v>1.9317288500440661E-5</v>
      </c>
      <c r="BA2161" s="13">
        <f t="shared" si="2896"/>
        <v>9.4088891119662433E-6</v>
      </c>
      <c r="BB2161" s="13">
        <f t="shared" si="2897"/>
        <v>3.4370970718505945E-6</v>
      </c>
      <c r="BC2161" s="13">
        <f t="shared" si="2898"/>
        <v>1.0044659802653478E-6</v>
      </c>
      <c r="BD2161" s="13">
        <f t="shared" si="2899"/>
        <v>1.565290314906894E-3</v>
      </c>
      <c r="BE2161" s="13">
        <f t="shared" si="2900"/>
        <v>1.087595498298223E-3</v>
      </c>
      <c r="BF2161" s="13">
        <f t="shared" si="2901"/>
        <v>3.7784171940938592E-4</v>
      </c>
      <c r="BG2161" s="13">
        <f t="shared" si="2902"/>
        <v>8.7510699918383675E-5</v>
      </c>
      <c r="BH2161" s="13">
        <f t="shared" si="2903"/>
        <v>1.520105286184914E-5</v>
      </c>
      <c r="BI2161" s="13">
        <f t="shared" si="2904"/>
        <v>2.1124000454732046E-6</v>
      </c>
      <c r="BJ2161" s="14">
        <f t="shared" si="2905"/>
        <v>0.17737116969032743</v>
      </c>
      <c r="BK2161" s="14">
        <f t="shared" si="2906"/>
        <v>0.26678809365420381</v>
      </c>
      <c r="BL2161" s="14">
        <f t="shared" si="2907"/>
        <v>0.49485619052813773</v>
      </c>
      <c r="BM2161" s="14">
        <f t="shared" si="2908"/>
        <v>0.36466948980256075</v>
      </c>
      <c r="BN2161" s="14">
        <f t="shared" si="2909"/>
        <v>0.63452522145152401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1.5390999999999999</v>
      </c>
      <c r="F2162" s="10">
        <f>VLOOKUP(B2162,home!$B$2:$E$405,3,FALSE)</f>
        <v>1.0106999999999999</v>
      </c>
      <c r="G2162" s="10">
        <f>VLOOKUP(C2162,away!$B$2:$E$405,4,FALSE)</f>
        <v>0.97460000000000002</v>
      </c>
      <c r="H2162" s="10">
        <f>VLOOKUP(A2162,away!$A$2:$E$405,3,FALSE)</f>
        <v>1.1406000000000001</v>
      </c>
      <c r="I2162" s="10">
        <f>VLOOKUP(C2162,away!$B$2:$E$405,3,FALSE)</f>
        <v>1.5343</v>
      </c>
      <c r="J2162" s="10">
        <f>VLOOKUP(B2162,home!$B$2:$E$405,4,FALSE)</f>
        <v>1.0716000000000001</v>
      </c>
      <c r="K2162" s="12">
        <f t="shared" si="2854"/>
        <v>1.5160569334019998</v>
      </c>
      <c r="L2162" s="12">
        <f t="shared" si="2855"/>
        <v>1.8753241967280001</v>
      </c>
      <c r="M2162" s="13">
        <f t="shared" si="2856"/>
        <v>3.3662152965463002E-2</v>
      </c>
      <c r="N2162" s="13">
        <f t="shared" si="2857"/>
        <v>5.1033740396528866E-2</v>
      </c>
      <c r="O2162" s="13">
        <f t="shared" si="2858"/>
        <v>6.3127449970091967E-2</v>
      </c>
      <c r="P2162" s="13">
        <f t="shared" si="2859"/>
        <v>9.5704808215145792E-2</v>
      </c>
      <c r="Q2162" s="13">
        <f t="shared" si="2860"/>
        <v>3.8685027982797666E-2</v>
      </c>
      <c r="R2162" s="13">
        <f t="shared" si="2861"/>
        <v>5.9192217203324883E-2</v>
      </c>
      <c r="S2162" s="13">
        <f t="shared" si="2862"/>
        <v>6.8024543208030225E-2</v>
      </c>
      <c r="T2162" s="13">
        <f t="shared" si="2863"/>
        <v>7.2546969027240241E-2</v>
      </c>
      <c r="U2162" s="13">
        <f t="shared" si="2864"/>
        <v>8.973877129453782E-2</v>
      </c>
      <c r="V2162" s="13">
        <f t="shared" si="2865"/>
        <v>2.1488939978665533E-2</v>
      </c>
      <c r="W2162" s="13">
        <f t="shared" si="2866"/>
        <v>1.9549568297390258E-2</v>
      </c>
      <c r="X2162" s="13">
        <f t="shared" si="2867"/>
        <v>3.6661778463682564E-2</v>
      </c>
      <c r="Y2162" s="13">
        <f t="shared" si="2868"/>
        <v>3.4376360124012705E-2</v>
      </c>
      <c r="Z2162" s="13">
        <f t="shared" si="2869"/>
        <v>3.7001532393124856E-2</v>
      </c>
      <c r="AA2162" s="13">
        <f t="shared" si="2870"/>
        <v>5.6096429731095625E-2</v>
      </c>
      <c r="AB2162" s="13">
        <f t="shared" si="2871"/>
        <v>4.2522690616462813E-2</v>
      </c>
      <c r="AC2162" s="13">
        <f t="shared" si="2872"/>
        <v>3.8184479790905816E-3</v>
      </c>
      <c r="AD2162" s="13">
        <f t="shared" si="2873"/>
        <v>7.4095646405686055E-3</v>
      </c>
      <c r="AE2162" s="13">
        <f t="shared" si="2874"/>
        <v>1.3895335857678513E-2</v>
      </c>
      <c r="AF2162" s="13">
        <f t="shared" si="2875"/>
        <v>1.3029129777783371E-2</v>
      </c>
      <c r="AG2162" s="13">
        <f t="shared" si="2876"/>
        <v>8.144614111528824E-3</v>
      </c>
      <c r="AH2162" s="13">
        <f t="shared" si="2877"/>
        <v>1.7347467253210489E-2</v>
      </c>
      <c r="AI2162" s="13">
        <f t="shared" si="2878"/>
        <v>2.6299748006193904E-2</v>
      </c>
      <c r="AJ2162" s="13">
        <f t="shared" si="2879"/>
        <v>1.9935957655757851E-2</v>
      </c>
      <c r="AK2162" s="13">
        <f t="shared" si="2880"/>
        <v>1.0074682276006788E-2</v>
      </c>
      <c r="AL2162" s="13">
        <f t="shared" si="2881"/>
        <v>4.342489108089031E-4</v>
      </c>
      <c r="AM2162" s="13">
        <f t="shared" si="2882"/>
        <v>2.2466643693648657E-3</v>
      </c>
      <c r="AN2162" s="13">
        <f t="shared" si="2883"/>
        <v>4.2132240537965859E-3</v>
      </c>
      <c r="AO2162" s="13">
        <f t="shared" si="2884"/>
        <v>3.9505805071605865E-3</v>
      </c>
      <c r="AP2162" s="13">
        <f t="shared" si="2885"/>
        <v>2.4695397387334075E-3</v>
      </c>
      <c r="AQ2162" s="13">
        <f t="shared" si="2886"/>
        <v>1.1577969067070259E-3</v>
      </c>
      <c r="AR2162" s="13">
        <f t="shared" si="2887"/>
        <v>6.506425018378446E-3</v>
      </c>
      <c r="AS2162" s="13">
        <f t="shared" si="2888"/>
        <v>9.8641107607728758E-3</v>
      </c>
      <c r="AT2162" s="13">
        <f t="shared" si="2889"/>
        <v>7.4772767553574994E-3</v>
      </c>
      <c r="AU2162" s="13">
        <f t="shared" si="2890"/>
        <v>3.778659089308448E-3</v>
      </c>
      <c r="AV2162" s="13">
        <f t="shared" si="2891"/>
        <v>1.4321655778271394E-3</v>
      </c>
      <c r="AW2162" s="13">
        <f t="shared" si="2892"/>
        <v>3.4294786631774937E-5</v>
      </c>
      <c r="AX2162" s="13">
        <f t="shared" si="2893"/>
        <v>5.6767851570047295E-4</v>
      </c>
      <c r="AY2162" s="13">
        <f t="shared" si="2894"/>
        <v>1.0645812564557327E-3</v>
      </c>
      <c r="AZ2162" s="13">
        <f t="shared" si="2895"/>
        <v>9.9821749480726637E-4</v>
      </c>
      <c r="BA2162" s="13">
        <f t="shared" si="2896"/>
        <v>6.2399380720309125E-4</v>
      </c>
      <c r="BB2162" s="13">
        <f t="shared" si="2897"/>
        <v>2.9254767131409594E-4</v>
      </c>
      <c r="BC2162" s="13">
        <f t="shared" si="2898"/>
        <v>1.0972434534235074E-4</v>
      </c>
      <c r="BD2162" s="13">
        <f t="shared" si="2899"/>
        <v>2.0336093785269208E-3</v>
      </c>
      <c r="BE2162" s="13">
        <f t="shared" si="2900"/>
        <v>3.0830675981470697E-3</v>
      </c>
      <c r="BF2162" s="13">
        <f t="shared" si="2901"/>
        <v>2.3370530041589587E-3</v>
      </c>
      <c r="BG2162" s="13">
        <f t="shared" si="2902"/>
        <v>1.1810351368943871E-3</v>
      </c>
      <c r="BH2162" s="13">
        <f t="shared" si="2903"/>
        <v>4.4762912697002879E-4</v>
      </c>
      <c r="BI2162" s="13">
        <f t="shared" si="2904"/>
        <v>1.3572624830711922E-4</v>
      </c>
      <c r="BJ2162" s="14">
        <f t="shared" si="2905"/>
        <v>0.31302663734579711</v>
      </c>
      <c r="BK2162" s="14">
        <f t="shared" si="2906"/>
        <v>0.22419772251365977</v>
      </c>
      <c r="BL2162" s="14">
        <f t="shared" si="2907"/>
        <v>0.42261217170133109</v>
      </c>
      <c r="BM2162" s="14">
        <f t="shared" si="2908"/>
        <v>0.65440238075073653</v>
      </c>
      <c r="BN2162" s="14">
        <f t="shared" si="2909"/>
        <v>0.34140539673335224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1.5390999999999999</v>
      </c>
      <c r="F2163" s="10">
        <f>VLOOKUP(B2163,home!$B$2:$E$405,3,FALSE)</f>
        <v>0.64970000000000006</v>
      </c>
      <c r="G2163" s="10">
        <f>VLOOKUP(C2163,away!$B$2:$E$405,4,FALSE)</f>
        <v>0.64970000000000006</v>
      </c>
      <c r="H2163" s="10">
        <f>VLOOKUP(A2163,away!$A$2:$E$405,3,FALSE)</f>
        <v>1.1406000000000001</v>
      </c>
      <c r="I2163" s="10">
        <f>VLOOKUP(C2163,away!$B$2:$E$405,3,FALSE)</f>
        <v>1.6438999999999999</v>
      </c>
      <c r="J2163" s="10">
        <f>VLOOKUP(B2163,home!$B$2:$E$405,4,FALSE)</f>
        <v>0.54800000000000004</v>
      </c>
      <c r="K2163" s="12">
        <f t="shared" si="2854"/>
        <v>0.64966963951900003</v>
      </c>
      <c r="L2163" s="12">
        <f t="shared" si="2855"/>
        <v>1.02751772232</v>
      </c>
      <c r="M2163" s="13">
        <f t="shared" si="2856"/>
        <v>0.18689891648433549</v>
      </c>
      <c r="N2163" s="13">
        <f t="shared" si="2857"/>
        <v>0.12142255169886992</v>
      </c>
      <c r="O2163" s="13">
        <f t="shared" si="2858"/>
        <v>0.1920419489700603</v>
      </c>
      <c r="P2163" s="13">
        <f t="shared" si="2859"/>
        <v>0.12476382375990526</v>
      </c>
      <c r="Q2163" s="13">
        <f t="shared" si="2860"/>
        <v>3.9442272695840982E-2</v>
      </c>
      <c r="R2163" s="13">
        <f t="shared" si="2861"/>
        <v>9.8663252997805012E-2</v>
      </c>
      <c r="S2163" s="13">
        <f t="shared" si="2862"/>
        <v>2.0821431193927403E-2</v>
      </c>
      <c r="T2163" s="13">
        <f t="shared" si="2863"/>
        <v>4.0527634203554853E-2</v>
      </c>
      <c r="U2163" s="13">
        <f t="shared" si="2864"/>
        <v>6.409852000885588E-2</v>
      </c>
      <c r="V2163" s="13">
        <f t="shared" si="2865"/>
        <v>1.5443650389403464E-3</v>
      </c>
      <c r="W2163" s="13">
        <f t="shared" si="2866"/>
        <v>8.5414823613723708E-3</v>
      </c>
      <c r="X2163" s="13">
        <f t="shared" si="2867"/>
        <v>8.7765245011937939E-3</v>
      </c>
      <c r="Y2163" s="13">
        <f t="shared" si="2868"/>
        <v>4.5090172326761602E-3</v>
      </c>
      <c r="Z2163" s="13">
        <f t="shared" si="2869"/>
        <v>3.3792746998995517E-2</v>
      </c>
      <c r="AA2163" s="13">
        <f t="shared" si="2870"/>
        <v>2.1954121761194184E-2</v>
      </c>
      <c r="AB2163" s="13">
        <f t="shared" si="2871"/>
        <v>7.1314631852756293E-3</v>
      </c>
      <c r="AC2163" s="13">
        <f t="shared" si="2872"/>
        <v>6.4433522129147018E-5</v>
      </c>
      <c r="AD2163" s="13">
        <f t="shared" si="2873"/>
        <v>1.387285441667671E-3</v>
      </c>
      <c r="AE2163" s="13">
        <f t="shared" si="2874"/>
        <v>1.4254603772300605E-3</v>
      </c>
      <c r="AF2163" s="13">
        <f t="shared" si="2875"/>
        <v>7.3234290003441991E-4</v>
      </c>
      <c r="AG2163" s="13">
        <f t="shared" si="2876"/>
        <v>2.5083176953353024E-4</v>
      </c>
      <c r="AH2163" s="13">
        <f t="shared" si="2877"/>
        <v>8.6806616068359696E-3</v>
      </c>
      <c r="AI2163" s="13">
        <f t="shared" si="2878"/>
        <v>5.6395622968995465E-3</v>
      </c>
      <c r="AJ2163" s="13">
        <f t="shared" si="2879"/>
        <v>1.8319262022358361E-3</v>
      </c>
      <c r="AK2163" s="13">
        <f t="shared" si="2880"/>
        <v>3.9671561181065559E-4</v>
      </c>
      <c r="AL2163" s="13">
        <f t="shared" si="2881"/>
        <v>1.7204963517965886E-6</v>
      </c>
      <c r="AM2163" s="13">
        <f t="shared" si="2882"/>
        <v>1.8025544655963859E-4</v>
      </c>
      <c r="AN2163" s="13">
        <f t="shared" si="2883"/>
        <v>1.8521566588473431E-4</v>
      </c>
      <c r="AO2163" s="13">
        <f t="shared" si="2884"/>
        <v>9.5156189573932176E-5</v>
      </c>
      <c r="AP2163" s="13">
        <f t="shared" si="2885"/>
        <v>3.2591557058552308E-5</v>
      </c>
      <c r="AQ2163" s="13">
        <f t="shared" si="2886"/>
        <v>8.3721006189164958E-6</v>
      </c>
      <c r="AR2163" s="13">
        <f t="shared" si="2887"/>
        <v>1.7839067284973541E-3</v>
      </c>
      <c r="AS2163" s="13">
        <f t="shared" si="2888"/>
        <v>1.1589500412383944E-3</v>
      </c>
      <c r="AT2163" s="13">
        <f t="shared" si="2889"/>
        <v>3.7646732775593899E-4</v>
      </c>
      <c r="AU2163" s="13">
        <f t="shared" si="2890"/>
        <v>8.1526464371294054E-5</v>
      </c>
      <c r="AV2163" s="13">
        <f t="shared" si="2891"/>
        <v>1.3241317179839299E-5</v>
      </c>
      <c r="AW2163" s="13">
        <f t="shared" si="2892"/>
        <v>3.1903119322004127E-8</v>
      </c>
      <c r="AX2163" s="13">
        <f t="shared" si="2893"/>
        <v>1.951774849795612E-5</v>
      </c>
      <c r="AY2163" s="13">
        <f t="shared" si="2894"/>
        <v>2.0054832481434473E-5</v>
      </c>
      <c r="AZ2163" s="13">
        <f t="shared" si="2895"/>
        <v>1.0303347896416352E-5</v>
      </c>
      <c r="BA2163" s="13">
        <f t="shared" si="2896"/>
        <v>3.5289575209320984E-6</v>
      </c>
      <c r="BB2163" s="13">
        <f t="shared" si="2897"/>
        <v>9.0651659851804566E-7</v>
      </c>
      <c r="BC2163" s="13">
        <f t="shared" si="2898"/>
        <v>1.8629237411090731E-7</v>
      </c>
      <c r="BD2163" s="13">
        <f t="shared" si="2899"/>
        <v>3.0549929641615387E-4</v>
      </c>
      <c r="BE2163" s="13">
        <f t="shared" si="2900"/>
        <v>1.984736177759908E-4</v>
      </c>
      <c r="BF2163" s="13">
        <f t="shared" si="2901"/>
        <v>6.447114185727987E-5</v>
      </c>
      <c r="BG2163" s="13">
        <f t="shared" si="2902"/>
        <v>1.3961647829932445E-5</v>
      </c>
      <c r="BH2163" s="13">
        <f t="shared" si="2903"/>
        <v>2.2676146781908596E-6</v>
      </c>
      <c r="BI2163" s="13">
        <f t="shared" si="2904"/>
        <v>2.9464008210964993E-7</v>
      </c>
      <c r="BJ2163" s="14">
        <f t="shared" si="2905"/>
        <v>0.22757149183703887</v>
      </c>
      <c r="BK2163" s="14">
        <f t="shared" si="2906"/>
        <v>0.33411474532807078</v>
      </c>
      <c r="BL2163" s="14">
        <f t="shared" si="2907"/>
        <v>0.40443723247865537</v>
      </c>
      <c r="BM2163" s="14">
        <f t="shared" si="2908"/>
        <v>0.2366634271065817</v>
      </c>
      <c r="BN2163" s="14">
        <f t="shared" si="2909"/>
        <v>0.76323276660681694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1.5216000000000001</v>
      </c>
      <c r="F2164" s="10">
        <f>VLOOKUP(B2164,home!$B$2:$E$405,3,FALSE)</f>
        <v>1.0077</v>
      </c>
      <c r="G2164" s="10">
        <f>VLOOKUP(C2164,away!$B$2:$E$405,4,FALSE)</f>
        <v>1.0515000000000001</v>
      </c>
      <c r="H2164" s="10">
        <f>VLOOKUP(A2164,away!$A$2:$E$405,3,FALSE)</f>
        <v>1.1121000000000001</v>
      </c>
      <c r="I2164" s="10">
        <f>VLOOKUP(C2164,away!$B$2:$E$405,3,FALSE)</f>
        <v>1.0190999999999999</v>
      </c>
      <c r="J2164" s="10">
        <f>VLOOKUP(B2164,home!$B$2:$E$405,4,FALSE)</f>
        <v>1.3188</v>
      </c>
      <c r="K2164" s="12">
        <f t="shared" si="2854"/>
        <v>1.6122821104800003</v>
      </c>
      <c r="L2164" s="12">
        <f t="shared" si="2855"/>
        <v>1.4946502558679999</v>
      </c>
      <c r="M2164" s="13">
        <f t="shared" si="2856"/>
        <v>4.4737984802424184E-2</v>
      </c>
      <c r="N2164" s="13">
        <f t="shared" si="2857"/>
        <v>7.2130252555874644E-2</v>
      </c>
      <c r="O2164" s="13">
        <f t="shared" si="2858"/>
        <v>6.6867640431962E-2</v>
      </c>
      <c r="P2164" s="13">
        <f t="shared" si="2859"/>
        <v>0.10780950043846151</v>
      </c>
      <c r="Q2164" s="13">
        <f t="shared" si="2860"/>
        <v>5.8147157910120512E-2</v>
      </c>
      <c r="R2164" s="13">
        <f t="shared" si="2861"/>
        <v>4.9971867940460719E-2</v>
      </c>
      <c r="S2164" s="13">
        <f t="shared" si="2862"/>
        <v>6.4949776102570633E-2</v>
      </c>
      <c r="T2164" s="13">
        <f t="shared" si="2863"/>
        <v>8.6909664448358626E-2</v>
      </c>
      <c r="U2164" s="13">
        <f t="shared" si="2864"/>
        <v>8.0568748707673887E-2</v>
      </c>
      <c r="V2164" s="13">
        <f t="shared" si="2865"/>
        <v>1.7390648004602816E-2</v>
      </c>
      <c r="W2164" s="13">
        <f t="shared" si="2866"/>
        <v>3.1249874157914314E-2</v>
      </c>
      <c r="X2164" s="13">
        <f t="shared" si="2867"/>
        <v>4.6707632405969431E-2</v>
      </c>
      <c r="Y2164" s="13">
        <f t="shared" si="2868"/>
        <v>3.4905787363285354E-2</v>
      </c>
      <c r="Z2164" s="13">
        <f t="shared" si="2869"/>
        <v>2.4896821734470505E-2</v>
      </c>
      <c r="AA2164" s="13">
        <f t="shared" si="2870"/>
        <v>4.0140700290296455E-2</v>
      </c>
      <c r="AB2164" s="13">
        <f t="shared" si="2871"/>
        <v>3.2359066490092167E-2</v>
      </c>
      <c r="AC2164" s="13">
        <f t="shared" si="2872"/>
        <v>2.6192466563331965E-3</v>
      </c>
      <c r="AD2164" s="13">
        <f t="shared" si="2873"/>
        <v>1.259590326488913E-2</v>
      </c>
      <c r="AE2164" s="13">
        <f t="shared" si="2874"/>
        <v>1.8826470037755116E-2</v>
      </c>
      <c r="AF2164" s="13">
        <f t="shared" si="2875"/>
        <v>1.4069494129510963E-2</v>
      </c>
      <c r="AG2164" s="13">
        <f t="shared" si="2876"/>
        <v>7.009657666868961E-3</v>
      </c>
      <c r="AH2164" s="13">
        <f t="shared" si="2877"/>
        <v>9.3030102439315872E-3</v>
      </c>
      <c r="AI2164" s="13">
        <f t="shared" si="2878"/>
        <v>1.4999076989903083E-2</v>
      </c>
      <c r="AJ2164" s="13">
        <f t="shared" si="2879"/>
        <v>1.2091371752266478E-2</v>
      </c>
      <c r="AK2164" s="13">
        <f t="shared" si="2880"/>
        <v>6.4982341224474856E-3</v>
      </c>
      <c r="AL2164" s="13">
        <f t="shared" si="2881"/>
        <v>2.5247420042852841E-4</v>
      </c>
      <c r="AM2164" s="13">
        <f t="shared" si="2882"/>
        <v>4.0616298998634734E-3</v>
      </c>
      <c r="AN2164" s="13">
        <f t="shared" si="2883"/>
        <v>6.0707161690720605E-3</v>
      </c>
      <c r="AO2164" s="13">
        <f t="shared" si="2884"/>
        <v>4.5367987377027807E-3</v>
      </c>
      <c r="AP2164" s="13">
        <f t="shared" si="2885"/>
        <v>2.2603091313763602E-3</v>
      </c>
      <c r="AQ2164" s="13">
        <f t="shared" si="2886"/>
        <v>8.4459290538811389E-4</v>
      </c>
      <c r="AR2164" s="13">
        <f t="shared" si="2887"/>
        <v>2.7809493282869948E-3</v>
      </c>
      <c r="AS2164" s="13">
        <f t="shared" si="2888"/>
        <v>4.483674852148495E-3</v>
      </c>
      <c r="AT2164" s="13">
        <f t="shared" si="2889"/>
        <v>3.6144743766640401E-3</v>
      </c>
      <c r="AU2164" s="13">
        <f t="shared" si="2890"/>
        <v>1.9425174587612607E-3</v>
      </c>
      <c r="AV2164" s="13">
        <f t="shared" si="2891"/>
        <v>7.8297153701396328E-4</v>
      </c>
      <c r="AW2164" s="13">
        <f t="shared" si="2892"/>
        <v>1.6900327504448085E-5</v>
      </c>
      <c r="AX2164" s="13">
        <f t="shared" si="2893"/>
        <v>1.0914155378234254E-3</v>
      </c>
      <c r="AY2164" s="13">
        <f t="shared" si="2894"/>
        <v>1.6312845128660936E-3</v>
      </c>
      <c r="AZ2164" s="13">
        <f t="shared" si="2895"/>
        <v>1.2190999072744064E-3</v>
      </c>
      <c r="BA2164" s="13">
        <f t="shared" si="2896"/>
        <v>6.0737599611211549E-4</v>
      </c>
      <c r="BB2164" s="13">
        <f t="shared" si="2897"/>
        <v>2.2695367199926386E-4</v>
      </c>
      <c r="BC2164" s="13">
        <f t="shared" si="2898"/>
        <v>6.7843272784776383E-5</v>
      </c>
      <c r="BD2164" s="13">
        <f t="shared" si="2899"/>
        <v>6.9275777084668315E-4</v>
      </c>
      <c r="BE2164" s="13">
        <f t="shared" si="2900"/>
        <v>1.1169209608321107E-3</v>
      </c>
      <c r="BF2164" s="13">
        <f t="shared" si="2901"/>
        <v>9.0039584198487279E-4</v>
      </c>
      <c r="BG2164" s="13">
        <f t="shared" si="2902"/>
        <v>4.8389736946092914E-4</v>
      </c>
      <c r="BH2164" s="13">
        <f t="shared" si="2903"/>
        <v>1.9504476802254686E-4</v>
      </c>
      <c r="BI2164" s="13">
        <f t="shared" si="2904"/>
        <v>6.2893438045094768E-5</v>
      </c>
      <c r="BJ2164" s="14">
        <f t="shared" si="2905"/>
        <v>0.40516991368280997</v>
      </c>
      <c r="BK2164" s="14">
        <f t="shared" si="2906"/>
        <v>0.23939091471768698</v>
      </c>
      <c r="BL2164" s="14">
        <f t="shared" si="2907"/>
        <v>0.32985621467110099</v>
      </c>
      <c r="BM2164" s="14">
        <f t="shared" si="2908"/>
        <v>0.5980350765414032</v>
      </c>
      <c r="BN2164" s="14">
        <f t="shared" si="2909"/>
        <v>0.39966440407930359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1.5216000000000001</v>
      </c>
      <c r="F2165" s="10">
        <f>VLOOKUP(B2165,home!$B$2:$E$405,3,FALSE)</f>
        <v>1.3144</v>
      </c>
      <c r="G2165" s="10">
        <f>VLOOKUP(C2165,away!$B$2:$E$405,4,FALSE)</f>
        <v>0.92010000000000003</v>
      </c>
      <c r="H2165" s="10">
        <f>VLOOKUP(A2165,away!$A$2:$E$405,3,FALSE)</f>
        <v>1.1121000000000001</v>
      </c>
      <c r="I2165" s="10">
        <f>VLOOKUP(C2165,away!$B$2:$E$405,3,FALSE)</f>
        <v>1.1989000000000001</v>
      </c>
      <c r="J2165" s="10">
        <f>VLOOKUP(B2165,home!$B$2:$E$405,4,FALSE)</f>
        <v>1.079</v>
      </c>
      <c r="K2165" s="12">
        <f t="shared" si="2854"/>
        <v>1.8401917559040002</v>
      </c>
      <c r="L2165" s="12">
        <f t="shared" si="2855"/>
        <v>1.4386271285100003</v>
      </c>
      <c r="M2165" s="13">
        <f t="shared" si="2856"/>
        <v>3.7672726384450857E-2</v>
      </c>
      <c r="N2165" s="13">
        <f t="shared" si="2857"/>
        <v>6.9325040515093569E-2</v>
      </c>
      <c r="O2165" s="13">
        <f t="shared" si="2858"/>
        <v>5.4197006181605466E-2</v>
      </c>
      <c r="P2165" s="13">
        <f t="shared" si="2859"/>
        <v>9.9732883970068506E-2</v>
      </c>
      <c r="Q2165" s="13">
        <f t="shared" si="2860"/>
        <v>6.3785684016793007E-2</v>
      </c>
      <c r="R2165" s="13">
        <f t="shared" si="2861"/>
        <v>3.8984641688440916E-2</v>
      </c>
      <c r="S2165" s="13">
        <f t="shared" si="2862"/>
        <v>6.6006957151716505E-2</v>
      </c>
      <c r="T2165" s="13">
        <f t="shared" si="2863"/>
        <v>9.176381543712514E-2</v>
      </c>
      <c r="U2165" s="13">
        <f t="shared" si="2864"/>
        <v>7.1739216241940365E-2</v>
      </c>
      <c r="V2165" s="13">
        <f t="shared" si="2865"/>
        <v>1.9415944845170945E-2</v>
      </c>
      <c r="W2165" s="13">
        <f t="shared" si="2866"/>
        <v>3.912596329080003E-2</v>
      </c>
      <c r="X2165" s="13">
        <f t="shared" si="2867"/>
        <v>5.6287672219231324E-2</v>
      </c>
      <c r="Y2165" s="13">
        <f t="shared" si="2868"/>
        <v>4.048848612763245E-2</v>
      </c>
      <c r="Z2165" s="13">
        <f t="shared" si="2869"/>
        <v>1.8694787709410993E-2</v>
      </c>
      <c r="AA2165" s="13">
        <f t="shared" si="2870"/>
        <v>3.4401994221233537E-2</v>
      </c>
      <c r="AB2165" s="13">
        <f t="shared" si="2871"/>
        <v>3.1653133076285506E-2</v>
      </c>
      <c r="AC2165" s="13">
        <f t="shared" si="2872"/>
        <v>3.2125498342149487E-3</v>
      </c>
      <c r="AD2165" s="13">
        <f t="shared" si="2873"/>
        <v>1.7999818772383193E-2</v>
      </c>
      <c r="AE2165" s="13">
        <f t="shared" si="2874"/>
        <v>2.589502759421403E-2</v>
      </c>
      <c r="AF2165" s="13">
        <f t="shared" si="2875"/>
        <v>1.8626644595275681E-2</v>
      </c>
      <c r="AG2165" s="13">
        <f t="shared" si="2876"/>
        <v>8.9322654092925877E-3</v>
      </c>
      <c r="AH2165" s="13">
        <f t="shared" si="2877"/>
        <v>6.7237071901234948E-3</v>
      </c>
      <c r="AI2165" s="13">
        <f t="shared" si="2878"/>
        <v>1.2372910540377705E-2</v>
      </c>
      <c r="AJ2165" s="13">
        <f t="shared" si="2879"/>
        <v>1.1384263986470381E-2</v>
      </c>
      <c r="AK2165" s="13">
        <f t="shared" si="2880"/>
        <v>6.983076244979204E-3</v>
      </c>
      <c r="AL2165" s="13">
        <f t="shared" si="2881"/>
        <v>3.401897240928797E-4</v>
      </c>
      <c r="AM2165" s="13">
        <f t="shared" si="2882"/>
        <v>6.6246236225411181E-3</v>
      </c>
      <c r="AN2165" s="13">
        <f t="shared" si="2883"/>
        <v>9.5303632595558456E-3</v>
      </c>
      <c r="AO2165" s="13">
        <f t="shared" si="2884"/>
        <v>6.8553195648760178E-3</v>
      </c>
      <c r="AP2165" s="13">
        <f t="shared" si="2885"/>
        <v>3.2874162335453355E-3</v>
      </c>
      <c r="AQ2165" s="13">
        <f t="shared" si="2886"/>
        <v>1.1823415440706214E-3</v>
      </c>
      <c r="AR2165" s="13">
        <f t="shared" si="2887"/>
        <v>1.9345815135738814E-3</v>
      </c>
      <c r="AS2165" s="13">
        <f t="shared" si="2888"/>
        <v>3.5600009524029389E-3</v>
      </c>
      <c r="AT2165" s="13">
        <f t="shared" si="2889"/>
        <v>3.2755422018111392E-3</v>
      </c>
      <c r="AU2165" s="13">
        <f t="shared" si="2890"/>
        <v>2.0092085852961654E-3</v>
      </c>
      <c r="AV2165" s="13">
        <f t="shared" si="2891"/>
        <v>9.2433226863838599E-4</v>
      </c>
      <c r="AW2165" s="13">
        <f t="shared" si="2892"/>
        <v>2.5016699772644757E-5</v>
      </c>
      <c r="AX2165" s="13">
        <f t="shared" si="2893"/>
        <v>2.031762962694513E-3</v>
      </c>
      <c r="AY2165" s="13">
        <f t="shared" si="2894"/>
        <v>2.922949316834178E-3</v>
      </c>
      <c r="AZ2165" s="13">
        <f t="shared" si="2895"/>
        <v>2.1025170912287107E-3</v>
      </c>
      <c r="BA2165" s="13">
        <f t="shared" si="2896"/>
        <v>1.0082460418658526E-3</v>
      </c>
      <c r="BB2165" s="13">
        <f t="shared" si="2897"/>
        <v>3.6262252701026117E-4</v>
      </c>
      <c r="BC2165" s="13">
        <f t="shared" si="2898"/>
        <v>1.0433572095316243E-4</v>
      </c>
      <c r="BD2165" s="13">
        <f t="shared" si="2899"/>
        <v>4.6385690795688666E-4</v>
      </c>
      <c r="BE2165" s="13">
        <f t="shared" si="2900"/>
        <v>8.5358565794138336E-4</v>
      </c>
      <c r="BF2165" s="13">
        <f t="shared" si="2901"/>
        <v>7.8538064535081285E-4</v>
      </c>
      <c r="BG2165" s="13">
        <f t="shared" si="2902"/>
        <v>4.8175032960704318E-4</v>
      </c>
      <c r="BH2165" s="13">
        <f t="shared" si="2903"/>
        <v>2.2162824623672895E-4</v>
      </c>
      <c r="BI2165" s="13">
        <f t="shared" si="2904"/>
        <v>8.1567694320058018E-5</v>
      </c>
      <c r="BJ2165" s="14">
        <f t="shared" si="2905"/>
        <v>0.46824291586301658</v>
      </c>
      <c r="BK2165" s="14">
        <f t="shared" si="2906"/>
        <v>0.22930420122654885</v>
      </c>
      <c r="BL2165" s="14">
        <f t="shared" si="2907"/>
        <v>0.28303138437459197</v>
      </c>
      <c r="BM2165" s="14">
        <f t="shared" si="2908"/>
        <v>0.63267737380005451</v>
      </c>
      <c r="BN2165" s="14">
        <f t="shared" si="2909"/>
        <v>0.36369798275645232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1.5216000000000001</v>
      </c>
      <c r="F2166" s="10">
        <f>VLOOKUP(B2166,home!$B$2:$E$405,3,FALSE)</f>
        <v>1.0077</v>
      </c>
      <c r="G2166" s="10">
        <f>VLOOKUP(C2166,away!$B$2:$E$405,4,FALSE)</f>
        <v>1.5772999999999999</v>
      </c>
      <c r="H2166" s="10">
        <f>VLOOKUP(A2166,away!$A$2:$E$405,3,FALSE)</f>
        <v>1.1121000000000001</v>
      </c>
      <c r="I2166" s="10">
        <f>VLOOKUP(C2166,away!$B$2:$E$405,3,FALSE)</f>
        <v>0.35970000000000002</v>
      </c>
      <c r="J2166" s="10">
        <f>VLOOKUP(B2166,home!$B$2:$E$405,4,FALSE)</f>
        <v>1.0190999999999999</v>
      </c>
      <c r="K2166" s="12">
        <f t="shared" si="2854"/>
        <v>2.4184998315360002</v>
      </c>
      <c r="L2166" s="12">
        <f t="shared" si="2855"/>
        <v>0.40766279726700005</v>
      </c>
      <c r="M2166" s="13">
        <f t="shared" si="2856"/>
        <v>5.9239742945137584E-2</v>
      </c>
      <c r="N2166" s="13">
        <f t="shared" si="2857"/>
        <v>0.14327130833305121</v>
      </c>
      <c r="O2166" s="13">
        <f t="shared" si="2858"/>
        <v>2.4149839318392815E-2</v>
      </c>
      <c r="P2166" s="13">
        <f t="shared" si="2859"/>
        <v>5.840638232315451E-2</v>
      </c>
      <c r="Q2166" s="13">
        <f t="shared" si="2860"/>
        <v>0.17325081753371338</v>
      </c>
      <c r="R2166" s="13">
        <f t="shared" si="2861"/>
        <v>4.9224955250422977E-3</v>
      </c>
      <c r="S2166" s="13">
        <f t="shared" si="2862"/>
        <v>1.4396186269907237E-2</v>
      </c>
      <c r="T2166" s="13">
        <f t="shared" si="2863"/>
        <v>7.0627912904588211E-2</v>
      </c>
      <c r="U2166" s="13">
        <f t="shared" si="2864"/>
        <v>1.1905054598051515E-2</v>
      </c>
      <c r="V2166" s="13">
        <f t="shared" si="2865"/>
        <v>1.5770740637455136E-3</v>
      </c>
      <c r="W2166" s="13">
        <f t="shared" si="2866"/>
        <v>0.13966902433958669</v>
      </c>
      <c r="X2166" s="13">
        <f t="shared" si="2867"/>
        <v>5.6937865153828628E-2</v>
      </c>
      <c r="Y2166" s="13">
        <f t="shared" si="2868"/>
        <v>1.1605724689510511E-2</v>
      </c>
      <c r="Z2166" s="13">
        <f t="shared" si="2869"/>
        <v>6.6890609842434445E-4</v>
      </c>
      <c r="AA2166" s="13">
        <f t="shared" si="2870"/>
        <v>1.6177492863526802E-3</v>
      </c>
      <c r="AB2166" s="13">
        <f t="shared" si="2871"/>
        <v>1.9562631882557211E-3</v>
      </c>
      <c r="AC2166" s="13">
        <f t="shared" si="2872"/>
        <v>9.718052668243802E-5</v>
      </c>
      <c r="AD2166" s="13">
        <f t="shared" si="2873"/>
        <v>8.4447377959021977E-2</v>
      </c>
      <c r="AE2166" s="13">
        <f t="shared" si="2874"/>
        <v>3.4426054320638499E-2</v>
      </c>
      <c r="AF2166" s="13">
        <f t="shared" si="2875"/>
        <v>7.0171108016085912E-3</v>
      </c>
      <c r="AG2166" s="13">
        <f t="shared" si="2876"/>
        <v>9.5353833937207968E-4</v>
      </c>
      <c r="AH2166" s="13">
        <f t="shared" si="2877"/>
        <v>6.8172032798155885E-5</v>
      </c>
      <c r="AI2166" s="13">
        <f t="shared" si="2878"/>
        <v>1.648740498378067E-4</v>
      </c>
      <c r="AJ2166" s="13">
        <f t="shared" si="2879"/>
        <v>1.9937393087869683E-4</v>
      </c>
      <c r="AK2166" s="13">
        <f t="shared" si="2880"/>
        <v>1.6072860608093282E-4</v>
      </c>
      <c r="AL2166" s="13">
        <f t="shared" si="2881"/>
        <v>3.8325372215315339E-6</v>
      </c>
      <c r="AM2166" s="13">
        <f t="shared" si="2882"/>
        <v>4.084719387351033E-2</v>
      </c>
      <c r="AN2166" s="13">
        <f t="shared" si="2883"/>
        <v>1.6651881314982686E-2</v>
      </c>
      <c r="AO2166" s="13">
        <f t="shared" si="2884"/>
        <v>3.3941762583119661E-3</v>
      </c>
      <c r="AP2166" s="13">
        <f t="shared" si="2885"/>
        <v>4.6122646262689861E-4</v>
      </c>
      <c r="AQ2166" s="13">
        <f t="shared" si="2886"/>
        <v>4.7006217482011245E-5</v>
      </c>
      <c r="AR2166" s="13">
        <f t="shared" si="2887"/>
        <v>5.5582403171747827E-6</v>
      </c>
      <c r="AS2166" s="13">
        <f t="shared" si="2888"/>
        <v>1.3442603270723818E-5</v>
      </c>
      <c r="AT2166" s="13">
        <f t="shared" si="2889"/>
        <v>1.625546687282542E-5</v>
      </c>
      <c r="AU2166" s="13">
        <f t="shared" si="2890"/>
        <v>1.3104614631155772E-5</v>
      </c>
      <c r="AV2166" s="13">
        <f t="shared" si="2891"/>
        <v>7.9233770694486072E-6</v>
      </c>
      <c r="AW2166" s="13">
        <f t="shared" si="2892"/>
        <v>1.049617401632789E-7</v>
      </c>
      <c r="AX2166" s="13">
        <f t="shared" si="2893"/>
        <v>1.6464821916967166E-2</v>
      </c>
      <c r="AY2166" s="13">
        <f t="shared" si="2894"/>
        <v>6.7120953591738447E-3</v>
      </c>
      <c r="AZ2166" s="13">
        <f t="shared" si="2895"/>
        <v>1.3681357848218292E-3</v>
      </c>
      <c r="BA2166" s="13">
        <f t="shared" si="2896"/>
        <v>1.8591268702718313E-4</v>
      </c>
      <c r="BB2166" s="13">
        <f t="shared" si="2897"/>
        <v>1.8947421510231446E-5</v>
      </c>
      <c r="BC2166" s="13">
        <f t="shared" si="2898"/>
        <v>1.5448317707715764E-6</v>
      </c>
      <c r="BD2166" s="13">
        <f t="shared" si="2899"/>
        <v>3.7764796593028128E-7</v>
      </c>
      <c r="BE2166" s="13">
        <f t="shared" si="2900"/>
        <v>9.1334154198229853E-7</v>
      </c>
      <c r="BF2166" s="13">
        <f t="shared" si="2901"/>
        <v>1.1044581827095098E-6</v>
      </c>
      <c r="BG2166" s="13">
        <f t="shared" si="2902"/>
        <v>8.9037730960716893E-7</v>
      </c>
      <c r="BH2166" s="13">
        <f t="shared" si="2903"/>
        <v>5.3834434332210367E-7</v>
      </c>
      <c r="BI2166" s="13">
        <f t="shared" si="2904"/>
        <v>2.6039714072657335E-7</v>
      </c>
      <c r="BJ2166" s="14">
        <f t="shared" si="2905"/>
        <v>0.8083596765031047</v>
      </c>
      <c r="BK2166" s="14">
        <f t="shared" si="2906"/>
        <v>0.14043249402502267</v>
      </c>
      <c r="BL2166" s="14">
        <f t="shared" si="2907"/>
        <v>4.5204919404336234E-2</v>
      </c>
      <c r="BM2166" s="14">
        <f t="shared" si="2908"/>
        <v>0.52471341965496232</v>
      </c>
      <c r="BN2166" s="14">
        <f t="shared" si="2909"/>
        <v>0.46324058597849183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1.5216000000000001</v>
      </c>
      <c r="F2167" s="10">
        <f>VLOOKUP(B2167,home!$B$2:$E$405,3,FALSE)</f>
        <v>0.43809999999999999</v>
      </c>
      <c r="G2167" s="10">
        <f>VLOOKUP(C2167,away!$B$2:$E$405,4,FALSE)</f>
        <v>0.96389999999999998</v>
      </c>
      <c r="H2167" s="10">
        <f>VLOOKUP(A2167,away!$A$2:$E$405,3,FALSE)</f>
        <v>1.1121000000000001</v>
      </c>
      <c r="I2167" s="10">
        <f>VLOOKUP(C2167,away!$B$2:$E$405,3,FALSE)</f>
        <v>1.139</v>
      </c>
      <c r="J2167" s="10">
        <f>VLOOKUP(B2167,home!$B$2:$E$405,4,FALSE)</f>
        <v>0.53949999999999998</v>
      </c>
      <c r="K2167" s="12">
        <f t="shared" si="2854"/>
        <v>0.64254823214400003</v>
      </c>
      <c r="L2167" s="12">
        <f t="shared" si="2855"/>
        <v>0.68337488504999999</v>
      </c>
      <c r="M2167" s="13">
        <f t="shared" si="2856"/>
        <v>0.26555770502371379</v>
      </c>
      <c r="N2167" s="13">
        <f t="shared" si="2857"/>
        <v>0.17063363389520517</v>
      </c>
      <c r="O2167" s="13">
        <f t="shared" si="2858"/>
        <v>0.18147546614472221</v>
      </c>
      <c r="P2167" s="13">
        <f t="shared" si="2859"/>
        <v>0.1166067399487996</v>
      </c>
      <c r="Q2167" s="13">
        <f t="shared" si="2860"/>
        <v>5.4820169901835282E-2</v>
      </c>
      <c r="R2167" s="13">
        <f t="shared" si="2861"/>
        <v>6.2007887908022342E-2</v>
      </c>
      <c r="S2167" s="13">
        <f t="shared" si="2862"/>
        <v>1.2800543482887056E-2</v>
      </c>
      <c r="T2167" s="13">
        <f t="shared" si="2863"/>
        <v>3.7462727305088157E-2</v>
      </c>
      <c r="U2167" s="13">
        <f t="shared" si="2864"/>
        <v>3.9843058754283081E-2</v>
      </c>
      <c r="V2167" s="13">
        <f t="shared" si="2865"/>
        <v>6.2452617720507356E-4</v>
      </c>
      <c r="W2167" s="13">
        <f t="shared" si="2866"/>
        <v>1.1741534418752662E-2</v>
      </c>
      <c r="X2167" s="13">
        <f t="shared" si="2867"/>
        <v>8.0238697337257185E-3</v>
      </c>
      <c r="Y2167" s="13">
        <f t="shared" si="2868"/>
        <v>2.7416555284704935E-3</v>
      </c>
      <c r="Z2167" s="13">
        <f t="shared" si="2869"/>
        <v>1.4124877757112688E-2</v>
      </c>
      <c r="AA2167" s="13">
        <f t="shared" si="2870"/>
        <v>9.0759152320828672E-3</v>
      </c>
      <c r="AB2167" s="13">
        <f t="shared" si="2871"/>
        <v>2.9158566437318231E-3</v>
      </c>
      <c r="AC2167" s="13">
        <f t="shared" si="2872"/>
        <v>1.71393919661611E-5</v>
      </c>
      <c r="AD2167" s="13">
        <f t="shared" si="2873"/>
        <v>1.8861255458568625E-3</v>
      </c>
      <c r="AE2167" s="13">
        <f t="shared" si="2874"/>
        <v>1.2889308280898018E-3</v>
      </c>
      <c r="AF2167" s="13">
        <f t="shared" si="2875"/>
        <v>4.4041147824163481E-4</v>
      </c>
      <c r="AG2167" s="13">
        <f t="shared" si="2876"/>
        <v>1.003220477726926E-4</v>
      </c>
      <c r="AH2167" s="13">
        <f t="shared" si="2877"/>
        <v>2.4131466784030457E-3</v>
      </c>
      <c r="AI2167" s="13">
        <f t="shared" si="2878"/>
        <v>1.5505631321120429E-3</v>
      </c>
      <c r="AJ2167" s="13">
        <f t="shared" si="2879"/>
        <v>4.9815579968312822E-4</v>
      </c>
      <c r="AK2167" s="13">
        <f t="shared" si="2880"/>
        <v>1.0669637613955824E-4</v>
      </c>
      <c r="AL2167" s="13">
        <f t="shared" si="2881"/>
        <v>3.0103718838814715E-7</v>
      </c>
      <c r="AM2167" s="13">
        <f t="shared" si="2882"/>
        <v>2.4238532701839291E-4</v>
      </c>
      <c r="AN2167" s="13">
        <f t="shared" si="2883"/>
        <v>1.6564004498900091E-4</v>
      </c>
      <c r="AO2167" s="13">
        <f t="shared" si="2884"/>
        <v>5.6597123352017654E-5</v>
      </c>
      <c r="AP2167" s="13">
        <f t="shared" si="2885"/>
        <v>1.2892350888281914E-5</v>
      </c>
      <c r="AQ2167" s="13">
        <f t="shared" si="2886"/>
        <v>2.2025772015759791E-6</v>
      </c>
      <c r="AR2167" s="13">
        <f t="shared" si="2887"/>
        <v>3.2981676679249417E-4</v>
      </c>
      <c r="AS2167" s="13">
        <f t="shared" si="2888"/>
        <v>2.1192318043396712E-4</v>
      </c>
      <c r="AT2167" s="13">
        <f t="shared" si="2889"/>
        <v>6.8085432469089738E-5</v>
      </c>
      <c r="AU2167" s="13">
        <f t="shared" si="2890"/>
        <v>1.4582724755924438E-5</v>
      </c>
      <c r="AV2167" s="13">
        <f t="shared" si="2891"/>
        <v>2.3425260029404472E-6</v>
      </c>
      <c r="AW2167" s="13">
        <f t="shared" si="2892"/>
        <v>3.6718285577474916E-9</v>
      </c>
      <c r="AX2167" s="13">
        <f t="shared" si="2893"/>
        <v>2.5957377228885606E-5</v>
      </c>
      <c r="AY2167" s="13">
        <f t="shared" si="2894"/>
        <v>1.7738619679989185E-5</v>
      </c>
      <c r="AZ2167" s="13">
        <f t="shared" si="2895"/>
        <v>6.0610635923791382E-6</v>
      </c>
      <c r="BA2167" s="13">
        <f t="shared" si="2896"/>
        <v>1.3806595452409447E-6</v>
      </c>
      <c r="BB2167" s="13">
        <f t="shared" si="2897"/>
        <v>2.3587701450555393E-7</v>
      </c>
      <c r="BC2167" s="13">
        <f t="shared" si="2898"/>
        <v>3.2238485534734023E-8</v>
      </c>
      <c r="BD2167" s="13">
        <f t="shared" si="2899"/>
        <v>3.7564749182397219E-5</v>
      </c>
      <c r="BE2167" s="13">
        <f t="shared" si="2900"/>
        <v>2.413716317808211E-5</v>
      </c>
      <c r="BF2167" s="13">
        <f t="shared" si="2901"/>
        <v>7.7546457645239541E-6</v>
      </c>
      <c r="BG2167" s="13">
        <f t="shared" si="2902"/>
        <v>1.6609113089659418E-6</v>
      </c>
      <c r="BH2167" s="13">
        <f t="shared" si="2903"/>
        <v>2.6680390633101064E-7</v>
      </c>
      <c r="BI2167" s="13">
        <f t="shared" si="2904"/>
        <v>3.4286875668420868E-8</v>
      </c>
      <c r="BJ2167" s="14">
        <f t="shared" si="2905"/>
        <v>0.28967050394203425</v>
      </c>
      <c r="BK2167" s="14">
        <f t="shared" si="2906"/>
        <v>0.3956246936814401</v>
      </c>
      <c r="BL2167" s="14">
        <f t="shared" si="2907"/>
        <v>0.30058491585985053</v>
      </c>
      <c r="BM2167" s="14">
        <f t="shared" si="2908"/>
        <v>0.14888565347028776</v>
      </c>
      <c r="BN2167" s="14">
        <f t="shared" si="2909"/>
        <v>0.8511016028222983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1.5216000000000001</v>
      </c>
      <c r="F2168" s="10">
        <f>VLOOKUP(B2168,home!$B$2:$E$405,3,FALSE)</f>
        <v>0.78859999999999997</v>
      </c>
      <c r="G2168" s="10">
        <f>VLOOKUP(C2168,away!$B$2:$E$405,4,FALSE)</f>
        <v>0.61339999999999995</v>
      </c>
      <c r="H2168" s="10">
        <f>VLOOKUP(A2168,away!$A$2:$E$405,3,FALSE)</f>
        <v>1.1121000000000001</v>
      </c>
      <c r="I2168" s="10">
        <f>VLOOKUP(C2168,away!$B$2:$E$405,3,FALSE)</f>
        <v>1.6186</v>
      </c>
      <c r="J2168" s="10">
        <f>VLOOKUP(B2168,home!$B$2:$E$405,4,FALSE)</f>
        <v>0.8992</v>
      </c>
      <c r="K2168" s="12">
        <f t="shared" si="2854"/>
        <v>0.73603936838399986</v>
      </c>
      <c r="L2168" s="12">
        <f t="shared" si="2855"/>
        <v>1.6186005179520002</v>
      </c>
      <c r="M2168" s="13">
        <f t="shared" si="2856"/>
        <v>9.4927685136672546E-2</v>
      </c>
      <c r="N2168" s="13">
        <f t="shared" si="2857"/>
        <v>6.9870513410151672E-2</v>
      </c>
      <c r="O2168" s="13">
        <f t="shared" si="2858"/>
        <v>0.15365000033020254</v>
      </c>
      <c r="P2168" s="13">
        <f t="shared" si="2859"/>
        <v>0.11309244919524365</v>
      </c>
      <c r="Q2168" s="13">
        <f t="shared" si="2860"/>
        <v>2.5713724279536908E-2</v>
      </c>
      <c r="R2168" s="13">
        <f t="shared" si="2861"/>
        <v>0.12434898505889545</v>
      </c>
      <c r="S2168" s="13">
        <f t="shared" si="2862"/>
        <v>3.3683277029679104E-2</v>
      </c>
      <c r="T2168" s="13">
        <f t="shared" si="2863"/>
        <v>4.1620247437333363E-2</v>
      </c>
      <c r="U2168" s="13">
        <f t="shared" si="2864"/>
        <v>9.1525748421940847E-2</v>
      </c>
      <c r="V2168" s="13">
        <f t="shared" si="2865"/>
        <v>4.4587440905660769E-3</v>
      </c>
      <c r="W2168" s="13">
        <f t="shared" si="2866"/>
        <v>6.3087711258368899E-3</v>
      </c>
      <c r="X2168" s="13">
        <f t="shared" si="2867"/>
        <v>1.0211380211920213E-2</v>
      </c>
      <c r="Y2168" s="13">
        <f t="shared" si="2868"/>
        <v>8.2640726500094325E-3</v>
      </c>
      <c r="Z2168" s="13">
        <f t="shared" si="2869"/>
        <v>6.7090443874377917E-2</v>
      </c>
      <c r="AA2168" s="13">
        <f t="shared" si="2870"/>
        <v>4.9381207933899315E-2</v>
      </c>
      <c r="AB2168" s="13">
        <f t="shared" si="2871"/>
        <v>1.8173256548853104E-2</v>
      </c>
      <c r="AC2168" s="13">
        <f t="shared" si="2872"/>
        <v>3.3199633016104595E-4</v>
      </c>
      <c r="AD2168" s="13">
        <f t="shared" si="2873"/>
        <v>1.1608759786850501E-3</v>
      </c>
      <c r="AE2168" s="13">
        <f t="shared" si="2874"/>
        <v>1.8789944603776572E-3</v>
      </c>
      <c r="AF2168" s="13">
        <f t="shared" si="2875"/>
        <v>1.5206707033981078E-3</v>
      </c>
      <c r="AG2168" s="13">
        <f t="shared" si="2876"/>
        <v>8.2045279605153681E-4</v>
      </c>
      <c r="AH2168" s="13">
        <f t="shared" si="2877"/>
        <v>2.7148156801174415E-2</v>
      </c>
      <c r="AI2168" s="13">
        <f t="shared" si="2878"/>
        <v>1.9982112184726206E-2</v>
      </c>
      <c r="AJ2168" s="13">
        <f t="shared" si="2879"/>
        <v>7.3538106157120513E-3</v>
      </c>
      <c r="AK2168" s="13">
        <f t="shared" si="2880"/>
        <v>1.8042313736014173E-3</v>
      </c>
      <c r="AL2168" s="13">
        <f t="shared" si="2881"/>
        <v>1.5821002291455037E-5</v>
      </c>
      <c r="AM2168" s="13">
        <f t="shared" si="2882"/>
        <v>1.7089008442470045E-4</v>
      </c>
      <c r="AN2168" s="13">
        <f t="shared" si="2883"/>
        <v>2.7660277916268118E-4</v>
      </c>
      <c r="AO2168" s="13">
        <f t="shared" si="2884"/>
        <v>2.2385470080983931E-4</v>
      </c>
      <c r="AP2168" s="13">
        <f t="shared" si="2885"/>
        <v>1.20777111558932E-4</v>
      </c>
      <c r="AQ2168" s="13">
        <f t="shared" si="2886"/>
        <v>4.8872473831508442E-5</v>
      </c>
      <c r="AR2168" s="13">
        <f t="shared" si="2887"/>
        <v>8.788404131964609E-3</v>
      </c>
      <c r="AS2168" s="13">
        <f t="shared" si="2888"/>
        <v>6.4686114263945655E-3</v>
      </c>
      <c r="AT2168" s="13">
        <f t="shared" si="2889"/>
        <v>2.3805763343024899E-3</v>
      </c>
      <c r="AU2168" s="13">
        <f t="shared" si="2890"/>
        <v>5.8406596716330088E-4</v>
      </c>
      <c r="AV2168" s="13">
        <f t="shared" si="2891"/>
        <v>1.0747388639136649E-4</v>
      </c>
      <c r="AW2168" s="13">
        <f t="shared" si="2892"/>
        <v>5.2356693509735921E-7</v>
      </c>
      <c r="AX2168" s="13">
        <f t="shared" si="2893"/>
        <v>2.096363830050748E-5</v>
      </c>
      <c r="AY2168" s="13">
        <f t="shared" si="2894"/>
        <v>3.3931755811359792E-5</v>
      </c>
      <c r="AZ2168" s="13">
        <f t="shared" si="2895"/>
        <v>2.7460978765643882E-5</v>
      </c>
      <c r="BA2168" s="13">
        <f t="shared" si="2896"/>
        <v>1.4816118151180026E-5</v>
      </c>
      <c r="BB2168" s="13">
        <f t="shared" si="2897"/>
        <v>5.995344128384503E-6</v>
      </c>
      <c r="BC2168" s="13">
        <f t="shared" si="2898"/>
        <v>1.9408134223007288E-6</v>
      </c>
      <c r="BD2168" s="13">
        <f t="shared" si="2899"/>
        <v>2.3708192466615702E-3</v>
      </c>
      <c r="BE2168" s="13">
        <f t="shared" si="2900"/>
        <v>1.7450163008654123E-3</v>
      </c>
      <c r="BF2168" s="13">
        <f t="shared" si="2901"/>
        <v>6.4220034795438091E-4</v>
      </c>
      <c r="BG2168" s="13">
        <f t="shared" si="2902"/>
        <v>1.5756157949477583E-4</v>
      </c>
      <c r="BH2168" s="13">
        <f t="shared" si="2903"/>
        <v>2.8992881363230052E-5</v>
      </c>
      <c r="BI2168" s="13">
        <f t="shared" si="2904"/>
        <v>4.2679804172448188E-6</v>
      </c>
      <c r="BJ2168" s="14">
        <f t="shared" si="2905"/>
        <v>0.16831580885166789</v>
      </c>
      <c r="BK2168" s="14">
        <f t="shared" si="2906"/>
        <v>0.24654390454042521</v>
      </c>
      <c r="BL2168" s="14">
        <f t="shared" si="2907"/>
        <v>0.51664549935197823</v>
      </c>
      <c r="BM2168" s="14">
        <f t="shared" si="2908"/>
        <v>0.41695889101887035</v>
      </c>
      <c r="BN2168" s="14">
        <f t="shared" si="2909"/>
        <v>0.58160335741070268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1.7670999999999999</v>
      </c>
      <c r="F2169" s="10">
        <f>VLOOKUP(B2169,home!$B$2:$E$405,3,FALSE)</f>
        <v>1.4552</v>
      </c>
      <c r="G2169" s="10">
        <f>VLOOKUP(C2169,away!$B$2:$E$405,4,FALSE)</f>
        <v>0.77810000000000001</v>
      </c>
      <c r="H2169" s="10">
        <f>VLOOKUP(A2169,away!$A$2:$E$405,3,FALSE)</f>
        <v>1.5205</v>
      </c>
      <c r="I2169" s="10">
        <f>VLOOKUP(C2169,away!$B$2:$E$405,3,FALSE)</f>
        <v>1.5620000000000001</v>
      </c>
      <c r="J2169" s="10">
        <f>VLOOKUP(B2169,home!$B$2:$E$405,4,FALSE)</f>
        <v>0.84560000000000002</v>
      </c>
      <c r="K2169" s="12">
        <f t="shared" si="2854"/>
        <v>2.0008716381519998</v>
      </c>
      <c r="L2169" s="12">
        <f t="shared" si="2855"/>
        <v>2.0083177576</v>
      </c>
      <c r="M2169" s="13">
        <f t="shared" si="2856"/>
        <v>1.8148100203159597E-2</v>
      </c>
      <c r="N2169" s="13">
        <f t="shared" si="2857"/>
        <v>3.631201898284258E-2</v>
      </c>
      <c r="O2169" s="13">
        <f t="shared" si="2858"/>
        <v>3.6447151904709575E-2</v>
      </c>
      <c r="P2169" s="13">
        <f t="shared" si="2859"/>
        <v>7.2926072537551026E-2</v>
      </c>
      <c r="Q2169" s="13">
        <f t="shared" si="2860"/>
        <v>3.6327844453403375E-2</v>
      </c>
      <c r="R2169" s="13">
        <f t="shared" si="2861"/>
        <v>3.6598731192086467E-2</v>
      </c>
      <c r="S2169" s="13">
        <f t="shared" si="2862"/>
        <v>7.3261277988015711E-2</v>
      </c>
      <c r="T2169" s="13">
        <f t="shared" si="2863"/>
        <v>7.2957855111100645E-2</v>
      </c>
      <c r="U2169" s="13">
        <f t="shared" si="2864"/>
        <v>7.3229363234594738E-2</v>
      </c>
      <c r="V2169" s="13">
        <f t="shared" si="2865"/>
        <v>3.2710232983919008E-2</v>
      </c>
      <c r="W2169" s="13">
        <f t="shared" si="2866"/>
        <v>2.4229117880670746E-2</v>
      </c>
      <c r="X2169" s="13">
        <f t="shared" si="2867"/>
        <v>4.8659767690734726E-2</v>
      </c>
      <c r="Y2169" s="13">
        <f t="shared" si="2868"/>
        <v>4.8862137766996667E-2</v>
      </c>
      <c r="Z2169" s="13">
        <f t="shared" si="2869"/>
        <v>2.4500627252898758E-2</v>
      </c>
      <c r="AA2169" s="13">
        <f t="shared" si="2870"/>
        <v>4.9022610187259064E-2</v>
      </c>
      <c r="AB2169" s="13">
        <f t="shared" si="2871"/>
        <v>4.9043975175933979E-2</v>
      </c>
      <c r="AC2169" s="13">
        <f t="shared" si="2872"/>
        <v>8.2151464774607927E-3</v>
      </c>
      <c r="AD2169" s="13">
        <f t="shared" si="2873"/>
        <v>1.2119838696218901E-2</v>
      </c>
      <c r="AE2169" s="13">
        <f t="shared" si="2874"/>
        <v>2.4340487272864045E-2</v>
      </c>
      <c r="AF2169" s="13">
        <f t="shared" si="2875"/>
        <v>2.4441716409364839E-2</v>
      </c>
      <c r="AG2169" s="13">
        <f t="shared" si="2876"/>
        <v>1.6362244363716905E-2</v>
      </c>
      <c r="AH2169" s="13">
        <f t="shared" si="2877"/>
        <v>1.2301261196083766E-2</v>
      </c>
      <c r="AI2169" s="13">
        <f t="shared" si="2878"/>
        <v>2.4613244640743753E-2</v>
      </c>
      <c r="AJ2169" s="13">
        <f t="shared" si="2879"/>
        <v>2.4623971562280442E-2</v>
      </c>
      <c r="AK2169" s="13">
        <f t="shared" si="2880"/>
        <v>1.6423135439209438E-2</v>
      </c>
      <c r="AL2169" s="13">
        <f t="shared" si="2881"/>
        <v>1.3204651973821693E-3</v>
      </c>
      <c r="AM2169" s="13">
        <f t="shared" si="2882"/>
        <v>4.8500483012483032E-3</v>
      </c>
      <c r="AN2169" s="13">
        <f t="shared" si="2883"/>
        <v>9.7404381286146785E-3</v>
      </c>
      <c r="AO2169" s="13">
        <f t="shared" si="2884"/>
        <v>9.7809474302504897E-3</v>
      </c>
      <c r="AP2169" s="13">
        <f t="shared" si="2885"/>
        <v>6.5477501367747163E-3</v>
      </c>
      <c r="AQ2169" s="13">
        <f t="shared" si="2886"/>
        <v>3.2874907180031219E-3</v>
      </c>
      <c r="AR2169" s="13">
        <f t="shared" si="2887"/>
        <v>4.9409682601941705E-3</v>
      </c>
      <c r="AS2169" s="13">
        <f t="shared" si="2888"/>
        <v>9.8862432568317463E-3</v>
      </c>
      <c r="AT2169" s="13">
        <f t="shared" si="2889"/>
        <v>9.8905518702330497E-3</v>
      </c>
      <c r="AU2169" s="13">
        <f t="shared" si="2890"/>
        <v>6.5965749076068413E-3</v>
      </c>
      <c r="AV2169" s="13">
        <f t="shared" si="2891"/>
        <v>3.2997249103939208E-3</v>
      </c>
      <c r="AW2169" s="13">
        <f t="shared" si="2892"/>
        <v>1.4739274770975494E-4</v>
      </c>
      <c r="AX2169" s="13">
        <f t="shared" si="2893"/>
        <v>1.6173873482725018E-3</v>
      </c>
      <c r="AY2169" s="13">
        <f t="shared" si="2894"/>
        <v>3.2482277324532407E-3</v>
      </c>
      <c r="AZ2169" s="13">
        <f t="shared" si="2895"/>
        <v>3.2617367179073138E-3</v>
      </c>
      <c r="BA2169" s="13">
        <f t="shared" si="2896"/>
        <v>2.1835345903964002E-3</v>
      </c>
      <c r="BB2169" s="13">
        <f t="shared" si="2897"/>
        <v>1.0963078230567329E-3</v>
      </c>
      <c r="BC2169" s="13">
        <f t="shared" si="2898"/>
        <v>4.4034689376812726E-4</v>
      </c>
      <c r="BD2169" s="13">
        <f t="shared" si="2899"/>
        <v>1.6538390494476528E-3</v>
      </c>
      <c r="BE2169" s="13">
        <f t="shared" si="2900"/>
        <v>3.3091196481080712E-3</v>
      </c>
      <c r="BF2169" s="13">
        <f t="shared" si="2901"/>
        <v>3.310561825575483E-3</v>
      </c>
      <c r="BG2169" s="13">
        <f t="shared" si="2902"/>
        <v>2.20800308771423E-3</v>
      </c>
      <c r="BH2169" s="13">
        <f t="shared" si="2903"/>
        <v>1.1044826887898619E-3</v>
      </c>
      <c r="BI2169" s="13">
        <f t="shared" si="2904"/>
        <v>4.4198561736589933E-4</v>
      </c>
      <c r="BJ2169" s="14">
        <f t="shared" si="2905"/>
        <v>0.39066724444865908</v>
      </c>
      <c r="BK2169" s="14">
        <f t="shared" si="2906"/>
        <v>0.20982952311994155</v>
      </c>
      <c r="BL2169" s="14">
        <f t="shared" si="2907"/>
        <v>0.36894549965516227</v>
      </c>
      <c r="BM2169" s="14">
        <f t="shared" si="2908"/>
        <v>0.75408214021816544</v>
      </c>
      <c r="BN2169" s="14">
        <f t="shared" si="2909"/>
        <v>0.23675991927375262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1.7670999999999999</v>
      </c>
      <c r="F2170" s="10">
        <f>VLOOKUP(B2170,home!$B$2:$E$405,3,FALSE)</f>
        <v>0.63660000000000005</v>
      </c>
      <c r="G2170" s="10">
        <f>VLOOKUP(C2170,away!$B$2:$E$405,4,FALSE)</f>
        <v>1.0509999999999999</v>
      </c>
      <c r="H2170" s="10">
        <f>VLOOKUP(A2170,away!$A$2:$E$405,3,FALSE)</f>
        <v>1.5205</v>
      </c>
      <c r="I2170" s="10">
        <f>VLOOKUP(C2170,away!$B$2:$E$405,3,FALSE)</f>
        <v>1.0335000000000001</v>
      </c>
      <c r="J2170" s="10">
        <f>VLOOKUP(B2170,home!$B$2:$E$405,4,FALSE)</f>
        <v>1.4798</v>
      </c>
      <c r="K2170" s="12">
        <f t="shared" si="2854"/>
        <v>1.1823075888600001</v>
      </c>
      <c r="L2170" s="12">
        <f t="shared" si="2855"/>
        <v>2.3254121026500001</v>
      </c>
      <c r="M2170" s="13">
        <f t="shared" si="2856"/>
        <v>2.996516641294707E-2</v>
      </c>
      <c r="N2170" s="13">
        <f t="shared" si="2857"/>
        <v>3.5428043651480105E-2</v>
      </c>
      <c r="O2170" s="13">
        <f t="shared" si="2858"/>
        <v>6.9681360634588407E-2</v>
      </c>
      <c r="P2170" s="13">
        <f t="shared" si="2859"/>
        <v>8.2384801480364353E-2</v>
      </c>
      <c r="Q2170" s="13">
        <f t="shared" si="2860"/>
        <v>2.0943422433804142E-2</v>
      </c>
      <c r="R2170" s="13">
        <f t="shared" si="2861"/>
        <v>8.1018939674395593E-2</v>
      </c>
      <c r="S2170" s="13">
        <f t="shared" si="2862"/>
        <v>5.6626212427994989E-2</v>
      </c>
      <c r="T2170" s="13">
        <f t="shared" si="2863"/>
        <v>4.8702087998479679E-2</v>
      </c>
      <c r="U2170" s="13">
        <f t="shared" si="2864"/>
        <v>9.578930721842846E-2</v>
      </c>
      <c r="V2170" s="13">
        <f t="shared" si="2865"/>
        <v>1.7298379077060756E-2</v>
      </c>
      <c r="W2170" s="13">
        <f t="shared" si="2866"/>
        <v>8.2538557600624687E-3</v>
      </c>
      <c r="X2170" s="13">
        <f t="shared" si="2867"/>
        <v>1.9193616077976677E-2</v>
      </c>
      <c r="Y2170" s="13">
        <f t="shared" si="2868"/>
        <v>2.2316533560672303E-2</v>
      </c>
      <c r="Z2170" s="13">
        <f t="shared" si="2869"/>
        <v>6.280080762090326E-2</v>
      </c>
      <c r="AA2170" s="13">
        <f t="shared" si="2870"/>
        <v>7.4249871436730855E-2</v>
      </c>
      <c r="AB2170" s="13">
        <f t="shared" si="2871"/>
        <v>4.3893093235763125E-2</v>
      </c>
      <c r="AC2170" s="13">
        <f t="shared" si="2872"/>
        <v>2.9724587262345095E-3</v>
      </c>
      <c r="AD2170" s="13">
        <f t="shared" si="2873"/>
        <v>2.4396490756194212E-3</v>
      </c>
      <c r="AE2170" s="13">
        <f t="shared" si="2874"/>
        <v>5.6731894866642874E-3</v>
      </c>
      <c r="AF2170" s="13">
        <f t="shared" si="2875"/>
        <v>6.5962517464579389E-3</v>
      </c>
      <c r="AG2170" s="13">
        <f t="shared" si="2876"/>
        <v>5.1130012144464968E-3</v>
      </c>
      <c r="AH2170" s="13">
        <f t="shared" si="2877"/>
        <v>3.6509439524460716E-2</v>
      </c>
      <c r="AI2170" s="13">
        <f t="shared" si="2878"/>
        <v>4.3165387414795135E-2</v>
      </c>
      <c r="AJ2170" s="13">
        <f t="shared" si="2879"/>
        <v>2.5517382558297122E-2</v>
      </c>
      <c r="AK2170" s="13">
        <f t="shared" si="2880"/>
        <v>1.0056465015506159E-2</v>
      </c>
      <c r="AL2170" s="13">
        <f t="shared" si="2881"/>
        <v>3.2689345848397982E-4</v>
      </c>
      <c r="AM2170" s="13">
        <f t="shared" si="2882"/>
        <v>5.7688312325202516E-4</v>
      </c>
      <c r="AN2170" s="13">
        <f t="shared" si="2883"/>
        <v>1.341490996624791E-3</v>
      </c>
      <c r="AO2170" s="13">
        <f t="shared" si="2884"/>
        <v>1.5597596995736498E-3</v>
      </c>
      <c r="AP2170" s="13">
        <f t="shared" si="2885"/>
        <v>1.2090280275380977E-3</v>
      </c>
      <c r="AQ2170" s="13">
        <f t="shared" si="2886"/>
        <v>7.0287210192003784E-4</v>
      </c>
      <c r="AR2170" s="13">
        <f t="shared" si="2887"/>
        <v>1.6979898506229829E-2</v>
      </c>
      <c r="AS2170" s="13">
        <f t="shared" si="2888"/>
        <v>2.0075462861988105E-2</v>
      </c>
      <c r="AT2170" s="13">
        <f t="shared" si="2889"/>
        <v>1.1867686045802819E-2</v>
      </c>
      <c r="AU2170" s="13">
        <f t="shared" si="2890"/>
        <v>4.6770850913868652E-3</v>
      </c>
      <c r="AV2170" s="13">
        <f t="shared" si="2891"/>
        <v>1.3824382993226649E-3</v>
      </c>
      <c r="AW2170" s="13">
        <f t="shared" si="2892"/>
        <v>2.4965147412330297E-5</v>
      </c>
      <c r="AX2170" s="13">
        <f t="shared" si="2893"/>
        <v>1.1367554908435456E-4</v>
      </c>
      <c r="AY2170" s="13">
        <f t="shared" si="2894"/>
        <v>2.6434249761614223E-4</v>
      </c>
      <c r="AZ2170" s="13">
        <f t="shared" si="2895"/>
        <v>3.07352621600653E-4</v>
      </c>
      <c r="BA2170" s="13">
        <f t="shared" si="2896"/>
        <v>2.3824050201712145E-4</v>
      </c>
      <c r="BB2170" s="13">
        <f t="shared" si="2897"/>
        <v>1.3850183668300656E-4</v>
      </c>
      <c r="BC2170" s="13">
        <f t="shared" si="2898"/>
        <v>6.4414769452383384E-5</v>
      </c>
      <c r="BD2170" s="13">
        <f t="shared" si="2899"/>
        <v>6.5808769146925806E-3</v>
      </c>
      <c r="BE2170" s="13">
        <f t="shared" si="2900"/>
        <v>7.780620717594622E-3</v>
      </c>
      <c r="BF2170" s="13">
        <f t="shared" si="2901"/>
        <v>4.5995434602267311E-3</v>
      </c>
      <c r="BG2170" s="13">
        <f t="shared" si="2902"/>
        <v>1.8126917127724823E-3</v>
      </c>
      <c r="BH2170" s="13">
        <f t="shared" si="2903"/>
        <v>5.3578979206863459E-4</v>
      </c>
      <c r="BI2170" s="13">
        <f t="shared" si="2904"/>
        <v>1.2669366743929363E-4</v>
      </c>
      <c r="BJ2170" s="14">
        <f t="shared" si="2905"/>
        <v>0.18117621273102577</v>
      </c>
      <c r="BK2170" s="14">
        <f t="shared" si="2906"/>
        <v>0.18983825408070176</v>
      </c>
      <c r="BL2170" s="14">
        <f t="shared" si="2907"/>
        <v>0.55630003378249027</v>
      </c>
      <c r="BM2170" s="14">
        <f t="shared" si="2908"/>
        <v>0.67045419657733762</v>
      </c>
      <c r="BN2170" s="14">
        <f t="shared" si="2909"/>
        <v>0.31942173428757969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1.7670999999999999</v>
      </c>
      <c r="F2171" s="10">
        <f>VLOOKUP(B2171,home!$B$2:$E$405,3,FALSE)</f>
        <v>0.77810000000000001</v>
      </c>
      <c r="G2171" s="10">
        <f>VLOOKUP(C2171,away!$B$2:$E$405,4,FALSE)</f>
        <v>0.56589999999999996</v>
      </c>
      <c r="H2171" s="10">
        <f>VLOOKUP(A2171,away!$A$2:$E$405,3,FALSE)</f>
        <v>1.5205</v>
      </c>
      <c r="I2171" s="10">
        <f>VLOOKUP(C2171,away!$B$2:$E$405,3,FALSE)</f>
        <v>1.3153999999999999</v>
      </c>
      <c r="J2171" s="10">
        <f>VLOOKUP(B2171,home!$B$2:$E$405,4,FALSE)</f>
        <v>1.3153999999999999</v>
      </c>
      <c r="K2171" s="12">
        <f t="shared" si="2854"/>
        <v>0.77810147060899992</v>
      </c>
      <c r="L2171" s="12">
        <f t="shared" si="2855"/>
        <v>2.6308864217799997</v>
      </c>
      <c r="M2171" s="13">
        <f t="shared" si="2856"/>
        <v>3.3074658555046745E-2</v>
      </c>
      <c r="N2171" s="13">
        <f t="shared" si="2857"/>
        <v>2.5735440461572411E-2</v>
      </c>
      <c r="O2171" s="13">
        <f t="shared" si="2858"/>
        <v>8.7015670097482192E-2</v>
      </c>
      <c r="P2171" s="13">
        <f t="shared" si="2859"/>
        <v>6.7707020868878462E-2</v>
      </c>
      <c r="Q2171" s="13">
        <f t="shared" si="2860"/>
        <v>1.0012392034959926E-2</v>
      </c>
      <c r="R2171" s="13">
        <f t="shared" si="2861"/>
        <v>0.11446417247077692</v>
      </c>
      <c r="S2171" s="13">
        <f t="shared" si="2862"/>
        <v>3.465070294912577E-2</v>
      </c>
      <c r="T2171" s="13">
        <f t="shared" si="2863"/>
        <v>2.6341466254314289E-2</v>
      </c>
      <c r="U2171" s="13">
        <f t="shared" si="2864"/>
        <v>8.9064740931553713E-2</v>
      </c>
      <c r="V2171" s="13">
        <f t="shared" si="2865"/>
        <v>7.8814817755181177E-3</v>
      </c>
      <c r="W2171" s="13">
        <f t="shared" si="2866"/>
        <v>2.5968856555720525E-3</v>
      </c>
      <c r="X2171" s="13">
        <f t="shared" si="2867"/>
        <v>6.8321112101597655E-3</v>
      </c>
      <c r="Y2171" s="13">
        <f t="shared" si="2868"/>
        <v>8.9872543074501245E-3</v>
      </c>
      <c r="Z2171" s="13">
        <f t="shared" si="2869"/>
        <v>0.10038074571121702</v>
      </c>
      <c r="AA2171" s="13">
        <f t="shared" si="2870"/>
        <v>7.8106405858726025E-2</v>
      </c>
      <c r="AB2171" s="13">
        <f t="shared" si="2871"/>
        <v>3.038735463132906E-2</v>
      </c>
      <c r="AC2171" s="13">
        <f t="shared" si="2872"/>
        <v>1.0083846560436855E-3</v>
      </c>
      <c r="AD2171" s="13">
        <f t="shared" si="2873"/>
        <v>5.0516013690100761E-4</v>
      </c>
      <c r="AE2171" s="13">
        <f t="shared" si="2874"/>
        <v>1.3290189449973867E-3</v>
      </c>
      <c r="AF2171" s="13">
        <f t="shared" si="2875"/>
        <v>1.7482489483410025E-3</v>
      </c>
      <c r="AG2171" s="13">
        <f t="shared" si="2876"/>
        <v>1.5331481400271693E-3</v>
      </c>
      <c r="AH2171" s="13">
        <f t="shared" si="2877"/>
        <v>6.6022585224947958E-2</v>
      </c>
      <c r="AI2171" s="13">
        <f t="shared" si="2878"/>
        <v>5.1372270656940035E-2</v>
      </c>
      <c r="AJ2171" s="13">
        <f t="shared" si="2879"/>
        <v>1.9986419673344309E-2</v>
      </c>
      <c r="AK2171" s="13">
        <f t="shared" si="2880"/>
        <v>5.1838208466792853E-3</v>
      </c>
      <c r="AL2171" s="13">
        <f t="shared" si="2881"/>
        <v>8.2570431784776598E-5</v>
      </c>
      <c r="AM2171" s="13">
        <f t="shared" si="2882"/>
        <v>7.8613169083143565E-5</v>
      </c>
      <c r="AN2171" s="13">
        <f t="shared" si="2883"/>
        <v>2.068223191139377E-4</v>
      </c>
      <c r="AO2171" s="13">
        <f t="shared" si="2884"/>
        <v>2.7206301553895436E-4</v>
      </c>
      <c r="AP2171" s="13">
        <f t="shared" si="2885"/>
        <v>2.3858896448331873E-4</v>
      </c>
      <c r="AQ2171" s="13">
        <f t="shared" si="2886"/>
        <v>1.5692511676142849E-4</v>
      </c>
      <c r="AR2171" s="13">
        <f t="shared" si="2887"/>
        <v>3.4739584599825658E-2</v>
      </c>
      <c r="AS2171" s="13">
        <f t="shared" si="2888"/>
        <v>2.7030921865470112E-2</v>
      </c>
      <c r="AT2171" s="13">
        <f t="shared" si="2889"/>
        <v>1.0516400027719631E-2</v>
      </c>
      <c r="AU2171" s="13">
        <f t="shared" si="2890"/>
        <v>2.7276087756937248E-3</v>
      </c>
      <c r="AV2171" s="13">
        <f t="shared" si="2891"/>
        <v>5.3058909990332513E-4</v>
      </c>
      <c r="AW2171" s="13">
        <f t="shared" si="2892"/>
        <v>4.6952680459603564E-6</v>
      </c>
      <c r="AX2171" s="13">
        <f t="shared" si="2893"/>
        <v>1.019483707880466E-5</v>
      </c>
      <c r="AY2171" s="13">
        <f t="shared" si="2894"/>
        <v>2.6821458442886456E-5</v>
      </c>
      <c r="AZ2171" s="13">
        <f t="shared" si="2895"/>
        <v>3.5282105414863259E-5</v>
      </c>
      <c r="BA2171" s="13">
        <f t="shared" si="2896"/>
        <v>3.0941070689258118E-5</v>
      </c>
      <c r="BB2171" s="13">
        <f t="shared" si="2897"/>
        <v>2.0350610687926084E-5</v>
      </c>
      <c r="BC2171" s="13">
        <f t="shared" si="2898"/>
        <v>1.0708029066759128E-5</v>
      </c>
      <c r="BD2171" s="13">
        <f t="shared" si="2899"/>
        <v>1.5232650236993146E-2</v>
      </c>
      <c r="BE2171" s="13">
        <f t="shared" si="2900"/>
        <v>1.1852547550676898E-2</v>
      </c>
      <c r="BF2171" s="13">
        <f t="shared" si="2901"/>
        <v>4.6112423398223966E-3</v>
      </c>
      <c r="BG2171" s="13">
        <f t="shared" si="2902"/>
        <v>1.1960048153167645E-3</v>
      </c>
      <c r="BH2171" s="13">
        <f t="shared" si="2903"/>
        <v>2.3265327641335489E-4</v>
      </c>
      <c r="BI2171" s="13">
        <f t="shared" si="2904"/>
        <v>3.6205571303846729E-5</v>
      </c>
      <c r="BJ2171" s="14">
        <f t="shared" si="2905"/>
        <v>8.6708436790656387E-2</v>
      </c>
      <c r="BK2171" s="14">
        <f t="shared" si="2906"/>
        <v>0.14443164069484046</v>
      </c>
      <c r="BL2171" s="14">
        <f t="shared" si="2907"/>
        <v>0.65030984855091822</v>
      </c>
      <c r="BM2171" s="14">
        <f t="shared" si="2908"/>
        <v>0.64379919106851857</v>
      </c>
      <c r="BN2171" s="14">
        <f t="shared" si="2909"/>
        <v>0.33800935448871666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1.6325000000000001</v>
      </c>
      <c r="F2172" s="10">
        <f>VLOOKUP(B2172,home!$B$2:$E$405,3,FALSE)</f>
        <v>1.1606000000000001</v>
      </c>
      <c r="G2172" s="10">
        <f>VLOOKUP(C2172,away!$B$2:$E$405,4,FALSE)</f>
        <v>1.0962000000000001</v>
      </c>
      <c r="H2172" s="10">
        <f>VLOOKUP(A2172,away!$A$2:$E$405,3,FALSE)</f>
        <v>1.1474</v>
      </c>
      <c r="I2172" s="10">
        <f>VLOOKUP(C2172,away!$B$2:$E$405,3,FALSE)</f>
        <v>1.2384999999999999</v>
      </c>
      <c r="J2172" s="10">
        <f>VLOOKUP(B2172,home!$B$2:$E$405,4,FALSE)</f>
        <v>0.91739999999999999</v>
      </c>
      <c r="K2172" s="12">
        <f t="shared" si="2854"/>
        <v>2.0769476679000003</v>
      </c>
      <c r="L2172" s="12">
        <f t="shared" si="2855"/>
        <v>1.30367576526</v>
      </c>
      <c r="M2172" s="13">
        <f t="shared" si="2856"/>
        <v>3.4026235037522869E-2</v>
      </c>
      <c r="N2172" s="13">
        <f t="shared" si="2857"/>
        <v>7.0670709508600382E-2</v>
      </c>
      <c r="O2172" s="13">
        <f t="shared" si="2858"/>
        <v>4.4359178001459255E-2</v>
      </c>
      <c r="P2172" s="13">
        <f t="shared" si="2859"/>
        <v>9.2131691300091773E-2</v>
      </c>
      <c r="Q2172" s="13">
        <f t="shared" si="2860"/>
        <v>7.3389682651363003E-2</v>
      </c>
      <c r="R2172" s="13">
        <f t="shared" si="2861"/>
        <v>2.8914992663678474E-2</v>
      </c>
      <c r="S2172" s="13">
        <f t="shared" si="2862"/>
        <v>6.2365469853297648E-2</v>
      </c>
      <c r="T2172" s="13">
        <f t="shared" si="2863"/>
        <v>9.5676350692704221E-2</v>
      </c>
      <c r="U2172" s="13">
        <f t="shared" si="2864"/>
        <v>6.0054926580172606E-2</v>
      </c>
      <c r="V2172" s="13">
        <f t="shared" si="2865"/>
        <v>1.8762764835796419E-2</v>
      </c>
      <c r="W2172" s="13">
        <f t="shared" si="2866"/>
        <v>5.0808843410223174E-2</v>
      </c>
      <c r="X2172" s="13">
        <f t="shared" si="2867"/>
        <v>6.623825781479821E-2</v>
      </c>
      <c r="Y2172" s="13">
        <f t="shared" si="2868"/>
        <v>4.3176605723098109E-2</v>
      </c>
      <c r="Z2172" s="13">
        <f t="shared" si="2869"/>
        <v>1.256525839610278E-2</v>
      </c>
      <c r="AA2172" s="13">
        <f t="shared" si="2870"/>
        <v>2.6097384122346561E-2</v>
      </c>
      <c r="AB2172" s="13">
        <f t="shared" si="2871"/>
        <v>2.7101450545599107E-2</v>
      </c>
      <c r="AC2172" s="13">
        <f t="shared" si="2872"/>
        <v>3.1752066748670653E-3</v>
      </c>
      <c r="AD2172" s="13">
        <f t="shared" si="2873"/>
        <v>2.6381827207389828E-2</v>
      </c>
      <c r="AE2172" s="13">
        <f t="shared" si="2874"/>
        <v>3.4393348773551026E-2</v>
      </c>
      <c r="AF2172" s="13">
        <f t="shared" si="2875"/>
        <v>2.2418887641106604E-2</v>
      </c>
      <c r="AG2172" s="13">
        <f t="shared" si="2876"/>
        <v>9.7423201672658753E-3</v>
      </c>
      <c r="AH2172" s="13">
        <f t="shared" si="2877"/>
        <v>4.0952557138072302E-3</v>
      </c>
      <c r="AI2172" s="13">
        <f t="shared" si="2878"/>
        <v>8.5056318042460756E-3</v>
      </c>
      <c r="AJ2172" s="13">
        <f t="shared" si="2879"/>
        <v>8.8328760699224827E-3</v>
      </c>
      <c r="AK2172" s="13">
        <f t="shared" si="2880"/>
        <v>6.1151404514250742E-3</v>
      </c>
      <c r="AL2172" s="13">
        <f t="shared" si="2881"/>
        <v>3.4389600948826006E-4</v>
      </c>
      <c r="AM2172" s="13">
        <f t="shared" si="2882"/>
        <v>1.0958734898665817E-2</v>
      </c>
      <c r="AN2172" s="13">
        <f t="shared" si="2883"/>
        <v>1.428663710529963E-2</v>
      </c>
      <c r="AO2172" s="13">
        <f t="shared" si="2884"/>
        <v>9.3125712806217016E-3</v>
      </c>
      <c r="AP2172" s="13">
        <f t="shared" si="2885"/>
        <v>4.0468578302676004E-3</v>
      </c>
      <c r="AQ2172" s="13">
        <f t="shared" si="2886"/>
        <v>1.3189476196931334E-3</v>
      </c>
      <c r="AR2172" s="13">
        <f t="shared" si="2887"/>
        <v>1.0677771253266052E-3</v>
      </c>
      <c r="AS2172" s="13">
        <f t="shared" si="2888"/>
        <v>2.2177172102840581E-3</v>
      </c>
      <c r="AT2172" s="13">
        <f t="shared" si="2889"/>
        <v>2.3030412939805856E-3</v>
      </c>
      <c r="AU2172" s="13">
        <f t="shared" si="2890"/>
        <v>1.5944320815367923E-3</v>
      </c>
      <c r="AV2172" s="13">
        <f t="shared" si="2891"/>
        <v>8.278879983431959E-4</v>
      </c>
      <c r="AW2172" s="13">
        <f t="shared" si="2892"/>
        <v>2.5865434707599856E-5</v>
      </c>
      <c r="AX2172" s="13">
        <f t="shared" si="2893"/>
        <v>3.7934531484863808E-3</v>
      </c>
      <c r="AY2172" s="13">
        <f t="shared" si="2894"/>
        <v>4.9454329363309395E-3</v>
      </c>
      <c r="AZ2172" s="13">
        <f t="shared" si="2895"/>
        <v>3.2236205339066224E-3</v>
      </c>
      <c r="BA2172" s="13">
        <f t="shared" si="2896"/>
        <v>1.4008519888161896E-3</v>
      </c>
      <c r="BB2172" s="13">
        <f t="shared" si="2897"/>
        <v>4.5656419713398434E-4</v>
      </c>
      <c r="BC2172" s="13">
        <f t="shared" si="2898"/>
        <v>1.1904233581779285E-4</v>
      </c>
      <c r="BD2172" s="13">
        <f t="shared" si="2899"/>
        <v>2.3200586016454769E-4</v>
      </c>
      <c r="BE2172" s="13">
        <f t="shared" si="2900"/>
        <v>4.818640302078908E-4</v>
      </c>
      <c r="BF2172" s="13">
        <f t="shared" si="2901"/>
        <v>5.0040318689258719E-4</v>
      </c>
      <c r="BG2172" s="13">
        <f t="shared" si="2902"/>
        <v>3.4643707734209568E-4</v>
      </c>
      <c r="BH2172" s="13">
        <f t="shared" si="2903"/>
        <v>1.7988291996493943E-4</v>
      </c>
      <c r="BI2172" s="13">
        <f t="shared" si="2904"/>
        <v>7.4721482223244671E-5</v>
      </c>
      <c r="BJ2172" s="14">
        <f t="shared" si="2905"/>
        <v>0.54675954746514033</v>
      </c>
      <c r="BK2172" s="14">
        <f t="shared" si="2906"/>
        <v>0.21575069664739496</v>
      </c>
      <c r="BL2172" s="14">
        <f t="shared" si="2907"/>
        <v>0.22390300621892337</v>
      </c>
      <c r="BM2172" s="14">
        <f t="shared" si="2908"/>
        <v>0.65056645206322217</v>
      </c>
      <c r="BN2172" s="14">
        <f t="shared" si="2909"/>
        <v>0.34349248916271574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1.6325000000000001</v>
      </c>
      <c r="F2173" s="10">
        <f>VLOOKUP(B2173,home!$B$2:$E$405,3,FALSE)</f>
        <v>0.83819999999999995</v>
      </c>
      <c r="G2173" s="10">
        <f>VLOOKUP(C2173,away!$B$2:$E$405,4,FALSE)</f>
        <v>0.54449999999999998</v>
      </c>
      <c r="H2173" s="10">
        <f>VLOOKUP(A2173,away!$A$2:$E$405,3,FALSE)</f>
        <v>1.1474</v>
      </c>
      <c r="I2173" s="10">
        <f>VLOOKUP(C2173,away!$B$2:$E$405,3,FALSE)</f>
        <v>1.0167999999999999</v>
      </c>
      <c r="J2173" s="10">
        <f>VLOOKUP(B2173,home!$B$2:$E$405,4,FALSE)</f>
        <v>0.50460000000000005</v>
      </c>
      <c r="K2173" s="12">
        <f t="shared" si="2854"/>
        <v>0.74507283675000002</v>
      </c>
      <c r="L2173" s="12">
        <f t="shared" si="2855"/>
        <v>0.58870487107199998</v>
      </c>
      <c r="M2173" s="13">
        <f t="shared" si="2856"/>
        <v>0.26348002829449818</v>
      </c>
      <c r="N2173" s="13">
        <f t="shared" si="2857"/>
        <v>0.19631181210835205</v>
      </c>
      <c r="O2173" s="13">
        <f t="shared" si="2858"/>
        <v>0.15511197608715943</v>
      </c>
      <c r="P2173" s="13">
        <f t="shared" si="2859"/>
        <v>0.11556972003715807</v>
      </c>
      <c r="Q2173" s="13">
        <f t="shared" si="2860"/>
        <v>7.3133299367551419E-2</v>
      </c>
      <c r="R2173" s="13">
        <f t="shared" si="2861"/>
        <v>4.5657587942057168E-2</v>
      </c>
      <c r="S2173" s="13">
        <f t="shared" si="2862"/>
        <v>1.2673029029868589E-2</v>
      </c>
      <c r="T2173" s="13">
        <f t="shared" si="2863"/>
        <v>4.3053929575244329E-2</v>
      </c>
      <c r="U2173" s="13">
        <f t="shared" si="2864"/>
        <v>3.4018228567151136E-2</v>
      </c>
      <c r="V2173" s="13">
        <f t="shared" si="2865"/>
        <v>6.1763838694177755E-4</v>
      </c>
      <c r="W2173" s="13">
        <f t="shared" si="2866"/>
        <v>1.8163211606889506E-2</v>
      </c>
      <c r="X2173" s="13">
        <f t="shared" si="2867"/>
        <v>1.0692771147287339E-2</v>
      </c>
      <c r="Y2173" s="13">
        <f t="shared" si="2868"/>
        <v>3.1474432298330972E-3</v>
      </c>
      <c r="Z2173" s="13">
        <f t="shared" si="2869"/>
        <v>8.959614807629088E-3</v>
      </c>
      <c r="AA2173" s="13">
        <f t="shared" si="2870"/>
        <v>6.6755656209075117E-3</v>
      </c>
      <c r="AB2173" s="13">
        <f t="shared" si="2871"/>
        <v>2.4868913070401669E-3</v>
      </c>
      <c r="AC2173" s="13">
        <f t="shared" si="2872"/>
        <v>1.693209346954743E-5</v>
      </c>
      <c r="AD2173" s="13">
        <f t="shared" si="2873"/>
        <v>3.3832288991089217E-3</v>
      </c>
      <c r="AE2173" s="13">
        <f t="shared" si="2874"/>
        <v>1.9917233328569819E-3</v>
      </c>
      <c r="AF2173" s="13">
        <f t="shared" si="2875"/>
        <v>5.8626861394033187E-4</v>
      </c>
      <c r="AG2173" s="13">
        <f t="shared" si="2876"/>
        <v>1.1504639626110106E-4</v>
      </c>
      <c r="AH2173" s="13">
        <f t="shared" si="2877"/>
        <v>1.3186422200450161E-3</v>
      </c>
      <c r="AI2173" s="13">
        <f t="shared" si="2878"/>
        <v>9.8248449954725799E-4</v>
      </c>
      <c r="AJ2173" s="13">
        <f t="shared" si="2879"/>
        <v>3.6601125657028972E-4</v>
      </c>
      <c r="AK2173" s="13">
        <f t="shared" si="2880"/>
        <v>9.0901681738419287E-5</v>
      </c>
      <c r="AL2173" s="13">
        <f t="shared" si="2881"/>
        <v>2.970756173946337E-7</v>
      </c>
      <c r="AM2173" s="13">
        <f t="shared" si="2882"/>
        <v>5.0415039064673293E-4</v>
      </c>
      <c r="AN2173" s="13">
        <f t="shared" si="2883"/>
        <v>2.9679579072658331E-4</v>
      </c>
      <c r="AO2173" s="13">
        <f t="shared" si="2884"/>
        <v>8.7362563857202758E-5</v>
      </c>
      <c r="AP2173" s="13">
        <f t="shared" si="2885"/>
        <v>1.7143588964024637E-5</v>
      </c>
      <c r="AQ2173" s="13">
        <f t="shared" si="2886"/>
        <v>2.5231285826943715E-6</v>
      </c>
      <c r="AR2173" s="13">
        <f t="shared" si="2887"/>
        <v>1.5525821962833946E-4</v>
      </c>
      <c r="AS2173" s="13">
        <f t="shared" si="2888"/>
        <v>1.1567868212724142E-4</v>
      </c>
      <c r="AT2173" s="13">
        <f t="shared" si="2889"/>
        <v>4.3094521922022641E-5</v>
      </c>
      <c r="AU2173" s="13">
        <f t="shared" si="2890"/>
        <v>1.0702852565608825E-5</v>
      </c>
      <c r="AV2173" s="13">
        <f t="shared" si="2891"/>
        <v>1.993601180593795E-6</v>
      </c>
      <c r="AW2173" s="13">
        <f t="shared" si="2892"/>
        <v>3.6196023992153804E-9</v>
      </c>
      <c r="AX2173" s="13">
        <f t="shared" si="2893"/>
        <v>6.2604793617963662E-5</v>
      </c>
      <c r="AY2173" s="13">
        <f t="shared" si="2894"/>
        <v>3.6855746955352462E-5</v>
      </c>
      <c r="AZ2173" s="13">
        <f t="shared" si="2895"/>
        <v>1.0848578879806512E-5</v>
      </c>
      <c r="BA2173" s="13">
        <f t="shared" si="2896"/>
        <v>2.1288704102503051E-6</v>
      </c>
      <c r="BB2173" s="13">
        <f t="shared" si="2897"/>
        <v>3.1331909509885033E-7</v>
      </c>
      <c r="BC2173" s="13">
        <f t="shared" si="2898"/>
        <v>3.6890495496912895E-8</v>
      </c>
      <c r="BD2173" s="13">
        <f t="shared" si="2899"/>
        <v>1.5233545028194961E-5</v>
      </c>
      <c r="BE2173" s="13">
        <f t="shared" si="2900"/>
        <v>1.135010060791608E-5</v>
      </c>
      <c r="BF2173" s="13">
        <f t="shared" si="2901"/>
        <v>4.2283258286689654E-6</v>
      </c>
      <c r="BG2173" s="13">
        <f t="shared" si="2902"/>
        <v>1.0501369066232271E-6</v>
      </c>
      <c r="BH2173" s="13">
        <f t="shared" si="2903"/>
        <v>1.9560712099840938E-7</v>
      </c>
      <c r="BI2173" s="13">
        <f t="shared" si="2904"/>
        <v>2.9148310506157081E-8</v>
      </c>
      <c r="BJ2173" s="14">
        <f t="shared" si="2905"/>
        <v>0.35159949793955619</v>
      </c>
      <c r="BK2173" s="14">
        <f t="shared" si="2906"/>
        <v>0.39239450066450893</v>
      </c>
      <c r="BL2173" s="14">
        <f t="shared" si="2907"/>
        <v>0.24706710392344311</v>
      </c>
      <c r="BM2173" s="14">
        <f t="shared" si="2908"/>
        <v>0.15071944137100815</v>
      </c>
      <c r="BN2173" s="14">
        <f t="shared" si="2909"/>
        <v>0.84926442383677636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1.375</v>
      </c>
      <c r="F2174" s="10">
        <f>VLOOKUP(B2174,home!$B$2:$E$405,3,FALSE)</f>
        <v>0.8</v>
      </c>
      <c r="G2174" s="10">
        <f>VLOOKUP(C2174,away!$B$2:$E$405,4,FALSE)</f>
        <v>1.0909</v>
      </c>
      <c r="H2174" s="10">
        <f>VLOOKUP(A2174,away!$A$2:$E$405,3,FALSE)</f>
        <v>1.0101</v>
      </c>
      <c r="I2174" s="10">
        <f>VLOOKUP(C2174,away!$B$2:$E$405,3,FALSE)</f>
        <v>0.69299999999999995</v>
      </c>
      <c r="J2174" s="10">
        <f>VLOOKUP(B2174,home!$B$2:$E$405,4,FALSE)</f>
        <v>0.69299999999999995</v>
      </c>
      <c r="K2174" s="12">
        <f t="shared" si="2854"/>
        <v>1.1999900000000001</v>
      </c>
      <c r="L2174" s="12">
        <f t="shared" si="2855"/>
        <v>0.48509951489999997</v>
      </c>
      <c r="M2174" s="13">
        <f t="shared" si="2856"/>
        <v>0.18542783265914209</v>
      </c>
      <c r="N2174" s="13">
        <f t="shared" si="2857"/>
        <v>0.22251154491264391</v>
      </c>
      <c r="O2174" s="13">
        <f t="shared" si="2858"/>
        <v>8.9950951671908197E-2</v>
      </c>
      <c r="P2174" s="13">
        <f t="shared" si="2859"/>
        <v>0.10794024249677311</v>
      </c>
      <c r="Q2174" s="13">
        <f t="shared" si="2860"/>
        <v>0.13350581438986181</v>
      </c>
      <c r="R2174" s="13">
        <f t="shared" si="2861"/>
        <v>2.1817581510418002E-2</v>
      </c>
      <c r="S2174" s="13">
        <f t="shared" si="2862"/>
        <v>1.5708396877613721E-2</v>
      </c>
      <c r="T2174" s="13">
        <f t="shared" si="2863"/>
        <v>6.4763605796851406E-2</v>
      </c>
      <c r="U2174" s="13">
        <f t="shared" si="2864"/>
        <v>2.6180879636686496E-2</v>
      </c>
      <c r="V2174" s="13">
        <f t="shared" si="2865"/>
        <v>1.0160096272074949E-3</v>
      </c>
      <c r="W2174" s="13">
        <f t="shared" si="2866"/>
        <v>5.3401880736563406E-2</v>
      </c>
      <c r="X2174" s="13">
        <f t="shared" si="2867"/>
        <v>2.5905226440054566E-2</v>
      </c>
      <c r="Y2174" s="13">
        <f t="shared" si="2868"/>
        <v>6.2833063897225604E-3</v>
      </c>
      <c r="Z2174" s="13">
        <f t="shared" si="2869"/>
        <v>3.5278994023316612E-3</v>
      </c>
      <c r="AA2174" s="13">
        <f t="shared" si="2870"/>
        <v>4.2334440038039704E-3</v>
      </c>
      <c r="AB2174" s="13">
        <f t="shared" si="2871"/>
        <v>2.540045235062364E-3</v>
      </c>
      <c r="AC2174" s="13">
        <f t="shared" si="2872"/>
        <v>3.6964625255795626E-5</v>
      </c>
      <c r="AD2174" s="13">
        <f t="shared" si="2873"/>
        <v>1.6020430716267187E-2</v>
      </c>
      <c r="AE2174" s="13">
        <f t="shared" si="2874"/>
        <v>7.7715031689502721E-3</v>
      </c>
      <c r="AF2174" s="13">
        <f t="shared" si="2875"/>
        <v>1.8849762086507946E-3</v>
      </c>
      <c r="AG2174" s="13">
        <f t="shared" si="2876"/>
        <v>3.0480034813818059E-4</v>
      </c>
      <c r="AH2174" s="13">
        <f t="shared" si="2877"/>
        <v>4.2784557217177214E-4</v>
      </c>
      <c r="AI2174" s="13">
        <f t="shared" si="2878"/>
        <v>5.1341040815040481E-4</v>
      </c>
      <c r="AJ2174" s="13">
        <f t="shared" si="2879"/>
        <v>3.0804367783820227E-4</v>
      </c>
      <c r="AK2174" s="13">
        <f t="shared" si="2880"/>
        <v>1.232164443230214E-4</v>
      </c>
      <c r="AL2174" s="13">
        <f t="shared" si="2881"/>
        <v>8.6070587283353187E-7</v>
      </c>
      <c r="AM2174" s="13">
        <f t="shared" si="2882"/>
        <v>3.8448713310426908E-3</v>
      </c>
      <c r="AN2174" s="13">
        <f t="shared" si="2883"/>
        <v>1.8651452175417267E-3</v>
      </c>
      <c r="AO2174" s="13">
        <f t="shared" si="2884"/>
        <v>4.523905201237732E-4</v>
      </c>
      <c r="AP2174" s="13">
        <f t="shared" si="2885"/>
        <v>7.315147395246704E-5</v>
      </c>
      <c r="AQ2174" s="13">
        <f t="shared" si="2886"/>
        <v>8.8714361321404343E-6</v>
      </c>
      <c r="AR2174" s="13">
        <f t="shared" si="2887"/>
        <v>4.1509535902527939E-5</v>
      </c>
      <c r="AS2174" s="13">
        <f t="shared" si="2888"/>
        <v>4.9811027987674503E-5</v>
      </c>
      <c r="AT2174" s="13">
        <f t="shared" si="2889"/>
        <v>2.9886367737464772E-5</v>
      </c>
      <c r="AU2174" s="13">
        <f t="shared" si="2890"/>
        <v>1.1954447473760112E-5</v>
      </c>
      <c r="AV2174" s="13">
        <f t="shared" si="2891"/>
        <v>3.5863043560093508E-6</v>
      </c>
      <c r="AW2174" s="13">
        <f t="shared" si="2892"/>
        <v>1.3917484066103843E-8</v>
      </c>
      <c r="AX2174" s="13">
        <f t="shared" si="2893"/>
        <v>7.6896785808965257E-4</v>
      </c>
      <c r="AY2174" s="13">
        <f t="shared" si="2894"/>
        <v>3.7302593493298246E-4</v>
      </c>
      <c r="AZ2174" s="13">
        <f t="shared" si="2895"/>
        <v>9.0477350040554371E-5</v>
      </c>
      <c r="BA2174" s="13">
        <f t="shared" si="2896"/>
        <v>1.4630172871370141E-5</v>
      </c>
      <c r="BB2174" s="13">
        <f t="shared" si="2897"/>
        <v>1.7742724407011987E-6</v>
      </c>
      <c r="BC2174" s="13">
        <f t="shared" si="2898"/>
        <v>1.7213974005691817E-7</v>
      </c>
      <c r="BD2174" s="13">
        <f t="shared" si="2899"/>
        <v>3.3560426216734044E-6</v>
      </c>
      <c r="BE2174" s="13">
        <f t="shared" si="2900"/>
        <v>4.0272175855818683E-6</v>
      </c>
      <c r="BF2174" s="13">
        <f t="shared" si="2901"/>
        <v>2.4163104152611939E-6</v>
      </c>
      <c r="BG2174" s="13">
        <f t="shared" si="2902"/>
        <v>9.665161117364262E-7</v>
      </c>
      <c r="BH2174" s="13">
        <f t="shared" si="2903"/>
        <v>2.8995241723064866E-7</v>
      </c>
      <c r="BI2174" s="13">
        <f t="shared" si="2904"/>
        <v>6.9588000230521195E-8</v>
      </c>
      <c r="BJ2174" s="14">
        <f t="shared" si="2905"/>
        <v>0.53984656681461229</v>
      </c>
      <c r="BK2174" s="14">
        <f t="shared" si="2906"/>
        <v>0.3105033329267981</v>
      </c>
      <c r="BL2174" s="14">
        <f t="shared" si="2907"/>
        <v>0.14624329147097156</v>
      </c>
      <c r="BM2174" s="14">
        <f t="shared" si="2908"/>
        <v>0.23859411095651742</v>
      </c>
      <c r="BN2174" s="14">
        <f t="shared" si="2909"/>
        <v>0.76115396764074705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1.375</v>
      </c>
      <c r="F2175" s="10">
        <f>VLOOKUP(B2175,home!$B$2:$E$405,3,FALSE)</f>
        <v>1.1515</v>
      </c>
      <c r="G2175" s="10">
        <f>VLOOKUP(C2175,away!$B$2:$E$405,4,FALSE)</f>
        <v>1.6364000000000001</v>
      </c>
      <c r="H2175" s="10">
        <f>VLOOKUP(A2175,away!$A$2:$E$405,3,FALSE)</f>
        <v>1.0101</v>
      </c>
      <c r="I2175" s="10">
        <f>VLOOKUP(C2175,away!$B$2:$E$405,3,FALSE)</f>
        <v>0.74250000000000005</v>
      </c>
      <c r="J2175" s="10">
        <f>VLOOKUP(B2175,home!$B$2:$E$405,4,FALSE)</f>
        <v>1.0725</v>
      </c>
      <c r="K2175" s="12">
        <f t="shared" si="2854"/>
        <v>2.5909325750000001</v>
      </c>
      <c r="L2175" s="12">
        <f t="shared" si="2855"/>
        <v>0.80437419562500001</v>
      </c>
      <c r="M2175" s="13">
        <f t="shared" si="2856"/>
        <v>3.3530266493441895E-2</v>
      </c>
      <c r="N2175" s="13">
        <f t="shared" si="2857"/>
        <v>8.6874659706289617E-2</v>
      </c>
      <c r="O2175" s="13">
        <f t="shared" si="2858"/>
        <v>2.697088113975421E-2</v>
      </c>
      <c r="P2175" s="13">
        <f t="shared" si="2859"/>
        <v>6.9879734521442305E-2</v>
      </c>
      <c r="Q2175" s="13">
        <f t="shared" si="2860"/>
        <v>0.11254319288753287</v>
      </c>
      <c r="R2175" s="13">
        <f t="shared" si="2861"/>
        <v>1.0847340411043637E-2</v>
      </c>
      <c r="S2175" s="13">
        <f t="shared" si="2862"/>
        <v>3.6408727155079021E-2</v>
      </c>
      <c r="T2175" s="13">
        <f t="shared" si="2863"/>
        <v>9.0526840251978463E-2</v>
      </c>
      <c r="U2175" s="13">
        <f t="shared" si="2864"/>
        <v>2.8104727623086845E-2</v>
      </c>
      <c r="V2175" s="13">
        <f t="shared" si="2865"/>
        <v>8.4309638688117826E-3</v>
      </c>
      <c r="W2175" s="13">
        <f t="shared" si="2866"/>
        <v>9.7197274848939086E-2</v>
      </c>
      <c r="X2175" s="13">
        <f t="shared" si="2867"/>
        <v>7.8182979773557412E-2</v>
      </c>
      <c r="Y2175" s="13">
        <f t="shared" si="2868"/>
        <v>3.1444185733460445E-2</v>
      </c>
      <c r="Z2175" s="13">
        <f t="shared" si="2869"/>
        <v>2.9084402392679275E-3</v>
      </c>
      <c r="AA2175" s="13">
        <f t="shared" si="2870"/>
        <v>7.5355725583600664E-3</v>
      </c>
      <c r="AB2175" s="13">
        <f t="shared" si="2871"/>
        <v>9.7620802063655941E-3</v>
      </c>
      <c r="AC2175" s="13">
        <f t="shared" si="2872"/>
        <v>1.0981748330043672E-3</v>
      </c>
      <c r="AD2175" s="13">
        <f t="shared" si="2873"/>
        <v>6.2957896401836133E-2</v>
      </c>
      <c r="AE2175" s="13">
        <f t="shared" si="2874"/>
        <v>5.0641707276469022E-2</v>
      </c>
      <c r="AF2175" s="13">
        <f t="shared" si="2875"/>
        <v>2.0367441277793236E-2</v>
      </c>
      <c r="AG2175" s="13">
        <f t="shared" si="2876"/>
        <v>5.4610147315881192E-3</v>
      </c>
      <c r="AH2175" s="13">
        <f t="shared" si="2877"/>
        <v>5.8486856949613048E-4</v>
      </c>
      <c r="AI2175" s="13">
        <f t="shared" si="2878"/>
        <v>1.5153550288011756E-3</v>
      </c>
      <c r="AJ2175" s="13">
        <f t="shared" si="2879"/>
        <v>1.9630913534055151E-3</v>
      </c>
      <c r="AK2175" s="13">
        <f t="shared" si="2880"/>
        <v>1.6954124450797288E-3</v>
      </c>
      <c r="AL2175" s="13">
        <f t="shared" si="2881"/>
        <v>9.1547337750487364E-5</v>
      </c>
      <c r="AM2175" s="13">
        <f t="shared" si="2882"/>
        <v>3.2623932928198478E-2</v>
      </c>
      <c r="AN2175" s="13">
        <f t="shared" si="2883"/>
        <v>2.6241849807243599E-2</v>
      </c>
      <c r="AO2175" s="13">
        <f t="shared" si="2884"/>
        <v>1.0554133415206814E-2</v>
      </c>
      <c r="AP2175" s="13">
        <f t="shared" si="2885"/>
        <v>2.8298241921253051E-3</v>
      </c>
      <c r="AQ2175" s="13">
        <f t="shared" si="2886"/>
        <v>5.6905938957523949E-4</v>
      </c>
      <c r="AR2175" s="13">
        <f t="shared" si="2887"/>
        <v>9.4090637026958881E-5</v>
      </c>
      <c r="AS2175" s="13">
        <f t="shared" si="2888"/>
        <v>2.437824964756489E-4</v>
      </c>
      <c r="AT2175" s="13">
        <f t="shared" si="2889"/>
        <v>3.1581200566679077E-4</v>
      </c>
      <c r="AU2175" s="13">
        <f t="shared" si="2890"/>
        <v>2.7274920435272433E-4</v>
      </c>
      <c r="AV2175" s="13">
        <f t="shared" si="2891"/>
        <v>1.7666869959070134E-4</v>
      </c>
      <c r="AW2175" s="13">
        <f t="shared" si="2892"/>
        <v>5.2997753366434113E-6</v>
      </c>
      <c r="AX2175" s="13">
        <f t="shared" si="2893"/>
        <v>1.4087735091380773E-2</v>
      </c>
      <c r="AY2175" s="13">
        <f t="shared" si="2894"/>
        <v>1.1331810582307495E-2</v>
      </c>
      <c r="AZ2175" s="13">
        <f t="shared" si="2895"/>
        <v>4.5575080110592265E-3</v>
      </c>
      <c r="BA2175" s="13">
        <f t="shared" si="2896"/>
        <v>1.2219806134834198E-3</v>
      </c>
      <c r="BB2175" s="13">
        <f t="shared" si="2897"/>
        <v>2.4573241826001747E-4</v>
      </c>
      <c r="BC2175" s="13">
        <f t="shared" si="2898"/>
        <v>3.9532163255377526E-5</v>
      </c>
      <c r="BD2175" s="13">
        <f t="shared" si="2899"/>
        <v>1.2614013412400646E-5</v>
      </c>
      <c r="BE2175" s="13">
        <f t="shared" si="2900"/>
        <v>3.2682058251675737E-5</v>
      </c>
      <c r="BF2175" s="13">
        <f t="shared" si="2901"/>
        <v>4.2338504671157112E-5</v>
      </c>
      <c r="BG2175" s="13">
        <f t="shared" si="2902"/>
        <v>3.6565403643096886E-5</v>
      </c>
      <c r="BH2175" s="13">
        <f t="shared" si="2903"/>
        <v>2.3684623854230853E-5</v>
      </c>
      <c r="BI2175" s="13">
        <f t="shared" si="2904"/>
        <v>1.2273052694109742E-5</v>
      </c>
      <c r="BJ2175" s="14">
        <f t="shared" si="2905"/>
        <v>0.74050029150153995</v>
      </c>
      <c r="BK2175" s="14">
        <f t="shared" si="2906"/>
        <v>0.16077122479183736</v>
      </c>
      <c r="BL2175" s="14">
        <f t="shared" si="2907"/>
        <v>9.0242590035032391E-2</v>
      </c>
      <c r="BM2175" s="14">
        <f t="shared" si="2908"/>
        <v>0.64244996060120241</v>
      </c>
      <c r="BN2175" s="14">
        <f t="shared" si="2909"/>
        <v>0.34064607515950451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1.375</v>
      </c>
      <c r="F2176" s="10">
        <f>VLOOKUP(B2176,home!$B$2:$E$405,3,FALSE)</f>
        <v>0.66120000000000001</v>
      </c>
      <c r="G2176" s="10">
        <f>VLOOKUP(C2176,away!$B$2:$E$405,4,FALSE)</f>
        <v>1.3223</v>
      </c>
      <c r="H2176" s="10">
        <f>VLOOKUP(A2176,away!$A$2:$E$405,3,FALSE)</f>
        <v>1.0101</v>
      </c>
      <c r="I2176" s="10">
        <f>VLOOKUP(C2176,away!$B$2:$E$405,3,FALSE)</f>
        <v>1.71</v>
      </c>
      <c r="J2176" s="10">
        <f>VLOOKUP(B2176,home!$B$2:$E$405,4,FALSE)</f>
        <v>0.81</v>
      </c>
      <c r="K2176" s="12">
        <f t="shared" si="2854"/>
        <v>1.202169045</v>
      </c>
      <c r="L2176" s="12">
        <f t="shared" si="2855"/>
        <v>1.39908951</v>
      </c>
      <c r="M2176" s="13">
        <f t="shared" si="2856"/>
        <v>7.4180159629648704E-2</v>
      </c>
      <c r="N2176" s="13">
        <f t="shared" si="2857"/>
        <v>8.9177091659922339E-2</v>
      </c>
      <c r="O2176" s="13">
        <f t="shared" si="2858"/>
        <v>0.10378468318796701</v>
      </c>
      <c r="P2176" s="13">
        <f t="shared" si="2859"/>
        <v>0.12476673347370584</v>
      </c>
      <c r="Q2176" s="13">
        <f t="shared" si="2860"/>
        <v>5.3602969558343164E-2</v>
      </c>
      <c r="R2176" s="13">
        <f t="shared" si="2861"/>
        <v>7.2602030773479001E-2</v>
      </c>
      <c r="S2176" s="13">
        <f t="shared" si="2862"/>
        <v>5.2462605430539405E-2</v>
      </c>
      <c r="T2176" s="13">
        <f t="shared" si="2863"/>
        <v>7.4995352413927269E-2</v>
      </c>
      <c r="U2176" s="13">
        <f t="shared" si="2864"/>
        <v>8.727991400001385E-2</v>
      </c>
      <c r="V2176" s="13">
        <f t="shared" si="2865"/>
        <v>9.8043405283205938E-3</v>
      </c>
      <c r="W2176" s="13">
        <f t="shared" si="2866"/>
        <v>2.1479943574372488E-2</v>
      </c>
      <c r="X2176" s="13">
        <f t="shared" si="2867"/>
        <v>3.0052363730296457E-2</v>
      </c>
      <c r="Y2176" s="13">
        <f t="shared" si="2868"/>
        <v>2.1022973422881123E-2</v>
      </c>
      <c r="Z2176" s="13">
        <f t="shared" si="2869"/>
        <v>3.385891321995723E-2</v>
      </c>
      <c r="AA2176" s="13">
        <f t="shared" si="2870"/>
        <v>4.0704137370373858E-2</v>
      </c>
      <c r="AB2176" s="13">
        <f t="shared" si="2871"/>
        <v>2.4466626975045581E-2</v>
      </c>
      <c r="AC2176" s="13">
        <f t="shared" si="2872"/>
        <v>1.0306458186475041E-3</v>
      </c>
      <c r="AD2176" s="13">
        <f t="shared" si="2873"/>
        <v>6.4556308133643207E-3</v>
      </c>
      <c r="AE2176" s="13">
        <f t="shared" si="2874"/>
        <v>9.0320053514107903E-3</v>
      </c>
      <c r="AF2176" s="13">
        <f t="shared" si="2875"/>
        <v>6.3182919707113509E-3</v>
      </c>
      <c r="AG2176" s="13">
        <f t="shared" si="2876"/>
        <v>2.9466186724464937E-3</v>
      </c>
      <c r="AH2176" s="13">
        <f t="shared" si="2877"/>
        <v>1.1842912576510625E-2</v>
      </c>
      <c r="AI2176" s="13">
        <f t="shared" si="2878"/>
        <v>1.4237182902122267E-2</v>
      </c>
      <c r="AJ2176" s="13">
        <f t="shared" si="2879"/>
        <v>8.5577502864673284E-3</v>
      </c>
      <c r="AK2176" s="13">
        <f t="shared" si="2880"/>
        <v>3.4292874964103014E-3</v>
      </c>
      <c r="AL2176" s="13">
        <f t="shared" si="2881"/>
        <v>6.9339463707266847E-5</v>
      </c>
      <c r="AM2176" s="13">
        <f t="shared" si="2882"/>
        <v>1.5521519059549494E-3</v>
      </c>
      <c r="AN2176" s="13">
        <f t="shared" si="2883"/>
        <v>2.1715994495480765E-3</v>
      </c>
      <c r="AO2176" s="13">
        <f t="shared" si="2884"/>
        <v>1.5191310048922441E-3</v>
      </c>
      <c r="AP2176" s="13">
        <f t="shared" si="2885"/>
        <v>7.0846675108683275E-4</v>
      </c>
      <c r="AQ2176" s="13">
        <f t="shared" si="2886"/>
        <v>2.4780209990734226E-4</v>
      </c>
      <c r="AR2176" s="13">
        <f t="shared" si="2887"/>
        <v>3.3138589507286141E-3</v>
      </c>
      <c r="AS2176" s="13">
        <f t="shared" si="2888"/>
        <v>3.9838186500621197E-3</v>
      </c>
      <c r="AT2176" s="13">
        <f t="shared" si="2889"/>
        <v>2.3946117309991844E-3</v>
      </c>
      <c r="AU2176" s="13">
        <f t="shared" si="2890"/>
        <v>9.5957603260036215E-4</v>
      </c>
      <c r="AV2176" s="13">
        <f t="shared" si="2891"/>
        <v>2.8839315067901681E-4</v>
      </c>
      <c r="AW2176" s="13">
        <f t="shared" si="2892"/>
        <v>3.239582311334427E-6</v>
      </c>
      <c r="AX2176" s="13">
        <f t="shared" si="2893"/>
        <v>3.1099149574613175E-4</v>
      </c>
      <c r="AY2176" s="13">
        <f t="shared" si="2894"/>
        <v>4.3510493939762258E-4</v>
      </c>
      <c r="AZ2176" s="13">
        <f t="shared" si="2895"/>
        <v>3.0437537823019978E-4</v>
      </c>
      <c r="BA2176" s="13">
        <f t="shared" si="2896"/>
        <v>1.4194946626138502E-4</v>
      </c>
      <c r="BB2176" s="13">
        <f t="shared" si="2897"/>
        <v>4.9650002299100682E-5</v>
      </c>
      <c r="BC2176" s="13">
        <f t="shared" si="2898"/>
        <v>1.3892959477629516E-5</v>
      </c>
      <c r="BD2176" s="13">
        <f t="shared" si="2899"/>
        <v>7.7273088259733626E-4</v>
      </c>
      <c r="BE2176" s="13">
        <f t="shared" si="2900"/>
        <v>9.2895314717404676E-4</v>
      </c>
      <c r="BF2176" s="13">
        <f t="shared" si="2901"/>
        <v>5.5837935889398421E-4</v>
      </c>
      <c r="BG2176" s="13">
        <f t="shared" si="2902"/>
        <v>2.2375546020976441E-4</v>
      </c>
      <c r="BH2176" s="13">
        <f t="shared" si="2903"/>
        <v>6.7247971978477063E-5</v>
      </c>
      <c r="BI2176" s="13">
        <f t="shared" si="2904"/>
        <v>1.6168686050310479E-5</v>
      </c>
      <c r="BJ2176" s="14">
        <f t="shared" si="2905"/>
        <v>0.32253835662047736</v>
      </c>
      <c r="BK2176" s="14">
        <f t="shared" si="2906"/>
        <v>0.26274892928396687</v>
      </c>
      <c r="BL2176" s="14">
        <f t="shared" si="2907"/>
        <v>0.38041201959036308</v>
      </c>
      <c r="BM2176" s="14">
        <f t="shared" si="2908"/>
        <v>0.4810126850746122</v>
      </c>
      <c r="BN2176" s="14">
        <f t="shared" si="2909"/>
        <v>0.51811366828306604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1.2514000000000001</v>
      </c>
      <c r="F2177" s="10">
        <f>VLOOKUP(B2177,home!$B$2:$E$405,3,FALSE)</f>
        <v>0.66590000000000005</v>
      </c>
      <c r="G2177" s="10">
        <f>VLOOKUP(C2177,away!$B$2:$E$405,4,FALSE)</f>
        <v>1.1987000000000001</v>
      </c>
      <c r="H2177" s="10">
        <f>VLOOKUP(A2177,away!$A$2:$E$405,3,FALSE)</f>
        <v>0.95709999999999995</v>
      </c>
      <c r="I2177" s="10">
        <f>VLOOKUP(C2177,away!$B$2:$E$405,3,FALSE)</f>
        <v>0.81259999999999999</v>
      </c>
      <c r="J2177" s="10">
        <f>VLOOKUP(B2177,home!$B$2:$E$405,4,FALSE)</f>
        <v>0.81259999999999999</v>
      </c>
      <c r="K2177" s="12">
        <f t="shared" si="2854"/>
        <v>0.99888541256200025</v>
      </c>
      <c r="L2177" s="12">
        <f t="shared" si="2855"/>
        <v>0.63199108519599989</v>
      </c>
      <c r="M2177" s="13">
        <f t="shared" si="2856"/>
        <v>0.19575791753376029</v>
      </c>
      <c r="N2177" s="13">
        <f t="shared" si="2857"/>
        <v>0.19553972821798821</v>
      </c>
      <c r="O2177" s="13">
        <f t="shared" si="2858"/>
        <v>0.12371725873787021</v>
      </c>
      <c r="P2177" s="13">
        <f t="shared" si="2859"/>
        <v>0.12357936503541722</v>
      </c>
      <c r="Q2177" s="13">
        <f t="shared" si="2860"/>
        <v>9.7660891046643244E-2</v>
      </c>
      <c r="R2177" s="13">
        <f t="shared" si="2861"/>
        <v>3.9094102303610448E-2</v>
      </c>
      <c r="S2177" s="13">
        <f t="shared" si="2862"/>
        <v>1.9503501639880187E-2</v>
      </c>
      <c r="T2177" s="13">
        <f t="shared" si="2863"/>
        <v>6.1720812513776369E-2</v>
      </c>
      <c r="U2177" s="13">
        <f t="shared" si="2864"/>
        <v>3.9050528508282965E-2</v>
      </c>
      <c r="V2177" s="13">
        <f t="shared" si="2865"/>
        <v>1.3680334131216179E-3</v>
      </c>
      <c r="W2177" s="13">
        <f t="shared" si="2866"/>
        <v>3.2517346481432938E-2</v>
      </c>
      <c r="X2177" s="13">
        <f t="shared" si="2867"/>
        <v>2.0550673090495127E-2</v>
      </c>
      <c r="Y2177" s="13">
        <f t="shared" si="2868"/>
        <v>6.4939210939851241E-3</v>
      </c>
      <c r="Z2177" s="13">
        <f t="shared" si="2869"/>
        <v>8.2357080465407361E-3</v>
      </c>
      <c r="AA2177" s="13">
        <f t="shared" si="2870"/>
        <v>8.2265286298090282E-3</v>
      </c>
      <c r="AB2177" s="13">
        <f t="shared" si="2871"/>
        <v>4.1086797221699485E-3</v>
      </c>
      <c r="AC2177" s="13">
        <f t="shared" si="2872"/>
        <v>5.3976329115669104E-5</v>
      </c>
      <c r="AD2177" s="13">
        <f t="shared" si="2873"/>
        <v>8.1202757638819106E-3</v>
      </c>
      <c r="AE2177" s="13">
        <f t="shared" si="2874"/>
        <v>5.1319418921065051E-3</v>
      </c>
      <c r="AF2177" s="13">
        <f t="shared" si="2875"/>
        <v>1.6216707627776015E-3</v>
      </c>
      <c r="AG2177" s="13">
        <f t="shared" si="2876"/>
        <v>3.416271550661471E-4</v>
      </c>
      <c r="AH2177" s="13">
        <f t="shared" si="2877"/>
        <v>1.3012235164226768E-3</v>
      </c>
      <c r="AI2177" s="13">
        <f t="shared" si="2878"/>
        <v>1.2997731890372424E-3</v>
      </c>
      <c r="AJ2177" s="13">
        <f t="shared" si="2879"/>
        <v>6.4916223908424611E-4</v>
      </c>
      <c r="AK2177" s="13">
        <f t="shared" si="2880"/>
        <v>2.1614623033577971E-4</v>
      </c>
      <c r="AL2177" s="13">
        <f t="shared" si="2881"/>
        <v>1.3629814953271004E-6</v>
      </c>
      <c r="AM2177" s="13">
        <f t="shared" si="2882"/>
        <v>1.6222450013044793E-3</v>
      </c>
      <c r="AN2177" s="13">
        <f t="shared" si="2883"/>
        <v>1.0252443788282039E-3</v>
      </c>
      <c r="AO2177" s="13">
        <f t="shared" si="2884"/>
        <v>3.2397265378336773E-4</v>
      </c>
      <c r="AP2177" s="13">
        <f t="shared" si="2885"/>
        <v>6.8249276346126175E-5</v>
      </c>
      <c r="AQ2177" s="13">
        <f t="shared" si="2886"/>
        <v>1.0783233555457492E-5</v>
      </c>
      <c r="AR2177" s="13">
        <f t="shared" si="2887"/>
        <v>1.6447233244530453E-4</v>
      </c>
      <c r="AS2177" s="13">
        <f t="shared" si="2888"/>
        <v>1.6428901364966248E-4</v>
      </c>
      <c r="AT2177" s="13">
        <f t="shared" si="2889"/>
        <v>8.2052949589423593E-5</v>
      </c>
      <c r="AU2177" s="13">
        <f t="shared" si="2890"/>
        <v>2.7320498134186798E-5</v>
      </c>
      <c r="AV2177" s="13">
        <f t="shared" si="2891"/>
        <v>6.822511762541634E-6</v>
      </c>
      <c r="AW2177" s="13">
        <f t="shared" si="2892"/>
        <v>2.3900890484984114E-8</v>
      </c>
      <c r="AX2177" s="13">
        <f t="shared" si="2893"/>
        <v>2.7007281123411108E-4</v>
      </c>
      <c r="AY2177" s="13">
        <f t="shared" si="2894"/>
        <v>1.7068360905378026E-4</v>
      </c>
      <c r="AZ2177" s="13">
        <f t="shared" si="2895"/>
        <v>5.3935259655534186E-5</v>
      </c>
      <c r="BA2177" s="13">
        <f t="shared" si="2896"/>
        <v>1.1362201093343028E-5</v>
      </c>
      <c r="BB2177" s="13">
        <f t="shared" si="2897"/>
        <v>1.7952024497992591E-6</v>
      </c>
      <c r="BC2177" s="13">
        <f t="shared" si="2898"/>
        <v>2.2691038887903029E-7</v>
      </c>
      <c r="BD2177" s="13">
        <f t="shared" si="2899"/>
        <v>1.7324174644470877E-5</v>
      </c>
      <c r="BE2177" s="13">
        <f t="shared" si="2900"/>
        <v>1.7304865337038437E-5</v>
      </c>
      <c r="BF2177" s="13">
        <f t="shared" si="2901"/>
        <v>8.6427887757587468E-6</v>
      </c>
      <c r="BG2177" s="13">
        <f t="shared" si="2902"/>
        <v>2.8777185439866672E-6</v>
      </c>
      <c r="BH2177" s="13">
        <f t="shared" si="2903"/>
        <v>7.1862776876186011E-7</v>
      </c>
      <c r="BI2177" s="13">
        <f t="shared" si="2904"/>
        <v>1.4356535905564012E-7</v>
      </c>
      <c r="BJ2177" s="14">
        <f t="shared" si="2905"/>
        <v>0.43325745855584624</v>
      </c>
      <c r="BK2177" s="14">
        <f t="shared" si="2906"/>
        <v>0.34043484054184409</v>
      </c>
      <c r="BL2177" s="14">
        <f t="shared" si="2907"/>
        <v>0.2181553721226327</v>
      </c>
      <c r="BM2177" s="14">
        <f t="shared" si="2908"/>
        <v>0.22456345668341088</v>
      </c>
      <c r="BN2177" s="14">
        <f t="shared" si="2909"/>
        <v>0.7753492628752896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1.2279</v>
      </c>
      <c r="F2181" s="10">
        <f>VLOOKUP(B2181,home!$B$2:$E$405,3,FALSE)</f>
        <v>0.72389999999999999</v>
      </c>
      <c r="G2181" s="10">
        <f>VLOOKUP(C2181,away!$B$2:$E$405,4,FALSE)</f>
        <v>0.72389999999999999</v>
      </c>
      <c r="H2181" s="10">
        <f>VLOOKUP(A2181,away!$A$2:$E$405,3,FALSE)</f>
        <v>0.89710000000000001</v>
      </c>
      <c r="I2181" s="10">
        <f>VLOOKUP(C2181,away!$B$2:$E$405,3,FALSE)</f>
        <v>0.61929999999999996</v>
      </c>
      <c r="J2181" s="10">
        <f>VLOOKUP(B2181,home!$B$2:$E$405,4,FALSE)</f>
        <v>1.1147</v>
      </c>
      <c r="K2181" s="12">
        <f t="shared" si="2854"/>
        <v>0.64345792275899993</v>
      </c>
      <c r="L2181" s="12">
        <f t="shared" si="2855"/>
        <v>0.61929837124099996</v>
      </c>
      <c r="M2181" s="13">
        <f t="shared" si="2856"/>
        <v>0.28287326910121446</v>
      </c>
      <c r="N2181" s="13">
        <f t="shared" si="2857"/>
        <v>0.18201704613991504</v>
      </c>
      <c r="O2181" s="13">
        <f t="shared" si="2858"/>
        <v>0.17518295482199917</v>
      </c>
      <c r="P2181" s="13">
        <f t="shared" si="2859"/>
        <v>0.11272286021254731</v>
      </c>
      <c r="Q2181" s="13">
        <f t="shared" si="2860"/>
        <v>5.8560155207959382E-2</v>
      </c>
      <c r="R2181" s="13">
        <f t="shared" si="2861"/>
        <v>5.4245259295224876E-2</v>
      </c>
      <c r="S2181" s="13">
        <f t="shared" si="2862"/>
        <v>1.1229802001856004E-2</v>
      </c>
      <c r="T2181" s="13">
        <f t="shared" si="2863"/>
        <v>3.6266208739909406E-2</v>
      </c>
      <c r="U2181" s="13">
        <f t="shared" si="2864"/>
        <v>3.4904541865628726E-2</v>
      </c>
      <c r="V2181" s="13">
        <f t="shared" si="2865"/>
        <v>4.972212488934852E-4</v>
      </c>
      <c r="W2181" s="13">
        <f t="shared" si="2866"/>
        <v>1.2560331942186061E-2</v>
      </c>
      <c r="X2181" s="13">
        <f t="shared" si="2867"/>
        <v>7.778593114042132E-3</v>
      </c>
      <c r="Y2181" s="13">
        <f t="shared" si="2868"/>
        <v>2.4086350230363746E-3</v>
      </c>
      <c r="Z2181" s="13">
        <f t="shared" si="2869"/>
        <v>1.1198000243026163E-2</v>
      </c>
      <c r="AA2181" s="13">
        <f t="shared" si="2870"/>
        <v>7.2054419754323902E-3</v>
      </c>
      <c r="AB2181" s="13">
        <f t="shared" si="2871"/>
        <v>2.3181993630361154E-3</v>
      </c>
      <c r="AC2181" s="13">
        <f t="shared" si="2872"/>
        <v>1.2383681902812189E-5</v>
      </c>
      <c r="AD2181" s="13">
        <f t="shared" si="2873"/>
        <v>2.0205112751706389E-3</v>
      </c>
      <c r="AE2181" s="13">
        <f t="shared" si="2874"/>
        <v>1.2512993417872524E-3</v>
      </c>
      <c r="AF2181" s="13">
        <f t="shared" si="2875"/>
        <v>3.8746382215189024E-4</v>
      </c>
      <c r="AG2181" s="13">
        <f t="shared" si="2876"/>
        <v>7.99852379911594E-5</v>
      </c>
      <c r="AH2181" s="13">
        <f t="shared" si="2877"/>
        <v>1.7337258279156056E-3</v>
      </c>
      <c r="AI2181" s="13">
        <f t="shared" si="2878"/>
        <v>1.1155796198642027E-3</v>
      </c>
      <c r="AJ2181" s="13">
        <f t="shared" si="2879"/>
        <v>3.5891427243504734E-4</v>
      </c>
      <c r="AK2181" s="13">
        <f t="shared" si="2880"/>
        <v>7.698207739653779E-5</v>
      </c>
      <c r="AL2181" s="13">
        <f t="shared" si="2881"/>
        <v>1.9739214645239275E-7</v>
      </c>
      <c r="AM2181" s="13">
        <f t="shared" si="2882"/>
        <v>2.6002279760648753E-4</v>
      </c>
      <c r="AN2181" s="13">
        <f t="shared" si="2883"/>
        <v>1.6103169504322589E-4</v>
      </c>
      <c r="AO2181" s="13">
        <f t="shared" si="2884"/>
        <v>4.9863333229223586E-5</v>
      </c>
      <c r="AP2181" s="13">
        <f t="shared" si="2885"/>
        <v>1.0293427017835137E-5</v>
      </c>
      <c r="AQ2181" s="13">
        <f t="shared" si="2886"/>
        <v>1.5936756466583505E-6</v>
      </c>
      <c r="AR2181" s="13">
        <f t="shared" si="2887"/>
        <v>2.1473871628131775E-4</v>
      </c>
      <c r="AS2181" s="13">
        <f t="shared" si="2888"/>
        <v>1.3817532831431094E-4</v>
      </c>
      <c r="AT2181" s="13">
        <f t="shared" si="2889"/>
        <v>4.4455004866834671E-5</v>
      </c>
      <c r="AU2181" s="13">
        <f t="shared" si="2890"/>
        <v>9.5349750292848912E-6</v>
      </c>
      <c r="AV2181" s="13">
        <f t="shared" si="2891"/>
        <v>1.5338388064756471E-6</v>
      </c>
      <c r="AW2181" s="13">
        <f t="shared" si="2892"/>
        <v>2.1849799659113109E-9</v>
      </c>
      <c r="AX2181" s="13">
        <f t="shared" si="2893"/>
        <v>2.7885621536309048E-5</v>
      </c>
      <c r="AY2181" s="13">
        <f t="shared" si="2894"/>
        <v>1.7269519998479141E-5</v>
      </c>
      <c r="AZ2181" s="13">
        <f t="shared" si="2895"/>
        <v>5.347492803586004E-6</v>
      </c>
      <c r="BA2181" s="13">
        <f t="shared" si="2896"/>
        <v>1.1038978611612606E-6</v>
      </c>
      <c r="BB2181" s="13">
        <f t="shared" si="2897"/>
        <v>1.7091053685839798E-7</v>
      </c>
      <c r="BC2181" s="13">
        <f t="shared" si="2898"/>
        <v>2.1168923420866155E-8</v>
      </c>
      <c r="BD2181" s="13">
        <f t="shared" si="2899"/>
        <v>2.2164556205900544E-5</v>
      </c>
      <c r="BE2181" s="13">
        <f t="shared" si="2900"/>
        <v>1.4261959295123863E-5</v>
      </c>
      <c r="BF2181" s="13">
        <f t="shared" si="2901"/>
        <v>4.588485351256906E-6</v>
      </c>
      <c r="BG2181" s="13">
        <f t="shared" si="2902"/>
        <v>9.8416575090995637E-7</v>
      </c>
      <c r="BH2181" s="13">
        <f t="shared" si="2903"/>
        <v>1.5831731243276792E-7</v>
      </c>
      <c r="BI2181" s="13">
        <f t="shared" si="2904"/>
        <v>2.0374105798955292E-8</v>
      </c>
      <c r="BJ2181" s="14">
        <f t="shared" si="2905"/>
        <v>0.30386483338435266</v>
      </c>
      <c r="BK2181" s="14">
        <f t="shared" si="2906"/>
        <v>0.40735300315855905</v>
      </c>
      <c r="BL2181" s="14">
        <f t="shared" si="2907"/>
        <v>0.2775922148402522</v>
      </c>
      <c r="BM2181" s="14">
        <f t="shared" si="2908"/>
        <v>0.1343892395123113</v>
      </c>
      <c r="BN2181" s="14">
        <f t="shared" si="2909"/>
        <v>0.8656015447788602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1.2279</v>
      </c>
      <c r="F2182" s="10">
        <f>VLOOKUP(B2182,home!$B$2:$E$405,3,FALSE)</f>
        <v>1.5383</v>
      </c>
      <c r="G2182" s="10">
        <f>VLOOKUP(C2182,away!$B$2:$E$405,4,FALSE)</f>
        <v>2.1717</v>
      </c>
      <c r="H2182" s="10">
        <f>VLOOKUP(A2182,away!$A$2:$E$405,3,FALSE)</f>
        <v>0.89710000000000001</v>
      </c>
      <c r="I2182" s="10">
        <f>VLOOKUP(C2182,away!$B$2:$E$405,3,FALSE)</f>
        <v>0.74309999999999998</v>
      </c>
      <c r="J2182" s="10">
        <f>VLOOKUP(B2182,home!$B$2:$E$405,4,FALSE)</f>
        <v>0.49540000000000001</v>
      </c>
      <c r="K2182" s="12">
        <f t="shared" si="2854"/>
        <v>4.1020775904689994</v>
      </c>
      <c r="L2182" s="12">
        <f t="shared" si="2855"/>
        <v>0.33025098395400004</v>
      </c>
      <c r="M2182" s="13">
        <f t="shared" si="2856"/>
        <v>1.1886778173540257E-2</v>
      </c>
      <c r="N2182" s="13">
        <f t="shared" si="2857"/>
        <v>4.8760486368555511E-2</v>
      </c>
      <c r="O2182" s="13">
        <f t="shared" si="2858"/>
        <v>3.925620187854602E-3</v>
      </c>
      <c r="P2182" s="13">
        <f t="shared" si="2859"/>
        <v>1.6103198601291068E-2</v>
      </c>
      <c r="Q2182" s="13">
        <f t="shared" si="2860"/>
        <v>0.10000964921641035</v>
      </c>
      <c r="R2182" s="13">
        <f t="shared" si="2861"/>
        <v>6.482199648343344E-4</v>
      </c>
      <c r="S2182" s="13">
        <f t="shared" si="2862"/>
        <v>5.4538118194602213E-3</v>
      </c>
      <c r="T2182" s="13">
        <f t="shared" si="2863"/>
        <v>3.302828505861391E-2</v>
      </c>
      <c r="U2182" s="13">
        <f t="shared" si="2864"/>
        <v>2.6590485914415262E-3</v>
      </c>
      <c r="V2182" s="13">
        <f t="shared" si="2865"/>
        <v>8.2092906159785613E-4</v>
      </c>
      <c r="W2182" s="13">
        <f t="shared" si="2866"/>
        <v>0.13674911362710082</v>
      </c>
      <c r="X2182" s="13">
        <f t="shared" si="2867"/>
        <v>4.5161529330187404E-2</v>
      </c>
      <c r="Y2182" s="13">
        <f t="shared" si="2868"/>
        <v>7.4573197490809115E-3</v>
      </c>
      <c r="Z2182" s="13">
        <f t="shared" si="2869"/>
        <v>7.1358427068388754E-5</v>
      </c>
      <c r="AA2182" s="13">
        <f t="shared" si="2870"/>
        <v>2.9271780456835401E-4</v>
      </c>
      <c r="AB2182" s="13">
        <f t="shared" si="2871"/>
        <v>6.0037557322556456E-4</v>
      </c>
      <c r="AC2182" s="13">
        <f t="shared" si="2872"/>
        <v>6.9507815340515925E-5</v>
      </c>
      <c r="AD2182" s="13">
        <f t="shared" si="2873"/>
        <v>0.1402388686315573</v>
      </c>
      <c r="AE2182" s="13">
        <f t="shared" si="2874"/>
        <v>4.6314024354167552E-2</v>
      </c>
      <c r="AF2182" s="13">
        <f t="shared" si="2875"/>
        <v>7.6476260569166782E-3</v>
      </c>
      <c r="AG2182" s="13">
        <f t="shared" si="2876"/>
        <v>8.4187867673632768E-4</v>
      </c>
      <c r="AH2182" s="13">
        <f t="shared" si="2877"/>
        <v>5.891547688186285E-6</v>
      </c>
      <c r="AI2182" s="13">
        <f t="shared" si="2878"/>
        <v>2.4167585744888398E-5</v>
      </c>
      <c r="AJ2182" s="13">
        <f t="shared" si="2879"/>
        <v>4.9568655949922374E-5</v>
      </c>
      <c r="AK2182" s="13">
        <f t="shared" si="2880"/>
        <v>6.7778157587281468E-5</v>
      </c>
      <c r="AL2182" s="13">
        <f t="shared" si="2881"/>
        <v>3.7665316486236105E-6</v>
      </c>
      <c r="AM2182" s="13">
        <f t="shared" si="2882"/>
        <v>0.11505414406524737</v>
      </c>
      <c r="AN2182" s="13">
        <f t="shared" si="2883"/>
        <v>3.7996744285533228E-2</v>
      </c>
      <c r="AO2182" s="13">
        <f t="shared" si="2884"/>
        <v>6.2742310936729382E-3</v>
      </c>
      <c r="AP2182" s="13">
        <f t="shared" si="2885"/>
        <v>6.9069033074675669E-4</v>
      </c>
      <c r="AQ2182" s="13">
        <f t="shared" si="2886"/>
        <v>5.702529033415753E-5</v>
      </c>
      <c r="AR2182" s="13">
        <f t="shared" si="2887"/>
        <v>3.8913788420708691E-7</v>
      </c>
      <c r="AS2182" s="13">
        <f t="shared" si="2888"/>
        <v>1.5962737944084116E-6</v>
      </c>
      <c r="AT2182" s="13">
        <f t="shared" si="2889"/>
        <v>3.2740194801478321E-6</v>
      </c>
      <c r="AU2182" s="13">
        <f t="shared" si="2890"/>
        <v>4.4767606467577953E-6</v>
      </c>
      <c r="AV2182" s="13">
        <f t="shared" si="2891"/>
        <v>4.5910048817396647E-6</v>
      </c>
      <c r="AW2182" s="13">
        <f t="shared" si="2892"/>
        <v>1.4173826463677084E-7</v>
      </c>
      <c r="AX2182" s="13">
        <f t="shared" si="2893"/>
        <v>7.866017101010718E-2</v>
      </c>
      <c r="AY2182" s="13">
        <f t="shared" si="2894"/>
        <v>2.5977598874077808E-2</v>
      </c>
      <c r="AZ2182" s="13">
        <f t="shared" si="2895"/>
        <v>4.2895637944632596E-3</v>
      </c>
      <c r="BA2182" s="13">
        <f t="shared" si="2896"/>
        <v>4.722108879516486E-4</v>
      </c>
      <c r="BB2182" s="13">
        <f t="shared" si="2897"/>
        <v>3.8987027594956002E-5</v>
      </c>
      <c r="BC2182" s="13">
        <f t="shared" si="2898"/>
        <v>2.5751008449351941E-6</v>
      </c>
      <c r="BD2182" s="13">
        <f t="shared" si="2899"/>
        <v>2.1418861525528036E-8</v>
      </c>
      <c r="BE2182" s="13">
        <f t="shared" si="2900"/>
        <v>8.7861831877227215E-8</v>
      </c>
      <c r="BF2182" s="13">
        <f t="shared" si="2901"/>
        <v>1.8020802580056428E-7</v>
      </c>
      <c r="BG2182" s="13">
        <f t="shared" si="2902"/>
        <v>2.4640910141971797E-7</v>
      </c>
      <c r="BH2182" s="13">
        <f t="shared" si="2903"/>
        <v>2.5269731325535706E-7</v>
      </c>
      <c r="BI2182" s="13">
        <f t="shared" si="2904"/>
        <v>2.0731679717530494E-7</v>
      </c>
      <c r="BJ2182" s="14">
        <f t="shared" si="2905"/>
        <v>0.83572272282990101</v>
      </c>
      <c r="BK2182" s="14">
        <f t="shared" si="2906"/>
        <v>6.031559087695635E-2</v>
      </c>
      <c r="BL2182" s="14">
        <f t="shared" si="2907"/>
        <v>8.288711177512972E-3</v>
      </c>
      <c r="BM2182" s="14">
        <f t="shared" si="2908"/>
        <v>0.69708697366313965</v>
      </c>
      <c r="BN2182" s="14">
        <f t="shared" si="2909"/>
        <v>0.18133395251248613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1.5390999999999999</v>
      </c>
      <c r="F2183" s="10">
        <f>VLOOKUP(B2183,home!$B$2:$E$405,3,FALSE)</f>
        <v>0.79410000000000003</v>
      </c>
      <c r="G2183" s="10">
        <f>VLOOKUP(C2183,away!$B$2:$E$405,4,FALSE)</f>
        <v>1.0558000000000001</v>
      </c>
      <c r="H2183" s="10">
        <f>VLOOKUP(A2183,away!$A$2:$E$405,3,FALSE)</f>
        <v>1.1406000000000001</v>
      </c>
      <c r="I2183" s="10">
        <f>VLOOKUP(C2183,away!$B$2:$E$405,3,FALSE)</f>
        <v>0.65749999999999997</v>
      </c>
      <c r="J2183" s="10">
        <f>VLOOKUP(B2183,home!$B$2:$E$405,4,FALSE)</f>
        <v>1.169</v>
      </c>
      <c r="K2183" s="12">
        <f t="shared" si="2854"/>
        <v>1.2903980314979999</v>
      </c>
      <c r="L2183" s="12">
        <f t="shared" si="2855"/>
        <v>0.87668512050000003</v>
      </c>
      <c r="M2183" s="13">
        <f t="shared" si="2856"/>
        <v>0.11451114184890139</v>
      </c>
      <c r="N2183" s="13">
        <f t="shared" si="2857"/>
        <v>0.14776495202641057</v>
      </c>
      <c r="O2183" s="13">
        <f t="shared" si="2858"/>
        <v>0.10039021419039669</v>
      </c>
      <c r="P2183" s="13">
        <f t="shared" si="2859"/>
        <v>0.12954333477295046</v>
      </c>
      <c r="Q2183" s="13">
        <f t="shared" si="2860"/>
        <v>9.5337801609638312E-2</v>
      </c>
      <c r="R2183" s="13">
        <f t="shared" si="2861"/>
        <v>4.4005303512264372E-2</v>
      </c>
      <c r="S2183" s="13">
        <f t="shared" si="2862"/>
        <v>3.6637211264210545E-2</v>
      </c>
      <c r="T2183" s="13">
        <f t="shared" si="2863"/>
        <v>8.3581232092350854E-2</v>
      </c>
      <c r="U2183" s="13">
        <f t="shared" si="2864"/>
        <v>5.6784357027697969E-2</v>
      </c>
      <c r="V2183" s="13">
        <f t="shared" si="2865"/>
        <v>4.6051865417888757E-3</v>
      </c>
      <c r="W2183" s="13">
        <f t="shared" si="2866"/>
        <v>4.1007903841474701E-2</v>
      </c>
      <c r="X2183" s="13">
        <f t="shared" si="2867"/>
        <v>3.595101912071566E-2</v>
      </c>
      <c r="Y2183" s="13">
        <f t="shared" si="2868"/>
        <v>1.5758861764971207E-2</v>
      </c>
      <c r="Z2183" s="13">
        <f t="shared" si="2869"/>
        <v>1.2859598270762856E-2</v>
      </c>
      <c r="AA2183" s="13">
        <f t="shared" si="2870"/>
        <v>1.6594000294447474E-2</v>
      </c>
      <c r="AB2183" s="13">
        <f t="shared" si="2871"/>
        <v>1.0706432657316127E-2</v>
      </c>
      <c r="AC2183" s="13">
        <f t="shared" si="2872"/>
        <v>3.2560762878756813E-4</v>
      </c>
      <c r="AD2183" s="13">
        <f t="shared" si="2873"/>
        <v>1.3229129598224556E-2</v>
      </c>
      <c r="AE2183" s="13">
        <f t="shared" si="2874"/>
        <v>1.159778107592961E-2</v>
      </c>
      <c r="AF2183" s="13">
        <f t="shared" si="2875"/>
        <v>5.0838010500419851E-3</v>
      </c>
      <c r="AG2183" s="13">
        <f t="shared" si="2876"/>
        <v>1.4856309120513617E-3</v>
      </c>
      <c r="AH2183" s="13">
        <f t="shared" si="2877"/>
        <v>2.8184546148963307E-3</v>
      </c>
      <c r="AI2183" s="13">
        <f t="shared" si="2878"/>
        <v>3.6369282869286785E-3</v>
      </c>
      <c r="AJ2183" s="13">
        <f t="shared" si="2879"/>
        <v>2.3465425510760802E-3</v>
      </c>
      <c r="AK2183" s="13">
        <f t="shared" si="2880"/>
        <v>1.0093246295782895E-3</v>
      </c>
      <c r="AL2183" s="13">
        <f t="shared" si="2881"/>
        <v>1.4734041554248708E-5</v>
      </c>
      <c r="AM2183" s="13">
        <f t="shared" si="2882"/>
        <v>3.4141685583961765E-3</v>
      </c>
      <c r="AN2183" s="13">
        <f t="shared" si="2883"/>
        <v>2.9931507740248633E-3</v>
      </c>
      <c r="AO2183" s="13">
        <f t="shared" si="2884"/>
        <v>1.3120253735003278E-3</v>
      </c>
      <c r="AP2183" s="13">
        <f t="shared" si="2885"/>
        <v>3.8341104088873088E-4</v>
      </c>
      <c r="AQ2183" s="13">
        <f t="shared" si="2886"/>
        <v>8.4032688645641824E-5</v>
      </c>
      <c r="AR2183" s="13">
        <f t="shared" si="2887"/>
        <v>4.9417944473683446E-4</v>
      </c>
      <c r="AS2183" s="13">
        <f t="shared" si="2888"/>
        <v>6.3768818269518577E-4</v>
      </c>
      <c r="AT2183" s="13">
        <f t="shared" si="2889"/>
        <v>4.1143578782970239E-4</v>
      </c>
      <c r="AU2183" s="13">
        <f t="shared" si="2890"/>
        <v>1.7697197690109222E-4</v>
      </c>
      <c r="AV2183" s="13">
        <f t="shared" si="2891"/>
        <v>5.7091072655869723E-5</v>
      </c>
      <c r="AW2183" s="13">
        <f t="shared" si="2892"/>
        <v>4.6300610452075518E-7</v>
      </c>
      <c r="AX2183" s="13">
        <f t="shared" si="2893"/>
        <v>7.3427273115946555E-4</v>
      </c>
      <c r="AY2183" s="13">
        <f t="shared" si="2894"/>
        <v>6.437259777964001E-4</v>
      </c>
      <c r="AZ2183" s="13">
        <f t="shared" si="2895"/>
        <v>2.8217249320670868E-4</v>
      </c>
      <c r="BA2183" s="13">
        <f t="shared" si="2896"/>
        <v>8.2458808736236294E-5</v>
      </c>
      <c r="BB2183" s="13">
        <f t="shared" si="2897"/>
        <v>1.8072602668303435E-5</v>
      </c>
      <c r="BC2183" s="13">
        <f t="shared" si="2898"/>
        <v>3.1687963696020459E-6</v>
      </c>
      <c r="BD2183" s="13">
        <f t="shared" si="2899"/>
        <v>7.2206627676289111E-5</v>
      </c>
      <c r="BE2183" s="13">
        <f t="shared" si="2900"/>
        <v>9.3175290214592458E-5</v>
      </c>
      <c r="BF2183" s="13">
        <f t="shared" si="2901"/>
        <v>6.0116605538582491E-5</v>
      </c>
      <c r="BG2183" s="13">
        <f t="shared" si="2902"/>
        <v>2.5858116482442864E-5</v>
      </c>
      <c r="BH2183" s="13">
        <f t="shared" si="2903"/>
        <v>8.3418156517975633E-6</v>
      </c>
      <c r="BI2183" s="13">
        <f t="shared" si="2904"/>
        <v>2.1528524992397551E-6</v>
      </c>
      <c r="BJ2183" s="14">
        <f t="shared" si="2905"/>
        <v>0.46074877293720112</v>
      </c>
      <c r="BK2183" s="14">
        <f t="shared" si="2906"/>
        <v>0.28628094207598953</v>
      </c>
      <c r="BL2183" s="14">
        <f t="shared" si="2907"/>
        <v>0.24033077553748367</v>
      </c>
      <c r="BM2183" s="14">
        <f t="shared" si="2908"/>
        <v>0.36802407788918345</v>
      </c>
      <c r="BN2183" s="14">
        <f t="shared" si="2909"/>
        <v>0.63155274796056182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1.5390999999999999</v>
      </c>
      <c r="F2184" s="10">
        <f>VLOOKUP(B2184,home!$B$2:$E$405,3,FALSE)</f>
        <v>0.79410000000000003</v>
      </c>
      <c r="G2184" s="10">
        <f>VLOOKUP(C2184,away!$B$2:$E$405,4,FALSE)</f>
        <v>0.72189999999999999</v>
      </c>
      <c r="H2184" s="10">
        <f>VLOOKUP(A2184,away!$A$2:$E$405,3,FALSE)</f>
        <v>1.1406000000000001</v>
      </c>
      <c r="I2184" s="10">
        <f>VLOOKUP(C2184,away!$B$2:$E$405,3,FALSE)</f>
        <v>0.97409999999999997</v>
      </c>
      <c r="J2184" s="10">
        <f>VLOOKUP(B2184,home!$B$2:$E$405,4,FALSE)</f>
        <v>1.0716000000000001</v>
      </c>
      <c r="K2184" s="12">
        <f t="shared" si="2854"/>
        <v>0.88230568188899994</v>
      </c>
      <c r="L2184" s="12">
        <f t="shared" si="2855"/>
        <v>1.1906102457360002</v>
      </c>
      <c r="M2184" s="13">
        <f t="shared" si="2856"/>
        <v>0.12581836903299412</v>
      </c>
      <c r="N2184" s="13">
        <f t="shared" si="2857"/>
        <v>0.11101026188381771</v>
      </c>
      <c r="O2184" s="13">
        <f t="shared" si="2858"/>
        <v>0.14980063927247592</v>
      </c>
      <c r="P2184" s="13">
        <f t="shared" si="2859"/>
        <v>0.13216995518070995</v>
      </c>
      <c r="Q2184" s="13">
        <f t="shared" si="2860"/>
        <v>4.8972492404039121E-2</v>
      </c>
      <c r="R2184" s="13">
        <f t="shared" si="2861"/>
        <v>8.917708796780624E-2</v>
      </c>
      <c r="S2184" s="13">
        <f t="shared" si="2862"/>
        <v>3.4710545818412854E-2</v>
      </c>
      <c r="T2184" s="13">
        <f t="shared" si="2863"/>
        <v>5.8307151215477422E-2</v>
      </c>
      <c r="U2184" s="13">
        <f t="shared" si="2864"/>
        <v>7.8681451408310607E-2</v>
      </c>
      <c r="V2184" s="13">
        <f t="shared" si="2865"/>
        <v>4.0514233338258057E-3</v>
      </c>
      <c r="W2184" s="13">
        <f t="shared" si="2866"/>
        <v>1.4402902768116538E-2</v>
      </c>
      <c r="X2184" s="13">
        <f t="shared" si="2867"/>
        <v>1.7148243604058949E-2</v>
      </c>
      <c r="Y2184" s="13">
        <f t="shared" si="2868"/>
        <v>1.0208437265684711E-2</v>
      </c>
      <c r="Z2184" s="13">
        <f t="shared" si="2869"/>
        <v>3.5391718206456903E-2</v>
      </c>
      <c r="AA2184" s="13">
        <f t="shared" si="2870"/>
        <v>3.122631406537129E-2</v>
      </c>
      <c r="AB2184" s="13">
        <f t="shared" si="2871"/>
        <v>1.3775577162163741E-2</v>
      </c>
      <c r="AC2184" s="13">
        <f t="shared" si="2872"/>
        <v>2.6599675218599118E-4</v>
      </c>
      <c r="AD2184" s="13">
        <f t="shared" si="2873"/>
        <v>3.1769407370010059E-3</v>
      </c>
      <c r="AE2184" s="13">
        <f t="shared" si="2874"/>
        <v>3.7824981915694773E-3</v>
      </c>
      <c r="AF2184" s="13">
        <f t="shared" si="2875"/>
        <v>2.2517405506802561E-3</v>
      </c>
      <c r="AG2184" s="13">
        <f t="shared" si="2876"/>
        <v>8.9364845679304548E-4</v>
      </c>
      <c r="AH2184" s="13">
        <f t="shared" si="2877"/>
        <v>1.0534435577702226E-2</v>
      </c>
      <c r="AI2184" s="13">
        <f t="shared" si="2878"/>
        <v>9.2945923657003042E-3</v>
      </c>
      <c r="AJ2184" s="13">
        <f t="shared" si="2879"/>
        <v>4.1003358275497493E-3</v>
      </c>
      <c r="AK2184" s="13">
        <f t="shared" si="2880"/>
        <v>1.2059165327667264E-3</v>
      </c>
      <c r="AL2184" s="13">
        <f t="shared" si="2881"/>
        <v>1.1176993974677112E-5</v>
      </c>
      <c r="AM2184" s="13">
        <f t="shared" si="2882"/>
        <v>5.6060657265612299E-4</v>
      </c>
      <c r="AN2184" s="13">
        <f t="shared" si="2883"/>
        <v>6.6746392923132348E-4</v>
      </c>
      <c r="AO2184" s="13">
        <f t="shared" si="2884"/>
        <v>3.9734469640101118E-4</v>
      </c>
      <c r="AP2184" s="13">
        <f t="shared" si="2885"/>
        <v>1.5769422220796814E-4</v>
      </c>
      <c r="AQ2184" s="13">
        <f t="shared" si="2886"/>
        <v>4.6938089163544071E-5</v>
      </c>
      <c r="AR2184" s="13">
        <f t="shared" si="2887"/>
        <v>2.5084813863716251E-3</v>
      </c>
      <c r="AS2184" s="13">
        <f t="shared" si="2888"/>
        <v>2.2132473801084805E-3</v>
      </c>
      <c r="AT2184" s="13">
        <f t="shared" si="2889"/>
        <v>9.7638036944782769E-4</v>
      </c>
      <c r="AU2184" s="13">
        <f t="shared" si="2890"/>
        <v>2.8715531588289979E-4</v>
      </c>
      <c r="AV2184" s="13">
        <f t="shared" si="2891"/>
        <v>6.3339691697028252E-5</v>
      </c>
      <c r="AW2184" s="13">
        <f t="shared" si="2892"/>
        <v>3.2614536247811008E-7</v>
      </c>
      <c r="AX2184" s="13">
        <f t="shared" si="2893"/>
        <v>8.2437727393135942E-5</v>
      </c>
      <c r="AY2184" s="13">
        <f t="shared" si="2894"/>
        <v>9.8151202869458987E-5</v>
      </c>
      <c r="AZ2184" s="13">
        <f t="shared" si="2895"/>
        <v>5.8429913883845294E-5</v>
      </c>
      <c r="BA2184" s="13">
        <f t="shared" si="2896"/>
        <v>2.3189084709192793E-5</v>
      </c>
      <c r="BB2184" s="13">
        <f t="shared" si="2897"/>
        <v>6.9022904610012367E-6</v>
      </c>
      <c r="BC2184" s="13">
        <f t="shared" si="2898"/>
        <v>1.6435875483827883E-6</v>
      </c>
      <c r="BD2184" s="13">
        <f t="shared" si="2899"/>
        <v>4.9777060664201681E-4</v>
      </c>
      <c r="BE2184" s="13">
        <f t="shared" si="2900"/>
        <v>4.3918583451758582E-4</v>
      </c>
      <c r="BF2184" s="13">
        <f t="shared" si="2901"/>
        <v>1.9374807860001399E-4</v>
      </c>
      <c r="BG2184" s="13">
        <f t="shared" si="2902"/>
        <v>5.6981676867956312E-5</v>
      </c>
      <c r="BH2184" s="13">
        <f t="shared" si="2903"/>
        <v>1.2568814316040209E-5</v>
      </c>
      <c r="BI2184" s="13">
        <f t="shared" si="2904"/>
        <v>2.2179072571300165E-6</v>
      </c>
      <c r="BJ2184" s="14">
        <f t="shared" si="2905"/>
        <v>0.27225511839376326</v>
      </c>
      <c r="BK2184" s="14">
        <f t="shared" si="2906"/>
        <v>0.29712561831497286</v>
      </c>
      <c r="BL2184" s="14">
        <f t="shared" si="2907"/>
        <v>0.39504742724155545</v>
      </c>
      <c r="BM2184" s="14">
        <f t="shared" si="2908"/>
        <v>0.34277325135739845</v>
      </c>
      <c r="BN2184" s="14">
        <f t="shared" si="2909"/>
        <v>0.656948805741843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1.5216000000000001</v>
      </c>
      <c r="F2185" s="10">
        <f>VLOOKUP(B2185,home!$B$2:$E$405,3,FALSE)</f>
        <v>1.1392</v>
      </c>
      <c r="G2185" s="10">
        <f>VLOOKUP(C2185,away!$B$2:$E$405,4,FALSE)</f>
        <v>0.74480000000000002</v>
      </c>
      <c r="H2185" s="10">
        <f>VLOOKUP(A2185,away!$A$2:$E$405,3,FALSE)</f>
        <v>1.1121000000000001</v>
      </c>
      <c r="I2185" s="10">
        <f>VLOOKUP(C2185,away!$B$2:$E$405,3,FALSE)</f>
        <v>0.95909999999999995</v>
      </c>
      <c r="J2185" s="10">
        <f>VLOOKUP(B2185,home!$B$2:$E$405,4,FALSE)</f>
        <v>1.0190999999999999</v>
      </c>
      <c r="K2185" s="12">
        <f t="shared" si="2854"/>
        <v>1.291041325056</v>
      </c>
      <c r="L2185" s="12">
        <f t="shared" si="2855"/>
        <v>1.086987458601</v>
      </c>
      <c r="M2185" s="13">
        <f t="shared" si="2856"/>
        <v>9.2733194651099082E-2</v>
      </c>
      <c r="N2185" s="13">
        <f t="shared" si="2857"/>
        <v>0.11972238649903091</v>
      </c>
      <c r="O2185" s="13">
        <f t="shared" si="2858"/>
        <v>0.10079981958175005</v>
      </c>
      <c r="P2185" s="13">
        <f t="shared" si="2859"/>
        <v>0.13013673263822831</v>
      </c>
      <c r="Q2185" s="13">
        <f t="shared" si="2860"/>
        <v>7.7283274252287745E-2</v>
      </c>
      <c r="R2185" s="13">
        <f t="shared" si="2861"/>
        <v>5.4784069857302886E-2</v>
      </c>
      <c r="S2185" s="13">
        <f t="shared" si="2862"/>
        <v>4.565670697928715E-2</v>
      </c>
      <c r="T2185" s="13">
        <f t="shared" si="2863"/>
        <v>8.400594987185836E-2</v>
      </c>
      <c r="U2185" s="13">
        <f t="shared" si="2864"/>
        <v>7.0728498140532781E-2</v>
      </c>
      <c r="V2185" s="13">
        <f t="shared" si="2865"/>
        <v>7.1191271926355267E-3</v>
      </c>
      <c r="W2185" s="13">
        <f t="shared" si="2866"/>
        <v>3.3258633598446607E-2</v>
      </c>
      <c r="X2185" s="13">
        <f t="shared" si="2867"/>
        <v>3.6151717611717309E-2</v>
      </c>
      <c r="Y2185" s="13">
        <f t="shared" si="2868"/>
        <v>1.9648231825410801E-2</v>
      </c>
      <c r="Z2185" s="13">
        <f t="shared" si="2869"/>
        <v>1.984986562200311E-2</v>
      </c>
      <c r="AA2185" s="13">
        <f t="shared" si="2870"/>
        <v>2.5626996814814434E-2</v>
      </c>
      <c r="AB2185" s="13">
        <f t="shared" si="2871"/>
        <v>1.6542755962501963E-2</v>
      </c>
      <c r="AC2185" s="13">
        <f t="shared" si="2872"/>
        <v>6.2441229619237106E-4</v>
      </c>
      <c r="AD2185" s="13">
        <f t="shared" si="2873"/>
        <v>1.0734567597622625E-2</v>
      </c>
      <c r="AE2185" s="13">
        <f t="shared" si="2874"/>
        <v>1.1668340352120461E-2</v>
      </c>
      <c r="AF2185" s="13">
        <f t="shared" si="2875"/>
        <v>6.3416698127214573E-3</v>
      </c>
      <c r="AG2185" s="13">
        <f t="shared" si="2876"/>
        <v>2.2977718510055929E-3</v>
      </c>
      <c r="AH2185" s="13">
        <f t="shared" si="2877"/>
        <v>5.3941387465081285E-3</v>
      </c>
      <c r="AI2185" s="13">
        <f t="shared" si="2878"/>
        <v>6.9640560348277637E-3</v>
      </c>
      <c r="AJ2185" s="13">
        <f t="shared" si="2879"/>
        <v>4.495442065484136E-3</v>
      </c>
      <c r="AK2185" s="13">
        <f t="shared" si="2880"/>
        <v>1.9346004936450403E-3</v>
      </c>
      <c r="AL2185" s="13">
        <f t="shared" si="2881"/>
        <v>3.5050653156656126E-5</v>
      </c>
      <c r="AM2185" s="13">
        <f t="shared" si="2882"/>
        <v>2.7717540750275835E-3</v>
      </c>
      <c r="AN2185" s="13">
        <f t="shared" si="2883"/>
        <v>3.0128619178811985E-3</v>
      </c>
      <c r="AO2185" s="13">
        <f t="shared" si="2884"/>
        <v>1.637471559616709E-3</v>
      </c>
      <c r="AP2185" s="13">
        <f t="shared" si="2885"/>
        <v>5.9330368303972764E-4</v>
      </c>
      <c r="AQ2185" s="13">
        <f t="shared" si="2886"/>
        <v>1.6122841565149165E-4</v>
      </c>
      <c r="AR2185" s="13">
        <f t="shared" si="2887"/>
        <v>1.172672233481611E-3</v>
      </c>
      <c r="AS2185" s="13">
        <f t="shared" si="2888"/>
        <v>1.5139683141704779E-3</v>
      </c>
      <c r="AT2185" s="13">
        <f t="shared" si="2889"/>
        <v>9.7729782920972651E-4</v>
      </c>
      <c r="AU2185" s="13">
        <f t="shared" si="2890"/>
        <v>4.2057729479909258E-4</v>
      </c>
      <c r="AV2185" s="13">
        <f t="shared" si="2891"/>
        <v>1.3574566699147209E-4</v>
      </c>
      <c r="AW2185" s="13">
        <f t="shared" si="2892"/>
        <v>1.3663384555985939E-6</v>
      </c>
      <c r="AX2185" s="13">
        <f t="shared" si="2893"/>
        <v>5.964081756254971E-4</v>
      </c>
      <c r="AY2185" s="13">
        <f t="shared" si="2894"/>
        <v>6.4828820711201798E-4</v>
      </c>
      <c r="AZ2185" s="13">
        <f t="shared" si="2895"/>
        <v>3.5234057534484547E-4</v>
      </c>
      <c r="BA2185" s="13">
        <f t="shared" si="2896"/>
        <v>1.2766326218536928E-4</v>
      </c>
      <c r="BB2185" s="13">
        <f t="shared" si="2897"/>
        <v>3.469209122989692E-5</v>
      </c>
      <c r="BC2185" s="13">
        <f t="shared" si="2898"/>
        <v>7.5419736159079402E-6</v>
      </c>
      <c r="BD2185" s="13">
        <f t="shared" si="2899"/>
        <v>2.1244666847402243E-4</v>
      </c>
      <c r="BE2185" s="13">
        <f t="shared" si="2900"/>
        <v>2.7427742837043463E-4</v>
      </c>
      <c r="BF2185" s="13">
        <f t="shared" si="2901"/>
        <v>1.7705174727815907E-4</v>
      </c>
      <c r="BG2185" s="13">
        <f t="shared" si="2902"/>
        <v>7.6193707469824837E-5</v>
      </c>
      <c r="BH2185" s="13">
        <f t="shared" si="2903"/>
        <v>2.4592306263192976E-5</v>
      </c>
      <c r="BI2185" s="13">
        <f t="shared" si="2904"/>
        <v>6.3499367328431245E-6</v>
      </c>
      <c r="BJ2185" s="14">
        <f t="shared" si="2905"/>
        <v>0.41105609720855213</v>
      </c>
      <c r="BK2185" s="14">
        <f t="shared" si="2906"/>
        <v>0.27695351261771112</v>
      </c>
      <c r="BL2185" s="14">
        <f t="shared" si="2907"/>
        <v>0.29226155083060806</v>
      </c>
      <c r="BM2185" s="14">
        <f t="shared" si="2908"/>
        <v>0.424014626930519</v>
      </c>
      <c r="BN2185" s="14">
        <f t="shared" si="2909"/>
        <v>0.57545947747969906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1.5216000000000001</v>
      </c>
      <c r="F2186" s="10">
        <f>VLOOKUP(B2186,home!$B$2:$E$405,3,FALSE)</f>
        <v>0.70099999999999996</v>
      </c>
      <c r="G2186" s="10">
        <f>VLOOKUP(C2186,away!$B$2:$E$405,4,FALSE)</f>
        <v>1.4897</v>
      </c>
      <c r="H2186" s="10">
        <f>VLOOKUP(A2186,away!$A$2:$E$405,3,FALSE)</f>
        <v>1.1121000000000001</v>
      </c>
      <c r="I2186" s="10">
        <f>VLOOKUP(C2186,away!$B$2:$E$405,3,FALSE)</f>
        <v>0.59950000000000003</v>
      </c>
      <c r="J2186" s="10">
        <f>VLOOKUP(B2186,home!$B$2:$E$405,4,FALSE)</f>
        <v>0.65939999999999999</v>
      </c>
      <c r="K2186" s="12">
        <f t="shared" si="2854"/>
        <v>1.5889759915200001</v>
      </c>
      <c r="L2186" s="12">
        <f t="shared" si="2855"/>
        <v>0.43962458463000004</v>
      </c>
      <c r="M2186" s="13">
        <f t="shared" si="2856"/>
        <v>0.13151944387204739</v>
      </c>
      <c r="N2186" s="13">
        <f t="shared" si="2857"/>
        <v>0.20898123873074551</v>
      </c>
      <c r="O2186" s="13">
        <f t="shared" si="2858"/>
        <v>5.7819180883017442E-2</v>
      </c>
      <c r="P2186" s="13">
        <f t="shared" si="2859"/>
        <v>9.1873290272466893E-2</v>
      </c>
      <c r="Q2186" s="13">
        <f t="shared" si="2860"/>
        <v>0.16603308551063212</v>
      </c>
      <c r="R2186" s="13">
        <f t="shared" si="2861"/>
        <v>1.2709366689671689E-2</v>
      </c>
      <c r="S2186" s="13">
        <f t="shared" si="2862"/>
        <v>1.6044588573725923E-2</v>
      </c>
      <c r="T2186" s="13">
        <f t="shared" si="2863"/>
        <v>7.299222625244893E-2</v>
      </c>
      <c r="U2186" s="13">
        <f t="shared" si="2864"/>
        <v>2.0194878537312336E-2</v>
      </c>
      <c r="V2186" s="13">
        <f t="shared" si="2865"/>
        <v>1.245332671342767E-3</v>
      </c>
      <c r="W2186" s="13">
        <f t="shared" si="2866"/>
        <v>8.7940862224793886E-2</v>
      </c>
      <c r="X2186" s="13">
        <f t="shared" si="2867"/>
        <v>3.8660965027579076E-2</v>
      </c>
      <c r="Y2186" s="13">
        <f t="shared" si="2868"/>
        <v>8.4981553458222045E-3</v>
      </c>
      <c r="Z2186" s="13">
        <f t="shared" si="2869"/>
        <v>1.8624500172857586E-3</v>
      </c>
      <c r="AA2186" s="13">
        <f t="shared" si="2870"/>
        <v>2.95938836287308E-3</v>
      </c>
      <c r="AB2186" s="13">
        <f t="shared" si="2871"/>
        <v>2.3511985290945014E-3</v>
      </c>
      <c r="AC2186" s="13">
        <f t="shared" si="2872"/>
        <v>5.4370672612945798E-5</v>
      </c>
      <c r="AD2186" s="13">
        <f t="shared" si="2873"/>
        <v>3.4933979687191405E-2</v>
      </c>
      <c r="AE2186" s="13">
        <f t="shared" si="2874"/>
        <v>1.5357836309454382E-2</v>
      </c>
      <c r="AF2186" s="13">
        <f t="shared" si="2875"/>
        <v>3.3758412041797075E-3</v>
      </c>
      <c r="AG2186" s="13">
        <f t="shared" si="2876"/>
        <v>4.9470092905478107E-4</v>
      </c>
      <c r="AH2186" s="13">
        <f t="shared" si="2877"/>
        <v>2.0469470381084695E-4</v>
      </c>
      <c r="AI2186" s="13">
        <f t="shared" si="2878"/>
        <v>3.2525496994673331E-4</v>
      </c>
      <c r="AJ2186" s="13">
        <f t="shared" si="2879"/>
        <v>2.5841116918395922E-4</v>
      </c>
      <c r="AK2186" s="13">
        <f t="shared" si="2880"/>
        <v>1.3686971459130805E-4</v>
      </c>
      <c r="AL2186" s="13">
        <f t="shared" si="2881"/>
        <v>1.5192316634605538E-6</v>
      </c>
      <c r="AM2186" s="13">
        <f t="shared" si="2882"/>
        <v>1.1101851002238899E-2</v>
      </c>
      <c r="AN2186" s="13">
        <f t="shared" si="2883"/>
        <v>4.8806466354834269E-3</v>
      </c>
      <c r="AO2186" s="13">
        <f t="shared" si="2884"/>
        <v>1.0728261249251041E-3</v>
      </c>
      <c r="AP2186" s="13">
        <f t="shared" si="2885"/>
        <v>1.5721357985013719E-4</v>
      </c>
      <c r="AQ2186" s="13">
        <f t="shared" si="2886"/>
        <v>1.7278738684952971E-5</v>
      </c>
      <c r="AR2186" s="13">
        <f t="shared" si="2887"/>
        <v>1.7997764827760912E-5</v>
      </c>
      <c r="AS2186" s="13">
        <f t="shared" si="2888"/>
        <v>2.8598016212335182E-5</v>
      </c>
      <c r="AT2186" s="13">
        <f t="shared" si="2889"/>
        <v>2.272078058325017E-5</v>
      </c>
      <c r="AU2186" s="13">
        <f t="shared" si="2890"/>
        <v>1.2034258285126102E-5</v>
      </c>
      <c r="AV2186" s="13">
        <f t="shared" si="2891"/>
        <v>4.7805368727040073E-6</v>
      </c>
      <c r="AW2186" s="13">
        <f t="shared" si="2892"/>
        <v>2.9479547218556263E-8</v>
      </c>
      <c r="AX2186" s="13">
        <f t="shared" si="2893"/>
        <v>2.9400957839983127E-3</v>
      </c>
      <c r="AY2186" s="13">
        <f t="shared" si="2894"/>
        <v>1.2925383878126726E-3</v>
      </c>
      <c r="AZ2186" s="13">
        <f t="shared" si="2895"/>
        <v>2.8411582593023803E-4</v>
      </c>
      <c r="BA2186" s="13">
        <f t="shared" si="2896"/>
        <v>4.1634767320463429E-5</v>
      </c>
      <c r="BB2186" s="13">
        <f t="shared" si="2897"/>
        <v>4.5759168223563577E-6</v>
      </c>
      <c r="BC2186" s="13">
        <f t="shared" si="2898"/>
        <v>4.0233710646596905E-7</v>
      </c>
      <c r="BD2186" s="13">
        <f t="shared" si="2899"/>
        <v>1.3187099811121345E-6</v>
      </c>
      <c r="BE2186" s="13">
        <f t="shared" si="2900"/>
        <v>2.095398499764975E-6</v>
      </c>
      <c r="BF2186" s="13">
        <f t="shared" si="2901"/>
        <v>1.664768954396786E-6</v>
      </c>
      <c r="BG2186" s="13">
        <f t="shared" si="2902"/>
        <v>8.8175929998811563E-7</v>
      </c>
      <c r="BH2186" s="13">
        <f t="shared" si="2903"/>
        <v>3.5027358949514944E-7</v>
      </c>
      <c r="BI2186" s="13">
        <f t="shared" si="2904"/>
        <v>1.113152648342649E-7</v>
      </c>
      <c r="BJ2186" s="14">
        <f t="shared" si="2905"/>
        <v>0.65906207032207498</v>
      </c>
      <c r="BK2186" s="14">
        <f t="shared" si="2906"/>
        <v>0.24203108368167206</v>
      </c>
      <c r="BL2186" s="14">
        <f t="shared" si="2907"/>
        <v>9.7051797141872703E-2</v>
      </c>
      <c r="BM2186" s="14">
        <f t="shared" si="2908"/>
        <v>0.32977928629605896</v>
      </c>
      <c r="BN2186" s="14">
        <f t="shared" si="2909"/>
        <v>0.66893560595858104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1.5216000000000001</v>
      </c>
      <c r="F2187" s="10">
        <f>VLOOKUP(B2187,home!$B$2:$E$405,3,FALSE)</f>
        <v>0.92010000000000003</v>
      </c>
      <c r="G2187" s="10">
        <f>VLOOKUP(C2187,away!$B$2:$E$405,4,FALSE)</f>
        <v>1.0952999999999999</v>
      </c>
      <c r="H2187" s="10">
        <f>VLOOKUP(A2187,away!$A$2:$E$405,3,FALSE)</f>
        <v>1.1121000000000001</v>
      </c>
      <c r="I2187" s="10">
        <f>VLOOKUP(C2187,away!$B$2:$E$405,3,FALSE)</f>
        <v>1.0190999999999999</v>
      </c>
      <c r="J2187" s="10">
        <f>VLOOKUP(B2187,home!$B$2:$E$405,4,FALSE)</f>
        <v>1.139</v>
      </c>
      <c r="K2187" s="12">
        <f t="shared" si="2854"/>
        <v>1.533446462448</v>
      </c>
      <c r="L2187" s="12">
        <f t="shared" si="2855"/>
        <v>1.2908755242899999</v>
      </c>
      <c r="M2187" s="13">
        <f t="shared" si="2856"/>
        <v>5.9348882520555549E-2</v>
      </c>
      <c r="N2187" s="13">
        <f t="shared" si="2857"/>
        <v>9.1008333951387854E-2</v>
      </c>
      <c r="O2187" s="13">
        <f t="shared" si="2858"/>
        <v>7.6612019839747761E-2</v>
      </c>
      <c r="P2187" s="13">
        <f t="shared" si="2859"/>
        <v>0.1174804308042572</v>
      </c>
      <c r="Q2187" s="13">
        <f t="shared" si="2860"/>
        <v>6.9778203875520958E-2</v>
      </c>
      <c r="R2187" s="13">
        <f t="shared" si="2861"/>
        <v>4.9448290638775136E-2</v>
      </c>
      <c r="S2187" s="13">
        <f t="shared" si="2862"/>
        <v>5.8137790619619698E-2</v>
      </c>
      <c r="T2187" s="13">
        <f t="shared" si="2863"/>
        <v>9.0074975511827624E-2</v>
      </c>
      <c r="U2187" s="13">
        <f t="shared" si="2864"/>
        <v>7.5826306354130291E-2</v>
      </c>
      <c r="V2187" s="13">
        <f t="shared" si="2865"/>
        <v>1.2787009811824792E-2</v>
      </c>
      <c r="W2187" s="13">
        <f t="shared" si="2866"/>
        <v>3.5667046629630994E-2</v>
      </c>
      <c r="X2187" s="13">
        <f t="shared" si="2867"/>
        <v>4.6041717517900781E-2</v>
      </c>
      <c r="Y2187" s="13">
        <f t="shared" si="2868"/>
        <v>2.9717063120066122E-2</v>
      </c>
      <c r="Z2187" s="13">
        <f t="shared" si="2869"/>
        <v>2.1277196034524378E-2</v>
      </c>
      <c r="AA2187" s="13">
        <f t="shared" si="2870"/>
        <v>3.2627440989954022E-2</v>
      </c>
      <c r="AB2187" s="13">
        <f t="shared" si="2871"/>
        <v>2.5016216982387936E-2</v>
      </c>
      <c r="AC2187" s="13">
        <f t="shared" si="2872"/>
        <v>1.5819836844349422E-3</v>
      </c>
      <c r="AD2187" s="13">
        <f t="shared" si="2873"/>
        <v>1.367337662004387E-2</v>
      </c>
      <c r="AE2187" s="13">
        <f t="shared" si="2874"/>
        <v>1.7650627213213758E-2</v>
      </c>
      <c r="AF2187" s="13">
        <f t="shared" si="2875"/>
        <v>1.1392381328952324E-2</v>
      </c>
      <c r="AG2187" s="13">
        <f t="shared" si="2876"/>
        <v>4.9020487403076459E-3</v>
      </c>
      <c r="AH2187" s="13">
        <f t="shared" si="2877"/>
        <v>6.8665528966219457E-3</v>
      </c>
      <c r="AI2187" s="13">
        <f t="shared" si="2878"/>
        <v>1.052949124853699E-2</v>
      </c>
      <c r="AJ2187" s="13">
        <f t="shared" si="2879"/>
        <v>8.0732055532231114E-3</v>
      </c>
      <c r="AK2187" s="13">
        <f t="shared" si="2880"/>
        <v>4.1266094987351771E-3</v>
      </c>
      <c r="AL2187" s="13">
        <f t="shared" si="2881"/>
        <v>1.2526074081233303E-4</v>
      </c>
      <c r="AM2187" s="13">
        <f t="shared" si="2882"/>
        <v>4.1934782015450884E-3</v>
      </c>
      <c r="AN2187" s="13">
        <f t="shared" si="2883"/>
        <v>5.4132583720182025E-3</v>
      </c>
      <c r="AO2187" s="13">
        <f t="shared" si="2884"/>
        <v>3.4939213695481144E-3</v>
      </c>
      <c r="AP2187" s="13">
        <f t="shared" si="2885"/>
        <v>1.5034058599144853E-3</v>
      </c>
      <c r="AQ2187" s="13">
        <f t="shared" si="2886"/>
        <v>4.8517745690944262E-4</v>
      </c>
      <c r="AR2187" s="13">
        <f t="shared" si="2887"/>
        <v>1.7727730140983729E-3</v>
      </c>
      <c r="AS2187" s="13">
        <f t="shared" si="2888"/>
        <v>2.7184525071924284E-3</v>
      </c>
      <c r="AT2187" s="13">
        <f t="shared" si="2889"/>
        <v>2.0843006902435631E-3</v>
      </c>
      <c r="AU2187" s="13">
        <f t="shared" si="2890"/>
        <v>1.0653878400439724E-3</v>
      </c>
      <c r="AV2187" s="13">
        <f t="shared" si="2891"/>
        <v>4.0842880361263608E-4</v>
      </c>
      <c r="AW2187" s="13">
        <f t="shared" si="2892"/>
        <v>6.8875610198335313E-6</v>
      </c>
      <c r="AX2187" s="13">
        <f t="shared" si="2893"/>
        <v>1.0717457189186876E-3</v>
      </c>
      <c r="AY2187" s="13">
        <f t="shared" si="2894"/>
        <v>1.3834903168147238E-3</v>
      </c>
      <c r="AZ2187" s="13">
        <f t="shared" si="2895"/>
        <v>8.9295689403417241E-4</v>
      </c>
      <c r="BA2187" s="13">
        <f t="shared" si="2896"/>
        <v>3.8423206625157733E-4</v>
      </c>
      <c r="BB2187" s="13">
        <f t="shared" si="2897"/>
        <v>1.2399894249288379E-4</v>
      </c>
      <c r="BC2187" s="13">
        <f t="shared" si="2898"/>
        <v>3.2013439980381359E-5</v>
      </c>
      <c r="BD2187" s="13">
        <f t="shared" si="2899"/>
        <v>3.8140488233689968E-4</v>
      </c>
      <c r="BE2187" s="13">
        <f t="shared" si="2900"/>
        <v>5.8486396757991455E-4</v>
      </c>
      <c r="BF2187" s="13">
        <f t="shared" si="2901"/>
        <v>4.484287910493609E-4</v>
      </c>
      <c r="BG2187" s="13">
        <f t="shared" si="2902"/>
        <v>2.2921384776482533E-4</v>
      </c>
      <c r="BH2187" s="13">
        <f t="shared" si="2903"/>
        <v>8.7871790999766405E-5</v>
      </c>
      <c r="BI2187" s="13">
        <f t="shared" si="2904"/>
        <v>2.6949337411512337E-5</v>
      </c>
      <c r="BJ2187" s="14">
        <f t="shared" si="2905"/>
        <v>0.42888345314727977</v>
      </c>
      <c r="BK2187" s="14">
        <f t="shared" si="2906"/>
        <v>0.25084484849831923</v>
      </c>
      <c r="BL2187" s="14">
        <f t="shared" si="2907"/>
        <v>0.29893420947444554</v>
      </c>
      <c r="BM2187" s="14">
        <f t="shared" si="2908"/>
        <v>0.53488694276852955</v>
      </c>
      <c r="BN2187" s="14">
        <f t="shared" si="2909"/>
        <v>0.46367616163024444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1.375</v>
      </c>
      <c r="F2188" s="10">
        <f>VLOOKUP(B2188,home!$B$2:$E$405,3,FALSE)</f>
        <v>1.1515</v>
      </c>
      <c r="G2188" s="10">
        <f>VLOOKUP(C2188,away!$B$2:$E$405,4,FALSE)</f>
        <v>1.5868</v>
      </c>
      <c r="H2188" s="10">
        <f>VLOOKUP(A2188,away!$A$2:$E$405,3,FALSE)</f>
        <v>1.0101</v>
      </c>
      <c r="I2188" s="10">
        <f>VLOOKUP(C2188,away!$B$2:$E$405,3,FALSE)</f>
        <v>0.18</v>
      </c>
      <c r="J2188" s="10">
        <f>VLOOKUP(B2188,home!$B$2:$E$405,4,FALSE)</f>
        <v>1.4025000000000001</v>
      </c>
      <c r="K2188" s="12">
        <f t="shared" si="2854"/>
        <v>2.5124002749999996</v>
      </c>
      <c r="L2188" s="12">
        <f t="shared" si="2855"/>
        <v>0.254999745</v>
      </c>
      <c r="M2188" s="13">
        <f t="shared" si="2856"/>
        <v>6.282513667923334E-2</v>
      </c>
      <c r="N2188" s="13">
        <f t="shared" si="2857"/>
        <v>0.15784189066981838</v>
      </c>
      <c r="O2188" s="13">
        <f t="shared" si="2858"/>
        <v>1.6020393832794643E-2</v>
      </c>
      <c r="P2188" s="13">
        <f t="shared" si="2859"/>
        <v>4.0249641871121559E-2</v>
      </c>
      <c r="Q2188" s="13">
        <f t="shared" si="2860"/>
        <v>0.19828100476268587</v>
      </c>
      <c r="R2188" s="13">
        <f t="shared" si="2861"/>
        <v>2.0425981710811029E-3</v>
      </c>
      <c r="S2188" s="13">
        <f t="shared" si="2862"/>
        <v>6.4465982741309337E-3</v>
      </c>
      <c r="T2188" s="13">
        <f t="shared" si="2863"/>
        <v>5.0561605652828669E-2</v>
      </c>
      <c r="U2188" s="13">
        <f t="shared" si="2864"/>
        <v>5.1318242067386593E-3</v>
      </c>
      <c r="V2188" s="13">
        <f t="shared" si="2865"/>
        <v>4.5889854060866445E-4</v>
      </c>
      <c r="W2188" s="13">
        <f t="shared" si="2866"/>
        <v>0.16605375029768271</v>
      </c>
      <c r="X2188" s="13">
        <f t="shared" si="2867"/>
        <v>4.2343663982202753E-2</v>
      </c>
      <c r="Y2188" s="13">
        <f t="shared" si="2868"/>
        <v>5.3988117589136922E-3</v>
      </c>
      <c r="Z2188" s="13">
        <f t="shared" si="2869"/>
        <v>1.7362067092104928E-4</v>
      </c>
      <c r="AA2188" s="13">
        <f t="shared" si="2870"/>
        <v>4.3620462136772858E-4</v>
      </c>
      <c r="AB2188" s="13">
        <f t="shared" si="2871"/>
        <v>5.4796030534027618E-4</v>
      </c>
      <c r="AC2188" s="13">
        <f t="shared" si="2872"/>
        <v>1.8374912187799949E-5</v>
      </c>
      <c r="AD2188" s="13">
        <f t="shared" si="2873"/>
        <v>0.10429837197816982</v>
      </c>
      <c r="AE2188" s="13">
        <f t="shared" si="2874"/>
        <v>2.6596058258348446E-2</v>
      </c>
      <c r="AF2188" s="13">
        <f t="shared" si="2875"/>
        <v>3.3909940369419981E-3</v>
      </c>
      <c r="AG2188" s="13">
        <f t="shared" si="2876"/>
        <v>2.8823420490557678E-4</v>
      </c>
      <c r="AH2188" s="13">
        <f t="shared" si="2877"/>
        <v>1.1068306702899114E-5</v>
      </c>
      <c r="AI2188" s="13">
        <f t="shared" si="2878"/>
        <v>2.7808016804148075E-5</v>
      </c>
      <c r="AJ2188" s="13">
        <f t="shared" si="2879"/>
        <v>3.4932434532973125E-5</v>
      </c>
      <c r="AK2188" s="13">
        <f t="shared" si="2880"/>
        <v>2.9254752709020382E-5</v>
      </c>
      <c r="AL2188" s="13">
        <f t="shared" si="2881"/>
        <v>4.70883900339669E-7</v>
      </c>
      <c r="AM2188" s="13">
        <f t="shared" si="2882"/>
        <v>5.2407851688001224E-2</v>
      </c>
      <c r="AN2188" s="13">
        <f t="shared" si="2883"/>
        <v>1.3363988816438129E-2</v>
      </c>
      <c r="AO2188" s="13">
        <f t="shared" si="2884"/>
        <v>1.7039068701872871E-3</v>
      </c>
      <c r="AP2188" s="13">
        <f t="shared" si="2885"/>
        <v>1.4483193913383547E-4</v>
      </c>
      <c r="AQ2188" s="13">
        <f t="shared" si="2886"/>
        <v>9.2330268867458877E-6</v>
      </c>
      <c r="AR2188" s="13">
        <f t="shared" si="2887"/>
        <v>5.6448307736421302E-7</v>
      </c>
      <c r="AS2188" s="13">
        <f t="shared" si="2888"/>
        <v>1.4182074388026947E-6</v>
      </c>
      <c r="AT2188" s="13">
        <f t="shared" si="2889"/>
        <v>1.7815523796274682E-6</v>
      </c>
      <c r="AU2188" s="13">
        <f t="shared" si="2890"/>
        <v>1.4919908961676514E-6</v>
      </c>
      <c r="AV2188" s="13">
        <f t="shared" si="2891"/>
        <v>9.3711958445727581E-7</v>
      </c>
      <c r="AW2188" s="13">
        <f t="shared" si="2892"/>
        <v>8.3799209084081181E-9</v>
      </c>
      <c r="AX2188" s="13">
        <f t="shared" si="2893"/>
        <v>2.1944916832182245E-2</v>
      </c>
      <c r="AY2188" s="13">
        <f t="shared" si="2894"/>
        <v>5.5959481962526789E-3</v>
      </c>
      <c r="AZ2188" s="13">
        <f t="shared" si="2895"/>
        <v>7.1348268153882146E-4</v>
      </c>
      <c r="BA2188" s="13">
        <f t="shared" si="2896"/>
        <v>6.0645967284771906E-5</v>
      </c>
      <c r="BB2188" s="13">
        <f t="shared" si="2897"/>
        <v>3.8661765482237933E-6</v>
      </c>
      <c r="BC2188" s="13">
        <f t="shared" si="2898"/>
        <v>1.9717480678440947E-7</v>
      </c>
      <c r="BD2188" s="13">
        <f t="shared" si="2899"/>
        <v>2.3990506797448275E-8</v>
      </c>
      <c r="BE2188" s="13">
        <f t="shared" si="2900"/>
        <v>6.0273755875298396E-8</v>
      </c>
      <c r="BF2188" s="13">
        <f t="shared" si="2901"/>
        <v>7.5715900418191292E-8</v>
      </c>
      <c r="BG2188" s="13">
        <f t="shared" si="2902"/>
        <v>6.3409549677512116E-8</v>
      </c>
      <c r="BH2188" s="13">
        <f t="shared" si="2903"/>
        <v>3.9827542511851896E-8</v>
      </c>
      <c r="BI2188" s="13">
        <f t="shared" si="2904"/>
        <v>2.0012545751870178E-8</v>
      </c>
      <c r="BJ2188" s="14">
        <f t="shared" si="2905"/>
        <v>0.85100325497175855</v>
      </c>
      <c r="BK2188" s="14">
        <f t="shared" si="2906"/>
        <v>0.11559506935743534</v>
      </c>
      <c r="BL2188" s="14">
        <f t="shared" si="2907"/>
        <v>2.4288521231248899E-2</v>
      </c>
      <c r="BM2188" s="14">
        <f t="shared" si="2908"/>
        <v>0.50820386042829713</v>
      </c>
      <c r="BN2188" s="14">
        <f t="shared" si="2909"/>
        <v>0.47726066598673489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1.375</v>
      </c>
      <c r="F2189" s="15">
        <f>VLOOKUP(B2189,home!$B$2:$E$405,3,FALSE)</f>
        <v>0.92559999999999998</v>
      </c>
      <c r="G2189" s="15">
        <f>VLOOKUP(C2189,away!$B$2:$E$405,4,FALSE)</f>
        <v>0.92559999999999998</v>
      </c>
      <c r="H2189" s="15">
        <f>VLOOKUP(A2189,away!$A$2:$E$405,3,FALSE)</f>
        <v>1.0101</v>
      </c>
      <c r="I2189" s="15">
        <f>VLOOKUP(C2189,away!$B$2:$E$405,3,FALSE)</f>
        <v>1.08</v>
      </c>
      <c r="J2189" s="15">
        <f>VLOOKUP(B2189,home!$B$2:$E$405,4,FALSE)</f>
        <v>1.08</v>
      </c>
      <c r="K2189" s="16">
        <f t="shared" si="2854"/>
        <v>1.1780111199999999</v>
      </c>
      <c r="L2189" s="16">
        <f t="shared" si="2855"/>
        <v>1.1781806400000001</v>
      </c>
      <c r="M2189" s="17">
        <f t="shared" si="2856"/>
        <v>9.478048361075242E-2</v>
      </c>
      <c r="N2189" s="17">
        <f t="shared" si="2857"/>
        <v>0.11165246365244406</v>
      </c>
      <c r="O2189" s="17">
        <f t="shared" si="2858"/>
        <v>0.1116685308400258</v>
      </c>
      <c r="P2189" s="17">
        <f t="shared" si="2859"/>
        <v>0.13154677108361329</v>
      </c>
      <c r="Q2189" s="17">
        <f t="shared" si="2860"/>
        <v>6.5763921878987469E-2</v>
      </c>
      <c r="R2189" s="17">
        <f t="shared" si="2861"/>
        <v>6.5782850566480686E-2</v>
      </c>
      <c r="S2189" s="17">
        <f t="shared" si="2862"/>
        <v>4.564376632005665E-2</v>
      </c>
      <c r="T2189" s="17">
        <f t="shared" si="2863"/>
        <v>7.7481779568295453E-2</v>
      </c>
      <c r="U2189" s="17">
        <f t="shared" si="2864"/>
        <v>7.7492929472612535E-2</v>
      </c>
      <c r="V2189" s="17">
        <f t="shared" si="2865"/>
        <v>7.038826103761389E-3</v>
      </c>
      <c r="W2189" s="17">
        <f t="shared" si="2866"/>
        <v>2.5823543756086181E-2</v>
      </c>
      <c r="X2189" s="17">
        <f t="shared" si="2867"/>
        <v>3.0424799309613625E-2</v>
      </c>
      <c r="Y2189" s="17">
        <f t="shared" si="2868"/>
        <v>1.7922954761236076E-2</v>
      </c>
      <c r="Z2189" s="17">
        <f t="shared" si="2869"/>
        <v>2.5834693660480194E-2</v>
      </c>
      <c r="AA2189" s="17">
        <f t="shared" si="2870"/>
        <v>3.0433556413839165E-2</v>
      </c>
      <c r="AB2189" s="17">
        <f t="shared" si="2871"/>
        <v>1.7925533938324929E-2</v>
      </c>
      <c r="AC2189" s="17">
        <f t="shared" si="2872"/>
        <v>6.1057852503918462E-4</v>
      </c>
      <c r="AD2189" s="17">
        <f t="shared" si="2873"/>
        <v>7.6051054256190201E-3</v>
      </c>
      <c r="AE2189" s="17">
        <f t="shared" si="2874"/>
        <v>8.9601879776232893E-3</v>
      </c>
      <c r="AF2189" s="17">
        <f t="shared" si="2875"/>
        <v>5.2783600029982589E-3</v>
      </c>
      <c r="AG2189" s="17">
        <f t="shared" si="2876"/>
        <v>2.0729538554942967E-3</v>
      </c>
      <c r="AH2189" s="17">
        <f t="shared" si="2877"/>
        <v>7.609483977777126E-3</v>
      </c>
      <c r="AI2189" s="17">
        <f t="shared" si="2878"/>
        <v>8.9640567432832854E-3</v>
      </c>
      <c r="AJ2189" s="17">
        <f t="shared" si="2879"/>
        <v>5.2798792619493471E-3</v>
      </c>
      <c r="AK2189" s="17">
        <f t="shared" si="2880"/>
        <v>2.0732521609445752E-3</v>
      </c>
      <c r="AL2189" s="17">
        <f t="shared" si="2881"/>
        <v>3.3897119070106928E-5</v>
      </c>
      <c r="AM2189" s="17">
        <f t="shared" si="2882"/>
        <v>1.791779752030307E-3</v>
      </c>
      <c r="AN2189" s="17">
        <f t="shared" si="2883"/>
        <v>2.1110402149861086E-3</v>
      </c>
      <c r="AO2189" s="17">
        <f t="shared" si="2884"/>
        <v>1.2435933557790359E-3</v>
      </c>
      <c r="AP2189" s="17">
        <f t="shared" si="2885"/>
        <v>4.8839253860383073E-4</v>
      </c>
      <c r="AQ2189" s="17">
        <f t="shared" si="2886"/>
        <v>1.4385365842587152E-4</v>
      </c>
      <c r="AR2189" s="17">
        <f t="shared" si="2887"/>
        <v>1.7930693406014394E-3</v>
      </c>
      <c r="AS2189" s="17">
        <f t="shared" si="2888"/>
        <v>2.1122556221595625E-3</v>
      </c>
      <c r="AT2189" s="17">
        <f t="shared" si="2889"/>
        <v>1.2441303055932414E-3</v>
      </c>
      <c r="AU2189" s="17">
        <f t="shared" si="2890"/>
        <v>4.8853311157261235E-4</v>
      </c>
      <c r="AV2189" s="17">
        <f t="shared" si="2891"/>
        <v>1.4387435948018447E-4</v>
      </c>
      <c r="AW2189" s="17">
        <f t="shared" si="2892"/>
        <v>1.3068374160883694E-6</v>
      </c>
      <c r="AX2189" s="17">
        <f t="shared" si="2893"/>
        <v>3.5178941208042401E-4</v>
      </c>
      <c r="AY2189" s="17">
        <f t="shared" si="2894"/>
        <v>4.1447147467013769E-4</v>
      </c>
      <c r="AZ2189" s="17">
        <f t="shared" si="2895"/>
        <v>2.4416113364430342E-4</v>
      </c>
      <c r="BA2189" s="17">
        <f t="shared" si="2896"/>
        <v>9.5888640233390298E-5</v>
      </c>
      <c r="BB2189" s="17">
        <f t="shared" si="2897"/>
        <v>2.8243534879726391E-5</v>
      </c>
      <c r="BC2189" s="17">
        <f t="shared" si="2898"/>
        <v>6.6551972000916704E-6</v>
      </c>
      <c r="BD2189" s="17">
        <f t="shared" si="2899"/>
        <v>3.5209326387903054E-4</v>
      </c>
      <c r="BE2189" s="17">
        <f t="shared" si="2900"/>
        <v>4.1476978012659218E-4</v>
      </c>
      <c r="BF2189" s="17">
        <f t="shared" si="2901"/>
        <v>2.4430170661454031E-4</v>
      </c>
      <c r="BG2189" s="17">
        <f t="shared" si="2902"/>
        <v>9.5930042342302039E-5</v>
      </c>
      <c r="BH2189" s="17">
        <f t="shared" si="2903"/>
        <v>2.825166415532565E-5</v>
      </c>
      <c r="BI2189" s="17">
        <f t="shared" si="2904"/>
        <v>6.6561549066958024E-6</v>
      </c>
      <c r="BJ2189" s="18">
        <f t="shared" si="2905"/>
        <v>0.35990593910093099</v>
      </c>
      <c r="BK2189" s="18">
        <f t="shared" si="2906"/>
        <v>0.28006879423696324</v>
      </c>
      <c r="BL2189" s="18">
        <f t="shared" si="2907"/>
        <v>0.33415393872666888</v>
      </c>
      <c r="BM2189" s="18">
        <f t="shared" si="2908"/>
        <v>0.4183551794554855</v>
      </c>
      <c r="BN2189" s="18">
        <f t="shared" si="2909"/>
        <v>0.58119502163230374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1.375</v>
      </c>
      <c r="F2190" s="10">
        <f>VLOOKUP(B2190,home!$B$2:$E$405,3,FALSE)</f>
        <v>0.65449999999999997</v>
      </c>
      <c r="G2190" s="10">
        <f>VLOOKUP(C2190,away!$B$2:$E$405,4,FALSE)</f>
        <v>0.8</v>
      </c>
      <c r="H2190" s="10">
        <f>VLOOKUP(A2190,away!$A$2:$E$405,3,FALSE)</f>
        <v>1.0101</v>
      </c>
      <c r="I2190" s="10">
        <f>VLOOKUP(C2190,away!$B$2:$E$405,3,FALSE)</f>
        <v>0.89100000000000001</v>
      </c>
      <c r="J2190" s="10">
        <f>VLOOKUP(B2190,home!$B$2:$E$405,4,FALSE)</f>
        <v>1.5840000000000001</v>
      </c>
      <c r="K2190" s="12">
        <f t="shared" ref="K2190:K2201" si="2910">E2190*F2190*G2190</f>
        <v>0.71994999999999998</v>
      </c>
      <c r="L2190" s="12">
        <f t="shared" ref="L2190:L2201" si="2911">H2190*I2190*J2190</f>
        <v>1.4255985744000002</v>
      </c>
      <c r="M2190" s="13">
        <f t="shared" ref="M2190:M2201" si="2912">_xlfn.POISSON.DIST(0,K2190,FALSE) * _xlfn.POISSON.DIST(0,L2190,FALSE)</f>
        <v>0.11700383412759396</v>
      </c>
      <c r="N2190" s="13">
        <f t="shared" ref="N2190:N2201" si="2913">_xlfn.POISSON.DIST(1,K2190,FALSE) * _xlfn.POISSON.DIST(0,L2190,FALSE)</f>
        <v>8.4236910380161276E-2</v>
      </c>
      <c r="O2190" s="13">
        <f t="shared" ref="O2190:O2201" si="2914">_xlfn.POISSON.DIST(0,K2190,FALSE) * _xlfn.POISSON.DIST(1,L2190,FALSE)</f>
        <v>0.16680049913163206</v>
      </c>
      <c r="P2190" s="13">
        <f t="shared" ref="P2190:P2201" si="2915">_xlfn.POISSON.DIST(1,K2190,FALSE) * _xlfn.POISSON.DIST(1,L2190,FALSE)</f>
        <v>0.1200880193498185</v>
      </c>
      <c r="Q2190" s="13">
        <f t="shared" ref="Q2190:Q2201" si="2916">_xlfn.POISSON.DIST(2,K2190,FALSE) * _xlfn.POISSON.DIST(0,L2190,FALSE)</f>
        <v>3.0323181814098547E-2</v>
      </c>
      <c r="R2190" s="13">
        <f t="shared" ref="R2190:R2201" si="2917">_xlfn.POISSON.DIST(0,K2190,FALSE) * _xlfn.POISSON.DIST(2,L2190,FALSE)</f>
        <v>0.11889527688563158</v>
      </c>
      <c r="S2190" s="13">
        <f t="shared" ref="S2190:S2201" si="2918">_xlfn.POISSON.DIST(2,K2190,FALSE) * _xlfn.POISSON.DIST(2,L2190,FALSE)</f>
        <v>3.081337568740691E-2</v>
      </c>
      <c r="T2190" s="13">
        <f t="shared" ref="T2190:T2201" si="2919">_xlfn.POISSON.DIST(2,K2190,FALSE) * _xlfn.POISSON.DIST(1,L2190,FALSE)</f>
        <v>4.32286847654509E-2</v>
      </c>
      <c r="U2190" s="13">
        <f t="shared" ref="U2190:U2201" si="2920">_xlfn.POISSON.DIST(1,K2190,FALSE) * _xlfn.POISSON.DIST(2,L2190,FALSE)</f>
        <v>8.5598654593810455E-2</v>
      </c>
      <c r="V2190" s="13">
        <f t="shared" ref="V2190:V2201" si="2921">_xlfn.POISSON.DIST(3,K2190,FALSE) * _xlfn.POISSON.DIST(3,L2190,FALSE)</f>
        <v>3.5139563145021114E-3</v>
      </c>
      <c r="W2190" s="13">
        <f t="shared" ref="W2190:W2201" si="2922">_xlfn.POISSON.DIST(3,K2190,FALSE) * _xlfn.POISSON.DIST(0,L2190,FALSE)</f>
        <v>7.2770582490200852E-3</v>
      </c>
      <c r="X2190" s="13">
        <f t="shared" ref="X2190:X2201" si="2923">_xlfn.POISSON.DIST(3,K2190,FALSE) * _xlfn.POISSON.DIST(1,L2190,FALSE)</f>
        <v>1.0374163865628795E-2</v>
      </c>
      <c r="Y2190" s="13">
        <f t="shared" ref="Y2190:Y2201" si="2924">_xlfn.POISSON.DIST(3,K2190,FALSE) * _xlfn.POISSON.DIST(2,L2190,FALSE)</f>
        <v>7.3946966087162034E-3</v>
      </c>
      <c r="Z2190" s="13">
        <f t="shared" ref="Z2190:Z2201" si="2925">_xlfn.POISSON.DIST(0,K2190,FALSE) * _xlfn.POISSON.DIST(3,L2190,FALSE)</f>
        <v>5.6498979077016551E-2</v>
      </c>
      <c r="AA2190" s="13">
        <f t="shared" ref="AA2190:AA2201" si="2926">_xlfn.POISSON.DIST(1,K2190,FALSE) * _xlfn.POISSON.DIST(3,L2190,FALSE)</f>
        <v>4.0676439986498066E-2</v>
      </c>
      <c r="AB2190" s="13">
        <f t="shared" ref="AB2190:AB2201" si="2927">_xlfn.POISSON.DIST(2,K2190,FALSE) * _xlfn.POISSON.DIST(3,L2190,FALSE)</f>
        <v>1.4642501484139637E-2</v>
      </c>
      <c r="AC2190" s="13">
        <f t="shared" ref="AC2190:AC2201" si="2928">_xlfn.POISSON.DIST(4,K2190,FALSE) * _xlfn.POISSON.DIST(4,L2190,FALSE)</f>
        <v>2.2541144540088749E-4</v>
      </c>
      <c r="AD2190" s="13">
        <f t="shared" ref="AD2190:AD2201" si="2929">_xlfn.POISSON.DIST(4,K2190,FALSE) * _xlfn.POISSON.DIST(0,L2190,FALSE)</f>
        <v>1.3097795215955023E-3</v>
      </c>
      <c r="AE2190" s="13">
        <f t="shared" ref="AE2190:AE2201" si="2930">_xlfn.POISSON.DIST(4,K2190,FALSE) * _xlfn.POISSON.DIST(1,L2190,FALSE)</f>
        <v>1.8672198187648624E-3</v>
      </c>
      <c r="AF2190" s="13">
        <f t="shared" ref="AF2190:AF2201" si="2931">_xlfn.POISSON.DIST(4,K2190,FALSE) * _xlfn.POISSON.DIST(2,L2190,FALSE)</f>
        <v>1.3309529558613075E-3</v>
      </c>
      <c r="AG2190" s="13">
        <f t="shared" ref="AG2190:AG2201" si="2932">_xlfn.POISSON.DIST(4,K2190,FALSE) * _xlfn.POISSON.DIST(3,L2190,FALSE)</f>
        <v>6.3246821215644873E-4</v>
      </c>
      <c r="AH2190" s="13">
        <f t="shared" ref="AH2190:AH2201" si="2933">_xlfn.POISSON.DIST(0,K2190,FALSE) * _xlfn.POISSON.DIST(4,L2190,FALSE)</f>
        <v>2.0136216006812552E-2</v>
      </c>
      <c r="AI2190" s="13">
        <f t="shared" ref="AI2190:AI2201" si="2934">_xlfn.POISSON.DIST(1,K2190,FALSE) * _xlfn.POISSON.DIST(4,L2190,FALSE)</f>
        <v>1.4497068714104699E-2</v>
      </c>
      <c r="AJ2190" s="13">
        <f t="shared" ref="AJ2190:AJ2201" si="2935">_xlfn.POISSON.DIST(2,K2190,FALSE) * _xlfn.POISSON.DIST(4,L2190,FALSE)</f>
        <v>5.218582310359837E-3</v>
      </c>
      <c r="AK2190" s="13">
        <f t="shared" ref="AK2190:AK2201" si="2936">_xlfn.POISSON.DIST(3,K2190,FALSE) * _xlfn.POISSON.DIST(4,L2190,FALSE)</f>
        <v>1.2523727781145219E-3</v>
      </c>
      <c r="AL2190" s="13">
        <f t="shared" ref="AL2190:AL2201" si="2937">_xlfn.POISSON.DIST(5,K2190,FALSE) * _xlfn.POISSON.DIST(5,L2190,FALSE)</f>
        <v>9.2541288817776848E-6</v>
      </c>
      <c r="AM2190" s="13">
        <f t="shared" ref="AM2190:AM2201" si="2938">_xlfn.POISSON.DIST(5,K2190,FALSE) * _xlfn.POISSON.DIST(0,L2190,FALSE)</f>
        <v>1.8859515331453645E-4</v>
      </c>
      <c r="AN2190" s="13">
        <f t="shared" ref="AN2190:AN2201" si="2939">_xlfn.POISSON.DIST(5,K2190,FALSE) * _xlfn.POISSON.DIST(1,L2190,FALSE)</f>
        <v>2.6886098170395261E-4</v>
      </c>
      <c r="AO2190" s="13">
        <f t="shared" ref="AO2190:AO2201" si="2940">_xlfn.POISSON.DIST(5,K2190,FALSE) * _xlfn.POISSON.DIST(2,L2190,FALSE)</f>
        <v>1.9164391611446973E-4</v>
      </c>
      <c r="AP2190" s="13">
        <f t="shared" ref="AP2190:AP2201" si="2941">_xlfn.POISSON.DIST(5,K2190,FALSE) * _xlfn.POISSON.DIST(3,L2190,FALSE)</f>
        <v>9.1069097868407068E-5</v>
      </c>
      <c r="AQ2190" s="13">
        <f t="shared" ref="AQ2190:AQ2201" si="2942">_xlfn.POISSON.DIST(5,K2190,FALSE) * _xlfn.POISSON.DIST(4,L2190,FALSE)</f>
        <v>3.2456994023273797E-5</v>
      </c>
      <c r="AR2190" s="13">
        <f t="shared" ref="AR2190:AR2201" si="2943">_xlfn.POISSON.DIST(0,K2190,FALSE) * _xlfn.POISSON.DIST(5,L2190,FALSE)</f>
        <v>5.7412321666244848E-3</v>
      </c>
      <c r="AS2190" s="13">
        <f t="shared" ref="AS2190:AS2201" si="2944">_xlfn.POISSON.DIST(1,K2190,FALSE) * _xlfn.POISSON.DIST(5,L2190,FALSE)</f>
        <v>4.133400098361298E-3</v>
      </c>
      <c r="AT2190" s="13">
        <f t="shared" ref="AT2190:AT2201" si="2945">_xlfn.POISSON.DIST(2,K2190,FALSE) * _xlfn.POISSON.DIST(5,L2190,FALSE)</f>
        <v>1.4879207004076078E-3</v>
      </c>
      <c r="AU2190" s="13">
        <f t="shared" ref="AU2190:AU2201" si="2946">_xlfn.POISSON.DIST(3,K2190,FALSE) * _xlfn.POISSON.DIST(5,L2190,FALSE)</f>
        <v>3.5707616941948583E-4</v>
      </c>
      <c r="AV2190" s="13">
        <f t="shared" ref="AV2190:AV2201" si="2947">_xlfn.POISSON.DIST(4,K2190,FALSE) * _xlfn.POISSON.DIST(5,L2190,FALSE)</f>
        <v>6.4269247043389696E-5</v>
      </c>
      <c r="AW2190" s="13">
        <f t="shared" ref="AW2190:AW2201" si="2948">_xlfn.POISSON.DIST(6,K2190,FALSE) * _xlfn.POISSON.DIST(6,L2190,FALSE)</f>
        <v>2.6383513566665966E-7</v>
      </c>
      <c r="AX2190" s="13">
        <f t="shared" ref="AX2190:AX2201" si="2949">_xlfn.POISSON.DIST(6,K2190,FALSE) * _xlfn.POISSON.DIST(0,L2190,FALSE)</f>
        <v>2.262984677146674E-5</v>
      </c>
      <c r="AY2190" s="13">
        <f t="shared" ref="AY2190:AY2201" si="2950">_xlfn.POISSON.DIST(6,K2190,FALSE) * _xlfn.POISSON.DIST(1,L2190,FALSE)</f>
        <v>3.2261077296293432E-5</v>
      </c>
      <c r="AZ2190" s="13">
        <f t="shared" ref="AZ2190:AZ2201" si="2951">_xlfn.POISSON.DIST(6,K2190,FALSE) * _xlfn.POISSON.DIST(2,L2190,FALSE)</f>
        <v>2.299567290110207E-5</v>
      </c>
      <c r="BA2190" s="13">
        <f t="shared" ref="BA2190:BA2201" si="2952">_xlfn.POISSON.DIST(6,K2190,FALSE) * _xlfn.POISSON.DIST(3,L2190,FALSE)</f>
        <v>1.0927532835059941E-5</v>
      </c>
      <c r="BB2190" s="13">
        <f t="shared" ref="BB2190:BB2201" si="2953">_xlfn.POISSON.DIST(6,K2190,FALSE) * _xlfn.POISSON.DIST(4,L2190,FALSE)</f>
        <v>3.8945688078426597E-6</v>
      </c>
      <c r="BC2190" s="13">
        <f t="shared" ref="BC2190:BC2201" si="2954">_xlfn.POISSON.DIST(6,K2190,FALSE) * _xlfn.POISSON.DIST(5,L2190,FALSE)</f>
        <v>1.1104183480726401E-6</v>
      </c>
      <c r="BD2190" s="13">
        <f t="shared" ref="BD2190:BD2201" si="2955">_xlfn.POISSON.DIST(0,K2190,FALSE) * _xlfn.POISSON.DIST(6,L2190,FALSE)</f>
        <v>1.364115398673214E-3</v>
      </c>
      <c r="BE2190" s="13">
        <f t="shared" ref="BE2190:BE2201" si="2956">_xlfn.POISSON.DIST(1,K2190,FALSE) * _xlfn.POISSON.DIST(6,L2190,FALSE)</f>
        <v>9.8209488127478056E-4</v>
      </c>
      <c r="BF2190" s="13">
        <f t="shared" ref="BF2190:BF2201" si="2957">_xlfn.POISSON.DIST(2,K2190,FALSE) * _xlfn.POISSON.DIST(6,L2190,FALSE)</f>
        <v>3.53529604886889E-4</v>
      </c>
      <c r="BG2190" s="13">
        <f t="shared" ref="BG2190:BG2201" si="2958">_xlfn.POISSON.DIST(3,K2190,FALSE) * _xlfn.POISSON.DIST(6,L2190,FALSE)</f>
        <v>8.4841213012771928E-5</v>
      </c>
      <c r="BH2190" s="13">
        <f t="shared" ref="BH2190:BH2201" si="2959">_xlfn.POISSON.DIST(4,K2190,FALSE) * _xlfn.POISSON.DIST(6,L2190,FALSE)</f>
        <v>1.5270357827136287E-5</v>
      </c>
      <c r="BI2190" s="13">
        <f t="shared" ref="BI2190:BI2201" si="2960">_xlfn.POISSON.DIST(5,K2190,FALSE) * _xlfn.POISSON.DIST(6,L2190,FALSE)</f>
        <v>2.1987788235293545E-6</v>
      </c>
      <c r="BJ2190" s="14">
        <f t="shared" ref="BJ2190:BJ2201" si="2961">SUM(N2190,Q2190,T2190,W2190,X2190,Y2190,AD2190,AE2190,AF2190,AG2190,AM2190,AN2190,AO2190,AP2190,AQ2190,AX2190,AY2190,AZ2190,BA2190,BB2190,BC2190)</f>
        <v>0.18884156145143835</v>
      </c>
      <c r="BK2190" s="14">
        <f t="shared" ref="BK2190:BK2201" si="2962">SUM(M2190,P2190,S2190,V2190,AC2190,AL2190,AY2190)</f>
        <v>0.27168611213090044</v>
      </c>
      <c r="BL2190" s="14">
        <f t="shared" ref="BL2190:BL2201" si="2963">SUM(O2190,R2190,U2190,AA2190,AB2190,AH2190,AI2190,AJ2190,AK2190,AR2190,AS2190,AT2190,AU2190,AV2190,BD2190,BE2190,BF2190,BG2190,BH2190,BI2190)</f>
        <v>0.48230356050745787</v>
      </c>
      <c r="BM2190" s="14">
        <f t="shared" ref="BM2190:BM2201" si="2964">SUM(S2190:BI2190)</f>
        <v>0.36195049423571679</v>
      </c>
      <c r="BN2190" s="14">
        <f t="shared" ref="BN2190:BN2201" si="2965">SUM(M2190:R2190)</f>
        <v>0.63734772168893594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1.6315999999999999</v>
      </c>
      <c r="F2191" s="10">
        <f>VLOOKUP(B2191,home!$B$2:$E$405,3,FALSE)</f>
        <v>0.3831</v>
      </c>
      <c r="G2191" s="10">
        <f>VLOOKUP(C2191,away!$B$2:$E$405,4,FALSE)</f>
        <v>1.0507</v>
      </c>
      <c r="H2191" s="10">
        <f>VLOOKUP(A2191,away!$A$2:$E$405,3,FALSE)</f>
        <v>1.3368</v>
      </c>
      <c r="I2191" s="10">
        <f>VLOOKUP(C2191,away!$B$2:$E$405,3,FALSE)</f>
        <v>1.603</v>
      </c>
      <c r="J2191" s="10">
        <f>VLOOKUP(B2191,home!$B$2:$E$405,4,FALSE)</f>
        <v>1.4026000000000001</v>
      </c>
      <c r="K2191" s="12">
        <f t="shared" si="2910"/>
        <v>0.65675680417199989</v>
      </c>
      <c r="L2191" s="12">
        <f t="shared" si="2911"/>
        <v>3.0056180750399997</v>
      </c>
      <c r="M2191" s="13">
        <f t="shared" si="2912"/>
        <v>2.5671473625747818E-2</v>
      </c>
      <c r="N2191" s="13">
        <f t="shared" si="2913"/>
        <v>1.6859914976831918E-2</v>
      </c>
      <c r="O2191" s="13">
        <f t="shared" si="2914"/>
        <v>7.7158645142460291E-2</v>
      </c>
      <c r="P2191" s="13">
        <f t="shared" si="2915"/>
        <v>5.0674465198003615E-2</v>
      </c>
      <c r="Q2191" s="13">
        <f t="shared" si="2916"/>
        <v>5.5364319393978829E-3</v>
      </c>
      <c r="R2191" s="13">
        <f t="shared" si="2917"/>
        <v>0.11595470924288798</v>
      </c>
      <c r="S2191" s="13">
        <f t="shared" si="2918"/>
        <v>2.5007343370114732E-2</v>
      </c>
      <c r="T2191" s="13">
        <f t="shared" si="2919"/>
        <v>1.6640399908283039E-2</v>
      </c>
      <c r="U2191" s="13">
        <f t="shared" si="2920"/>
        <v>7.6154044271052559E-2</v>
      </c>
      <c r="V2191" s="13">
        <f t="shared" si="2921"/>
        <v>5.4848331730984199E-3</v>
      </c>
      <c r="W2191" s="13">
        <f t="shared" si="2922"/>
        <v>1.2120297823449138E-3</v>
      </c>
      <c r="X2191" s="13">
        <f t="shared" si="2923"/>
        <v>3.6428986213026702E-3</v>
      </c>
      <c r="Y2191" s="13">
        <f t="shared" si="2924"/>
        <v>5.4745809708628013E-3</v>
      </c>
      <c r="Z2191" s="13">
        <f t="shared" si="2925"/>
        <v>0.11617185666214391</v>
      </c>
      <c r="AA2191" s="13">
        <f t="shared" si="2926"/>
        <v>7.6296657316157285E-2</v>
      </c>
      <c r="AB2191" s="13">
        <f t="shared" si="2927"/>
        <v>2.5054174413982843E-2</v>
      </c>
      <c r="AC2191" s="13">
        <f t="shared" si="2928"/>
        <v>6.7667762230706166E-4</v>
      </c>
      <c r="AD2191" s="13">
        <f t="shared" si="2929"/>
        <v>1.9900220160353252E-4</v>
      </c>
      <c r="AE2191" s="13">
        <f t="shared" si="2930"/>
        <v>5.9812461411233142E-4</v>
      </c>
      <c r="AF2191" s="13">
        <f t="shared" si="2931"/>
        <v>8.9886707565117426E-4</v>
      </c>
      <c r="AG2191" s="13">
        <f t="shared" si="2932"/>
        <v>9.0055037654517185E-4</v>
      </c>
      <c r="AH2191" s="13">
        <f t="shared" si="2933"/>
        <v>8.7292058048673946E-2</v>
      </c>
      <c r="AI2191" s="13">
        <f t="shared" si="2934"/>
        <v>5.7329653073643794E-2</v>
      </c>
      <c r="AJ2191" s="13">
        <f t="shared" si="2935"/>
        <v>1.8825819868467882E-2</v>
      </c>
      <c r="AK2191" s="13">
        <f t="shared" si="2936"/>
        <v>4.1213284309109021E-3</v>
      </c>
      <c r="AL2191" s="13">
        <f t="shared" si="2937"/>
        <v>5.3429385662496228E-5</v>
      </c>
      <c r="AM2191" s="13">
        <f t="shared" si="2938"/>
        <v>2.6139209989665615E-5</v>
      </c>
      <c r="AN2191" s="13">
        <f t="shared" si="2939"/>
        <v>7.8564482012205108E-5</v>
      </c>
      <c r="AO2191" s="13">
        <f t="shared" si="2940"/>
        <v>1.1806741359601931E-4</v>
      </c>
      <c r="AP2191" s="13">
        <f t="shared" si="2941"/>
        <v>1.1828851745913965E-4</v>
      </c>
      <c r="AQ2191" s="13">
        <f t="shared" si="2942"/>
        <v>8.8882526536218686E-5</v>
      </c>
      <c r="AR2191" s="13">
        <f t="shared" si="2943"/>
        <v>5.2473317495707029E-2</v>
      </c>
      <c r="AS2191" s="13">
        <f t="shared" si="2944"/>
        <v>3.446220830278323E-2</v>
      </c>
      <c r="AT2191" s="13">
        <f t="shared" si="2945"/>
        <v>1.1316644894822836E-2</v>
      </c>
      <c r="AU2191" s="13">
        <f t="shared" si="2946"/>
        <v>2.477427845024408E-3</v>
      </c>
      <c r="AV2191" s="13">
        <f t="shared" si="2947"/>
        <v>4.0676689851623865E-4</v>
      </c>
      <c r="AW2191" s="13">
        <f t="shared" si="2948"/>
        <v>2.929652128203894E-6</v>
      </c>
      <c r="AX2191" s="13">
        <f t="shared" si="2949"/>
        <v>2.8611840027322663E-6</v>
      </c>
      <c r="AY2191" s="13">
        <f t="shared" si="2950"/>
        <v>8.5996263546273968E-6</v>
      </c>
      <c r="AZ2191" s="13">
        <f t="shared" si="2951"/>
        <v>1.2923596205029226E-5</v>
      </c>
      <c r="BA2191" s="13">
        <f t="shared" si="2952"/>
        <v>1.2947798116118059E-5</v>
      </c>
      <c r="BB2191" s="13">
        <f t="shared" si="2953"/>
        <v>9.7290340124433248E-6</v>
      </c>
      <c r="BC2191" s="13">
        <f t="shared" si="2954"/>
        <v>5.8483520960957144E-6</v>
      </c>
      <c r="BD2191" s="13">
        <f t="shared" si="2955"/>
        <v>2.628579192040164E-2</v>
      </c>
      <c r="BE2191" s="13">
        <f t="shared" si="2956"/>
        <v>1.7263372696773152E-2</v>
      </c>
      <c r="BF2191" s="13">
        <f t="shared" si="2957"/>
        <v>5.6689187407814468E-3</v>
      </c>
      <c r="BG2191" s="13">
        <f t="shared" si="2958"/>
        <v>1.2410336517687938E-3</v>
      </c>
      <c r="BH2191" s="13">
        <f t="shared" si="2959"/>
        <v>2.0376432375139488E-4</v>
      </c>
      <c r="BI2191" s="13">
        <f t="shared" si="2960"/>
        <v>2.6764721214246971E-5</v>
      </c>
      <c r="BJ2191" s="14">
        <f t="shared" si="2961"/>
        <v>5.2445652207315722E-2</v>
      </c>
      <c r="BK2191" s="14">
        <f t="shared" si="2962"/>
        <v>0.10757682200128878</v>
      </c>
      <c r="BL2191" s="14">
        <f t="shared" si="2963"/>
        <v>0.69001310129978177</v>
      </c>
      <c r="BM2191" s="14">
        <f t="shared" si="2964"/>
        <v>0.67434612207097422</v>
      </c>
      <c r="BN2191" s="14">
        <f t="shared" si="2965"/>
        <v>0.2918556401253295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1.2514000000000001</v>
      </c>
      <c r="F2192" s="10">
        <f>VLOOKUP(B2192,home!$B$2:$E$405,3,FALSE)</f>
        <v>0.79910000000000003</v>
      </c>
      <c r="G2192" s="10">
        <f>VLOOKUP(C2192,away!$B$2:$E$405,4,FALSE)</f>
        <v>1.3632</v>
      </c>
      <c r="H2192" s="10">
        <f>VLOOKUP(A2192,away!$A$2:$E$405,3,FALSE)</f>
        <v>0.95709999999999995</v>
      </c>
      <c r="I2192" s="10">
        <f>VLOOKUP(C2192,away!$B$2:$E$405,3,FALSE)</f>
        <v>0.86040000000000005</v>
      </c>
      <c r="J2192" s="10">
        <f>VLOOKUP(B2192,home!$B$2:$E$405,4,FALSE)</f>
        <v>0.67610000000000003</v>
      </c>
      <c r="K2192" s="12">
        <f t="shared" si="2910"/>
        <v>1.363191466368</v>
      </c>
      <c r="L2192" s="12">
        <f t="shared" si="2911"/>
        <v>0.55676080472400002</v>
      </c>
      <c r="M2192" s="13">
        <f t="shared" si="2912"/>
        <v>0.14661395968754934</v>
      </c>
      <c r="N2192" s="13">
        <f t="shared" si="2913"/>
        <v>0.19986289869648924</v>
      </c>
      <c r="O2192" s="13">
        <f t="shared" si="2914"/>
        <v>8.162890617941207E-2</v>
      </c>
      <c r="P2192" s="13">
        <f t="shared" si="2915"/>
        <v>0.11127582831272864</v>
      </c>
      <c r="Q2192" s="13">
        <f t="shared" si="2916"/>
        <v>0.13622569897331313</v>
      </c>
      <c r="R2192" s="13">
        <f t="shared" si="2917"/>
        <v>2.2723887746594677E-2</v>
      </c>
      <c r="S2192" s="13">
        <f t="shared" si="2918"/>
        <v>2.1113797746599199E-2</v>
      </c>
      <c r="T2192" s="13">
        <f t="shared" si="2919"/>
        <v>7.5845129784471194E-2</v>
      </c>
      <c r="U2192" s="13">
        <f t="shared" si="2920"/>
        <v>3.0977009858862228E-2</v>
      </c>
      <c r="V2192" s="13">
        <f t="shared" si="2921"/>
        <v>1.7805302654726742E-3</v>
      </c>
      <c r="W2192" s="13">
        <f t="shared" si="2922"/>
        <v>6.1900570113478812E-2</v>
      </c>
      <c r="X2192" s="13">
        <f t="shared" si="2923"/>
        <v>3.4463811229254848E-2</v>
      </c>
      <c r="Y2192" s="13">
        <f t="shared" si="2924"/>
        <v>9.5940496369279777E-3</v>
      </c>
      <c r="Z2192" s="13">
        <f t="shared" si="2925"/>
        <v>4.2172566760839665E-3</v>
      </c>
      <c r="AA2192" s="13">
        <f t="shared" si="2926"/>
        <v>5.7489283123211407E-3</v>
      </c>
      <c r="AB2192" s="13">
        <f t="shared" si="2927"/>
        <v>3.9184450080587841E-3</v>
      </c>
      <c r="AC2192" s="13">
        <f t="shared" si="2928"/>
        <v>8.4460741557536284E-5</v>
      </c>
      <c r="AD2192" s="13">
        <f t="shared" si="2929"/>
        <v>2.1095582235502099E-2</v>
      </c>
      <c r="AE2192" s="13">
        <f t="shared" si="2930"/>
        <v>1.1745193341559467E-2</v>
      </c>
      <c r="AF2192" s="13">
        <f t="shared" si="2931"/>
        <v>3.2696316482428074E-3</v>
      </c>
      <c r="AG2192" s="13">
        <f t="shared" si="2932"/>
        <v>6.0680091587557493E-4</v>
      </c>
      <c r="AH2192" s="13">
        <f t="shared" si="2933"/>
        <v>5.8700080517604244E-4</v>
      </c>
      <c r="AI2192" s="13">
        <f t="shared" si="2934"/>
        <v>8.0019448836712598E-4</v>
      </c>
      <c r="AJ2192" s="13">
        <f t="shared" si="2935"/>
        <v>5.4540914898838712E-4</v>
      </c>
      <c r="AK2192" s="13">
        <f t="shared" si="2936"/>
        <v>2.4783236586000074E-4</v>
      </c>
      <c r="AL2192" s="13">
        <f t="shared" si="2937"/>
        <v>2.5641320913100702E-6</v>
      </c>
      <c r="AM2192" s="13">
        <f t="shared" si="2938"/>
        <v>5.7514635363001675E-3</v>
      </c>
      <c r="AN2192" s="13">
        <f t="shared" si="2939"/>
        <v>3.202189466811224E-3</v>
      </c>
      <c r="AO2192" s="13">
        <f t="shared" si="2940"/>
        <v>8.9142679221026675E-4</v>
      </c>
      <c r="AP2192" s="13">
        <f t="shared" si="2941"/>
        <v>1.6543716606117408E-4</v>
      </c>
      <c r="AQ2192" s="13">
        <f t="shared" si="2942"/>
        <v>2.3027232426869314E-5</v>
      </c>
      <c r="AR2192" s="13">
        <f t="shared" si="2943"/>
        <v>6.5363808132689881E-5</v>
      </c>
      <c r="AS2192" s="13">
        <f t="shared" si="2944"/>
        <v>8.910338545579813E-5</v>
      </c>
      <c r="AT2192" s="13">
        <f t="shared" si="2945"/>
        <v>6.07324873389213E-5</v>
      </c>
      <c r="AU2192" s="13">
        <f t="shared" si="2946"/>
        <v>2.7596669490573366E-5</v>
      </c>
      <c r="AV2192" s="13">
        <f t="shared" si="2947"/>
        <v>9.4048860874319406E-6</v>
      </c>
      <c r="AW2192" s="13">
        <f t="shared" si="2948"/>
        <v>5.4058427195821299E-8</v>
      </c>
      <c r="AX2192" s="13">
        <f t="shared" si="2949"/>
        <v>1.3067243353018496E-3</v>
      </c>
      <c r="AY2192" s="13">
        <f t="shared" si="2950"/>
        <v>7.2753289247509179E-4</v>
      </c>
      <c r="AZ2192" s="13">
        <f t="shared" si="2951"/>
        <v>2.0253089933880571E-4</v>
      </c>
      <c r="BA2192" s="13">
        <f t="shared" si="2952"/>
        <v>3.7587088832449654E-5</v>
      </c>
      <c r="BB2192" s="13">
        <f t="shared" si="2953"/>
        <v>5.2317544563967828E-6</v>
      </c>
      <c r="BC2192" s="13">
        <f t="shared" si="2954"/>
        <v>5.8256716425236938E-7</v>
      </c>
      <c r="BD2192" s="13">
        <f t="shared" si="2955"/>
        <v>6.065334402630258E-6</v>
      </c>
      <c r="BE2192" s="13">
        <f t="shared" si="2956"/>
        <v>8.2682120983338194E-6</v>
      </c>
      <c r="BF2192" s="13">
        <f t="shared" si="2957"/>
        <v>5.6355780872846595E-6</v>
      </c>
      <c r="BG2192" s="13">
        <f t="shared" si="2958"/>
        <v>2.560790652212314E-6</v>
      </c>
      <c r="BH2192" s="13">
        <f t="shared" si="2959"/>
        <v>8.7271199106269304E-7</v>
      </c>
      <c r="BI2192" s="13">
        <f t="shared" si="2960"/>
        <v>2.3793470776273791E-7</v>
      </c>
      <c r="BJ2192" s="14">
        <f t="shared" si="2961"/>
        <v>0.56692310030649407</v>
      </c>
      <c r="BK2192" s="14">
        <f t="shared" si="2962"/>
        <v>0.28159867377847381</v>
      </c>
      <c r="BL2192" s="14">
        <f t="shared" si="2963"/>
        <v>0.14745345571208518</v>
      </c>
      <c r="BM2192" s="14">
        <f t="shared" si="2964"/>
        <v>0.30113382804300148</v>
      </c>
      <c r="BN2192" s="14">
        <f t="shared" si="2965"/>
        <v>0.69833117959608715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1.2514000000000001</v>
      </c>
      <c r="F2193" s="10">
        <f>VLOOKUP(B2193,home!$B$2:$E$405,3,FALSE)</f>
        <v>0.75209999999999999</v>
      </c>
      <c r="G2193" s="10">
        <f>VLOOKUP(C2193,away!$B$2:$E$405,4,FALSE)</f>
        <v>0.75209999999999999</v>
      </c>
      <c r="H2193" s="10">
        <f>VLOOKUP(A2193,away!$A$2:$E$405,3,FALSE)</f>
        <v>0.95709999999999995</v>
      </c>
      <c r="I2193" s="10">
        <f>VLOOKUP(C2193,away!$B$2:$E$405,3,FALSE)</f>
        <v>1.3521000000000001</v>
      </c>
      <c r="J2193" s="10">
        <f>VLOOKUP(B2193,home!$B$2:$E$405,4,FALSE)</f>
        <v>1.0448</v>
      </c>
      <c r="K2193" s="12">
        <f t="shared" si="2910"/>
        <v>0.70785992867399994</v>
      </c>
      <c r="L2193" s="12">
        <f t="shared" si="2911"/>
        <v>1.3520703619680001</v>
      </c>
      <c r="M2193" s="13">
        <f t="shared" si="2912"/>
        <v>0.12746285493891843</v>
      </c>
      <c r="N2193" s="13">
        <f t="shared" si="2913"/>
        <v>9.0225847405647194E-2</v>
      </c>
      <c r="O2193" s="13">
        <f t="shared" si="2914"/>
        <v>0.17233874841473809</v>
      </c>
      <c r="P2193" s="13">
        <f t="shared" si="2915"/>
        <v>0.12199169416062293</v>
      </c>
      <c r="Q2193" s="13">
        <f t="shared" si="2916"/>
        <v>3.1933630954556314E-2</v>
      </c>
      <c r="R2193" s="13">
        <f t="shared" si="2917"/>
        <v>0.11650705697511356</v>
      </c>
      <c r="S2193" s="13">
        <f t="shared" si="2918"/>
        <v>2.9188843783764629E-2</v>
      </c>
      <c r="T2193" s="13">
        <f t="shared" si="2919"/>
        <v>4.3176515963679475E-2</v>
      </c>
      <c r="U2193" s="13">
        <f t="shared" si="2920"/>
        <v>8.2470677040421519E-2</v>
      </c>
      <c r="V2193" s="13">
        <f t="shared" si="2921"/>
        <v>3.10399493377248E-3</v>
      </c>
      <c r="W2193" s="13">
        <f t="shared" si="2922"/>
        <v>7.5348459099313552E-3</v>
      </c>
      <c r="X2193" s="13">
        <f t="shared" si="2923"/>
        <v>1.018764183681399E-2</v>
      </c>
      <c r="Y2193" s="13">
        <f t="shared" si="2924"/>
        <v>6.8872042929507184E-3</v>
      </c>
      <c r="Z2193" s="13">
        <f t="shared" si="2925"/>
        <v>5.2508579565389381E-2</v>
      </c>
      <c r="AA2193" s="13">
        <f t="shared" si="2926"/>
        <v>3.7168719385929576E-2</v>
      </c>
      <c r="AB2193" s="13">
        <f t="shared" si="2927"/>
        <v>1.3155123526714014E-2</v>
      </c>
      <c r="AC2193" s="13">
        <f t="shared" si="2928"/>
        <v>1.8567252436913601E-4</v>
      </c>
      <c r="AD2193" s="13">
        <f t="shared" si="2929"/>
        <v>1.3334038720933972E-3</v>
      </c>
      <c r="AE2193" s="13">
        <f t="shared" si="2930"/>
        <v>1.8028558559908521E-3</v>
      </c>
      <c r="AF2193" s="13">
        <f t="shared" si="2931"/>
        <v>1.2187939848928404E-3</v>
      </c>
      <c r="AG2193" s="13">
        <f t="shared" si="2932"/>
        <v>5.4929840810616121E-4</v>
      </c>
      <c r="AH2193" s="13">
        <f t="shared" si="2933"/>
        <v>1.7748823544850401E-2</v>
      </c>
      <c r="AI2193" s="13">
        <f t="shared" si="2934"/>
        <v>1.2563680968505214E-2</v>
      </c>
      <c r="AJ2193" s="13">
        <f t="shared" si="2935"/>
        <v>4.4466631571244957E-3</v>
      </c>
      <c r="AK2193" s="13">
        <f t="shared" si="2936"/>
        <v>1.0492048884131497E-3</v>
      </c>
      <c r="AL2193" s="13">
        <f t="shared" si="2937"/>
        <v>7.108111870779869E-6</v>
      </c>
      <c r="AM2193" s="13">
        <f t="shared" si="2938"/>
        <v>1.887726339587336E-4</v>
      </c>
      <c r="AN2193" s="13">
        <f t="shared" si="2939"/>
        <v>2.5523388352623769E-4</v>
      </c>
      <c r="AO2193" s="13">
        <f t="shared" si="2940"/>
        <v>1.7254708464290933E-4</v>
      </c>
      <c r="AP2193" s="13">
        <f t="shared" si="2941"/>
        <v>7.7765266396553835E-5</v>
      </c>
      <c r="AQ2193" s="13">
        <f t="shared" si="2942"/>
        <v>2.628602797133164E-5</v>
      </c>
      <c r="AR2193" s="13">
        <f t="shared" si="2943"/>
        <v>4.7995316549584088E-3</v>
      </c>
      <c r="AS2193" s="13">
        <f t="shared" si="2944"/>
        <v>3.3973961349474638E-3</v>
      </c>
      <c r="AT2193" s="13">
        <f t="shared" si="2945"/>
        <v>1.2024402928806173E-3</v>
      </c>
      <c r="AU2193" s="13">
        <f t="shared" si="2946"/>
        <v>2.8371976665107247E-4</v>
      </c>
      <c r="AV2193" s="13">
        <f t="shared" si="2947"/>
        <v>5.0208463446258012E-5</v>
      </c>
      <c r="AW2193" s="13">
        <f t="shared" si="2948"/>
        <v>1.8897239814497942E-7</v>
      </c>
      <c r="AX2193" s="13">
        <f t="shared" si="2949"/>
        <v>2.2270763868272023E-5</v>
      </c>
      <c r="AY2193" s="13">
        <f t="shared" si="2950"/>
        <v>3.0111639764678409E-5</v>
      </c>
      <c r="AZ2193" s="13">
        <f t="shared" si="2951"/>
        <v>2.0356527838039386E-5</v>
      </c>
      <c r="BA2193" s="13">
        <f t="shared" si="2952"/>
        <v>9.1744859874631924E-6</v>
      </c>
      <c r="BB2193" s="13">
        <f t="shared" si="2953"/>
        <v>3.1011376474849278E-6</v>
      </c>
      <c r="BC2193" s="13">
        <f t="shared" si="2954"/>
        <v>8.385912603095077E-7</v>
      </c>
      <c r="BD2193" s="13">
        <f t="shared" si="2955"/>
        <v>1.0815507503327475E-3</v>
      </c>
      <c r="BE2193" s="13">
        <f t="shared" si="2956"/>
        <v>7.6558643698784973E-4</v>
      </c>
      <c r="BF2193" s="13">
        <f t="shared" si="2957"/>
        <v>2.7096398034000052E-4</v>
      </c>
      <c r="BG2193" s="13">
        <f t="shared" si="2958"/>
        <v>6.3934847932231958E-5</v>
      </c>
      <c r="BH2193" s="13">
        <f t="shared" si="2959"/>
        <v>1.1314229224273186E-5</v>
      </c>
      <c r="BI2193" s="13">
        <f t="shared" si="2960"/>
        <v>1.6017778983390615E-6</v>
      </c>
      <c r="BJ2193" s="14">
        <f t="shared" si="2961"/>
        <v>0.19565649652752437</v>
      </c>
      <c r="BK2193" s="14">
        <f t="shared" si="2962"/>
        <v>0.28197028009308306</v>
      </c>
      <c r="BL2193" s="14">
        <f t="shared" si="2963"/>
        <v>0.46937694623740928</v>
      </c>
      <c r="BM2193" s="14">
        <f t="shared" si="2964"/>
        <v>0.33902254690644301</v>
      </c>
      <c r="BN2193" s="14">
        <f t="shared" si="2965"/>
        <v>0.66045983284959642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1.7670999999999999</v>
      </c>
      <c r="F2194" s="10">
        <f>VLOOKUP(B2194,home!$B$2:$E$405,3,FALSE)</f>
        <v>1.1317999999999999</v>
      </c>
      <c r="G2194" s="10">
        <f>VLOOKUP(C2194,away!$B$2:$E$405,4,FALSE)</f>
        <v>0.64670000000000005</v>
      </c>
      <c r="H2194" s="10">
        <f>VLOOKUP(A2194,away!$A$2:$E$405,3,FALSE)</f>
        <v>1.5205</v>
      </c>
      <c r="I2194" s="10">
        <f>VLOOKUP(C2194,away!$B$2:$E$405,3,FALSE)</f>
        <v>0.9395</v>
      </c>
      <c r="J2194" s="10">
        <f>VLOOKUP(B2194,home!$B$2:$E$405,4,FALSE)</f>
        <v>0.52610000000000001</v>
      </c>
      <c r="K2194" s="12">
        <f t="shared" si="2910"/>
        <v>1.293402444526</v>
      </c>
      <c r="L2194" s="12">
        <f t="shared" si="2911"/>
        <v>0.75153897947499992</v>
      </c>
      <c r="M2194" s="13">
        <f t="shared" si="2912"/>
        <v>0.12938776877321542</v>
      </c>
      <c r="N2194" s="13">
        <f t="shared" si="2913"/>
        <v>0.16735045642304167</v>
      </c>
      <c r="O2194" s="13">
        <f t="shared" si="2914"/>
        <v>9.7239951700369573E-2</v>
      </c>
      <c r="P2194" s="13">
        <f t="shared" si="2915"/>
        <v>0.12577039123484818</v>
      </c>
      <c r="Q2194" s="13">
        <f t="shared" si="2916"/>
        <v>0.10822574471505197</v>
      </c>
      <c r="R2194" s="13">
        <f t="shared" si="2917"/>
        <v>3.6539807032547014E-2</v>
      </c>
      <c r="S2194" s="13">
        <f t="shared" si="2918"/>
        <v>3.0563536765001589E-2</v>
      </c>
      <c r="T2194" s="13">
        <f t="shared" si="2919"/>
        <v>8.133586573607203E-2</v>
      </c>
      <c r="U2194" s="13">
        <f t="shared" si="2920"/>
        <v>4.7260675738404631E-2</v>
      </c>
      <c r="V2194" s="13">
        <f t="shared" si="2921"/>
        <v>3.3010057999398276E-3</v>
      </c>
      <c r="W2194" s="13">
        <f t="shared" si="2922"/>
        <v>4.6659814258365018E-2</v>
      </c>
      <c r="X2194" s="13">
        <f t="shared" si="2923"/>
        <v>3.5066669190224699E-2</v>
      </c>
      <c r="Y2194" s="13">
        <f t="shared" si="2924"/>
        <v>1.3176984388404443E-2</v>
      </c>
      <c r="Z2194" s="13">
        <f t="shared" si="2925"/>
        <v>9.1536964291512694E-3</v>
      </c>
      <c r="AA2194" s="13">
        <f t="shared" si="2926"/>
        <v>1.183941333791317E-2</v>
      </c>
      <c r="AB2194" s="13">
        <f t="shared" si="2927"/>
        <v>7.6565630765053115E-3</v>
      </c>
      <c r="AC2194" s="13">
        <f t="shared" si="2928"/>
        <v>2.0054484035824058E-4</v>
      </c>
      <c r="AD2194" s="13">
        <f t="shared" si="2929"/>
        <v>1.5087479455724603E-2</v>
      </c>
      <c r="AE2194" s="13">
        <f t="shared" si="2930"/>
        <v>1.1338828913005295E-2</v>
      </c>
      <c r="AF2194" s="13">
        <f t="shared" si="2931"/>
        <v>4.2607859548608107E-3</v>
      </c>
      <c r="AG2194" s="13">
        <f t="shared" si="2932"/>
        <v>1.0673822427591689E-3</v>
      </c>
      <c r="AH2194" s="13">
        <f t="shared" si="2933"/>
        <v>1.7198399181970736E-3</v>
      </c>
      <c r="AI2194" s="13">
        <f t="shared" si="2934"/>
        <v>2.224445154389491E-3</v>
      </c>
      <c r="AJ2194" s="13">
        <f t="shared" si="2935"/>
        <v>1.4385514002006915E-3</v>
      </c>
      <c r="AK2194" s="13">
        <f t="shared" si="2936"/>
        <v>6.2020863253195826E-4</v>
      </c>
      <c r="AL2194" s="13">
        <f t="shared" si="2937"/>
        <v>7.7975231418342295E-6</v>
      </c>
      <c r="AM2194" s="13">
        <f t="shared" si="2938"/>
        <v>3.9028365619539996E-3</v>
      </c>
      <c r="AN2194" s="13">
        <f t="shared" si="2939"/>
        <v>2.9331338068286261E-3</v>
      </c>
      <c r="AO2194" s="13">
        <f t="shared" si="2940"/>
        <v>1.1021821939238036E-3</v>
      </c>
      <c r="AP2194" s="13">
        <f t="shared" si="2941"/>
        <v>2.7611096040567061E-4</v>
      </c>
      <c r="AQ2194" s="13">
        <f t="shared" si="2942"/>
        <v>5.1877037351284939E-5</v>
      </c>
      <c r="AR2194" s="13">
        <f t="shared" si="2943"/>
        <v>2.5850534739643933E-4</v>
      </c>
      <c r="AS2194" s="13">
        <f t="shared" si="2944"/>
        <v>3.3435144824559747E-4</v>
      </c>
      <c r="AT2194" s="13">
        <f t="shared" si="2945"/>
        <v>2.1622549024583209E-4</v>
      </c>
      <c r="AU2194" s="13">
        <f t="shared" si="2946"/>
        <v>9.3222192550930668E-5</v>
      </c>
      <c r="AV2194" s="13">
        <f t="shared" si="2947"/>
        <v>3.0143452932361792E-5</v>
      </c>
      <c r="AW2194" s="13">
        <f t="shared" si="2948"/>
        <v>2.1054229844428853E-7</v>
      </c>
      <c r="AX2194" s="13">
        <f t="shared" si="2949"/>
        <v>8.4132305830279201E-4</v>
      </c>
      <c r="AY2194" s="13">
        <f t="shared" si="2950"/>
        <v>6.3228707264566622E-4</v>
      </c>
      <c r="AZ2194" s="13">
        <f t="shared" si="2951"/>
        <v>2.3759419065567952E-4</v>
      </c>
      <c r="BA2194" s="13">
        <f t="shared" si="2952"/>
        <v>5.9520431858185984E-5</v>
      </c>
      <c r="BB2194" s="13">
        <f t="shared" si="2953"/>
        <v>1.1182981154153089E-5</v>
      </c>
      <c r="BC2194" s="13">
        <f t="shared" si="2954"/>
        <v>1.6808892488160746E-6</v>
      </c>
      <c r="BD2194" s="13">
        <f t="shared" si="2955"/>
        <v>3.2379474161858373E-5</v>
      </c>
      <c r="BE2194" s="13">
        <f t="shared" si="2956"/>
        <v>4.1879691033414068E-5</v>
      </c>
      <c r="BF2194" s="13">
        <f t="shared" si="2957"/>
        <v>2.7083647379305685E-5</v>
      </c>
      <c r="BG2194" s="13">
        <f t="shared" si="2958"/>
        <v>1.1676685242358056E-5</v>
      </c>
      <c r="BH2194" s="13">
        <f t="shared" si="2959"/>
        <v>3.7756633091066435E-6</v>
      </c>
      <c r="BI2194" s="13">
        <f t="shared" si="2960"/>
        <v>9.7669043074113151E-7</v>
      </c>
      <c r="BJ2194" s="14">
        <f t="shared" si="2961"/>
        <v>0.49361974046183843</v>
      </c>
      <c r="BK2194" s="14">
        <f t="shared" si="2962"/>
        <v>0.28986333200915071</v>
      </c>
      <c r="BL2194" s="14">
        <f t="shared" si="2963"/>
        <v>0.20758967577398685</v>
      </c>
      <c r="BM2194" s="14">
        <f t="shared" si="2964"/>
        <v>0.33508024826470628</v>
      </c>
      <c r="BN2194" s="14">
        <f t="shared" si="2965"/>
        <v>0.66451411987907383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1.6325000000000001</v>
      </c>
      <c r="F2195" s="10">
        <f>VLOOKUP(B2195,home!$B$2:$E$405,3,FALSE)</f>
        <v>1.117</v>
      </c>
      <c r="G2195" s="10">
        <f>VLOOKUP(C2195,away!$B$2:$E$405,4,FALSE)</f>
        <v>0.82879999999999998</v>
      </c>
      <c r="H2195" s="10">
        <f>VLOOKUP(A2195,away!$A$2:$E$405,3,FALSE)</f>
        <v>1.1474</v>
      </c>
      <c r="I2195" s="10">
        <f>VLOOKUP(C2195,away!$B$2:$E$405,3,FALSE)</f>
        <v>0.97409999999999997</v>
      </c>
      <c r="J2195" s="10">
        <f>VLOOKUP(B2195,home!$B$2:$E$405,4,FALSE)</f>
        <v>0.92279999999999995</v>
      </c>
      <c r="K2195" s="12">
        <f t="shared" si="2910"/>
        <v>1.5113188719999999</v>
      </c>
      <c r="L2195" s="12">
        <f t="shared" si="2911"/>
        <v>1.0313972633519999</v>
      </c>
      <c r="M2195" s="13">
        <f t="shared" si="2912"/>
        <v>7.8652478625053784E-2</v>
      </c>
      <c r="N2195" s="13">
        <f t="shared" si="2913"/>
        <v>0.11886897527562039</v>
      </c>
      <c r="O2195" s="13">
        <f t="shared" si="2914"/>
        <v>8.1121951209732132E-2</v>
      </c>
      <c r="P2195" s="13">
        <f t="shared" si="2915"/>
        <v>0.12260113579673139</v>
      </c>
      <c r="Q2195" s="13">
        <f t="shared" si="2916"/>
        <v>8.9824462814673253E-2</v>
      </c>
      <c r="R2195" s="13">
        <f t="shared" si="2917"/>
        <v>4.1834479237746088E-2</v>
      </c>
      <c r="S2195" s="13">
        <f t="shared" si="2918"/>
        <v>4.7776747667112367E-2</v>
      </c>
      <c r="T2195" s="13">
        <f t="shared" si="2919"/>
        <v>9.2644705129117461E-2</v>
      </c>
      <c r="U2195" s="13">
        <f t="shared" si="2920"/>
        <v>6.3225237972297829E-2</v>
      </c>
      <c r="V2195" s="13">
        <f t="shared" si="2921"/>
        <v>8.2747742291408421E-3</v>
      </c>
      <c r="W2195" s="13">
        <f t="shared" si="2922"/>
        <v>4.5251135273025968E-2</v>
      </c>
      <c r="X2195" s="13">
        <f t="shared" si="2923"/>
        <v>4.6671897084170126E-2</v>
      </c>
      <c r="Y2195" s="13">
        <f t="shared" si="2924"/>
        <v>2.4068633464029623E-2</v>
      </c>
      <c r="Z2195" s="13">
        <f t="shared" si="2925"/>
        <v>1.4382655799855794E-2</v>
      </c>
      <c r="AA2195" s="13">
        <f t="shared" si="2926"/>
        <v>2.1736779139802317E-2</v>
      </c>
      <c r="AB2195" s="13">
        <f t="shared" si="2927"/>
        <v>1.6425602265239585E-2</v>
      </c>
      <c r="AC2195" s="13">
        <f t="shared" si="2928"/>
        <v>8.0615444094141533E-4</v>
      </c>
      <c r="AD2195" s="13">
        <f t="shared" si="2929"/>
        <v>1.7097223679387256E-2</v>
      </c>
      <c r="AE2195" s="13">
        <f t="shared" si="2930"/>
        <v>1.7634029713837023E-2</v>
      </c>
      <c r="AF2195" s="13">
        <f t="shared" si="2931"/>
        <v>9.0938449943596764E-3</v>
      </c>
      <c r="AG2195" s="13">
        <f t="shared" si="2932"/>
        <v>3.1264556135099522E-3</v>
      </c>
      <c r="AH2195" s="13">
        <f t="shared" si="2933"/>
        <v>3.7085579579262573E-3</v>
      </c>
      <c r="AI2195" s="13">
        <f t="shared" si="2934"/>
        <v>5.6048136297197348E-3</v>
      </c>
      <c r="AJ2195" s="13">
        <f t="shared" si="2935"/>
        <v>4.2353303063191279E-3</v>
      </c>
      <c r="AK2195" s="13">
        <f t="shared" si="2936"/>
        <v>2.1336448736978789E-3</v>
      </c>
      <c r="AL2195" s="13">
        <f t="shared" si="2937"/>
        <v>5.0264379109097134E-5</v>
      </c>
      <c r="AM2195" s="13">
        <f t="shared" si="2938"/>
        <v>5.1678713610926455E-3</v>
      </c>
      <c r="AN2195" s="13">
        <f t="shared" si="2939"/>
        <v>5.3301283791861286E-3</v>
      </c>
      <c r="AO2195" s="13">
        <f t="shared" si="2940"/>
        <v>2.7487399118037016E-3</v>
      </c>
      <c r="AP2195" s="13">
        <f t="shared" si="2941"/>
        <v>9.4501427423358548E-4</v>
      </c>
      <c r="AQ2195" s="13">
        <f t="shared" si="2942"/>
        <v>2.4367128406827402E-4</v>
      </c>
      <c r="AR2195" s="13">
        <f t="shared" si="2943"/>
        <v>7.6499930575748491E-4</v>
      </c>
      <c r="AS2195" s="13">
        <f t="shared" si="2944"/>
        <v>1.1561578878581851E-3</v>
      </c>
      <c r="AT2195" s="13">
        <f t="shared" si="2945"/>
        <v>8.7366161746586747E-4</v>
      </c>
      <c r="AU2195" s="13">
        <f t="shared" si="2946"/>
        <v>4.4012709673940334E-4</v>
      </c>
      <c r="AV2195" s="13">
        <f t="shared" si="2947"/>
        <v>1.662930968452075E-4</v>
      </c>
      <c r="AW2195" s="13">
        <f t="shared" si="2948"/>
        <v>2.1764059359676221E-6</v>
      </c>
      <c r="AX2195" s="13">
        <f t="shared" si="2949"/>
        <v>1.3017169193479409E-3</v>
      </c>
      <c r="AY2195" s="13">
        <f t="shared" si="2950"/>
        <v>1.342587268274462E-3</v>
      </c>
      <c r="AZ2195" s="13">
        <f t="shared" si="2951"/>
        <v>6.9237041715475864E-4</v>
      </c>
      <c r="BA2195" s="13">
        <f t="shared" si="2952"/>
        <v>2.3803631782643361E-4</v>
      </c>
      <c r="BB2195" s="13">
        <f t="shared" si="2953"/>
        <v>6.1377501696142602E-5</v>
      </c>
      <c r="BC2195" s="13">
        <f t="shared" si="2954"/>
        <v>1.2660917456156847E-5</v>
      </c>
      <c r="BD2195" s="13">
        <f t="shared" si="2955"/>
        <v>1.3150303173740824E-4</v>
      </c>
      <c r="BE2195" s="13">
        <f t="shared" si="2956"/>
        <v>1.9874301358996003E-4</v>
      </c>
      <c r="BF2195" s="13">
        <f t="shared" si="2957"/>
        <v>1.5018203355832954E-4</v>
      </c>
      <c r="BG2195" s="13">
        <f t="shared" si="2958"/>
        <v>7.5657647184013572E-5</v>
      </c>
      <c r="BH2195" s="13">
        <f t="shared" si="2959"/>
        <v>2.8585707500079344E-5</v>
      </c>
      <c r="BI2195" s="13">
        <f t="shared" si="2960"/>
        <v>8.6404238428683682E-6</v>
      </c>
      <c r="BJ2195" s="14">
        <f t="shared" si="2961"/>
        <v>0.48236553759387096</v>
      </c>
      <c r="BK2195" s="14">
        <f t="shared" si="2962"/>
        <v>0.25950414240636338</v>
      </c>
      <c r="BL2195" s="14">
        <f t="shared" si="2963"/>
        <v>0.24402094745455979</v>
      </c>
      <c r="BM2195" s="14">
        <f t="shared" si="2964"/>
        <v>0.46602938943275424</v>
      </c>
      <c r="BN2195" s="14">
        <f t="shared" si="2965"/>
        <v>0.53290348295955703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1.2514000000000001</v>
      </c>
      <c r="F2196" s="10">
        <f>VLOOKUP(B2196,home!$B$2:$E$405,3,FALSE)</f>
        <v>1.0810999999999999</v>
      </c>
      <c r="G2196" s="10">
        <f>VLOOKUP(C2196,away!$B$2:$E$405,4,FALSE)</f>
        <v>0.70509999999999995</v>
      </c>
      <c r="H2196" s="10">
        <f>VLOOKUP(A2196,away!$A$2:$E$405,3,FALSE)</f>
        <v>0.95709999999999995</v>
      </c>
      <c r="I2196" s="10">
        <f>VLOOKUP(C2196,away!$B$2:$E$405,3,FALSE)</f>
        <v>1.1677</v>
      </c>
      <c r="J2196" s="10">
        <f>VLOOKUP(B2196,home!$B$2:$E$405,4,FALSE)</f>
        <v>1.1677</v>
      </c>
      <c r="K2196" s="12">
        <f t="shared" si="2910"/>
        <v>0.95392170955399991</v>
      </c>
      <c r="L2196" s="12">
        <f t="shared" si="2911"/>
        <v>1.3050281408589999</v>
      </c>
      <c r="M2196" s="13">
        <f t="shared" si="2912"/>
        <v>0.10446012593297636</v>
      </c>
      <c r="N2196" s="13">
        <f t="shared" si="2913"/>
        <v>9.9646781910210938E-2</v>
      </c>
      <c r="O2196" s="13">
        <f t="shared" si="2914"/>
        <v>0.13632340394020914</v>
      </c>
      <c r="P2196" s="13">
        <f t="shared" si="2915"/>
        <v>0.1300418545388648</v>
      </c>
      <c r="Q2196" s="13">
        <f t="shared" si="2916"/>
        <v>4.7527614275671495E-2</v>
      </c>
      <c r="R2196" s="13">
        <f t="shared" si="2917"/>
        <v>8.8952939199830827E-2</v>
      </c>
      <c r="S2196" s="13">
        <f t="shared" si="2918"/>
        <v>4.0472103065330459E-2</v>
      </c>
      <c r="T2196" s="13">
        <f t="shared" si="2919"/>
        <v>6.2024874097643228E-2</v>
      </c>
      <c r="U2196" s="13">
        <f t="shared" si="2920"/>
        <v>8.4854139831355632E-2</v>
      </c>
      <c r="V2196" s="13">
        <f t="shared" si="2921"/>
        <v>5.5981672886578869E-3</v>
      </c>
      <c r="W2196" s="13">
        <f t="shared" si="2922"/>
        <v>1.5112541020290551E-2</v>
      </c>
      <c r="X2196" s="13">
        <f t="shared" si="2923"/>
        <v>1.9722291311365148E-2</v>
      </c>
      <c r="Y2196" s="13">
        <f t="shared" si="2924"/>
        <v>1.2869072581775238E-2</v>
      </c>
      <c r="Z2196" s="13">
        <f t="shared" si="2925"/>
        <v>3.8695362955966275E-2</v>
      </c>
      <c r="AA2196" s="13">
        <f t="shared" si="2926"/>
        <v>3.6912346782767863E-2</v>
      </c>
      <c r="AB2196" s="13">
        <f t="shared" si="2927"/>
        <v>1.7605744473334003E-2</v>
      </c>
      <c r="AC2196" s="13">
        <f t="shared" si="2928"/>
        <v>4.3557054051357382E-4</v>
      </c>
      <c r="AD2196" s="13">
        <f t="shared" si="2929"/>
        <v>3.6040452414451271E-3</v>
      </c>
      <c r="AE2196" s="13">
        <f t="shared" si="2930"/>
        <v>4.7033804610148592E-3</v>
      </c>
      <c r="AF2196" s="13">
        <f t="shared" si="2931"/>
        <v>3.0690219293953848E-3</v>
      </c>
      <c r="AG2196" s="13">
        <f t="shared" si="2932"/>
        <v>1.3350533275914526E-3</v>
      </c>
      <c r="AH2196" s="13">
        <f t="shared" si="2933"/>
        <v>1.2624634394572225E-2</v>
      </c>
      <c r="AI2196" s="13">
        <f t="shared" si="2934"/>
        <v>1.2042912824164562E-2</v>
      </c>
      <c r="AJ2196" s="13">
        <f t="shared" si="2935"/>
        <v>5.743997994618423E-3</v>
      </c>
      <c r="AK2196" s="13">
        <f t="shared" si="2936"/>
        <v>1.8264414622337181E-3</v>
      </c>
      <c r="AL2196" s="13">
        <f t="shared" si="2937"/>
        <v>2.1689577861402831E-5</v>
      </c>
      <c r="AM2196" s="13">
        <f t="shared" si="2938"/>
        <v>6.8759539960585897E-4</v>
      </c>
      <c r="AN2196" s="13">
        <f t="shared" si="2939"/>
        <v>8.9733134601083524E-4</v>
      </c>
      <c r="AO2196" s="13">
        <f t="shared" si="2940"/>
        <v>5.855213291095123E-4</v>
      </c>
      <c r="AP2196" s="13">
        <f t="shared" si="2941"/>
        <v>2.54707270520359E-4</v>
      </c>
      <c r="AQ2196" s="13">
        <f t="shared" si="2942"/>
        <v>8.3100038927613642E-5</v>
      </c>
      <c r="AR2196" s="13">
        <f t="shared" si="2943"/>
        <v>3.2951006305946347E-3</v>
      </c>
      <c r="AS2196" s="13">
        <f t="shared" si="2944"/>
        <v>3.1432680266892969E-3</v>
      </c>
      <c r="AT2196" s="13">
        <f t="shared" si="2945"/>
        <v>1.4992158048029408E-3</v>
      </c>
      <c r="AU2196" s="13">
        <f t="shared" si="2946"/>
        <v>4.7671150116933243E-4</v>
      </c>
      <c r="AV2196" s="13">
        <f t="shared" si="2947"/>
        <v>1.1368636253987579E-4</v>
      </c>
      <c r="AW2196" s="13">
        <f t="shared" si="2948"/>
        <v>7.500344440496657E-7</v>
      </c>
      <c r="AX2196" s="13">
        <f t="shared" si="2949"/>
        <v>1.0931869651224775E-4</v>
      </c>
      <c r="AY2196" s="13">
        <f t="shared" si="2950"/>
        <v>1.4266397527050792E-4</v>
      </c>
      <c r="AZ2196" s="13">
        <f t="shared" si="2951"/>
        <v>9.3090251207412678E-5</v>
      </c>
      <c r="BA2196" s="13">
        <f t="shared" si="2952"/>
        <v>4.0495132488435652E-5</v>
      </c>
      <c r="BB2196" s="13">
        <f t="shared" si="2953"/>
        <v>1.321182186630552E-5</v>
      </c>
      <c r="BC2196" s="13">
        <f t="shared" si="2954"/>
        <v>3.4483598655089951E-6</v>
      </c>
      <c r="BD2196" s="13">
        <f t="shared" si="2955"/>
        <v>7.1669984164803903E-4</v>
      </c>
      <c r="BE2196" s="13">
        <f t="shared" si="2956"/>
        <v>6.8367553818197838E-4</v>
      </c>
      <c r="BF2196" s="13">
        <f t="shared" si="2957"/>
        <v>3.2608646908140182E-4</v>
      </c>
      <c r="BG2196" s="13">
        <f t="shared" si="2958"/>
        <v>1.0368698734951947E-4</v>
      </c>
      <c r="BH2196" s="13">
        <f t="shared" si="2959"/>
        <v>2.4727317057739386E-5</v>
      </c>
      <c r="BI2196" s="13">
        <f t="shared" si="2960"/>
        <v>4.7175849120805095E-6</v>
      </c>
      <c r="BJ2196" s="14">
        <f t="shared" si="2961"/>
        <v>0.27252515977778796</v>
      </c>
      <c r="BK2196" s="14">
        <f t="shared" si="2962"/>
        <v>0.28117217491947499</v>
      </c>
      <c r="BL2196" s="14">
        <f t="shared" si="2963"/>
        <v>0.40727413696711329</v>
      </c>
      <c r="BM2196" s="14">
        <f t="shared" si="2964"/>
        <v>0.39257220088175254</v>
      </c>
      <c r="BN2196" s="14">
        <f t="shared" si="2965"/>
        <v>0.60695271979776355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1.2514000000000001</v>
      </c>
      <c r="F2197" s="10">
        <f>VLOOKUP(B2197,home!$B$2:$E$405,3,FALSE)</f>
        <v>1.0341</v>
      </c>
      <c r="G2197" s="10">
        <f>VLOOKUP(C2197,away!$B$2:$E$405,4,FALSE)</f>
        <v>0.8931</v>
      </c>
      <c r="H2197" s="10">
        <f>VLOOKUP(A2197,away!$A$2:$E$405,3,FALSE)</f>
        <v>0.95709999999999995</v>
      </c>
      <c r="I2197" s="10">
        <f>VLOOKUP(C2197,away!$B$2:$E$405,3,FALSE)</f>
        <v>0.79900000000000004</v>
      </c>
      <c r="J2197" s="10">
        <f>VLOOKUP(B2197,home!$B$2:$E$405,4,FALSE)</f>
        <v>1.1063000000000001</v>
      </c>
      <c r="K2197" s="12">
        <f t="shared" si="2910"/>
        <v>1.1557363640940002</v>
      </c>
      <c r="L2197" s="12">
        <f t="shared" si="2911"/>
        <v>0.84601294427000007</v>
      </c>
      <c r="M2197" s="13">
        <f t="shared" si="2912"/>
        <v>0.13509874704139319</v>
      </c>
      <c r="N2197" s="13">
        <f t="shared" si="2913"/>
        <v>0.1561385346992748</v>
      </c>
      <c r="O2197" s="13">
        <f t="shared" si="2914"/>
        <v>0.11429528875167701</v>
      </c>
      <c r="P2197" s="13">
        <f t="shared" si="2915"/>
        <v>0.13209522145493705</v>
      </c>
      <c r="Q2197" s="13">
        <f t="shared" si="2916"/>
        <v>9.0227491194152395E-2</v>
      </c>
      <c r="R2197" s="13">
        <f t="shared" si="2917"/>
        <v>4.8347646876498042E-2</v>
      </c>
      <c r="S2197" s="13">
        <f t="shared" si="2918"/>
        <v>3.2289617619256285E-2</v>
      </c>
      <c r="T2197" s="13">
        <f t="shared" si="2919"/>
        <v>7.633362547926037E-2</v>
      </c>
      <c r="U2197" s="13">
        <f t="shared" si="2920"/>
        <v>5.5877133613544488E-2</v>
      </c>
      <c r="V2197" s="13">
        <f t="shared" si="2921"/>
        <v>3.5079724880416048E-3</v>
      </c>
      <c r="W2197" s="13">
        <f t="shared" si="2922"/>
        <v>3.4759730871351022E-2</v>
      </c>
      <c r="X2197" s="13">
        <f t="shared" si="2923"/>
        <v>2.9407182256504495E-2</v>
      </c>
      <c r="Y2197" s="13">
        <f t="shared" si="2924"/>
        <v>1.2439428421754937E-2</v>
      </c>
      <c r="Z2197" s="13">
        <f t="shared" si="2925"/>
        <v>1.3634245027504127E-2</v>
      </c>
      <c r="AA2197" s="13">
        <f t="shared" si="2926"/>
        <v>1.575759277525432E-2</v>
      </c>
      <c r="AB2197" s="13">
        <f t="shared" si="2927"/>
        <v>9.1058114904731587E-3</v>
      </c>
      <c r="AC2197" s="13">
        <f t="shared" si="2928"/>
        <v>2.1437393610861187E-4</v>
      </c>
      <c r="AD2197" s="13">
        <f t="shared" si="2929"/>
        <v>1.0043271243535301E-2</v>
      </c>
      <c r="AE2197" s="13">
        <f t="shared" si="2930"/>
        <v>8.4967374748455247E-3</v>
      </c>
      <c r="AF2197" s="13">
        <f t="shared" si="2931"/>
        <v>3.5941749438916544E-3</v>
      </c>
      <c r="AG2197" s="13">
        <f t="shared" si="2932"/>
        <v>1.0135728421677469E-3</v>
      </c>
      <c r="AH2197" s="13">
        <f t="shared" si="2933"/>
        <v>2.8836869446543434E-3</v>
      </c>
      <c r="AI2197" s="13">
        <f t="shared" si="2934"/>
        <v>3.3327818646001466E-3</v>
      </c>
      <c r="AJ2197" s="13">
        <f t="shared" si="2935"/>
        <v>1.9259085972556983E-3</v>
      </c>
      <c r="AK2197" s="13">
        <f t="shared" si="2936"/>
        <v>7.4194753325655877E-4</v>
      </c>
      <c r="AL2197" s="13">
        <f t="shared" si="2937"/>
        <v>8.3843183403491558E-6</v>
      </c>
      <c r="AM2197" s="13">
        <f t="shared" si="2938"/>
        <v>2.3214747581226619E-3</v>
      </c>
      <c r="AN2197" s="13">
        <f t="shared" si="2939"/>
        <v>1.9639976951678394E-3</v>
      </c>
      <c r="AO2197" s="13">
        <f t="shared" si="2940"/>
        <v>8.3078373631421899E-4</v>
      </c>
      <c r="AP2197" s="13">
        <f t="shared" si="2941"/>
        <v>2.3428459827027457E-4</v>
      </c>
      <c r="AQ2197" s="13">
        <f t="shared" si="2942"/>
        <v>4.9551950694937284E-5</v>
      </c>
      <c r="AR2197" s="13">
        <f t="shared" si="2943"/>
        <v>4.8792729647999646E-4</v>
      </c>
      <c r="AS2197" s="13">
        <f t="shared" si="2944"/>
        <v>5.6391531957600629E-4</v>
      </c>
      <c r="AT2197" s="13">
        <f t="shared" si="2945"/>
        <v>3.2586872055183992E-4</v>
      </c>
      <c r="AU2197" s="13">
        <f t="shared" si="2946"/>
        <v>1.2553944342084906E-4</v>
      </c>
      <c r="AV2197" s="13">
        <f t="shared" si="2947"/>
        <v>3.6272624972399131E-5</v>
      </c>
      <c r="AW2197" s="13">
        <f t="shared" si="2948"/>
        <v>2.2771993164907681E-7</v>
      </c>
      <c r="AX2197" s="13">
        <f t="shared" si="2949"/>
        <v>4.4716879938144701E-4</v>
      </c>
      <c r="AY2197" s="13">
        <f t="shared" si="2950"/>
        <v>3.7831059255037896E-4</v>
      </c>
      <c r="AZ2197" s="13">
        <f t="shared" si="2951"/>
        <v>1.6002782912603723E-4</v>
      </c>
      <c r="BA2197" s="13">
        <f t="shared" si="2952"/>
        <v>4.5128538294685077E-5</v>
      </c>
      <c r="BB2197" s="13">
        <f t="shared" si="2953"/>
        <v>9.5448318883219904E-6</v>
      </c>
      <c r="BC2197" s="13">
        <f t="shared" si="2954"/>
        <v>1.6150102656802948E-6</v>
      </c>
      <c r="BD2197" s="13">
        <f t="shared" si="2955"/>
        <v>6.8798801447457147E-5</v>
      </c>
      <c r="BE2197" s="13">
        <f t="shared" si="2956"/>
        <v>7.9513276638909164E-5</v>
      </c>
      <c r="BF2197" s="13">
        <f t="shared" si="2957"/>
        <v>4.5948192619926643E-5</v>
      </c>
      <c r="BG2197" s="13">
        <f t="shared" si="2958"/>
        <v>1.7701332358414928E-5</v>
      </c>
      <c r="BH2197" s="13">
        <f t="shared" si="2959"/>
        <v>5.1145183748834849E-6</v>
      </c>
      <c r="BI2197" s="13">
        <f t="shared" si="2960"/>
        <v>1.1822069741359579E-6</v>
      </c>
      <c r="BJ2197" s="14">
        <f t="shared" si="2961"/>
        <v>0.42889563776681489</v>
      </c>
      <c r="BK2197" s="14">
        <f t="shared" si="2962"/>
        <v>0.30359262745062748</v>
      </c>
      <c r="BL2197" s="14">
        <f t="shared" si="2963"/>
        <v>0.25402558018062865</v>
      </c>
      <c r="BM2197" s="14">
        <f t="shared" si="2964"/>
        <v>0.32356707753502384</v>
      </c>
      <c r="BN2197" s="14">
        <f t="shared" si="2965"/>
        <v>0.67620293001793252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1.375</v>
      </c>
      <c r="F2198" s="10">
        <f>VLOOKUP(B2198,home!$B$2:$E$405,3,FALSE)</f>
        <v>0.8</v>
      </c>
      <c r="G2198" s="10">
        <f>VLOOKUP(C2198,away!$B$2:$E$405,4,FALSE)</f>
        <v>1.0182</v>
      </c>
      <c r="H2198" s="10">
        <f>VLOOKUP(A2198,away!$A$2:$E$405,3,FALSE)</f>
        <v>1.0101</v>
      </c>
      <c r="I2198" s="10">
        <f>VLOOKUP(C2198,away!$B$2:$E$405,3,FALSE)</f>
        <v>0.69299999999999995</v>
      </c>
      <c r="J2198" s="10">
        <f>VLOOKUP(B2198,home!$B$2:$E$405,4,FALSE)</f>
        <v>0.99</v>
      </c>
      <c r="K2198" s="12">
        <f t="shared" si="2910"/>
        <v>1.12002</v>
      </c>
      <c r="L2198" s="12">
        <f t="shared" si="2911"/>
        <v>0.69299930700000001</v>
      </c>
      <c r="M2198" s="13">
        <f t="shared" si="2912"/>
        <v>0.16316075992481796</v>
      </c>
      <c r="N2198" s="13">
        <f t="shared" si="2913"/>
        <v>0.18274331433099461</v>
      </c>
      <c r="O2198" s="13">
        <f t="shared" si="2914"/>
        <v>0.11307029355749224</v>
      </c>
      <c r="P2198" s="13">
        <f t="shared" si="2915"/>
        <v>0.12664099019026245</v>
      </c>
      <c r="Q2198" s="13">
        <f t="shared" si="2916"/>
        <v>0.10233808345850029</v>
      </c>
      <c r="R2198" s="13">
        <f t="shared" si="2917"/>
        <v>3.9178817538814331E-2</v>
      </c>
      <c r="S2198" s="13">
        <f t="shared" si="2918"/>
        <v>2.4573831973692985E-2</v>
      </c>
      <c r="T2198" s="13">
        <f t="shared" si="2919"/>
        <v>7.0920220916448881E-2</v>
      </c>
      <c r="U2198" s="13">
        <f t="shared" si="2920"/>
        <v>4.3881059219822827E-2</v>
      </c>
      <c r="V2198" s="13">
        <f t="shared" si="2921"/>
        <v>2.1192829938274094E-3</v>
      </c>
      <c r="W2198" s="13">
        <f t="shared" si="2922"/>
        <v>3.8206900078396493E-2</v>
      </c>
      <c r="X2198" s="13">
        <f t="shared" si="2923"/>
        <v>2.6477355276947018E-2</v>
      </c>
      <c r="Y2198" s="13">
        <f t="shared" si="2924"/>
        <v>9.1743944290585376E-3</v>
      </c>
      <c r="Z2198" s="13">
        <f t="shared" si="2925"/>
        <v>9.050297801159261E-3</v>
      </c>
      <c r="AA2198" s="13">
        <f t="shared" si="2926"/>
        <v>1.0136514543254394E-2</v>
      </c>
      <c r="AB2198" s="13">
        <f t="shared" si="2927"/>
        <v>5.6765495093678937E-3</v>
      </c>
      <c r="AC2198" s="13">
        <f t="shared" si="2928"/>
        <v>1.0280815105120716E-4</v>
      </c>
      <c r="AD2198" s="13">
        <f t="shared" si="2929"/>
        <v>1.0698123056451412E-2</v>
      </c>
      <c r="AE2198" s="13">
        <f t="shared" si="2930"/>
        <v>7.4137918643215513E-3</v>
      </c>
      <c r="AF2198" s="13">
        <f t="shared" si="2931"/>
        <v>2.5688763121085359E-3</v>
      </c>
      <c r="AG2198" s="13">
        <f t="shared" si="2932"/>
        <v>5.9340983468664384E-4</v>
      </c>
      <c r="AH2198" s="13">
        <f t="shared" si="2933"/>
        <v>1.5679625260867475E-3</v>
      </c>
      <c r="AI2198" s="13">
        <f t="shared" si="2934"/>
        <v>1.7561493884676788E-3</v>
      </c>
      <c r="AJ2198" s="13">
        <f t="shared" si="2935"/>
        <v>9.8346121903578488E-4</v>
      </c>
      <c r="AK2198" s="13">
        <f t="shared" si="2936"/>
        <v>3.6716541151481991E-4</v>
      </c>
      <c r="AL2198" s="13">
        <f t="shared" si="2937"/>
        <v>3.1918767857551632E-6</v>
      </c>
      <c r="AM2198" s="13">
        <f t="shared" si="2938"/>
        <v>2.3964223571373406E-3</v>
      </c>
      <c r="AN2198" s="13">
        <f t="shared" si="2939"/>
        <v>1.6607190327754839E-3</v>
      </c>
      <c r="AO2198" s="13">
        <f t="shared" si="2940"/>
        <v>5.7543856941756025E-4</v>
      </c>
      <c r="AP2198" s="13">
        <f t="shared" si="2941"/>
        <v>1.3292617660914688E-4</v>
      </c>
      <c r="AQ2198" s="13">
        <f t="shared" si="2942"/>
        <v>2.3029437068074596E-5</v>
      </c>
      <c r="AR2198" s="13">
        <f t="shared" si="2943"/>
        <v>2.1731938879601722E-4</v>
      </c>
      <c r="AS2198" s="13">
        <f t="shared" si="2944"/>
        <v>2.4340206183931517E-4</v>
      </c>
      <c r="AT2198" s="13">
        <f t="shared" si="2945"/>
        <v>1.3630758865063492E-4</v>
      </c>
      <c r="AU2198" s="13">
        <f t="shared" si="2946"/>
        <v>5.088907514682803E-5</v>
      </c>
      <c r="AV2198" s="13">
        <f t="shared" si="2947"/>
        <v>1.4249195486487583E-5</v>
      </c>
      <c r="AW2198" s="13">
        <f t="shared" si="2948"/>
        <v>6.8818023555351387E-8</v>
      </c>
      <c r="AX2198" s="13">
        <f t="shared" si="2949"/>
        <v>4.4734016140682715E-4</v>
      </c>
      <c r="AY2198" s="13">
        <f t="shared" si="2950"/>
        <v>3.1000642184819942E-4</v>
      </c>
      <c r="AZ2198" s="13">
        <f t="shared" si="2951"/>
        <v>1.0741711775317591E-4</v>
      </c>
      <c r="BA2198" s="13">
        <f t="shared" si="2952"/>
        <v>2.4813329387629437E-5</v>
      </c>
      <c r="BB2198" s="13">
        <f t="shared" si="2953"/>
        <v>4.2989050174974823E-6</v>
      </c>
      <c r="BC2198" s="13">
        <f t="shared" si="2954"/>
        <v>5.9582763959691594E-7</v>
      </c>
      <c r="BD2198" s="13">
        <f t="shared" si="2955"/>
        <v>2.510036430555057E-5</v>
      </c>
      <c r="BE2198" s="13">
        <f t="shared" si="2956"/>
        <v>2.8112910029502748E-5</v>
      </c>
      <c r="BF2198" s="13">
        <f t="shared" si="2957"/>
        <v>1.5743510745621836E-5</v>
      </c>
      <c r="BG2198" s="13">
        <f t="shared" si="2958"/>
        <v>5.8776823017704558E-6</v>
      </c>
      <c r="BH2198" s="13">
        <f t="shared" si="2959"/>
        <v>1.6457804329072366E-6</v>
      </c>
      <c r="BI2198" s="13">
        <f t="shared" si="2960"/>
        <v>3.6866140009295241E-7</v>
      </c>
      <c r="BJ2198" s="14">
        <f t="shared" si="2961"/>
        <v>0.45681747689397462</v>
      </c>
      <c r="BK2198" s="14">
        <f t="shared" si="2962"/>
        <v>0.31691087153228598</v>
      </c>
      <c r="BL2198" s="14">
        <f t="shared" si="2963"/>
        <v>0.21735698913299142</v>
      </c>
      <c r="BM2198" s="14">
        <f t="shared" si="2964"/>
        <v>0.27269343875570479</v>
      </c>
      <c r="BN2198" s="14">
        <f t="shared" si="2965"/>
        <v>0.72713225900088185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1.375</v>
      </c>
      <c r="F2199" s="10">
        <f>VLOOKUP(B2199,home!$B$2:$E$405,3,FALSE)</f>
        <v>0.8</v>
      </c>
      <c r="G2199" s="10">
        <f>VLOOKUP(C2199,away!$B$2:$E$405,4,FALSE)</f>
        <v>1.0909</v>
      </c>
      <c r="H2199" s="10">
        <f>VLOOKUP(A2199,away!$A$2:$E$405,3,FALSE)</f>
        <v>1.0101</v>
      </c>
      <c r="I2199" s="10">
        <f>VLOOKUP(C2199,away!$B$2:$E$405,3,FALSE)</f>
        <v>0.69299999999999995</v>
      </c>
      <c r="J2199" s="10">
        <f>VLOOKUP(B2199,home!$B$2:$E$405,4,FALSE)</f>
        <v>0.69299999999999995</v>
      </c>
      <c r="K2199" s="12">
        <f t="shared" si="2910"/>
        <v>1.1999900000000001</v>
      </c>
      <c r="L2199" s="12">
        <f t="shared" si="2911"/>
        <v>0.48509951489999997</v>
      </c>
      <c r="M2199" s="13">
        <f t="shared" si="2912"/>
        <v>0.18542783265914209</v>
      </c>
      <c r="N2199" s="13">
        <f t="shared" si="2913"/>
        <v>0.22251154491264391</v>
      </c>
      <c r="O2199" s="13">
        <f t="shared" si="2914"/>
        <v>8.9950951671908197E-2</v>
      </c>
      <c r="P2199" s="13">
        <f t="shared" si="2915"/>
        <v>0.10794024249677311</v>
      </c>
      <c r="Q2199" s="13">
        <f t="shared" si="2916"/>
        <v>0.13350581438986181</v>
      </c>
      <c r="R2199" s="13">
        <f t="shared" si="2917"/>
        <v>2.1817581510418002E-2</v>
      </c>
      <c r="S2199" s="13">
        <f t="shared" si="2918"/>
        <v>1.5708396877613721E-2</v>
      </c>
      <c r="T2199" s="13">
        <f t="shared" si="2919"/>
        <v>6.4763605796851406E-2</v>
      </c>
      <c r="U2199" s="13">
        <f t="shared" si="2920"/>
        <v>2.6180879636686496E-2</v>
      </c>
      <c r="V2199" s="13">
        <f t="shared" si="2921"/>
        <v>1.0160096272074949E-3</v>
      </c>
      <c r="W2199" s="13">
        <f t="shared" si="2922"/>
        <v>5.3401880736563406E-2</v>
      </c>
      <c r="X2199" s="13">
        <f t="shared" si="2923"/>
        <v>2.5905226440054566E-2</v>
      </c>
      <c r="Y2199" s="13">
        <f t="shared" si="2924"/>
        <v>6.2833063897225604E-3</v>
      </c>
      <c r="Z2199" s="13">
        <f t="shared" si="2925"/>
        <v>3.5278994023316612E-3</v>
      </c>
      <c r="AA2199" s="13">
        <f t="shared" si="2926"/>
        <v>4.2334440038039704E-3</v>
      </c>
      <c r="AB2199" s="13">
        <f t="shared" si="2927"/>
        <v>2.540045235062364E-3</v>
      </c>
      <c r="AC2199" s="13">
        <f t="shared" si="2928"/>
        <v>3.6964625255795626E-5</v>
      </c>
      <c r="AD2199" s="13">
        <f t="shared" si="2929"/>
        <v>1.6020430716267187E-2</v>
      </c>
      <c r="AE2199" s="13">
        <f t="shared" si="2930"/>
        <v>7.7715031689502721E-3</v>
      </c>
      <c r="AF2199" s="13">
        <f t="shared" si="2931"/>
        <v>1.8849762086507946E-3</v>
      </c>
      <c r="AG2199" s="13">
        <f t="shared" si="2932"/>
        <v>3.0480034813818059E-4</v>
      </c>
      <c r="AH2199" s="13">
        <f t="shared" si="2933"/>
        <v>4.2784557217177214E-4</v>
      </c>
      <c r="AI2199" s="13">
        <f t="shared" si="2934"/>
        <v>5.1341040815040481E-4</v>
      </c>
      <c r="AJ2199" s="13">
        <f t="shared" si="2935"/>
        <v>3.0804367783820227E-4</v>
      </c>
      <c r="AK2199" s="13">
        <f t="shared" si="2936"/>
        <v>1.232164443230214E-4</v>
      </c>
      <c r="AL2199" s="13">
        <f t="shared" si="2937"/>
        <v>8.6070587283353187E-7</v>
      </c>
      <c r="AM2199" s="13">
        <f t="shared" si="2938"/>
        <v>3.8448713310426908E-3</v>
      </c>
      <c r="AN2199" s="13">
        <f t="shared" si="2939"/>
        <v>1.8651452175417267E-3</v>
      </c>
      <c r="AO2199" s="13">
        <f t="shared" si="2940"/>
        <v>4.523905201237732E-4</v>
      </c>
      <c r="AP2199" s="13">
        <f t="shared" si="2941"/>
        <v>7.315147395246704E-5</v>
      </c>
      <c r="AQ2199" s="13">
        <f t="shared" si="2942"/>
        <v>8.8714361321404343E-6</v>
      </c>
      <c r="AR2199" s="13">
        <f t="shared" si="2943"/>
        <v>4.1509535902527939E-5</v>
      </c>
      <c r="AS2199" s="13">
        <f t="shared" si="2944"/>
        <v>4.9811027987674503E-5</v>
      </c>
      <c r="AT2199" s="13">
        <f t="shared" si="2945"/>
        <v>2.9886367737464772E-5</v>
      </c>
      <c r="AU2199" s="13">
        <f t="shared" si="2946"/>
        <v>1.1954447473760112E-5</v>
      </c>
      <c r="AV2199" s="13">
        <f t="shared" si="2947"/>
        <v>3.5863043560093508E-6</v>
      </c>
      <c r="AW2199" s="13">
        <f t="shared" si="2948"/>
        <v>1.3917484066103843E-8</v>
      </c>
      <c r="AX2199" s="13">
        <f t="shared" si="2949"/>
        <v>7.6896785808965257E-4</v>
      </c>
      <c r="AY2199" s="13">
        <f t="shared" si="2950"/>
        <v>3.7302593493298246E-4</v>
      </c>
      <c r="AZ2199" s="13">
        <f t="shared" si="2951"/>
        <v>9.0477350040554371E-5</v>
      </c>
      <c r="BA2199" s="13">
        <f t="shared" si="2952"/>
        <v>1.4630172871370141E-5</v>
      </c>
      <c r="BB2199" s="13">
        <f t="shared" si="2953"/>
        <v>1.7742724407011987E-6</v>
      </c>
      <c r="BC2199" s="13">
        <f t="shared" si="2954"/>
        <v>1.7213974005691817E-7</v>
      </c>
      <c r="BD2199" s="13">
        <f t="shared" si="2955"/>
        <v>3.3560426216734044E-6</v>
      </c>
      <c r="BE2199" s="13">
        <f t="shared" si="2956"/>
        <v>4.0272175855818683E-6</v>
      </c>
      <c r="BF2199" s="13">
        <f t="shared" si="2957"/>
        <v>2.4163104152611939E-6</v>
      </c>
      <c r="BG2199" s="13">
        <f t="shared" si="2958"/>
        <v>9.665161117364262E-7</v>
      </c>
      <c r="BH2199" s="13">
        <f t="shared" si="2959"/>
        <v>2.8995241723064866E-7</v>
      </c>
      <c r="BI2199" s="13">
        <f t="shared" si="2960"/>
        <v>6.9588000230521195E-8</v>
      </c>
      <c r="BJ2199" s="14">
        <f t="shared" si="2961"/>
        <v>0.53984656681461229</v>
      </c>
      <c r="BK2199" s="14">
        <f t="shared" si="2962"/>
        <v>0.3105033329267981</v>
      </c>
      <c r="BL2199" s="14">
        <f t="shared" si="2963"/>
        <v>0.14624329147097156</v>
      </c>
      <c r="BM2199" s="14">
        <f t="shared" si="2964"/>
        <v>0.23859411095651742</v>
      </c>
      <c r="BN2199" s="14">
        <f t="shared" si="2965"/>
        <v>0.76115396764074705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1.2514000000000001</v>
      </c>
      <c r="F2200" s="10">
        <f>VLOOKUP(B2200,home!$B$2:$E$405,3,FALSE)</f>
        <v>0.79910000000000003</v>
      </c>
      <c r="G2200" s="10">
        <f>VLOOKUP(C2200,away!$B$2:$E$405,4,FALSE)</f>
        <v>0.98709999999999998</v>
      </c>
      <c r="H2200" s="10">
        <f>VLOOKUP(A2200,away!$A$2:$E$405,3,FALSE)</f>
        <v>0.95709999999999995</v>
      </c>
      <c r="I2200" s="10">
        <f>VLOOKUP(C2200,away!$B$2:$E$405,3,FALSE)</f>
        <v>1.4750000000000001</v>
      </c>
      <c r="J2200" s="10">
        <f>VLOOKUP(B2200,home!$B$2:$E$405,4,FALSE)</f>
        <v>0.92190000000000005</v>
      </c>
      <c r="K2200" s="12">
        <f t="shared" si="2910"/>
        <v>0.9870938207540001</v>
      </c>
      <c r="L2200" s="12">
        <f t="shared" si="2911"/>
        <v>1.3014669727500001</v>
      </c>
      <c r="M2200" s="13">
        <f t="shared" si="2912"/>
        <v>0.10141231013132979</v>
      </c>
      <c r="N2200" s="13">
        <f t="shared" si="2913"/>
        <v>0.10010346467902391</v>
      </c>
      <c r="O2200" s="13">
        <f t="shared" si="2914"/>
        <v>0.13198477226620595</v>
      </c>
      <c r="P2200" s="13">
        <f t="shared" si="2915"/>
        <v>0.13028135313759581</v>
      </c>
      <c r="Q2200" s="13">
        <f t="shared" si="2916"/>
        <v>4.9405755710365394E-2</v>
      </c>
      <c r="R2200" s="13">
        <f t="shared" si="2917"/>
        <v>8.588691100519863E-2</v>
      </c>
      <c r="S2200" s="13">
        <f t="shared" si="2918"/>
        <v>4.1842136702591806E-2</v>
      </c>
      <c r="T2200" s="13">
        <f t="shared" si="2919"/>
        <v>6.4299959320795283E-2</v>
      </c>
      <c r="U2200" s="13">
        <f t="shared" si="2920"/>
        <v>8.4778439136880282E-2</v>
      </c>
      <c r="V2200" s="13">
        <f t="shared" si="2921"/>
        <v>5.9725931154188585E-3</v>
      </c>
      <c r="W2200" s="13">
        <f t="shared" si="2922"/>
        <v>1.6256038723794448E-2</v>
      </c>
      <c r="X2200" s="13">
        <f t="shared" si="2923"/>
        <v>2.1156697506763539E-2</v>
      </c>
      <c r="Y2200" s="13">
        <f t="shared" si="2924"/>
        <v>1.3767371528757512E-2</v>
      </c>
      <c r="Z2200" s="13">
        <f t="shared" si="2925"/>
        <v>3.7259659354928164E-2</v>
      </c>
      <c r="AA2200" s="13">
        <f t="shared" si="2926"/>
        <v>3.6778779512648567E-2</v>
      </c>
      <c r="AB2200" s="13">
        <f t="shared" si="2927"/>
        <v>1.8152052995904604E-2</v>
      </c>
      <c r="AC2200" s="13">
        <f t="shared" si="2928"/>
        <v>4.7955070235641855E-4</v>
      </c>
      <c r="AD2200" s="13">
        <f t="shared" si="2929"/>
        <v>4.0115588435488099E-3</v>
      </c>
      <c r="AE2200" s="13">
        <f t="shared" si="2930"/>
        <v>5.2209113441219609E-3</v>
      </c>
      <c r="AF2200" s="13">
        <f t="shared" si="2931"/>
        <v>3.397421841015272E-3</v>
      </c>
      <c r="AG2200" s="13">
        <f t="shared" si="2932"/>
        <v>1.4738774395269591E-3</v>
      </c>
      <c r="AH2200" s="13">
        <f t="shared" si="2933"/>
        <v>1.2123054016588655E-2</v>
      </c>
      <c r="AI2200" s="13">
        <f t="shared" si="2934"/>
        <v>1.1966591708441622E-2</v>
      </c>
      <c r="AJ2200" s="13">
        <f t="shared" si="2935"/>
        <v>5.9060743654443882E-3</v>
      </c>
      <c r="AK2200" s="13">
        <f t="shared" si="2936"/>
        <v>1.9432831703479199E-3</v>
      </c>
      <c r="AL2200" s="13">
        <f t="shared" si="2937"/>
        <v>2.4642576160693302E-5</v>
      </c>
      <c r="AM2200" s="13">
        <f t="shared" si="2938"/>
        <v>7.9195698921161878E-4</v>
      </c>
      <c r="AN2200" s="13">
        <f t="shared" si="2939"/>
        <v>1.03070586529745E-3</v>
      </c>
      <c r="AO2200" s="13">
        <f t="shared" si="2940"/>
        <v>6.7071482115217088E-4</v>
      </c>
      <c r="AP2200" s="13">
        <f t="shared" si="2941"/>
        <v>2.9097106262115783E-4</v>
      </c>
      <c r="AQ2200" s="13">
        <f t="shared" si="2942"/>
        <v>9.4672307006852318E-5</v>
      </c>
      <c r="AR2200" s="13">
        <f t="shared" si="2943"/>
        <v>3.155550882290868E-3</v>
      </c>
      <c r="AS2200" s="13">
        <f t="shared" si="2944"/>
        <v>3.1148247769841489E-3</v>
      </c>
      <c r="AT2200" s="13">
        <f t="shared" si="2945"/>
        <v>1.5373121450462546E-3</v>
      </c>
      <c r="AU2200" s="13">
        <f t="shared" si="2946"/>
        <v>5.0582377298174521E-4</v>
      </c>
      <c r="AV2200" s="13">
        <f t="shared" si="2947"/>
        <v>1.2482388017518868E-4</v>
      </c>
      <c r="AW2200" s="13">
        <f t="shared" si="2948"/>
        <v>8.7937718005223813E-7</v>
      </c>
      <c r="AX2200" s="13">
        <f t="shared" si="2949"/>
        <v>1.302893083922885E-4</v>
      </c>
      <c r="AY2200" s="13">
        <f t="shared" si="2950"/>
        <v>1.6956723177500289E-4</v>
      </c>
      <c r="AZ2200" s="13">
        <f t="shared" si="2951"/>
        <v>1.1034307590790534E-4</v>
      </c>
      <c r="BA2200" s="13">
        <f t="shared" si="2952"/>
        <v>4.7869289655261668E-5</v>
      </c>
      <c r="BB2200" s="13">
        <f t="shared" si="2953"/>
        <v>1.5575074873831587E-5</v>
      </c>
      <c r="BC2200" s="13">
        <f t="shared" si="2954"/>
        <v>4.05408910928003E-6</v>
      </c>
      <c r="BD2200" s="13">
        <f t="shared" si="2955"/>
        <v>6.8447420902228171E-4</v>
      </c>
      <c r="BE2200" s="13">
        <f t="shared" si="2956"/>
        <v>6.7564026219137617E-4</v>
      </c>
      <c r="BF2200" s="13">
        <f t="shared" si="2957"/>
        <v>3.3346016393085988E-4</v>
      </c>
      <c r="BG2200" s="13">
        <f t="shared" si="2958"/>
        <v>1.0971882242792259E-4</v>
      </c>
      <c r="BH2200" s="13">
        <f t="shared" si="2959"/>
        <v>2.7075692909751943E-5</v>
      </c>
      <c r="BI2200" s="13">
        <f t="shared" si="2960"/>
        <v>5.3452498327698085E-6</v>
      </c>
      <c r="BJ2200" s="14">
        <f t="shared" si="2961"/>
        <v>0.28244977605271593</v>
      </c>
      <c r="BK2200" s="14">
        <f t="shared" si="2962"/>
        <v>0.28018215359722842</v>
      </c>
      <c r="BL2200" s="14">
        <f t="shared" si="2963"/>
        <v>0.39979400803545384</v>
      </c>
      <c r="BM2200" s="14">
        <f t="shared" si="2964"/>
        <v>0.40044234225601194</v>
      </c>
      <c r="BN2200" s="14">
        <f t="shared" si="2965"/>
        <v>0.5990745669297195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1.2514000000000001</v>
      </c>
      <c r="F2201" s="15">
        <f>VLOOKUP(B2201,home!$B$2:$E$405,3,FALSE)</f>
        <v>1.3632</v>
      </c>
      <c r="G2201" s="15">
        <f>VLOOKUP(C2201,away!$B$2:$E$405,4,FALSE)</f>
        <v>0.98709999999999998</v>
      </c>
      <c r="H2201" s="15">
        <f>VLOOKUP(A2201,away!$A$2:$E$405,3,FALSE)</f>
        <v>0.95709999999999995</v>
      </c>
      <c r="I2201" s="15">
        <f>VLOOKUP(C2201,away!$B$2:$E$405,3,FALSE)</f>
        <v>0.86040000000000005</v>
      </c>
      <c r="J2201" s="15">
        <f>VLOOKUP(B2201,home!$B$2:$E$405,4,FALSE)</f>
        <v>0.79900000000000004</v>
      </c>
      <c r="K2201" s="16">
        <f t="shared" si="2910"/>
        <v>1.6839022606079999</v>
      </c>
      <c r="L2201" s="16">
        <f t="shared" si="2911"/>
        <v>0.65796758316000004</v>
      </c>
      <c r="M2201" s="17">
        <f t="shared" si="2912"/>
        <v>9.6147688887470356E-2</v>
      </c>
      <c r="N2201" s="17">
        <f t="shared" si="2913"/>
        <v>0.16190331066984598</v>
      </c>
      <c r="O2201" s="17">
        <f t="shared" si="2914"/>
        <v>6.326206248370847E-2</v>
      </c>
      <c r="P2201" s="17">
        <f t="shared" si="2915"/>
        <v>0.10652713002704123</v>
      </c>
      <c r="Q2201" s="17">
        <f t="shared" si="2916"/>
        <v>0.1363146754184365</v>
      </c>
      <c r="R2201" s="17">
        <f t="shared" si="2917"/>
        <v>2.0812193179061283E-2</v>
      </c>
      <c r="S2201" s="17">
        <f t="shared" si="2918"/>
        <v>2.9506766005264282E-2</v>
      </c>
      <c r="T2201" s="17">
        <f t="shared" si="2919"/>
        <v>8.9690637534308545E-2</v>
      </c>
      <c r="U2201" s="17">
        <f t="shared" si="2920"/>
        <v>3.5045699142431684E-2</v>
      </c>
      <c r="V2201" s="17">
        <f t="shared" si="2921"/>
        <v>3.6324569874293415E-3</v>
      </c>
      <c r="W2201" s="17">
        <f t="shared" si="2922"/>
        <v>7.6513530030383636E-2</v>
      </c>
      <c r="X2201" s="17">
        <f t="shared" si="2923"/>
        <v>5.0343422433131613E-2</v>
      </c>
      <c r="Y2201" s="17">
        <f t="shared" si="2924"/>
        <v>1.6562169993165263E-2</v>
      </c>
      <c r="Z2201" s="17">
        <f t="shared" si="2925"/>
        <v>4.564582815428664E-3</v>
      </c>
      <c r="AA2201" s="17">
        <f t="shared" si="2926"/>
        <v>7.6863113216327555E-3</v>
      </c>
      <c r="AB2201" s="17">
        <f t="shared" si="2927"/>
        <v>6.4714985051171304E-3</v>
      </c>
      <c r="AC2201" s="17">
        <f t="shared" si="2928"/>
        <v>2.5153699889656595E-4</v>
      </c>
      <c r="AD2201" s="17">
        <f t="shared" si="2929"/>
        <v>3.2210326546315275E-2</v>
      </c>
      <c r="AE2201" s="17">
        <f t="shared" si="2930"/>
        <v>2.1193350710473458E-2</v>
      </c>
      <c r="AF2201" s="17">
        <f t="shared" si="2931"/>
        <v>6.9722688730162437E-3</v>
      </c>
      <c r="AG2201" s="17">
        <f t="shared" si="2932"/>
        <v>1.5291756331733985E-3</v>
      </c>
      <c r="AH2201" s="17">
        <f t="shared" si="2933"/>
        <v>7.5083688080031653E-4</v>
      </c>
      <c r="AI2201" s="17">
        <f t="shared" si="2934"/>
        <v>1.2643359209275123E-3</v>
      </c>
      <c r="AJ2201" s="17">
        <f t="shared" si="2935"/>
        <v>1.0645090577088678E-3</v>
      </c>
      <c r="AK2201" s="17">
        <f t="shared" si="2936"/>
        <v>5.9750973623788454E-4</v>
      </c>
      <c r="AL2201" s="17">
        <f t="shared" si="2937"/>
        <v>1.1147647914627354E-5</v>
      </c>
      <c r="AM2201" s="17">
        <f t="shared" si="2938"/>
        <v>1.0847808337252435E-2</v>
      </c>
      <c r="AN2201" s="17">
        <f t="shared" si="2939"/>
        <v>7.137506234244884E-3</v>
      </c>
      <c r="AO2201" s="17">
        <f t="shared" si="2940"/>
        <v>2.3481238633677693E-3</v>
      </c>
      <c r="AP2201" s="17">
        <f t="shared" si="2941"/>
        <v>5.1499646111347118E-4</v>
      </c>
      <c r="AQ2201" s="17">
        <f t="shared" si="2942"/>
        <v>8.4712744213695889E-5</v>
      </c>
      <c r="AR2201" s="17">
        <f t="shared" si="2943"/>
        <v>9.8805265561515486E-5</v>
      </c>
      <c r="AS2201" s="17">
        <f t="shared" si="2944"/>
        <v>1.6637841003900968E-4</v>
      </c>
      <c r="AT2201" s="17">
        <f t="shared" si="2945"/>
        <v>1.4008249039052659E-4</v>
      </c>
      <c r="AU2201" s="17">
        <f t="shared" si="2946"/>
        <v>7.8628407413402013E-5</v>
      </c>
      <c r="AV2201" s="17">
        <f t="shared" si="2947"/>
        <v>3.3100638247858622E-5</v>
      </c>
      <c r="AW2201" s="17">
        <f t="shared" si="2948"/>
        <v>3.4308530756696479E-7</v>
      </c>
      <c r="AX2201" s="17">
        <f t="shared" si="2949"/>
        <v>3.0444414969569462E-3</v>
      </c>
      <c r="AY2201" s="17">
        <f t="shared" si="2950"/>
        <v>2.0031438138247747E-3</v>
      </c>
      <c r="AZ2201" s="17">
        <f t="shared" si="2951"/>
        <v>6.590018469520959E-4</v>
      </c>
      <c r="BA2201" s="17">
        <f t="shared" si="2952"/>
        <v>1.4453395084568229E-4</v>
      </c>
      <c r="BB2201" s="17">
        <f t="shared" si="2953"/>
        <v>2.3774663580624951E-5</v>
      </c>
      <c r="BC2201" s="17">
        <f t="shared" si="2954"/>
        <v>3.128591587317175E-6</v>
      </c>
      <c r="BD2201" s="17">
        <f t="shared" si="2955"/>
        <v>1.0835110297498715E-5</v>
      </c>
      <c r="BE2201" s="17">
        <f t="shared" si="2956"/>
        <v>1.8245266723895102E-5</v>
      </c>
      <c r="BF2201" s="17">
        <f t="shared" si="2957"/>
        <v>1.5361622940881442E-5</v>
      </c>
      <c r="BG2201" s="17">
        <f t="shared" si="2958"/>
        <v>8.6224905322526547E-6</v>
      </c>
      <c r="BH2201" s="17">
        <f t="shared" si="2959"/>
        <v>3.6298578248328308E-6</v>
      </c>
      <c r="BI2201" s="17">
        <f t="shared" si="2960"/>
        <v>1.2224651593843284E-6</v>
      </c>
      <c r="BJ2201" s="18">
        <f t="shared" si="2961"/>
        <v>0.62004403984618994</v>
      </c>
      <c r="BK2201" s="18">
        <f t="shared" si="2962"/>
        <v>0.23807987036784117</v>
      </c>
      <c r="BL2201" s="18">
        <f t="shared" si="2963"/>
        <v>0.13752986825275693</v>
      </c>
      <c r="BM2201" s="18">
        <f t="shared" si="2964"/>
        <v>0.41324849988813517</v>
      </c>
      <c r="BN2201" s="18">
        <f t="shared" si="2965"/>
        <v>0.58496706066556381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1.375</v>
      </c>
      <c r="F2202" s="10">
        <f>VLOOKUP(B2202,home!$B$2:$E$405,3,FALSE)</f>
        <v>1.1515</v>
      </c>
      <c r="G2202" s="10">
        <f>VLOOKUP(C2202,away!$B$2:$E$405,4,FALSE)</f>
        <v>1.1240000000000001</v>
      </c>
      <c r="H2202" s="10">
        <f>VLOOKUP(A2202,away!$A$2:$E$405,3,FALSE)</f>
        <v>1.0101</v>
      </c>
      <c r="I2202" s="10">
        <f>VLOOKUP(C2202,away!$B$2:$E$405,3,FALSE)</f>
        <v>0.9</v>
      </c>
      <c r="J2202" s="10">
        <f>VLOOKUP(B2202,home!$B$2:$E$405,4,FALSE)</f>
        <v>1.4025000000000001</v>
      </c>
      <c r="K2202" s="12">
        <f t="shared" ref="K2202:K2265" si="2966">E2202*F2202*G2202</f>
        <v>1.7796432500000001</v>
      </c>
      <c r="L2202" s="12">
        <f t="shared" ref="L2202:L2265" si="2967">H2202*I2202*J2202</f>
        <v>1.2749987250000001</v>
      </c>
      <c r="M2202" s="13">
        <f t="shared" ref="M2202:M2265" si="2968">_xlfn.POISSON.DIST(0,K2202,FALSE) * _xlfn.POISSON.DIST(0,L2202,FALSE)</f>
        <v>4.7139594902932118E-2</v>
      </c>
      <c r="N2202" s="13">
        <f t="shared" ref="N2202:N2265" si="2969">_xlfn.POISSON.DIST(1,K2202,FALSE) * _xlfn.POISSON.DIST(0,L2202,FALSE)</f>
        <v>8.389166187673755E-2</v>
      </c>
      <c r="O2202" s="13">
        <f t="shared" ref="O2202:O2265" si="2970">_xlfn.POISSON.DIST(0,K2202,FALSE) * _xlfn.POISSON.DIST(1,L2202,FALSE)</f>
        <v>6.0102923398254959E-2</v>
      </c>
      <c r="P2202" s="13">
        <f t="shared" ref="P2202:P2265" si="2971">_xlfn.POISSON.DIST(1,K2202,FALSE) * _xlfn.POISSON.DIST(1,L2202,FALSE)</f>
        <v>0.1069617619309715</v>
      </c>
      <c r="Q2202" s="13">
        <f t="shared" ref="Q2202:Q2265" si="2972">_xlfn.POISSON.DIST(2,K2202,FALSE) * _xlfn.POISSON.DIST(0,L2202,FALSE)</f>
        <v>7.4648614895109183E-2</v>
      </c>
      <c r="R2202" s="13">
        <f t="shared" ref="R2202:R2265" si="2973">_xlfn.POISSON.DIST(0,K2202,FALSE) * _xlfn.POISSON.DIST(2,L2202,FALSE)</f>
        <v>3.831557535077388E-2</v>
      </c>
      <c r="S2202" s="13">
        <f t="shared" ref="S2202:S2265" si="2974">_xlfn.POISSON.DIST(2,K2202,FALSE) * _xlfn.POISSON.DIST(2,L2202,FALSE)</f>
        <v>6.0675205943837039E-2</v>
      </c>
      <c r="T2202" s="13">
        <f t="shared" ref="T2202:T2265" si="2975">_xlfn.POISSON.DIST(2,K2202,FALSE) * _xlfn.POISSON.DIST(1,L2202,FALSE)</f>
        <v>9.5176888814280228E-2</v>
      </c>
      <c r="U2202" s="13">
        <f t="shared" ref="U2202:U2265" si="2976">_xlfn.POISSON.DIST(1,K2202,FALSE) * _xlfn.POISSON.DIST(2,L2202,FALSE)</f>
        <v>6.8188055042871121E-2</v>
      </c>
      <c r="V2202" s="13">
        <f t="shared" ref="V2202:V2265" si="2977">_xlfn.POISSON.DIST(3,K2202,FALSE) * _xlfn.POISSON.DIST(3,L2202,FALSE)</f>
        <v>1.5297182635345904E-2</v>
      </c>
      <c r="W2202" s="13">
        <f t="shared" ref="W2202:W2265" si="2978">_xlfn.POISSON.DIST(3,K2202,FALSE) * _xlfn.POISSON.DIST(0,L2202,FALSE)</f>
        <v>4.4282634539976835E-2</v>
      </c>
      <c r="X2202" s="13">
        <f t="shared" ref="X2202:X2265" si="2979">_xlfn.POISSON.DIST(3,K2202,FALSE) * _xlfn.POISSON.DIST(1,L2202,FALSE)</f>
        <v>5.6460302578111431E-2</v>
      </c>
      <c r="Y2202" s="13">
        <f t="shared" ref="Y2202:Y2265" si="2980">_xlfn.POISSON.DIST(3,K2202,FALSE) * _xlfn.POISSON.DIST(2,L2202,FALSE)</f>
        <v>3.599340690010315E-2</v>
      </c>
      <c r="Z2202" s="13">
        <f t="shared" ref="Z2202:Z2265" si="2981">_xlfn.POISSON.DIST(0,K2202,FALSE) * _xlfn.POISSON.DIST(3,L2202,FALSE)</f>
        <v>1.628410323995937E-2</v>
      </c>
      <c r="AA2202" s="13">
        <f t="shared" ref="AA2202:AA2265" si="2982">_xlfn.POISSON.DIST(1,K2202,FALSE) * _xlfn.POISSON.DIST(3,L2202,FALSE)</f>
        <v>2.8979894413296823E-2</v>
      </c>
      <c r="AB2202" s="13">
        <f t="shared" ref="AB2202:AB2265" si="2983">_xlfn.POISSON.DIST(2,K2202,FALSE) * _xlfn.POISSON.DIST(3,L2202,FALSE)</f>
        <v>2.5786936739168209E-2</v>
      </c>
      <c r="AC2202" s="13">
        <f t="shared" ref="AC2202:AC2265" si="2984">_xlfn.POISSON.DIST(4,K2202,FALSE) * _xlfn.POISSON.DIST(4,L2202,FALSE)</f>
        <v>2.169372703861906E-3</v>
      </c>
      <c r="AD2202" s="13">
        <f t="shared" ref="AD2202:AD2265" si="2985">_xlfn.POISSON.DIST(4,K2202,FALSE) * _xlfn.POISSON.DIST(0,L2202,FALSE)</f>
        <v>1.9701822912821656E-2</v>
      </c>
      <c r="AE2202" s="13">
        <f t="shared" ref="AE2202:AE2265" si="2986">_xlfn.POISSON.DIST(4,K2202,FALSE) * _xlfn.POISSON.DIST(1,L2202,FALSE)</f>
        <v>2.5119799094023402E-2</v>
      </c>
      <c r="AF2202" s="13">
        <f t="shared" ref="AF2202:AF2265" si="2987">_xlfn.POISSON.DIST(4,K2202,FALSE) * _xlfn.POISSON.DIST(2,L2202,FALSE)</f>
        <v>1.6013855908567999E-2</v>
      </c>
      <c r="AG2202" s="13">
        <f t="shared" ref="AG2202:AG2265" si="2988">_xlfn.POISSON.DIST(4,K2202,FALSE) * _xlfn.POISSON.DIST(3,L2202,FALSE)</f>
        <v>6.8058819552526371E-3</v>
      </c>
      <c r="AH2202" s="13">
        <f t="shared" ref="AH2202:AH2265" si="2989">_xlfn.POISSON.DIST(0,K2202,FALSE) * _xlfn.POISSON.DIST(4,L2202,FALSE)</f>
        <v>5.1905527171791444E-3</v>
      </c>
      <c r="AI2202" s="13">
        <f t="shared" ref="AI2202:AI2265" si="2990">_xlfn.POISSON.DIST(1,K2202,FALSE) * _xlfn.POISSON.DIST(4,L2202,FALSE)</f>
        <v>9.2373321068970234E-3</v>
      </c>
      <c r="AJ2202" s="13">
        <f t="shared" ref="AJ2202:AJ2265" si="2991">_xlfn.POISSON.DIST(2,K2202,FALSE) * _xlfn.POISSON.DIST(4,L2202,FALSE)</f>
        <v>8.2195778660237862E-3</v>
      </c>
      <c r="AK2202" s="13">
        <f t="shared" ref="AK2202:AK2265" si="2992">_xlfn.POISSON.DIST(3,K2202,FALSE) * _xlfn.POISSON.DIST(4,L2202,FALSE)</f>
        <v>4.8759720890395441E-3</v>
      </c>
      <c r="AL2202" s="13">
        <f t="shared" ref="AL2202:AL2265" si="2993">_xlfn.POISSON.DIST(5,K2202,FALSE) * _xlfn.POISSON.DIST(5,L2202,FALSE)</f>
        <v>1.9689598705108257E-4</v>
      </c>
      <c r="AM2202" s="13">
        <f t="shared" ref="AM2202:AM2265" si="2994">_xlfn.POISSON.DIST(5,K2202,FALSE) * _xlfn.POISSON.DIST(0,L2202,FALSE)</f>
        <v>7.012443231899681E-3</v>
      </c>
      <c r="AN2202" s="13">
        <f t="shared" ref="AN2202:AN2265" si="2995">_xlfn.POISSON.DIST(5,K2202,FALSE) * _xlfn.POISSON.DIST(1,L2202,FALSE)</f>
        <v>8.9408561798069736E-3</v>
      </c>
      <c r="AO2202" s="13">
        <f t="shared" ref="AO2202:AO2265" si="2996">_xlfn.POISSON.DIST(5,K2202,FALSE) * _xlfn.POISSON.DIST(2,L2202,FALSE)</f>
        <v>5.6997901148311322E-3</v>
      </c>
      <c r="AP2202" s="13">
        <f t="shared" ref="AP2202:AP2265" si="2997">_xlfn.POISSON.DIST(5,K2202,FALSE) * _xlfn.POISSON.DIST(3,L2202,FALSE)</f>
        <v>2.4224083763924316E-3</v>
      </c>
      <c r="AQ2202" s="13">
        <f t="shared" ref="AQ2202:AQ2265" si="2998">_xlfn.POISSON.DIST(5,K2202,FALSE) * _xlfn.POISSON.DIST(4,L2202,FALSE)</f>
        <v>7.7214189783241806E-4</v>
      </c>
      <c r="AR2202" s="13">
        <f t="shared" ref="AR2202:AR2265" si="2999">_xlfn.POISSON.DIST(0,K2202,FALSE) * _xlfn.POISSON.DIST(5,L2202,FALSE)</f>
        <v>1.3235896192897382E-3</v>
      </c>
      <c r="AS2202" s="13">
        <f t="shared" ref="AS2202:AS2265" si="3000">_xlfn.POISSON.DIST(1,K2202,FALSE) * _xlfn.POISSON.DIST(5,L2202,FALSE)</f>
        <v>2.3555173317390526E-3</v>
      </c>
      <c r="AT2202" s="13">
        <f t="shared" ref="AT2202:AT2265" si="3001">_xlfn.POISSON.DIST(2,K2202,FALSE) * _xlfn.POISSON.DIST(5,L2202,FALSE)</f>
        <v>2.0959902598437084E-3</v>
      </c>
      <c r="AU2202" s="13">
        <f t="shared" ref="AU2202:AU2265" si="3002">_xlfn.POISSON.DIST(3,K2202,FALSE) * _xlfn.POISSON.DIST(5,L2202,FALSE)</f>
        <v>1.2433716393322005E-3</v>
      </c>
      <c r="AV2202" s="13">
        <f t="shared" ref="AV2202:AV2265" si="3003">_xlfn.POISSON.DIST(4,K2202,FALSE) * _xlfn.POISSON.DIST(5,L2202,FALSE)</f>
        <v>5.5318948629474627E-4</v>
      </c>
      <c r="AW2202" s="13">
        <f t="shared" ref="AW2202:AW2265" si="3004">_xlfn.POISSON.DIST(6,K2202,FALSE) * _xlfn.POISSON.DIST(6,L2202,FALSE)</f>
        <v>1.241015101322885E-5</v>
      </c>
      <c r="AX2202" s="13">
        <f t="shared" ref="AX2202:AX2265" si="3005">_xlfn.POISSON.DIST(6,K2202,FALSE) * _xlfn.POISSON.DIST(0,L2202,FALSE)</f>
        <v>2.0799412106097424E-3</v>
      </c>
      <c r="AY2202" s="13">
        <f t="shared" ref="AY2202:AY2265" si="3006">_xlfn.POISSON.DIST(6,K2202,FALSE) * _xlfn.POISSON.DIST(1,L2202,FALSE)</f>
        <v>2.6519223916023783E-3</v>
      </c>
      <c r="AZ2202" s="13">
        <f t="shared" ref="AZ2202:AZ2265" si="3007">_xlfn.POISSON.DIST(6,K2202,FALSE) * _xlfn.POISSON.DIST(2,L2202,FALSE)</f>
        <v>1.6905988340459917E-3</v>
      </c>
      <c r="BA2202" s="13">
        <f t="shared" ref="BA2202:BA2265" si="3008">_xlfn.POISSON.DIST(6,K2202,FALSE) * _xlfn.POISSON.DIST(3,L2202,FALSE)</f>
        <v>7.1850378596504186E-4</v>
      </c>
      <c r="BB2202" s="13">
        <f t="shared" ref="BB2202:BB2265" si="3009">_xlfn.POISSON.DIST(6,K2202,FALSE) * _xlfn.POISSON.DIST(4,L2202,FALSE)</f>
        <v>2.2902285275327544E-4</v>
      </c>
      <c r="BC2202" s="13">
        <f t="shared" ref="BC2202:BC2265" si="3010">_xlfn.POISSON.DIST(6,K2202,FALSE) * _xlfn.POISSON.DIST(5,L2202,FALSE)</f>
        <v>5.8400769051257759E-5</v>
      </c>
      <c r="BD2202" s="13">
        <f t="shared" ref="BD2202:BD2265" si="3011">_xlfn.POISSON.DIST(0,K2202,FALSE) * _xlfn.POISSON.DIST(6,L2202,FALSE)</f>
        <v>2.812625128362753E-4</v>
      </c>
      <c r="BE2202" s="13">
        <f t="shared" ref="BE2202:BE2265" si="3012">_xlfn.POISSON.DIST(1,K2202,FALSE) * _xlfn.POISSON.DIST(6,L2202,FALSE)</f>
        <v>5.0054693244711566E-4</v>
      </c>
      <c r="BF2202" s="13">
        <f t="shared" ref="BF2202:BF2265" si="3013">_xlfn.POISSON.DIST(2,K2202,FALSE) * _xlfn.POISSON.DIST(6,L2202,FALSE)</f>
        <v>4.4539748481885785E-4</v>
      </c>
      <c r="BG2202" s="13">
        <f t="shared" ref="BG2202:BG2265" si="3014">_xlfn.POISSON.DIST(3,K2202,FALSE) * _xlfn.POISSON.DIST(6,L2202,FALSE)</f>
        <v>2.6421620914161923E-4</v>
      </c>
      <c r="BH2202" s="13">
        <f t="shared" ref="BH2202:BH2265" si="3015">_xlfn.POISSON.DIST(4,K2202,FALSE) * _xlfn.POISSON.DIST(6,L2202,FALSE)</f>
        <v>1.1755264828486775E-4</v>
      </c>
      <c r="BI2202" s="13">
        <f t="shared" ref="BI2202:BI2265" si="3016">_xlfn.POISSON.DIST(5,K2202,FALSE) * _xlfn.POISSON.DIST(6,L2202,FALSE)</f>
        <v>4.1840355407957797E-5</v>
      </c>
      <c r="BJ2202" s="14">
        <f t="shared" ref="BJ2202:BJ2265" si="3017">SUM(N2202,Q2202,T2202,W2202,X2202,Y2202,AD2202,AE2202,AF2202,AG2202,AM2202,AN2202,AO2202,AP2202,AQ2202,AX2202,AY2202,AZ2202,BA2202,BB2202,BC2202)</f>
        <v>0.49037089911977438</v>
      </c>
      <c r="BK2202" s="14">
        <f t="shared" ref="BK2202:BK2265" si="3018">SUM(M2202,P2202,S2202,V2202,AC2202,AL2202,AY2202)</f>
        <v>0.23509193649560195</v>
      </c>
      <c r="BL2202" s="14">
        <f t="shared" ref="BL2202:BL2265" si="3019">SUM(O2202,R2202,U2202,AA2202,AB2202,AH2202,AI2202,AJ2202,AK2202,AR2202,AS2202,AT2202,AU2202,AV2202,BD2202,BE2202,BF2202,BG2202,BH2202,BI2202)</f>
        <v>0.25811929420294061</v>
      </c>
      <c r="BM2202" s="14">
        <f t="shared" ref="BM2202:BM2265" si="3020">SUM(S2202:BI2202)</f>
        <v>0.58616658846290803</v>
      </c>
      <c r="BN2202" s="14">
        <f t="shared" ref="BN2202:BN2265" si="3021">SUM(M2202:R2202)</f>
        <v>0.41106013235477923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1.375</v>
      </c>
      <c r="F2203" s="10">
        <f>VLOOKUP(B2203,home!$B$2:$E$405,3,FALSE)</f>
        <v>0.85950000000000004</v>
      </c>
      <c r="G2203" s="10">
        <f>VLOOKUP(C2203,away!$B$2:$E$405,4,FALSE)</f>
        <v>1.6364000000000001</v>
      </c>
      <c r="H2203" s="10">
        <f>VLOOKUP(A2203,away!$A$2:$E$405,3,FALSE)</f>
        <v>1.0101</v>
      </c>
      <c r="I2203" s="10">
        <f>VLOOKUP(C2203,away!$B$2:$E$405,3,FALSE)</f>
        <v>0.74250000000000005</v>
      </c>
      <c r="J2203" s="10">
        <f>VLOOKUP(B2203,home!$B$2:$E$405,4,FALSE)</f>
        <v>0.99</v>
      </c>
      <c r="K2203" s="12">
        <f t="shared" si="2966"/>
        <v>1.9339179750000004</v>
      </c>
      <c r="L2203" s="12">
        <f t="shared" si="2967"/>
        <v>0.74249925750000001</v>
      </c>
      <c r="M2203" s="13">
        <f t="shared" si="2968"/>
        <v>6.88092405666446E-2</v>
      </c>
      <c r="N2203" s="13">
        <f t="shared" si="2969"/>
        <v>0.13307142717793319</v>
      </c>
      <c r="O2203" s="13">
        <f t="shared" si="2970"/>
        <v>5.1090810029872494E-2</v>
      </c>
      <c r="P2203" s="13">
        <f t="shared" si="2971"/>
        <v>9.8805435874080721E-2</v>
      </c>
      <c r="Q2203" s="13">
        <f t="shared" si="2972"/>
        <v>0.12867461248915429</v>
      </c>
      <c r="R2203" s="13">
        <f t="shared" si="2973"/>
        <v>1.8967444256126936E-2</v>
      </c>
      <c r="S2203" s="13">
        <f t="shared" si="2974"/>
        <v>3.5469488101716788E-2</v>
      </c>
      <c r="T2203" s="13">
        <f t="shared" si="2975"/>
        <v>9.5540804232297299E-2</v>
      </c>
      <c r="U2203" s="13">
        <f t="shared" si="2976"/>
        <v>3.6681481386734389E-2</v>
      </c>
      <c r="V2203" s="13">
        <f t="shared" si="2977"/>
        <v>5.6590884907324474E-3</v>
      </c>
      <c r="W2203" s="13">
        <f t="shared" si="2978"/>
        <v>8.2948715339645013E-2</v>
      </c>
      <c r="X2203" s="13">
        <f t="shared" si="2979"/>
        <v>6.1589359550265288E-2</v>
      </c>
      <c r="Y2203" s="13">
        <f t="shared" si="2980"/>
        <v>2.2865026867986249E-2</v>
      </c>
      <c r="Z2203" s="13">
        <f t="shared" si="2981"/>
        <v>4.6944377589489637E-3</v>
      </c>
      <c r="AA2203" s="13">
        <f t="shared" si="2982"/>
        <v>9.0786575645501189E-3</v>
      </c>
      <c r="AB2203" s="13">
        <f t="shared" si="2983"/>
        <v>8.7786895264766011E-3</v>
      </c>
      <c r="AC2203" s="13">
        <f t="shared" si="2984"/>
        <v>5.0787937453260202E-4</v>
      </c>
      <c r="AD2203" s="13">
        <f t="shared" si="2985"/>
        <v>4.0104002899624423E-2</v>
      </c>
      <c r="AE2203" s="13">
        <f t="shared" si="2986"/>
        <v>2.9777192375748985E-2</v>
      </c>
      <c r="AF2203" s="13">
        <f t="shared" si="2987"/>
        <v>1.1054771614714139E-2</v>
      </c>
      <c r="AG2203" s="13">
        <f t="shared" si="2988"/>
        <v>2.7360532385857748E-3</v>
      </c>
      <c r="AH2203" s="13">
        <f t="shared" si="2989"/>
        <v>8.7140413759989219E-4</v>
      </c>
      <c r="AI2203" s="13">
        <f t="shared" si="2990"/>
        <v>1.6852241251938051E-3</v>
      </c>
      <c r="AJ2203" s="13">
        <f t="shared" si="2991"/>
        <v>1.6295426138079755E-3</v>
      </c>
      <c r="AK2203" s="13">
        <f t="shared" si="2992"/>
        <v>1.0504672506239092E-3</v>
      </c>
      <c r="AL2203" s="13">
        <f t="shared" si="2993"/>
        <v>2.9171223259496183E-5</v>
      </c>
      <c r="AM2203" s="13">
        <f t="shared" si="2994"/>
        <v>1.5511570415407171E-2</v>
      </c>
      <c r="AN2203" s="13">
        <f t="shared" si="2995"/>
        <v>1.1517329516098792E-2</v>
      </c>
      <c r="AO2203" s="13">
        <f t="shared" si="2996"/>
        <v>4.2758043070430926E-3</v>
      </c>
      <c r="AP2203" s="13">
        <f t="shared" si="2997"/>
        <v>1.0582605077315995E-3</v>
      </c>
      <c r="AQ2203" s="13">
        <f t="shared" si="2998"/>
        <v>1.9643941030807139E-4</v>
      </c>
      <c r="AR2203" s="13">
        <f t="shared" si="2999"/>
        <v>1.2940338503006962E-4</v>
      </c>
      <c r="AS2203" s="13">
        <f t="shared" si="3000"/>
        <v>2.5025553233549758E-4</v>
      </c>
      <c r="AT2203" s="13">
        <f t="shared" si="3001"/>
        <v>2.4198683616340631E-4</v>
      </c>
      <c r="AU2203" s="13">
        <f t="shared" si="3002"/>
        <v>1.5599423072326388E-4</v>
      </c>
      <c r="AV2203" s="13">
        <f t="shared" si="3003"/>
        <v>7.5420011698004307E-5</v>
      </c>
      <c r="AW2203" s="13">
        <f t="shared" si="3004"/>
        <v>1.1635531173651981E-6</v>
      </c>
      <c r="AX2203" s="13">
        <f t="shared" si="3005"/>
        <v>4.9996841411390274E-3</v>
      </c>
      <c r="AY2203" s="13">
        <f t="shared" si="3006"/>
        <v>3.7122617625302539E-3</v>
      </c>
      <c r="AZ2203" s="13">
        <f t="shared" si="3007"/>
        <v>1.3781758011621771E-3</v>
      </c>
      <c r="BA2203" s="13">
        <f t="shared" si="3008"/>
        <v>3.4109816968912806E-4</v>
      </c>
      <c r="BB2203" s="13">
        <f t="shared" si="3009"/>
        <v>6.3316284432196642E-5</v>
      </c>
      <c r="BC2203" s="13">
        <f t="shared" si="3010"/>
        <v>9.4024588357129672E-6</v>
      </c>
      <c r="BD2203" s="13">
        <f t="shared" si="3011"/>
        <v>1.6013652883802211E-5</v>
      </c>
      <c r="BE2203" s="13">
        <f t="shared" si="3012"/>
        <v>3.0969091157395679E-5</v>
      </c>
      <c r="BF2203" s="13">
        <f t="shared" si="3013"/>
        <v>2.9945841029350541E-5</v>
      </c>
      <c r="BG2203" s="13">
        <f t="shared" si="3014"/>
        <v>1.9304266747717844E-5</v>
      </c>
      <c r="BH2203" s="13">
        <f t="shared" si="3015"/>
        <v>9.3332171144015799E-6</v>
      </c>
      <c r="BI2203" s="13">
        <f t="shared" si="3016"/>
        <v>3.6099352684237723E-6</v>
      </c>
      <c r="BJ2203" s="14">
        <f t="shared" si="3017"/>
        <v>0.65142530856033187</v>
      </c>
      <c r="BK2203" s="14">
        <f t="shared" si="3018"/>
        <v>0.21299256539349687</v>
      </c>
      <c r="BL2203" s="14">
        <f t="shared" si="3019"/>
        <v>0.13079595689113749</v>
      </c>
      <c r="BM2203" s="14">
        <f t="shared" si="3020"/>
        <v>0.49677820000069017</v>
      </c>
      <c r="BN2203" s="14">
        <f t="shared" si="3021"/>
        <v>0.49941897039381228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1.2514000000000001</v>
      </c>
      <c r="F2204" s="10">
        <f>VLOOKUP(B2204,home!$B$2:$E$405,3,FALSE)</f>
        <v>1.0341</v>
      </c>
      <c r="G2204" s="10">
        <f>VLOOKUP(C2204,away!$B$2:$E$405,4,FALSE)</f>
        <v>0.70509999999999995</v>
      </c>
      <c r="H2204" s="10">
        <f>VLOOKUP(A2204,away!$A$2:$E$405,3,FALSE)</f>
        <v>0.95709999999999995</v>
      </c>
      <c r="I2204" s="10">
        <f>VLOOKUP(C2204,away!$B$2:$E$405,3,FALSE)</f>
        <v>0.92190000000000005</v>
      </c>
      <c r="J2204" s="10">
        <f>VLOOKUP(B2204,home!$B$2:$E$405,4,FALSE)</f>
        <v>1.2907</v>
      </c>
      <c r="K2204" s="12">
        <f t="shared" si="2966"/>
        <v>0.91245068897399995</v>
      </c>
      <c r="L2204" s="12">
        <f t="shared" si="2967"/>
        <v>1.138849777443</v>
      </c>
      <c r="M2204" s="13">
        <f t="shared" si="2968"/>
        <v>0.12856759698088363</v>
      </c>
      <c r="N2204" s="13">
        <f t="shared" si="2969"/>
        <v>0.11731159244493881</v>
      </c>
      <c r="O2204" s="13">
        <f t="shared" si="2970"/>
        <v>0.14641917920806063</v>
      </c>
      <c r="P2204" s="13">
        <f t="shared" si="2971"/>
        <v>0.13360028094740248</v>
      </c>
      <c r="Q2204" s="13">
        <f t="shared" si="2972"/>
        <v>5.3520521675510746E-2</v>
      </c>
      <c r="R2204" s="13">
        <f t="shared" si="2973"/>
        <v>8.3374724827243313E-2</v>
      </c>
      <c r="S2204" s="13">
        <f t="shared" si="2974"/>
        <v>3.4707491406016568E-2</v>
      </c>
      <c r="T2204" s="13">
        <f t="shared" si="2975"/>
        <v>6.0951834198788669E-2</v>
      </c>
      <c r="U2204" s="13">
        <f t="shared" si="2976"/>
        <v>7.6075325111635825E-2</v>
      </c>
      <c r="V2204" s="13">
        <f t="shared" si="2977"/>
        <v>4.0073434016303887E-3</v>
      </c>
      <c r="W2204" s="13">
        <f t="shared" si="2978"/>
        <v>1.6278278959022563E-2</v>
      </c>
      <c r="X2204" s="13">
        <f t="shared" si="2979"/>
        <v>1.8538514369637916E-2</v>
      </c>
      <c r="Y2204" s="13">
        <f t="shared" si="2980"/>
        <v>1.0556291481993002E-2</v>
      </c>
      <c r="Z2204" s="13">
        <f t="shared" si="2981"/>
        <v>3.1650428937959135E-2</v>
      </c>
      <c r="AA2204" s="13">
        <f t="shared" si="2982"/>
        <v>2.8879455690763438E-2</v>
      </c>
      <c r="AB2204" s="13">
        <f t="shared" si="2983"/>
        <v>1.31755396211156E-2</v>
      </c>
      <c r="AC2204" s="13">
        <f t="shared" si="2984"/>
        <v>2.6026299437162235E-4</v>
      </c>
      <c r="AD2204" s="13">
        <f t="shared" si="2985"/>
        <v>3.7132817128677758E-3</v>
      </c>
      <c r="AE2204" s="13">
        <f t="shared" si="2986"/>
        <v>4.2288700522826279E-3</v>
      </c>
      <c r="AF2204" s="13">
        <f t="shared" si="2987"/>
        <v>2.4080238589387201E-3</v>
      </c>
      <c r="AG2204" s="13">
        <f t="shared" si="2988"/>
        <v>9.1412581194326502E-4</v>
      </c>
      <c r="AH2204" s="13">
        <f t="shared" si="2989"/>
        <v>9.0112709879925663E-3</v>
      </c>
      <c r="AI2204" s="13">
        <f t="shared" si="2990"/>
        <v>8.222340421525233E-3</v>
      </c>
      <c r="AJ2204" s="13">
        <f t="shared" si="2991"/>
        <v>3.7512400912997337E-3</v>
      </c>
      <c r="AK2204" s="13">
        <f t="shared" si="2992"/>
        <v>1.1409405352711111E-3</v>
      </c>
      <c r="AL2204" s="13">
        <f t="shared" si="2993"/>
        <v>1.0818031909993926E-5</v>
      </c>
      <c r="AM2204" s="13">
        <f t="shared" si="2994"/>
        <v>6.776372914521514E-4</v>
      </c>
      <c r="AN2204" s="13">
        <f t="shared" si="2995"/>
        <v>7.7172707855735988E-4</v>
      </c>
      <c r="AO2204" s="13">
        <f t="shared" si="2996"/>
        <v>4.3944060583089308E-4</v>
      </c>
      <c r="AP2204" s="13">
        <f t="shared" si="2997"/>
        <v>1.6681894538330989E-4</v>
      </c>
      <c r="AQ2204" s="13">
        <f t="shared" si="2998"/>
        <v>4.7495429705764622E-5</v>
      </c>
      <c r="AR2204" s="13">
        <f t="shared" si="2999"/>
        <v>2.0524967918307767E-3</v>
      </c>
      <c r="AS2204" s="13">
        <f t="shared" si="3000"/>
        <v>1.8728021118229168E-3</v>
      </c>
      <c r="AT2204" s="13">
        <f t="shared" si="3001"/>
        <v>8.5441978862239117E-4</v>
      </c>
      <c r="AU2204" s="13">
        <f t="shared" si="3002"/>
        <v>2.598719749338401E-4</v>
      </c>
      <c r="AV2204" s="13">
        <f t="shared" si="3003"/>
        <v>5.9280090643354105E-5</v>
      </c>
      <c r="AW2204" s="13">
        <f t="shared" si="3004"/>
        <v>3.1226377243751315E-7</v>
      </c>
      <c r="AX2204" s="13">
        <f t="shared" si="3005"/>
        <v>1.0305176890999844E-4</v>
      </c>
      <c r="AY2204" s="13">
        <f t="shared" si="3006"/>
        <v>1.1736048408825918E-4</v>
      </c>
      <c r="AZ2204" s="13">
        <f t="shared" si="3007"/>
        <v>6.6827980592258383E-5</v>
      </c>
      <c r="BA2204" s="13">
        <f t="shared" si="3008"/>
        <v>2.5369010274819522E-5</v>
      </c>
      <c r="BB2204" s="13">
        <f t="shared" si="3009"/>
        <v>7.2228729263568509E-6</v>
      </c>
      <c r="BC2204" s="13">
        <f t="shared" si="3010"/>
        <v>1.6451534449361121E-6</v>
      </c>
      <c r="BD2204" s="13">
        <f t="shared" si="3011"/>
        <v>3.8958091909649254E-4</v>
      </c>
      <c r="BE2204" s="13">
        <f t="shared" si="3012"/>
        <v>3.5547337804071871E-4</v>
      </c>
      <c r="BF2204" s="13">
        <f t="shared" si="3013"/>
        <v>1.6217596435258447E-4</v>
      </c>
      <c r="BG2204" s="13">
        <f t="shared" si="3014"/>
        <v>4.9325856802846194E-5</v>
      </c>
      <c r="BH2204" s="13">
        <f t="shared" si="3015"/>
        <v>1.1251853005997465E-5</v>
      </c>
      <c r="BI2204" s="13">
        <f t="shared" si="3016"/>
        <v>2.0533522055113121E-6</v>
      </c>
      <c r="BJ2204" s="14">
        <f t="shared" si="3017"/>
        <v>0.29084593118709029</v>
      </c>
      <c r="BK2204" s="14">
        <f t="shared" si="3018"/>
        <v>0.30127115424630296</v>
      </c>
      <c r="BL2204" s="14">
        <f t="shared" si="3019"/>
        <v>0.37611874857626482</v>
      </c>
      <c r="BM2204" s="14">
        <f t="shared" si="3020"/>
        <v>0.33697531864326175</v>
      </c>
      <c r="BN2204" s="14">
        <f t="shared" si="3021"/>
        <v>0.66279389608403949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1.2514000000000001</v>
      </c>
      <c r="F2205" s="10">
        <f>VLOOKUP(B2205,home!$B$2:$E$405,3,FALSE)</f>
        <v>0.61109999999999998</v>
      </c>
      <c r="G2205" s="10">
        <f>VLOOKUP(C2205,away!$B$2:$E$405,4,FALSE)</f>
        <v>0.98709999999999998</v>
      </c>
      <c r="H2205" s="10">
        <f>VLOOKUP(A2205,away!$A$2:$E$405,3,FALSE)</f>
        <v>0.95709999999999995</v>
      </c>
      <c r="I2205" s="10">
        <f>VLOOKUP(C2205,away!$B$2:$E$405,3,FALSE)</f>
        <v>0.79900000000000004</v>
      </c>
      <c r="J2205" s="10">
        <f>VLOOKUP(B2205,home!$B$2:$E$405,4,FALSE)</f>
        <v>1.8438000000000001</v>
      </c>
      <c r="K2205" s="12">
        <f t="shared" si="2966"/>
        <v>0.75486551603399998</v>
      </c>
      <c r="L2205" s="12">
        <f t="shared" si="2967"/>
        <v>1.40999608302</v>
      </c>
      <c r="M2205" s="13">
        <f t="shared" si="2968"/>
        <v>0.11476581719583845</v>
      </c>
      <c r="N2205" s="13">
        <f t="shared" si="2969"/>
        <v>8.6632757820600287E-2</v>
      </c>
      <c r="O2205" s="13">
        <f t="shared" si="2970"/>
        <v>0.16181935271072156</v>
      </c>
      <c r="P2205" s="13">
        <f t="shared" si="2971"/>
        <v>0.12215184918826669</v>
      </c>
      <c r="Q2205" s="13">
        <f t="shared" si="2972"/>
        <v>3.2698040718847986E-2</v>
      </c>
      <c r="R2205" s="13">
        <f t="shared" si="2973"/>
        <v>0.11408232673947465</v>
      </c>
      <c r="S2205" s="13">
        <f t="shared" si="2974"/>
        <v>3.250330678744582E-2</v>
      </c>
      <c r="T2205" s="13">
        <f t="shared" si="2975"/>
        <v>4.6104109336004132E-2</v>
      </c>
      <c r="U2205" s="13">
        <f t="shared" si="2976"/>
        <v>8.6116814444552908E-2</v>
      </c>
      <c r="V2205" s="13">
        <f t="shared" si="2977"/>
        <v>3.8439039755820423E-3</v>
      </c>
      <c r="W2205" s="13">
        <f t="shared" si="2978"/>
        <v>8.2275411268446438E-3</v>
      </c>
      <c r="X2205" s="13">
        <f t="shared" si="2979"/>
        <v>1.1600800761736906E-2</v>
      </c>
      <c r="Y2205" s="13">
        <f t="shared" si="2980"/>
        <v>8.1785418169722374E-3</v>
      </c>
      <c r="Z2205" s="13">
        <f t="shared" si="2981"/>
        <v>5.3618544614822343E-2</v>
      </c>
      <c r="AA2205" s="13">
        <f t="shared" si="2982"/>
        <v>4.0474790349659916E-2</v>
      </c>
      <c r="AB2205" s="13">
        <f t="shared" si="2983"/>
        <v>1.5276511751831996E-2</v>
      </c>
      <c r="AC2205" s="13">
        <f t="shared" si="2984"/>
        <v>2.5570548258189361E-4</v>
      </c>
      <c r="AD2205" s="13">
        <f t="shared" si="2985"/>
        <v>1.5526717696016346E-3</v>
      </c>
      <c r="AE2205" s="13">
        <f t="shared" si="2986"/>
        <v>2.1892611133540367E-3</v>
      </c>
      <c r="AF2205" s="13">
        <f t="shared" si="2987"/>
        <v>1.5434247972685984E-3</v>
      </c>
      <c r="AG2205" s="13">
        <f t="shared" si="2988"/>
        <v>7.2540763952822038E-4</v>
      </c>
      <c r="AH2205" s="13">
        <f t="shared" si="2989"/>
        <v>1.8900484471033149E-2</v>
      </c>
      <c r="AI2205" s="13">
        <f t="shared" si="2990"/>
        <v>1.4267323963519041E-2</v>
      </c>
      <c r="AJ2205" s="13">
        <f t="shared" si="2991"/>
        <v>5.3849554330730257E-3</v>
      </c>
      <c r="AK2205" s="13">
        <f t="shared" si="2992"/>
        <v>1.3549723872689208E-3</v>
      </c>
      <c r="AL2205" s="13">
        <f t="shared" si="2993"/>
        <v>1.0886481117162837E-5</v>
      </c>
      <c r="AM2205" s="13">
        <f t="shared" si="2994"/>
        <v>2.3441167531835244E-4</v>
      </c>
      <c r="AN2205" s="13">
        <f t="shared" si="2995"/>
        <v>3.3051954401303301E-4</v>
      </c>
      <c r="AO2205" s="13">
        <f t="shared" si="2996"/>
        <v>2.3301563120996656E-4</v>
      </c>
      <c r="AP2205" s="13">
        <f t="shared" si="2997"/>
        <v>1.0951704242949522E-4</v>
      </c>
      <c r="AQ2205" s="13">
        <f t="shared" si="2998"/>
        <v>3.8604650212380836E-5</v>
      </c>
      <c r="AR2205" s="13">
        <f t="shared" si="2999"/>
        <v>5.3299218142674144E-3</v>
      </c>
      <c r="AS2205" s="13">
        <f t="shared" si="3000"/>
        <v>4.0233741807478452E-3</v>
      </c>
      <c r="AT2205" s="13">
        <f t="shared" si="3001"/>
        <v>1.5185532135740466E-3</v>
      </c>
      <c r="AU2205" s="13">
        <f t="shared" si="3002"/>
        <v>3.8210115172988731E-4</v>
      </c>
      <c r="AV2205" s="13">
        <f t="shared" si="3003"/>
        <v>7.2108745769441747E-5</v>
      </c>
      <c r="AW2205" s="13">
        <f t="shared" si="3004"/>
        <v>3.2186408232257125E-7</v>
      </c>
      <c r="AX2205" s="13">
        <f t="shared" si="3005"/>
        <v>2.9491548375597081E-5</v>
      </c>
      <c r="AY2205" s="13">
        <f t="shared" si="3006"/>
        <v>4.1582967691786731E-5</v>
      </c>
      <c r="AZ2205" s="13">
        <f t="shared" si="3007"/>
        <v>2.9315910782883258E-5</v>
      </c>
      <c r="BA2205" s="13">
        <f t="shared" si="3008"/>
        <v>1.3778439791343057E-5</v>
      </c>
      <c r="BB2205" s="13">
        <f t="shared" si="3009"/>
        <v>4.856886533980152E-6</v>
      </c>
      <c r="BC2205" s="13">
        <f t="shared" si="3010"/>
        <v>1.3696381977169195E-6</v>
      </c>
      <c r="BD2205" s="13">
        <f t="shared" si="3011"/>
        <v>1.2525281468199834E-3</v>
      </c>
      <c r="BE2205" s="13">
        <f t="shared" si="3012"/>
        <v>9.4549030589637648E-4</v>
      </c>
      <c r="BF2205" s="13">
        <f t="shared" si="3013"/>
        <v>3.5685901383280627E-4</v>
      </c>
      <c r="BG2205" s="13">
        <f t="shared" si="3014"/>
        <v>8.9793521209428575E-5</v>
      </c>
      <c r="BH2205" s="13">
        <f t="shared" si="3015"/>
        <v>1.69455081810663E-5</v>
      </c>
      <c r="BI2205" s="13">
        <f t="shared" si="3016"/>
        <v>2.5583159555117969E-6</v>
      </c>
      <c r="BJ2205" s="14">
        <f t="shared" si="3017"/>
        <v>0.20051902083531528</v>
      </c>
      <c r="BK2205" s="14">
        <f t="shared" si="3018"/>
        <v>0.27357305207852389</v>
      </c>
      <c r="BL2205" s="14">
        <f t="shared" si="3019"/>
        <v>0.47166776616911887</v>
      </c>
      <c r="BM2205" s="14">
        <f t="shared" si="3020"/>
        <v>0.36718697822042118</v>
      </c>
      <c r="BN2205" s="14">
        <f t="shared" si="3021"/>
        <v>0.63215014437374961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1.2514000000000001</v>
      </c>
      <c r="F2206" s="10">
        <f>VLOOKUP(B2206,home!$B$2:$E$405,3,FALSE)</f>
        <v>0.5171</v>
      </c>
      <c r="G2206" s="10">
        <f>VLOOKUP(C2206,away!$B$2:$E$405,4,FALSE)</f>
        <v>0.84609999999999996</v>
      </c>
      <c r="H2206" s="10">
        <f>VLOOKUP(A2206,away!$A$2:$E$405,3,FALSE)</f>
        <v>0.95709999999999995</v>
      </c>
      <c r="I2206" s="10">
        <f>VLOOKUP(C2206,away!$B$2:$E$405,3,FALSE)</f>
        <v>2.274</v>
      </c>
      <c r="J2206" s="10">
        <f>VLOOKUP(B2206,home!$B$2:$E$405,4,FALSE)</f>
        <v>0.67610000000000003</v>
      </c>
      <c r="K2206" s="12">
        <f t="shared" si="2966"/>
        <v>0.54751041313399995</v>
      </c>
      <c r="L2206" s="12">
        <f t="shared" si="2967"/>
        <v>1.47149473494</v>
      </c>
      <c r="M2206" s="13">
        <f t="shared" si="2968"/>
        <v>0.13278750329339634</v>
      </c>
      <c r="N2206" s="13">
        <f t="shared" si="2969"/>
        <v>7.2702540787199788E-2</v>
      </c>
      <c r="O2206" s="13">
        <f t="shared" si="2970"/>
        <v>0.19539611196206061</v>
      </c>
      <c r="P2206" s="13">
        <f t="shared" si="2971"/>
        <v>0.10698140598512509</v>
      </c>
      <c r="Q2206" s="13">
        <f t="shared" si="2972"/>
        <v>1.9902699071145617E-2</v>
      </c>
      <c r="R2206" s="13">
        <f t="shared" si="2973"/>
        <v>0.1437621749899595</v>
      </c>
      <c r="S2206" s="13">
        <f t="shared" si="2974"/>
        <v>2.1547624856810103E-2</v>
      </c>
      <c r="T2206" s="13">
        <f t="shared" si="2975"/>
        <v>2.9286716894286004E-2</v>
      </c>
      <c r="U2206" s="13">
        <f t="shared" si="2976"/>
        <v>7.8711287821795095E-2</v>
      </c>
      <c r="V2206" s="13">
        <f t="shared" si="2977"/>
        <v>1.9288923577964905E-3</v>
      </c>
      <c r="W2206" s="13">
        <f t="shared" si="2978"/>
        <v>3.632311663641538E-3</v>
      </c>
      <c r="X2206" s="13">
        <f t="shared" si="2979"/>
        <v>5.3449274887096753E-3</v>
      </c>
      <c r="Y2206" s="13">
        <f t="shared" si="2980"/>
        <v>3.9325163291361823E-3</v>
      </c>
      <c r="Z2206" s="13">
        <f t="shared" si="2981"/>
        <v>7.0515094527082822E-2</v>
      </c>
      <c r="AA2206" s="13">
        <f t="shared" si="2982"/>
        <v>3.8607748536706163E-2</v>
      </c>
      <c r="AB2206" s="13">
        <f t="shared" si="2983"/>
        <v>1.0569072175752786E-2</v>
      </c>
      <c r="AC2206" s="13">
        <f t="shared" si="2984"/>
        <v>9.7126805663653553E-5</v>
      </c>
      <c r="AD2206" s="13">
        <f t="shared" si="2985"/>
        <v>4.9718211489795615E-4</v>
      </c>
      <c r="AE2206" s="13">
        <f t="shared" si="2986"/>
        <v>7.316008643786766E-4</v>
      </c>
      <c r="AF2206" s="13">
        <f t="shared" si="2987"/>
        <v>5.3827341000538796E-4</v>
      </c>
      <c r="AG2206" s="13">
        <f t="shared" si="2988"/>
        <v>2.6402216292704288E-4</v>
      </c>
      <c r="AH2206" s="13">
        <f t="shared" si="2989"/>
        <v>2.5940647582599674E-2</v>
      </c>
      <c r="AI2206" s="13">
        <f t="shared" si="2990"/>
        <v>1.4202774674912643E-2</v>
      </c>
      <c r="AJ2206" s="13">
        <f t="shared" si="2991"/>
        <v>3.888083514955266E-3</v>
      </c>
      <c r="AK2206" s="13">
        <f t="shared" si="2992"/>
        <v>7.0958873719088411E-4</v>
      </c>
      <c r="AL2206" s="13">
        <f t="shared" si="2993"/>
        <v>3.1300422015716644E-6</v>
      </c>
      <c r="AM2206" s="13">
        <f t="shared" si="2994"/>
        <v>5.4442477026123184E-5</v>
      </c>
      <c r="AN2206" s="13">
        <f t="shared" si="2995"/>
        <v>8.0111818301032166E-5</v>
      </c>
      <c r="AO2206" s="13">
        <f t="shared" si="2996"/>
        <v>5.8942059418219394E-5</v>
      </c>
      <c r="AP2206" s="13">
        <f t="shared" si="2997"/>
        <v>2.8910976700143508E-5</v>
      </c>
      <c r="AQ2206" s="13">
        <f t="shared" si="2998"/>
        <v>1.0635587499058541E-5</v>
      </c>
      <c r="AR2206" s="13">
        <f t="shared" si="2999"/>
        <v>7.6343052677458915E-3</v>
      </c>
      <c r="AS2206" s="13">
        <f t="shared" si="3000"/>
        <v>4.1798616311346246E-3</v>
      </c>
      <c r="AT2206" s="13">
        <f t="shared" si="3001"/>
        <v>1.1442588842527363E-3</v>
      </c>
      <c r="AU2206" s="13">
        <f t="shared" si="3002"/>
        <v>2.0883121814982184E-4</v>
      </c>
      <c r="AV2206" s="13">
        <f t="shared" si="3003"/>
        <v>2.8584316631121353E-5</v>
      </c>
      <c r="AW2206" s="13">
        <f t="shared" si="3004"/>
        <v>7.0048491681949006E-8</v>
      </c>
      <c r="AX2206" s="13">
        <f t="shared" si="3005"/>
        <v>4.9679705147684978E-6</v>
      </c>
      <c r="AY2206" s="13">
        <f t="shared" si="3006"/>
        <v>7.310342455819006E-6</v>
      </c>
      <c r="AZ2206" s="13">
        <f t="shared" si="3007"/>
        <v>5.378565217173009E-6</v>
      </c>
      <c r="BA2206" s="13">
        <f t="shared" si="3008"/>
        <v>2.6381767995338351E-6</v>
      </c>
      <c r="BB2206" s="13">
        <f t="shared" si="3009"/>
        <v>9.7051581758872385E-7</v>
      </c>
      <c r="BC2206" s="13">
        <f t="shared" si="3010"/>
        <v>2.8562178315155928E-7</v>
      </c>
      <c r="BD2206" s="13">
        <f t="shared" si="3011"/>
        <v>1.872306667735465E-3</v>
      </c>
      <c r="BE2206" s="13">
        <f t="shared" si="3012"/>
        <v>1.0251073971653871E-3</v>
      </c>
      <c r="BF2206" s="13">
        <f t="shared" si="3013"/>
        <v>2.8062848726437018E-4</v>
      </c>
      <c r="BG2206" s="13">
        <f t="shared" si="3014"/>
        <v>5.1215672999761588E-5</v>
      </c>
      <c r="BH2206" s="13">
        <f t="shared" si="3015"/>
        <v>7.0102785707588276E-6</v>
      </c>
      <c r="BI2206" s="13">
        <f t="shared" si="3016"/>
        <v>7.6764010329211865E-7</v>
      </c>
      <c r="BJ2206" s="14">
        <f t="shared" si="3017"/>
        <v>0.13708738489786051</v>
      </c>
      <c r="BK2206" s="14">
        <f t="shared" si="3018"/>
        <v>0.26335299368344905</v>
      </c>
      <c r="BL2206" s="14">
        <f t="shared" si="3019"/>
        <v>0.52822036745768586</v>
      </c>
      <c r="BM2206" s="14">
        <f t="shared" si="3020"/>
        <v>0.32763616418322722</v>
      </c>
      <c r="BN2206" s="14">
        <f t="shared" si="3021"/>
        <v>0.67153243608888691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1.5815999999999999</v>
      </c>
      <c r="F2207" s="10">
        <f>VLOOKUP(B2207,home!$B$2:$E$405,3,FALSE)</f>
        <v>0.94840000000000002</v>
      </c>
      <c r="G2207" s="10">
        <f>VLOOKUP(C2207,away!$B$2:$E$405,4,FALSE)</f>
        <v>1.6597</v>
      </c>
      <c r="H2207" s="10">
        <f>VLOOKUP(A2207,away!$A$2:$E$405,3,FALSE)</f>
        <v>1.1631</v>
      </c>
      <c r="I2207" s="10">
        <f>VLOOKUP(C2207,away!$B$2:$E$405,3,FALSE)</f>
        <v>1.1821999999999999</v>
      </c>
      <c r="J2207" s="10">
        <f>VLOOKUP(B2207,home!$B$2:$E$405,4,FALSE)</f>
        <v>1.1821999999999999</v>
      </c>
      <c r="K2207" s="12">
        <f t="shared" si="2966"/>
        <v>2.489532473568</v>
      </c>
      <c r="L2207" s="12">
        <f t="shared" si="2967"/>
        <v>1.6255448846039997</v>
      </c>
      <c r="M2207" s="13">
        <f t="shared" si="2968"/>
        <v>1.6324677513383033E-2</v>
      </c>
      <c r="N2207" s="13">
        <f t="shared" si="2969"/>
        <v>4.0640814790092364E-2</v>
      </c>
      <c r="O2207" s="13">
        <f t="shared" si="2970"/>
        <v>2.6536496024689729E-2</v>
      </c>
      <c r="P2207" s="13">
        <f t="shared" si="2971"/>
        <v>6.6063468588173205E-2</v>
      </c>
      <c r="Q2207" s="13">
        <f t="shared" si="2972"/>
        <v>5.0588314086098811E-2</v>
      </c>
      <c r="R2207" s="13">
        <f t="shared" si="2973"/>
        <v>2.1568132684124386E-2</v>
      </c>
      <c r="S2207" s="13">
        <f t="shared" si="2974"/>
        <v>6.6837183741035838E-2</v>
      </c>
      <c r="T2207" s="13">
        <f t="shared" si="2975"/>
        <v>8.2233575183398369E-2</v>
      </c>
      <c r="U2207" s="13">
        <f t="shared" si="2976"/>
        <v>5.3694566711351005E-2</v>
      </c>
      <c r="V2207" s="13">
        <f t="shared" si="2977"/>
        <v>3.0053315737464496E-2</v>
      </c>
      <c r="W2207" s="13">
        <f t="shared" si="2978"/>
        <v>4.1980416900133495E-2</v>
      </c>
      <c r="X2207" s="13">
        <f t="shared" si="2979"/>
        <v>6.8241051945555298E-2</v>
      </c>
      <c r="Y2207" s="13">
        <f t="shared" si="2980"/>
        <v>5.5464446455046633E-2</v>
      </c>
      <c r="Z2207" s="13">
        <f t="shared" si="2981"/>
        <v>1.1686655918379576E-2</v>
      </c>
      <c r="AA2207" s="13">
        <f t="shared" si="2982"/>
        <v>2.9094309416221611E-2</v>
      </c>
      <c r="AB2207" s="13">
        <f t="shared" si="2983"/>
        <v>3.6215614043859479E-2</v>
      </c>
      <c r="AC2207" s="13">
        <f t="shared" si="2984"/>
        <v>7.6013227465166573E-3</v>
      </c>
      <c r="AD2207" s="13">
        <f t="shared" si="2985"/>
        <v>2.6127902781701309E-2</v>
      </c>
      <c r="AE2207" s="13">
        <f t="shared" si="2986"/>
        <v>4.2472078712225171E-2</v>
      </c>
      <c r="AF2207" s="13">
        <f t="shared" si="2987"/>
        <v>3.4520135144578037E-2</v>
      </c>
      <c r="AG2207" s="13">
        <f t="shared" si="2988"/>
        <v>1.8704676366702526E-2</v>
      </c>
      <c r="AH2207" s="13">
        <f t="shared" si="2989"/>
        <v>4.7492959365622459E-3</v>
      </c>
      <c r="AI2207" s="13">
        <f t="shared" si="2990"/>
        <v>1.1823526460656259E-2</v>
      </c>
      <c r="AJ2207" s="13">
        <f t="shared" si="2991"/>
        <v>1.4717526537947142E-2</v>
      </c>
      <c r="AK2207" s="13">
        <f t="shared" si="2992"/>
        <v>1.2213253415606078E-2</v>
      </c>
      <c r="AL2207" s="13">
        <f t="shared" si="2993"/>
        <v>1.23045553844819E-3</v>
      </c>
      <c r="AM2207" s="13">
        <f t="shared" si="2994"/>
        <v>1.3009252488254621E-2</v>
      </c>
      <c r="AN2207" s="13">
        <f t="shared" si="2995"/>
        <v>2.114712383480415E-2</v>
      </c>
      <c r="AO2207" s="13">
        <f t="shared" si="2996"/>
        <v>1.7187799486876609E-2</v>
      </c>
      <c r="AP2207" s="13">
        <f t="shared" si="2997"/>
        <v>9.3131798444971731E-3</v>
      </c>
      <c r="AQ2207" s="13">
        <f t="shared" si="2998"/>
        <v>3.7847479639048645E-3</v>
      </c>
      <c r="AR2207" s="13">
        <f t="shared" si="2999"/>
        <v>1.5440387430298626E-3</v>
      </c>
      <c r="AS2207" s="13">
        <f t="shared" si="3000"/>
        <v>3.8439345912199595E-3</v>
      </c>
      <c r="AT2207" s="13">
        <f t="shared" si="3001"/>
        <v>4.7847999955567128E-3</v>
      </c>
      <c r="AU2207" s="13">
        <f t="shared" si="3002"/>
        <v>3.970638322822153E-3</v>
      </c>
      <c r="AV2207" s="13">
        <f t="shared" si="3003"/>
        <v>2.471258261364833E-3</v>
      </c>
      <c r="AW2207" s="13">
        <f t="shared" si="3004"/>
        <v>1.3831847307171647E-4</v>
      </c>
      <c r="AX2207" s="13">
        <f t="shared" si="3005"/>
        <v>5.3978260877258636E-3</v>
      </c>
      <c r="AY2207" s="13">
        <f t="shared" si="3006"/>
        <v>8.774408584884796E-3</v>
      </c>
      <c r="AZ2207" s="13">
        <f t="shared" si="3007"/>
        <v>7.1315974952924528E-3</v>
      </c>
      <c r="BA2207" s="13">
        <f t="shared" si="3008"/>
        <v>3.8642439425091144E-3</v>
      </c>
      <c r="BB2207" s="13">
        <f t="shared" si="3009"/>
        <v>1.5703754934019213E-3</v>
      </c>
      <c r="BC2207" s="13">
        <f t="shared" si="3010"/>
        <v>5.1054317004139451E-4</v>
      </c>
      <c r="BD2207" s="13">
        <f t="shared" si="3011"/>
        <v>4.1831738006043042E-4</v>
      </c>
      <c r="BE2207" s="13">
        <f t="shared" si="3012"/>
        <v>1.0414147019183284E-3</v>
      </c>
      <c r="BF2207" s="13">
        <f t="shared" si="3013"/>
        <v>1.2963178594384091E-3</v>
      </c>
      <c r="BG2207" s="13">
        <f t="shared" si="3014"/>
        <v>1.0757418023793592E-3</v>
      </c>
      <c r="BH2207" s="13">
        <f t="shared" si="3015"/>
        <v>6.6952353754949634E-4</v>
      </c>
      <c r="BI2207" s="13">
        <f t="shared" si="3016"/>
        <v>3.3336011770951915E-4</v>
      </c>
      <c r="BJ2207" s="14">
        <f t="shared" si="3017"/>
        <v>0.55266451075772483</v>
      </c>
      <c r="BK2207" s="14">
        <f t="shared" si="3018"/>
        <v>0.19688483244990621</v>
      </c>
      <c r="BL2207" s="14">
        <f t="shared" si="3019"/>
        <v>0.23206206654406697</v>
      </c>
      <c r="BM2207" s="14">
        <f t="shared" si="3020"/>
        <v>0.76294007187170299</v>
      </c>
      <c r="BN2207" s="14">
        <f t="shared" si="3021"/>
        <v>0.22172190368656153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1.5815999999999999</v>
      </c>
      <c r="F2208" s="10">
        <f>VLOOKUP(B2208,home!$B$2:$E$405,3,FALSE)</f>
        <v>0.7903</v>
      </c>
      <c r="G2208" s="10">
        <f>VLOOKUP(C2208,away!$B$2:$E$405,4,FALSE)</f>
        <v>1.1065</v>
      </c>
      <c r="H2208" s="10">
        <f>VLOOKUP(A2208,away!$A$2:$E$405,3,FALSE)</f>
        <v>1.1631</v>
      </c>
      <c r="I2208" s="10">
        <f>VLOOKUP(C2208,away!$B$2:$E$405,3,FALSE)</f>
        <v>1.7195</v>
      </c>
      <c r="J2208" s="10">
        <f>VLOOKUP(B2208,home!$B$2:$E$405,4,FALSE)</f>
        <v>0.96719999999999995</v>
      </c>
      <c r="K2208" s="12">
        <f t="shared" si="2966"/>
        <v>1.38305692812</v>
      </c>
      <c r="L2208" s="12">
        <f t="shared" si="2967"/>
        <v>1.9343520752399999</v>
      </c>
      <c r="M2208" s="13">
        <f t="shared" si="2968"/>
        <v>3.6246625076267414E-2</v>
      </c>
      <c r="N2208" s="13">
        <f t="shared" si="2969"/>
        <v>5.0131145932699767E-2</v>
      </c>
      <c r="O2208" s="13">
        <f t="shared" si="2970"/>
        <v>7.0113734436724084E-2</v>
      </c>
      <c r="P2208" s="13">
        <f t="shared" si="2971"/>
        <v>9.6971286169077062E-2</v>
      </c>
      <c r="Q2208" s="13">
        <f t="shared" si="2972"/>
        <v>3.4667114348407593E-2</v>
      </c>
      <c r="R2208" s="13">
        <f t="shared" si="2973"/>
        <v>6.7812323855251738E-2</v>
      </c>
      <c r="S2208" s="13">
        <f t="shared" si="2974"/>
        <v>6.4857282033148278E-2</v>
      </c>
      <c r="T2208" s="13">
        <f t="shared" si="2975"/>
        <v>6.7058404582424597E-2</v>
      </c>
      <c r="U2208" s="13">
        <f t="shared" si="2976"/>
        <v>9.3788304319923063E-2</v>
      </c>
      <c r="V2208" s="13">
        <f t="shared" si="2977"/>
        <v>1.9279324605168988E-2</v>
      </c>
      <c r="W2208" s="13">
        <f t="shared" si="2978"/>
        <v>1.5982197559164447E-2</v>
      </c>
      <c r="X2208" s="13">
        <f t="shared" si="2979"/>
        <v>3.0915197015465409E-2</v>
      </c>
      <c r="Y2208" s="13">
        <f t="shared" si="2980"/>
        <v>2.9900437751659483E-2</v>
      </c>
      <c r="Z2208" s="13">
        <f t="shared" si="2981"/>
        <v>4.3724303125417724E-2</v>
      </c>
      <c r="AA2208" s="13">
        <f t="shared" si="2982"/>
        <v>6.047320036482795E-2</v>
      </c>
      <c r="AB2208" s="13">
        <f t="shared" si="2983"/>
        <v>4.181893936508211E-2</v>
      </c>
      <c r="AC2208" s="13">
        <f t="shared" si="2984"/>
        <v>3.2236465110555583E-3</v>
      </c>
      <c r="AD2208" s="13">
        <f t="shared" si="2985"/>
        <v>5.5260722651962416E-3</v>
      </c>
      <c r="AE2208" s="13">
        <f t="shared" si="2986"/>
        <v>1.0689369354108556E-2</v>
      </c>
      <c r="AF2208" s="13">
        <f t="shared" si="2987"/>
        <v>1.0338501896563372E-2</v>
      </c>
      <c r="AG2208" s="13">
        <f t="shared" si="2988"/>
        <v>6.6661008661633454E-3</v>
      </c>
      <c r="AH2208" s="13">
        <f t="shared" si="2989"/>
        <v>2.1144549122268656E-2</v>
      </c>
      <c r="AI2208" s="13">
        <f t="shared" si="2990"/>
        <v>2.9244115155527328E-2</v>
      </c>
      <c r="AJ2208" s="13">
        <f t="shared" si="2991"/>
        <v>2.0223138036295586E-2</v>
      </c>
      <c r="AK2208" s="13">
        <f t="shared" si="2992"/>
        <v>9.3232503898085604E-3</v>
      </c>
      <c r="AL2208" s="13">
        <f t="shared" si="2993"/>
        <v>3.4497131545214288E-4</v>
      </c>
      <c r="AM2208" s="13">
        <f t="shared" si="2994"/>
        <v>1.5285745063342868E-3</v>
      </c>
      <c r="AN2208" s="13">
        <f t="shared" si="2995"/>
        <v>2.9568012684866858E-3</v>
      </c>
      <c r="AO2208" s="13">
        <f t="shared" si="2996"/>
        <v>2.8597473348847425E-3</v>
      </c>
      <c r="AP2208" s="13">
        <f t="shared" si="2997"/>
        <v>1.843919397298787E-3</v>
      </c>
      <c r="AQ2208" s="13">
        <f t="shared" si="2998"/>
        <v>8.916973281850501E-4</v>
      </c>
      <c r="AR2208" s="13">
        <f t="shared" si="2999"/>
        <v>8.1802004949348955E-3</v>
      </c>
      <c r="AS2208" s="13">
        <f t="shared" si="3000"/>
        <v>1.1313682967930361E-2</v>
      </c>
      <c r="AT2208" s="13">
        <f t="shared" si="3001"/>
        <v>7.823733805674667E-3</v>
      </c>
      <c r="AU2208" s="13">
        <f t="shared" si="3002"/>
        <v>3.6068897479016645E-3</v>
      </c>
      <c r="AV2208" s="13">
        <f t="shared" si="3003"/>
        <v>1.2471334637001005E-3</v>
      </c>
      <c r="AW2208" s="13">
        <f t="shared" si="3004"/>
        <v>2.5636342449082295E-5</v>
      </c>
      <c r="AX2208" s="13">
        <f t="shared" si="3005"/>
        <v>3.5235092685554026E-4</v>
      </c>
      <c r="AY2208" s="13">
        <f t="shared" si="3006"/>
        <v>6.8157074657575157E-4</v>
      </c>
      <c r="AZ2208" s="13">
        <f t="shared" si="3007"/>
        <v>6.5919889403084062E-4</v>
      </c>
      <c r="BA2208" s="13">
        <f t="shared" si="3008"/>
        <v>4.2504091622148985E-4</v>
      </c>
      <c r="BB2208" s="13">
        <f t="shared" si="3009"/>
        <v>2.0554469458873754E-4</v>
      </c>
      <c r="BC2208" s="13">
        <f t="shared" si="3010"/>
        <v>7.9519161306459261E-5</v>
      </c>
      <c r="BD2208" s="13">
        <f t="shared" si="3011"/>
        <v>2.637231300542765E-3</v>
      </c>
      <c r="BE2208" s="13">
        <f t="shared" si="3012"/>
        <v>3.647441021270589E-3</v>
      </c>
      <c r="BF2208" s="13">
        <f t="shared" si="3013"/>
        <v>2.5223092871886886E-3</v>
      </c>
      <c r="BG2208" s="13">
        <f t="shared" si="3014"/>
        <v>1.1628324448359107E-3</v>
      </c>
      <c r="BH2208" s="13">
        <f t="shared" si="3015"/>
        <v>4.020658672682564E-4</v>
      </c>
      <c r="BI2208" s="13">
        <f t="shared" si="3016"/>
        <v>1.1121599665718754E-4</v>
      </c>
      <c r="BJ2208" s="14">
        <f t="shared" si="3017"/>
        <v>0.27435850674662116</v>
      </c>
      <c r="BK2208" s="14">
        <f t="shared" si="3018"/>
        <v>0.22160470645674518</v>
      </c>
      <c r="BL2208" s="14">
        <f t="shared" si="3019"/>
        <v>0.45659629144361419</v>
      </c>
      <c r="BM2208" s="14">
        <f t="shared" si="3020"/>
        <v>0.63968564354984392</v>
      </c>
      <c r="BN2208" s="14">
        <f t="shared" si="3021"/>
        <v>0.3559422298184276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1.2279</v>
      </c>
      <c r="F2209" s="10">
        <f>VLOOKUP(B2209,home!$B$2:$E$405,3,FALSE)</f>
        <v>0.61080000000000001</v>
      </c>
      <c r="G2209" s="10">
        <f>VLOOKUP(C2209,away!$B$2:$E$405,4,FALSE)</f>
        <v>2.4432</v>
      </c>
      <c r="H2209" s="10">
        <f>VLOOKUP(A2209,away!$A$2:$E$405,3,FALSE)</f>
        <v>0.89710000000000001</v>
      </c>
      <c r="I2209" s="10">
        <f>VLOOKUP(C2209,away!$B$2:$E$405,3,FALSE)</f>
        <v>0.41799999999999998</v>
      </c>
      <c r="J2209" s="10">
        <f>VLOOKUP(B2209,home!$B$2:$E$405,4,FALSE)</f>
        <v>2.0901000000000001</v>
      </c>
      <c r="K2209" s="12">
        <f t="shared" si="2966"/>
        <v>1.8324032250239999</v>
      </c>
      <c r="L2209" s="12">
        <f t="shared" si="2967"/>
        <v>0.78376200078000002</v>
      </c>
      <c r="M2209" s="13">
        <f t="shared" si="2968"/>
        <v>7.3082581353110215E-2</v>
      </c>
      <c r="N2209" s="13">
        <f t="shared" si="2969"/>
        <v>0.133916757764518</v>
      </c>
      <c r="O2209" s="13">
        <f t="shared" si="2970"/>
        <v>5.7279350183480786E-2</v>
      </c>
      <c r="P2209" s="13">
        <f t="shared" si="2971"/>
        <v>0.10495886600348923</v>
      </c>
      <c r="Q2209" s="13">
        <f t="shared" si="2972"/>
        <v>0.12269474940623029</v>
      </c>
      <c r="R2209" s="13">
        <f t="shared" si="2973"/>
        <v>2.2446689051591581E-2</v>
      </c>
      <c r="S2209" s="13">
        <f t="shared" si="2974"/>
        <v>3.768464163680494E-2</v>
      </c>
      <c r="T2209" s="13">
        <f t="shared" si="2975"/>
        <v>9.6163482279827781E-2</v>
      </c>
      <c r="U2209" s="13">
        <f t="shared" si="2976"/>
        <v>4.1131385409247323E-2</v>
      </c>
      <c r="V2209" s="13">
        <f t="shared" si="2977"/>
        <v>6.0134974537853821E-3</v>
      </c>
      <c r="W2209" s="13">
        <f t="shared" si="2978"/>
        <v>7.4942084835162626E-2</v>
      </c>
      <c r="X2209" s="13">
        <f t="shared" si="2979"/>
        <v>5.8736758353031562E-2</v>
      </c>
      <c r="Y2209" s="13">
        <f t="shared" si="2980"/>
        <v>2.3017819623051695E-2</v>
      </c>
      <c r="Z2209" s="13">
        <f t="shared" si="2981"/>
        <v>5.8642873073206474E-3</v>
      </c>
      <c r="AA2209" s="13">
        <f t="shared" si="2982"/>
        <v>1.0745738974401661E-2</v>
      </c>
      <c r="AB2209" s="13">
        <f t="shared" si="2983"/>
        <v>9.8452633759798479E-3</v>
      </c>
      <c r="AC2209" s="13">
        <f t="shared" si="2984"/>
        <v>5.3977454492078701E-4</v>
      </c>
      <c r="AD2209" s="13">
        <f t="shared" si="2985"/>
        <v>3.4331029485493547E-2</v>
      </c>
      <c r="AE2209" s="13">
        <f t="shared" si="2986"/>
        <v>2.6907356358387601E-2</v>
      </c>
      <c r="AF2209" s="13">
        <f t="shared" si="2987"/>
        <v>1.0544481727575159E-2</v>
      </c>
      <c r="AG2209" s="13">
        <f t="shared" si="2988"/>
        <v>2.7547880319974865E-3</v>
      </c>
      <c r="AH2209" s="13">
        <f t="shared" si="2989"/>
        <v>1.149051388283597E-3</v>
      </c>
      <c r="AI2209" s="13">
        <f t="shared" si="2990"/>
        <v>2.1055254696091675E-3</v>
      </c>
      <c r="AJ2209" s="13">
        <f t="shared" si="2991"/>
        <v>1.9290858304410051E-3</v>
      </c>
      <c r="AK2209" s="13">
        <f t="shared" si="2992"/>
        <v>1.1782876990160665E-3</v>
      </c>
      <c r="AL2209" s="13">
        <f t="shared" si="2993"/>
        <v>3.1008277531250204E-5</v>
      </c>
      <c r="AM2209" s="13">
        <f t="shared" si="2994"/>
        <v>1.258165782952249E-2</v>
      </c>
      <c r="AN2209" s="13">
        <f t="shared" si="2995"/>
        <v>9.8610253135958999E-3</v>
      </c>
      <c r="AO2209" s="13">
        <f t="shared" si="2996"/>
        <v>3.8643484647630745E-3</v>
      </c>
      <c r="AP2209" s="13">
        <f t="shared" si="2997"/>
        <v>1.009576494817943E-3</v>
      </c>
      <c r="AQ2209" s="13">
        <f t="shared" si="2998"/>
        <v>1.9781692337974253E-4</v>
      </c>
      <c r="AR2209" s="13">
        <f t="shared" si="2999"/>
        <v>1.8011656301603776E-4</v>
      </c>
      <c r="AS2209" s="13">
        <f t="shared" si="3000"/>
        <v>3.300461709508261E-4</v>
      </c>
      <c r="AT2209" s="13">
        <f t="shared" si="3001"/>
        <v>3.0238883402855808E-4</v>
      </c>
      <c r="AU2209" s="13">
        <f t="shared" si="3002"/>
        <v>1.8469942489505897E-4</v>
      </c>
      <c r="AV2209" s="13">
        <f t="shared" si="3003"/>
        <v>8.4610955459446036E-5</v>
      </c>
      <c r="AW2209" s="13">
        <f t="shared" si="3004"/>
        <v>1.2370304577762528E-6</v>
      </c>
      <c r="AX2209" s="13">
        <f t="shared" si="3005"/>
        <v>3.8424450638275772E-3</v>
      </c>
      <c r="AY2209" s="13">
        <f t="shared" si="3006"/>
        <v>3.0115624311127368E-3</v>
      </c>
      <c r="AZ2209" s="13">
        <f t="shared" si="3007"/>
        <v>1.1801740982413996E-3</v>
      </c>
      <c r="BA2209" s="13">
        <f t="shared" si="3008"/>
        <v>3.0832520416880396E-4</v>
      </c>
      <c r="BB2209" s="13">
        <f t="shared" si="3009"/>
        <v>6.0413394727560932E-5</v>
      </c>
      <c r="BC2209" s="13">
        <f t="shared" si="3010"/>
        <v>9.4699446251170144E-6</v>
      </c>
      <c r="BD2209" s="13">
        <f t="shared" si="3011"/>
        <v>2.3528086300511112E-5</v>
      </c>
      <c r="BE2209" s="13">
        <f t="shared" si="3012"/>
        <v>4.3112941215699553E-5</v>
      </c>
      <c r="BF2209" s="13">
        <f t="shared" si="3013"/>
        <v>3.9500146261958997E-5</v>
      </c>
      <c r="BG2209" s="13">
        <f t="shared" si="3014"/>
        <v>2.4126731799777788E-5</v>
      </c>
      <c r="BH2209" s="13">
        <f t="shared" si="3015"/>
        <v>1.1052475289800478E-5</v>
      </c>
      <c r="BI2209" s="13">
        <f t="shared" si="3016"/>
        <v>4.0505182731056954E-6</v>
      </c>
      <c r="BJ2209" s="14">
        <f t="shared" si="3017"/>
        <v>0.61993612302805812</v>
      </c>
      <c r="BK2209" s="14">
        <f t="shared" si="3018"/>
        <v>0.22532193170075451</v>
      </c>
      <c r="BL2209" s="14">
        <f t="shared" si="3019"/>
        <v>0.14903761022954179</v>
      </c>
      <c r="BM2209" s="14">
        <f t="shared" si="3020"/>
        <v>0.48277063310260004</v>
      </c>
      <c r="BN2209" s="14">
        <f t="shared" si="3021"/>
        <v>0.51437899376242002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1.375</v>
      </c>
      <c r="F2210" s="10">
        <f>VLOOKUP(B2210,home!$B$2:$E$405,3,FALSE)</f>
        <v>1.4544999999999999</v>
      </c>
      <c r="G2210" s="10">
        <f>VLOOKUP(C2210,away!$B$2:$E$405,4,FALSE)</f>
        <v>1.3332999999999999</v>
      </c>
      <c r="H2210" s="10">
        <f>VLOOKUP(A2210,away!$A$2:$E$405,3,FALSE)</f>
        <v>1.0101</v>
      </c>
      <c r="I2210" s="10">
        <f>VLOOKUP(C2210,away!$B$2:$E$405,3,FALSE)</f>
        <v>0.74250000000000005</v>
      </c>
      <c r="J2210" s="10">
        <f>VLOOKUP(B2210,home!$B$2:$E$405,4,FALSE)</f>
        <v>0.66</v>
      </c>
      <c r="K2210" s="12">
        <f t="shared" si="2966"/>
        <v>2.6665166687499999</v>
      </c>
      <c r="L2210" s="12">
        <f t="shared" si="2967"/>
        <v>0.49499950500000001</v>
      </c>
      <c r="M2210" s="13">
        <f t="shared" si="2968"/>
        <v>4.2361465024708167E-2</v>
      </c>
      <c r="N2210" s="13">
        <f t="shared" si="2969"/>
        <v>0.11295755260105445</v>
      </c>
      <c r="O2210" s="13">
        <f t="shared" si="2970"/>
        <v>2.0968904218305353E-2</v>
      </c>
      <c r="P2210" s="13">
        <f t="shared" si="2971"/>
        <v>5.5913932623533412E-2</v>
      </c>
      <c r="Q2210" s="13">
        <f t="shared" si="2972"/>
        <v>0.15060159843595833</v>
      </c>
      <c r="R2210" s="13">
        <f t="shared" si="2973"/>
        <v>5.1897986042267804E-3</v>
      </c>
      <c r="S2210" s="13">
        <f t="shared" si="2974"/>
        <v>1.8450541427247134E-2</v>
      </c>
      <c r="T2210" s="13">
        <f t="shared" si="2975"/>
        <v>7.454771667800815E-2</v>
      </c>
      <c r="U2210" s="13">
        <f t="shared" si="2976"/>
        <v>1.3838684485626194E-2</v>
      </c>
      <c r="V2210" s="13">
        <f t="shared" si="2977"/>
        <v>2.7059244885497351E-3</v>
      </c>
      <c r="W2210" s="13">
        <f t="shared" si="2978"/>
        <v>0.13386055752329223</v>
      </c>
      <c r="X2210" s="13">
        <f t="shared" si="2979"/>
        <v>6.6260909713053678E-2</v>
      </c>
      <c r="Y2210" s="13">
        <f t="shared" si="2980"/>
        <v>1.639955875440563E-2</v>
      </c>
      <c r="Z2210" s="13">
        <f t="shared" si="2981"/>
        <v>8.5631591338064929E-4</v>
      </c>
      <c r="AA2210" s="13">
        <f t="shared" si="2982"/>
        <v>2.2833806567453823E-3</v>
      </c>
      <c r="AB2210" s="13">
        <f t="shared" si="2983"/>
        <v>3.0443362911564426E-3</v>
      </c>
      <c r="AC2210" s="13">
        <f t="shared" si="2984"/>
        <v>2.2322599007271554E-4</v>
      </c>
      <c r="AD2210" s="13">
        <f t="shared" si="2985"/>
        <v>8.923535198100678E-2</v>
      </c>
      <c r="AE2210" s="13">
        <f t="shared" si="2986"/>
        <v>4.4171455059099127E-2</v>
      </c>
      <c r="AF2210" s="13">
        <f t="shared" si="2987"/>
        <v>1.0932424194691905E-2</v>
      </c>
      <c r="AG2210" s="13">
        <f t="shared" si="2988"/>
        <v>1.8038481882741726E-3</v>
      </c>
      <c r="AH2210" s="13">
        <f t="shared" si="2989"/>
        <v>1.0596898831176104E-4</v>
      </c>
      <c r="AI2210" s="13">
        <f t="shared" si="2990"/>
        <v>2.8256807370388476E-4</v>
      </c>
      <c r="AJ2210" s="13">
        <f t="shared" si="2991"/>
        <v>3.7673623929399366E-4</v>
      </c>
      <c r="AK2210" s="13">
        <f t="shared" si="2992"/>
        <v>3.3485782059987422E-4</v>
      </c>
      <c r="AL2210" s="13">
        <f t="shared" si="2993"/>
        <v>1.1785657518187629E-5</v>
      </c>
      <c r="AM2210" s="13">
        <f t="shared" si="2994"/>
        <v>4.7589510699825553E-2</v>
      </c>
      <c r="AN2210" s="13">
        <f t="shared" si="2995"/>
        <v>2.355678423960585E-2</v>
      </c>
      <c r="AO2210" s="13">
        <f t="shared" si="2996"/>
        <v>5.8302982689983482E-3</v>
      </c>
      <c r="AP2210" s="13">
        <f t="shared" si="2997"/>
        <v>9.6199825238551325E-4</v>
      </c>
      <c r="AQ2210" s="13">
        <f t="shared" si="2998"/>
        <v>1.1904716468542352E-4</v>
      </c>
      <c r="AR2210" s="13">
        <f t="shared" si="2999"/>
        <v>1.0490919351934505E-5</v>
      </c>
      <c r="AS2210" s="13">
        <f t="shared" si="3000"/>
        <v>2.7974211322445301E-5</v>
      </c>
      <c r="AT2210" s="13">
        <f t="shared" si="3001"/>
        <v>3.72968503932177E-5</v>
      </c>
      <c r="AU2210" s="13">
        <f t="shared" si="3002"/>
        <v>3.3150891088463325E-5</v>
      </c>
      <c r="AV2210" s="13">
        <f t="shared" si="3003"/>
        <v>2.209935091782583E-5</v>
      </c>
      <c r="AW2210" s="13">
        <f t="shared" si="3004"/>
        <v>4.3211603596939024E-7</v>
      </c>
      <c r="AX2210" s="13">
        <f t="shared" si="3005"/>
        <v>2.1149703923123549E-2</v>
      </c>
      <c r="AY2210" s="13">
        <f t="shared" si="3006"/>
        <v>1.0469092972842715E-2</v>
      </c>
      <c r="AZ2210" s="13">
        <f t="shared" si="3007"/>
        <v>2.5910979196780608E-3</v>
      </c>
      <c r="BA2210" s="13">
        <f t="shared" si="3008"/>
        <v>4.2753072921572336E-4</v>
      </c>
      <c r="BB2210" s="13">
        <f t="shared" si="3009"/>
        <v>5.2906874833518024E-5</v>
      </c>
      <c r="BC2210" s="13">
        <f t="shared" si="3010"/>
        <v>5.2377753707376779E-6</v>
      </c>
      <c r="BD2210" s="13">
        <f t="shared" si="3011"/>
        <v>8.6549998103374997E-7</v>
      </c>
      <c r="BE2210" s="13">
        <f t="shared" si="3012"/>
        <v>2.3078701262293031E-6</v>
      </c>
      <c r="BF2210" s="13">
        <f t="shared" si="3013"/>
        <v>3.0769870804503023E-6</v>
      </c>
      <c r="BG2210" s="13">
        <f t="shared" si="3014"/>
        <v>2.7349457798497087E-6</v>
      </c>
      <c r="BH2210" s="13">
        <f t="shared" si="3015"/>
        <v>1.8231946275241798E-6</v>
      </c>
      <c r="BI2210" s="13">
        <f t="shared" si="3016"/>
        <v>9.72315772933734E-7</v>
      </c>
      <c r="BJ2210" s="14">
        <f t="shared" si="3017"/>
        <v>0.81352418194940945</v>
      </c>
      <c r="BK2210" s="14">
        <f t="shared" si="3018"/>
        <v>0.1301359681844721</v>
      </c>
      <c r="BL2210" s="14">
        <f t="shared" si="3019"/>
        <v>4.6568028414411579E-2</v>
      </c>
      <c r="BM2210" s="14">
        <f t="shared" si="3020"/>
        <v>0.59262258209708052</v>
      </c>
      <c r="BN2210" s="14">
        <f t="shared" si="3021"/>
        <v>0.38799325150778652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1.375</v>
      </c>
      <c r="F2211" s="10">
        <f>VLOOKUP(B2211,home!$B$2:$E$405,3,FALSE)</f>
        <v>0.54549999999999998</v>
      </c>
      <c r="G2211" s="10">
        <f>VLOOKUP(C2211,away!$B$2:$E$405,4,FALSE)</f>
        <v>0.60609999999999997</v>
      </c>
      <c r="H2211" s="10">
        <f>VLOOKUP(A2211,away!$A$2:$E$405,3,FALSE)</f>
        <v>1.0101</v>
      </c>
      <c r="I2211" s="10">
        <f>VLOOKUP(C2211,away!$B$2:$E$405,3,FALSE)</f>
        <v>1.2375</v>
      </c>
      <c r="J2211" s="10">
        <f>VLOOKUP(B2211,home!$B$2:$E$405,4,FALSE)</f>
        <v>0.74250000000000005</v>
      </c>
      <c r="K2211" s="12">
        <f t="shared" si="2966"/>
        <v>0.45461288124999993</v>
      </c>
      <c r="L2211" s="12">
        <f t="shared" si="2967"/>
        <v>0.92812407187500012</v>
      </c>
      <c r="M2211" s="13">
        <f t="shared" si="2968"/>
        <v>0.25089093577016142</v>
      </c>
      <c r="N2211" s="13">
        <f t="shared" si="2969"/>
        <v>0.11405825118998177</v>
      </c>
      <c r="O2211" s="13">
        <f t="shared" si="2970"/>
        <v>0.2328579169035313</v>
      </c>
      <c r="P2211" s="13">
        <f t="shared" si="2971"/>
        <v>0.10586020852538744</v>
      </c>
      <c r="Q2211" s="13">
        <f t="shared" si="2972"/>
        <v>2.5926175101906923E-2</v>
      </c>
      <c r="R2211" s="13">
        <f t="shared" si="2973"/>
        <v>0.10806051900241795</v>
      </c>
      <c r="S2211" s="13">
        <f t="shared" si="2974"/>
        <v>1.116658889512908E-2</v>
      </c>
      <c r="T2211" s="13">
        <f t="shared" si="2975"/>
        <v>2.4062707203726094E-2</v>
      </c>
      <c r="U2211" s="13">
        <f t="shared" si="2976"/>
        <v>4.9125703893059591E-2</v>
      </c>
      <c r="V2211" s="13">
        <f t="shared" si="2977"/>
        <v>5.23510976471354E-4</v>
      </c>
      <c r="W2211" s="13">
        <f t="shared" si="2978"/>
        <v>3.9287910542899727E-3</v>
      </c>
      <c r="X2211" s="13">
        <f t="shared" si="2979"/>
        <v>3.6464055508536831E-3</v>
      </c>
      <c r="Y2211" s="13">
        <f t="shared" si="2980"/>
        <v>1.6921583837829616E-3</v>
      </c>
      <c r="Z2211" s="13">
        <f t="shared" si="2981"/>
        <v>3.3431189635149995E-2</v>
      </c>
      <c r="AA2211" s="13">
        <f t="shared" si="2982"/>
        <v>1.5198249443650676E-2</v>
      </c>
      <c r="AB2211" s="13">
        <f t="shared" si="2983"/>
        <v>3.4546599847671208E-3</v>
      </c>
      <c r="AC2211" s="13">
        <f t="shared" si="2984"/>
        <v>1.3805545865095408E-5</v>
      </c>
      <c r="AD2211" s="13">
        <f t="shared" si="2985"/>
        <v>4.4651975525499731E-4</v>
      </c>
      <c r="AE2211" s="13">
        <f t="shared" si="2986"/>
        <v>4.1442573341989649E-4</v>
      </c>
      <c r="AF2211" s="13">
        <f t="shared" si="2987"/>
        <v>1.9231924959572881E-4</v>
      </c>
      <c r="AG2211" s="13">
        <f t="shared" si="2988"/>
        <v>5.9498708344910781E-5</v>
      </c>
      <c r="AH2211" s="13">
        <f t="shared" si="2989"/>
        <v>7.7570729629501773E-3</v>
      </c>
      <c r="AI2211" s="13">
        <f t="shared" si="2990"/>
        <v>3.5264652897532538E-3</v>
      </c>
      <c r="AJ2211" s="13">
        <f t="shared" si="2991"/>
        <v>8.0158827300142138E-4</v>
      </c>
      <c r="AK2211" s="13">
        <f t="shared" si="2992"/>
        <v>1.2147078478846257E-4</v>
      </c>
      <c r="AL2211" s="13">
        <f t="shared" si="2993"/>
        <v>2.3300291173924716E-7</v>
      </c>
      <c r="AM2211" s="13">
        <f t="shared" si="2994"/>
        <v>4.0598726494303836E-5</v>
      </c>
      <c r="AN2211" s="13">
        <f t="shared" si="2995"/>
        <v>3.7680655346832714E-5</v>
      </c>
      <c r="AO2211" s="13">
        <f t="shared" si="2996"/>
        <v>1.7486161635710436E-5</v>
      </c>
      <c r="AP2211" s="13">
        <f t="shared" si="2997"/>
        <v>5.4097758462666622E-6</v>
      </c>
      <c r="AQ2211" s="13">
        <f t="shared" si="2998"/>
        <v>1.2552357965920096E-6</v>
      </c>
      <c r="AR2211" s="13">
        <f t="shared" si="2999"/>
        <v>1.4399052288409588E-3</v>
      </c>
      <c r="AS2211" s="13">
        <f t="shared" si="3000"/>
        <v>6.5459946481032875E-4</v>
      </c>
      <c r="AT2211" s="13">
        <f t="shared" si="3001"/>
        <v>1.4879467438106575E-4</v>
      </c>
      <c r="AU2211" s="13">
        <f t="shared" si="3002"/>
        <v>2.2547991878343951E-5</v>
      </c>
      <c r="AV2211" s="13">
        <f t="shared" si="3003"/>
        <v>2.5626518885538854E-6</v>
      </c>
      <c r="AW2211" s="13">
        <f t="shared" si="3004"/>
        <v>2.7309051804192843E-9</v>
      </c>
      <c r="AX2211" s="13">
        <f t="shared" si="3005"/>
        <v>3.0761173377760276E-6</v>
      </c>
      <c r="AY2211" s="13">
        <f t="shared" si="3006"/>
        <v>2.8550185491019714E-6</v>
      </c>
      <c r="AZ2211" s="13">
        <f t="shared" si="3007"/>
        <v>1.3249057205355883E-6</v>
      </c>
      <c r="BA2211" s="13">
        <f t="shared" si="3008"/>
        <v>4.0989229739799049E-7</v>
      </c>
      <c r="BB2211" s="13">
        <f t="shared" si="3009"/>
        <v>9.5107727022805339E-8</v>
      </c>
      <c r="BC2211" s="13">
        <f t="shared" si="3010"/>
        <v>1.7654354174236422E-8</v>
      </c>
      <c r="BD2211" s="13">
        <f t="shared" si="3011"/>
        <v>2.2273511735099562E-4</v>
      </c>
      <c r="BE2211" s="13">
        <f t="shared" si="3012"/>
        <v>1.0125825345449297E-4</v>
      </c>
      <c r="BF2211" s="13">
        <f t="shared" si="3013"/>
        <v>2.3016653176644907E-5</v>
      </c>
      <c r="BG2211" s="13">
        <f t="shared" si="3014"/>
        <v>3.4878890057888349E-6</v>
      </c>
      <c r="BH2211" s="13">
        <f t="shared" si="3015"/>
        <v>3.9640981760046495E-7</v>
      </c>
      <c r="BI2211" s="13">
        <f t="shared" si="3016"/>
        <v>3.6042601867026871E-8</v>
      </c>
      <c r="BJ2211" s="14">
        <f t="shared" si="3017"/>
        <v>0.17453746118226265</v>
      </c>
      <c r="BK2211" s="14">
        <f t="shared" si="3018"/>
        <v>0.36845813773447522</v>
      </c>
      <c r="BL2211" s="14">
        <f t="shared" si="3019"/>
        <v>0.42352298691512658</v>
      </c>
      <c r="BM2211" s="14">
        <f t="shared" si="3020"/>
        <v>0.16229291668598378</v>
      </c>
      <c r="BN2211" s="14">
        <f t="shared" si="3021"/>
        <v>0.83765400649338684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1.375</v>
      </c>
      <c r="F2212" s="10">
        <f>VLOOKUP(B2212,home!$B$2:$E$405,3,FALSE)</f>
        <v>1.0303</v>
      </c>
      <c r="G2212" s="10">
        <f>VLOOKUP(C2212,away!$B$2:$E$405,4,FALSE)</f>
        <v>1.2121</v>
      </c>
      <c r="H2212" s="10">
        <f>VLOOKUP(A2212,away!$A$2:$E$405,3,FALSE)</f>
        <v>1.0101</v>
      </c>
      <c r="I2212" s="10">
        <f>VLOOKUP(C2212,away!$B$2:$E$405,3,FALSE)</f>
        <v>1.4025000000000001</v>
      </c>
      <c r="J2212" s="10">
        <f>VLOOKUP(B2212,home!$B$2:$E$405,4,FALSE)</f>
        <v>1.32</v>
      </c>
      <c r="K2212" s="12">
        <f t="shared" si="2966"/>
        <v>1.7171366162499999</v>
      </c>
      <c r="L2212" s="12">
        <f t="shared" si="2967"/>
        <v>1.8699981300000001</v>
      </c>
      <c r="M2212" s="13">
        <f t="shared" si="2968"/>
        <v>2.7677520037981754E-2</v>
      </c>
      <c r="N2212" s="13">
        <f t="shared" si="2969"/>
        <v>4.752608310421156E-2</v>
      </c>
      <c r="O2212" s="13">
        <f t="shared" si="2970"/>
        <v>5.1756910714063409E-2</v>
      </c>
      <c r="P2212" s="13">
        <f t="shared" si="2971"/>
        <v>8.8873686531100213E-2</v>
      </c>
      <c r="Q2212" s="13">
        <f t="shared" si="2972"/>
        <v>4.0804388762591071E-2</v>
      </c>
      <c r="R2212" s="13">
        <f t="shared" si="2973"/>
        <v>4.8392663124937785E-2</v>
      </c>
      <c r="S2212" s="13">
        <f t="shared" si="2974"/>
        <v>7.134429084315666E-2</v>
      </c>
      <c r="T2212" s="13">
        <f t="shared" si="2975"/>
        <v>7.630413068183832E-2</v>
      </c>
      <c r="U2212" s="13">
        <f t="shared" si="2976"/>
        <v>8.3096813809681827E-2</v>
      </c>
      <c r="V2212" s="13">
        <f t="shared" si="2977"/>
        <v>2.5454392555872569E-2</v>
      </c>
      <c r="W2212" s="13">
        <f t="shared" si="2978"/>
        <v>2.3355570015981725E-2</v>
      </c>
      <c r="X2212" s="13">
        <f t="shared" si="2979"/>
        <v>4.3674872254969896E-2</v>
      </c>
      <c r="Y2212" s="13">
        <f t="shared" si="2980"/>
        <v>4.0835964722391309E-2</v>
      </c>
      <c r="Z2212" s="13">
        <f t="shared" si="2981"/>
        <v>3.0164729849784536E-2</v>
      </c>
      <c r="AA2212" s="13">
        <f t="shared" si="2982"/>
        <v>5.1796962144354391E-2</v>
      </c>
      <c r="AB2212" s="13">
        <f t="shared" si="2983"/>
        <v>4.4471230154293023E-2</v>
      </c>
      <c r="AC2212" s="13">
        <f t="shared" si="2984"/>
        <v>5.1084456396060449E-3</v>
      </c>
      <c r="AD2212" s="13">
        <f t="shared" si="2985"/>
        <v>1.0026176116958201E-2</v>
      </c>
      <c r="AE2212" s="13">
        <f t="shared" si="2986"/>
        <v>1.8748930589762496E-2</v>
      </c>
      <c r="AF2212" s="13">
        <f t="shared" si="2987"/>
        <v>1.7530232571177837E-2</v>
      </c>
      <c r="AG2212" s="13">
        <f t="shared" si="2988"/>
        <v>1.092716737552255E-2</v>
      </c>
      <c r="AH2212" s="13">
        <f t="shared" si="2989"/>
        <v>1.4101997102763067E-2</v>
      </c>
      <c r="AI2212" s="13">
        <f t="shared" si="2990"/>
        <v>2.421505558740588E-2</v>
      </c>
      <c r="AJ2212" s="13">
        <f t="shared" si="2991"/>
        <v>2.0790279306831892E-2</v>
      </c>
      <c r="AK2212" s="13">
        <f t="shared" si="2992"/>
        <v>1.1899916619941909E-2</v>
      </c>
      <c r="AL2212" s="13">
        <f t="shared" si="2993"/>
        <v>6.5613739354173652E-4</v>
      </c>
      <c r="AM2212" s="13">
        <f t="shared" si="2994"/>
        <v>3.4432628262800304E-3</v>
      </c>
      <c r="AN2212" s="13">
        <f t="shared" si="2995"/>
        <v>6.4388950462421725E-3</v>
      </c>
      <c r="AO2212" s="13">
        <f t="shared" si="2996"/>
        <v>6.0203608478695643E-3</v>
      </c>
      <c r="AP2212" s="13">
        <f t="shared" si="2997"/>
        <v>3.7526878424804333E-3</v>
      </c>
      <c r="AQ2212" s="13">
        <f t="shared" si="2998"/>
        <v>1.7543798119780364E-3</v>
      </c>
      <c r="AR2212" s="13">
        <f t="shared" si="2999"/>
        <v>5.2741416422864753E-3</v>
      </c>
      <c r="AS2212" s="13">
        <f t="shared" si="3000"/>
        <v>9.0564217332590163E-3</v>
      </c>
      <c r="AT2212" s="13">
        <f t="shared" si="3001"/>
        <v>7.7755566851906736E-3</v>
      </c>
      <c r="AU2212" s="13">
        <f t="shared" si="3002"/>
        <v>4.4505643652894616E-3</v>
      </c>
      <c r="AV2212" s="13">
        <f t="shared" si="3003"/>
        <v>1.910556758653993E-3</v>
      </c>
      <c r="AW2212" s="13">
        <f t="shared" si="3004"/>
        <v>5.8524580553036699E-5</v>
      </c>
      <c r="AX2212" s="13">
        <f t="shared" si="3005"/>
        <v>9.8542544639631754E-4</v>
      </c>
      <c r="AY2212" s="13">
        <f t="shared" si="3006"/>
        <v>1.8427437420155293E-3</v>
      </c>
      <c r="AZ2212" s="13">
        <f t="shared" si="3007"/>
        <v>1.7229636758191217E-3</v>
      </c>
      <c r="BA2212" s="13">
        <f t="shared" si="3008"/>
        <v>1.0739796172798946E-3</v>
      </c>
      <c r="BB2212" s="13">
        <f t="shared" si="3009"/>
        <v>5.0208496899287961E-4</v>
      </c>
      <c r="BC2212" s="13">
        <f t="shared" si="3010"/>
        <v>1.8777959062355875E-4</v>
      </c>
      <c r="BD2212" s="13">
        <f t="shared" si="3011"/>
        <v>1.6437725014051387E-3</v>
      </c>
      <c r="BE2212" s="13">
        <f t="shared" si="3012"/>
        <v>2.8225819509476186E-3</v>
      </c>
      <c r="BF2212" s="13">
        <f t="shared" si="3013"/>
        <v>2.4233794101692586E-3</v>
      </c>
      <c r="BG2212" s="13">
        <f t="shared" si="3014"/>
        <v>1.3870911734226543E-3</v>
      </c>
      <c r="BH2212" s="13">
        <f t="shared" si="3015"/>
        <v>5.9545626099030441E-4</v>
      </c>
      <c r="BI2212" s="13">
        <f t="shared" si="3016"/>
        <v>2.0449594982435343E-4</v>
      </c>
      <c r="BJ2212" s="14">
        <f t="shared" si="3017"/>
        <v>0.3574580796113826</v>
      </c>
      <c r="BK2212" s="14">
        <f t="shared" si="3018"/>
        <v>0.22095721674327451</v>
      </c>
      <c r="BL2212" s="14">
        <f t="shared" si="3019"/>
        <v>0.38806584699571206</v>
      </c>
      <c r="BM2212" s="14">
        <f t="shared" si="3020"/>
        <v>0.68983040176380517</v>
      </c>
      <c r="BN2212" s="14">
        <f t="shared" si="3021"/>
        <v>0.30503125227488581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1.375</v>
      </c>
      <c r="F2213" s="10">
        <f>VLOOKUP(B2213,home!$B$2:$E$405,3,FALSE)</f>
        <v>0.90910000000000002</v>
      </c>
      <c r="G2213" s="10">
        <f>VLOOKUP(C2213,away!$B$2:$E$405,4,FALSE)</f>
        <v>1.2121</v>
      </c>
      <c r="H2213" s="10">
        <f>VLOOKUP(A2213,away!$A$2:$E$405,3,FALSE)</f>
        <v>1.0101</v>
      </c>
      <c r="I2213" s="10">
        <f>VLOOKUP(C2213,away!$B$2:$E$405,3,FALSE)</f>
        <v>1.4025000000000001</v>
      </c>
      <c r="J2213" s="10">
        <f>VLOOKUP(B2213,home!$B$2:$E$405,4,FALSE)</f>
        <v>1.155</v>
      </c>
      <c r="K2213" s="12">
        <f t="shared" si="2966"/>
        <v>1.51514015125</v>
      </c>
      <c r="L2213" s="12">
        <f t="shared" si="2967"/>
        <v>1.63624836375</v>
      </c>
      <c r="M2213" s="13">
        <f t="shared" si="2968"/>
        <v>4.279266733588187E-2</v>
      </c>
      <c r="N2213" s="13">
        <f t="shared" si="2969"/>
        <v>6.4836888459678998E-2</v>
      </c>
      <c r="O2213" s="13">
        <f t="shared" si="2970"/>
        <v>7.0019431908834778E-2</v>
      </c>
      <c r="P2213" s="13">
        <f t="shared" si="2971"/>
        <v>0.10608925265279101</v>
      </c>
      <c r="Q2213" s="13">
        <f t="shared" si="2972"/>
        <v>4.9118486493688718E-2</v>
      </c>
      <c r="R2213" s="13">
        <f t="shared" si="2973"/>
        <v>5.7284590445767745E-2</v>
      </c>
      <c r="S2213" s="13">
        <f t="shared" si="2974"/>
        <v>6.5752675803585708E-2</v>
      </c>
      <c r="T2213" s="13">
        <f t="shared" si="2975"/>
        <v>8.0370043155174625E-2</v>
      </c>
      <c r="U2213" s="13">
        <f t="shared" si="2976"/>
        <v>8.6794183032294858E-2</v>
      </c>
      <c r="V2213" s="13">
        <f t="shared" si="2977"/>
        <v>1.8112272940936373E-2</v>
      </c>
      <c r="W2213" s="13">
        <f t="shared" si="2978"/>
        <v>2.4807130351739544E-2</v>
      </c>
      <c r="X2213" s="13">
        <f t="shared" si="2979"/>
        <v>4.0590626447366787E-2</v>
      </c>
      <c r="Y2213" s="13">
        <f t="shared" si="2980"/>
        <v>3.3208173054045699E-2</v>
      </c>
      <c r="Z2213" s="13">
        <f t="shared" si="2981"/>
        <v>3.1243939128325453E-2</v>
      </c>
      <c r="AA2213" s="13">
        <f t="shared" si="2982"/>
        <v>4.7338946656536825E-2</v>
      </c>
      <c r="AB2213" s="13">
        <f t="shared" si="2983"/>
        <v>3.5862569398600448E-2</v>
      </c>
      <c r="AC2213" s="13">
        <f t="shared" si="2984"/>
        <v>2.8064351029249038E-3</v>
      </c>
      <c r="AD2213" s="13">
        <f t="shared" si="2985"/>
        <v>9.3965698083032772E-3</v>
      </c>
      <c r="AE2213" s="13">
        <f t="shared" si="2986"/>
        <v>1.5375121973698886E-2</v>
      </c>
      <c r="AF2213" s="13">
        <f t="shared" si="2987"/>
        <v>1.257875908596074E-2</v>
      </c>
      <c r="AG2213" s="13">
        <f t="shared" si="2988"/>
        <v>6.8606579908029024E-3</v>
      </c>
      <c r="AH2213" s="13">
        <f t="shared" si="2989"/>
        <v>1.2780711068956785E-2</v>
      </c>
      <c r="AI2213" s="13">
        <f t="shared" si="2990"/>
        <v>1.9364568502101734E-2</v>
      </c>
      <c r="AJ2213" s="13">
        <f t="shared" si="2991"/>
        <v>1.4670017624582705E-2</v>
      </c>
      <c r="AK2213" s="13">
        <f t="shared" si="2992"/>
        <v>7.4090442408501376E-3</v>
      </c>
      <c r="AL2213" s="13">
        <f t="shared" si="2993"/>
        <v>2.7830244873584814E-4</v>
      </c>
      <c r="AM2213" s="13">
        <f t="shared" si="2994"/>
        <v>2.8474240401167631E-3</v>
      </c>
      <c r="AN2213" s="13">
        <f t="shared" si="2995"/>
        <v>4.6590929265434679E-3</v>
      </c>
      <c r="AO2213" s="13">
        <f t="shared" si="2996"/>
        <v>3.8117165888079752E-3</v>
      </c>
      <c r="AP2213" s="13">
        <f t="shared" si="2997"/>
        <v>2.0789716771719272E-3</v>
      </c>
      <c r="AQ2213" s="13">
        <f t="shared" si="2998"/>
        <v>8.5042850126378999E-4</v>
      </c>
      <c r="AR2213" s="13">
        <f t="shared" si="2999"/>
        <v>4.1824835148284089E-3</v>
      </c>
      <c r="AS2213" s="13">
        <f t="shared" si="3000"/>
        <v>6.3370487052577477E-3</v>
      </c>
      <c r="AT2213" s="13">
        <f t="shared" si="3001"/>
        <v>4.8007584668814211E-3</v>
      </c>
      <c r="AU2213" s="13">
        <f t="shared" si="3002"/>
        <v>2.4246073032084788E-3</v>
      </c>
      <c r="AV2213" s="13">
        <f t="shared" si="3003"/>
        <v>9.18404969026287E-4</v>
      </c>
      <c r="AW2213" s="13">
        <f t="shared" si="3004"/>
        <v>1.9165341372159592E-5</v>
      </c>
      <c r="AX2213" s="13">
        <f t="shared" si="3005"/>
        <v>7.190410818025668E-4</v>
      </c>
      <c r="AY2213" s="13">
        <f t="shared" si="3006"/>
        <v>1.1765297935684798E-3</v>
      </c>
      <c r="AZ2213" s="13">
        <f t="shared" si="3007"/>
        <v>9.625474748147754E-4</v>
      </c>
      <c r="BA2213" s="13">
        <f t="shared" si="3008"/>
        <v>5.2498891023245689E-4</v>
      </c>
      <c r="BB2213" s="13">
        <f t="shared" si="3009"/>
        <v>2.1475306133868837E-4</v>
      </c>
      <c r="BC2213" s="13">
        <f t="shared" si="3010"/>
        <v>7.0277869045146411E-5</v>
      </c>
      <c r="BD2213" s="13">
        <f t="shared" si="3011"/>
        <v>1.1405969679248883E-3</v>
      </c>
      <c r="BE2213" s="13">
        <f t="shared" si="3012"/>
        <v>1.7281642624970069E-3</v>
      </c>
      <c r="BF2213" s="13">
        <f t="shared" si="3013"/>
        <v>1.3092055310322801E-3</v>
      </c>
      <c r="BG2213" s="13">
        <f t="shared" si="3014"/>
        <v>6.6120995543519532E-4</v>
      </c>
      <c r="BH2213" s="13">
        <f t="shared" si="3015"/>
        <v>2.5045643797152182E-4</v>
      </c>
      <c r="BI2213" s="13">
        <f t="shared" si="3016"/>
        <v>7.5895321061941591E-5</v>
      </c>
      <c r="BJ2213" s="14">
        <f t="shared" si="3017"/>
        <v>0.35505822874516613</v>
      </c>
      <c r="BK2213" s="14">
        <f t="shared" si="3018"/>
        <v>0.23700813607842419</v>
      </c>
      <c r="BL2213" s="14">
        <f t="shared" si="3019"/>
        <v>0.37535289431365115</v>
      </c>
      <c r="BM2213" s="14">
        <f t="shared" si="3020"/>
        <v>0.60736451651672763</v>
      </c>
      <c r="BN2213" s="14">
        <f t="shared" si="3021"/>
        <v>0.39014131729664309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1.6315999999999999</v>
      </c>
      <c r="F2214" s="10">
        <f>VLOOKUP(B2214,home!$B$2:$E$405,3,FALSE)</f>
        <v>1.7511000000000001</v>
      </c>
      <c r="G2214" s="10">
        <f>VLOOKUP(C2214,away!$B$2:$E$405,4,FALSE)</f>
        <v>0.7661</v>
      </c>
      <c r="H2214" s="10">
        <f>VLOOKUP(A2214,away!$A$2:$E$405,3,FALSE)</f>
        <v>1.3368</v>
      </c>
      <c r="I2214" s="10">
        <f>VLOOKUP(C2214,away!$B$2:$E$405,3,FALSE)</f>
        <v>1.3090999999999999</v>
      </c>
      <c r="J2214" s="10">
        <f>VLOOKUP(B2214,home!$B$2:$E$405,4,FALSE)</f>
        <v>0.42749999999999999</v>
      </c>
      <c r="K2214" s="12">
        <f t="shared" si="2966"/>
        <v>2.1888202956359999</v>
      </c>
      <c r="L2214" s="12">
        <f t="shared" si="2967"/>
        <v>0.7481270861999999</v>
      </c>
      <c r="M2214" s="13">
        <f t="shared" si="2968"/>
        <v>5.3027354187031792E-2</v>
      </c>
      <c r="N2214" s="13">
        <f t="shared" si="2969"/>
        <v>0.1160673490684538</v>
      </c>
      <c r="O2214" s="13">
        <f t="shared" si="2970"/>
        <v>3.9671199976839454E-2</v>
      </c>
      <c r="P2214" s="13">
        <f t="shared" si="2971"/>
        <v>8.6833127661540596E-2</v>
      </c>
      <c r="Q2214" s="13">
        <f t="shared" si="2972"/>
        <v>0.12702528465084995</v>
      </c>
      <c r="R2214" s="13">
        <f t="shared" si="2973"/>
        <v>1.4839549622365202E-2</v>
      </c>
      <c r="S2214" s="13">
        <f t="shared" si="2974"/>
        <v>3.5547653541657218E-2</v>
      </c>
      <c r="T2214" s="13">
        <f t="shared" si="2975"/>
        <v>9.5031056079565926E-2</v>
      </c>
      <c r="U2214" s="13">
        <f t="shared" si="2976"/>
        <v>3.2481107391530491E-2</v>
      </c>
      <c r="V2214" s="13">
        <f t="shared" si="2977"/>
        <v>6.4677602832929641E-3</v>
      </c>
      <c r="W2214" s="13">
        <f t="shared" si="2978"/>
        <v>9.2678507034240132E-2</v>
      </c>
      <c r="X2214" s="13">
        <f t="shared" si="2979"/>
        <v>6.9335301420892254E-2</v>
      </c>
      <c r="Y2214" s="13">
        <f t="shared" si="2980"/>
        <v>2.5935808511405416E-2</v>
      </c>
      <c r="Z2214" s="13">
        <f t="shared" si="2981"/>
        <v>3.7006230065001295E-3</v>
      </c>
      <c r="AA2214" s="13">
        <f t="shared" si="2982"/>
        <v>8.0999987431249962E-3</v>
      </c>
      <c r="AB2214" s="13">
        <f t="shared" si="2983"/>
        <v>8.8647208217890426E-3</v>
      </c>
      <c r="AC2214" s="13">
        <f t="shared" si="2984"/>
        <v>6.6194120819058216E-4</v>
      </c>
      <c r="AD2214" s="13">
        <f t="shared" si="2985"/>
        <v>5.0714149291447144E-2</v>
      </c>
      <c r="AE2214" s="13">
        <f t="shared" si="2986"/>
        <v>3.7940628738522136E-2</v>
      </c>
      <c r="AF2214" s="13">
        <f t="shared" si="2987"/>
        <v>1.4192206013373272E-2</v>
      </c>
      <c r="AG2214" s="13">
        <f t="shared" si="2988"/>
        <v>3.5391912438450216E-3</v>
      </c>
      <c r="AH2214" s="13">
        <f t="shared" si="2989"/>
        <v>6.9213407674440625E-4</v>
      </c>
      <c r="AI2214" s="13">
        <f t="shared" si="2990"/>
        <v>1.5149571144794408E-3</v>
      </c>
      <c r="AJ2214" s="13">
        <f t="shared" si="2991"/>
        <v>1.6579844395953759E-3</v>
      </c>
      <c r="AK2214" s="13">
        <f t="shared" si="2992"/>
        <v>1.2096766637450125E-3</v>
      </c>
      <c r="AL2214" s="13">
        <f t="shared" si="2993"/>
        <v>4.3357566159168509E-5</v>
      </c>
      <c r="AM2214" s="13">
        <f t="shared" si="2994"/>
        <v>2.2200831849006723E-2</v>
      </c>
      <c r="AN2214" s="13">
        <f t="shared" si="2995"/>
        <v>1.6609043642413553E-2</v>
      </c>
      <c r="AO2214" s="13">
        <f t="shared" si="2996"/>
        <v>6.212837712383742E-3</v>
      </c>
      <c r="AP2214" s="13">
        <f t="shared" si="2997"/>
        <v>1.5493307249330409E-3</v>
      </c>
      <c r="AQ2214" s="13">
        <f t="shared" si="2998"/>
        <v>2.897740702010723E-4</v>
      </c>
      <c r="AR2214" s="13">
        <f t="shared" si="2999"/>
        <v>1.03560850018904E-4</v>
      </c>
      <c r="AS2214" s="13">
        <f t="shared" si="3000"/>
        <v>2.2667609035469287E-4</v>
      </c>
      <c r="AT2214" s="13">
        <f t="shared" si="3001"/>
        <v>2.4807661355188574E-4</v>
      </c>
      <c r="AU2214" s="13">
        <f t="shared" si="3002"/>
        <v>1.8099837553833877E-4</v>
      </c>
      <c r="AV2214" s="13">
        <f t="shared" si="3003"/>
        <v>9.90432294638656E-5</v>
      </c>
      <c r="AW2214" s="13">
        <f t="shared" si="3004"/>
        <v>1.9721860407459359E-6</v>
      </c>
      <c r="AX2214" s="13">
        <f t="shared" si="3005"/>
        <v>8.0989385551846638E-3</v>
      </c>
      <c r="AY2214" s="13">
        <f t="shared" si="3006"/>
        <v>6.0590353026031387E-3</v>
      </c>
      <c r="AZ2214" s="13">
        <f t="shared" si="3007"/>
        <v>2.2664642130597102E-3</v>
      </c>
      <c r="BA2214" s="13">
        <f t="shared" si="3008"/>
        <v>5.6520108923097904E-4</v>
      </c>
      <c r="BB2214" s="13">
        <f t="shared" si="3009"/>
        <v>1.0571056100085961E-4</v>
      </c>
      <c r="BC2214" s="13">
        <f t="shared" si="3010"/>
        <v>1.5816986796428095E-5</v>
      </c>
      <c r="BD2214" s="13">
        <f t="shared" si="3011"/>
        <v>1.2912779494839635E-5</v>
      </c>
      <c r="BE2214" s="13">
        <f t="shared" si="3012"/>
        <v>2.8263753831377363E-5</v>
      </c>
      <c r="BF2214" s="13">
        <f t="shared" si="3013"/>
        <v>3.0932139008489271E-5</v>
      </c>
      <c r="BG2214" s="13">
        <f t="shared" si="3014"/>
        <v>2.2568297883071774E-5</v>
      </c>
      <c r="BH2214" s="13">
        <f t="shared" si="3015"/>
        <v>1.2349487111106618E-5</v>
      </c>
      <c r="BI2214" s="13">
        <f t="shared" si="3016"/>
        <v>5.4061616058970727E-6</v>
      </c>
      <c r="BJ2214" s="14">
        <f t="shared" si="3017"/>
        <v>0.69643246675940873</v>
      </c>
      <c r="BK2214" s="14">
        <f t="shared" si="3018"/>
        <v>0.18864022975047542</v>
      </c>
      <c r="BL2214" s="14">
        <f t="shared" si="3019"/>
        <v>0.11000211662807587</v>
      </c>
      <c r="BM2214" s="14">
        <f t="shared" si="3020"/>
        <v>0.55525450786081709</v>
      </c>
      <c r="BN2214" s="14">
        <f t="shared" si="3021"/>
        <v>0.4374638651670808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1.6315999999999999</v>
      </c>
      <c r="F2215" s="10">
        <f>VLOOKUP(B2215,home!$B$2:$E$405,3,FALSE)</f>
        <v>1.3024</v>
      </c>
      <c r="G2215" s="10">
        <f>VLOOKUP(C2215,away!$B$2:$E$405,4,FALSE)</f>
        <v>1.1492</v>
      </c>
      <c r="H2215" s="10">
        <f>VLOOKUP(A2215,away!$A$2:$E$405,3,FALSE)</f>
        <v>1.3368</v>
      </c>
      <c r="I2215" s="10">
        <f>VLOOKUP(C2215,away!$B$2:$E$405,3,FALSE)</f>
        <v>0.93510000000000004</v>
      </c>
      <c r="J2215" s="10">
        <f>VLOOKUP(B2215,home!$B$2:$E$405,4,FALSE)</f>
        <v>1.2156</v>
      </c>
      <c r="K2215" s="12">
        <f t="shared" si="2966"/>
        <v>2.442045219328</v>
      </c>
      <c r="L2215" s="12">
        <f t="shared" si="2967"/>
        <v>1.5195506662080001</v>
      </c>
      <c r="M2215" s="13">
        <f t="shared" si="2968"/>
        <v>1.9032716005786526E-2</v>
      </c>
      <c r="N2215" s="13">
        <f t="shared" si="2969"/>
        <v>4.6478753132758496E-2</v>
      </c>
      <c r="O2215" s="13">
        <f t="shared" si="2970"/>
        <v>2.8921176286340586E-2</v>
      </c>
      <c r="P2215" s="13">
        <f t="shared" si="2971"/>
        <v>7.0626820287400346E-2</v>
      </c>
      <c r="Q2215" s="13">
        <f t="shared" si="2972"/>
        <v>5.6751608444089607E-2</v>
      </c>
      <c r="R2215" s="13">
        <f t="shared" si="2973"/>
        <v>2.1973596346713926E-2</v>
      </c>
      <c r="S2215" s="13">
        <f t="shared" si="2974"/>
        <v>6.5520703172266603E-2</v>
      </c>
      <c r="T2215" s="13">
        <f t="shared" si="2975"/>
        <v>8.623694441959194E-2</v>
      </c>
      <c r="U2215" s="13">
        <f t="shared" si="2976"/>
        <v>5.3660515909935952E-2</v>
      </c>
      <c r="V2215" s="13">
        <f t="shared" si="2977"/>
        <v>2.7014997209394993E-2</v>
      </c>
      <c r="W2215" s="13">
        <f t="shared" si="2978"/>
        <v>4.6196664696687859E-2</v>
      </c>
      <c r="X2215" s="13">
        <f t="shared" si="2979"/>
        <v>7.0198172616439639E-2</v>
      </c>
      <c r="Y2215" s="13">
        <f t="shared" si="2980"/>
        <v>5.3334839982947524E-2</v>
      </c>
      <c r="Z2215" s="13">
        <f t="shared" si="2981"/>
        <v>1.1129997655878274E-2</v>
      </c>
      <c r="AA2215" s="13">
        <f t="shared" si="2982"/>
        <v>2.7179957566669386E-2</v>
      </c>
      <c r="AB2215" s="13">
        <f t="shared" si="2983"/>
        <v>3.3187342718611443E-2</v>
      </c>
      <c r="AC2215" s="13">
        <f t="shared" si="2984"/>
        <v>6.2654725434105043E-3</v>
      </c>
      <c r="AD2215" s="13">
        <f t="shared" si="2985"/>
        <v>2.8203586042861297E-2</v>
      </c>
      <c r="AE2215" s="13">
        <f t="shared" si="2986"/>
        <v>4.2856777960884537E-2</v>
      </c>
      <c r="AF2215" s="13">
        <f t="shared" si="2987"/>
        <v>3.256152275099522E-2</v>
      </c>
      <c r="AG2215" s="13">
        <f t="shared" si="2988"/>
        <v>1.649296119634058E-2</v>
      </c>
      <c r="AH2215" s="13">
        <f t="shared" si="2989"/>
        <v>4.2281488382208271E-3</v>
      </c>
      <c r="AI2215" s="13">
        <f t="shared" si="2990"/>
        <v>1.0325330656984408E-2</v>
      </c>
      <c r="AJ2215" s="13">
        <f t="shared" si="2991"/>
        <v>1.2607462184434809E-2</v>
      </c>
      <c r="AK2215" s="13">
        <f t="shared" si="2992"/>
        <v>1.0262664251785856E-2</v>
      </c>
      <c r="AL2215" s="13">
        <f t="shared" si="2993"/>
        <v>9.2999948762868682E-4</v>
      </c>
      <c r="AM2215" s="13">
        <f t="shared" si="2994"/>
        <v>1.3774886492775062E-2</v>
      </c>
      <c r="AN2215" s="13">
        <f t="shared" si="2995"/>
        <v>2.0931637947035928E-2</v>
      </c>
      <c r="AO2215" s="13">
        <f t="shared" si="2996"/>
        <v>1.5903342193621554E-2</v>
      </c>
      <c r="AP2215" s="13">
        <f t="shared" si="2997"/>
        <v>8.0553114084171411E-3</v>
      </c>
      <c r="AQ2215" s="13">
        <f t="shared" si="2998"/>
        <v>3.0601134542932924E-3</v>
      </c>
      <c r="AR2215" s="13">
        <f t="shared" si="2999"/>
        <v>1.2849772767890072E-3</v>
      </c>
      <c r="AS2215" s="13">
        <f t="shared" si="3000"/>
        <v>3.1379726157277068E-3</v>
      </c>
      <c r="AT2215" s="13">
        <f t="shared" si="3001"/>
        <v>3.8315355123100139E-3</v>
      </c>
      <c r="AU2215" s="13">
        <f t="shared" si="3002"/>
        <v>3.1189276601740427E-3</v>
      </c>
      <c r="AV2215" s="13">
        <f t="shared" si="3003"/>
        <v>1.9041405954894717E-3</v>
      </c>
      <c r="AW2215" s="13">
        <f t="shared" si="3004"/>
        <v>9.5862576050855723E-5</v>
      </c>
      <c r="AX2215" s="13">
        <f t="shared" si="3005"/>
        <v>5.6064826177445294E-3</v>
      </c>
      <c r="AY2215" s="13">
        <f t="shared" si="3006"/>
        <v>8.5193343968772723E-3</v>
      </c>
      <c r="AZ2215" s="13">
        <f t="shared" si="3007"/>
        <v>6.4727801292117958E-3</v>
      </c>
      <c r="BA2215" s="13">
        <f t="shared" si="3008"/>
        <v>3.2785724525205627E-3</v>
      </c>
      <c r="BB2215" s="13">
        <f t="shared" si="3009"/>
        <v>1.2454892386097043E-3</v>
      </c>
      <c r="BC2215" s="13">
        <f t="shared" si="3010"/>
        <v>3.7851680045685392E-4</v>
      </c>
      <c r="BD2215" s="13">
        <f t="shared" si="3011"/>
        <v>3.2543134616781365E-4</v>
      </c>
      <c r="BE2215" s="13">
        <f t="shared" si="3012"/>
        <v>7.9471806312858475E-4</v>
      </c>
      <c r="BF2215" s="13">
        <f t="shared" si="3013"/>
        <v>9.7036872338838423E-4</v>
      </c>
      <c r="BG2215" s="13">
        <f t="shared" si="3014"/>
        <v>7.89894767312006E-4</v>
      </c>
      <c r="BH2215" s="13">
        <f t="shared" si="3015"/>
        <v>4.8223968507162186E-4</v>
      </c>
      <c r="BI2215" s="13">
        <f t="shared" si="3016"/>
        <v>2.3553022349987883E-4</v>
      </c>
      <c r="BJ2215" s="14">
        <f t="shared" si="3017"/>
        <v>0.56653829837516034</v>
      </c>
      <c r="BK2215" s="14">
        <f t="shared" si="3018"/>
        <v>0.19791004310276492</v>
      </c>
      <c r="BL2215" s="14">
        <f t="shared" si="3019"/>
        <v>0.21922193122875572</v>
      </c>
      <c r="BM2215" s="14">
        <f t="shared" si="3020"/>
        <v>0.74259212803864338</v>
      </c>
      <c r="BN2215" s="14">
        <f t="shared" si="3021"/>
        <v>0.2437846705030895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1.6315999999999999</v>
      </c>
      <c r="F2216" s="10">
        <f>VLOOKUP(B2216,home!$B$2:$E$405,3,FALSE)</f>
        <v>1.1492</v>
      </c>
      <c r="G2216" s="10">
        <f>VLOOKUP(C2216,away!$B$2:$E$405,4,FALSE)</f>
        <v>0.996</v>
      </c>
      <c r="H2216" s="10">
        <f>VLOOKUP(A2216,away!$A$2:$E$405,3,FALSE)</f>
        <v>1.3368</v>
      </c>
      <c r="I2216" s="10">
        <f>VLOOKUP(C2216,away!$B$2:$E$405,3,FALSE)</f>
        <v>1.0286</v>
      </c>
      <c r="J2216" s="10">
        <f>VLOOKUP(B2216,home!$B$2:$E$405,4,FALSE)</f>
        <v>1.0286</v>
      </c>
      <c r="K2216" s="12">
        <f t="shared" si="2966"/>
        <v>1.8675345811199999</v>
      </c>
      <c r="L2216" s="12">
        <f t="shared" si="2967"/>
        <v>1.4143584089279999</v>
      </c>
      <c r="M2216" s="13">
        <f t="shared" si="2968"/>
        <v>3.755709426775649E-2</v>
      </c>
      <c r="N2216" s="13">
        <f t="shared" si="2969"/>
        <v>7.0139172311418946E-2</v>
      </c>
      <c r="O2216" s="13">
        <f t="shared" si="2970"/>
        <v>5.3119192092502966E-2</v>
      </c>
      <c r="P2216" s="13">
        <f t="shared" si="2971"/>
        <v>9.9201928153905328E-2</v>
      </c>
      <c r="Q2216" s="13">
        <f t="shared" si="2972"/>
        <v>6.5493664891354664E-2</v>
      </c>
      <c r="R2216" s="13">
        <f t="shared" si="2973"/>
        <v>3.7564788005746655E-2</v>
      </c>
      <c r="S2216" s="13">
        <f t="shared" si="2974"/>
        <v>6.5507081560229455E-2</v>
      </c>
      <c r="T2216" s="13">
        <f t="shared" si="2975"/>
        <v>9.2631515670599976E-2</v>
      </c>
      <c r="U2216" s="13">
        <f t="shared" si="2976"/>
        <v>7.0153540633173667E-2</v>
      </c>
      <c r="V2216" s="13">
        <f t="shared" si="2977"/>
        <v>1.9225333012484132E-2</v>
      </c>
      <c r="W2216" s="13">
        <f t="shared" si="2978"/>
        <v>4.077056134296321E-2</v>
      </c>
      <c r="X2216" s="13">
        <f t="shared" si="2979"/>
        <v>5.7664186272134869E-2</v>
      </c>
      <c r="Y2216" s="13">
        <f t="shared" si="2980"/>
        <v>4.0778913373992254E-2</v>
      </c>
      <c r="Z2216" s="13">
        <f t="shared" si="2981"/>
        <v>1.771002459850848E-2</v>
      </c>
      <c r="AA2216" s="13">
        <f t="shared" si="2982"/>
        <v>3.3074083370200423E-2</v>
      </c>
      <c r="AB2216" s="13">
        <f t="shared" si="2983"/>
        <v>3.0883497216347609E-2</v>
      </c>
      <c r="AC2216" s="13">
        <f t="shared" si="2984"/>
        <v>3.1738179920190153E-3</v>
      </c>
      <c r="AD2216" s="13">
        <f t="shared" si="2985"/>
        <v>1.9035108299914515E-2</v>
      </c>
      <c r="AE2216" s="13">
        <f t="shared" si="2986"/>
        <v>2.692246548883926E-2</v>
      </c>
      <c r="AF2216" s="13">
        <f t="shared" si="2987"/>
        <v>1.9039007726606844E-2</v>
      </c>
      <c r="AG2216" s="13">
        <f t="shared" si="2988"/>
        <v>8.9759935585905157E-3</v>
      </c>
      <c r="AH2216" s="13">
        <f t="shared" si="2989"/>
        <v>6.2620805533055504E-3</v>
      </c>
      <c r="AI2216" s="13">
        <f t="shared" si="2990"/>
        <v>1.1694651983057176E-2</v>
      </c>
      <c r="AJ2216" s="13">
        <f t="shared" si="2991"/>
        <v>1.0920083496261432E-2</v>
      </c>
      <c r="AK2216" s="13">
        <f t="shared" si="2992"/>
        <v>6.7978778526620043E-3</v>
      </c>
      <c r="AL2216" s="13">
        <f t="shared" si="2993"/>
        <v>3.3532824682674819E-4</v>
      </c>
      <c r="AM2216" s="13">
        <f t="shared" si="2994"/>
        <v>7.109744601090936E-3</v>
      </c>
      <c r="AN2216" s="13">
        <f t="shared" si="2995"/>
        <v>1.0055727061883414E-2</v>
      </c>
      <c r="AO2216" s="13">
        <f t="shared" si="2996"/>
        <v>7.1112010639298295E-3</v>
      </c>
      <c r="AP2216" s="13">
        <f t="shared" si="2997"/>
        <v>3.3525956741156304E-3</v>
      </c>
      <c r="AQ2216" s="13">
        <f t="shared" si="2998"/>
        <v>1.18544297085527E-3</v>
      </c>
      <c r="AR2216" s="13">
        <f t="shared" si="2999"/>
        <v>1.7713652575904416E-3</v>
      </c>
      <c r="AS2216" s="13">
        <f t="shared" si="3000"/>
        <v>3.3080858743446857E-3</v>
      </c>
      <c r="AT2216" s="13">
        <f t="shared" si="3001"/>
        <v>3.0889823838266463E-3</v>
      </c>
      <c r="AU2216" s="13">
        <f t="shared" si="3002"/>
        <v>1.9229271407555845E-3</v>
      </c>
      <c r="AV2216" s="13">
        <f t="shared" si="3003"/>
        <v>8.9778323308381492E-4</v>
      </c>
      <c r="AW2216" s="13">
        <f t="shared" si="3004"/>
        <v>2.4603436224712986E-5</v>
      </c>
      <c r="AX2216" s="13">
        <f t="shared" si="3005"/>
        <v>2.212948984244757E-3</v>
      </c>
      <c r="AY2216" s="13">
        <f t="shared" si="3006"/>
        <v>3.1299030043952479E-3</v>
      </c>
      <c r="AZ2216" s="13">
        <f t="shared" si="3007"/>
        <v>2.2134023166977155E-3</v>
      </c>
      <c r="BA2216" s="13">
        <f t="shared" si="3008"/>
        <v>1.0435147263207097E-3</v>
      </c>
      <c r="BB2216" s="13">
        <f t="shared" si="3009"/>
        <v>3.6897595700297411E-4</v>
      </c>
      <c r="BC2216" s="13">
        <f t="shared" si="3010"/>
        <v>1.0437284949588253E-4</v>
      </c>
      <c r="BD2216" s="13">
        <f t="shared" si="3011"/>
        <v>4.1755755789265871E-4</v>
      </c>
      <c r="BE2216" s="13">
        <f t="shared" si="3012"/>
        <v>7.7980317897255642E-4</v>
      </c>
      <c r="BF2216" s="13">
        <f t="shared" si="3013"/>
        <v>7.2815470159927884E-4</v>
      </c>
      <c r="BG2216" s="13">
        <f t="shared" si="3014"/>
        <v>4.5328469521392249E-4</v>
      </c>
      <c r="BH2216" s="13">
        <f t="shared" si="3015"/>
        <v>2.1163121085110989E-4</v>
      </c>
      <c r="BI2216" s="13">
        <f t="shared" si="3016"/>
        <v>7.9045720941749157E-5</v>
      </c>
      <c r="BJ2216" s="14">
        <f t="shared" si="3017"/>
        <v>0.47933841814644729</v>
      </c>
      <c r="BK2216" s="14">
        <f t="shared" si="3018"/>
        <v>0.22813048623761642</v>
      </c>
      <c r="BL2216" s="14">
        <f t="shared" si="3019"/>
        <v>0.27412841615832989</v>
      </c>
      <c r="BM2216" s="14">
        <f t="shared" si="3020"/>
        <v>0.63312620585004631</v>
      </c>
      <c r="BN2216" s="14">
        <f t="shared" si="3021"/>
        <v>0.36307583972268503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1.2514000000000001</v>
      </c>
      <c r="F2217" s="10">
        <f>VLOOKUP(B2217,home!$B$2:$E$405,3,FALSE)</f>
        <v>1.0810999999999999</v>
      </c>
      <c r="G2217" s="10">
        <f>VLOOKUP(C2217,away!$B$2:$E$405,4,FALSE)</f>
        <v>1.1752</v>
      </c>
      <c r="H2217" s="10">
        <f>VLOOKUP(A2217,away!$A$2:$E$405,3,FALSE)</f>
        <v>0.95709999999999995</v>
      </c>
      <c r="I2217" s="10">
        <f>VLOOKUP(C2217,away!$B$2:$E$405,3,FALSE)</f>
        <v>0.98340000000000005</v>
      </c>
      <c r="J2217" s="10">
        <f>VLOOKUP(B2217,home!$B$2:$E$405,4,FALSE)</f>
        <v>1.1063000000000001</v>
      </c>
      <c r="K2217" s="12">
        <f t="shared" si="2966"/>
        <v>1.5899146122079999</v>
      </c>
      <c r="L2217" s="12">
        <f t="shared" si="2967"/>
        <v>1.0412629904820001</v>
      </c>
      <c r="M2217" s="13">
        <f t="shared" si="2968"/>
        <v>7.1993632405465732E-2</v>
      </c>
      <c r="N2217" s="13">
        <f t="shared" si="2969"/>
        <v>0.11446372814738136</v>
      </c>
      <c r="O2217" s="13">
        <f t="shared" si="2970"/>
        <v>7.4964304974177082E-2</v>
      </c>
      <c r="P2217" s="13">
        <f t="shared" si="2971"/>
        <v>0.11918684387246099</v>
      </c>
      <c r="Q2217" s="13">
        <f t="shared" si="2972"/>
        <v>9.099377697466289E-2</v>
      </c>
      <c r="R2217" s="13">
        <f t="shared" si="2973"/>
        <v>3.9028778188408143E-2</v>
      </c>
      <c r="S2217" s="13">
        <f t="shared" si="2974"/>
        <v>4.9329028407239787E-2</v>
      </c>
      <c r="T2217" s="13">
        <f t="shared" si="2975"/>
        <v>9.4748452327889643E-2</v>
      </c>
      <c r="U2217" s="13">
        <f t="shared" si="2976"/>
        <v>6.2052424738374988E-2</v>
      </c>
      <c r="V2217" s="13">
        <f t="shared" si="2977"/>
        <v>9.0739062002370523E-3</v>
      </c>
      <c r="W2217" s="13">
        <f t="shared" si="2978"/>
        <v>4.8224111877337467E-2</v>
      </c>
      <c r="X2217" s="13">
        <f t="shared" si="2979"/>
        <v>5.0213982946734945E-2</v>
      </c>
      <c r="Y2217" s="13">
        <f t="shared" si="2980"/>
        <v>2.6142981023564691E-2</v>
      </c>
      <c r="Z2217" s="13">
        <f t="shared" si="2981"/>
        <v>1.3546407430440178E-2</v>
      </c>
      <c r="AA2217" s="13">
        <f t="shared" si="2982"/>
        <v>2.1537631116579865E-2</v>
      </c>
      <c r="AB2217" s="13">
        <f t="shared" si="2983"/>
        <v>1.7121497212298015E-2</v>
      </c>
      <c r="AC2217" s="13">
        <f t="shared" si="2984"/>
        <v>9.3887664563694674E-4</v>
      </c>
      <c r="AD2217" s="13">
        <f t="shared" si="2985"/>
        <v>1.9168055033633051E-2</v>
      </c>
      <c r="AE2217" s="13">
        <f t="shared" si="2986"/>
        <v>1.9958986306044302E-2</v>
      </c>
      <c r="AF2217" s="13">
        <f t="shared" si="2987"/>
        <v>1.0391276884010488E-2</v>
      </c>
      <c r="AG2217" s="13">
        <f t="shared" si="2988"/>
        <v>3.6066840143904144E-3</v>
      </c>
      <c r="AH2217" s="13">
        <f t="shared" si="2989"/>
        <v>3.5263431778269306E-3</v>
      </c>
      <c r="AI2217" s="13">
        <f t="shared" si="2990"/>
        <v>5.606584546087031E-3</v>
      </c>
      <c r="AJ2217" s="13">
        <f t="shared" si="2991"/>
        <v>4.4569953472016642E-3</v>
      </c>
      <c r="AK2217" s="13">
        <f t="shared" si="2992"/>
        <v>2.3620806763529983E-3</v>
      </c>
      <c r="AL2217" s="13">
        <f t="shared" si="2993"/>
        <v>6.2173134173202228E-5</v>
      </c>
      <c r="AM2217" s="13">
        <f t="shared" si="2994"/>
        <v>6.0951141571160489E-3</v>
      </c>
      <c r="AN2217" s="13">
        <f t="shared" si="2995"/>
        <v>6.3466167945678319E-3</v>
      </c>
      <c r="AO2217" s="13">
        <f t="shared" si="2996"/>
        <v>3.3042485914774929E-3</v>
      </c>
      <c r="AP2217" s="13">
        <f t="shared" si="2997"/>
        <v>1.146863923219264E-3</v>
      </c>
      <c r="AQ2217" s="13">
        <f t="shared" si="2998"/>
        <v>2.9854673959180231E-4</v>
      </c>
      <c r="AR2217" s="13">
        <f t="shared" si="2999"/>
        <v>7.3437012856197414E-4</v>
      </c>
      <c r="AS2217" s="13">
        <f t="shared" si="3000"/>
        <v>1.1675857981697502E-3</v>
      </c>
      <c r="AT2217" s="13">
        <f t="shared" si="3001"/>
        <v>9.2818086075831339E-4</v>
      </c>
      <c r="AU2217" s="13">
        <f t="shared" si="3002"/>
        <v>4.9190943776381381E-4</v>
      </c>
      <c r="AV2217" s="13">
        <f t="shared" si="3003"/>
        <v>1.9552350074592733E-4</v>
      </c>
      <c r="AW2217" s="13">
        <f t="shared" si="3004"/>
        <v>2.859133890723418E-6</v>
      </c>
      <c r="AX2217" s="13">
        <f t="shared" si="3005"/>
        <v>1.6151185102457773E-3</v>
      </c>
      <c r="AY2217" s="13">
        <f t="shared" si="3006"/>
        <v>1.6817631299613509E-3</v>
      </c>
      <c r="AZ2217" s="13">
        <f t="shared" si="3007"/>
        <v>8.755788529929623E-4</v>
      </c>
      <c r="BA2217" s="13">
        <f t="shared" si="3008"/>
        <v>3.0390261829008389E-4</v>
      </c>
      <c r="BB2217" s="13">
        <f t="shared" si="3009"/>
        <v>7.9110637284010604E-5</v>
      </c>
      <c r="BC2217" s="13">
        <f t="shared" si="3010"/>
        <v>1.6474995751457148E-5</v>
      </c>
      <c r="BD2217" s="13">
        <f t="shared" si="3011"/>
        <v>1.2744540603118197E-4</v>
      </c>
      <c r="BE2217" s="13">
        <f t="shared" si="3012"/>
        <v>2.0262731330775776E-4</v>
      </c>
      <c r="BF2217" s="13">
        <f t="shared" si="3013"/>
        <v>1.610800631302263E-4</v>
      </c>
      <c r="BG2217" s="13">
        <f t="shared" si="3014"/>
        <v>8.5367848702044648E-5</v>
      </c>
      <c r="BH2217" s="13">
        <f t="shared" si="3015"/>
        <v>3.3931897516035631E-5</v>
      </c>
      <c r="BI2217" s="13">
        <f t="shared" si="3016"/>
        <v>1.0789763936137861E-5</v>
      </c>
      <c r="BJ2217" s="14">
        <f t="shared" si="3017"/>
        <v>0.49967537448614741</v>
      </c>
      <c r="BK2217" s="14">
        <f t="shared" si="3018"/>
        <v>0.2522662237951751</v>
      </c>
      <c r="BL2217" s="14">
        <f t="shared" si="3019"/>
        <v>0.23479545199592994</v>
      </c>
      <c r="BM2217" s="14">
        <f t="shared" si="3020"/>
        <v>0.48797348914906563</v>
      </c>
      <c r="BN2217" s="14">
        <f t="shared" si="3021"/>
        <v>0.51063106456255614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1.3216000000000001</v>
      </c>
      <c r="F2218" s="10">
        <f>VLOOKUP(B2218,home!$B$2:$E$405,3,FALSE)</f>
        <v>1.2611000000000001</v>
      </c>
      <c r="G2218" s="10">
        <f>VLOOKUP(C2218,away!$B$2:$E$405,4,FALSE)</f>
        <v>0.79869999999999997</v>
      </c>
      <c r="H2218" s="10">
        <f>VLOOKUP(A2218,away!$A$2:$E$405,3,FALSE)</f>
        <v>1.1162000000000001</v>
      </c>
      <c r="I2218" s="10">
        <f>VLOOKUP(C2218,away!$B$2:$E$405,3,FALSE)</f>
        <v>0.7964</v>
      </c>
      <c r="J2218" s="10">
        <f>VLOOKUP(B2218,home!$B$2:$E$405,4,FALSE)</f>
        <v>1.2941</v>
      </c>
      <c r="K2218" s="12">
        <f t="shared" si="2966"/>
        <v>1.331169137312</v>
      </c>
      <c r="L2218" s="12">
        <f t="shared" si="2967"/>
        <v>1.1503794280880002</v>
      </c>
      <c r="M2218" s="13">
        <f t="shared" si="2968"/>
        <v>8.3613644089170797E-2</v>
      </c>
      <c r="N2218" s="13">
        <f t="shared" si="2969"/>
        <v>0.1113039024696941</v>
      </c>
      <c r="O2218" s="13">
        <f t="shared" si="2970"/>
        <v>9.6187416067653894E-2</v>
      </c>
      <c r="P2218" s="13">
        <f t="shared" si="2971"/>
        <v>0.12804171966704925</v>
      </c>
      <c r="Q2218" s="13">
        <f t="shared" si="2972"/>
        <v>7.4082159915020859E-2</v>
      </c>
      <c r="R2218" s="13">
        <f t="shared" si="2973"/>
        <v>5.5326012342585121E-2</v>
      </c>
      <c r="S2218" s="13">
        <f t="shared" si="2974"/>
        <v>4.90191587565868E-2</v>
      </c>
      <c r="T2218" s="13">
        <f t="shared" si="2975"/>
        <v>8.5222592754565465E-2</v>
      </c>
      <c r="U2218" s="13">
        <f t="shared" si="2976"/>
        <v>7.3648280120992102E-2</v>
      </c>
      <c r="V2218" s="13">
        <f t="shared" si="2977"/>
        <v>8.3406076340733493E-3</v>
      </c>
      <c r="W2218" s="13">
        <f t="shared" si="2978"/>
        <v>3.287196163476265E-2</v>
      </c>
      <c r="X2218" s="13">
        <f t="shared" si="2979"/>
        <v>3.7815228425528945E-2</v>
      </c>
      <c r="Y2218" s="13">
        <f t="shared" si="2980"/>
        <v>2.1750930424588543E-2</v>
      </c>
      <c r="Z2218" s="13">
        <f t="shared" si="2981"/>
        <v>2.1215302145684234E-2</v>
      </c>
      <c r="AA2218" s="13">
        <f t="shared" si="2982"/>
        <v>2.8241155455083905E-2</v>
      </c>
      <c r="AB2218" s="13">
        <f t="shared" si="2983"/>
        <v>1.8796877271919067E-2</v>
      </c>
      <c r="AC2218" s="13">
        <f t="shared" si="2984"/>
        <v>7.9827413050251349E-4</v>
      </c>
      <c r="AD2218" s="13">
        <f t="shared" si="2985"/>
        <v>1.093953520277504E-2</v>
      </c>
      <c r="AE2218" s="13">
        <f t="shared" si="2986"/>
        <v>1.2584616250116896E-2</v>
      </c>
      <c r="AF2218" s="13">
        <f t="shared" si="2987"/>
        <v>7.2385418222582158E-3</v>
      </c>
      <c r="AG2218" s="13">
        <f t="shared" si="2988"/>
        <v>2.7756898672268255E-3</v>
      </c>
      <c r="AH2218" s="13">
        <f t="shared" si="2989"/>
        <v>6.1014117872665906E-3</v>
      </c>
      <c r="AI2218" s="13">
        <f t="shared" si="2990"/>
        <v>8.1220110652409361E-3</v>
      </c>
      <c r="AJ2218" s="13">
        <f t="shared" si="2991"/>
        <v>5.4058852314776487E-3</v>
      </c>
      <c r="AK2218" s="13">
        <f t="shared" si="2992"/>
        <v>2.398715859997928E-3</v>
      </c>
      <c r="AL2218" s="13">
        <f t="shared" si="2993"/>
        <v>4.8897470525865201E-5</v>
      </c>
      <c r="AM2218" s="13">
        <f t="shared" si="2994"/>
        <v>2.9124743276944605E-3</v>
      </c>
      <c r="AN2218" s="13">
        <f t="shared" si="2995"/>
        <v>3.3504505514141366E-3</v>
      </c>
      <c r="AO2218" s="13">
        <f t="shared" si="2996"/>
        <v>1.9271446945864602E-3</v>
      </c>
      <c r="AP2218" s="13">
        <f t="shared" si="2997"/>
        <v>7.3898253720039854E-4</v>
      </c>
      <c r="AQ2218" s="13">
        <f t="shared" si="2998"/>
        <v>2.1252757712790353E-4</v>
      </c>
      <c r="AR2218" s="13">
        <f t="shared" si="2999"/>
        <v>1.4037877204730246E-3</v>
      </c>
      <c r="AS2218" s="13">
        <f t="shared" si="3000"/>
        <v>1.8686788888312553E-3</v>
      </c>
      <c r="AT2218" s="13">
        <f t="shared" si="3001"/>
        <v>1.2437638321793247E-3</v>
      </c>
      <c r="AU2218" s="13">
        <f t="shared" si="3002"/>
        <v>5.518866758340064E-4</v>
      </c>
      <c r="AV2218" s="13">
        <f t="shared" si="3003"/>
        <v>1.8366362754098541E-4</v>
      </c>
      <c r="AW2218" s="13">
        <f t="shared" si="3004"/>
        <v>2.0799755967869724E-6</v>
      </c>
      <c r="AX2218" s="13">
        <f t="shared" si="3005"/>
        <v>6.4616598970673039E-4</v>
      </c>
      <c r="AY2218" s="13">
        <f t="shared" si="3006"/>
        <v>7.4333606168874519E-4</v>
      </c>
      <c r="AZ2218" s="13">
        <f t="shared" si="3007"/>
        <v>4.275592567613427E-4</v>
      </c>
      <c r="BA2218" s="13">
        <f t="shared" si="3008"/>
        <v>1.6395179108894792E-4</v>
      </c>
      <c r="BB2218" s="13">
        <f t="shared" si="3009"/>
        <v>4.7151691916726818E-5</v>
      </c>
      <c r="BC2218" s="13">
        <f t="shared" si="3010"/>
        <v>1.0848467276109155E-5</v>
      </c>
      <c r="BD2218" s="13">
        <f t="shared" si="3011"/>
        <v>2.6914808583911927E-4</v>
      </c>
      <c r="BE2218" s="13">
        <f t="shared" si="3012"/>
        <v>3.5828162523563649E-4</v>
      </c>
      <c r="BF2218" s="13">
        <f t="shared" si="3013"/>
        <v>2.3846672098983183E-4</v>
      </c>
      <c r="BG2218" s="13">
        <f t="shared" si="3014"/>
        <v>1.0581317975255195E-4</v>
      </c>
      <c r="BH2218" s="13">
        <f t="shared" si="3015"/>
        <v>3.5213809801861042E-5</v>
      </c>
      <c r="BI2218" s="13">
        <f t="shared" si="3016"/>
        <v>9.3751073630824417E-6</v>
      </c>
      <c r="BJ2218" s="14">
        <f t="shared" si="3017"/>
        <v>0.40776575171299945</v>
      </c>
      <c r="BK2218" s="14">
        <f t="shared" si="3018"/>
        <v>0.2706056378095974</v>
      </c>
      <c r="BL2218" s="14">
        <f t="shared" si="3019"/>
        <v>0.30049584447605787</v>
      </c>
      <c r="BM2218" s="14">
        <f t="shared" si="3020"/>
        <v>0.45078642550707299</v>
      </c>
      <c r="BN2218" s="14">
        <f t="shared" si="3021"/>
        <v>0.54855485455117403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1.3216000000000001</v>
      </c>
      <c r="F2219" s="10">
        <f>VLOOKUP(B2219,home!$B$2:$E$405,3,FALSE)</f>
        <v>0.71460000000000001</v>
      </c>
      <c r="G2219" s="10">
        <f>VLOOKUP(C2219,away!$B$2:$E$405,4,FALSE)</f>
        <v>1.177</v>
      </c>
      <c r="H2219" s="10">
        <f>VLOOKUP(A2219,away!$A$2:$E$405,3,FALSE)</f>
        <v>1.1162000000000001</v>
      </c>
      <c r="I2219" s="10">
        <f>VLOOKUP(C2219,away!$B$2:$E$405,3,FALSE)</f>
        <v>1.1448</v>
      </c>
      <c r="J2219" s="10">
        <f>VLOOKUP(B2219,home!$B$2:$E$405,4,FALSE)</f>
        <v>1.3935999999999999</v>
      </c>
      <c r="K2219" s="12">
        <f t="shared" si="2966"/>
        <v>1.1115768787200002</v>
      </c>
      <c r="L2219" s="12">
        <f t="shared" si="2967"/>
        <v>1.7807779791359999</v>
      </c>
      <c r="M2219" s="13">
        <f t="shared" si="2968"/>
        <v>5.544549250465089E-2</v>
      </c>
      <c r="N2219" s="13">
        <f t="shared" si="2969"/>
        <v>6.1631927497412996E-2</v>
      </c>
      <c r="O2219" s="13">
        <f t="shared" si="2970"/>
        <v>9.8736112094632414E-2</v>
      </c>
      <c r="P2219" s="13">
        <f t="shared" si="2971"/>
        <v>0.10975277929909956</v>
      </c>
      <c r="Q2219" s="13">
        <f t="shared" si="2972"/>
        <v>3.4254312798535864E-2</v>
      </c>
      <c r="R2219" s="13">
        <f t="shared" si="2973"/>
        <v>8.7913547081812565E-2</v>
      </c>
      <c r="S2219" s="13">
        <f t="shared" si="2974"/>
        <v>5.4313128172080234E-2</v>
      </c>
      <c r="T2219" s="13">
        <f t="shared" si="2975"/>
        <v>6.0999325922069102E-2</v>
      </c>
      <c r="U2219" s="13">
        <f t="shared" si="2976"/>
        <v>9.7722666262404986E-2</v>
      </c>
      <c r="V2219" s="13">
        <f t="shared" si="2977"/>
        <v>1.1945699581167743E-2</v>
      </c>
      <c r="W2219" s="13">
        <f t="shared" si="2978"/>
        <v>1.2692100701098344E-2</v>
      </c>
      <c r="X2219" s="13">
        <f t="shared" si="2979"/>
        <v>2.2601813437492509E-2</v>
      </c>
      <c r="Y2219" s="13">
        <f t="shared" si="2980"/>
        <v>2.0124405829013408E-2</v>
      </c>
      <c r="Z2219" s="13">
        <f t="shared" si="2981"/>
        <v>5.2184836237009251E-2</v>
      </c>
      <c r="AA2219" s="13">
        <f t="shared" si="2982"/>
        <v>5.8007457380849101E-2</v>
      </c>
      <c r="AB2219" s="13">
        <f t="shared" si="2983"/>
        <v>3.2239874208943857E-2</v>
      </c>
      <c r="AC2219" s="13">
        <f t="shared" si="2984"/>
        <v>1.4778858371526709E-3</v>
      </c>
      <c r="AD2219" s="13">
        <f t="shared" si="2985"/>
        <v>3.527061420431707E-3</v>
      </c>
      <c r="AE2219" s="13">
        <f t="shared" si="2986"/>
        <v>6.2809133085649236E-3</v>
      </c>
      <c r="AF2219" s="13">
        <f t="shared" si="2987"/>
        <v>5.5924560543773273E-3</v>
      </c>
      <c r="AG2219" s="13">
        <f t="shared" si="2988"/>
        <v>3.3196408636403146E-3</v>
      </c>
      <c r="AH2219" s="13">
        <f t="shared" si="2989"/>
        <v>2.3232401803921103E-2</v>
      </c>
      <c r="AI2219" s="13">
        <f t="shared" si="2990"/>
        <v>2.582460068237152E-2</v>
      </c>
      <c r="AJ2219" s="13">
        <f t="shared" si="2991"/>
        <v>1.4353014510350469E-2</v>
      </c>
      <c r="AK2219" s="13">
        <f t="shared" si="2992"/>
        <v>5.3181596898794125E-3</v>
      </c>
      <c r="AL2219" s="13">
        <f t="shared" si="2993"/>
        <v>1.1701732334737663E-4</v>
      </c>
      <c r="AM2219" s="13">
        <f t="shared" si="2994"/>
        <v>7.84119984955441E-4</v>
      </c>
      <c r="AN2219" s="13">
        <f t="shared" si="2995"/>
        <v>1.3963436022091007E-3</v>
      </c>
      <c r="AO2219" s="13">
        <f t="shared" si="2996"/>
        <v>1.2432889690607027E-3</v>
      </c>
      <c r="AP2219" s="13">
        <f t="shared" si="2997"/>
        <v>7.3800720593533297E-4</v>
      </c>
      <c r="AQ2219" s="13">
        <f t="shared" si="2998"/>
        <v>3.2855674519333193E-4</v>
      </c>
      <c r="AR2219" s="13">
        <f t="shared" si="2999"/>
        <v>8.2743499069724349E-3</v>
      </c>
      <c r="AS2219" s="13">
        <f t="shared" si="3000"/>
        <v>9.1975760430295424E-3</v>
      </c>
      <c r="AT2219" s="13">
        <f t="shared" si="3001"/>
        <v>5.1119064348503166E-3</v>
      </c>
      <c r="AU2219" s="13">
        <f t="shared" si="3002"/>
        <v>1.8940923330531987E-3</v>
      </c>
      <c r="AV2219" s="13">
        <f t="shared" si="3003"/>
        <v>5.263573108956897E-4</v>
      </c>
      <c r="AW2219" s="13">
        <f t="shared" si="3004"/>
        <v>6.4342353200100555E-6</v>
      </c>
      <c r="AX2219" s="13">
        <f t="shared" si="3005"/>
        <v>1.4526827423645694E-4</v>
      </c>
      <c r="AY2219" s="13">
        <f t="shared" si="3006"/>
        <v>2.5869054382737197E-4</v>
      </c>
      <c r="AZ2219" s="13">
        <f t="shared" si="3007"/>
        <v>2.3033521192925024E-4</v>
      </c>
      <c r="BA2219" s="13">
        <f t="shared" si="3008"/>
        <v>1.3672529107441081E-4</v>
      </c>
      <c r="BB2219" s="13">
        <f t="shared" si="3009"/>
        <v>6.0869346884067656E-5</v>
      </c>
      <c r="BC2219" s="13">
        <f t="shared" si="3010"/>
        <v>2.167895850710763E-5</v>
      </c>
      <c r="BD2219" s="13">
        <f t="shared" si="3011"/>
        <v>2.4557966843337543E-3</v>
      </c>
      <c r="BE2219" s="13">
        <f t="shared" si="3012"/>
        <v>2.72980681314264E-3</v>
      </c>
      <c r="BF2219" s="13">
        <f t="shared" si="3013"/>
        <v>1.5171950684308442E-3</v>
      </c>
      <c r="BG2219" s="13">
        <f t="shared" si="3014"/>
        <v>5.6215965285857797E-4</v>
      </c>
      <c r="BH2219" s="13">
        <f t="shared" si="3015"/>
        <v>1.562209180667143E-4</v>
      </c>
      <c r="BI2219" s="13">
        <f t="shared" si="3016"/>
        <v>3.4730312099074213E-5</v>
      </c>
      <c r="BJ2219" s="14">
        <f t="shared" si="3017"/>
        <v>0.23636784196644911</v>
      </c>
      <c r="BK2219" s="14">
        <f t="shared" si="3018"/>
        <v>0.23331069326132586</v>
      </c>
      <c r="BL2219" s="14">
        <f t="shared" si="3019"/>
        <v>0.47580802519289833</v>
      </c>
      <c r="BM2219" s="14">
        <f t="shared" si="3020"/>
        <v>0.54968496907303044</v>
      </c>
      <c r="BN2219" s="14">
        <f t="shared" si="3021"/>
        <v>0.44773417127614423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1.3216000000000001</v>
      </c>
      <c r="F2220" s="10">
        <f>VLOOKUP(B2220,home!$B$2:$E$405,3,FALSE)</f>
        <v>0.79869999999999997</v>
      </c>
      <c r="G2220" s="10">
        <f>VLOOKUP(C2220,away!$B$2:$E$405,4,FALSE)</f>
        <v>1.3452</v>
      </c>
      <c r="H2220" s="10">
        <f>VLOOKUP(A2220,away!$A$2:$E$405,3,FALSE)</f>
        <v>1.1162000000000001</v>
      </c>
      <c r="I2220" s="10">
        <f>VLOOKUP(C2220,away!$B$2:$E$405,3,FALSE)</f>
        <v>0.44790000000000002</v>
      </c>
      <c r="J2220" s="10">
        <f>VLOOKUP(B2220,home!$B$2:$E$405,4,FALSE)</f>
        <v>1.2941</v>
      </c>
      <c r="K2220" s="12">
        <f t="shared" si="2966"/>
        <v>1.4199418947839999</v>
      </c>
      <c r="L2220" s="12">
        <f t="shared" si="2967"/>
        <v>0.64698009271800005</v>
      </c>
      <c r="M2220" s="13">
        <f t="shared" si="2968"/>
        <v>0.1265747814841672</v>
      </c>
      <c r="N2220" s="13">
        <f t="shared" si="2969"/>
        <v>0.17972883505249912</v>
      </c>
      <c r="O2220" s="13">
        <f t="shared" si="2970"/>
        <v>8.189136386038709E-2</v>
      </c>
      <c r="P2220" s="13">
        <f t="shared" si="2971"/>
        <v>0.116280978366364</v>
      </c>
      <c r="Q2220" s="13">
        <f t="shared" si="2972"/>
        <v>0.12760225129588332</v>
      </c>
      <c r="R2220" s="13">
        <f t="shared" si="2973"/>
        <v>2.6491041091598357E-2</v>
      </c>
      <c r="S2220" s="13">
        <f t="shared" si="2974"/>
        <v>2.6706081913185343E-2</v>
      </c>
      <c r="T2220" s="13">
        <f t="shared" si="2975"/>
        <v>8.255611637443612E-2</v>
      </c>
      <c r="U2220" s="13">
        <f t="shared" si="2976"/>
        <v>3.7615739082404967E-2</v>
      </c>
      <c r="V2220" s="13">
        <f t="shared" si="2977"/>
        <v>2.7260207556395744E-3</v>
      </c>
      <c r="W2220" s="13">
        <f t="shared" si="2978"/>
        <v>6.0395927494593563E-2</v>
      </c>
      <c r="X2220" s="13">
        <f t="shared" si="2979"/>
        <v>3.907496277024175E-2</v>
      </c>
      <c r="Y2220" s="13">
        <f t="shared" si="2980"/>
        <v>1.2640361518021703E-2</v>
      </c>
      <c r="Z2220" s="13">
        <f t="shared" si="2981"/>
        <v>5.713058740546219E-3</v>
      </c>
      <c r="AA2220" s="13">
        <f t="shared" si="2982"/>
        <v>8.1122114530634906E-3</v>
      </c>
      <c r="AB2220" s="13">
        <f t="shared" si="2983"/>
        <v>5.7594344507757205E-3</v>
      </c>
      <c r="AC2220" s="13">
        <f t="shared" si="2984"/>
        <v>1.565202981174192E-4</v>
      </c>
      <c r="AD2220" s="13">
        <f t="shared" si="2985"/>
        <v>2.1439676930977571E-2</v>
      </c>
      <c r="AE2220" s="13">
        <f t="shared" si="2986"/>
        <v>1.3871044168647833E-2</v>
      </c>
      <c r="AF2220" s="13">
        <f t="shared" si="2987"/>
        <v>4.4871447211636247E-3</v>
      </c>
      <c r="AG2220" s="13">
        <f t="shared" si="2988"/>
        <v>9.6769776924584227E-4</v>
      </c>
      <c r="AH2220" s="13">
        <f t="shared" si="2989"/>
        <v>9.2405881841549321E-4</v>
      </c>
      <c r="AI2220" s="13">
        <f t="shared" si="2990"/>
        <v>1.3121098295127596E-3</v>
      </c>
      <c r="AJ2220" s="13">
        <f t="shared" si="2991"/>
        <v>9.3155985874152959E-4</v>
      </c>
      <c r="AK2220" s="13">
        <f t="shared" si="2992"/>
        <v>4.4092029030872105E-4</v>
      </c>
      <c r="AL2220" s="13">
        <f t="shared" si="2993"/>
        <v>5.751646002743467E-6</v>
      </c>
      <c r="AM2220" s="13">
        <f t="shared" si="2994"/>
        <v>6.0886190969858135E-3</v>
      </c>
      <c r="AN2220" s="13">
        <f t="shared" si="2995"/>
        <v>3.9392153478924668E-3</v>
      </c>
      <c r="AO2220" s="13">
        <f t="shared" si="2996"/>
        <v>1.2742969555078185E-3</v>
      </c>
      <c r="AP2220" s="13">
        <f t="shared" si="2997"/>
        <v>2.7481492080823794E-4</v>
      </c>
      <c r="AQ2220" s="13">
        <f t="shared" si="2998"/>
        <v>4.4449945736200894E-5</v>
      </c>
      <c r="AR2220" s="13">
        <f t="shared" si="2999"/>
        <v>1.1956953200306831E-4</v>
      </c>
      <c r="AS2220" s="13">
        <f t="shared" si="3000"/>
        <v>1.6978178783087292E-4</v>
      </c>
      <c r="AT2220" s="13">
        <f t="shared" si="3001"/>
        <v>1.2054013675619241E-4</v>
      </c>
      <c r="AU2220" s="13">
        <f t="shared" si="3002"/>
        <v>5.7053330061036781E-5</v>
      </c>
      <c r="AV2220" s="13">
        <f t="shared" si="3003"/>
        <v>2.025310339765138E-5</v>
      </c>
      <c r="AW2220" s="13">
        <f t="shared" si="3004"/>
        <v>1.4677467883101382E-7</v>
      </c>
      <c r="AX2220" s="13">
        <f t="shared" si="3005"/>
        <v>1.4409142228653498E-3</v>
      </c>
      <c r="AY2220" s="13">
        <f t="shared" si="3006"/>
        <v>9.3224281750810885E-4</v>
      </c>
      <c r="AZ2220" s="13">
        <f t="shared" si="3007"/>
        <v>3.0157127225354294E-4</v>
      </c>
      <c r="BA2220" s="13">
        <f t="shared" si="3008"/>
        <v>6.5036869894560836E-5</v>
      </c>
      <c r="BB2220" s="13">
        <f t="shared" si="3009"/>
        <v>1.0519390028617866E-5</v>
      </c>
      <c r="BC2220" s="13">
        <f t="shared" si="3010"/>
        <v>1.3611671872103988E-6</v>
      </c>
      <c r="BD2220" s="13">
        <f t="shared" si="3011"/>
        <v>1.2893184483598831E-5</v>
      </c>
      <c r="BE2220" s="13">
        <f t="shared" si="3012"/>
        <v>1.8307572805440991E-5</v>
      </c>
      <c r="BF2220" s="13">
        <f t="shared" si="3013"/>
        <v>1.2997844809126957E-5</v>
      </c>
      <c r="BG2220" s="13">
        <f t="shared" si="3014"/>
        <v>6.1520614621267044E-6</v>
      </c>
      <c r="BH2220" s="13">
        <f t="shared" si="3015"/>
        <v>2.1838924523399547E-6</v>
      </c>
      <c r="BI2220" s="13">
        <f t="shared" si="3016"/>
        <v>6.2020007735601364E-7</v>
      </c>
      <c r="BJ2220" s="14">
        <f t="shared" si="3017"/>
        <v>0.55713706010237829</v>
      </c>
      <c r="BK2220" s="14">
        <f t="shared" si="3018"/>
        <v>0.27338237728098436</v>
      </c>
      <c r="BL2220" s="14">
        <f t="shared" si="3019"/>
        <v>0.16401879138134695</v>
      </c>
      <c r="BM2220" s="14">
        <f t="shared" si="3020"/>
        <v>0.34074994031152772</v>
      </c>
      <c r="BN2220" s="14">
        <f t="shared" si="3021"/>
        <v>0.65856925115089915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1.3216000000000001</v>
      </c>
      <c r="F2221" s="10">
        <f>VLOOKUP(B2221,home!$B$2:$E$405,3,FALSE)</f>
        <v>0.92479999999999996</v>
      </c>
      <c r="G2221" s="10">
        <f>VLOOKUP(C2221,away!$B$2:$E$405,4,FALSE)</f>
        <v>0.88280000000000003</v>
      </c>
      <c r="H2221" s="10">
        <f>VLOOKUP(A2221,away!$A$2:$E$405,3,FALSE)</f>
        <v>1.1162000000000001</v>
      </c>
      <c r="I2221" s="10">
        <f>VLOOKUP(C2221,away!$B$2:$E$405,3,FALSE)</f>
        <v>0.84609999999999996</v>
      </c>
      <c r="J2221" s="10">
        <f>VLOOKUP(B2221,home!$B$2:$E$405,4,FALSE)</f>
        <v>0.64700000000000002</v>
      </c>
      <c r="K2221" s="12">
        <f t="shared" si="2966"/>
        <v>1.0789720023040001</v>
      </c>
      <c r="L2221" s="12">
        <f t="shared" si="2967"/>
        <v>0.61103768254000002</v>
      </c>
      <c r="M2221" s="13">
        <f t="shared" si="2968"/>
        <v>0.18451773695883802</v>
      </c>
      <c r="N2221" s="13">
        <f t="shared" si="2969"/>
        <v>0.19908947210708022</v>
      </c>
      <c r="O2221" s="13">
        <f t="shared" si="2970"/>
        <v>0.1127472903788537</v>
      </c>
      <c r="P2221" s="13">
        <f t="shared" si="2971"/>
        <v>0.12165116965442228</v>
      </c>
      <c r="Q2221" s="13">
        <f t="shared" si="2972"/>
        <v>0.10740598317851137</v>
      </c>
      <c r="R2221" s="13">
        <f t="shared" si="2973"/>
        <v>3.4446421512879598E-2</v>
      </c>
      <c r="S2221" s="13">
        <f t="shared" si="2974"/>
        <v>2.0050927518136613E-2</v>
      </c>
      <c r="T2221" s="13">
        <f t="shared" si="2975"/>
        <v>6.5629103052327817E-2</v>
      </c>
      <c r="U2221" s="13">
        <f t="shared" si="2976"/>
        <v>3.7166724391959276E-2</v>
      </c>
      <c r="V2221" s="13">
        <f t="shared" si="2977"/>
        <v>1.4688252410730452E-3</v>
      </c>
      <c r="W2221" s="13">
        <f t="shared" si="2978"/>
        <v>3.8629349576516057E-2</v>
      </c>
      <c r="X2221" s="13">
        <f t="shared" si="2979"/>
        <v>2.3603988243261907E-2</v>
      </c>
      <c r="Y2221" s="13">
        <f t="shared" si="2980"/>
        <v>7.2114631374320792E-3</v>
      </c>
      <c r="Z2221" s="13">
        <f t="shared" si="2981"/>
        <v>7.0160205243419834E-3</v>
      </c>
      <c r="AA2221" s="13">
        <f t="shared" si="2982"/>
        <v>7.5700897133552294E-3</v>
      </c>
      <c r="AB2221" s="13">
        <f t="shared" si="2983"/>
        <v>4.0839574278199028E-3</v>
      </c>
      <c r="AC2221" s="13">
        <f t="shared" si="2984"/>
        <v>6.0524096334684403E-5</v>
      </c>
      <c r="AD2221" s="13">
        <f t="shared" si="2985"/>
        <v>1.0419996665068678E-2</v>
      </c>
      <c r="AE2221" s="13">
        <f t="shared" si="2986"/>
        <v>6.3670106142980935E-3</v>
      </c>
      <c r="AF2221" s="13">
        <f t="shared" si="2987"/>
        <v>1.9452417052341442E-3</v>
      </c>
      <c r="AG2221" s="13">
        <f t="shared" si="2988"/>
        <v>3.9620532784880974E-4</v>
      </c>
      <c r="AH2221" s="13">
        <f t="shared" si="2989"/>
        <v>1.07176323046175E-3</v>
      </c>
      <c r="AI2221" s="13">
        <f t="shared" si="2990"/>
        <v>1.156402518767118E-3</v>
      </c>
      <c r="AJ2221" s="13">
        <f t="shared" si="2991"/>
        <v>6.2386297057177311E-4</v>
      </c>
      <c r="AK2221" s="13">
        <f t="shared" si="2992"/>
        <v>2.2437689284038255E-4</v>
      </c>
      <c r="AL2221" s="13">
        <f t="shared" si="2993"/>
        <v>1.596123436747717E-6</v>
      </c>
      <c r="AM2221" s="13">
        <f t="shared" si="2994"/>
        <v>2.2485769331420315E-3</v>
      </c>
      <c r="AN2221" s="13">
        <f t="shared" si="2995"/>
        <v>1.3739652382400074E-3</v>
      </c>
      <c r="AO2221" s="13">
        <f t="shared" si="2996"/>
        <v>4.1977226753234649E-4</v>
      </c>
      <c r="AP2221" s="13">
        <f t="shared" si="2997"/>
        <v>8.5498891182508635E-5</v>
      </c>
      <c r="AQ2221" s="13">
        <f t="shared" si="2998"/>
        <v>1.3060761081974927E-5</v>
      </c>
      <c r="AR2221" s="13">
        <f t="shared" si="2999"/>
        <v>1.309775441145864E-4</v>
      </c>
      <c r="AS2221" s="13">
        <f t="shared" si="3000"/>
        <v>1.4132110303017575E-4</v>
      </c>
      <c r="AT2221" s="13">
        <f t="shared" si="3001"/>
        <v>7.6240756752139321E-5</v>
      </c>
      <c r="AU2221" s="13">
        <f t="shared" si="3002"/>
        <v>2.7420547323342662E-5</v>
      </c>
      <c r="AV2221" s="13">
        <f t="shared" si="3003"/>
        <v>7.3965007124346552E-6</v>
      </c>
      <c r="AW2221" s="13">
        <f t="shared" si="3004"/>
        <v>2.9230897045070649E-8</v>
      </c>
      <c r="AX2221" s="13">
        <f t="shared" si="3005"/>
        <v>4.0435859264780746E-4</v>
      </c>
      <c r="AY2221" s="13">
        <f t="shared" si="3006"/>
        <v>2.4707833736665216E-4</v>
      </c>
      <c r="AZ2221" s="13">
        <f t="shared" si="3007"/>
        <v>7.5487087335177709E-5</v>
      </c>
      <c r="BA2221" s="13">
        <f t="shared" si="3008"/>
        <v>1.5375151635660521E-5</v>
      </c>
      <c r="BB2221" s="13">
        <f t="shared" si="3009"/>
        <v>2.3486992560387737E-6</v>
      </c>
      <c r="BC2221" s="13">
        <f t="shared" si="3010"/>
        <v>2.8702875007867101E-7</v>
      </c>
      <c r="BD2221" s="13">
        <f t="shared" si="3011"/>
        <v>1.3338702503426242E-5</v>
      </c>
      <c r="BE2221" s="13">
        <f t="shared" si="3012"/>
        <v>1.4392086548259189E-5</v>
      </c>
      <c r="BF2221" s="13">
        <f t="shared" si="3013"/>
        <v>7.7643292201538416E-6</v>
      </c>
      <c r="BG2221" s="13">
        <f t="shared" si="3014"/>
        <v>2.7924979484056158E-6</v>
      </c>
      <c r="BH2221" s="13">
        <f t="shared" si="3015"/>
        <v>7.5325677570525484E-7</v>
      </c>
      <c r="BI2221" s="13">
        <f t="shared" si="3016"/>
        <v>1.6254859430635082E-7</v>
      </c>
      <c r="BJ2221" s="14">
        <f t="shared" si="3017"/>
        <v>0.46558362259574954</v>
      </c>
      <c r="BK2221" s="14">
        <f t="shared" si="3018"/>
        <v>0.32799785792960801</v>
      </c>
      <c r="BL2221" s="14">
        <f t="shared" si="3019"/>
        <v>0.19951344891103165</v>
      </c>
      <c r="BM2221" s="14">
        <f t="shared" si="3020"/>
        <v>0.24000582706367629</v>
      </c>
      <c r="BN2221" s="14">
        <f t="shared" si="3021"/>
        <v>0.75985807379058512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1.3216000000000001</v>
      </c>
      <c r="F2222" s="10">
        <f>VLOOKUP(B2222,home!$B$2:$E$405,3,FALSE)</f>
        <v>1.2611000000000001</v>
      </c>
      <c r="G2222" s="10">
        <f>VLOOKUP(C2222,away!$B$2:$E$405,4,FALSE)</f>
        <v>0.92479999999999996</v>
      </c>
      <c r="H2222" s="10">
        <f>VLOOKUP(A2222,away!$A$2:$E$405,3,FALSE)</f>
        <v>1.1162000000000001</v>
      </c>
      <c r="I2222" s="10">
        <f>VLOOKUP(C2222,away!$B$2:$E$405,3,FALSE)</f>
        <v>1.4434</v>
      </c>
      <c r="J2222" s="10">
        <f>VLOOKUP(B2222,home!$B$2:$E$405,4,FALSE)</f>
        <v>0.64700000000000002</v>
      </c>
      <c r="K2222" s="12">
        <f t="shared" si="2966"/>
        <v>1.5413361940480002</v>
      </c>
      <c r="L2222" s="12">
        <f t="shared" si="2967"/>
        <v>1.0423966327600001</v>
      </c>
      <c r="M2222" s="13">
        <f t="shared" si="2968"/>
        <v>7.5491680050351048E-2</v>
      </c>
      <c r="N2222" s="13">
        <f t="shared" si="2969"/>
        <v>0.11635805881109743</v>
      </c>
      <c r="O2222" s="13">
        <f t="shared" si="2970"/>
        <v>7.8692273085881198E-2</v>
      </c>
      <c r="P2222" s="13">
        <f t="shared" si="2971"/>
        <v>0.121291248699178</v>
      </c>
      <c r="Q2222" s="13">
        <f t="shared" si="2972"/>
        <v>8.9673443757355156E-2</v>
      </c>
      <c r="R2222" s="13">
        <f t="shared" si="2973"/>
        <v>4.101428024447646E-2</v>
      </c>
      <c r="S2222" s="13">
        <f t="shared" si="2974"/>
        <v>4.8719166804850569E-2</v>
      </c>
      <c r="T2222" s="13">
        <f t="shared" si="2975"/>
        <v>9.3475295820660262E-2</v>
      </c>
      <c r="U2222" s="13">
        <f t="shared" si="2976"/>
        <v>6.3216794613639424E-2</v>
      </c>
      <c r="V2222" s="13">
        <f t="shared" si="2977"/>
        <v>8.6973654630293565E-3</v>
      </c>
      <c r="W2222" s="13">
        <f t="shared" si="2978"/>
        <v>4.6072308169379725E-2</v>
      </c>
      <c r="X2222" s="13">
        <f t="shared" si="2979"/>
        <v>4.8025618899242464E-2</v>
      </c>
      <c r="Y2222" s="13">
        <f t="shared" si="2980"/>
        <v>2.5030871713392678E-2</v>
      </c>
      <c r="Z2222" s="13">
        <f t="shared" si="2981"/>
        <v>1.4251049207305758E-2</v>
      </c>
      <c r="AA2222" s="13">
        <f t="shared" si="2982"/>
        <v>2.1965657946379426E-2</v>
      </c>
      <c r="AB2222" s="13">
        <f t="shared" si="2983"/>
        <v>1.6928231809416341E-2</v>
      </c>
      <c r="AC2222" s="13">
        <f t="shared" si="2984"/>
        <v>8.7336968515962102E-4</v>
      </c>
      <c r="AD2222" s="13">
        <f t="shared" si="2985"/>
        <v>1.7753229031199587E-2</v>
      </c>
      <c r="AE2222" s="13">
        <f t="shared" si="2986"/>
        <v>1.8505906162739526E-2</v>
      </c>
      <c r="AF2222" s="13">
        <f t="shared" si="2987"/>
        <v>9.6452471351061043E-3</v>
      </c>
      <c r="AG2222" s="13">
        <f t="shared" si="2988"/>
        <v>3.3513910452575486E-3</v>
      </c>
      <c r="AH2222" s="13">
        <f t="shared" si="2989"/>
        <v>3.713811426748146E-3</v>
      </c>
      <c r="AI2222" s="13">
        <f t="shared" si="2990"/>
        <v>5.7242319699159607E-3</v>
      </c>
      <c r="AJ2222" s="13">
        <f t="shared" si="2991"/>
        <v>4.4114829591790777E-3</v>
      </c>
      <c r="AK2222" s="13">
        <f t="shared" si="2992"/>
        <v>2.2665261181362291E-3</v>
      </c>
      <c r="AL2222" s="13">
        <f t="shared" si="2993"/>
        <v>5.6129152043438072E-5</v>
      </c>
      <c r="AM2222" s="13">
        <f t="shared" si="2994"/>
        <v>5.4727388934023239E-3</v>
      </c>
      <c r="AN2222" s="13">
        <f t="shared" si="2995"/>
        <v>5.7047645944572701E-3</v>
      </c>
      <c r="AO2222" s="13">
        <f t="shared" si="2996"/>
        <v>2.9733137019753624E-3</v>
      </c>
      <c r="AP2222" s="13">
        <f t="shared" si="2997"/>
        <v>1.0331240636927632E-3</v>
      </c>
      <c r="AQ2222" s="13">
        <f t="shared" si="2998"/>
        <v>2.6923126130416595E-4</v>
      </c>
      <c r="AR2222" s="13">
        <f t="shared" si="2999"/>
        <v>7.7425290518957598E-4</v>
      </c>
      <c r="AS2222" s="13">
        <f t="shared" si="3000"/>
        <v>1.1933840261155082E-3</v>
      </c>
      <c r="AT2222" s="13">
        <f t="shared" si="3001"/>
        <v>9.1970299642527855E-4</v>
      </c>
      <c r="AU2222" s="13">
        <f t="shared" si="3002"/>
        <v>4.7252383872156006E-4</v>
      </c>
      <c r="AV2222" s="13">
        <f t="shared" si="3003"/>
        <v>1.8207952379301013E-4</v>
      </c>
      <c r="AW2222" s="13">
        <f t="shared" si="3004"/>
        <v>2.5050497600213387E-6</v>
      </c>
      <c r="AX2222" s="13">
        <f t="shared" si="3005"/>
        <v>1.405888422829201E-3</v>
      </c>
      <c r="AY2222" s="13">
        <f t="shared" si="3006"/>
        <v>1.4654933579934261E-3</v>
      </c>
      <c r="AZ2222" s="13">
        <f t="shared" si="3007"/>
        <v>7.6381267085224626E-4</v>
      </c>
      <c r="BA2222" s="13">
        <f t="shared" si="3008"/>
        <v>2.6539858538526801E-4</v>
      </c>
      <c r="BB2222" s="13">
        <f t="shared" si="3009"/>
        <v>6.9162647936217659E-5</v>
      </c>
      <c r="BC2222" s="13">
        <f t="shared" si="3010"/>
        <v>1.4418982264295734E-5</v>
      </c>
      <c r="BD2222" s="13">
        <f t="shared" si="3011"/>
        <v>1.3451310354571023E-4</v>
      </c>
      <c r="BE2222" s="13">
        <f t="shared" si="3012"/>
        <v>2.0732991506872958E-4</v>
      </c>
      <c r="BF2222" s="13">
        <f t="shared" si="3013"/>
        <v>1.5978255110216542E-4</v>
      </c>
      <c r="BG2222" s="13">
        <f t="shared" si="3014"/>
        <v>8.2092876397030576E-5</v>
      </c>
      <c r="BH2222" s="13">
        <f t="shared" si="3015"/>
        <v>3.1633180416063003E-5</v>
      </c>
      <c r="BI2222" s="13">
        <f t="shared" si="3016"/>
        <v>9.7514731816256522E-6</v>
      </c>
      <c r="BJ2222" s="14">
        <f t="shared" si="3017"/>
        <v>0.48732871772752306</v>
      </c>
      <c r="BK2222" s="14">
        <f t="shared" si="3018"/>
        <v>0.25659445321260549</v>
      </c>
      <c r="BL2222" s="14">
        <f t="shared" si="3019"/>
        <v>0.24210033656372854</v>
      </c>
      <c r="BM2222" s="14">
        <f t="shared" si="3020"/>
        <v>0.47629058375459005</v>
      </c>
      <c r="BN2222" s="14">
        <f t="shared" si="3021"/>
        <v>0.52252098464833929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1.3216000000000001</v>
      </c>
      <c r="F2223" s="10">
        <f>VLOOKUP(B2223,home!$B$2:$E$405,3,FALSE)</f>
        <v>0.63049999999999995</v>
      </c>
      <c r="G2223" s="10">
        <f>VLOOKUP(C2223,away!$B$2:$E$405,4,FALSE)</f>
        <v>0.88280000000000003</v>
      </c>
      <c r="H2223" s="10">
        <f>VLOOKUP(A2223,away!$A$2:$E$405,3,FALSE)</f>
        <v>1.1162000000000001</v>
      </c>
      <c r="I2223" s="10">
        <f>VLOOKUP(C2223,away!$B$2:$E$405,3,FALSE)</f>
        <v>0.99539999999999995</v>
      </c>
      <c r="J2223" s="10">
        <f>VLOOKUP(B2223,home!$B$2:$E$405,4,FALSE)</f>
        <v>1.3438000000000001</v>
      </c>
      <c r="K2223" s="12">
        <f t="shared" si="2966"/>
        <v>0.73560969664000009</v>
      </c>
      <c r="L2223" s="12">
        <f t="shared" si="2967"/>
        <v>1.493049792024</v>
      </c>
      <c r="M2223" s="13">
        <f t="shared" si="2968"/>
        <v>0.10767266987123494</v>
      </c>
      <c r="N2223" s="13">
        <f t="shared" si="2969"/>
        <v>7.9205060020397997E-2</v>
      </c>
      <c r="O2223" s="13">
        <f t="shared" si="2970"/>
        <v>0.16076065735791611</v>
      </c>
      <c r="P2223" s="13">
        <f t="shared" si="2971"/>
        <v>0.11825709839070365</v>
      </c>
      <c r="Q2223" s="13">
        <f t="shared" si="2972"/>
        <v>2.9132005086978986E-2</v>
      </c>
      <c r="R2223" s="13">
        <f t="shared" si="2973"/>
        <v>0.12001183301693914</v>
      </c>
      <c r="S2223" s="13">
        <f t="shared" si="2974"/>
        <v>3.2470499098129629E-2</v>
      </c>
      <c r="T2223" s="13">
        <f t="shared" si="2975"/>
        <v>4.3495534136356082E-2</v>
      </c>
      <c r="U2223" s="13">
        <f t="shared" si="2976"/>
        <v>8.8281868078800937E-2</v>
      </c>
      <c r="V2223" s="13">
        <f t="shared" si="2977"/>
        <v>3.96249011134585E-3</v>
      </c>
      <c r="W2223" s="13">
        <f t="shared" si="2978"/>
        <v>7.1432618081825171E-3</v>
      </c>
      <c r="X2223" s="13">
        <f t="shared" si="2979"/>
        <v>1.0665245557079888E-2</v>
      </c>
      <c r="Y2223" s="13">
        <f t="shared" si="2980"/>
        <v>7.9618713304415115E-3</v>
      </c>
      <c r="Z2223" s="13">
        <f t="shared" si="2981"/>
        <v>5.9727880775453344E-2</v>
      </c>
      <c r="AA2223" s="13">
        <f t="shared" si="2982"/>
        <v>4.3936408258181327E-2</v>
      </c>
      <c r="AB2223" s="13">
        <f t="shared" si="2983"/>
        <v>1.6160023975125979E-2</v>
      </c>
      <c r="AC2223" s="13">
        <f t="shared" si="2984"/>
        <v>2.7200065226045951E-4</v>
      </c>
      <c r="AD2223" s="13">
        <f t="shared" si="2985"/>
        <v>1.3136631629343098E-3</v>
      </c>
      <c r="AE2223" s="13">
        <f t="shared" si="2986"/>
        <v>1.9613645122086611E-3</v>
      </c>
      <c r="AF2223" s="13">
        <f t="shared" si="2987"/>
        <v>1.4642074385181985E-3</v>
      </c>
      <c r="AG2223" s="13">
        <f t="shared" si="2988"/>
        <v>7.2871153718653012E-4</v>
      </c>
      <c r="AH2223" s="13">
        <f t="shared" si="2989"/>
        <v>2.2294174992456218E-2</v>
      </c>
      <c r="AI2223" s="13">
        <f t="shared" si="2990"/>
        <v>1.6399811303039791E-2</v>
      </c>
      <c r="AJ2223" s="13">
        <f t="shared" si="2991"/>
        <v>6.0319301087911727E-3</v>
      </c>
      <c r="AK2223" s="13">
        <f t="shared" si="2992"/>
        <v>1.4790487591605191E-3</v>
      </c>
      <c r="AL2223" s="13">
        <f t="shared" si="2993"/>
        <v>1.1949553376977779E-5</v>
      </c>
      <c r="AM2223" s="13">
        <f t="shared" si="2994"/>
        <v>1.9326867215465021E-4</v>
      </c>
      <c r="AN2223" s="13">
        <f t="shared" si="2995"/>
        <v>2.8855975076525511E-4</v>
      </c>
      <c r="AO2223" s="13">
        <f t="shared" si="2996"/>
        <v>2.1541703793328079E-4</v>
      </c>
      <c r="AP2223" s="13">
        <f t="shared" si="2997"/>
        <v>1.0720945456157035E-4</v>
      </c>
      <c r="AQ2223" s="13">
        <f t="shared" si="2998"/>
        <v>4.0017263459039768E-5</v>
      </c>
      <c r="AR2223" s="13">
        <f t="shared" si="2999"/>
        <v>6.6572626671666793E-3</v>
      </c>
      <c r="AS2223" s="13">
        <f t="shared" si="3000"/>
        <v>4.897146971047278E-3</v>
      </c>
      <c r="AT2223" s="13">
        <f t="shared" si="3001"/>
        <v>1.8011943988867915E-3</v>
      </c>
      <c r="AU2223" s="13">
        <f t="shared" si="3002"/>
        <v>4.4165868845159336E-4</v>
      </c>
      <c r="AV2223" s="13">
        <f t="shared" si="3003"/>
        <v>8.1222103457574216E-5</v>
      </c>
      <c r="AW2223" s="13">
        <f t="shared" si="3004"/>
        <v>3.6456158980015023E-7</v>
      </c>
      <c r="AX2223" s="13">
        <f t="shared" si="3005"/>
        <v>2.3695051548949634E-5</v>
      </c>
      <c r="AY2223" s="13">
        <f t="shared" si="3006"/>
        <v>3.5377891787157206E-5</v>
      </c>
      <c r="AZ2223" s="13">
        <f t="shared" si="3007"/>
        <v>2.6410476987531334E-5</v>
      </c>
      <c r="BA2223" s="13">
        <f t="shared" si="3008"/>
        <v>1.3144052391162768E-5</v>
      </c>
      <c r="BB2223" s="13">
        <f t="shared" si="3009"/>
        <v>4.9061811722445321E-6</v>
      </c>
      <c r="BC2223" s="13">
        <f t="shared" si="3010"/>
        <v>1.4650345557703515E-6</v>
      </c>
      <c r="BD2223" s="13">
        <f t="shared" si="3011"/>
        <v>1.6566041067770619E-3</v>
      </c>
      <c r="BE2223" s="13">
        <f t="shared" si="3012"/>
        <v>1.2186140444388526E-3</v>
      </c>
      <c r="BF2223" s="13">
        <f t="shared" si="3013"/>
        <v>4.4821215377545393E-4</v>
      </c>
      <c r="BG2223" s="13">
        <f t="shared" si="3014"/>
        <v>1.0990306882304092E-4</v>
      </c>
      <c r="BH2223" s="13">
        <f t="shared" si="3015"/>
        <v>2.0211440779180543E-5</v>
      </c>
      <c r="BI2223" s="13">
        <f t="shared" si="3016"/>
        <v>2.9735463640460664E-6</v>
      </c>
      <c r="BJ2223" s="14">
        <f t="shared" si="3017"/>
        <v>0.18402039545760129</v>
      </c>
      <c r="BK2223" s="14">
        <f t="shared" si="3018"/>
        <v>0.26268208556883871</v>
      </c>
      <c r="BL2223" s="14">
        <f t="shared" si="3019"/>
        <v>0.49269075904037868</v>
      </c>
      <c r="BM2223" s="14">
        <f t="shared" si="3020"/>
        <v>0.38404678376790374</v>
      </c>
      <c r="BN2223" s="14">
        <f t="shared" si="3021"/>
        <v>0.61503932374417081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1.3216000000000001</v>
      </c>
      <c r="F2224" s="10">
        <f>VLOOKUP(B2224,home!$B$2:$E$405,3,FALSE)</f>
        <v>0.67259999999999998</v>
      </c>
      <c r="G2224" s="10">
        <f>VLOOKUP(C2224,away!$B$2:$E$405,4,FALSE)</f>
        <v>0.71460000000000001</v>
      </c>
      <c r="H2224" s="10">
        <f>VLOOKUP(A2224,away!$A$2:$E$405,3,FALSE)</f>
        <v>1.1162000000000001</v>
      </c>
      <c r="I2224" s="10">
        <f>VLOOKUP(C2224,away!$B$2:$E$405,3,FALSE)</f>
        <v>1.0451999999999999</v>
      </c>
      <c r="J2224" s="10">
        <f>VLOOKUP(B2224,home!$B$2:$E$405,4,FALSE)</f>
        <v>0.99539999999999995</v>
      </c>
      <c r="K2224" s="12">
        <f t="shared" si="2966"/>
        <v>0.63521377113600008</v>
      </c>
      <c r="L2224" s="12">
        <f t="shared" si="2967"/>
        <v>1.1612856396959998</v>
      </c>
      <c r="M2224" s="13">
        <f t="shared" si="2968"/>
        <v>0.16587854569858726</v>
      </c>
      <c r="N2224" s="13">
        <f t="shared" si="2969"/>
        <v>0.10536833656375494</v>
      </c>
      <c r="O2224" s="13">
        <f t="shared" si="2970"/>
        <v>0.19263237305342606</v>
      </c>
      <c r="P2224" s="13">
        <f t="shared" si="2971"/>
        <v>0.12236273613014358</v>
      </c>
      <c r="Q2224" s="13">
        <f t="shared" si="2972"/>
        <v>3.346570921349503E-2</v>
      </c>
      <c r="R2224" s="13">
        <f t="shared" si="2973"/>
        <v>0.11185060428375321</v>
      </c>
      <c r="S2224" s="13">
        <f t="shared" si="2974"/>
        <v>2.2565665635358084E-2</v>
      </c>
      <c r="T2224" s="13">
        <f t="shared" si="2975"/>
        <v>3.8863247531873896E-2</v>
      </c>
      <c r="U2224" s="13">
        <f t="shared" si="2976"/>
        <v>7.1049044150923307E-2</v>
      </c>
      <c r="V2224" s="13">
        <f t="shared" si="2977"/>
        <v>1.8495437115764162E-3</v>
      </c>
      <c r="W2224" s="13">
        <f t="shared" si="2978"/>
        <v>7.0859597844149863E-3</v>
      </c>
      <c r="X2224" s="13">
        <f t="shared" si="2979"/>
        <v>8.2288233411044881E-3</v>
      </c>
      <c r="Y2224" s="13">
        <f t="shared" si="2980"/>
        <v>4.7780071888099502E-3</v>
      </c>
      <c r="Z2224" s="13">
        <f t="shared" si="2981"/>
        <v>4.3296833515347494E-2</v>
      </c>
      <c r="AA2224" s="13">
        <f t="shared" si="2982"/>
        <v>2.750274489553144E-2</v>
      </c>
      <c r="AB2224" s="13">
        <f t="shared" si="2983"/>
        <v>8.7350611508409514E-3</v>
      </c>
      <c r="AC2224" s="13">
        <f t="shared" si="2984"/>
        <v>8.5271436168733689E-5</v>
      </c>
      <c r="AD2224" s="13">
        <f t="shared" si="2985"/>
        <v>1.1252748091940704E-3</v>
      </c>
      <c r="AE2224" s="13">
        <f t="shared" si="2986"/>
        <v>1.3067654766287303E-3</v>
      </c>
      <c r="AF2224" s="13">
        <f t="shared" si="2987"/>
        <v>7.5876399122972165E-4</v>
      </c>
      <c r="AG2224" s="13">
        <f t="shared" si="2988"/>
        <v>2.9371390897783248E-4</v>
      </c>
      <c r="AH2224" s="13">
        <f t="shared" si="2989"/>
        <v>1.2569997751420377E-2</v>
      </c>
      <c r="AI2224" s="13">
        <f t="shared" si="2990"/>
        <v>7.984635674850778E-3</v>
      </c>
      <c r="AJ2224" s="13">
        <f t="shared" si="2991"/>
        <v>2.5359752690845019E-3</v>
      </c>
      <c r="AK2224" s="13">
        <f t="shared" si="2992"/>
        <v>5.3696213806093301E-4</v>
      </c>
      <c r="AL2224" s="13">
        <f t="shared" si="2993"/>
        <v>2.5160688983402396E-6</v>
      </c>
      <c r="AM2224" s="13">
        <f t="shared" si="2994"/>
        <v>1.4295801102250167E-4</v>
      </c>
      <c r="AN2224" s="13">
        <f t="shared" si="2995"/>
        <v>1.6601508527993368E-4</v>
      </c>
      <c r="AO2224" s="13">
        <f t="shared" si="2996"/>
        <v>9.6395467254246892E-5</v>
      </c>
      <c r="AP2224" s="13">
        <f t="shared" si="2997"/>
        <v>3.7314223951380968E-5</v>
      </c>
      <c r="AQ2224" s="13">
        <f t="shared" si="2998"/>
        <v>1.0833118107784809E-5</v>
      </c>
      <c r="AR2224" s="13">
        <f t="shared" si="2999"/>
        <v>2.9194715759470976E-3</v>
      </c>
      <c r="AS2224" s="13">
        <f t="shared" si="3000"/>
        <v>1.8544885494817171E-3</v>
      </c>
      <c r="AT2224" s="13">
        <f t="shared" si="3001"/>
        <v>5.8899833252240607E-4</v>
      </c>
      <c r="AU2224" s="13">
        <f t="shared" si="3002"/>
        <v>1.2471328399812445E-4</v>
      </c>
      <c r="AV2224" s="13">
        <f t="shared" si="3003"/>
        <v>1.98048988598009E-5</v>
      </c>
      <c r="AW2224" s="13">
        <f t="shared" si="3004"/>
        <v>5.1555973176418384E-8</v>
      </c>
      <c r="AX2224" s="13">
        <f t="shared" si="3005"/>
        <v>1.5134816215950855E-5</v>
      </c>
      <c r="AY2224" s="13">
        <f t="shared" si="3006"/>
        <v>1.7575844731021884E-5</v>
      </c>
      <c r="AZ2224" s="13">
        <f t="shared" si="3007"/>
        <v>1.0205288045831158E-5</v>
      </c>
      <c r="BA2224" s="13">
        <f t="shared" si="3008"/>
        <v>3.9504181521949922E-6</v>
      </c>
      <c r="BB2224" s="13">
        <f t="shared" si="3009"/>
        <v>1.1468909677346125E-6</v>
      </c>
      <c r="BC2224" s="13">
        <f t="shared" si="3010"/>
        <v>2.6637360222545075E-7</v>
      </c>
      <c r="BD2224" s="13">
        <f t="shared" si="3011"/>
        <v>5.6505673610800222E-4</v>
      </c>
      <c r="BE2224" s="13">
        <f t="shared" si="3012"/>
        <v>3.5893182024896374E-4</v>
      </c>
      <c r="BF2224" s="13">
        <f t="shared" si="3013"/>
        <v>1.1399921756052658E-4</v>
      </c>
      <c r="BG2224" s="13">
        <f t="shared" si="3014"/>
        <v>2.4137957631058469E-5</v>
      </c>
      <c r="BH2224" s="13">
        <f t="shared" si="3015"/>
        <v>3.8331907735864105E-6</v>
      </c>
      <c r="BI2224" s="13">
        <f t="shared" si="3016"/>
        <v>4.8697911335470902E-7</v>
      </c>
      <c r="BJ2224" s="14">
        <f t="shared" si="3017"/>
        <v>0.20177639734681446</v>
      </c>
      <c r="BK2224" s="14">
        <f t="shared" si="3018"/>
        <v>0.31276185452546335</v>
      </c>
      <c r="BL2224" s="14">
        <f t="shared" si="3019"/>
        <v>0.44197132091013619</v>
      </c>
      <c r="BM2224" s="14">
        <f t="shared" si="3020"/>
        <v>0.26823057706584363</v>
      </c>
      <c r="BN2224" s="14">
        <f t="shared" si="3021"/>
        <v>0.73155830494315999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1.3216000000000001</v>
      </c>
      <c r="F2225" s="10">
        <f>VLOOKUP(B2225,home!$B$2:$E$405,3,FALSE)</f>
        <v>0.50439999999999996</v>
      </c>
      <c r="G2225" s="10">
        <f>VLOOKUP(C2225,away!$B$2:$E$405,4,FALSE)</f>
        <v>0.67259999999999998</v>
      </c>
      <c r="H2225" s="10">
        <f>VLOOKUP(A2225,away!$A$2:$E$405,3,FALSE)</f>
        <v>1.1162000000000001</v>
      </c>
      <c r="I2225" s="10">
        <f>VLOOKUP(C2225,away!$B$2:$E$405,3,FALSE)</f>
        <v>1.4434</v>
      </c>
      <c r="J2225" s="10">
        <f>VLOOKUP(B2225,home!$B$2:$E$405,4,FALSE)</f>
        <v>1.095</v>
      </c>
      <c r="K2225" s="12">
        <f t="shared" si="2966"/>
        <v>0.44836527590399999</v>
      </c>
      <c r="L2225" s="12">
        <f t="shared" si="2967"/>
        <v>1.7641797725999999</v>
      </c>
      <c r="M2225" s="13">
        <f t="shared" si="2968"/>
        <v>0.1094218100233722</v>
      </c>
      <c r="N2225" s="13">
        <f t="shared" si="2969"/>
        <v>4.9060940041044346E-2</v>
      </c>
      <c r="O2225" s="13">
        <f t="shared" si="2970"/>
        <v>0.19303974392451317</v>
      </c>
      <c r="P2225" s="13">
        <f t="shared" si="2971"/>
        <v>8.6552318045151844E-2</v>
      </c>
      <c r="Q2225" s="13">
        <f t="shared" si="2972"/>
        <v>1.0998610958806223E-2</v>
      </c>
      <c r="R2225" s="13">
        <f t="shared" si="2973"/>
        <v>0.17027840576975498</v>
      </c>
      <c r="S2225" s="13">
        <f t="shared" si="2974"/>
        <v>1.7115654907803566E-2</v>
      </c>
      <c r="T2225" s="13">
        <f t="shared" si="2975"/>
        <v>1.940352698022263E-2</v>
      </c>
      <c r="U2225" s="13">
        <f t="shared" si="2976"/>
        <v>7.6346924383449449E-2</v>
      </c>
      <c r="V2225" s="13">
        <f t="shared" si="2977"/>
        <v>1.5042700930715889E-3</v>
      </c>
      <c r="W2225" s="13">
        <f t="shared" si="2978"/>
        <v>1.6437984123686368E-3</v>
      </c>
      <c r="X2225" s="13">
        <f t="shared" si="2979"/>
        <v>2.8999559093327424E-3</v>
      </c>
      <c r="Y2225" s="13">
        <f t="shared" si="2980"/>
        <v>2.5580217783383323E-3</v>
      </c>
      <c r="Z2225" s="13">
        <f t="shared" si="2981"/>
        <v>0.10013390638985896</v>
      </c>
      <c r="AA2225" s="13">
        <f t="shared" si="2982"/>
        <v>4.4896566565834413E-2</v>
      </c>
      <c r="AB2225" s="13">
        <f t="shared" si="2983"/>
        <v>1.0065030727716322E-2</v>
      </c>
      <c r="AC2225" s="13">
        <f t="shared" si="2984"/>
        <v>7.4367066020437545E-5</v>
      </c>
      <c r="AD2225" s="13">
        <f t="shared" si="2985"/>
        <v>1.8425553217305525E-4</v>
      </c>
      <c r="AE2225" s="13">
        <f t="shared" si="2986"/>
        <v>3.2505988284935254E-4</v>
      </c>
      <c r="AF2225" s="13">
        <f t="shared" si="2987"/>
        <v>2.8673203510327678E-4</v>
      </c>
      <c r="AG2225" s="13">
        <f t="shared" si="2988"/>
        <v>1.6861561882854469E-4</v>
      </c>
      <c r="AH2225" s="13">
        <f t="shared" si="2989"/>
        <v>4.4163553051102748E-2</v>
      </c>
      <c r="AI2225" s="13">
        <f t="shared" si="2990"/>
        <v>1.9801403648658625E-2</v>
      </c>
      <c r="AJ2225" s="13">
        <f t="shared" si="2991"/>
        <v>4.4391309051086472E-3</v>
      </c>
      <c r="AK2225" s="13">
        <f t="shared" si="2992"/>
        <v>6.6345071768100393E-4</v>
      </c>
      <c r="AL2225" s="13">
        <f t="shared" si="2993"/>
        <v>2.3529648975504509E-6</v>
      </c>
      <c r="AM2225" s="13">
        <f t="shared" si="2994"/>
        <v>1.6522756503922062E-5</v>
      </c>
      <c r="AN2225" s="13">
        <f t="shared" si="2995"/>
        <v>2.9149112811814393E-5</v>
      </c>
      <c r="AO2225" s="13">
        <f t="shared" si="2996"/>
        <v>2.5712137605919234E-5</v>
      </c>
      <c r="AP2225" s="13">
        <f t="shared" si="2997"/>
        <v>1.5120277691556836E-5</v>
      </c>
      <c r="AQ2225" s="13">
        <f t="shared" si="2998"/>
        <v>6.668722014884896E-6</v>
      </c>
      <c r="AR2225" s="13">
        <f t="shared" si="2999"/>
        <v>1.5582489395780505E-2</v>
      </c>
      <c r="AS2225" s="13">
        <f t="shared" si="3000"/>
        <v>6.9866471572102799E-3</v>
      </c>
      <c r="AT2225" s="13">
        <f t="shared" si="3001"/>
        <v>1.566284990143242E-3</v>
      </c>
      <c r="AU2225" s="13">
        <f t="shared" si="3002"/>
        <v>2.3408926724995618E-4</v>
      </c>
      <c r="AV2225" s="13">
        <f t="shared" si="3003"/>
        <v>2.623937472417295E-5</v>
      </c>
      <c r="AW2225" s="13">
        <f t="shared" si="3004"/>
        <v>5.1699668293420425E-8</v>
      </c>
      <c r="AX2225" s="13">
        <f t="shared" si="3005"/>
        <v>1.2347050464292696E-6</v>
      </c>
      <c r="AY2225" s="13">
        <f t="shared" si="3006"/>
        <v>2.1782416680376609E-6</v>
      </c>
      <c r="AZ2225" s="13">
        <f t="shared" si="3007"/>
        <v>1.9214049452932631E-6</v>
      </c>
      <c r="BA2225" s="13">
        <f t="shared" si="3008"/>
        <v>1.1299012464866616E-6</v>
      </c>
      <c r="BB2225" s="13">
        <f t="shared" si="3009"/>
        <v>4.9833723102182361E-7</v>
      </c>
      <c r="BC2225" s="13">
        <f t="shared" si="3010"/>
        <v>1.7583129258043897E-7</v>
      </c>
      <c r="BD2225" s="13">
        <f t="shared" si="3011"/>
        <v>4.5817187664649881E-3</v>
      </c>
      <c r="BE2225" s="13">
        <f t="shared" si="3012"/>
        <v>2.0542835988406087E-3</v>
      </c>
      <c r="BF2225" s="13">
        <f t="shared" si="3013"/>
        <v>4.6053471628961575E-4</v>
      </c>
      <c r="BG2225" s="13">
        <f t="shared" si="3014"/>
        <v>6.8829258377521311E-5</v>
      </c>
      <c r="BH2225" s="13">
        <f t="shared" si="3015"/>
        <v>7.7151623556762611E-6</v>
      </c>
      <c r="BI2225" s="13">
        <f t="shared" si="3016"/>
        <v>6.9184217964938871E-7</v>
      </c>
      <c r="BJ2225" s="14">
        <f t="shared" si="3017"/>
        <v>8.7629828577125063E-2</v>
      </c>
      <c r="BK2225" s="14">
        <f t="shared" si="3018"/>
        <v>0.21467295134198522</v>
      </c>
      <c r="BL2225" s="14">
        <f t="shared" si="3019"/>
        <v>0.59526373322343551</v>
      </c>
      <c r="BM2225" s="14">
        <f t="shared" si="3020"/>
        <v>0.37834646422776236</v>
      </c>
      <c r="BN2225" s="14">
        <f t="shared" si="3021"/>
        <v>0.61935182876264272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1.3216000000000001</v>
      </c>
      <c r="F2226" s="10">
        <f>VLOOKUP(B2226,home!$B$2:$E$405,3,FALSE)</f>
        <v>1.8915999999999999</v>
      </c>
      <c r="G2226" s="10">
        <f>VLOOKUP(C2226,away!$B$2:$E$405,4,FALSE)</f>
        <v>0.54649999999999999</v>
      </c>
      <c r="H2226" s="10">
        <f>VLOOKUP(A2226,away!$A$2:$E$405,3,FALSE)</f>
        <v>1.1162000000000001</v>
      </c>
      <c r="I2226" s="10">
        <f>VLOOKUP(C2226,away!$B$2:$E$405,3,FALSE)</f>
        <v>2.0407000000000002</v>
      </c>
      <c r="J2226" s="10">
        <f>VLOOKUP(B2226,home!$B$2:$E$405,4,FALSE)</f>
        <v>0.54749999999999999</v>
      </c>
      <c r="K2226" s="12">
        <f t="shared" si="2966"/>
        <v>1.36621642304</v>
      </c>
      <c r="L2226" s="12">
        <f t="shared" si="2967"/>
        <v>1.2471115636500001</v>
      </c>
      <c r="M2226" s="13">
        <f t="shared" si="2968"/>
        <v>7.3290228544548711E-2</v>
      </c>
      <c r="N2226" s="13">
        <f t="shared" si="2969"/>
        <v>0.10013031388591745</v>
      </c>
      <c r="O2226" s="13">
        <f t="shared" si="2970"/>
        <v>9.1401091520458014E-2</v>
      </c>
      <c r="P2226" s="13">
        <f t="shared" si="2971"/>
        <v>0.12487367231903182</v>
      </c>
      <c r="Q2226" s="13">
        <f t="shared" si="2972"/>
        <v>6.8399839637545312E-2</v>
      </c>
      <c r="R2226" s="13">
        <f t="shared" si="2973"/>
        <v>5.6993679082697597E-2</v>
      </c>
      <c r="S2226" s="13">
        <f t="shared" si="2974"/>
        <v>5.3190699320041807E-2</v>
      </c>
      <c r="T2226" s="13">
        <f t="shared" si="2975"/>
        <v>8.5302230963788375E-2</v>
      </c>
      <c r="U2226" s="13">
        <f t="shared" si="2976"/>
        <v>7.786570037225278E-2</v>
      </c>
      <c r="V2226" s="13">
        <f t="shared" si="2977"/>
        <v>1.0069734001706659E-2</v>
      </c>
      <c r="W2226" s="13">
        <f t="shared" si="2978"/>
        <v>3.1149661415372246E-2</v>
      </c>
      <c r="X2226" s="13">
        <f t="shared" si="2979"/>
        <v>3.8847102954892958E-2</v>
      </c>
      <c r="Y2226" s="13">
        <f t="shared" si="2980"/>
        <v>2.4223335654674553E-2</v>
      </c>
      <c r="Z2226" s="13">
        <f t="shared" si="2981"/>
        <v>2.3692492079663102E-2</v>
      </c>
      <c r="AA2226" s="13">
        <f t="shared" si="2982"/>
        <v>3.2369071781980847E-2</v>
      </c>
      <c r="AB2226" s="13">
        <f t="shared" si="2983"/>
        <v>2.2111578733551442E-2</v>
      </c>
      <c r="AC2226" s="13">
        <f t="shared" si="2984"/>
        <v>1.0723160926771834E-3</v>
      </c>
      <c r="AD2226" s="13">
        <f t="shared" si="2985"/>
        <v>1.0639294749454253E-2</v>
      </c>
      <c r="AE2226" s="13">
        <f t="shared" si="2986"/>
        <v>1.3268387511125128E-2</v>
      </c>
      <c r="AF2226" s="13">
        <f t="shared" si="2987"/>
        <v>8.2735797480566978E-3</v>
      </c>
      <c r="AG2226" s="13">
        <f t="shared" si="2988"/>
        <v>3.4393589921939876E-3</v>
      </c>
      <c r="AH2226" s="13">
        <f t="shared" si="2989"/>
        <v>7.3867952110584752E-3</v>
      </c>
      <c r="AI2226" s="13">
        <f t="shared" si="2990"/>
        <v>1.0091960930981312E-2</v>
      </c>
      <c r="AJ2226" s="13">
        <f t="shared" si="2991"/>
        <v>6.8939013822923592E-3</v>
      </c>
      <c r="AK2226" s="13">
        <f t="shared" si="2992"/>
        <v>3.1395204291019925E-3</v>
      </c>
      <c r="AL2226" s="13">
        <f t="shared" si="2993"/>
        <v>7.3081528623152129E-5</v>
      </c>
      <c r="AM2226" s="13">
        <f t="shared" si="2994"/>
        <v>2.9071158432535252E-3</v>
      </c>
      <c r="AN2226" s="13">
        <f t="shared" si="2995"/>
        <v>3.6254977849915922E-3</v>
      </c>
      <c r="AO2226" s="13">
        <f t="shared" si="2996"/>
        <v>2.2607001058252388E-3</v>
      </c>
      <c r="AP2226" s="13">
        <f t="shared" si="2997"/>
        <v>9.3978174797314468E-4</v>
      </c>
      <c r="AQ2226" s="13">
        <f t="shared" si="2998"/>
        <v>2.9300317130112982E-4</v>
      </c>
      <c r="AR2226" s="13">
        <f t="shared" si="2999"/>
        <v>1.8424315452050925E-3</v>
      </c>
      <c r="AS2226" s="13">
        <f t="shared" si="3000"/>
        <v>2.5171602353861616E-3</v>
      </c>
      <c r="AT2226" s="13">
        <f t="shared" si="3001"/>
        <v>1.7194928265039035E-3</v>
      </c>
      <c r="AU2226" s="13">
        <f t="shared" si="3002"/>
        <v>7.8306644628970063E-4</v>
      </c>
      <c r="AV2226" s="13">
        <f t="shared" si="3003"/>
        <v>2.6745955981313997E-4</v>
      </c>
      <c r="AW2226" s="13">
        <f t="shared" si="3004"/>
        <v>3.4588356756007528E-6</v>
      </c>
      <c r="AX2226" s="13">
        <f t="shared" si="3005"/>
        <v>6.6195823478879066E-4</v>
      </c>
      <c r="AY2226" s="13">
        <f t="shared" si="3006"/>
        <v>8.2553576925844261E-4</v>
      </c>
      <c r="AZ2226" s="13">
        <f t="shared" si="3007"/>
        <v>5.1476760202445119E-4</v>
      </c>
      <c r="BA2226" s="13">
        <f t="shared" si="3008"/>
        <v>2.1399087635902474E-4</v>
      </c>
      <c r="BB2226" s="13">
        <f t="shared" si="3009"/>
        <v>6.6717624105734315E-5</v>
      </c>
      <c r="BC2226" s="13">
        <f t="shared" si="3010"/>
        <v>1.6640864104303044E-5</v>
      </c>
      <c r="BD2226" s="13">
        <f t="shared" si="3011"/>
        <v>3.8295294754313455E-4</v>
      </c>
      <c r="BE2226" s="13">
        <f t="shared" si="3012"/>
        <v>5.2319660618500602E-4</v>
      </c>
      <c r="BF2226" s="13">
        <f t="shared" si="3013"/>
        <v>3.5739989792437331E-4</v>
      </c>
      <c r="BG2226" s="13">
        <f t="shared" si="3014"/>
        <v>1.6276187004569945E-4</v>
      </c>
      <c r="BH2226" s="13">
        <f t="shared" si="3015"/>
        <v>5.5591984975284254E-5</v>
      </c>
      <c r="BI2226" s="13">
        <f t="shared" si="3016"/>
        <v>1.5190136572525238E-5</v>
      </c>
      <c r="BJ2226" s="14">
        <f t="shared" si="3017"/>
        <v>0.39599881513700647</v>
      </c>
      <c r="BK2226" s="14">
        <f t="shared" si="3018"/>
        <v>0.26339526757588771</v>
      </c>
      <c r="BL2226" s="14">
        <f t="shared" si="3019"/>
        <v>0.31688000350081891</v>
      </c>
      <c r="BM2226" s="14">
        <f t="shared" si="3020"/>
        <v>0.48405567636959451</v>
      </c>
      <c r="BN2226" s="14">
        <f t="shared" si="3021"/>
        <v>0.51508882499019892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1.3216000000000001</v>
      </c>
      <c r="F2227" s="10">
        <f>VLOOKUP(B2227,home!$B$2:$E$405,3,FALSE)</f>
        <v>0.88280000000000003</v>
      </c>
      <c r="G2227" s="10">
        <f>VLOOKUP(C2227,away!$B$2:$E$405,4,FALSE)</f>
        <v>0.96679999999999999</v>
      </c>
      <c r="H2227" s="10">
        <f>VLOOKUP(A2227,away!$A$2:$E$405,3,FALSE)</f>
        <v>1.1162000000000001</v>
      </c>
      <c r="I2227" s="10">
        <f>VLOOKUP(C2227,away!$B$2:$E$405,3,FALSE)</f>
        <v>0.99539999999999995</v>
      </c>
      <c r="J2227" s="10">
        <f>VLOOKUP(B2227,home!$B$2:$E$405,4,FALSE)</f>
        <v>1.4932000000000001</v>
      </c>
      <c r="K2227" s="12">
        <f t="shared" si="2966"/>
        <v>1.1279737584639999</v>
      </c>
      <c r="L2227" s="12">
        <f t="shared" si="2967"/>
        <v>1.659042974736</v>
      </c>
      <c r="M2227" s="13">
        <f t="shared" si="2968"/>
        <v>6.1604723376028722E-2</v>
      </c>
      <c r="N2227" s="13">
        <f t="shared" si="2969"/>
        <v>6.9488511365594155E-2</v>
      </c>
      <c r="O2227" s="13">
        <f t="shared" si="2970"/>
        <v>0.10220488352755509</v>
      </c>
      <c r="P2227" s="13">
        <f t="shared" si="2971"/>
        <v>0.11528442660595167</v>
      </c>
      <c r="Q2227" s="13">
        <f t="shared" si="2972"/>
        <v>3.9190608667558822E-2</v>
      </c>
      <c r="R2227" s="13">
        <f t="shared" si="2973"/>
        <v>8.4781147000050711E-2</v>
      </c>
      <c r="S2227" s="13">
        <f t="shared" si="2974"/>
        <v>5.3934577941123378E-2</v>
      </c>
      <c r="T2227" s="13">
        <f t="shared" si="2975"/>
        <v>6.5018903985541263E-2</v>
      </c>
      <c r="U2227" s="13">
        <f t="shared" si="2976"/>
        <v>9.5630909028536076E-2</v>
      </c>
      <c r="V2227" s="13">
        <f t="shared" si="2977"/>
        <v>1.1214538524232447E-2</v>
      </c>
      <c r="W2227" s="13">
        <f t="shared" si="2978"/>
        <v>1.4735326051746045E-2</v>
      </c>
      <c r="X2227" s="13">
        <f t="shared" si="2979"/>
        <v>2.4446539166593634E-2</v>
      </c>
      <c r="Y2227" s="13">
        <f t="shared" si="2980"/>
        <v>2.0278929530472823E-2</v>
      </c>
      <c r="Z2227" s="13">
        <f t="shared" si="2981"/>
        <v>4.6885188773498072E-2</v>
      </c>
      <c r="AA2227" s="13">
        <f t="shared" si="2982"/>
        <v>5.2885262597136752E-2</v>
      </c>
      <c r="AB2227" s="13">
        <f t="shared" si="2983"/>
        <v>2.9826594209523986E-2</v>
      </c>
      <c r="AC2227" s="13">
        <f t="shared" si="2984"/>
        <v>1.3116502807798145E-3</v>
      </c>
      <c r="AD2227" s="13">
        <f t="shared" si="2985"/>
        <v>4.1552652771951193E-3</v>
      </c>
      <c r="AE2227" s="13">
        <f t="shared" si="2986"/>
        <v>6.8937636662950007E-3</v>
      </c>
      <c r="AF2227" s="13">
        <f t="shared" si="2987"/>
        <v>5.7185250900285067E-3</v>
      </c>
      <c r="AG2227" s="13">
        <f t="shared" si="2988"/>
        <v>3.1624262921544481E-3</v>
      </c>
      <c r="AH2227" s="13">
        <f t="shared" si="2989"/>
        <v>1.9446135763460801E-2</v>
      </c>
      <c r="AI2227" s="13">
        <f t="shared" si="2990"/>
        <v>2.1934730844712085E-2</v>
      </c>
      <c r="AJ2227" s="13">
        <f t="shared" si="2991"/>
        <v>1.2370900395903064E-2</v>
      </c>
      <c r="AK2227" s="13">
        <f t="shared" si="2992"/>
        <v>4.6513503383835203E-3</v>
      </c>
      <c r="AL2227" s="13">
        <f t="shared" si="2993"/>
        <v>9.8182634214100158E-5</v>
      </c>
      <c r="AM2227" s="13">
        <f t="shared" si="2994"/>
        <v>9.3740603842654591E-4</v>
      </c>
      <c r="AN2227" s="13">
        <f t="shared" si="2995"/>
        <v>1.5551969025266658E-3</v>
      </c>
      <c r="AO2227" s="13">
        <f t="shared" si="2996"/>
        <v>1.2900692477340267E-3</v>
      </c>
      <c r="AP2227" s="13">
        <f t="shared" si="2997"/>
        <v>7.1342677412536426E-4</v>
      </c>
      <c r="AQ2227" s="13">
        <f t="shared" si="2998"/>
        <v>2.9590141940031336E-4</v>
      </c>
      <c r="AR2227" s="13">
        <f t="shared" si="2999"/>
        <v>6.4523949848264263E-3</v>
      </c>
      <c r="AS2227" s="13">
        <f t="shared" si="3000"/>
        <v>7.2781322221289278E-3</v>
      </c>
      <c r="AT2227" s="13">
        <f t="shared" si="3001"/>
        <v>4.104771078596357E-3</v>
      </c>
      <c r="AU2227" s="13">
        <f t="shared" si="3002"/>
        <v>1.5433580203862197E-3</v>
      </c>
      <c r="AV2227" s="13">
        <f t="shared" si="3003"/>
        <v>4.352168367276507E-4</v>
      </c>
      <c r="AW2227" s="13">
        <f t="shared" si="3004"/>
        <v>5.1037431636464013E-6</v>
      </c>
      <c r="AX2227" s="13">
        <f t="shared" si="3005"/>
        <v>1.7622823539514007E-4</v>
      </c>
      <c r="AY2227" s="13">
        <f t="shared" si="3006"/>
        <v>2.9237021588242925E-4</v>
      </c>
      <c r="AZ2227" s="13">
        <f t="shared" si="3007"/>
        <v>2.4252737634089601E-4</v>
      </c>
      <c r="BA2227" s="13">
        <f t="shared" si="3008"/>
        <v>1.3412111329983914E-4</v>
      </c>
      <c r="BB2227" s="13">
        <f t="shared" si="3009"/>
        <v>5.5628172695967339E-5</v>
      </c>
      <c r="BC2227" s="13">
        <f t="shared" si="3010"/>
        <v>1.8457905821729124E-5</v>
      </c>
      <c r="BD2227" s="13">
        <f t="shared" si="3011"/>
        <v>1.7841334282996798E-3</v>
      </c>
      <c r="BE2227" s="13">
        <f t="shared" si="3012"/>
        <v>2.0124556887204511E-3</v>
      </c>
      <c r="BF2227" s="13">
        <f t="shared" si="3013"/>
        <v>1.134998603474133E-3</v>
      </c>
      <c r="BG2227" s="13">
        <f t="shared" si="3014"/>
        <v>4.2674954687070289E-4</v>
      </c>
      <c r="BH2227" s="13">
        <f t="shared" si="3015"/>
        <v>1.2034057257663891E-4</v>
      </c>
      <c r="BI2227" s="13">
        <f t="shared" si="3016"/>
        <v>2.7148201588996206E-5</v>
      </c>
      <c r="BJ2227" s="14">
        <f t="shared" si="3017"/>
        <v>0.25880013249482875</v>
      </c>
      <c r="BK2227" s="14">
        <f t="shared" si="3018"/>
        <v>0.2437404695782126</v>
      </c>
      <c r="BL2227" s="14">
        <f t="shared" si="3019"/>
        <v>0.44905161288945838</v>
      </c>
      <c r="BM2227" s="14">
        <f t="shared" si="3020"/>
        <v>0.52563583672053971</v>
      </c>
      <c r="BN2227" s="14">
        <f t="shared" si="3021"/>
        <v>0.47255430054273917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1.5815999999999999</v>
      </c>
      <c r="F2228" s="10">
        <f>VLOOKUP(B2228,home!$B$2:$E$405,3,FALSE)</f>
        <v>1.0274000000000001</v>
      </c>
      <c r="G2228" s="10">
        <f>VLOOKUP(C2228,away!$B$2:$E$405,4,FALSE)</f>
        <v>0.47420000000000001</v>
      </c>
      <c r="H2228" s="10">
        <f>VLOOKUP(A2228,away!$A$2:$E$405,3,FALSE)</f>
        <v>1.1631</v>
      </c>
      <c r="I2228" s="10">
        <f>VLOOKUP(C2228,away!$B$2:$E$405,3,FALSE)</f>
        <v>0.64480000000000004</v>
      </c>
      <c r="J2228" s="10">
        <f>VLOOKUP(B2228,home!$B$2:$E$405,4,FALSE)</f>
        <v>1.6121000000000001</v>
      </c>
      <c r="K2228" s="12">
        <f t="shared" si="2966"/>
        <v>0.77054457532800003</v>
      </c>
      <c r="L2228" s="12">
        <f t="shared" si="2967"/>
        <v>1.2090216072480002</v>
      </c>
      <c r="M2228" s="13">
        <f t="shared" si="2968"/>
        <v>0.13812914714578217</v>
      </c>
      <c r="N2228" s="13">
        <f t="shared" si="2969"/>
        <v>0.10643466502786557</v>
      </c>
      <c r="O2228" s="13">
        <f t="shared" si="2970"/>
        <v>0.16700112348998911</v>
      </c>
      <c r="P2228" s="13">
        <f t="shared" si="2971"/>
        <v>0.12868180977889254</v>
      </c>
      <c r="Q2228" s="13">
        <f t="shared" si="2972"/>
        <v>4.1006326882037293E-2</v>
      </c>
      <c r="R2228" s="13">
        <f t="shared" si="2973"/>
        <v>0.1009539833670442</v>
      </c>
      <c r="S2228" s="13">
        <f t="shared" si="2974"/>
        <v>2.9970155666158245E-2</v>
      </c>
      <c r="T2228" s="13">
        <f t="shared" si="2975"/>
        <v>4.9577535234257605E-2</v>
      </c>
      <c r="U2228" s="13">
        <f t="shared" si="2976"/>
        <v>7.7789544241229053E-2</v>
      </c>
      <c r="V2228" s="13">
        <f t="shared" si="2977"/>
        <v>3.1022608995254159E-3</v>
      </c>
      <c r="W2228" s="13">
        <f t="shared" si="2978"/>
        <v>1.0532400911026861E-2</v>
      </c>
      <c r="X2228" s="13">
        <f t="shared" si="2979"/>
        <v>1.2733900277629997E-2</v>
      </c>
      <c r="Y2228" s="13">
        <f t="shared" si="2980"/>
        <v>7.6977802900979877E-3</v>
      </c>
      <c r="Z2228" s="13">
        <f t="shared" si="2981"/>
        <v>4.0685182409503889E-2</v>
      </c>
      <c r="AA2228" s="13">
        <f t="shared" si="2982"/>
        <v>3.1349746601873389E-2</v>
      </c>
      <c r="AB2228" s="13">
        <f t="shared" si="2983"/>
        <v>1.2078188590990468E-2</v>
      </c>
      <c r="AC2228" s="13">
        <f t="shared" si="2984"/>
        <v>1.8063011826529229E-4</v>
      </c>
      <c r="AD2228" s="13">
        <f t="shared" si="2985"/>
        <v>2.0289210967928584E-3</v>
      </c>
      <c r="AE2228" s="13">
        <f t="shared" si="2986"/>
        <v>2.453009445423877E-3</v>
      </c>
      <c r="AF2228" s="13">
        <f t="shared" si="2987"/>
        <v>1.4828707111504507E-3</v>
      </c>
      <c r="AG2228" s="13">
        <f t="shared" si="2988"/>
        <v>5.976075768453677E-4</v>
      </c>
      <c r="AH2228" s="13">
        <f t="shared" si="2989"/>
        <v>1.2297316156979111E-2</v>
      </c>
      <c r="AI2228" s="13">
        <f t="shared" si="2990"/>
        <v>9.4756302558536235E-3</v>
      </c>
      <c r="AJ2228" s="13">
        <f t="shared" si="2991"/>
        <v>3.6506977457309384E-3</v>
      </c>
      <c r="AK2228" s="13">
        <f t="shared" si="2992"/>
        <v>9.3767511471171117E-4</v>
      </c>
      <c r="AL2228" s="13">
        <f t="shared" si="2993"/>
        <v>6.7310371487117305E-6</v>
      </c>
      <c r="AM2228" s="13">
        <f t="shared" si="2994"/>
        <v>3.1267482898045474E-4</v>
      </c>
      <c r="AN2228" s="13">
        <f t="shared" si="2995"/>
        <v>3.7803062427994296E-4</v>
      </c>
      <c r="AO2228" s="13">
        <f t="shared" si="2996"/>
        <v>2.2852359647795078E-4</v>
      </c>
      <c r="AP2228" s="13">
        <f t="shared" si="2997"/>
        <v>9.2096655302621838E-5</v>
      </c>
      <c r="AQ2228" s="13">
        <f t="shared" si="2998"/>
        <v>2.7836711554035226E-5</v>
      </c>
      <c r="AR2228" s="13">
        <f t="shared" si="2999"/>
        <v>2.9735441889895383E-3</v>
      </c>
      <c r="AS2228" s="13">
        <f t="shared" si="3000"/>
        <v>2.2912483443239861E-3</v>
      </c>
      <c r="AT2228" s="13">
        <f t="shared" si="3001"/>
        <v>8.827544912240543E-4</v>
      </c>
      <c r="AU2228" s="13">
        <f t="shared" si="3002"/>
        <v>2.2673389485304126E-4</v>
      </c>
      <c r="AV2228" s="13">
        <f t="shared" si="3003"/>
        <v>4.3677143180500017E-5</v>
      </c>
      <c r="AW2228" s="13">
        <f t="shared" si="3004"/>
        <v>1.7418522606541156E-7</v>
      </c>
      <c r="AX2228" s="13">
        <f t="shared" si="3005"/>
        <v>4.0154982218749892E-5</v>
      </c>
      <c r="AY2228" s="13">
        <f t="shared" si="3006"/>
        <v>4.8548241141127869E-5</v>
      </c>
      <c r="AZ2228" s="13">
        <f t="shared" si="3007"/>
        <v>2.9347936266754954E-5</v>
      </c>
      <c r="BA2228" s="13">
        <f t="shared" si="3008"/>
        <v>1.1827429691547984E-5</v>
      </c>
      <c r="BB2228" s="13">
        <f t="shared" si="3009"/>
        <v>3.574904513822015E-6</v>
      </c>
      <c r="BC2228" s="13">
        <f t="shared" si="3010"/>
        <v>8.6442736021184492E-7</v>
      </c>
      <c r="BD2228" s="13">
        <f t="shared" si="3011"/>
        <v>5.9917986243251302E-4</v>
      </c>
      <c r="BE2228" s="13">
        <f t="shared" si="3012"/>
        <v>4.6169479264315024E-4</v>
      </c>
      <c r="BF2228" s="13">
        <f t="shared" si="3013"/>
        <v>1.7787820896418257E-4</v>
      </c>
      <c r="BG2228" s="13">
        <f t="shared" si="3014"/>
        <v>4.5687696328803779E-5</v>
      </c>
      <c r="BH2228" s="13">
        <f t="shared" si="3015"/>
        <v>8.8011016413481829E-6</v>
      </c>
      <c r="BI2228" s="13">
        <f t="shared" si="3016"/>
        <v>1.3563282253302404E-6</v>
      </c>
      <c r="BJ2228" s="14">
        <f t="shared" si="3017"/>
        <v>0.23571849779091508</v>
      </c>
      <c r="BK2228" s="14">
        <f t="shared" si="3018"/>
        <v>0.30011928288691353</v>
      </c>
      <c r="BL2228" s="14">
        <f t="shared" si="3019"/>
        <v>0.42324646161720808</v>
      </c>
      <c r="BM2228" s="14">
        <f t="shared" si="3020"/>
        <v>0.3175139949570146</v>
      </c>
      <c r="BN2228" s="14">
        <f t="shared" si="3021"/>
        <v>0.68220705569161089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1.5815999999999999</v>
      </c>
      <c r="F2229" s="10">
        <f>VLOOKUP(B2229,home!$B$2:$E$405,3,FALSE)</f>
        <v>1.0538000000000001</v>
      </c>
      <c r="G2229" s="10">
        <f>VLOOKUP(C2229,away!$B$2:$E$405,4,FALSE)</f>
        <v>1.4452</v>
      </c>
      <c r="H2229" s="10">
        <f>VLOOKUP(A2229,away!$A$2:$E$405,3,FALSE)</f>
        <v>1.1631</v>
      </c>
      <c r="I2229" s="10">
        <f>VLOOKUP(C2229,away!$B$2:$E$405,3,FALSE)</f>
        <v>0.61409999999999998</v>
      </c>
      <c r="J2229" s="10">
        <f>VLOOKUP(B2229,home!$B$2:$E$405,4,FALSE)</f>
        <v>0.95530000000000004</v>
      </c>
      <c r="K2229" s="12">
        <f t="shared" si="2966"/>
        <v>2.4087005036160001</v>
      </c>
      <c r="L2229" s="12">
        <f t="shared" si="2967"/>
        <v>0.68233230096300002</v>
      </c>
      <c r="M2229" s="13">
        <f t="shared" si="2968"/>
        <v>4.545498403753933E-2</v>
      </c>
      <c r="N2229" s="13">
        <f t="shared" si="2969"/>
        <v>0.10948744294307824</v>
      </c>
      <c r="O2229" s="13">
        <f t="shared" si="2970"/>
        <v>3.1015403848570645E-2</v>
      </c>
      <c r="P2229" s="13">
        <f t="shared" si="2971"/>
        <v>7.4706818869905753E-2</v>
      </c>
      <c r="Q2229" s="13">
        <f t="shared" si="2972"/>
        <v>0.13186122947831033</v>
      </c>
      <c r="R2229" s="13">
        <f t="shared" si="2973"/>
        <v>1.0581405936645949E-2</v>
      </c>
      <c r="S2229" s="13">
        <f t="shared" si="2974"/>
        <v>3.069580214268532E-2</v>
      </c>
      <c r="T2229" s="13">
        <f t="shared" si="2975"/>
        <v>8.9973176117745648E-2</v>
      </c>
      <c r="U2229" s="13">
        <f t="shared" si="2976"/>
        <v>2.5487437808564432E-2</v>
      </c>
      <c r="V2229" s="13">
        <f t="shared" si="2977"/>
        <v>5.6055110329869626E-3</v>
      </c>
      <c r="W2229" s="13">
        <f t="shared" si="2978"/>
        <v>0.10587140328394366</v>
      </c>
      <c r="X2229" s="13">
        <f t="shared" si="2979"/>
        <v>7.2239478208914992E-2</v>
      </c>
      <c r="Y2229" s="13">
        <f t="shared" si="2980"/>
        <v>2.4645664693327737E-2</v>
      </c>
      <c r="Z2229" s="13">
        <f t="shared" si="2981"/>
        <v>2.4066783533917267E-3</v>
      </c>
      <c r="AA2229" s="13">
        <f t="shared" si="2982"/>
        <v>5.7969673618563783E-3</v>
      </c>
      <c r="AB2229" s="13">
        <f t="shared" si="2983"/>
        <v>6.9815791019744878E-3</v>
      </c>
      <c r="AC2229" s="13">
        <f t="shared" si="2984"/>
        <v>5.7580305312170349E-4</v>
      </c>
      <c r="AD2229" s="13">
        <f t="shared" si="2985"/>
        <v>6.3753125602141927E-2</v>
      </c>
      <c r="AE2229" s="13">
        <f t="shared" si="2986"/>
        <v>4.3500816885692649E-2</v>
      </c>
      <c r="AF2229" s="13">
        <f t="shared" si="2987"/>
        <v>1.4841006239692396E-2</v>
      </c>
      <c r="AG2229" s="13">
        <f t="shared" si="2988"/>
        <v>3.375499312045185E-3</v>
      </c>
      <c r="AH2229" s="13">
        <f t="shared" si="2989"/>
        <v>4.1053859463690515E-4</v>
      </c>
      <c r="AI2229" s="13">
        <f t="shared" si="2990"/>
        <v>9.8886451965571852E-4</v>
      </c>
      <c r="AJ2229" s="13">
        <f t="shared" si="2991"/>
        <v>1.1909392332513616E-3</v>
      </c>
      <c r="AK2229" s="13">
        <f t="shared" si="2992"/>
        <v>9.5620531030286913E-4</v>
      </c>
      <c r="AL2229" s="13">
        <f t="shared" si="2993"/>
        <v>3.7854079419565014E-5</v>
      </c>
      <c r="AM2229" s="13">
        <f t="shared" si="2994"/>
        <v>3.0712437148994687E-2</v>
      </c>
      <c r="AN2229" s="13">
        <f t="shared" si="2995"/>
        <v>2.0956087908055063E-2</v>
      </c>
      <c r="AO2229" s="13">
        <f t="shared" si="2996"/>
        <v>7.1495078407430579E-3</v>
      </c>
      <c r="AP2229" s="13">
        <f t="shared" si="2997"/>
        <v>1.6261133785757404E-3</v>
      </c>
      <c r="AQ2229" s="13">
        <f t="shared" si="2998"/>
        <v>2.7738742080757567E-4</v>
      </c>
      <c r="AR2229" s="13">
        <f t="shared" si="2999"/>
        <v>5.6024748782543169E-5</v>
      </c>
      <c r="AS2229" s="13">
        <f t="shared" si="3000"/>
        <v>1.3494684060747164E-4</v>
      </c>
      <c r="AT2229" s="13">
        <f t="shared" si="3001"/>
        <v>1.6252326146630252E-4</v>
      </c>
      <c r="AU2229" s="13">
        <f t="shared" si="3002"/>
        <v>1.3048995391439923E-4</v>
      </c>
      <c r="AV2229" s="13">
        <f t="shared" si="3003"/>
        <v>7.8577804427610505E-5</v>
      </c>
      <c r="AW2229" s="13">
        <f t="shared" si="3004"/>
        <v>1.7281797918457441E-6</v>
      </c>
      <c r="AX2229" s="13">
        <f t="shared" si="3005"/>
        <v>1.2329510471343032E-2</v>
      </c>
      <c r="AY2229" s="13">
        <f t="shared" si="3006"/>
        <v>8.4128232496588941E-3</v>
      </c>
      <c r="AZ2229" s="13">
        <f t="shared" si="3007"/>
        <v>2.8701705227673884E-3</v>
      </c>
      <c r="BA2229" s="13">
        <f t="shared" si="3008"/>
        <v>6.5280335231868299E-4</v>
      </c>
      <c r="BB2229" s="13">
        <f t="shared" si="3009"/>
        <v>1.1135720336599171E-4</v>
      </c>
      <c r="BC2229" s="13">
        <f t="shared" si="3010"/>
        <v>1.5196523360304372E-5</v>
      </c>
      <c r="BD2229" s="13">
        <f t="shared" si="3011"/>
        <v>6.3712492912777864E-6</v>
      </c>
      <c r="BE2229" s="13">
        <f t="shared" si="3012"/>
        <v>1.534643137656389E-5</v>
      </c>
      <c r="BF2229" s="13">
        <f t="shared" si="3013"/>
        <v>1.8482478492718914E-5</v>
      </c>
      <c r="BG2229" s="13">
        <f t="shared" si="3014"/>
        <v>1.4839585084494645E-5</v>
      </c>
      <c r="BH2229" s="13">
        <f t="shared" si="3015"/>
        <v>8.9360290166186812E-6</v>
      </c>
      <c r="BI2229" s="13">
        <f t="shared" si="3016"/>
        <v>4.3048435185313238E-6</v>
      </c>
      <c r="BJ2229" s="14">
        <f t="shared" si="3017"/>
        <v>0.74466223778488316</v>
      </c>
      <c r="BK2229" s="14">
        <f t="shared" si="3018"/>
        <v>0.16548959646531752</v>
      </c>
      <c r="BL2229" s="14">
        <f t="shared" si="3019"/>
        <v>8.4040184941437265E-2</v>
      </c>
      <c r="BM2229" s="14">
        <f t="shared" si="3020"/>
        <v>0.58508031736111243</v>
      </c>
      <c r="BN2229" s="14">
        <f t="shared" si="3021"/>
        <v>0.40310728511405031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1.5815999999999999</v>
      </c>
      <c r="F2230" s="10">
        <f>VLOOKUP(B2230,home!$B$2:$E$405,3,FALSE)</f>
        <v>1.1741999999999999</v>
      </c>
      <c r="G2230" s="10">
        <f>VLOOKUP(C2230,away!$B$2:$E$405,4,FALSE)</f>
        <v>0.77280000000000004</v>
      </c>
      <c r="H2230" s="10">
        <f>VLOOKUP(A2230,away!$A$2:$E$405,3,FALSE)</f>
        <v>1.1631</v>
      </c>
      <c r="I2230" s="10">
        <f>VLOOKUP(C2230,away!$B$2:$E$405,3,FALSE)</f>
        <v>1.3373999999999999</v>
      </c>
      <c r="J2230" s="10">
        <f>VLOOKUP(B2230,home!$B$2:$E$405,4,FALSE)</f>
        <v>0.61409999999999998</v>
      </c>
      <c r="K2230" s="12">
        <f t="shared" si="2966"/>
        <v>1.435178255616</v>
      </c>
      <c r="L2230" s="12">
        <f t="shared" si="2967"/>
        <v>0.95525093615399992</v>
      </c>
      <c r="M2230" s="13">
        <f t="shared" si="2968"/>
        <v>9.159036560943902E-2</v>
      </c>
      <c r="N2230" s="13">
        <f t="shared" si="2969"/>
        <v>0.13144850114658635</v>
      </c>
      <c r="O2230" s="13">
        <f t="shared" si="2970"/>
        <v>8.7491782491103731E-2</v>
      </c>
      <c r="P2230" s="13">
        <f t="shared" si="2971"/>
        <v>0.12556630377631675</v>
      </c>
      <c r="Q2230" s="13">
        <f t="shared" si="2972"/>
        <v>9.4326015289447812E-2</v>
      </c>
      <c r="R2230" s="13">
        <f t="shared" si="2973"/>
        <v>4.1788303565204486E-2</v>
      </c>
      <c r="S2230" s="13">
        <f t="shared" si="2974"/>
        <v>4.3036449683145968E-2</v>
      </c>
      <c r="T2230" s="13">
        <f t="shared" si="2975"/>
        <v>9.0105014408921519E-2</v>
      </c>
      <c r="U2230" s="13">
        <f t="shared" si="2976"/>
        <v>5.9973664615862045E-2</v>
      </c>
      <c r="V2230" s="13">
        <f t="shared" si="2977"/>
        <v>6.5556724327335489E-3</v>
      </c>
      <c r="W2230" s="13">
        <f t="shared" si="2978"/>
        <v>4.5124882027439264E-2</v>
      </c>
      <c r="X2230" s="13">
        <f t="shared" si="2979"/>
        <v>4.3105585800550163E-2</v>
      </c>
      <c r="Y2230" s="13">
        <f t="shared" si="2980"/>
        <v>2.0588325594721051E-2</v>
      </c>
      <c r="Z2230" s="13">
        <f t="shared" si="2981"/>
        <v>1.3306105366983043E-2</v>
      </c>
      <c r="AA2230" s="13">
        <f t="shared" si="2982"/>
        <v>1.9096633089629417E-2</v>
      </c>
      <c r="AB2230" s="13">
        <f t="shared" si="2983"/>
        <v>1.3703536282856569E-2</v>
      </c>
      <c r="AC2230" s="13">
        <f t="shared" si="2984"/>
        <v>5.6172089626273204E-4</v>
      </c>
      <c r="AD2230" s="13">
        <f t="shared" si="2985"/>
        <v>1.6190562368254523E-2</v>
      </c>
      <c r="AE2230" s="13">
        <f t="shared" si="2986"/>
        <v>1.5466049859134856E-2</v>
      </c>
      <c r="AF2230" s="13">
        <f t="shared" si="2987"/>
        <v>7.3869793032715035E-3</v>
      </c>
      <c r="AG2230" s="13">
        <f t="shared" si="2988"/>
        <v>2.3521396316001091E-3</v>
      </c>
      <c r="AH2230" s="13">
        <f t="shared" si="2989"/>
        <v>3.177667402093578E-3</v>
      </c>
      <c r="AI2230" s="13">
        <f t="shared" si="2990"/>
        <v>4.5605191590644871E-3</v>
      </c>
      <c r="AJ2230" s="13">
        <f t="shared" si="2991"/>
        <v>3.2725789657047596E-3</v>
      </c>
      <c r="AK2230" s="13">
        <f t="shared" si="2992"/>
        <v>1.5655780571219226E-3</v>
      </c>
      <c r="AL2230" s="13">
        <f t="shared" si="2993"/>
        <v>3.0803771216898465E-5</v>
      </c>
      <c r="AM2230" s="13">
        <f t="shared" si="2994"/>
        <v>4.6472686114227141E-3</v>
      </c>
      <c r="AN2230" s="13">
        <f t="shared" si="2995"/>
        <v>4.439307691620647E-3</v>
      </c>
      <c r="AO2230" s="13">
        <f t="shared" si="2996"/>
        <v>2.1203264141481373E-3</v>
      </c>
      <c r="AP2230" s="13">
        <f t="shared" si="2997"/>
        <v>6.7514793068902082E-4</v>
      </c>
      <c r="AQ2230" s="13">
        <f t="shared" si="2998"/>
        <v>1.612339232082807E-4</v>
      </c>
      <c r="AR2230" s="13">
        <f t="shared" si="2999"/>
        <v>6.0709395212718803E-4</v>
      </c>
      <c r="AS2230" s="13">
        <f t="shared" si="3000"/>
        <v>8.7128803920892095E-4</v>
      </c>
      <c r="AT2230" s="13">
        <f t="shared" si="3001"/>
        <v>6.2522682412547229E-4</v>
      </c>
      <c r="AU2230" s="13">
        <f t="shared" si="3002"/>
        <v>2.9910398093757552E-4</v>
      </c>
      <c r="AV2230" s="13">
        <f t="shared" si="3003"/>
        <v>1.0731688240244777E-4</v>
      </c>
      <c r="AW2230" s="13">
        <f t="shared" si="3004"/>
        <v>1.1730721009610612E-6</v>
      </c>
      <c r="AX2230" s="13">
        <f t="shared" si="3005"/>
        <v>1.1116098098534388E-3</v>
      </c>
      <c r="AY2230" s="13">
        <f t="shared" si="3006"/>
        <v>1.0618663115004674E-3</v>
      </c>
      <c r="AZ2230" s="13">
        <f t="shared" si="3007"/>
        <v>5.0717439406560805E-4</v>
      </c>
      <c r="BA2230" s="13">
        <f t="shared" si="3008"/>
        <v>1.6149293824150329E-4</v>
      </c>
      <c r="BB2230" s="13">
        <f t="shared" si="3009"/>
        <v>3.8566570109364018E-5</v>
      </c>
      <c r="BC2230" s="13">
        <f t="shared" si="3010"/>
        <v>7.3681504402437725E-6</v>
      </c>
      <c r="BD2230" s="13">
        <f t="shared" si="3011"/>
        <v>9.6654511017154617E-5</v>
      </c>
      <c r="BE2230" s="13">
        <f t="shared" si="3012"/>
        <v>1.3871645251901739E-4</v>
      </c>
      <c r="BF2230" s="13">
        <f t="shared" si="3013"/>
        <v>9.9541418175741567E-5</v>
      </c>
      <c r="BG2230" s="13">
        <f t="shared" si="3014"/>
        <v>4.7619892966334501E-5</v>
      </c>
      <c r="BH2230" s="13">
        <f t="shared" si="3015"/>
        <v>1.7085758730011151E-5</v>
      </c>
      <c r="BI2230" s="13">
        <f t="shared" si="3016"/>
        <v>4.9042218820026469E-6</v>
      </c>
      <c r="BJ2230" s="14">
        <f t="shared" si="3017"/>
        <v>0.48102541817522654</v>
      </c>
      <c r="BK2230" s="14">
        <f t="shared" si="3018"/>
        <v>0.26840318248061534</v>
      </c>
      <c r="BL2230" s="14">
        <f t="shared" si="3019"/>
        <v>0.23754481556273288</v>
      </c>
      <c r="BM2230" s="14">
        <f t="shared" si="3020"/>
        <v>0.42700755646806021</v>
      </c>
      <c r="BN2230" s="14">
        <f t="shared" si="3021"/>
        <v>0.57221127187809817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1.2279</v>
      </c>
      <c r="F2231" s="10">
        <f>VLOOKUP(B2231,home!$B$2:$E$405,3,FALSE)</f>
        <v>0.81440000000000001</v>
      </c>
      <c r="G2231" s="10">
        <f>VLOOKUP(C2231,away!$B$2:$E$405,4,FALSE)</f>
        <v>0.40720000000000001</v>
      </c>
      <c r="H2231" s="10">
        <f>VLOOKUP(A2231,away!$A$2:$E$405,3,FALSE)</f>
        <v>0.89710000000000001</v>
      </c>
      <c r="I2231" s="10">
        <f>VLOOKUP(C2231,away!$B$2:$E$405,3,FALSE)</f>
        <v>1.3934</v>
      </c>
      <c r="J2231" s="10">
        <f>VLOOKUP(B2231,home!$B$2:$E$405,4,FALSE)</f>
        <v>1.1147</v>
      </c>
      <c r="K2231" s="12">
        <f t="shared" si="2966"/>
        <v>0.40720071667199997</v>
      </c>
      <c r="L2231" s="12">
        <f t="shared" si="2967"/>
        <v>1.3933963353580001</v>
      </c>
      <c r="M2231" s="13">
        <f t="shared" si="2968"/>
        <v>0.16520022564109496</v>
      </c>
      <c r="N2231" s="13">
        <f t="shared" si="2969"/>
        <v>6.7269650275429957E-2</v>
      </c>
      <c r="O2231" s="13">
        <f t="shared" si="2970"/>
        <v>0.23018938900861641</v>
      </c>
      <c r="P2231" s="13">
        <f t="shared" si="2971"/>
        <v>9.3733284174598377E-2</v>
      </c>
      <c r="Q2231" s="13">
        <f t="shared" si="2972"/>
        <v>1.369612490121494E-2</v>
      </c>
      <c r="R2231" s="13">
        <f t="shared" si="2973"/>
        <v>0.16037252554145165</v>
      </c>
      <c r="S2231" s="13">
        <f t="shared" si="2974"/>
        <v>1.3295878574106568E-2</v>
      </c>
      <c r="T2231" s="13">
        <f t="shared" si="2975"/>
        <v>1.9084130245958349E-2</v>
      </c>
      <c r="U2231" s="13">
        <f t="shared" si="2976"/>
        <v>6.5303807334977718E-2</v>
      </c>
      <c r="V2231" s="13">
        <f t="shared" si="2977"/>
        <v>8.3821943940470605E-4</v>
      </c>
      <c r="W2231" s="13">
        <f t="shared" si="2978"/>
        <v>1.8590239584679832E-3</v>
      </c>
      <c r="X2231" s="13">
        <f t="shared" si="2979"/>
        <v>2.5903571710720109E-3</v>
      </c>
      <c r="Y2231" s="13">
        <f t="shared" si="2980"/>
        <v>1.8046970947200281E-3</v>
      </c>
      <c r="Z2231" s="13">
        <f t="shared" si="2981"/>
        <v>7.4487496460522024E-2</v>
      </c>
      <c r="AA2231" s="13">
        <f t="shared" si="2982"/>
        <v>3.0331361941827624E-2</v>
      </c>
      <c r="AB2231" s="13">
        <f t="shared" si="2983"/>
        <v>6.1754761601750174E-3</v>
      </c>
      <c r="AC2231" s="13">
        <f t="shared" si="2984"/>
        <v>2.9724937045897515E-5</v>
      </c>
      <c r="AD2231" s="13">
        <f t="shared" si="2985"/>
        <v>1.8924897204964522E-4</v>
      </c>
      <c r="AE2231" s="13">
        <f t="shared" si="2986"/>
        <v>2.636988241242442E-4</v>
      </c>
      <c r="AF2231" s="13">
        <f t="shared" si="2987"/>
        <v>1.8371848758646787E-4</v>
      </c>
      <c r="AG2231" s="13">
        <f t="shared" si="2988"/>
        <v>8.5330889113499565E-5</v>
      </c>
      <c r="AH2231" s="13">
        <f t="shared" si="2989"/>
        <v>2.5947651149520832E-2</v>
      </c>
      <c r="AI2231" s="13">
        <f t="shared" si="2990"/>
        <v>1.0565902144039924E-2</v>
      </c>
      <c r="AJ2231" s="13">
        <f t="shared" si="2991"/>
        <v>2.1512214626696392E-3</v>
      </c>
      <c r="AK2231" s="13">
        <f t="shared" si="2992"/>
        <v>2.9199297377308846E-4</v>
      </c>
      <c r="AL2231" s="13">
        <f t="shared" si="2993"/>
        <v>6.7462764300294426E-7</v>
      </c>
      <c r="AM2231" s="13">
        <f t="shared" si="2994"/>
        <v>1.5412463409610975E-5</v>
      </c>
      <c r="AN2231" s="13">
        <f t="shared" si="2995"/>
        <v>2.14756700337912E-5</v>
      </c>
      <c r="AO2231" s="13">
        <f t="shared" si="2996"/>
        <v>1.496205996222114E-5</v>
      </c>
      <c r="AP2231" s="13">
        <f t="shared" si="2997"/>
        <v>6.9493598402552016E-6</v>
      </c>
      <c r="AQ2231" s="13">
        <f t="shared" si="2998"/>
        <v>2.4208031336239118E-6</v>
      </c>
      <c r="AR2231" s="13">
        <f t="shared" si="2999"/>
        <v>7.2310724045780237E-3</v>
      </c>
      <c r="AS2231" s="13">
        <f t="shared" si="3000"/>
        <v>2.944497865451293E-3</v>
      </c>
      <c r="AT2231" s="13">
        <f t="shared" si="3001"/>
        <v>5.9950082052547037E-4</v>
      </c>
      <c r="AU2231" s="13">
        <f t="shared" si="3002"/>
        <v>8.1372387921141206E-5</v>
      </c>
      <c r="AV2231" s="13">
        <f t="shared" si="3003"/>
        <v>8.2837236697001703E-6</v>
      </c>
      <c r="AW2231" s="13">
        <f t="shared" si="3004"/>
        <v>1.0632731067244356E-8</v>
      </c>
      <c r="AX2231" s="13">
        <f t="shared" si="3005"/>
        <v>1.0459943576790936E-6</v>
      </c>
      <c r="AY2231" s="13">
        <f t="shared" si="3006"/>
        <v>1.4574847047951941E-6</v>
      </c>
      <c r="AZ2231" s="13">
        <f t="shared" si="3007"/>
        <v>1.0154269232509803E-6</v>
      </c>
      <c r="BA2231" s="13">
        <f t="shared" si="3008"/>
        <v>4.7163071789392194E-7</v>
      </c>
      <c r="BB2231" s="13">
        <f t="shared" si="3009"/>
        <v>1.6429212848891325E-7</v>
      </c>
      <c r="BC2231" s="13">
        <f t="shared" si="3010"/>
        <v>4.5784809952923479E-8</v>
      </c>
      <c r="BD2231" s="13">
        <f t="shared" si="3011"/>
        <v>1.6792916315412317E-3</v>
      </c>
      <c r="BE2231" s="13">
        <f t="shared" si="3012"/>
        <v>6.8380875586488159E-4</v>
      </c>
      <c r="BF2231" s="13">
        <f t="shared" si="3013"/>
        <v>1.3922370772738422E-4</v>
      </c>
      <c r="BG2231" s="13">
        <f t="shared" si="3014"/>
        <v>1.8897331188107977E-5</v>
      </c>
      <c r="BH2231" s="13">
        <f t="shared" si="3015"/>
        <v>1.9237517007464256E-6</v>
      </c>
      <c r="BI2231" s="13">
        <f t="shared" si="3016"/>
        <v>1.5667061424858478E-7</v>
      </c>
      <c r="BJ2231" s="14">
        <f t="shared" si="3017"/>
        <v>0.10709140178975872</v>
      </c>
      <c r="BK2231" s="14">
        <f t="shared" si="3018"/>
        <v>0.27309946487859837</v>
      </c>
      <c r="BL2231" s="14">
        <f t="shared" si="3019"/>
        <v>0.54471735676783417</v>
      </c>
      <c r="BM2231" s="14">
        <f t="shared" si="3020"/>
        <v>0.26893307350233325</v>
      </c>
      <c r="BN2231" s="14">
        <f t="shared" si="3021"/>
        <v>0.73046119954240629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1.2279</v>
      </c>
      <c r="F2232" s="10">
        <f>VLOOKUP(B2232,home!$B$2:$E$405,3,FALSE)</f>
        <v>1.4252</v>
      </c>
      <c r="G2232" s="10">
        <f>VLOOKUP(C2232,away!$B$2:$E$405,4,FALSE)</f>
        <v>0.91620000000000001</v>
      </c>
      <c r="H2232" s="10">
        <f>VLOOKUP(A2232,away!$A$2:$E$405,3,FALSE)</f>
        <v>0.89710000000000001</v>
      </c>
      <c r="I2232" s="10">
        <f>VLOOKUP(C2232,away!$B$2:$E$405,3,FALSE)</f>
        <v>2.0901000000000001</v>
      </c>
      <c r="J2232" s="10">
        <f>VLOOKUP(B2232,home!$B$2:$E$405,4,FALSE)</f>
        <v>0.2787</v>
      </c>
      <c r="K2232" s="12">
        <f t="shared" si="2966"/>
        <v>1.603352821896</v>
      </c>
      <c r="L2232" s="12">
        <f t="shared" si="2967"/>
        <v>0.52257050147700002</v>
      </c>
      <c r="M2232" s="13">
        <f t="shared" si="2968"/>
        <v>0.11932274390980543</v>
      </c>
      <c r="N2232" s="13">
        <f t="shared" si="2969"/>
        <v>0.19131645816416032</v>
      </c>
      <c r="O2232" s="13">
        <f t="shared" si="2970"/>
        <v>6.2354546122558668E-2</v>
      </c>
      <c r="P2232" s="13">
        <f t="shared" si="2971"/>
        <v>9.9976337483648745E-2</v>
      </c>
      <c r="Q2232" s="13">
        <f t="shared" si="2972"/>
        <v>0.15337389153632724</v>
      </c>
      <c r="R2232" s="13">
        <f t="shared" si="2973"/>
        <v>1.6292323218318104E-2</v>
      </c>
      <c r="S2232" s="13">
        <f t="shared" si="2974"/>
        <v>2.0941665706664704E-2</v>
      </c>
      <c r="T2232" s="13">
        <f t="shared" si="2975"/>
        <v>8.014867141361752E-2</v>
      </c>
      <c r="U2232" s="13">
        <f t="shared" si="2976"/>
        <v>2.612234240733206E-2</v>
      </c>
      <c r="V2232" s="13">
        <f t="shared" si="2977"/>
        <v>1.9495873772972534E-3</v>
      </c>
      <c r="W2232" s="13">
        <f t="shared" si="2978"/>
        <v>8.1970820599980454E-2</v>
      </c>
      <c r="X2232" s="13">
        <f t="shared" si="2979"/>
        <v>4.2835532827412988E-2</v>
      </c>
      <c r="Y2232" s="13">
        <f t="shared" si="2980"/>
        <v>1.1192292935327849E-2</v>
      </c>
      <c r="Z2232" s="13">
        <f t="shared" si="2981"/>
        <v>2.8379625048072883E-3</v>
      </c>
      <c r="AA2232" s="13">
        <f t="shared" si="2982"/>
        <v>4.5502551905178068E-3</v>
      </c>
      <c r="AB2232" s="13">
        <f t="shared" si="2983"/>
        <v>3.6478322500318231E-3</v>
      </c>
      <c r="AC2232" s="13">
        <f t="shared" si="2984"/>
        <v>1.0209317561760466E-4</v>
      </c>
      <c r="AD2232" s="13">
        <f t="shared" si="2985"/>
        <v>3.2857036630527345E-2</v>
      </c>
      <c r="AE2232" s="13">
        <f t="shared" si="2986"/>
        <v>1.7170118109062833E-2</v>
      </c>
      <c r="AF2232" s="13">
        <f t="shared" si="2987"/>
        <v>4.486298615336142E-3</v>
      </c>
      <c r="AG2232" s="13">
        <f t="shared" si="2988"/>
        <v>7.8146910573059292E-4</v>
      </c>
      <c r="AH2232" s="13">
        <f t="shared" si="2989"/>
        <v>3.7075887232751686E-4</v>
      </c>
      <c r="AI2232" s="13">
        <f t="shared" si="2990"/>
        <v>5.9445728418930301E-4</v>
      </c>
      <c r="AJ2232" s="13">
        <f t="shared" si="2991"/>
        <v>4.7656238205077571E-4</v>
      </c>
      <c r="AK2232" s="13">
        <f t="shared" si="2992"/>
        <v>2.5469921335686369E-4</v>
      </c>
      <c r="AL2232" s="13">
        <f t="shared" si="2993"/>
        <v>3.42161148692267E-6</v>
      </c>
      <c r="AM2232" s="13">
        <f t="shared" si="2994"/>
        <v>1.0536284480139246E-2</v>
      </c>
      <c r="AN2232" s="13">
        <f t="shared" si="2995"/>
        <v>5.5059514644906979E-3</v>
      </c>
      <c r="AO2232" s="13">
        <f t="shared" si="2996"/>
        <v>1.4386239089534633E-3</v>
      </c>
      <c r="AP2232" s="13">
        <f t="shared" si="2997"/>
        <v>2.5059413917953783E-4</v>
      </c>
      <c r="AQ2232" s="13">
        <f t="shared" si="2998"/>
        <v>3.2738276244562046E-5</v>
      </c>
      <c r="AR2232" s="13">
        <f t="shared" si="2999"/>
        <v>3.8749529967847511E-5</v>
      </c>
      <c r="AS2232" s="13">
        <f t="shared" si="3000"/>
        <v>6.2129168221091937E-5</v>
      </c>
      <c r="AT2232" s="13">
        <f t="shared" si="3001"/>
        <v>4.9807488594669517E-5</v>
      </c>
      <c r="AU2232" s="13">
        <f t="shared" si="3002"/>
        <v>2.6619659129938743E-5</v>
      </c>
      <c r="AV2232" s="13">
        <f t="shared" si="3003"/>
        <v>1.0670176395974223E-5</v>
      </c>
      <c r="AW2232" s="13">
        <f t="shared" si="3004"/>
        <v>7.9634670163758288E-8</v>
      </c>
      <c r="AX2232" s="13">
        <f t="shared" si="3005"/>
        <v>2.8155635755883852E-3</v>
      </c>
      <c r="AY2232" s="13">
        <f t="shared" si="3006"/>
        <v>1.4713304696355976E-3</v>
      </c>
      <c r="AZ2232" s="13">
        <f t="shared" si="3007"/>
        <v>3.8443695067793209E-4</v>
      </c>
      <c r="BA2232" s="13">
        <f t="shared" si="3008"/>
        <v>6.6965136700685243E-5</v>
      </c>
      <c r="BB2232" s="13">
        <f t="shared" si="3009"/>
        <v>8.7485012667882348E-6</v>
      </c>
      <c r="BC2232" s="13">
        <f t="shared" si="3010"/>
        <v>9.1434173883153973E-7</v>
      </c>
      <c r="BD2232" s="13">
        <f t="shared" si="3011"/>
        <v>3.374893551216018E-6</v>
      </c>
      <c r="BE2232" s="13">
        <f t="shared" si="3012"/>
        <v>5.4111450989408161E-6</v>
      </c>
      <c r="BF2232" s="13">
        <f t="shared" si="3013"/>
        <v>4.3379873820377336E-6</v>
      </c>
      <c r="BG2232" s="13">
        <f t="shared" si="3014"/>
        <v>2.3184414367798142E-6</v>
      </c>
      <c r="BH2232" s="13">
        <f t="shared" si="3015"/>
        <v>9.2931990501538269E-7</v>
      </c>
      <c r="BI2232" s="13">
        <f t="shared" si="3016"/>
        <v>2.9800553843010715E-7</v>
      </c>
      <c r="BJ2232" s="14">
        <f t="shared" si="3017"/>
        <v>0.63864474118209913</v>
      </c>
      <c r="BK2232" s="14">
        <f t="shared" si="3018"/>
        <v>0.24376717973415624</v>
      </c>
      <c r="BL2232" s="14">
        <f t="shared" si="3019"/>
        <v>0.11486842275590488</v>
      </c>
      <c r="BM2232" s="14">
        <f t="shared" si="3020"/>
        <v>0.35601075490718348</v>
      </c>
      <c r="BN2232" s="14">
        <f t="shared" si="3021"/>
        <v>0.64263630043481856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1.5216000000000001</v>
      </c>
      <c r="F2233" s="10">
        <f>VLOOKUP(B2233,home!$B$2:$E$405,3,FALSE)</f>
        <v>1.1736</v>
      </c>
      <c r="G2233" s="10">
        <f>VLOOKUP(C2233,away!$B$2:$E$405,4,FALSE)</f>
        <v>1.4083000000000001</v>
      </c>
      <c r="H2233" s="10">
        <f>VLOOKUP(A2233,away!$A$2:$E$405,3,FALSE)</f>
        <v>1.1121000000000001</v>
      </c>
      <c r="I2233" s="10">
        <f>VLOOKUP(C2233,away!$B$2:$E$405,3,FALSE)</f>
        <v>1.0277000000000001</v>
      </c>
      <c r="J2233" s="10">
        <f>VLOOKUP(B2233,home!$B$2:$E$405,4,FALSE)</f>
        <v>0.38540000000000002</v>
      </c>
      <c r="K2233" s="12">
        <f t="shared" si="2966"/>
        <v>2.5148713870080002</v>
      </c>
      <c r="L2233" s="12">
        <f t="shared" si="2967"/>
        <v>0.44047565251800008</v>
      </c>
      <c r="M2233" s="13">
        <f t="shared" si="2968"/>
        <v>5.2060590358005976E-2</v>
      </c>
      <c r="N2233" s="13">
        <f t="shared" si="2969"/>
        <v>0.13092568908209382</v>
      </c>
      <c r="O2233" s="13">
        <f t="shared" si="2970"/>
        <v>2.2931422508414987E-2</v>
      </c>
      <c r="P2233" s="13">
        <f t="shared" si="2971"/>
        <v>5.7669578329804072E-2</v>
      </c>
      <c r="Q2233" s="13">
        <f t="shared" si="2972"/>
        <v>0.16463063464843178</v>
      </c>
      <c r="R2233" s="13">
        <f t="shared" si="2973"/>
        <v>5.0503666462800223E-3</v>
      </c>
      <c r="S2233" s="13">
        <f t="shared" si="2974"/>
        <v>1.5970719126823942E-2</v>
      </c>
      <c r="T2233" s="13">
        <f t="shared" si="2975"/>
        <v>7.2515786221220457E-2</v>
      </c>
      <c r="U2233" s="13">
        <f t="shared" si="2976"/>
        <v>1.2701022572629183E-2</v>
      </c>
      <c r="V2233" s="13">
        <f t="shared" si="2977"/>
        <v>1.9657109177638483E-3</v>
      </c>
      <c r="W2233" s="13">
        <f t="shared" si="2978"/>
        <v>0.13800829083410299</v>
      </c>
      <c r="X2233" s="13">
        <f t="shared" si="2979"/>
        <v>6.0789291958045437E-2</v>
      </c>
      <c r="Y2233" s="13">
        <f t="shared" si="2980"/>
        <v>1.338810152066364E-2</v>
      </c>
      <c r="Z2233" s="13">
        <f t="shared" si="2981"/>
        <v>7.4152118132511213E-4</v>
      </c>
      <c r="AA2233" s="13">
        <f t="shared" si="2982"/>
        <v>1.8648304017748957E-3</v>
      </c>
      <c r="AB2233" s="13">
        <f t="shared" si="2983"/>
        <v>2.3449043095231598E-3</v>
      </c>
      <c r="AC2233" s="13">
        <f t="shared" si="2984"/>
        <v>1.3609349097630372E-4</v>
      </c>
      <c r="AD2233" s="13">
        <f t="shared" si="2985"/>
        <v>8.6768275447140997E-2</v>
      </c>
      <c r="AE2233" s="13">
        <f t="shared" si="2986"/>
        <v>3.8219312745440999E-2</v>
      </c>
      <c r="AF2233" s="13">
        <f t="shared" si="2987"/>
        <v>8.41733836016882E-3</v>
      </c>
      <c r="AG2233" s="13">
        <f t="shared" si="2988"/>
        <v>1.2358775355533844E-3</v>
      </c>
      <c r="AH2233" s="13">
        <f t="shared" si="2989"/>
        <v>8.165550655002426E-5</v>
      </c>
      <c r="AI2233" s="13">
        <f t="shared" si="2990"/>
        <v>2.0535309701430037E-4</v>
      </c>
      <c r="AJ2233" s="13">
        <f t="shared" si="2991"/>
        <v>2.5821831395737106E-4</v>
      </c>
      <c r="AK2233" s="13">
        <f t="shared" si="2992"/>
        <v>2.16461949790947E-4</v>
      </c>
      <c r="AL2233" s="13">
        <f t="shared" si="2993"/>
        <v>6.0302460529646935E-6</v>
      </c>
      <c r="AM2233" s="13">
        <f t="shared" si="2994"/>
        <v>4.3642210644408742E-2</v>
      </c>
      <c r="AN2233" s="13">
        <f t="shared" si="2995"/>
        <v>1.9223331210923952E-2</v>
      </c>
      <c r="AO2233" s="13">
        <f t="shared" si="2996"/>
        <v>4.2337046793506821E-3</v>
      </c>
      <c r="AP2233" s="13">
        <f t="shared" si="2997"/>
        <v>6.2161461040183394E-4</v>
      </c>
      <c r="AQ2233" s="13">
        <f t="shared" si="2998"/>
        <v>6.8451525282867549E-5</v>
      </c>
      <c r="AR2233" s="13">
        <f t="shared" si="2999"/>
        <v>7.1934525058619541E-6</v>
      </c>
      <c r="AS2233" s="13">
        <f t="shared" si="3000"/>
        <v>1.8090607880793226E-5</v>
      </c>
      <c r="AT2233" s="13">
        <f t="shared" si="3001"/>
        <v>2.2747776066494167E-5</v>
      </c>
      <c r="AU2233" s="13">
        <f t="shared" si="3002"/>
        <v>1.9069243715897191E-5</v>
      </c>
      <c r="AV2233" s="13">
        <f t="shared" si="3003"/>
        <v>1.1989173848247989E-5</v>
      </c>
      <c r="AW2233" s="13">
        <f t="shared" si="3004"/>
        <v>1.8555395672831497E-7</v>
      </c>
      <c r="AX2233" s="13">
        <f t="shared" si="3005"/>
        <v>1.8292424469233251E-2</v>
      </c>
      <c r="AY2233" s="13">
        <f t="shared" si="3006"/>
        <v>8.0573676042217466E-3</v>
      </c>
      <c r="AZ2233" s="13">
        <f t="shared" si="3007"/>
        <v>1.7745371265234847E-3</v>
      </c>
      <c r="BA2233" s="13">
        <f t="shared" si="3008"/>
        <v>2.6054679957428288E-4</v>
      </c>
      <c r="BB2233" s="13">
        <f t="shared" si="3009"/>
        <v>2.8691130388489712E-5</v>
      </c>
      <c r="BC2233" s="13">
        <f t="shared" si="3010"/>
        <v>2.5275488758698057E-6</v>
      </c>
      <c r="BD2233" s="13">
        <f t="shared" si="3011"/>
        <v>5.2809011439613095E-7</v>
      </c>
      <c r="BE2233" s="13">
        <f t="shared" si="3012"/>
        <v>1.3280787184566115E-6</v>
      </c>
      <c r="BF2233" s="13">
        <f t="shared" si="3013"/>
        <v>1.6699735843703933E-6</v>
      </c>
      <c r="BG2233" s="13">
        <f t="shared" si="3014"/>
        <v>1.3999229281307642E-6</v>
      </c>
      <c r="BH2233" s="13">
        <f t="shared" si="3015"/>
        <v>8.8015652899312879E-7</v>
      </c>
      <c r="BI2233" s="13">
        <f t="shared" si="3016"/>
        <v>4.4269609417061947E-7</v>
      </c>
      <c r="BJ2233" s="14">
        <f t="shared" si="3017"/>
        <v>0.81110400570204755</v>
      </c>
      <c r="BK2233" s="14">
        <f t="shared" si="3018"/>
        <v>0.13586609007364883</v>
      </c>
      <c r="BL2233" s="14">
        <f t="shared" si="3019"/>
        <v>4.5739574477920694E-2</v>
      </c>
      <c r="BM2233" s="14">
        <f t="shared" si="3020"/>
        <v>0.55212572781164682</v>
      </c>
      <c r="BN2233" s="14">
        <f t="shared" si="3021"/>
        <v>0.43326828157303066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1.5216000000000001</v>
      </c>
      <c r="F2234" s="10">
        <f>VLOOKUP(B2234,home!$B$2:$E$405,3,FALSE)</f>
        <v>1.3613</v>
      </c>
      <c r="G2234" s="10">
        <f>VLOOKUP(C2234,away!$B$2:$E$405,4,FALSE)</f>
        <v>0.56330000000000002</v>
      </c>
      <c r="H2234" s="10">
        <f>VLOOKUP(A2234,away!$A$2:$E$405,3,FALSE)</f>
        <v>1.1121000000000001</v>
      </c>
      <c r="I2234" s="10">
        <f>VLOOKUP(C2234,away!$B$2:$E$405,3,FALSE)</f>
        <v>0.96340000000000003</v>
      </c>
      <c r="J2234" s="10">
        <f>VLOOKUP(B2234,home!$B$2:$E$405,4,FALSE)</f>
        <v>1.2846</v>
      </c>
      <c r="K2234" s="12">
        <f t="shared" si="2966"/>
        <v>1.166793753264</v>
      </c>
      <c r="L2234" s="12">
        <f t="shared" si="2967"/>
        <v>1.3763167660440001</v>
      </c>
      <c r="M2234" s="13">
        <f t="shared" si="2968"/>
        <v>7.8621465465332691E-2</v>
      </c>
      <c r="N2234" s="13">
        <f t="shared" si="2969"/>
        <v>9.1735034777411475E-2</v>
      </c>
      <c r="O2234" s="13">
        <f t="shared" si="2970"/>
        <v>0.10820804109088671</v>
      </c>
      <c r="P2234" s="13">
        <f t="shared" si="2971"/>
        <v>0.12625646639778082</v>
      </c>
      <c r="Q2234" s="13">
        <f t="shared" si="2972"/>
        <v>5.3517932766869766E-2</v>
      </c>
      <c r="R2234" s="13">
        <f t="shared" si="2973"/>
        <v>7.4464270587082756E-2</v>
      </c>
      <c r="S2234" s="13">
        <f t="shared" si="2974"/>
        <v>5.068811428566812E-2</v>
      </c>
      <c r="T2234" s="13">
        <f t="shared" si="2975"/>
        <v>7.3657628151058405E-2</v>
      </c>
      <c r="U2234" s="13">
        <f t="shared" si="2976"/>
        <v>8.6884445762368367E-2</v>
      </c>
      <c r="V2234" s="13">
        <f t="shared" si="2977"/>
        <v>9.0443241905979587E-3</v>
      </c>
      <c r="W2234" s="13">
        <f t="shared" si="2978"/>
        <v>2.0814796546662122E-2</v>
      </c>
      <c r="X2234" s="13">
        <f t="shared" si="2979"/>
        <v>2.8647753468965829E-2</v>
      </c>
      <c r="Y2234" s="13">
        <f t="shared" si="2980"/>
        <v>1.9714191704416423E-2</v>
      </c>
      <c r="Z2234" s="13">
        <f t="shared" si="2981"/>
        <v>3.4162141360079709E-2</v>
      </c>
      <c r="AA2234" s="13">
        <f t="shared" si="2982"/>
        <v>3.9860173137062728E-2</v>
      </c>
      <c r="AB2234" s="13">
        <f t="shared" si="2983"/>
        <v>2.3254300510173149E-2</v>
      </c>
      <c r="AC2234" s="13">
        <f t="shared" si="2984"/>
        <v>9.0775496750659891E-4</v>
      </c>
      <c r="AD2234" s="13">
        <f t="shared" si="2985"/>
        <v>6.0716436465266133E-3</v>
      </c>
      <c r="AE2234" s="13">
        <f t="shared" si="2986"/>
        <v>8.3565049481591075E-3</v>
      </c>
      <c r="AF2234" s="13">
        <f t="shared" si="2987"/>
        <v>5.7505989328405158E-3</v>
      </c>
      <c r="AG2234" s="13">
        <f t="shared" si="2988"/>
        <v>2.6382152420210462E-3</v>
      </c>
      <c r="AH2234" s="13">
        <f t="shared" si="2989"/>
        <v>1.1754481979460722E-2</v>
      </c>
      <c r="AI2234" s="13">
        <f t="shared" si="2990"/>
        <v>1.3715056146489027E-2</v>
      </c>
      <c r="AJ2234" s="13">
        <f t="shared" si="2991"/>
        <v>8.0013209186942137E-3</v>
      </c>
      <c r="AK2234" s="13">
        <f t="shared" si="2992"/>
        <v>3.1119637552643252E-3</v>
      </c>
      <c r="AL2234" s="13">
        <f t="shared" si="2993"/>
        <v>5.8309742192710245E-5</v>
      </c>
      <c r="AM2234" s="13">
        <f t="shared" si="2994"/>
        <v>1.4168711757624609E-3</v>
      </c>
      <c r="AN2234" s="13">
        <f t="shared" si="2995"/>
        <v>1.9500635545263499E-3</v>
      </c>
      <c r="AO2234" s="13">
        <f t="shared" si="2996"/>
        <v>1.3419525824729871E-3</v>
      </c>
      <c r="AP2234" s="13">
        <f t="shared" si="2997"/>
        <v>6.1565061283120552E-4</v>
      </c>
      <c r="AQ2234" s="13">
        <f t="shared" si="2998"/>
        <v>2.118325651162129E-4</v>
      </c>
      <c r="AR2234" s="13">
        <f t="shared" si="2999"/>
        <v>3.2355781248987717E-3</v>
      </c>
      <c r="AS2234" s="13">
        <f t="shared" si="3000"/>
        <v>3.7752523443295325E-3</v>
      </c>
      <c r="AT2234" s="13">
        <f t="shared" si="3001"/>
        <v>2.2024704261794856E-3</v>
      </c>
      <c r="AU2234" s="13">
        <f t="shared" si="3002"/>
        <v>8.5660957833830773E-4</v>
      </c>
      <c r="AV2234" s="13">
        <f t="shared" si="3003"/>
        <v>2.4987167624781174E-4</v>
      </c>
      <c r="AW2234" s="13">
        <f t="shared" si="3004"/>
        <v>2.6010644669522218E-6</v>
      </c>
      <c r="AX2234" s="13">
        <f t="shared" si="3005"/>
        <v>2.7553273950990941E-4</v>
      </c>
      <c r="AY2234" s="13">
        <f t="shared" si="3006"/>
        <v>3.7922032898152235E-4</v>
      </c>
      <c r="AZ2234" s="13">
        <f t="shared" si="3007"/>
        <v>2.609636484009954E-4</v>
      </c>
      <c r="BA2234" s="13">
        <f t="shared" si="3008"/>
        <v>1.197228815407672E-4</v>
      </c>
      <c r="BB2234" s="13">
        <f t="shared" si="3009"/>
        <v>4.1194152285914407E-5</v>
      </c>
      <c r="BC2234" s="13">
        <f t="shared" si="3010"/>
        <v>1.1339240490814755E-5</v>
      </c>
      <c r="BD2234" s="13">
        <f t="shared" si="3011"/>
        <v>7.4219673685723059E-4</v>
      </c>
      <c r="BE2234" s="13">
        <f t="shared" si="3012"/>
        <v>8.6599051625794131E-4</v>
      </c>
      <c r="BF2234" s="13">
        <f t="shared" si="3013"/>
        <v>5.0521616237781633E-4</v>
      </c>
      <c r="BG2234" s="13">
        <f t="shared" si="3014"/>
        <v>1.9649435410348221E-4</v>
      </c>
      <c r="BH2234" s="13">
        <f t="shared" si="3015"/>
        <v>5.7317096229896895E-5</v>
      </c>
      <c r="BI2234" s="13">
        <f t="shared" si="3016"/>
        <v>1.3375445967255046E-5</v>
      </c>
      <c r="BJ2234" s="14">
        <f t="shared" si="3017"/>
        <v>0.31752864366685046</v>
      </c>
      <c r="BK2234" s="14">
        <f t="shared" si="3018"/>
        <v>0.26595565537806048</v>
      </c>
      <c r="BL2234" s="14">
        <f t="shared" si="3019"/>
        <v>0.38195442634926952</v>
      </c>
      <c r="BM2234" s="14">
        <f t="shared" si="3020"/>
        <v>0.46642103640438143</v>
      </c>
      <c r="BN2234" s="14">
        <f t="shared" si="3021"/>
        <v>0.53280321108536421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1.5216000000000001</v>
      </c>
      <c r="F2235" s="10">
        <f>VLOOKUP(B2235,home!$B$2:$E$405,3,FALSE)</f>
        <v>1.4083000000000001</v>
      </c>
      <c r="G2235" s="10">
        <f>VLOOKUP(C2235,away!$B$2:$E$405,4,FALSE)</f>
        <v>0.89190000000000003</v>
      </c>
      <c r="H2235" s="10">
        <f>VLOOKUP(A2235,away!$A$2:$E$405,3,FALSE)</f>
        <v>1.1121000000000001</v>
      </c>
      <c r="I2235" s="10">
        <f>VLOOKUP(C2235,away!$B$2:$E$405,3,FALSE)</f>
        <v>1.2846</v>
      </c>
      <c r="J2235" s="10">
        <f>VLOOKUP(B2235,home!$B$2:$E$405,4,FALSE)</f>
        <v>1.0277000000000001</v>
      </c>
      <c r="K2235" s="12">
        <f t="shared" si="2966"/>
        <v>1.9112251108320002</v>
      </c>
      <c r="L2235" s="12">
        <f t="shared" si="2967"/>
        <v>1.4681759813820001</v>
      </c>
      <c r="M2235" s="13">
        <f t="shared" si="2968"/>
        <v>3.4067852127802473E-2</v>
      </c>
      <c r="N2235" s="13">
        <f t="shared" si="2969"/>
        <v>6.5111334458767475E-2</v>
      </c>
      <c r="O2235" s="13">
        <f t="shared" si="2970"/>
        <v>5.0017602231313261E-2</v>
      </c>
      <c r="P2235" s="13">
        <f t="shared" si="2971"/>
        <v>9.5594897368092582E-2</v>
      </c>
      <c r="Q2235" s="13">
        <f t="shared" si="2972"/>
        <v>6.2221208708688663E-2</v>
      </c>
      <c r="R2235" s="13">
        <f t="shared" si="2973"/>
        <v>3.6717321121166435E-2</v>
      </c>
      <c r="S2235" s="13">
        <f t="shared" si="2974"/>
        <v>6.7060174270264616E-2</v>
      </c>
      <c r="T2235" s="13">
        <f t="shared" si="2975"/>
        <v>9.1351684158653232E-2</v>
      </c>
      <c r="U2235" s="13">
        <f t="shared" si="2976"/>
        <v>7.0175066129255462E-2</v>
      </c>
      <c r="V2235" s="13">
        <f t="shared" si="2977"/>
        <v>2.0907982408503556E-2</v>
      </c>
      <c r="W2235" s="13">
        <f t="shared" si="2978"/>
        <v>3.9639578836788175E-2</v>
      </c>
      <c r="X2235" s="13">
        <f t="shared" si="2979"/>
        <v>5.8197877560270644E-2</v>
      </c>
      <c r="Y2235" s="13">
        <f t="shared" si="2980"/>
        <v>4.2722363000699919E-2</v>
      </c>
      <c r="Z2235" s="13">
        <f t="shared" si="2981"/>
        <v>1.7969162990262195E-2</v>
      </c>
      <c r="AA2235" s="13">
        <f t="shared" si="2982"/>
        <v>3.4343115527622141E-2</v>
      </c>
      <c r="AB2235" s="13">
        <f t="shared" si="2983"/>
        <v>3.2818712390297905E-2</v>
      </c>
      <c r="AC2235" s="13">
        <f t="shared" si="2984"/>
        <v>3.6667567583525186E-3</v>
      </c>
      <c r="AD2235" s="13">
        <f t="shared" si="2985"/>
        <v>1.8940039613918571E-2</v>
      </c>
      <c r="AE2235" s="13">
        <f t="shared" si="2986"/>
        <v>2.7807311247578854E-2</v>
      </c>
      <c r="AF2235" s="13">
        <f t="shared" si="2987"/>
        <v>2.0413013240254407E-2</v>
      </c>
      <c r="AG2235" s="13">
        <f t="shared" si="2988"/>
        <v>9.9899652489914281E-3</v>
      </c>
      <c r="AH2235" s="13">
        <f t="shared" si="2989"/>
        <v>6.5954733769603311E-3</v>
      </c>
      <c r="AI2235" s="13">
        <f t="shared" si="2990"/>
        <v>1.2605434335870516E-2</v>
      </c>
      <c r="AJ2235" s="13">
        <f t="shared" si="2991"/>
        <v>1.2045911317829816E-2</v>
      </c>
      <c r="AK2235" s="13">
        <f t="shared" si="2992"/>
        <v>7.6741493978305791E-3</v>
      </c>
      <c r="AL2235" s="13">
        <f t="shared" si="2993"/>
        <v>4.1155894967902543E-4</v>
      </c>
      <c r="AM2235" s="13">
        <f t="shared" si="2994"/>
        <v>7.2397358620547962E-3</v>
      </c>
      <c r="AN2235" s="13">
        <f t="shared" si="2995"/>
        <v>1.0629206304218762E-2</v>
      </c>
      <c r="AO2235" s="13">
        <f t="shared" si="2996"/>
        <v>7.8027726985040614E-3</v>
      </c>
      <c r="AP2235" s="13">
        <f t="shared" si="2997"/>
        <v>3.8186144880422938E-3</v>
      </c>
      <c r="AQ2235" s="13">
        <f t="shared" si="2998"/>
        <v>1.4015995183752552E-3</v>
      </c>
      <c r="AR2235" s="13">
        <f t="shared" si="2999"/>
        <v>1.9366631195795161E-3</v>
      </c>
      <c r="AS2235" s="13">
        <f t="shared" si="3000"/>
        <v>3.7013991853626078E-3</v>
      </c>
      <c r="AT2235" s="13">
        <f t="shared" si="3001"/>
        <v>3.537103534139063E-3</v>
      </c>
      <c r="AU2235" s="13">
        <f t="shared" si="3002"/>
        <v>2.2534003646863974E-3</v>
      </c>
      <c r="AV2235" s="13">
        <f t="shared" si="3003"/>
        <v>1.0766888404366572E-3</v>
      </c>
      <c r="AW2235" s="13">
        <f t="shared" si="3004"/>
        <v>3.2078902916625663E-5</v>
      </c>
      <c r="AX2235" s="13">
        <f t="shared" si="3005"/>
        <v>2.3061274958916804E-3</v>
      </c>
      <c r="AY2235" s="13">
        <f t="shared" si="3006"/>
        <v>3.3858009994727828E-3</v>
      </c>
      <c r="AZ2235" s="13">
        <f t="shared" si="3007"/>
        <v>2.4854758525825549E-3</v>
      </c>
      <c r="BA2235" s="13">
        <f t="shared" si="3008"/>
        <v>1.2163719830222189E-3</v>
      </c>
      <c r="BB2235" s="13">
        <f t="shared" si="3009"/>
        <v>4.4646203247480416E-4</v>
      </c>
      <c r="BC2235" s="13">
        <f t="shared" si="3010"/>
        <v>1.3109696653569949E-4</v>
      </c>
      <c r="BD2235" s="13">
        <f t="shared" si="3011"/>
        <v>4.7389371269916403E-4</v>
      </c>
      <c r="BE2235" s="13">
        <f t="shared" si="3012"/>
        <v>9.0571756357604781E-4</v>
      </c>
      <c r="BF2235" s="13">
        <f t="shared" si="3013"/>
        <v>8.6551507541406071E-4</v>
      </c>
      <c r="BG2235" s="13">
        <f t="shared" si="3014"/>
        <v>5.513980486450018E-4</v>
      </c>
      <c r="BH2235" s="13">
        <f t="shared" si="3015"/>
        <v>2.6346144915852303E-4</v>
      </c>
      <c r="BI2235" s="13">
        <f t="shared" si="3016"/>
        <v>1.0070682747359149E-4</v>
      </c>
      <c r="BJ2235" s="14">
        <f t="shared" si="3017"/>
        <v>0.47725764027578615</v>
      </c>
      <c r="BK2235" s="14">
        <f t="shared" si="3018"/>
        <v>0.22509502288216757</v>
      </c>
      <c r="BL2235" s="14">
        <f t="shared" si="3019"/>
        <v>0.27865873354931714</v>
      </c>
      <c r="BM2235" s="14">
        <f t="shared" si="3020"/>
        <v>0.65189662158514616</v>
      </c>
      <c r="BN2235" s="14">
        <f t="shared" si="3021"/>
        <v>0.34373021601583087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1.5216000000000001</v>
      </c>
      <c r="F2236" s="10">
        <f>VLOOKUP(B2236,home!$B$2:$E$405,3,FALSE)</f>
        <v>1.4552</v>
      </c>
      <c r="G2236" s="10">
        <f>VLOOKUP(C2236,away!$B$2:$E$405,4,FALSE)</f>
        <v>0.79800000000000004</v>
      </c>
      <c r="H2236" s="10">
        <f>VLOOKUP(A2236,away!$A$2:$E$405,3,FALSE)</f>
        <v>1.1121000000000001</v>
      </c>
      <c r="I2236" s="10">
        <f>VLOOKUP(C2236,away!$B$2:$E$405,3,FALSE)</f>
        <v>0.70650000000000002</v>
      </c>
      <c r="J2236" s="10">
        <f>VLOOKUP(B2236,home!$B$2:$E$405,4,FALSE)</f>
        <v>1.0277000000000001</v>
      </c>
      <c r="K2236" s="12">
        <f t="shared" si="2966"/>
        <v>1.7669573913600003</v>
      </c>
      <c r="L2236" s="12">
        <f t="shared" si="2967"/>
        <v>0.80746250260500008</v>
      </c>
      <c r="M2236" s="13">
        <f t="shared" si="2968"/>
        <v>7.6198012907039148E-2</v>
      </c>
      <c r="N2236" s="13">
        <f t="shared" si="2969"/>
        <v>0.1346386421130375</v>
      </c>
      <c r="O2236" s="13">
        <f t="shared" si="2970"/>
        <v>6.1527038195445923E-2</v>
      </c>
      <c r="P2236" s="13">
        <f t="shared" si="2971"/>
        <v>0.10871565490793222</v>
      </c>
      <c r="Q2236" s="13">
        <f t="shared" si="2972"/>
        <v>0.11895037192215273</v>
      </c>
      <c r="R2236" s="13">
        <f t="shared" si="2973"/>
        <v>2.4840388119584094E-2</v>
      </c>
      <c r="S2236" s="13">
        <f t="shared" si="2974"/>
        <v>3.8777565093724271E-2</v>
      </c>
      <c r="T2236" s="13">
        <f t="shared" si="2975"/>
        <v>9.604796499805697E-2</v>
      </c>
      <c r="U2236" s="13">
        <f t="shared" si="2976"/>
        <v>4.3891907392150258E-2</v>
      </c>
      <c r="V2236" s="13">
        <f t="shared" si="2977"/>
        <v>6.1473291378380396E-3</v>
      </c>
      <c r="W2236" s="13">
        <f t="shared" si="2978"/>
        <v>7.0060079624289617E-2</v>
      </c>
      <c r="X2236" s="13">
        <f t="shared" si="2979"/>
        <v>5.6570887226134466E-2</v>
      </c>
      <c r="Y2236" s="13">
        <f t="shared" si="2980"/>
        <v>2.2839435087099881E-2</v>
      </c>
      <c r="Z2236" s="13">
        <f t="shared" si="2981"/>
        <v>6.6858939855729627E-3</v>
      </c>
      <c r="AA2236" s="13">
        <f t="shared" si="2982"/>
        <v>1.1813689795657516E-2</v>
      </c>
      <c r="AB2236" s="13">
        <f t="shared" si="2983"/>
        <v>1.0437143251835632E-2</v>
      </c>
      <c r="AC2236" s="13">
        <f t="shared" si="2984"/>
        <v>5.4816957133942102E-4</v>
      </c>
      <c r="AD2236" s="13">
        <f t="shared" si="2985"/>
        <v>3.0948293882852185E-2</v>
      </c>
      <c r="AE2236" s="13">
        <f t="shared" si="2986"/>
        <v>2.4989586830002842E-2</v>
      </c>
      <c r="AF2236" s="13">
        <f t="shared" si="2987"/>
        <v>1.0089077160409523E-2</v>
      </c>
      <c r="AG2236" s="13">
        <f t="shared" si="2988"/>
        <v>2.7155171643064068E-3</v>
      </c>
      <c r="AH2236" s="13">
        <f t="shared" si="2989"/>
        <v>1.3496521724356153E-3</v>
      </c>
      <c r="AI2236" s="13">
        <f t="shared" si="2990"/>
        <v>2.3847778818501921E-3</v>
      </c>
      <c r="AJ2236" s="13">
        <f t="shared" si="2991"/>
        <v>2.1069004525435214E-3</v>
      </c>
      <c r="AK2236" s="13">
        <f t="shared" si="2992"/>
        <v>1.2409344424938349E-3</v>
      </c>
      <c r="AL2236" s="13">
        <f t="shared" si="2993"/>
        <v>3.128407772075131E-5</v>
      </c>
      <c r="AM2236" s="13">
        <f t="shared" si="2994"/>
        <v>1.0936863325257421E-2</v>
      </c>
      <c r="AN2236" s="13">
        <f t="shared" si="2995"/>
        <v>8.8311070312611997E-3</v>
      </c>
      <c r="AO2236" s="13">
        <f t="shared" si="2996"/>
        <v>3.5653938921173904E-3</v>
      </c>
      <c r="AP2236" s="13">
        <f t="shared" si="2997"/>
        <v>9.5964062496722998E-4</v>
      </c>
      <c r="AQ2236" s="13">
        <f t="shared" si="2998"/>
        <v>1.9371845515936642E-4</v>
      </c>
      <c r="AR2236" s="13">
        <f t="shared" si="2999"/>
        <v>2.1795870416022747E-4</v>
      </c>
      <c r="AS2236" s="13">
        <f t="shared" si="3000"/>
        <v>3.8512374332716156E-4</v>
      </c>
      <c r="AT2236" s="13">
        <f t="shared" si="3001"/>
        <v>3.4024862243007989E-4</v>
      </c>
      <c r="AU2236" s="13">
        <f t="shared" si="3002"/>
        <v>2.0040160610096256E-4</v>
      </c>
      <c r="AV2236" s="13">
        <f t="shared" si="3003"/>
        <v>8.8525274785127822E-5</v>
      </c>
      <c r="AW2236" s="13">
        <f t="shared" si="3004"/>
        <v>1.239850426776075E-6</v>
      </c>
      <c r="AX2236" s="13">
        <f t="shared" si="3005"/>
        <v>3.2208285818096185E-3</v>
      </c>
      <c r="AY2236" s="13">
        <f t="shared" si="3006"/>
        <v>2.6006983071297078E-3</v>
      </c>
      <c r="AZ2236" s="13">
        <f t="shared" si="3007"/>
        <v>1.0499831817977704E-3</v>
      </c>
      <c r="BA2236" s="13">
        <f t="shared" si="3008"/>
        <v>2.8260734922252952E-4</v>
      </c>
      <c r="BB2236" s="13">
        <f t="shared" si="3009"/>
        <v>5.7048709364447214E-5</v>
      </c>
      <c r="BC2236" s="13">
        <f t="shared" si="3010"/>
        <v>9.2129387267603726E-6</v>
      </c>
      <c r="BD2236" s="13">
        <f t="shared" si="3011"/>
        <v>2.9332246787626674E-5</v>
      </c>
      <c r="BE2236" s="13">
        <f t="shared" si="3012"/>
        <v>5.1828830266592571E-5</v>
      </c>
      <c r="BF2236" s="13">
        <f t="shared" si="3013"/>
        <v>4.5789667362549328E-5</v>
      </c>
      <c r="BG2236" s="13">
        <f t="shared" si="3014"/>
        <v>2.696946373139077E-5</v>
      </c>
      <c r="BH2236" s="13">
        <f t="shared" si="3015"/>
        <v>1.1913473320299098E-5</v>
      </c>
      <c r="BI2236" s="13">
        <f t="shared" si="3016"/>
        <v>4.210119948014528E-6</v>
      </c>
      <c r="BJ2236" s="14">
        <f t="shared" si="3017"/>
        <v>0.59955695840515555</v>
      </c>
      <c r="BK2236" s="14">
        <f t="shared" si="3018"/>
        <v>0.23301871400272353</v>
      </c>
      <c r="BL2236" s="14">
        <f t="shared" si="3019"/>
        <v>0.16099473345621665</v>
      </c>
      <c r="BM2236" s="14">
        <f t="shared" si="3020"/>
        <v>0.47278673322777426</v>
      </c>
      <c r="BN2236" s="14">
        <f t="shared" si="3021"/>
        <v>0.52487010816519164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1.5216000000000001</v>
      </c>
      <c r="F2237" s="10">
        <f>VLOOKUP(B2237,home!$B$2:$E$405,3,FALSE)</f>
        <v>1.2675000000000001</v>
      </c>
      <c r="G2237" s="10">
        <f>VLOOKUP(C2237,away!$B$2:$E$405,4,FALSE)</f>
        <v>0.98580000000000001</v>
      </c>
      <c r="H2237" s="10">
        <f>VLOOKUP(A2237,away!$A$2:$E$405,3,FALSE)</f>
        <v>1.1121000000000001</v>
      </c>
      <c r="I2237" s="10">
        <f>VLOOKUP(C2237,away!$B$2:$E$405,3,FALSE)</f>
        <v>1.0919000000000001</v>
      </c>
      <c r="J2237" s="10">
        <f>VLOOKUP(B2237,home!$B$2:$E$405,4,FALSE)</f>
        <v>0.96340000000000003</v>
      </c>
      <c r="K2237" s="12">
        <f t="shared" si="2966"/>
        <v>1.9012414824000003</v>
      </c>
      <c r="L2237" s="12">
        <f t="shared" si="2967"/>
        <v>1.1698585371660004</v>
      </c>
      <c r="M2237" s="13">
        <f t="shared" si="2968"/>
        <v>4.6370118754314064E-2</v>
      </c>
      <c r="N2237" s="13">
        <f t="shared" si="2969"/>
        <v>8.8160793319516123E-2</v>
      </c>
      <c r="O2237" s="13">
        <f t="shared" si="2970"/>
        <v>5.4246479294135577E-2</v>
      </c>
      <c r="P2237" s="13">
        <f t="shared" si="2971"/>
        <v>0.10313565670816323</v>
      </c>
      <c r="Q2237" s="13">
        <f t="shared" si="2972"/>
        <v>8.3807478690178447E-2</v>
      </c>
      <c r="R2237" s="13">
        <f t="shared" si="2973"/>
        <v>3.1730353456721594E-2</v>
      </c>
      <c r="S2237" s="13">
        <f t="shared" si="2974"/>
        <v>5.7348158525227448E-2</v>
      </c>
      <c r="T2237" s="13">
        <f t="shared" si="2975"/>
        <v>9.8042894424062915E-2</v>
      </c>
      <c r="U2237" s="13">
        <f t="shared" si="2976"/>
        <v>6.0327064243133333E-2</v>
      </c>
      <c r="V2237" s="13">
        <f t="shared" si="2977"/>
        <v>1.417253694451406E-2</v>
      </c>
      <c r="W2237" s="13">
        <f t="shared" si="2978"/>
        <v>5.3112751673707111E-2</v>
      </c>
      <c r="X2237" s="13">
        <f t="shared" si="2979"/>
        <v>6.2134405977864043E-2</v>
      </c>
      <c r="Y2237" s="13">
        <f t="shared" si="2980"/>
        <v>3.6344232642471219E-2</v>
      </c>
      <c r="Z2237" s="13">
        <f t="shared" si="2981"/>
        <v>1.2373341626213489E-2</v>
      </c>
      <c r="AA2237" s="13">
        <f t="shared" si="2982"/>
        <v>2.3524710375663761E-2</v>
      </c>
      <c r="AB2237" s="13">
        <f t="shared" si="2983"/>
        <v>2.2363077613828823E-2</v>
      </c>
      <c r="AC2237" s="13">
        <f t="shared" si="2984"/>
        <v>1.9701452469015586E-3</v>
      </c>
      <c r="AD2237" s="13">
        <f t="shared" si="2985"/>
        <v>2.5245041681615493E-2</v>
      </c>
      <c r="AE2237" s="13">
        <f t="shared" si="2986"/>
        <v>2.953312753234941E-2</v>
      </c>
      <c r="AF2237" s="13">
        <f t="shared" si="2987"/>
        <v>1.7274790686465608E-2</v>
      </c>
      <c r="AG2237" s="13">
        <f t="shared" si="2988"/>
        <v>6.7363537874391682E-3</v>
      </c>
      <c r="AH2237" s="13">
        <f t="shared" si="2989"/>
        <v>3.6187648336743249E-3</v>
      </c>
      <c r="AI2237" s="13">
        <f t="shared" si="2990"/>
        <v>6.880145816831963E-3</v>
      </c>
      <c r="AJ2237" s="13">
        <f t="shared" si="2991"/>
        <v>6.5404093159608821E-3</v>
      </c>
      <c r="AK2237" s="13">
        <f t="shared" si="2992"/>
        <v>4.1449658344600805E-3</v>
      </c>
      <c r="AL2237" s="13">
        <f t="shared" si="2993"/>
        <v>1.7527858828763878E-4</v>
      </c>
      <c r="AM2237" s="13">
        <f t="shared" si="2994"/>
        <v>9.5993840940008825E-3</v>
      </c>
      <c r="AN2237" s="13">
        <f t="shared" si="2995"/>
        <v>1.1229921433902446E-2</v>
      </c>
      <c r="AO2237" s="13">
        <f t="shared" si="2996"/>
        <v>6.568709730577116E-3</v>
      </c>
      <c r="AP2237" s="13">
        <f t="shared" si="2997"/>
        <v>2.5614870521603389E-3</v>
      </c>
      <c r="AQ2237" s="13">
        <f t="shared" si="2998"/>
        <v>7.4914437395248647E-4</v>
      </c>
      <c r="AR2237" s="13">
        <f t="shared" si="2999"/>
        <v>8.4668858693400092E-4</v>
      </c>
      <c r="AS2237" s="13">
        <f t="shared" si="3000"/>
        <v>1.6097594641535612E-3</v>
      </c>
      <c r="AT2237" s="13">
        <f t="shared" si="3001"/>
        <v>1.5302707349673737E-3</v>
      </c>
      <c r="AU2237" s="13">
        <f t="shared" si="3002"/>
        <v>9.6980473354090272E-4</v>
      </c>
      <c r="AV2237" s="13">
        <f t="shared" si="3003"/>
        <v>4.6095824730896061E-4</v>
      </c>
      <c r="AW2237" s="13">
        <f t="shared" si="3004"/>
        <v>1.0829215496937268E-5</v>
      </c>
      <c r="AX2237" s="13">
        <f t="shared" si="3005"/>
        <v>3.0417912075008731E-3</v>
      </c>
      <c r="AY2237" s="13">
        <f t="shared" si="3006"/>
        <v>3.5584654123713738E-3</v>
      </c>
      <c r="AZ2237" s="13">
        <f t="shared" si="3007"/>
        <v>2.0814505709362925E-3</v>
      </c>
      <c r="BA2237" s="13">
        <f t="shared" si="3008"/>
        <v>8.1166757336628898E-4</v>
      </c>
      <c r="BB2237" s="13">
        <f t="shared" si="3009"/>
        <v>2.3738406001084115E-4</v>
      </c>
      <c r="BC2237" s="13">
        <f t="shared" si="3010"/>
        <v>5.554115383816166E-5</v>
      </c>
      <c r="BD2237" s="13">
        <f t="shared" si="3011"/>
        <v>1.6508431195762645E-4</v>
      </c>
      <c r="BE2237" s="13">
        <f t="shared" si="3012"/>
        <v>3.1386514198730178E-4</v>
      </c>
      <c r="BF2237" s="13">
        <f t="shared" si="3013"/>
        <v>2.9836671391281211E-4</v>
      </c>
      <c r="BG2237" s="13">
        <f t="shared" si="3014"/>
        <v>1.890890578194706E-4</v>
      </c>
      <c r="BH2237" s="13">
        <f t="shared" si="3015"/>
        <v>8.9875990148577389E-5</v>
      </c>
      <c r="BI2237" s="13">
        <f t="shared" si="3016"/>
        <v>3.4175192148449804E-5</v>
      </c>
      <c r="BJ2237" s="14">
        <f t="shared" si="3017"/>
        <v>0.54088681707828656</v>
      </c>
      <c r="BK2237" s="14">
        <f t="shared" si="3018"/>
        <v>0.22673036017977938</v>
      </c>
      <c r="BL2237" s="14">
        <f t="shared" si="3019"/>
        <v>0.21988390895928941</v>
      </c>
      <c r="BM2237" s="14">
        <f t="shared" si="3020"/>
        <v>0.58887591142366524</v>
      </c>
      <c r="BN2237" s="14">
        <f t="shared" si="3021"/>
        <v>0.40745088022302905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1.5216000000000001</v>
      </c>
      <c r="F2238" s="10">
        <f>VLOOKUP(B2238,home!$B$2:$E$405,3,FALSE)</f>
        <v>0.51639999999999997</v>
      </c>
      <c r="G2238" s="10">
        <f>VLOOKUP(C2238,away!$B$2:$E$405,4,FALSE)</f>
        <v>0.75109999999999999</v>
      </c>
      <c r="H2238" s="10">
        <f>VLOOKUP(A2238,away!$A$2:$E$405,3,FALSE)</f>
        <v>1.1121000000000001</v>
      </c>
      <c r="I2238" s="10">
        <f>VLOOKUP(C2238,away!$B$2:$E$405,3,FALSE)</f>
        <v>1.413</v>
      </c>
      <c r="J2238" s="10">
        <f>VLOOKUP(B2238,home!$B$2:$E$405,4,FALSE)</f>
        <v>1.3488</v>
      </c>
      <c r="K2238" s="12">
        <f t="shared" si="2966"/>
        <v>0.59018000966399997</v>
      </c>
      <c r="L2238" s="12">
        <f t="shared" si="2967"/>
        <v>2.1195006782400001</v>
      </c>
      <c r="M2238" s="13">
        <f t="shared" si="2968"/>
        <v>6.655805611464477E-2</v>
      </c>
      <c r="N2238" s="13">
        <f t="shared" si="2969"/>
        <v>3.9281234200958109E-2</v>
      </c>
      <c r="O2238" s="13">
        <f t="shared" si="2970"/>
        <v>0.14106984507732559</v>
      </c>
      <c r="P2238" s="13">
        <f t="shared" si="2971"/>
        <v>8.3256602531034993E-2</v>
      </c>
      <c r="Q2238" s="13">
        <f t="shared" si="2972"/>
        <v>1.1591499590167651E-2</v>
      </c>
      <c r="R2238" s="13">
        <f t="shared" si="2973"/>
        <v>0.1494988161603017</v>
      </c>
      <c r="S2238" s="13">
        <f t="shared" si="2974"/>
        <v>2.6036149001523987E-2</v>
      </c>
      <c r="T2238" s="13">
        <f t="shared" si="2975"/>
        <v>2.4568191243179018E-2</v>
      </c>
      <c r="U2238" s="13">
        <f t="shared" si="2976"/>
        <v>8.8231212766243405E-2</v>
      </c>
      <c r="V2238" s="13">
        <f t="shared" si="2977"/>
        <v>3.618697612610734E-3</v>
      </c>
      <c r="W2238" s="13">
        <f t="shared" si="2978"/>
        <v>2.2803571133817994E-3</v>
      </c>
      <c r="X2238" s="13">
        <f t="shared" si="2979"/>
        <v>4.8332184484421318E-3</v>
      </c>
      <c r="Y2238" s="13">
        <f t="shared" si="2980"/>
        <v>5.1220048897775913E-3</v>
      </c>
      <c r="Z2238" s="13">
        <f t="shared" si="2981"/>
        <v>0.10562094741594551</v>
      </c>
      <c r="AA2238" s="13">
        <f t="shared" si="2982"/>
        <v>6.2335371766663553E-2</v>
      </c>
      <c r="AB2238" s="13">
        <f t="shared" si="2983"/>
        <v>1.8394545155829264E-2</v>
      </c>
      <c r="AC2238" s="13">
        <f t="shared" si="2984"/>
        <v>2.8291134687567733E-4</v>
      </c>
      <c r="AD2238" s="13">
        <f t="shared" si="2985"/>
        <v>3.3645529580326024E-4</v>
      </c>
      <c r="AE2238" s="13">
        <f t="shared" si="2986"/>
        <v>7.1311722765244983E-4</v>
      </c>
      <c r="AF2238" s="13">
        <f t="shared" si="2987"/>
        <v>7.5572622383699817E-4</v>
      </c>
      <c r="AG2238" s="13">
        <f t="shared" si="2988"/>
        <v>5.3392074799542397E-4</v>
      </c>
      <c r="AH2238" s="13">
        <f t="shared" si="2989"/>
        <v>5.5965917421111983E-2</v>
      </c>
      <c r="AI2238" s="13">
        <f t="shared" si="2990"/>
        <v>3.3029965684446494E-2</v>
      </c>
      <c r="AJ2238" s="13">
        <f t="shared" si="2991"/>
        <v>9.7468127334241102E-3</v>
      </c>
      <c r="AK2238" s="13">
        <f t="shared" si="2992"/>
        <v>1.9174580110684803E-3</v>
      </c>
      <c r="AL2238" s="13">
        <f t="shared" si="2993"/>
        <v>1.4155604254893727E-5</v>
      </c>
      <c r="AM2238" s="13">
        <f t="shared" si="2994"/>
        <v>3.9713837945734431E-5</v>
      </c>
      <c r="AN2238" s="13">
        <f t="shared" si="2995"/>
        <v>8.4173506461497573E-5</v>
      </c>
      <c r="AO2238" s="13">
        <f t="shared" si="2996"/>
        <v>8.9202902017491588E-5</v>
      </c>
      <c r="AP2238" s="13">
        <f t="shared" si="2997"/>
        <v>6.3021870442349904E-5</v>
      </c>
      <c r="AQ2238" s="13">
        <f t="shared" si="2998"/>
        <v>3.3393724286628513E-5</v>
      </c>
      <c r="AR2238" s="13">
        <f t="shared" si="2999"/>
        <v>2.3723959986474117E-2</v>
      </c>
      <c r="AS2238" s="13">
        <f t="shared" si="3000"/>
        <v>1.4001406934085643E-2</v>
      </c>
      <c r="AT2238" s="13">
        <f t="shared" si="3001"/>
        <v>4.1316752398341304E-3</v>
      </c>
      <c r="AU2238" s="13">
        <f t="shared" si="3002"/>
        <v>8.1281071099127244E-4</v>
      </c>
      <c r="AV2238" s="13">
        <f t="shared" si="3003"/>
        <v>1.1992615831695792E-4</v>
      </c>
      <c r="AW2238" s="13">
        <f t="shared" si="3004"/>
        <v>4.9186278776527151E-7</v>
      </c>
      <c r="AX2238" s="13">
        <f t="shared" si="3005"/>
        <v>3.9063855437680126E-6</v>
      </c>
      <c r="AY2238" s="13">
        <f t="shared" si="3006"/>
        <v>8.2795868094832325E-6</v>
      </c>
      <c r="AZ2238" s="13">
        <f t="shared" si="3007"/>
        <v>8.774294929123337E-6</v>
      </c>
      <c r="BA2238" s="13">
        <f t="shared" si="3008"/>
        <v>6.1990413511182357E-6</v>
      </c>
      <c r="BB2238" s="13">
        <f t="shared" si="3009"/>
        <v>3.2847180870332276E-6</v>
      </c>
      <c r="BC2238" s="13">
        <f t="shared" si="3010"/>
        <v>1.3923924426588232E-6</v>
      </c>
      <c r="BD2238" s="13">
        <f t="shared" si="3011"/>
        <v>8.3804915469784282E-3</v>
      </c>
      <c r="BE2238" s="13">
        <f t="shared" si="3012"/>
        <v>4.9459985821847987E-3</v>
      </c>
      <c r="BF2238" s="13">
        <f t="shared" si="3013"/>
        <v>1.4595147455159774E-3</v>
      </c>
      <c r="BG2238" s="13">
        <f t="shared" si="3014"/>
        <v>2.8712547553779008E-4</v>
      </c>
      <c r="BH2238" s="13">
        <f t="shared" si="3015"/>
        <v>4.2363928981918369E-5</v>
      </c>
      <c r="BI2238" s="13">
        <f t="shared" si="3016"/>
        <v>5.0004688031907199E-6</v>
      </c>
      <c r="BJ2238" s="14">
        <f t="shared" si="3017"/>
        <v>9.035706724151131E-2</v>
      </c>
      <c r="BK2238" s="14">
        <f t="shared" si="3018"/>
        <v>0.17977485179775454</v>
      </c>
      <c r="BL2238" s="14">
        <f t="shared" si="3019"/>
        <v>0.61810021855411879</v>
      </c>
      <c r="BM2238" s="14">
        <f t="shared" si="3020"/>
        <v>0.50258924361087565</v>
      </c>
      <c r="BN2238" s="14">
        <f t="shared" si="3021"/>
        <v>0.49125605367443281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1.5216000000000001</v>
      </c>
      <c r="F2239" s="10">
        <f>VLOOKUP(B2239,home!$B$2:$E$405,3,FALSE)</f>
        <v>0.84499999999999997</v>
      </c>
      <c r="G2239" s="10">
        <f>VLOOKUP(C2239,away!$B$2:$E$405,4,FALSE)</f>
        <v>1.3613</v>
      </c>
      <c r="H2239" s="10">
        <f>VLOOKUP(A2239,away!$A$2:$E$405,3,FALSE)</f>
        <v>1.1121000000000001</v>
      </c>
      <c r="I2239" s="10">
        <f>VLOOKUP(C2239,away!$B$2:$E$405,3,FALSE)</f>
        <v>0.64229999999999998</v>
      </c>
      <c r="J2239" s="10">
        <f>VLOOKUP(B2239,home!$B$2:$E$405,4,FALSE)</f>
        <v>1.413</v>
      </c>
      <c r="K2239" s="12">
        <f t="shared" si="2966"/>
        <v>1.7502941975999999</v>
      </c>
      <c r="L2239" s="12">
        <f t="shared" si="2967"/>
        <v>1.0093084857900001</v>
      </c>
      <c r="M2239" s="13">
        <f t="shared" si="2968"/>
        <v>6.3316920226782689E-2</v>
      </c>
      <c r="N2239" s="13">
        <f t="shared" si="2969"/>
        <v>0.11082323808283981</v>
      </c>
      <c r="O2239" s="13">
        <f t="shared" si="2970"/>
        <v>6.3906304878980261E-2</v>
      </c>
      <c r="P2239" s="13">
        <f t="shared" si="2971"/>
        <v>0.11185483461973571</v>
      </c>
      <c r="Q2239" s="13">
        <f t="shared" si="2972"/>
        <v>9.6986635287818965E-2</v>
      </c>
      <c r="R2239" s="13">
        <f t="shared" si="2973"/>
        <v>3.2250587904918838E-2</v>
      </c>
      <c r="S2239" s="13">
        <f t="shared" si="2974"/>
        <v>4.9400318204817474E-2</v>
      </c>
      <c r="T2239" s="13">
        <f t="shared" si="2975"/>
        <v>9.7889434004215542E-2</v>
      </c>
      <c r="U2239" s="13">
        <f t="shared" si="2976"/>
        <v>5.6448016879168172E-2</v>
      </c>
      <c r="V2239" s="13">
        <f t="shared" si="2977"/>
        <v>9.6966610419999787E-3</v>
      </c>
      <c r="W2239" s="13">
        <f t="shared" si="2978"/>
        <v>5.6585048329672302E-2</v>
      </c>
      <c r="X2239" s="13">
        <f t="shared" si="2979"/>
        <v>5.7111769447975518E-2</v>
      </c>
      <c r="Y2239" s="13">
        <f t="shared" si="2980"/>
        <v>2.8821696771161882E-2</v>
      </c>
      <c r="Z2239" s="13">
        <f t="shared" si="2981"/>
        <v>1.0850264014716974E-2</v>
      </c>
      <c r="AA2239" s="13">
        <f t="shared" si="2982"/>
        <v>1.8991154147387199E-2</v>
      </c>
      <c r="AB2239" s="13">
        <f t="shared" si="2983"/>
        <v>1.6620053454949501E-2</v>
      </c>
      <c r="AC2239" s="13">
        <f t="shared" si="2984"/>
        <v>1.0706245792315033E-3</v>
      </c>
      <c r="AD2239" s="13">
        <f t="shared" si="2985"/>
        <v>2.4760120440585259E-2</v>
      </c>
      <c r="AE2239" s="13">
        <f t="shared" si="2986"/>
        <v>2.4990599669865134E-2</v>
      </c>
      <c r="AF2239" s="13">
        <f t="shared" si="2987"/>
        <v>1.261161215588783E-2</v>
      </c>
      <c r="AG2239" s="13">
        <f t="shared" si="2988"/>
        <v>4.243002389476635E-3</v>
      </c>
      <c r="AH2239" s="13">
        <f t="shared" si="2989"/>
        <v>2.7378158857789283E-3</v>
      </c>
      <c r="AI2239" s="13">
        <f t="shared" si="2990"/>
        <v>4.7919832589759619E-3</v>
      </c>
      <c r="AJ2239" s="13">
        <f t="shared" si="2991"/>
        <v>4.1936902465909837E-3</v>
      </c>
      <c r="AK2239" s="13">
        <f t="shared" si="2992"/>
        <v>2.4467305683799697E-3</v>
      </c>
      <c r="AL2239" s="13">
        <f t="shared" si="2993"/>
        <v>7.5654049388907953E-5</v>
      </c>
      <c r="AM2239" s="13">
        <f t="shared" si="2994"/>
        <v>8.6674990278067104E-3</v>
      </c>
      <c r="AN2239" s="13">
        <f t="shared" si="2995"/>
        <v>8.7481803193418875E-3</v>
      </c>
      <c r="AO2239" s="13">
        <f t="shared" si="2996"/>
        <v>4.4148063157664211E-3</v>
      </c>
      <c r="AP2239" s="13">
        <f t="shared" si="2997"/>
        <v>1.4853004925407785E-3</v>
      </c>
      <c r="AQ2239" s="13">
        <f t="shared" si="2998"/>
        <v>3.7478159776736846E-4</v>
      </c>
      <c r="AR2239" s="13">
        <f t="shared" si="2999"/>
        <v>5.5266016120946793E-4</v>
      </c>
      <c r="AS2239" s="13">
        <f t="shared" si="3000"/>
        <v>9.6731787340961209E-4</v>
      </c>
      <c r="AT2239" s="13">
        <f t="shared" si="3001"/>
        <v>8.4654543053180799E-4</v>
      </c>
      <c r="AU2239" s="13">
        <f t="shared" si="3002"/>
        <v>4.9390118502153904E-4</v>
      </c>
      <c r="AV2239" s="13">
        <f t="shared" si="3003"/>
        <v>2.1611809458274103E-4</v>
      </c>
      <c r="AW2239" s="13">
        <f t="shared" si="3004"/>
        <v>3.7124845549447641E-6</v>
      </c>
      <c r="AX2239" s="13">
        <f t="shared" si="3005"/>
        <v>2.5284455426789554E-3</v>
      </c>
      <c r="AY2239" s="13">
        <f t="shared" si="3006"/>
        <v>2.5519815420837711E-3</v>
      </c>
      <c r="AZ2239" s="13">
        <f t="shared" si="3007"/>
        <v>1.2878683130023002E-3</v>
      </c>
      <c r="BA2239" s="13">
        <f t="shared" si="3008"/>
        <v>4.3328547229775792E-4</v>
      </c>
      <c r="BB2239" s="13">
        <f t="shared" si="3009"/>
        <v>1.0932967598991373E-4</v>
      </c>
      <c r="BC2239" s="13">
        <f t="shared" si="3010"/>
        <v>2.2069473945058243E-5</v>
      </c>
      <c r="BD2239" s="13">
        <f t="shared" si="3011"/>
        <v>9.2967431744464188E-5</v>
      </c>
      <c r="BE2239" s="13">
        <f t="shared" si="3012"/>
        <v>1.6272035634810967E-4</v>
      </c>
      <c r="BF2239" s="13">
        <f t="shared" si="3013"/>
        <v>1.4240424777375041E-4</v>
      </c>
      <c r="BG2239" s="13">
        <f t="shared" si="3014"/>
        <v>8.3083109530662661E-5</v>
      </c>
      <c r="BH2239" s="13">
        <f t="shared" si="3015"/>
        <v>3.6354971132521043E-5</v>
      </c>
      <c r="BI2239" s="13">
        <f t="shared" si="3016"/>
        <v>1.2726379005433421E-5</v>
      </c>
      <c r="BJ2239" s="14">
        <f t="shared" si="3017"/>
        <v>0.54544670435271969</v>
      </c>
      <c r="BK2239" s="14">
        <f t="shared" si="3018"/>
        <v>0.23796699426404005</v>
      </c>
      <c r="BL2239" s="14">
        <f t="shared" si="3019"/>
        <v>0.20599313646541995</v>
      </c>
      <c r="BM2239" s="14">
        <f t="shared" si="3020"/>
        <v>0.51857030903829171</v>
      </c>
      <c r="BN2239" s="14">
        <f t="shared" si="3021"/>
        <v>0.47913852100107629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1.5216000000000001</v>
      </c>
      <c r="F2240" s="10">
        <f>VLOOKUP(B2240,home!$B$2:$E$405,3,FALSE)</f>
        <v>0.70409999999999995</v>
      </c>
      <c r="G2240" s="10">
        <f>VLOOKUP(C2240,away!$B$2:$E$405,4,FALSE)</f>
        <v>0.75109999999999999</v>
      </c>
      <c r="H2240" s="10">
        <f>VLOOKUP(A2240,away!$A$2:$E$405,3,FALSE)</f>
        <v>1.1121000000000001</v>
      </c>
      <c r="I2240" s="10">
        <f>VLOOKUP(C2240,away!$B$2:$E$405,3,FALSE)</f>
        <v>0.96340000000000003</v>
      </c>
      <c r="J2240" s="10">
        <f>VLOOKUP(B2240,home!$B$2:$E$405,4,FALSE)</f>
        <v>0.8992</v>
      </c>
      <c r="K2240" s="12">
        <f t="shared" si="2966"/>
        <v>0.80469741441599996</v>
      </c>
      <c r="L2240" s="12">
        <f t="shared" si="2967"/>
        <v>0.96340030828800016</v>
      </c>
      <c r="M2240" s="13">
        <f t="shared" si="2968"/>
        <v>0.1706573177868187</v>
      </c>
      <c r="N2240" s="13">
        <f t="shared" si="2969"/>
        <v>0.13732750237422262</v>
      </c>
      <c r="O2240" s="13">
        <f t="shared" si="2970"/>
        <v>0.16441131256742433</v>
      </c>
      <c r="P2240" s="13">
        <f t="shared" si="2971"/>
        <v>0.13230135812374716</v>
      </c>
      <c r="Q2240" s="13">
        <f t="shared" si="2972"/>
        <v>5.5253543044372022E-2</v>
      </c>
      <c r="R2240" s="13">
        <f t="shared" si="2973"/>
        <v>7.9196954606745668E-2</v>
      </c>
      <c r="S2240" s="13">
        <f t="shared" si="2974"/>
        <v>2.5641515975384607E-2</v>
      </c>
      <c r="T2240" s="13">
        <f t="shared" si="2975"/>
        <v>5.3231280402952295E-2</v>
      </c>
      <c r="U2240" s="13">
        <f t="shared" si="2976"/>
        <v>6.3729584601669553E-2</v>
      </c>
      <c r="V2240" s="13">
        <f t="shared" si="2977"/>
        <v>2.2087195503765577E-3</v>
      </c>
      <c r="W2240" s="13">
        <f t="shared" si="2978"/>
        <v>1.4820794408376442E-2</v>
      </c>
      <c r="X2240" s="13">
        <f t="shared" si="2979"/>
        <v>1.4278357902102932E-2</v>
      </c>
      <c r="Y2240" s="13">
        <f t="shared" si="2980"/>
        <v>6.8778872023661838E-3</v>
      </c>
      <c r="Z2240" s="13">
        <f t="shared" si="2981"/>
        <v>2.5432790161203183E-2</v>
      </c>
      <c r="AA2240" s="13">
        <f t="shared" si="2982"/>
        <v>2.0465700484104881E-2</v>
      </c>
      <c r="AB2240" s="13">
        <f t="shared" si="2983"/>
        <v>8.2343481318857391E-3</v>
      </c>
      <c r="AC2240" s="13">
        <f t="shared" si="2984"/>
        <v>1.0701877599614608E-4</v>
      </c>
      <c r="AD2240" s="13">
        <f t="shared" si="2985"/>
        <v>2.9815637350029075E-3</v>
      </c>
      <c r="AE2240" s="13">
        <f t="shared" si="2986"/>
        <v>2.8724394214821223E-3</v>
      </c>
      <c r="AF2240" s="13">
        <f t="shared" si="2987"/>
        <v>1.3836545120972405E-3</v>
      </c>
      <c r="AG2240" s="13">
        <f t="shared" si="2988"/>
        <v>4.443377278395214E-4</v>
      </c>
      <c r="AH2240" s="13">
        <f t="shared" si="2989"/>
        <v>6.1254894704817894E-3</v>
      </c>
      <c r="AI2240" s="13">
        <f t="shared" si="2990"/>
        <v>4.929165538929128E-3</v>
      </c>
      <c r="AJ2240" s="13">
        <f t="shared" si="2991"/>
        <v>1.9832433822023592E-3</v>
      </c>
      <c r="AK2240" s="13">
        <f t="shared" si="2992"/>
        <v>5.3197027393862709E-4</v>
      </c>
      <c r="AL2240" s="13">
        <f t="shared" si="2993"/>
        <v>3.3186339953421692E-6</v>
      </c>
      <c r="AM2240" s="13">
        <f t="shared" si="2994"/>
        <v>4.7985132569467045E-4</v>
      </c>
      <c r="AN2240" s="13">
        <f t="shared" si="2995"/>
        <v>4.6228891510665114E-4</v>
      </c>
      <c r="AO2240" s="13">
        <f t="shared" si="2996"/>
        <v>2.2268464166593638E-4</v>
      </c>
      <c r="AP2240" s="13">
        <f t="shared" si="2997"/>
        <v>7.1511484143988666E-5</v>
      </c>
      <c r="AQ2240" s="13">
        <f t="shared" si="2998"/>
        <v>1.7223546467612776E-5</v>
      </c>
      <c r="AR2240" s="13">
        <f t="shared" si="2999"/>
        <v>1.1802596888554112E-3</v>
      </c>
      <c r="AS2240" s="13">
        <f t="shared" si="3000"/>
        <v>9.497519199613819E-4</v>
      </c>
      <c r="AT2240" s="13">
        <f t="shared" si="3001"/>
        <v>3.8213145716477789E-4</v>
      </c>
      <c r="AU2240" s="13">
        <f t="shared" si="3002"/>
        <v>1.0250006518250508E-4</v>
      </c>
      <c r="AV2240" s="13">
        <f t="shared" si="3003"/>
        <v>2.0620384357458318E-5</v>
      </c>
      <c r="AW2240" s="13">
        <f t="shared" si="3004"/>
        <v>7.1465468277042522E-8</v>
      </c>
      <c r="AX2240" s="13">
        <f t="shared" si="3005"/>
        <v>6.4355853515098512E-5</v>
      </c>
      <c r="AY2240" s="13">
        <f t="shared" si="3006"/>
        <v>6.2000449116583295E-5</v>
      </c>
      <c r="AZ2240" s="13">
        <f t="shared" si="3007"/>
        <v>2.9865625896455398E-5</v>
      </c>
      <c r="BA2240" s="13">
        <f t="shared" si="3008"/>
        <v>9.5908510652864053E-6</v>
      </c>
      <c r="BB2240" s="13">
        <f t="shared" si="3009"/>
        <v>2.3099572182603042E-6</v>
      </c>
      <c r="BC2240" s="13">
        <f t="shared" si="3010"/>
        <v>4.4508269924081375E-7</v>
      </c>
      <c r="BD2240" s="13">
        <f t="shared" si="3011"/>
        <v>1.89510424683867E-4</v>
      </c>
      <c r="BE2240" s="13">
        <f t="shared" si="3012"/>
        <v>1.5249854874798587E-4</v>
      </c>
      <c r="BF2240" s="13">
        <f t="shared" si="3013"/>
        <v>6.1357593939848274E-5</v>
      </c>
      <c r="BG2240" s="13">
        <f t="shared" si="3014"/>
        <v>1.6458099066060914E-5</v>
      </c>
      <c r="BH2240" s="13">
        <f t="shared" si="3015"/>
        <v>3.3109474411653992E-6</v>
      </c>
      <c r="BI2240" s="13">
        <f t="shared" si="3016"/>
        <v>5.3286216903461379E-7</v>
      </c>
      <c r="BJ2240" s="14">
        <f t="shared" si="3017"/>
        <v>0.29089348846340407</v>
      </c>
      <c r="BK2240" s="14">
        <f t="shared" si="3018"/>
        <v>0.3309812492954351</v>
      </c>
      <c r="BL2240" s="14">
        <f t="shared" si="3019"/>
        <v>0.35266670104895165</v>
      </c>
      <c r="BM2240" s="14">
        <f t="shared" si="3020"/>
        <v>0.26076431148201507</v>
      </c>
      <c r="BN2240" s="14">
        <f t="shared" si="3021"/>
        <v>0.73914798850333063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1.7670999999999999</v>
      </c>
      <c r="F2241" s="10">
        <f>VLOOKUP(B2241,home!$B$2:$E$405,3,FALSE)</f>
        <v>1.4552</v>
      </c>
      <c r="G2241" s="10">
        <f>VLOOKUP(C2241,away!$B$2:$E$405,4,FALSE)</f>
        <v>1.0509999999999999</v>
      </c>
      <c r="H2241" s="10">
        <f>VLOOKUP(A2241,away!$A$2:$E$405,3,FALSE)</f>
        <v>1.5205</v>
      </c>
      <c r="I2241" s="10">
        <f>VLOOKUP(C2241,away!$B$2:$E$405,3,FALSE)</f>
        <v>0.75160000000000005</v>
      </c>
      <c r="J2241" s="10">
        <f>VLOOKUP(B2241,home!$B$2:$E$405,4,FALSE)</f>
        <v>0.84560000000000002</v>
      </c>
      <c r="K2241" s="12">
        <f t="shared" si="2966"/>
        <v>2.7026295999199998</v>
      </c>
      <c r="L2241" s="12">
        <f t="shared" si="2967"/>
        <v>0.9663582756800001</v>
      </c>
      <c r="M2241" s="13">
        <f t="shared" si="2968"/>
        <v>2.5502268356937852E-2</v>
      </c>
      <c r="N2241" s="13">
        <f t="shared" si="2969"/>
        <v>6.8923185326563413E-2</v>
      </c>
      <c r="O2241" s="13">
        <f t="shared" si="2970"/>
        <v>2.4644328075339096E-2</v>
      </c>
      <c r="P2241" s="13">
        <f t="shared" si="2971"/>
        <v>6.6604490526550916E-2</v>
      </c>
      <c r="Q2241" s="13">
        <f t="shared" si="2972"/>
        <v>9.3136920392171071E-2</v>
      </c>
      <c r="R2241" s="13">
        <f t="shared" si="2973"/>
        <v>1.1907625192088449E-2</v>
      </c>
      <c r="S2241" s="13">
        <f t="shared" si="2974"/>
        <v>4.3487878178242137E-2</v>
      </c>
      <c r="T2241" s="13">
        <f t="shared" si="2975"/>
        <v>9.0003633792323887E-2</v>
      </c>
      <c r="U2241" s="13">
        <f t="shared" si="2976"/>
        <v>3.2181900308891315E-2</v>
      </c>
      <c r="V2241" s="13">
        <f t="shared" si="2977"/>
        <v>1.2619740023830048E-2</v>
      </c>
      <c r="W2241" s="13">
        <f t="shared" si="2978"/>
        <v>8.3904865965758052E-2</v>
      </c>
      <c r="X2241" s="13">
        <f t="shared" si="2979"/>
        <v>8.1082161595831481E-2</v>
      </c>
      <c r="Y2241" s="13">
        <f t="shared" si="2980"/>
        <v>3.9177208934077411E-2</v>
      </c>
      <c r="Z2241" s="13">
        <f t="shared" si="2981"/>
        <v>3.8356773826901083E-3</v>
      </c>
      <c r="AA2241" s="13">
        <f t="shared" si="2982"/>
        <v>1.0366415230201959E-2</v>
      </c>
      <c r="AB2241" s="13">
        <f t="shared" si="2983"/>
        <v>1.4008290323102661E-2</v>
      </c>
      <c r="AC2241" s="13">
        <f t="shared" si="2984"/>
        <v>2.0599426272115773E-3</v>
      </c>
      <c r="AD2241" s="13">
        <f t="shared" si="2985"/>
        <v>5.6690943584094475E-2</v>
      </c>
      <c r="AE2241" s="13">
        <f t="shared" si="2986"/>
        <v>5.4783762488597711E-2</v>
      </c>
      <c r="AF2241" s="13">
        <f t="shared" si="2987"/>
        <v>2.6470371126871971E-2</v>
      </c>
      <c r="AG2241" s="13">
        <f t="shared" si="2988"/>
        <v>8.526620732924553E-3</v>
      </c>
      <c r="AH2241" s="13">
        <f t="shared" si="2989"/>
        <v>9.2665964540029715E-4</v>
      </c>
      <c r="AI2241" s="13">
        <f t="shared" si="2990"/>
        <v>2.5044177867102136E-3</v>
      </c>
      <c r="AJ2241" s="13">
        <f t="shared" si="2991"/>
        <v>3.3842568204645795E-3</v>
      </c>
      <c r="AK2241" s="13">
        <f t="shared" si="2992"/>
        <v>3.048797552239572E-3</v>
      </c>
      <c r="AL2241" s="13">
        <f t="shared" si="2993"/>
        <v>2.1519878511046494E-4</v>
      </c>
      <c r="AM2241" s="13">
        <f t="shared" si="2994"/>
        <v>3.0642924435553706E-2</v>
      </c>
      <c r="AN2241" s="13">
        <f t="shared" si="2995"/>
        <v>2.9612043619334224E-2</v>
      </c>
      <c r="AO2241" s="13">
        <f t="shared" si="2996"/>
        <v>1.4307921705670381E-2</v>
      </c>
      <c r="AP2241" s="13">
        <f t="shared" si="2997"/>
        <v>4.6088595160186921E-3</v>
      </c>
      <c r="AQ2241" s="13">
        <f t="shared" si="2998"/>
        <v>1.1134523836877957E-3</v>
      </c>
      <c r="AR2241" s="13">
        <f t="shared" si="2999"/>
        <v>1.7909704341425439E-4</v>
      </c>
      <c r="AS2241" s="13">
        <f t="shared" si="3000"/>
        <v>4.8403297078952111E-4</v>
      </c>
      <c r="AT2241" s="13">
        <f t="shared" si="3001"/>
        <v>6.5408091709648645E-4</v>
      </c>
      <c r="AU2241" s="13">
        <f t="shared" si="3002"/>
        <v>5.8924614909592785E-4</v>
      </c>
      <c r="AV2241" s="13">
        <f t="shared" si="3003"/>
        <v>3.9812852104638202E-4</v>
      </c>
      <c r="AW2241" s="13">
        <f t="shared" si="3004"/>
        <v>1.5612124776513482E-5</v>
      </c>
      <c r="AX2241" s="13">
        <f t="shared" si="3005"/>
        <v>1.380274576793989E-2</v>
      </c>
      <c r="AY2241" s="13">
        <f t="shared" si="3006"/>
        <v>1.3338397599955813E-2</v>
      </c>
      <c r="AZ2241" s="13">
        <f t="shared" si="3007"/>
        <v>6.4448354525137742E-3</v>
      </c>
      <c r="BA2241" s="13">
        <f t="shared" si="3008"/>
        <v>2.0760066916441816E-3</v>
      </c>
      <c r="BB2241" s="13">
        <f t="shared" si="3009"/>
        <v>5.0154156170935317E-4</v>
      </c>
      <c r="BC2241" s="13">
        <f t="shared" si="3010"/>
        <v>9.6933767751061024E-5</v>
      </c>
      <c r="BD2241" s="13">
        <f t="shared" si="3011"/>
        <v>2.8845318342197481E-5</v>
      </c>
      <c r="BE2241" s="13">
        <f t="shared" si="3012"/>
        <v>7.7958211170738205E-5</v>
      </c>
      <c r="BF2241" s="13">
        <f t="shared" si="3013"/>
        <v>1.0534608453342557E-4</v>
      </c>
      <c r="BG2241" s="13">
        <f t="shared" si="3014"/>
        <v>9.490381543190346E-5</v>
      </c>
      <c r="BH2241" s="13">
        <f t="shared" si="3015"/>
        <v>6.4122465182901687E-5</v>
      </c>
      <c r="BI2241" s="13">
        <f t="shared" si="3016"/>
        <v>3.4659854484629946E-5</v>
      </c>
      <c r="BJ2241" s="14">
        <f t="shared" si="3017"/>
        <v>0.71924533644099287</v>
      </c>
      <c r="BK2241" s="14">
        <f t="shared" si="3018"/>
        <v>0.16382791609783881</v>
      </c>
      <c r="BL2241" s="14">
        <f t="shared" si="3019"/>
        <v>0.10568311228502653</v>
      </c>
      <c r="BM2241" s="14">
        <f t="shared" si="3020"/>
        <v>0.68855043886171807</v>
      </c>
      <c r="BN2241" s="14">
        <f t="shared" si="3021"/>
        <v>0.29071881786965081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1.7670999999999999</v>
      </c>
      <c r="F2242" s="10">
        <f>VLOOKUP(B2242,home!$B$2:$E$405,3,FALSE)</f>
        <v>1.1317999999999999</v>
      </c>
      <c r="G2242" s="10">
        <f>VLOOKUP(C2242,away!$B$2:$E$405,4,FALSE)</f>
        <v>1.0509999999999999</v>
      </c>
      <c r="H2242" s="10">
        <f>VLOOKUP(A2242,away!$A$2:$E$405,3,FALSE)</f>
        <v>1.5205</v>
      </c>
      <c r="I2242" s="10">
        <f>VLOOKUP(C2242,away!$B$2:$E$405,3,FALSE)</f>
        <v>1.0335000000000001</v>
      </c>
      <c r="J2242" s="10">
        <f>VLOOKUP(B2242,home!$B$2:$E$405,4,FALSE)</f>
        <v>0.52610000000000001</v>
      </c>
      <c r="K2242" s="12">
        <f t="shared" si="2966"/>
        <v>2.1020039727799995</v>
      </c>
      <c r="L2242" s="12">
        <f t="shared" si="2967"/>
        <v>0.82673287417500008</v>
      </c>
      <c r="M2242" s="13">
        <f t="shared" si="2968"/>
        <v>5.346452939343823E-2</v>
      </c>
      <c r="N2242" s="13">
        <f t="shared" si="2969"/>
        <v>0.11238265318782022</v>
      </c>
      <c r="O2242" s="13">
        <f t="shared" si="2970"/>
        <v>4.4200884051850957E-2</v>
      </c>
      <c r="P2242" s="13">
        <f t="shared" si="2971"/>
        <v>9.2910433877378837E-2</v>
      </c>
      <c r="Q2242" s="13">
        <f t="shared" si="2972"/>
        <v>0.11811439173617749</v>
      </c>
      <c r="R2242" s="13">
        <f t="shared" si="2973"/>
        <v>1.8271161956631331E-2</v>
      </c>
      <c r="S2242" s="13">
        <f t="shared" si="2974"/>
        <v>4.0364840115576908E-2</v>
      </c>
      <c r="T2242" s="13">
        <f t="shared" si="2975"/>
        <v>9.764905056148189E-2</v>
      </c>
      <c r="U2242" s="13">
        <f t="shared" si="2976"/>
        <v>3.8406055020145852E-2</v>
      </c>
      <c r="V2242" s="13">
        <f t="shared" si="2977"/>
        <v>7.7939832281266521E-3</v>
      </c>
      <c r="W2242" s="13">
        <f t="shared" si="2978"/>
        <v>8.2758973557312751E-2</v>
      </c>
      <c r="X2242" s="13">
        <f t="shared" si="2979"/>
        <v>6.8419564072809996E-2</v>
      </c>
      <c r="Y2242" s="13">
        <f t="shared" si="2980"/>
        <v>2.8282351427857389E-2</v>
      </c>
      <c r="Z2242" s="13">
        <f t="shared" si="2981"/>
        <v>5.0351234129742467E-3</v>
      </c>
      <c r="AA2242" s="13">
        <f t="shared" si="2982"/>
        <v>1.0583849417509457E-2</v>
      </c>
      <c r="AB2242" s="13">
        <f t="shared" si="2983"/>
        <v>1.112364676145508E-2</v>
      </c>
      <c r="AC2242" s="13">
        <f t="shared" si="2984"/>
        <v>8.4652195059713761E-4</v>
      </c>
      <c r="AD2242" s="13">
        <f t="shared" si="2985"/>
        <v>4.34899228001666E-2</v>
      </c>
      <c r="AE2242" s="13">
        <f t="shared" si="2986"/>
        <v>3.59545488742306E-2</v>
      </c>
      <c r="AF2242" s="13">
        <f t="shared" si="2987"/>
        <v>1.4862403765229088E-2</v>
      </c>
      <c r="AG2242" s="13">
        <f t="shared" si="2988"/>
        <v>4.0957459273257288E-3</v>
      </c>
      <c r="AH2242" s="13">
        <f t="shared" si="2989"/>
        <v>1.0406755127585084E-3</v>
      </c>
      <c r="AI2242" s="13">
        <f t="shared" si="2990"/>
        <v>2.1875040621932482E-3</v>
      </c>
      <c r="AJ2242" s="13">
        <f t="shared" si="2991"/>
        <v>2.2990711146012974E-3</v>
      </c>
      <c r="AK2242" s="13">
        <f t="shared" si="2992"/>
        <v>1.6108855388652229E-3</v>
      </c>
      <c r="AL2242" s="13">
        <f t="shared" si="2993"/>
        <v>5.8843291138261102E-5</v>
      </c>
      <c r="AM2242" s="13">
        <f t="shared" si="2994"/>
        <v>1.8283198100369123E-2</v>
      </c>
      <c r="AN2242" s="13">
        <f t="shared" si="2995"/>
        <v>1.5115320914629067E-2</v>
      </c>
      <c r="AO2242" s="13">
        <f t="shared" si="2996"/>
        <v>6.2481663519143894E-3</v>
      </c>
      <c r="AP2242" s="13">
        <f t="shared" si="2997"/>
        <v>1.7218548421472362E-3</v>
      </c>
      <c r="AQ2242" s="13">
        <f t="shared" si="2998"/>
        <v>3.5587850064013136E-4</v>
      </c>
      <c r="AR2242" s="13">
        <f t="shared" si="2999"/>
        <v>1.7207213154927682E-4</v>
      </c>
      <c r="AS2242" s="13">
        <f t="shared" si="3000"/>
        <v>3.6169630412130252E-4</v>
      </c>
      <c r="AT2242" s="13">
        <f t="shared" si="3001"/>
        <v>3.8014353410141045E-4</v>
      </c>
      <c r="AU2242" s="13">
        <f t="shared" si="3002"/>
        <v>2.6635440630259802E-4</v>
      </c>
      <c r="AV2242" s="13">
        <f t="shared" si="3003"/>
        <v>1.3996950505387984E-4</v>
      </c>
      <c r="AW2242" s="13">
        <f t="shared" si="3004"/>
        <v>2.8404895380868621E-6</v>
      </c>
      <c r="AX2242" s="13">
        <f t="shared" si="3005"/>
        <v>6.4052258403499394E-3</v>
      </c>
      <c r="AY2242" s="13">
        <f t="shared" si="3006"/>
        <v>5.295410768732486E-3</v>
      </c>
      <c r="AZ2242" s="13">
        <f t="shared" si="3007"/>
        <v>2.188945082385727E-3</v>
      </c>
      <c r="BA2242" s="13">
        <f t="shared" si="3008"/>
        <v>6.032242864573282E-4</v>
      </c>
      <c r="BB2242" s="13">
        <f t="shared" si="3009"/>
        <v>1.246763370287576E-4</v>
      </c>
      <c r="BC2242" s="13">
        <f t="shared" si="3010"/>
        <v>2.0614805290679161E-5</v>
      </c>
      <c r="BD2242" s="13">
        <f t="shared" si="3011"/>
        <v>2.3709614646858708E-5</v>
      </c>
      <c r="BE2242" s="13">
        <f t="shared" si="3012"/>
        <v>4.9837704180779867E-5</v>
      </c>
      <c r="BF2242" s="13">
        <f t="shared" si="3013"/>
        <v>5.2379526091116838E-5</v>
      </c>
      <c r="BG2242" s="13">
        <f t="shared" si="3014"/>
        <v>3.6700657311953745E-5</v>
      </c>
      <c r="BH2242" s="13">
        <f t="shared" si="3015"/>
        <v>1.9286231868341037E-5</v>
      </c>
      <c r="BI2242" s="13">
        <f t="shared" si="3016"/>
        <v>8.1079472014418136E-6</v>
      </c>
      <c r="BJ2242" s="14">
        <f t="shared" si="3017"/>
        <v>0.66237212174035676</v>
      </c>
      <c r="BK2242" s="14">
        <f t="shared" si="3018"/>
        <v>0.20073456262498851</v>
      </c>
      <c r="BL2242" s="14">
        <f t="shared" si="3019"/>
        <v>0.13123399099843988</v>
      </c>
      <c r="BM2242" s="14">
        <f t="shared" si="3020"/>
        <v>0.55473917429426811</v>
      </c>
      <c r="BN2242" s="14">
        <f t="shared" si="3021"/>
        <v>0.43934405420329703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1.6325000000000001</v>
      </c>
      <c r="F2243" s="10">
        <f>VLOOKUP(B2243,home!$B$2:$E$405,3,FALSE)</f>
        <v>1.2931999999999999</v>
      </c>
      <c r="G2243" s="10">
        <f>VLOOKUP(C2243,away!$B$2:$E$405,4,FALSE)</f>
        <v>1.0962000000000001</v>
      </c>
      <c r="H2243" s="10">
        <f>VLOOKUP(A2243,away!$A$2:$E$405,3,FALSE)</f>
        <v>1.1474</v>
      </c>
      <c r="I2243" s="10">
        <f>VLOOKUP(C2243,away!$B$2:$E$405,3,FALSE)</f>
        <v>1.2384999999999999</v>
      </c>
      <c r="J2243" s="10">
        <f>VLOOKUP(B2243,home!$B$2:$E$405,4,FALSE)</f>
        <v>1.1135999999999999</v>
      </c>
      <c r="K2243" s="12">
        <f t="shared" si="2966"/>
        <v>2.3142415337999998</v>
      </c>
      <c r="L2243" s="12">
        <f t="shared" si="2967"/>
        <v>1.5824867366399997</v>
      </c>
      <c r="M2243" s="13">
        <f t="shared" si="2968"/>
        <v>2.0308245960958017E-2</v>
      </c>
      <c r="N2243" s="13">
        <f t="shared" si="2969"/>
        <v>4.6998186281475118E-2</v>
      </c>
      <c r="O2243" s="13">
        <f t="shared" si="2970"/>
        <v>3.2137529877638904E-2</v>
      </c>
      <c r="P2243" s="13">
        <f t="shared" si="2971"/>
        <v>7.437400643657037E-2</v>
      </c>
      <c r="Q2243" s="13">
        <f t="shared" si="2972"/>
        <v>5.4382577352929569E-2</v>
      </c>
      <c r="R2243" s="13">
        <f t="shared" si="2973"/>
        <v>2.5428607389867647E-2</v>
      </c>
      <c r="S2243" s="13">
        <f t="shared" si="2974"/>
        <v>6.8094172732361291E-2</v>
      </c>
      <c r="T2243" s="13">
        <f t="shared" si="2975"/>
        <v>8.6059707365309865E-2</v>
      </c>
      <c r="U2243" s="13">
        <f t="shared" si="2976"/>
        <v>5.8847939368325303E-2</v>
      </c>
      <c r="V2243" s="13">
        <f t="shared" si="2977"/>
        <v>2.7708703213604288E-2</v>
      </c>
      <c r="W2243" s="13">
        <f t="shared" si="2978"/>
        <v>4.1951473075080278E-2</v>
      </c>
      <c r="X2243" s="13">
        <f t="shared" si="2979"/>
        <v>6.6387649723824604E-2</v>
      </c>
      <c r="Y2243" s="13">
        <f t="shared" si="2980"/>
        <v>5.2528787582327298E-2</v>
      </c>
      <c r="Z2243" s="13">
        <f t="shared" si="2981"/>
        <v>1.3413477975230476E-2</v>
      </c>
      <c r="AA2243" s="13">
        <f t="shared" si="2982"/>
        <v>3.104202784298989E-2</v>
      </c>
      <c r="AB2243" s="13">
        <f t="shared" si="2983"/>
        <v>3.5919375063811626E-2</v>
      </c>
      <c r="AC2243" s="13">
        <f t="shared" si="2984"/>
        <v>6.3422737096530393E-3</v>
      </c>
      <c r="AD2243" s="13">
        <f t="shared" si="2985"/>
        <v>2.4271460348610802E-2</v>
      </c>
      <c r="AE2243" s="13">
        <f t="shared" si="2986"/>
        <v>3.8409264080560258E-2</v>
      </c>
      <c r="AF2243" s="13">
        <f t="shared" si="2987"/>
        <v>3.0391075485794887E-2</v>
      </c>
      <c r="AG2243" s="13">
        <f t="shared" si="2988"/>
        <v>1.6031157956165148E-2</v>
      </c>
      <c r="AH2243" s="13">
        <f t="shared" si="2989"/>
        <v>5.3066627470037481E-3</v>
      </c>
      <c r="AI2243" s="13">
        <f t="shared" si="2990"/>
        <v>1.2280899334985272E-2</v>
      </c>
      <c r="AJ2243" s="13">
        <f t="shared" si="2991"/>
        <v>1.4210483656719862E-2</v>
      </c>
      <c r="AK2243" s="13">
        <f t="shared" si="2992"/>
        <v>1.0962163831255731E-2</v>
      </c>
      <c r="AL2243" s="13">
        <f t="shared" si="2993"/>
        <v>9.290813329936137E-4</v>
      </c>
      <c r="AM2243" s="13">
        <f t="shared" si="2994"/>
        <v>1.123400432494699E-2</v>
      </c>
      <c r="AN2243" s="13">
        <f t="shared" si="2995"/>
        <v>1.7777662843585007E-2</v>
      </c>
      <c r="AO2243" s="13">
        <f t="shared" si="2996"/>
        <v>1.406645782921551E-2</v>
      </c>
      <c r="AP2243" s="13">
        <f t="shared" si="2997"/>
        <v>7.4199943154131419E-3</v>
      </c>
      <c r="AQ2243" s="13">
        <f t="shared" si="2998"/>
        <v>2.9355106475213734E-3</v>
      </c>
      <c r="AR2243" s="13">
        <f t="shared" si="2999"/>
        <v>1.6795446825910026E-3</v>
      </c>
      <c r="AS2243" s="13">
        <f t="shared" si="3000"/>
        <v>3.8868720623250353E-3</v>
      </c>
      <c r="AT2243" s="13">
        <f t="shared" si="3001"/>
        <v>4.4975803815997311E-3</v>
      </c>
      <c r="AU2243" s="13">
        <f t="shared" si="3002"/>
        <v>3.4694957735673824E-3</v>
      </c>
      <c r="AV2243" s="13">
        <f t="shared" si="3003"/>
        <v>2.0073128051332997E-3</v>
      </c>
      <c r="AW2243" s="13">
        <f t="shared" si="3004"/>
        <v>9.451483836364093E-5</v>
      </c>
      <c r="AX2243" s="13">
        <f t="shared" si="3005"/>
        <v>4.3330332332801921E-3</v>
      </c>
      <c r="AY2243" s="13">
        <f t="shared" si="3006"/>
        <v>6.8569676210862374E-3</v>
      </c>
      <c r="AZ2243" s="13">
        <f t="shared" si="3007"/>
        <v>5.4255301569694526E-3</v>
      </c>
      <c r="BA2243" s="13">
        <f t="shared" si="3008"/>
        <v>2.8619431708814982E-3</v>
      </c>
      <c r="BB2243" s="13">
        <f t="shared" si="3009"/>
        <v>1.1322467772343489E-3</v>
      </c>
      <c r="BC2243" s="13">
        <f t="shared" si="3010"/>
        <v>3.5835310151534816E-4</v>
      </c>
      <c r="BD2243" s="13">
        <f t="shared" si="3011"/>
        <v>4.4297619729908314E-4</v>
      </c>
      <c r="BE2243" s="13">
        <f t="shared" si="3012"/>
        <v>1.0251539142743214E-3</v>
      </c>
      <c r="BF2243" s="13">
        <f t="shared" si="3013"/>
        <v>1.1862268834756399E-3</v>
      </c>
      <c r="BG2243" s="13">
        <f t="shared" si="3014"/>
        <v>9.1507184074981931E-4</v>
      </c>
      <c r="BH2243" s="13">
        <f t="shared" si="3015"/>
        <v>5.2942431506851296E-4</v>
      </c>
      <c r="BI2243" s="13">
        <f t="shared" si="3016"/>
        <v>2.4504314778703399E-4</v>
      </c>
      <c r="BJ2243" s="14">
        <f t="shared" si="3017"/>
        <v>0.53181304327372703</v>
      </c>
      <c r="BK2243" s="14">
        <f t="shared" si="3018"/>
        <v>0.20461345100722683</v>
      </c>
      <c r="BL2243" s="14">
        <f t="shared" si="3019"/>
        <v>0.24602039111646884</v>
      </c>
      <c r="BM2243" s="14">
        <f t="shared" si="3020"/>
        <v>0.73546875729049088</v>
      </c>
      <c r="BN2243" s="14">
        <f t="shared" si="3021"/>
        <v>0.25362915329943958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1.375</v>
      </c>
      <c r="F2244" s="10">
        <f>VLOOKUP(B2244,home!$B$2:$E$405,3,FALSE)</f>
        <v>0.66669999999999996</v>
      </c>
      <c r="G2244" s="10">
        <f>VLOOKUP(C2244,away!$B$2:$E$405,4,FALSE)</f>
        <v>0.72729999999999995</v>
      </c>
      <c r="H2244" s="10">
        <f>VLOOKUP(A2244,away!$A$2:$E$405,3,FALSE)</f>
        <v>1.0101</v>
      </c>
      <c r="I2244" s="10">
        <f>VLOOKUP(C2244,away!$B$2:$E$405,3,FALSE)</f>
        <v>0.99</v>
      </c>
      <c r="J2244" s="10">
        <f>VLOOKUP(B2244,home!$B$2:$E$405,4,FALSE)</f>
        <v>0.82499999999999996</v>
      </c>
      <c r="K2244" s="12">
        <f t="shared" si="2966"/>
        <v>0.66672500124999989</v>
      </c>
      <c r="L2244" s="12">
        <f t="shared" si="2967"/>
        <v>0.82499917499999997</v>
      </c>
      <c r="M2244" s="13">
        <f t="shared" si="2968"/>
        <v>0.22498440815899576</v>
      </c>
      <c r="N2244" s="13">
        <f t="shared" si="2969"/>
        <v>0.15000272981103693</v>
      </c>
      <c r="O2244" s="13">
        <f t="shared" si="2970"/>
        <v>0.18561195111903475</v>
      </c>
      <c r="P2244" s="13">
        <f t="shared" si="2971"/>
        <v>0.12375212834185337</v>
      </c>
      <c r="Q2244" s="13">
        <f t="shared" si="2972"/>
        <v>5.0005285110383491E-2</v>
      </c>
      <c r="R2244" s="13">
        <f t="shared" si="2973"/>
        <v>7.6564853271671979E-2</v>
      </c>
      <c r="S2244" s="13">
        <f t="shared" si="2974"/>
        <v>1.7017389554297217E-2</v>
      </c>
      <c r="T2244" s="13">
        <f t="shared" si="2975"/>
        <v>4.1254318961706164E-2</v>
      </c>
      <c r="U2244" s="13">
        <f t="shared" si="2976"/>
        <v>5.1047701893261563E-2</v>
      </c>
      <c r="V2244" s="13">
        <f t="shared" si="2977"/>
        <v>1.0400415415446355E-3</v>
      </c>
      <c r="W2244" s="13">
        <f t="shared" si="2978"/>
        <v>1.1113257925909014E-2</v>
      </c>
      <c r="X2244" s="13">
        <f t="shared" si="2979"/>
        <v>9.1684286204371471E-3</v>
      </c>
      <c r="Y2244" s="13">
        <f t="shared" si="2980"/>
        <v>3.7819730239535164E-3</v>
      </c>
      <c r="Z2244" s="13">
        <f t="shared" si="2981"/>
        <v>2.1055313594375149E-2</v>
      </c>
      <c r="AA2244" s="13">
        <f t="shared" si="2982"/>
        <v>1.403810398252891E-2</v>
      </c>
      <c r="AB2244" s="13">
        <f t="shared" si="2983"/>
        <v>4.6797774476496079E-3</v>
      </c>
      <c r="AC2244" s="13">
        <f t="shared" si="2984"/>
        <v>3.5754520553023623E-5</v>
      </c>
      <c r="AD2244" s="13">
        <f t="shared" si="2985"/>
        <v>1.8523717261358142E-3</v>
      </c>
      <c r="AE2244" s="13">
        <f t="shared" si="2986"/>
        <v>1.5282051458553726E-3</v>
      </c>
      <c r="AF2244" s="13">
        <f t="shared" si="2987"/>
        <v>6.3038399228071841E-4</v>
      </c>
      <c r="AG2244" s="13">
        <f t="shared" si="2988"/>
        <v>1.7335542452159971E-4</v>
      </c>
      <c r="AH2244" s="13">
        <f t="shared" si="2989"/>
        <v>4.3426540861814444E-3</v>
      </c>
      <c r="AI2244" s="13">
        <f t="shared" si="2990"/>
        <v>2.8953560510376411E-3</v>
      </c>
      <c r="AJ2244" s="13">
        <f t="shared" si="2991"/>
        <v>9.6520313337363287E-4</v>
      </c>
      <c r="AK2244" s="13">
        <f t="shared" si="2992"/>
        <v>2.1450835343501308E-4</v>
      </c>
      <c r="AL2244" s="13">
        <f t="shared" si="2993"/>
        <v>7.8666749442517746E-7</v>
      </c>
      <c r="AM2244" s="13">
        <f t="shared" si="2994"/>
        <v>2.4700450828467308E-4</v>
      </c>
      <c r="AN2244" s="13">
        <f t="shared" si="2995"/>
        <v>2.0377851555613592E-4</v>
      </c>
      <c r="AO2244" s="13">
        <f t="shared" si="2996"/>
        <v>8.4058553608268386E-5</v>
      </c>
      <c r="AP2244" s="13">
        <f t="shared" si="2997"/>
        <v>2.3116079126171568E-5</v>
      </c>
      <c r="AQ2244" s="13">
        <f t="shared" si="2998"/>
        <v>4.7676865520815646E-6</v>
      </c>
      <c r="AR2244" s="13">
        <f t="shared" si="2999"/>
        <v>7.1653720768201444E-4</v>
      </c>
      <c r="AS2244" s="13">
        <f t="shared" si="3000"/>
        <v>4.7773327068746256E-4</v>
      </c>
      <c r="AT2244" s="13">
        <f t="shared" si="3001"/>
        <v>1.5925835774813248E-4</v>
      </c>
      <c r="AU2244" s="13">
        <f t="shared" si="3002"/>
        <v>3.5393842922898857E-5</v>
      </c>
      <c r="AV2244" s="13">
        <f t="shared" si="3003"/>
        <v>5.8994899917530096E-6</v>
      </c>
      <c r="AW2244" s="13">
        <f t="shared" si="3004"/>
        <v>1.2019570789257946E-8</v>
      </c>
      <c r="AX2244" s="13">
        <f t="shared" si="3005"/>
        <v>2.7447346849142371E-5</v>
      </c>
      <c r="AY2244" s="13">
        <f t="shared" si="3006"/>
        <v>2.2644038506481304E-5</v>
      </c>
      <c r="AZ2244" s="13">
        <f t="shared" si="3007"/>
        <v>9.340656543257652E-6</v>
      </c>
      <c r="BA2244" s="13">
        <f t="shared" si="3008"/>
        <v>2.5686779807153052E-6</v>
      </c>
      <c r="BB2244" s="13">
        <f t="shared" si="3009"/>
        <v>5.2978930373269805E-7</v>
      </c>
      <c r="BC2244" s="13">
        <f t="shared" si="3010"/>
        <v>8.7415147700660105E-8</v>
      </c>
      <c r="BD2244" s="13">
        <f t="shared" si="3011"/>
        <v>9.8523767532410856E-5</v>
      </c>
      <c r="BE2244" s="13">
        <f t="shared" si="3012"/>
        <v>6.5688259031201326E-5</v>
      </c>
      <c r="BF2244" s="13">
        <f t="shared" si="3013"/>
        <v>2.1898002292344011E-5</v>
      </c>
      <c r="BG2244" s="13">
        <f t="shared" si="3014"/>
        <v>4.8666485352451878E-6</v>
      </c>
      <c r="BH2244" s="13">
        <f t="shared" si="3015"/>
        <v>8.1117906268616437E-7</v>
      </c>
      <c r="BI2244" s="13">
        <f t="shared" si="3016"/>
        <v>1.0816667231668134E-7</v>
      </c>
      <c r="BJ2244" s="14">
        <f t="shared" si="3017"/>
        <v>0.27013565300967818</v>
      </c>
      <c r="BK2244" s="14">
        <f t="shared" si="3018"/>
        <v>0.36685315282324493</v>
      </c>
      <c r="BL2244" s="14">
        <f t="shared" si="3019"/>
        <v>0.34194682753033301</v>
      </c>
      <c r="BM2244" s="14">
        <f t="shared" si="3020"/>
        <v>0.18904695912571923</v>
      </c>
      <c r="BN2244" s="14">
        <f t="shared" si="3021"/>
        <v>0.8109213558129762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1.375</v>
      </c>
      <c r="F2245" s="10">
        <f>VLOOKUP(B2245,home!$B$2:$E$405,3,FALSE)</f>
        <v>1.3332999999999999</v>
      </c>
      <c r="G2245" s="10">
        <f>VLOOKUP(C2245,away!$B$2:$E$405,4,FALSE)</f>
        <v>1.3332999999999999</v>
      </c>
      <c r="H2245" s="10">
        <f>VLOOKUP(A2245,away!$A$2:$E$405,3,FALSE)</f>
        <v>1.0101</v>
      </c>
      <c r="I2245" s="10">
        <f>VLOOKUP(C2245,away!$B$2:$E$405,3,FALSE)</f>
        <v>1.4025000000000001</v>
      </c>
      <c r="J2245" s="10">
        <f>VLOOKUP(B2245,home!$B$2:$E$405,4,FALSE)</f>
        <v>1.5674999999999999</v>
      </c>
      <c r="K2245" s="12">
        <f t="shared" si="2966"/>
        <v>2.44432222375</v>
      </c>
      <c r="L2245" s="12">
        <f t="shared" si="2967"/>
        <v>2.2206227793750002</v>
      </c>
      <c r="M2245" s="13">
        <f t="shared" si="2968"/>
        <v>9.4197662669724992E-3</v>
      </c>
      <c r="N2245" s="13">
        <f t="shared" si="2969"/>
        <v>2.3024944028891454E-2</v>
      </c>
      <c r="O2245" s="13">
        <f t="shared" si="2970"/>
        <v>2.0917747548827338E-2</v>
      </c>
      <c r="P2245" s="13">
        <f t="shared" si="2971"/>
        <v>5.1129715204390747E-2</v>
      </c>
      <c r="Q2245" s="13">
        <f t="shared" si="2972"/>
        <v>2.8140191195209628E-2</v>
      </c>
      <c r="R2245" s="13">
        <f t="shared" si="2973"/>
        <v>2.3225213350070786E-2</v>
      </c>
      <c r="S2245" s="13">
        <f t="shared" si="2974"/>
        <v>6.9381970390501119E-2</v>
      </c>
      <c r="T2245" s="13">
        <f t="shared" si="2975"/>
        <v>6.2488749584050304E-2</v>
      </c>
      <c r="U2245" s="13">
        <f t="shared" si="2976"/>
        <v>5.6769905142913211E-2</v>
      </c>
      <c r="V2245" s="13">
        <f t="shared" si="2977"/>
        <v>4.1844402101378596E-2</v>
      </c>
      <c r="W2245" s="13">
        <f t="shared" si="2978"/>
        <v>2.2927898239674987E-2</v>
      </c>
      <c r="X2245" s="13">
        <f t="shared" si="2979"/>
        <v>5.0914213114214235E-2</v>
      </c>
      <c r="Y2245" s="13">
        <f t="shared" si="2980"/>
        <v>5.6530630717688768E-2</v>
      </c>
      <c r="Z2245" s="13">
        <f t="shared" si="2981"/>
        <v>1.7191479273670519E-2</v>
      </c>
      <c r="AA2245" s="13">
        <f t="shared" si="2982"/>
        <v>4.202151484777035E-2</v>
      </c>
      <c r="AB2245" s="13">
        <f t="shared" si="2983"/>
        <v>5.1357061309022851E-2</v>
      </c>
      <c r="AC2245" s="13">
        <f t="shared" si="2984"/>
        <v>1.4195497940876245E-2</v>
      </c>
      <c r="AD2245" s="13">
        <f t="shared" si="2985"/>
        <v>1.4010792802779021E-2</v>
      </c>
      <c r="AE2245" s="13">
        <f t="shared" si="2986"/>
        <v>3.1112685654954394E-2</v>
      </c>
      <c r="AF2245" s="13">
        <f t="shared" si="2987"/>
        <v>3.4544769246462777E-2</v>
      </c>
      <c r="AG2245" s="13">
        <f t="shared" si="2988"/>
        <v>2.5570300498982734E-2</v>
      </c>
      <c r="AH2245" s="13">
        <f t="shared" si="2989"/>
        <v>9.5439476215664811E-3</v>
      </c>
      <c r="AI2245" s="13">
        <f t="shared" si="2990"/>
        <v>2.3328483273700903E-2</v>
      </c>
      <c r="AJ2245" s="13">
        <f t="shared" si="2991"/>
        <v>2.8511165056143643E-2</v>
      </c>
      <c r="AK2245" s="13">
        <f t="shared" si="2992"/>
        <v>2.3230158123912104E-2</v>
      </c>
      <c r="AL2245" s="13">
        <f t="shared" si="2993"/>
        <v>3.0820797303489451E-3</v>
      </c>
      <c r="AM2245" s="13">
        <f t="shared" si="2994"/>
        <v>6.8493784440378591E-3</v>
      </c>
      <c r="AN2245" s="13">
        <f t="shared" si="2995"/>
        <v>1.5209885797390563E-2</v>
      </c>
      <c r="AO2245" s="13">
        <f t="shared" si="2996"/>
        <v>1.6887709436688891E-2</v>
      </c>
      <c r="AP2245" s="13">
        <f t="shared" si="2997"/>
        <v>1.2500410755525836E-2</v>
      </c>
      <c r="AQ2245" s="13">
        <f t="shared" si="2998"/>
        <v>6.9396742188162297E-3</v>
      </c>
      <c r="AR2245" s="13">
        <f t="shared" si="2999"/>
        <v>4.2387014987224749E-3</v>
      </c>
      <c r="AS2245" s="13">
        <f t="shared" si="3000"/>
        <v>1.0360752273169778E-2</v>
      </c>
      <c r="AT2245" s="13">
        <f t="shared" si="3001"/>
        <v>1.2662508518038613E-2</v>
      </c>
      <c r="AU2245" s="13">
        <f t="shared" si="3002"/>
        <v>1.0317083659688484E-2</v>
      </c>
      <c r="AV2245" s="13">
        <f t="shared" si="3003"/>
        <v>6.3045692184161371E-3</v>
      </c>
      <c r="AW2245" s="13">
        <f t="shared" si="3004"/>
        <v>4.6470207901045123E-4</v>
      </c>
      <c r="AX2245" s="13">
        <f t="shared" si="3005"/>
        <v>2.7903479916059882E-3</v>
      </c>
      <c r="AY2245" s="13">
        <f t="shared" si="3006"/>
        <v>6.1963103125435388E-3</v>
      </c>
      <c r="AZ2245" s="13">
        <f t="shared" si="3007"/>
        <v>6.8798339140552067E-3</v>
      </c>
      <c r="BA2245" s="13">
        <f t="shared" si="3008"/>
        <v>5.0925053026225535E-3</v>
      </c>
      <c r="BB2245" s="13">
        <f t="shared" si="3009"/>
        <v>2.8271333197729042E-3</v>
      </c>
      <c r="BC2245" s="13">
        <f t="shared" si="3010"/>
        <v>1.2555993300435552E-3</v>
      </c>
      <c r="BD2245" s="13">
        <f t="shared" si="3011"/>
        <v>1.5687595171723467E-3</v>
      </c>
      <c r="BE2245" s="13">
        <f t="shared" si="3012"/>
        <v>3.8345537515436863E-3</v>
      </c>
      <c r="BF2245" s="13">
        <f t="shared" si="3013"/>
        <v>4.6864424765310862E-3</v>
      </c>
      <c r="BG2245" s="13">
        <f t="shared" si="3014"/>
        <v>3.8183918319036393E-3</v>
      </c>
      <c r="BH2245" s="13">
        <f t="shared" si="3015"/>
        <v>2.3333450034268856E-3</v>
      </c>
      <c r="BI2245" s="13">
        <f t="shared" si="3016"/>
        <v>1.1406894095104707E-3</v>
      </c>
      <c r="BJ2245" s="14">
        <f t="shared" si="3017"/>
        <v>0.43269396390601145</v>
      </c>
      <c r="BK2245" s="14">
        <f t="shared" si="3018"/>
        <v>0.19524974194701167</v>
      </c>
      <c r="BL2245" s="14">
        <f t="shared" si="3019"/>
        <v>0.34017099343205132</v>
      </c>
      <c r="BM2245" s="14">
        <f t="shared" si="3020"/>
        <v>0.82371699273084964</v>
      </c>
      <c r="BN2245" s="14">
        <f t="shared" si="3021"/>
        <v>0.15585757759436247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1.375</v>
      </c>
      <c r="F2246" s="10">
        <f>VLOOKUP(B2246,home!$B$2:$E$405,3,FALSE)</f>
        <v>0.84850000000000003</v>
      </c>
      <c r="G2246" s="10">
        <f>VLOOKUP(C2246,away!$B$2:$E$405,4,FALSE)</f>
        <v>0.96970000000000001</v>
      </c>
      <c r="H2246" s="10">
        <f>VLOOKUP(A2246,away!$A$2:$E$405,3,FALSE)</f>
        <v>1.0101</v>
      </c>
      <c r="I2246" s="10">
        <f>VLOOKUP(C2246,away!$B$2:$E$405,3,FALSE)</f>
        <v>1.5674999999999999</v>
      </c>
      <c r="J2246" s="10">
        <f>VLOOKUP(B2246,home!$B$2:$E$405,4,FALSE)</f>
        <v>0.74250000000000005</v>
      </c>
      <c r="K2246" s="12">
        <f t="shared" si="2966"/>
        <v>1.1313368687500001</v>
      </c>
      <c r="L2246" s="12">
        <f t="shared" si="2967"/>
        <v>1.1756238243750001</v>
      </c>
      <c r="M2246" s="13">
        <f t="shared" si="2968"/>
        <v>9.9563395886010875E-2</v>
      </c>
      <c r="N2246" s="13">
        <f t="shared" si="2969"/>
        <v>0.11263974054379618</v>
      </c>
      <c r="O2246" s="13">
        <f t="shared" si="2970"/>
        <v>0.11704910023927426</v>
      </c>
      <c r="P2246" s="13">
        <f t="shared" si="2971"/>
        <v>0.1324219625547054</v>
      </c>
      <c r="Q2246" s="13">
        <f t="shared" si="2972"/>
        <v>6.3716745681815401E-2</v>
      </c>
      <c r="R2246" s="13">
        <f t="shared" si="2973"/>
        <v>6.88028554314742E-2</v>
      </c>
      <c r="S2246" s="13">
        <f t="shared" si="2974"/>
        <v>4.4031182370768362E-2</v>
      </c>
      <c r="T2246" s="13">
        <f t="shared" si="2975"/>
        <v>7.4906924235185093E-2</v>
      </c>
      <c r="U2246" s="13">
        <f t="shared" si="2976"/>
        <v>7.7839207024902948E-2</v>
      </c>
      <c r="V2246" s="13">
        <f t="shared" si="2977"/>
        <v>6.5069603043190621E-3</v>
      </c>
      <c r="W2246" s="13">
        <f t="shared" si="2978"/>
        <v>2.402836784886837E-2</v>
      </c>
      <c r="X2246" s="13">
        <f t="shared" si="2979"/>
        <v>2.8248321703975926E-2</v>
      </c>
      <c r="Y2246" s="13">
        <f t="shared" si="2980"/>
        <v>1.6604699996901756E-2</v>
      </c>
      <c r="Z2246" s="13">
        <f t="shared" si="2981"/>
        <v>2.6962092010089967E-2</v>
      </c>
      <c r="AA2246" s="13">
        <f t="shared" si="2982"/>
        <v>3.0503208749644579E-2</v>
      </c>
      <c r="AB2246" s="13">
        <f t="shared" si="2983"/>
        <v>1.7254702336825252E-2</v>
      </c>
      <c r="AC2246" s="13">
        <f t="shared" si="2984"/>
        <v>5.4090188347809373E-4</v>
      </c>
      <c r="AD2246" s="13">
        <f t="shared" si="2985"/>
        <v>6.7960446108279813E-3</v>
      </c>
      <c r="AE2246" s="13">
        <f t="shared" si="2986"/>
        <v>7.9895919560047015E-3</v>
      </c>
      <c r="AF2246" s="13">
        <f t="shared" si="2987"/>
        <v>4.6963773252569939E-3</v>
      </c>
      <c r="AG2246" s="13">
        <f t="shared" si="2988"/>
        <v>1.8403910239422195E-3</v>
      </c>
      <c r="AH2246" s="13">
        <f t="shared" si="2989"/>
        <v>7.924319430513152E-3</v>
      </c>
      <c r="AI2246" s="13">
        <f t="shared" si="2990"/>
        <v>8.965074731491534E-3</v>
      </c>
      <c r="AJ2246" s="13">
        <f t="shared" si="2991"/>
        <v>5.0712597874176899E-3</v>
      </c>
      <c r="AK2246" s="13">
        <f t="shared" si="2992"/>
        <v>1.9124343895049729E-3</v>
      </c>
      <c r="AL2246" s="13">
        <f t="shared" si="2993"/>
        <v>2.8776555207783838E-5</v>
      </c>
      <c r="AM2246" s="13">
        <f t="shared" si="2994"/>
        <v>1.537723165979888E-3</v>
      </c>
      <c r="AN2246" s="13">
        <f t="shared" si="2995"/>
        <v>1.8077839892193088E-3</v>
      </c>
      <c r="AO2246" s="13">
        <f t="shared" si="2996"/>
        <v>1.0626369635249493E-3</v>
      </c>
      <c r="AP2246" s="13">
        <f t="shared" si="2997"/>
        <v>4.1642044366047931E-4</v>
      </c>
      <c r="AQ2246" s="13">
        <f t="shared" si="2998"/>
        <v>1.2238844863101677E-4</v>
      </c>
      <c r="AR2246" s="13">
        <f t="shared" si="2999"/>
        <v>1.8632037428937991E-3</v>
      </c>
      <c r="AS2246" s="13">
        <f t="shared" si="3000"/>
        <v>2.1079110883287511E-3</v>
      </c>
      <c r="AT2246" s="13">
        <f t="shared" si="3001"/>
        <v>1.192378765136627E-3</v>
      </c>
      <c r="AU2246" s="13">
        <f t="shared" si="3002"/>
        <v>4.4966068617122103E-4</v>
      </c>
      <c r="AV2246" s="13">
        <f t="shared" si="3003"/>
        <v>1.2717942817323146E-4</v>
      </c>
      <c r="AW2246" s="13">
        <f t="shared" si="3004"/>
        <v>1.0631550889058488E-6</v>
      </c>
      <c r="AX2246" s="13">
        <f t="shared" si="3005"/>
        <v>2.8994715193400399E-4</v>
      </c>
      <c r="AY2246" s="13">
        <f t="shared" si="3006"/>
        <v>3.4086877962329298E-4</v>
      </c>
      <c r="AZ2246" s="13">
        <f t="shared" si="3007"/>
        <v>2.0036672915538746E-4</v>
      </c>
      <c r="BA2246" s="13">
        <f t="shared" si="3008"/>
        <v>7.8518633469055446E-5</v>
      </c>
      <c r="BB2246" s="13">
        <f t="shared" si="3009"/>
        <v>2.3077094040897468E-5</v>
      </c>
      <c r="BC2246" s="13">
        <f t="shared" si="3010"/>
        <v>5.4259963103642815E-6</v>
      </c>
      <c r="BD2246" s="13">
        <f t="shared" si="3011"/>
        <v>3.650711183017702E-4</v>
      </c>
      <c r="BE2246" s="13">
        <f t="shared" si="3012"/>
        <v>4.1301841585058549E-4</v>
      </c>
      <c r="BF2246" s="13">
        <f t="shared" si="3013"/>
        <v>2.3363148066224342E-4</v>
      </c>
      <c r="BG2246" s="13">
        <f t="shared" si="3014"/>
        <v>8.8105302591282865E-5</v>
      </c>
      <c r="BH2246" s="13">
        <f t="shared" si="3015"/>
        <v>2.4919194288473317E-5</v>
      </c>
      <c r="BI2246" s="13">
        <f t="shared" si="3016"/>
        <v>5.6384006476188562E-6</v>
      </c>
      <c r="BJ2246" s="14">
        <f t="shared" si="3017"/>
        <v>0.3473523623221233</v>
      </c>
      <c r="BK2246" s="14">
        <f t="shared" si="3018"/>
        <v>0.2834340483341129</v>
      </c>
      <c r="BL2246" s="14">
        <f t="shared" si="3019"/>
        <v>0.34219287974409407</v>
      </c>
      <c r="BM2246" s="14">
        <f t="shared" si="3020"/>
        <v>0.40540777644880949</v>
      </c>
      <c r="BN2246" s="14">
        <f t="shared" si="3021"/>
        <v>0.59419380033707636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1.375</v>
      </c>
      <c r="F2247" s="10">
        <f>VLOOKUP(B2247,home!$B$2:$E$405,3,FALSE)</f>
        <v>0.84850000000000003</v>
      </c>
      <c r="G2247" s="10">
        <f>VLOOKUP(C2247,away!$B$2:$E$405,4,FALSE)</f>
        <v>1.2121</v>
      </c>
      <c r="H2247" s="10">
        <f>VLOOKUP(A2247,away!$A$2:$E$405,3,FALSE)</f>
        <v>1.0101</v>
      </c>
      <c r="I2247" s="10">
        <f>VLOOKUP(C2247,away!$B$2:$E$405,3,FALSE)</f>
        <v>0.57750000000000001</v>
      </c>
      <c r="J2247" s="10">
        <f>VLOOKUP(B2247,home!$B$2:$E$405,4,FALSE)</f>
        <v>0.57750000000000001</v>
      </c>
      <c r="K2247" s="12">
        <f t="shared" si="2966"/>
        <v>1.4141419187500002</v>
      </c>
      <c r="L2247" s="12">
        <f t="shared" si="2967"/>
        <v>0.33687466312500003</v>
      </c>
      <c r="M2247" s="13">
        <f t="shared" si="2968"/>
        <v>0.17359737777112658</v>
      </c>
      <c r="N2247" s="13">
        <f t="shared" si="2969"/>
        <v>0.2454913288912296</v>
      </c>
      <c r="O2247" s="13">
        <f t="shared" si="2970"/>
        <v>5.8480558156031634E-2</v>
      </c>
      <c r="P2247" s="13">
        <f t="shared" si="2971"/>
        <v>8.269980872034155E-2</v>
      </c>
      <c r="Q2247" s="13">
        <f t="shared" si="2972"/>
        <v>0.17357978943736541</v>
      </c>
      <c r="R2247" s="13">
        <f t="shared" si="2973"/>
        <v>9.8503091640875645E-3</v>
      </c>
      <c r="S2247" s="13">
        <f t="shared" si="2974"/>
        <v>9.8493111621162591E-3</v>
      </c>
      <c r="T2247" s="13">
        <f t="shared" si="2975"/>
        <v>5.847463309202091E-2</v>
      </c>
      <c r="U2247" s="13">
        <f t="shared" si="2976"/>
        <v>1.3929735101583499E-2</v>
      </c>
      <c r="V2247" s="13">
        <f t="shared" si="2977"/>
        <v>5.2134437589133301E-4</v>
      </c>
      <c r="W2247" s="13">
        <f t="shared" si="2978"/>
        <v>8.1822152163725639E-2</v>
      </c>
      <c r="X2247" s="13">
        <f t="shared" si="2979"/>
        <v>2.7563809946317568E-2</v>
      </c>
      <c r="Y2247" s="13">
        <f t="shared" si="2980"/>
        <v>4.6427745950536276E-3</v>
      </c>
      <c r="Z2247" s="13">
        <f t="shared" si="2981"/>
        <v>1.1061065271096996E-3</v>
      </c>
      <c r="AA2247" s="13">
        <f t="shared" si="2982"/>
        <v>1.5641916065888097E-3</v>
      </c>
      <c r="AB2247" s="13">
        <f t="shared" si="2983"/>
        <v>1.1059944599170724E-3</v>
      </c>
      <c r="AC2247" s="13">
        <f t="shared" si="2984"/>
        <v>1.5522656763745403E-5</v>
      </c>
      <c r="AD2247" s="13">
        <f t="shared" si="2985"/>
        <v>2.8927033814266374E-2</v>
      </c>
      <c r="AE2247" s="13">
        <f t="shared" si="2986"/>
        <v>9.7447847713864697E-3</v>
      </c>
      <c r="AF2247" s="13">
        <f t="shared" si="2987"/>
        <v>1.6413855435432234E-3</v>
      </c>
      <c r="AG2247" s="13">
        <f t="shared" si="2988"/>
        <v>1.8431373401312282E-4</v>
      </c>
      <c r="AH2247" s="13">
        <f t="shared" si="2989"/>
        <v>9.3154815925110946E-5</v>
      </c>
      <c r="AI2247" s="13">
        <f t="shared" si="2990"/>
        <v>1.3173413013313948E-4</v>
      </c>
      <c r="AJ2247" s="13">
        <f t="shared" si="2991"/>
        <v>9.3145377775670043E-5</v>
      </c>
      <c r="AK2247" s="13">
        <f t="shared" si="2992"/>
        <v>4.3906927750126549E-5</v>
      </c>
      <c r="AL2247" s="13">
        <f t="shared" si="2993"/>
        <v>2.9579265808628453E-7</v>
      </c>
      <c r="AM2247" s="13">
        <f t="shared" si="2994"/>
        <v>8.1813862203705505E-3</v>
      </c>
      <c r="AN2247" s="13">
        <f t="shared" si="2995"/>
        <v>2.7561017268828464E-3</v>
      </c>
      <c r="AO2247" s="13">
        <f t="shared" si="2996"/>
        <v>4.6423042039094481E-4</v>
      </c>
      <c r="AP2247" s="13">
        <f t="shared" si="2997"/>
        <v>5.2129155493858886E-5</v>
      </c>
      <c r="AQ2247" s="13">
        <f t="shared" si="2998"/>
        <v>4.3902479239961144E-6</v>
      </c>
      <c r="AR2247" s="13">
        <f t="shared" si="2999"/>
        <v>6.276299446648631E-6</v>
      </c>
      <c r="AS2247" s="13">
        <f t="shared" si="3000"/>
        <v>8.8755781421332602E-6</v>
      </c>
      <c r="AT2247" s="13">
        <f t="shared" si="3001"/>
        <v>6.2756635519659449E-6</v>
      </c>
      <c r="AU2247" s="13">
        <f t="shared" si="3002"/>
        <v>2.958226298935521E-6</v>
      </c>
      <c r="AV2247" s="13">
        <f t="shared" si="3003"/>
        <v>1.0458379536183477E-6</v>
      </c>
      <c r="AW2247" s="13">
        <f t="shared" si="3004"/>
        <v>3.9142290304619217E-9</v>
      </c>
      <c r="AX2247" s="13">
        <f t="shared" si="3005"/>
        <v>1.9282735346182718E-3</v>
      </c>
      <c r="AY2247" s="13">
        <f t="shared" si="3006"/>
        <v>6.4958649738738341E-4</v>
      </c>
      <c r="AZ2247" s="13">
        <f t="shared" si="3007"/>
        <v>1.0941461623896173E-4</v>
      </c>
      <c r="BA2247" s="13">
        <f t="shared" si="3008"/>
        <v>1.228633732881713E-5</v>
      </c>
      <c r="BB2247" s="13">
        <f t="shared" si="3009"/>
        <v>1.034738937171346E-6</v>
      </c>
      <c r="BC2247" s="13">
        <f t="shared" si="3010"/>
        <v>6.9715466176383582E-8</v>
      </c>
      <c r="BD2247" s="13">
        <f t="shared" si="3011"/>
        <v>3.5238771029356325E-7</v>
      </c>
      <c r="BE2247" s="13">
        <f t="shared" si="3012"/>
        <v>4.9832623277845878E-7</v>
      </c>
      <c r="BF2247" s="13">
        <f t="shared" si="3013"/>
        <v>3.5235200749239447E-7</v>
      </c>
      <c r="BG2247" s="13">
        <f t="shared" si="3014"/>
        <v>1.6609191465023639E-7</v>
      </c>
      <c r="BH2247" s="13">
        <f t="shared" si="3015"/>
        <v>5.8719384718086661E-8</v>
      </c>
      <c r="BI2247" s="13">
        <f t="shared" si="3016"/>
        <v>1.6607508674610885E-8</v>
      </c>
      <c r="BJ2247" s="14">
        <f t="shared" si="3017"/>
        <v>0.64623090919996096</v>
      </c>
      <c r="BK2247" s="14">
        <f t="shared" si="3018"/>
        <v>0.26733324697628497</v>
      </c>
      <c r="BL2247" s="14">
        <f t="shared" si="3019"/>
        <v>8.5319605829944536E-2</v>
      </c>
      <c r="BM2247" s="14">
        <f t="shared" si="3020"/>
        <v>0.25564111380995952</v>
      </c>
      <c r="BN2247" s="14">
        <f t="shared" si="3021"/>
        <v>0.74369917214018244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1.6315999999999999</v>
      </c>
      <c r="F2248" s="10">
        <f>VLOOKUP(B2248,home!$B$2:$E$405,3,FALSE)</f>
        <v>0.6895</v>
      </c>
      <c r="G2248" s="10">
        <f>VLOOKUP(C2248,away!$B$2:$E$405,4,FALSE)</f>
        <v>1.6855</v>
      </c>
      <c r="H2248" s="10">
        <f>VLOOKUP(A2248,away!$A$2:$E$405,3,FALSE)</f>
        <v>1.3368</v>
      </c>
      <c r="I2248" s="10">
        <f>VLOOKUP(C2248,away!$B$2:$E$405,3,FALSE)</f>
        <v>0.74809999999999999</v>
      </c>
      <c r="J2248" s="10">
        <f>VLOOKUP(B2248,home!$B$2:$E$405,4,FALSE)</f>
        <v>0.93510000000000004</v>
      </c>
      <c r="K2248" s="12">
        <f t="shared" si="2966"/>
        <v>1.8961676111000001</v>
      </c>
      <c r="L2248" s="12">
        <f t="shared" si="2967"/>
        <v>0.935156180808</v>
      </c>
      <c r="M2248" s="13">
        <f t="shared" si="2968"/>
        <v>5.89347846162835E-2</v>
      </c>
      <c r="N2248" s="13">
        <f t="shared" si="2969"/>
        <v>0.11175022975655131</v>
      </c>
      <c r="O2248" s="13">
        <f t="shared" si="2970"/>
        <v>5.5113228098505745E-2</v>
      </c>
      <c r="P2248" s="13">
        <f t="shared" si="2971"/>
        <v>0.10450391806355304</v>
      </c>
      <c r="Q2248" s="13">
        <f t="shared" si="2972"/>
        <v>0.10594858309867805</v>
      </c>
      <c r="R2248" s="13">
        <f t="shared" si="2973"/>
        <v>2.5769737950299389E-2</v>
      </c>
      <c r="S2248" s="13">
        <f t="shared" si="2974"/>
        <v>4.6326922893412725E-2</v>
      </c>
      <c r="T2248" s="13">
        <f t="shared" si="2975"/>
        <v>9.9078472332578785E-2</v>
      </c>
      <c r="U2248" s="13">
        <f t="shared" si="2976"/>
        <v>4.8863742447892204E-2</v>
      </c>
      <c r="V2248" s="13">
        <f t="shared" si="2977"/>
        <v>9.127499500245332E-3</v>
      </c>
      <c r="W2248" s="13">
        <f t="shared" si="2978"/>
        <v>6.696542390455007E-2</v>
      </c>
      <c r="X2248" s="13">
        <f t="shared" si="2979"/>
        <v>6.2623130064767787E-2</v>
      </c>
      <c r="Y2248" s="13">
        <f t="shared" si="2980"/>
        <v>2.928120357080544E-2</v>
      </c>
      <c r="Z2248" s="13">
        <f t="shared" si="2981"/>
        <v>8.0329099073416545E-3</v>
      </c>
      <c r="AA2248" s="13">
        <f t="shared" si="2982"/>
        <v>1.5231743589185548E-2</v>
      </c>
      <c r="AB2248" s="13">
        <f t="shared" si="2983"/>
        <v>1.4440969427196854E-2</v>
      </c>
      <c r="AC2248" s="13">
        <f t="shared" si="2984"/>
        <v>1.0115624691228733E-3</v>
      </c>
      <c r="AD2248" s="13">
        <f t="shared" si="2985"/>
        <v>3.1744416967847397E-2</v>
      </c>
      <c r="AE2248" s="13">
        <f t="shared" si="2986"/>
        <v>2.9685987733628842E-2</v>
      </c>
      <c r="AF2248" s="13">
        <f t="shared" si="2987"/>
        <v>1.388051745624674E-2</v>
      </c>
      <c r="AG2248" s="13">
        <f t="shared" si="2988"/>
        <v>4.3268172306741605E-3</v>
      </c>
      <c r="AH2248" s="13">
        <f t="shared" si="2989"/>
        <v>1.8780063374310911E-3</v>
      </c>
      <c r="AI2248" s="13">
        <f t="shared" si="2990"/>
        <v>3.5610147904773727E-3</v>
      </c>
      <c r="AJ2248" s="13">
        <f t="shared" si="2991"/>
        <v>3.3761404541756239E-3</v>
      </c>
      <c r="AK2248" s="13">
        <f t="shared" si="2992"/>
        <v>2.1339093932440877E-3</v>
      </c>
      <c r="AL2248" s="13">
        <f t="shared" si="2993"/>
        <v>7.1748623213038255E-5</v>
      </c>
      <c r="AM2248" s="13">
        <f t="shared" si="2994"/>
        <v>1.2038547057537102E-2</v>
      </c>
      <c r="AN2248" s="13">
        <f t="shared" si="2995"/>
        <v>1.1257921688803782E-2</v>
      </c>
      <c r="AO2248" s="13">
        <f t="shared" si="2996"/>
        <v>5.2639575251686461E-3</v>
      </c>
      <c r="AP2248" s="13">
        <f t="shared" si="2997"/>
        <v>1.6408741383907481E-3</v>
      </c>
      <c r="AQ2248" s="13">
        <f t="shared" si="2998"/>
        <v>3.8361839811102728E-4</v>
      </c>
      <c r="AR2248" s="13">
        <f t="shared" si="2999"/>
        <v>3.5124584680905596E-4</v>
      </c>
      <c r="AS2248" s="13">
        <f t="shared" si="3000"/>
        <v>6.6602099825272421E-4</v>
      </c>
      <c r="AT2248" s="13">
        <f t="shared" si="3001"/>
        <v>6.3144372259965284E-4</v>
      </c>
      <c r="AU2248" s="13">
        <f t="shared" si="3002"/>
        <v>3.9910771167529161E-4</v>
      </c>
      <c r="AV2248" s="13">
        <f t="shared" si="3003"/>
        <v>1.8919377905473141E-4</v>
      </c>
      <c r="AW2248" s="13">
        <f t="shared" si="3004"/>
        <v>3.5340439296337098E-6</v>
      </c>
      <c r="AX2248" s="13">
        <f t="shared" si="3005"/>
        <v>3.8045171692008429E-3</v>
      </c>
      <c r="AY2248" s="13">
        <f t="shared" si="3006"/>
        <v>3.5578177457683238E-3</v>
      </c>
      <c r="AZ2248" s="13">
        <f t="shared" si="3007"/>
        <v>1.6635576275718165E-3</v>
      </c>
      <c r="BA2248" s="13">
        <f t="shared" si="3008"/>
        <v>5.1856206585135928E-4</v>
      </c>
      <c r="BB2248" s="13">
        <f t="shared" si="3009"/>
        <v>1.2123413025336588E-4</v>
      </c>
      <c r="BC2248" s="13">
        <f t="shared" si="3010"/>
        <v>2.2674569246263459E-5</v>
      </c>
      <c r="BD2248" s="13">
        <f t="shared" si="3011"/>
        <v>5.4744954104438078E-5</v>
      </c>
      <c r="BE2248" s="13">
        <f t="shared" si="3012"/>
        <v>1.038056088439915E-4</v>
      </c>
      <c r="BF2248" s="13">
        <f t="shared" si="3013"/>
        <v>9.8416416670246213E-5</v>
      </c>
      <c r="BG2248" s="13">
        <f t="shared" si="3014"/>
        <v>6.2204673896880996E-5</v>
      </c>
      <c r="BH2248" s="13">
        <f t="shared" si="3015"/>
        <v>2.9487621975575855E-5</v>
      </c>
      <c r="BI2248" s="13">
        <f t="shared" si="3016"/>
        <v>1.1182694743689507E-5</v>
      </c>
      <c r="BJ2248" s="14">
        <f t="shared" si="3017"/>
        <v>0.59555806423223201</v>
      </c>
      <c r="BK2248" s="14">
        <f t="shared" si="3018"/>
        <v>0.22353425391159884</v>
      </c>
      <c r="BL2248" s="14">
        <f t="shared" si="3019"/>
        <v>0.17296534651703421</v>
      </c>
      <c r="BM2248" s="14">
        <f t="shared" si="3020"/>
        <v>0.53451580928249676</v>
      </c>
      <c r="BN2248" s="14">
        <f t="shared" si="3021"/>
        <v>0.46202048158387105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1.6315999999999999</v>
      </c>
      <c r="F2249" s="10">
        <f>VLOOKUP(B2249,home!$B$2:$E$405,3,FALSE)</f>
        <v>2.4516</v>
      </c>
      <c r="G2249" s="10">
        <f>VLOOKUP(C2249,away!$B$2:$E$405,4,FALSE)</f>
        <v>0.6129</v>
      </c>
      <c r="H2249" s="10">
        <f>VLOOKUP(A2249,away!$A$2:$E$405,3,FALSE)</f>
        <v>1.3368</v>
      </c>
      <c r="I2249" s="10">
        <f>VLOOKUP(C2249,away!$B$2:$E$405,3,FALSE)</f>
        <v>0.42749999999999999</v>
      </c>
      <c r="J2249" s="10">
        <f>VLOOKUP(B2249,home!$B$2:$E$405,4,FALSE)</f>
        <v>0.74809999999999999</v>
      </c>
      <c r="K2249" s="12">
        <f t="shared" si="2966"/>
        <v>2.4516187302239998</v>
      </c>
      <c r="L2249" s="12">
        <f t="shared" si="2967"/>
        <v>0.42752568419999992</v>
      </c>
      <c r="M2249" s="13">
        <f t="shared" si="2968"/>
        <v>5.6182811479459673E-2</v>
      </c>
      <c r="N2249" s="13">
        <f t="shared" si="2969"/>
        <v>0.13773883293968725</v>
      </c>
      <c r="O2249" s="13">
        <f t="shared" si="2970"/>
        <v>2.4019594918035608E-2</v>
      </c>
      <c r="P2249" s="13">
        <f t="shared" si="2971"/>
        <v>5.8886888793449284E-2</v>
      </c>
      <c r="Q2249" s="13">
        <f t="shared" si="2972"/>
        <v>0.16884155135706591</v>
      </c>
      <c r="R2249" s="13">
        <f t="shared" si="2973"/>
        <v>5.1344968757700065E-3</v>
      </c>
      <c r="S2249" s="13">
        <f t="shared" si="2974"/>
        <v>1.5430278320264534E-2</v>
      </c>
      <c r="T2249" s="13">
        <f t="shared" si="2975"/>
        <v>7.2184099765319018E-2</v>
      </c>
      <c r="U2249" s="13">
        <f t="shared" si="2976"/>
        <v>1.2587828710914356E-2</v>
      </c>
      <c r="V2249" s="13">
        <f t="shared" si="2977"/>
        <v>1.796993025625099E-3</v>
      </c>
      <c r="W2249" s="13">
        <f t="shared" si="2978"/>
        <v>0.13797836991568671</v>
      </c>
      <c r="X2249" s="13">
        <f t="shared" si="2979"/>
        <v>5.8989297003004648E-2</v>
      </c>
      <c r="Y2249" s="13">
        <f t="shared" si="2980"/>
        <v>1.2609719780843283E-2</v>
      </c>
      <c r="Z2249" s="13">
        <f t="shared" si="2981"/>
        <v>7.3170976327877795E-4</v>
      </c>
      <c r="AA2249" s="13">
        <f t="shared" si="2982"/>
        <v>1.793873360742021E-3</v>
      </c>
      <c r="AB2249" s="13">
        <f t="shared" si="2983"/>
        <v>2.1989467654225069E-3</v>
      </c>
      <c r="AC2249" s="13">
        <f t="shared" si="2984"/>
        <v>1.1771764094308071E-4</v>
      </c>
      <c r="AD2249" s="13">
        <f t="shared" si="2985"/>
        <v>8.4567589012768341E-2</v>
      </c>
      <c r="AE2249" s="13">
        <f t="shared" si="2986"/>
        <v>3.6154816353828181E-2</v>
      </c>
      <c r="AF2249" s="13">
        <f t="shared" si="2987"/>
        <v>7.7285562993978686E-3</v>
      </c>
      <c r="AG2249" s="13">
        <f t="shared" si="2988"/>
        <v>1.1013854399260978E-3</v>
      </c>
      <c r="AH2249" s="13">
        <f t="shared" si="2989"/>
        <v>7.8206179295394886E-5</v>
      </c>
      <c r="AI2249" s="13">
        <f t="shared" si="2990"/>
        <v>1.9173173397984646E-4</v>
      </c>
      <c r="AJ2249" s="13">
        <f t="shared" si="2991"/>
        <v>2.3502655510165848E-4</v>
      </c>
      <c r="AK2249" s="13">
        <f t="shared" si="2992"/>
        <v>1.9206516819574964E-4</v>
      </c>
      <c r="AL2249" s="13">
        <f t="shared" si="2993"/>
        <v>4.9353355225213139E-6</v>
      </c>
      <c r="AM2249" s="13">
        <f t="shared" si="2994"/>
        <v>4.1465497038717623E-2</v>
      </c>
      <c r="AN2249" s="13">
        <f t="shared" si="2995"/>
        <v>1.7727564992170822E-2</v>
      </c>
      <c r="AO2249" s="13">
        <f t="shared" si="2996"/>
        <v>3.7894946762388987E-3</v>
      </c>
      <c r="AP2249" s="13">
        <f t="shared" si="2997"/>
        <v>5.4003543474376412E-4</v>
      </c>
      <c r="AQ2249" s="13">
        <f t="shared" si="2998"/>
        <v>5.7719754682768041E-5</v>
      </c>
      <c r="AR2249" s="13">
        <f t="shared" si="2999"/>
        <v>6.687030062386317E-6</v>
      </c>
      <c r="AS2249" s="13">
        <f t="shared" si="3000"/>
        <v>1.6394048150517254E-5</v>
      </c>
      <c r="AT2249" s="13">
        <f t="shared" si="3001"/>
        <v>2.0095977755001116E-5</v>
      </c>
      <c r="AU2249" s="13">
        <f t="shared" si="3002"/>
        <v>1.6422558488775195E-5</v>
      </c>
      <c r="AV2249" s="13">
        <f t="shared" si="3003"/>
        <v>1.0065462997320107E-5</v>
      </c>
      <c r="AW2249" s="13">
        <f t="shared" si="3004"/>
        <v>1.4369091938936824E-7</v>
      </c>
      <c r="AX2249" s="13">
        <f t="shared" si="3005"/>
        <v>1.6942931533027977E-2</v>
      </c>
      <c r="AY2249" s="13">
        <f t="shared" si="3006"/>
        <v>7.2435383960115403E-3</v>
      </c>
      <c r="AZ2249" s="13">
        <f t="shared" si="3007"/>
        <v>1.5483993543919017E-3</v>
      </c>
      <c r="BA2249" s="13">
        <f t="shared" si="3008"/>
        <v>2.2066016446707865E-4</v>
      </c>
      <c r="BB2249" s="13">
        <f t="shared" si="3009"/>
        <v>2.3584471947368077E-5</v>
      </c>
      <c r="BC2249" s="13">
        <f t="shared" si="3010"/>
        <v>2.0165935011588495E-6</v>
      </c>
      <c r="BD2249" s="13">
        <f t="shared" si="3011"/>
        <v>4.7647951711461254E-7</v>
      </c>
      <c r="BE2249" s="13">
        <f t="shared" si="3012"/>
        <v>1.1681461087262709E-6</v>
      </c>
      <c r="BF2249" s="13">
        <f t="shared" si="3013"/>
        <v>1.4319244398958037E-6</v>
      </c>
      <c r="BG2249" s="13">
        <f t="shared" si="3014"/>
        <v>1.1701775923713541E-6</v>
      </c>
      <c r="BH2249" s="13">
        <f t="shared" si="3015"/>
        <v>7.1720732578650936E-7</v>
      </c>
      <c r="BI2249" s="13">
        <f t="shared" si="3016"/>
        <v>3.5166378267041442E-7</v>
      </c>
      <c r="BJ2249" s="14">
        <f t="shared" si="3017"/>
        <v>0.80745566027742832</v>
      </c>
      <c r="BK2249" s="14">
        <f t="shared" si="3018"/>
        <v>0.13966316299127576</v>
      </c>
      <c r="BL2249" s="14">
        <f t="shared" si="3019"/>
        <v>4.6506750943677705E-2</v>
      </c>
      <c r="BM2249" s="14">
        <f t="shared" si="3020"/>
        <v>0.5363097129071005</v>
      </c>
      <c r="BN2249" s="14">
        <f t="shared" si="3021"/>
        <v>0.4508041763634677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1.6315999999999999</v>
      </c>
      <c r="F2250" s="10">
        <f>VLOOKUP(B2250,home!$B$2:$E$405,3,FALSE)</f>
        <v>1.2258</v>
      </c>
      <c r="G2250" s="10">
        <f>VLOOKUP(C2250,away!$B$2:$E$405,4,FALSE)</f>
        <v>0.7661</v>
      </c>
      <c r="H2250" s="10">
        <f>VLOOKUP(A2250,away!$A$2:$E$405,3,FALSE)</f>
        <v>1.3368</v>
      </c>
      <c r="I2250" s="10">
        <f>VLOOKUP(C2250,away!$B$2:$E$405,3,FALSE)</f>
        <v>0.93510000000000004</v>
      </c>
      <c r="J2250" s="10">
        <f>VLOOKUP(B2250,home!$B$2:$E$405,4,FALSE)</f>
        <v>1.0286</v>
      </c>
      <c r="K2250" s="12">
        <f t="shared" si="2966"/>
        <v>1.5322117060080001</v>
      </c>
      <c r="L2250" s="12">
        <f t="shared" si="2967"/>
        <v>1.2857928720480001</v>
      </c>
      <c r="M2250" s="13">
        <f t="shared" si="2968"/>
        <v>5.9725000460734409E-2</v>
      </c>
      <c r="N2250" s="13">
        <f t="shared" si="2969"/>
        <v>9.1511344847270443E-2</v>
      </c>
      <c r="O2250" s="13">
        <f t="shared" si="2970"/>
        <v>7.6793979875475815E-2</v>
      </c>
      <c r="P2250" s="13">
        <f t="shared" si="2971"/>
        <v>0.11766463491614682</v>
      </c>
      <c r="Q2250" s="13">
        <f t="shared" si="2972"/>
        <v>7.0107376903761343E-2</v>
      </c>
      <c r="R2250" s="13">
        <f t="shared" si="2973"/>
        <v>4.9370575970042185E-2</v>
      </c>
      <c r="S2250" s="13">
        <f t="shared" si="2974"/>
        <v>5.7952976990985346E-2</v>
      </c>
      <c r="T2250" s="13">
        <f t="shared" si="2975"/>
        <v>9.0143565500838921E-2</v>
      </c>
      <c r="U2250" s="13">
        <f t="shared" si="2976"/>
        <v>7.5646174433655899E-2</v>
      </c>
      <c r="V2250" s="13">
        <f t="shared" si="2977"/>
        <v>1.2685951029895283E-2</v>
      </c>
      <c r="W2250" s="13">
        <f t="shared" si="2978"/>
        <v>3.5806447856486005E-2</v>
      </c>
      <c r="X2250" s="13">
        <f t="shared" si="2979"/>
        <v>4.6039675427228095E-2</v>
      </c>
      <c r="Y2250" s="13">
        <f t="shared" si="2980"/>
        <v>2.9598743247866672E-2</v>
      </c>
      <c r="Z2250" s="13">
        <f t="shared" si="2981"/>
        <v>2.1160111557061514E-2</v>
      </c>
      <c r="AA2250" s="13">
        <f t="shared" si="2982"/>
        <v>3.2421770628164814E-2</v>
      </c>
      <c r="AB2250" s="13">
        <f t="shared" si="2983"/>
        <v>2.4838508242990248E-2</v>
      </c>
      <c r="AC2250" s="13">
        <f t="shared" si="2984"/>
        <v>1.5620424706799493E-3</v>
      </c>
      <c r="AD2250" s="13">
        <f t="shared" si="2985"/>
        <v>1.3715764639068239E-2</v>
      </c>
      <c r="AE2250" s="13">
        <f t="shared" si="2986"/>
        <v>1.763563240760195E-2</v>
      </c>
      <c r="AF2250" s="13">
        <f t="shared" si="2987"/>
        <v>1.133788522187665E-2</v>
      </c>
      <c r="AG2250" s="13">
        <f t="shared" si="2988"/>
        <v>4.8593906674624533E-3</v>
      </c>
      <c r="AH2250" s="13">
        <f t="shared" si="2989"/>
        <v>6.8018801529525523E-3</v>
      </c>
      <c r="AI2250" s="13">
        <f t="shared" si="2990"/>
        <v>1.0421920393217385E-2</v>
      </c>
      <c r="AJ2250" s="13">
        <f t="shared" si="2991"/>
        <v>7.9842942127855906E-3</v>
      </c>
      <c r="AK2250" s="13">
        <f t="shared" si="2992"/>
        <v>4.0778763523473364E-3</v>
      </c>
      <c r="AL2250" s="13">
        <f t="shared" si="2993"/>
        <v>1.230956253617162E-4</v>
      </c>
      <c r="AM2250" s="13">
        <f t="shared" si="2994"/>
        <v>4.2030910273661883E-3</v>
      </c>
      <c r="AN2250" s="13">
        <f t="shared" si="2995"/>
        <v>5.4043044835563499E-3</v>
      </c>
      <c r="AO2250" s="13">
        <f t="shared" si="2996"/>
        <v>3.4744080916669015E-3</v>
      </c>
      <c r="AP2250" s="13">
        <f t="shared" si="2997"/>
        <v>1.4891230529503995E-3</v>
      </c>
      <c r="AQ2250" s="13">
        <f t="shared" si="2998"/>
        <v>4.7867595177149513E-4</v>
      </c>
      <c r="AR2250" s="13">
        <f t="shared" si="2999"/>
        <v>1.7491618034382313E-3</v>
      </c>
      <c r="AS2250" s="13">
        <f t="shared" si="3000"/>
        <v>2.6800861909301219E-3</v>
      </c>
      <c r="AT2250" s="13">
        <f t="shared" si="3001"/>
        <v>2.0532297174267627E-3</v>
      </c>
      <c r="AU2250" s="13">
        <f t="shared" si="3002"/>
        <v>1.0486608693882611E-3</v>
      </c>
      <c r="AV2250" s="13">
        <f t="shared" si="3003"/>
        <v>4.0169261492730535E-4</v>
      </c>
      <c r="AW2250" s="13">
        <f t="shared" si="3004"/>
        <v>6.7364316572381183E-6</v>
      </c>
      <c r="AX2250" s="13">
        <f t="shared" si="3005"/>
        <v>1.0733375455912765E-3</v>
      </c>
      <c r="AY2250" s="13">
        <f t="shared" si="3006"/>
        <v>1.3800897654227585E-3</v>
      </c>
      <c r="AZ2250" s="13">
        <f t="shared" si="3007"/>
        <v>8.872547915834897E-4</v>
      </c>
      <c r="BA2250" s="13">
        <f t="shared" si="3008"/>
        <v>3.8027529556949511E-4</v>
      </c>
      <c r="BB2250" s="13">
        <f t="shared" si="3009"/>
        <v>1.2223881611480084E-4</v>
      </c>
      <c r="BC2250" s="13">
        <f t="shared" si="3010"/>
        <v>3.143475968959944E-5</v>
      </c>
      <c r="BD2250" s="13">
        <f t="shared" si="3011"/>
        <v>3.7484329648658331E-4</v>
      </c>
      <c r="BE2250" s="13">
        <f t="shared" si="3012"/>
        <v>5.7433928679537032E-4</v>
      </c>
      <c r="BF2250" s="13">
        <f t="shared" si="3013"/>
        <v>4.4000468922407627E-4</v>
      </c>
      <c r="BG2250" s="13">
        <f t="shared" si="3014"/>
        <v>2.2472677850918056E-4</v>
      </c>
      <c r="BH2250" s="13">
        <f t="shared" si="3015"/>
        <v>8.608225017130844E-5</v>
      </c>
      <c r="BI2250" s="13">
        <f t="shared" si="3016"/>
        <v>2.6379246278397584E-5</v>
      </c>
      <c r="BJ2250" s="14">
        <f t="shared" si="3017"/>
        <v>0.42968006030074352</v>
      </c>
      <c r="BK2250" s="14">
        <f t="shared" si="3018"/>
        <v>0.25109379125922632</v>
      </c>
      <c r="BL2250" s="14">
        <f t="shared" si="3019"/>
        <v>0.29801618700520738</v>
      </c>
      <c r="BM2250" s="14">
        <f t="shared" si="3020"/>
        <v>0.533403883815042</v>
      </c>
      <c r="BN2250" s="14">
        <f t="shared" si="3021"/>
        <v>0.465172912973431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1.8169999999999999</v>
      </c>
      <c r="F2252" s="10">
        <f>VLOOKUP(B2252,home!$B$2:$E$405,3,FALSE)</f>
        <v>1.258</v>
      </c>
      <c r="G2252" s="10">
        <f>VLOOKUP(C2252,away!$B$2:$E$405,4,FALSE)</f>
        <v>1.1399999999999999</v>
      </c>
      <c r="H2252" s="10">
        <f>VLOOKUP(A2252,away!$A$2:$E$405,3,FALSE)</f>
        <v>1.2277</v>
      </c>
      <c r="I2252" s="10">
        <f>VLOOKUP(C2252,away!$B$2:$E$405,3,FALSE)</f>
        <v>0.93089999999999995</v>
      </c>
      <c r="J2252" s="10">
        <f>VLOOKUP(B2252,home!$B$2:$E$405,4,FALSE)</f>
        <v>0.64</v>
      </c>
      <c r="K2252" s="12">
        <f t="shared" si="2966"/>
        <v>2.6057960399999995</v>
      </c>
      <c r="L2252" s="12">
        <f t="shared" si="2967"/>
        <v>0.73143419519999997</v>
      </c>
      <c r="M2252" s="13">
        <f t="shared" si="2968"/>
        <v>3.5535245814329236E-2</v>
      </c>
      <c r="N2252" s="13">
        <f t="shared" si="2969"/>
        <v>9.2597602823405678E-2</v>
      </c>
      <c r="O2252" s="13">
        <f t="shared" si="2970"/>
        <v>2.5991693923438072E-2</v>
      </c>
      <c r="P2252" s="13">
        <f t="shared" si="2971"/>
        <v>6.7729053098586969E-2</v>
      </c>
      <c r="Q2252" s="13">
        <f t="shared" si="2972"/>
        <v>0.12064523337536166</v>
      </c>
      <c r="R2252" s="13">
        <f t="shared" si="2973"/>
        <v>9.5056068633873267E-3</v>
      </c>
      <c r="S2252" s="13">
        <f t="shared" si="2974"/>
        <v>3.2272357546077969E-2</v>
      </c>
      <c r="T2252" s="13">
        <f t="shared" si="2975"/>
        <v>8.8244049178623829E-2</v>
      </c>
      <c r="U2252" s="13">
        <f t="shared" si="2976"/>
        <v>2.4769672722411512E-2</v>
      </c>
      <c r="V2252" s="13">
        <f t="shared" si="2977"/>
        <v>6.8344545996686865E-3</v>
      </c>
      <c r="W2252" s="13">
        <f t="shared" si="2978"/>
        <v>0.10479229045813106</v>
      </c>
      <c r="X2252" s="13">
        <f t="shared" si="2979"/>
        <v>7.6648664634407726E-2</v>
      </c>
      <c r="Y2252" s="13">
        <f t="shared" si="2980"/>
        <v>2.8031727165011355E-2</v>
      </c>
      <c r="Z2252" s="13">
        <f t="shared" si="2981"/>
        <v>2.3175753020031023E-3</v>
      </c>
      <c r="AA2252" s="13">
        <f t="shared" si="2982"/>
        <v>6.039128544361486E-3</v>
      </c>
      <c r="AB2252" s="13">
        <f t="shared" si="2983"/>
        <v>7.8683686229740618E-3</v>
      </c>
      <c r="AC2252" s="13">
        <f t="shared" si="2984"/>
        <v>8.141408759690257E-4</v>
      </c>
      <c r="AD2252" s="13">
        <f t="shared" si="2985"/>
        <v>6.8266833874581934E-2</v>
      </c>
      <c r="AE2252" s="13">
        <f t="shared" si="2986"/>
        <v>4.9932696693906931E-2</v>
      </c>
      <c r="AF2252" s="13">
        <f t="shared" si="2987"/>
        <v>1.8261240910236756E-2</v>
      </c>
      <c r="AG2252" s="13">
        <f t="shared" si="2988"/>
        <v>4.4522986828441123E-3</v>
      </c>
      <c r="AH2252" s="13">
        <f t="shared" si="2989"/>
        <v>4.2378845645900886E-4</v>
      </c>
      <c r="AI2252" s="13">
        <f t="shared" si="2990"/>
        <v>1.1043062816385974E-3</v>
      </c>
      <c r="AJ2252" s="13">
        <f t="shared" si="2991"/>
        <v>1.4387984678204909E-3</v>
      </c>
      <c r="AK2252" s="13">
        <f t="shared" si="2992"/>
        <v>1.2497384499349006E-3</v>
      </c>
      <c r="AL2252" s="13">
        <f t="shared" si="2993"/>
        <v>6.2069069009789953E-5</v>
      </c>
      <c r="AM2252" s="13">
        <f t="shared" si="2994"/>
        <v>3.5577889074744677E-2</v>
      </c>
      <c r="AN2252" s="13">
        <f t="shared" si="2995"/>
        <v>2.6022884662300742E-2</v>
      </c>
      <c r="AO2252" s="13">
        <f t="shared" si="2996"/>
        <v>9.5170138498761828E-3</v>
      </c>
      <c r="AP2252" s="13">
        <f t="shared" si="2997"/>
        <v>2.3203564553304799E-3</v>
      </c>
      <c r="AQ2252" s="13">
        <f t="shared" si="2998"/>
        <v>4.2429701412044344E-4</v>
      </c>
      <c r="AR2252" s="13">
        <f t="shared" si="2999"/>
        <v>6.1994673717029108E-5</v>
      </c>
      <c r="AS2252" s="13">
        <f t="shared" si="3000"/>
        <v>1.6154547527292651E-4</v>
      </c>
      <c r="AT2252" s="13">
        <f t="shared" si="3001"/>
        <v>2.1047727987305489E-4</v>
      </c>
      <c r="AU2252" s="13">
        <f t="shared" si="3002"/>
        <v>1.8282028746772599E-4</v>
      </c>
      <c r="AV2252" s="13">
        <f t="shared" si="3003"/>
        <v>1.1909809527876551E-4</v>
      </c>
      <c r="AW2252" s="13">
        <f t="shared" si="3004"/>
        <v>3.2861577712864168E-6</v>
      </c>
      <c r="AX2252" s="13">
        <f t="shared" si="3005"/>
        <v>1.5451453743754815E-2</v>
      </c>
      <c r="AY2252" s="13">
        <f t="shared" si="3006"/>
        <v>1.1301721633733329E-2</v>
      </c>
      <c r="AZ2252" s="13">
        <f t="shared" si="3007"/>
        <v>4.1332328337720823E-3</v>
      </c>
      <c r="BA2252" s="13">
        <f t="shared" si="3008"/>
        <v>1.0077292771147664E-3</v>
      </c>
      <c r="BB2252" s="13">
        <f t="shared" si="3009"/>
        <v>1.8427191319647917E-4</v>
      </c>
      <c r="BC2252" s="13">
        <f t="shared" si="3010"/>
        <v>2.6956555705366215E-5</v>
      </c>
      <c r="BD2252" s="13">
        <f t="shared" si="3011"/>
        <v>7.5575040461502947E-6</v>
      </c>
      <c r="BE2252" s="13">
        <f t="shared" si="3012"/>
        <v>1.9693314115742409E-5</v>
      </c>
      <c r="BF2252" s="13">
        <f t="shared" si="3013"/>
        <v>2.5658379968638836E-5</v>
      </c>
      <c r="BG2252" s="13">
        <f t="shared" si="3014"/>
        <v>2.2286834971698129E-5</v>
      </c>
      <c r="BH2252" s="13">
        <f t="shared" si="3015"/>
        <v>1.4518736578346125E-5</v>
      </c>
      <c r="BI2252" s="13">
        <f t="shared" si="3016"/>
        <v>7.5665732563314932E-6</v>
      </c>
      <c r="BJ2252" s="14">
        <f t="shared" si="3017"/>
        <v>0.75784044481016022</v>
      </c>
      <c r="BK2252" s="14">
        <f t="shared" si="3018"/>
        <v>0.15454904263737504</v>
      </c>
      <c r="BL2252" s="14">
        <f t="shared" si="3019"/>
        <v>7.9224319486971867E-2</v>
      </c>
      <c r="BM2252" s="14">
        <f t="shared" si="3020"/>
        <v>0.63062851086203908</v>
      </c>
      <c r="BN2252" s="14">
        <f t="shared" si="3021"/>
        <v>0.35200443589850888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1.8169999999999999</v>
      </c>
      <c r="F2253" s="10">
        <f>VLOOKUP(B2253,home!$B$2:$E$405,3,FALSE)</f>
        <v>1.6903999999999999</v>
      </c>
      <c r="G2253" s="10">
        <f>VLOOKUP(C2253,away!$B$2:$E$405,4,FALSE)</f>
        <v>0.94350000000000001</v>
      </c>
      <c r="H2253" s="10">
        <f>VLOOKUP(A2253,away!$A$2:$E$405,3,FALSE)</f>
        <v>1.2277</v>
      </c>
      <c r="I2253" s="10">
        <f>VLOOKUP(C2253,away!$B$2:$E$405,3,FALSE)</f>
        <v>1.3382000000000001</v>
      </c>
      <c r="J2253" s="10">
        <f>VLOOKUP(B2253,home!$B$2:$E$405,4,FALSE)</f>
        <v>0.87270000000000003</v>
      </c>
      <c r="K2253" s="12">
        <f t="shared" si="2966"/>
        <v>2.8979194907999997</v>
      </c>
      <c r="L2253" s="12">
        <f t="shared" si="2967"/>
        <v>1.4337659337780002</v>
      </c>
      <c r="M2253" s="13">
        <f t="shared" si="2968"/>
        <v>1.3145373273641792E-2</v>
      </c>
      <c r="N2253" s="13">
        <f t="shared" si="2969"/>
        <v>3.8094233423527947E-2</v>
      </c>
      <c r="O2253" s="13">
        <f t="shared" si="2970"/>
        <v>1.8847388386543391E-2</v>
      </c>
      <c r="P2253" s="13">
        <f t="shared" si="2971"/>
        <v>5.4618214156041657E-2</v>
      </c>
      <c r="Q2253" s="13">
        <f t="shared" si="2972"/>
        <v>5.5197010762563226E-2</v>
      </c>
      <c r="R2253" s="13">
        <f t="shared" si="2973"/>
        <v>1.3511371704654515E-2</v>
      </c>
      <c r="S2253" s="13">
        <f t="shared" si="2974"/>
        <v>5.6733826714088789E-2</v>
      </c>
      <c r="T2253" s="13">
        <f t="shared" si="2975"/>
        <v>7.9139593677740802E-2</v>
      </c>
      <c r="U2253" s="13">
        <f t="shared" si="2976"/>
        <v>3.9154867410361935E-2</v>
      </c>
      <c r="V2253" s="13">
        <f t="shared" si="2977"/>
        <v>2.6191727376093113E-2</v>
      </c>
      <c r="W2253" s="13">
        <f t="shared" si="2978"/>
        <v>5.3318831107576438E-2</v>
      </c>
      <c r="X2253" s="13">
        <f t="shared" si="2979"/>
        <v>7.6446723670905811E-2</v>
      </c>
      <c r="Y2253" s="13">
        <f t="shared" si="2980"/>
        <v>5.4803354074142524E-2</v>
      </c>
      <c r="Z2253" s="13">
        <f t="shared" si="2981"/>
        <v>6.4573814895818767E-3</v>
      </c>
      <c r="AA2253" s="13">
        <f t="shared" si="2982"/>
        <v>1.8712971678190457E-2</v>
      </c>
      <c r="AB2253" s="13">
        <f t="shared" si="2983"/>
        <v>2.7114342678508256E-2</v>
      </c>
      <c r="AC2253" s="13">
        <f t="shared" si="2984"/>
        <v>6.8015631106713463E-3</v>
      </c>
      <c r="AD2253" s="13">
        <f t="shared" si="2985"/>
        <v>3.8628419973329775E-2</v>
      </c>
      <c r="AE2253" s="13">
        <f t="shared" si="2986"/>
        <v>5.5384112633429919E-2</v>
      </c>
      <c r="AF2253" s="13">
        <f t="shared" si="2987"/>
        <v>3.9703926983167805E-2</v>
      </c>
      <c r="AG2253" s="13">
        <f t="shared" si="2988"/>
        <v>1.8975379315225041E-2</v>
      </c>
      <c r="AH2253" s="13">
        <f t="shared" si="2989"/>
        <v>2.3145934002927835E-3</v>
      </c>
      <c r="AI2253" s="13">
        <f t="shared" si="2990"/>
        <v>6.7075053279855041E-3</v>
      </c>
      <c r="AJ2253" s="13">
        <f t="shared" si="2991"/>
        <v>9.7189052123070191E-3</v>
      </c>
      <c r="AK2253" s="13">
        <f t="shared" si="2992"/>
        <v>9.3882016146607395E-3</v>
      </c>
      <c r="AL2253" s="13">
        <f t="shared" si="2993"/>
        <v>1.1304029877017348E-3</v>
      </c>
      <c r="AM2253" s="13">
        <f t="shared" si="2994"/>
        <v>2.2388410227904072E-2</v>
      </c>
      <c r="AN2253" s="13">
        <f t="shared" si="2995"/>
        <v>3.2099739896215812E-2</v>
      </c>
      <c r="AO2253" s="13">
        <f t="shared" si="2996"/>
        <v>2.3011756773164402E-2</v>
      </c>
      <c r="AP2253" s="13">
        <f t="shared" si="2997"/>
        <v>1.099782431258276E-2</v>
      </c>
      <c r="AQ2253" s="13">
        <f t="shared" si="2998"/>
        <v>3.9420764612641537E-3</v>
      </c>
      <c r="AR2253" s="13">
        <f t="shared" si="2999"/>
        <v>6.6371703357743584E-4</v>
      </c>
      <c r="AS2253" s="13">
        <f t="shared" si="3000"/>
        <v>1.9233985279800093E-3</v>
      </c>
      <c r="AT2253" s="13">
        <f t="shared" si="3001"/>
        <v>2.786927041404649E-3</v>
      </c>
      <c r="AU2253" s="13">
        <f t="shared" si="3002"/>
        <v>2.6920967309080365E-3</v>
      </c>
      <c r="AV2253" s="13">
        <f t="shared" si="3003"/>
        <v>1.9503698969043403E-3</v>
      </c>
      <c r="AW2253" s="13">
        <f t="shared" si="3004"/>
        <v>1.3046540571029643E-4</v>
      </c>
      <c r="AX2253" s="13">
        <f t="shared" si="3005"/>
        <v>1.081330172791156E-2</v>
      </c>
      <c r="AY2253" s="13">
        <f t="shared" si="3006"/>
        <v>1.5503743649142381E-2</v>
      </c>
      <c r="AZ2253" s="13">
        <f t="shared" si="3007"/>
        <v>1.1114369745083685E-2</v>
      </c>
      <c r="BA2253" s="13">
        <f t="shared" si="3008"/>
        <v>5.3118015719712886E-3</v>
      </c>
      <c r="BB2253" s="13">
        <f t="shared" si="3009"/>
        <v>1.9039700352202161E-3</v>
      </c>
      <c r="BC2253" s="13">
        <f t="shared" si="3010"/>
        <v>5.4596947508656892E-4</v>
      </c>
      <c r="BD2253" s="13">
        <f t="shared" si="3011"/>
        <v>1.5860247873525265E-4</v>
      </c>
      <c r="BE2253" s="13">
        <f t="shared" si="3012"/>
        <v>4.5961721441608119E-4</v>
      </c>
      <c r="BF2253" s="13">
        <f t="shared" si="3013"/>
        <v>6.6596684198178219E-4</v>
      </c>
      <c r="BG2253" s="13">
        <f t="shared" si="3014"/>
        <v>6.4330609720184332E-4</v>
      </c>
      <c r="BH2253" s="13">
        <f t="shared" si="3015"/>
        <v>4.6606231940792524E-4</v>
      </c>
      <c r="BI2253" s="13">
        <f t="shared" si="3016"/>
        <v>2.7012221586793629E-4</v>
      </c>
      <c r="BJ2253" s="14">
        <f t="shared" si="3017"/>
        <v>0.64732454949715623</v>
      </c>
      <c r="BK2253" s="14">
        <f t="shared" si="3018"/>
        <v>0.17412485126738081</v>
      </c>
      <c r="BL2253" s="14">
        <f t="shared" si="3019"/>
        <v>0.15815033381188992</v>
      </c>
      <c r="BM2253" s="14">
        <f t="shared" si="3020"/>
        <v>0.77727024611560436</v>
      </c>
      <c r="BN2253" s="14">
        <f t="shared" si="3021"/>
        <v>0.19341359170697253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1.8169999999999999</v>
      </c>
      <c r="F2254" s="10">
        <f>VLOOKUP(B2254,home!$B$2:$E$405,3,FALSE)</f>
        <v>0.70760000000000001</v>
      </c>
      <c r="G2254" s="10">
        <f>VLOOKUP(C2254,away!$B$2:$E$405,4,FALSE)</f>
        <v>1.0613999999999999</v>
      </c>
      <c r="H2254" s="10">
        <f>VLOOKUP(A2254,away!$A$2:$E$405,3,FALSE)</f>
        <v>1.2277</v>
      </c>
      <c r="I2254" s="10">
        <f>VLOOKUP(C2254,away!$B$2:$E$405,3,FALSE)</f>
        <v>0.69820000000000004</v>
      </c>
      <c r="J2254" s="10">
        <f>VLOOKUP(B2254,home!$B$2:$E$405,4,FALSE)</f>
        <v>0.93089999999999995</v>
      </c>
      <c r="K2254" s="12">
        <f t="shared" si="2966"/>
        <v>1.3646517448799997</v>
      </c>
      <c r="L2254" s="12">
        <f t="shared" si="2967"/>
        <v>0.79794899232600003</v>
      </c>
      <c r="M2254" s="13">
        <f t="shared" si="2968"/>
        <v>0.11502558038708718</v>
      </c>
      <c r="N2254" s="13">
        <f t="shared" si="2969"/>
        <v>0.15696985898107318</v>
      </c>
      <c r="O2254" s="13">
        <f t="shared" si="2970"/>
        <v>9.1784545961589512E-2</v>
      </c>
      <c r="P2254" s="13">
        <f t="shared" si="2971"/>
        <v>0.12525394079950164</v>
      </c>
      <c r="Q2254" s="13">
        <f t="shared" si="2972"/>
        <v>0.10710459597604453</v>
      </c>
      <c r="R2254" s="13">
        <f t="shared" si="2973"/>
        <v>3.6619692980574894E-2</v>
      </c>
      <c r="S2254" s="13">
        <f t="shared" si="2974"/>
        <v>3.4097958108556245E-2</v>
      </c>
      <c r="T2254" s="13">
        <f t="shared" si="2975"/>
        <v>8.5464004432568075E-2</v>
      </c>
      <c r="U2254" s="13">
        <f t="shared" si="2976"/>
        <v>4.9973127922911392E-2</v>
      </c>
      <c r="V2254" s="13">
        <f t="shared" si="2977"/>
        <v>4.1255592518738803E-3</v>
      </c>
      <c r="W2254" s="13">
        <f t="shared" si="2978"/>
        <v>4.8720157927792183E-2</v>
      </c>
      <c r="X2254" s="13">
        <f t="shared" si="2979"/>
        <v>3.8876200924445346E-2</v>
      </c>
      <c r="Y2254" s="13">
        <f t="shared" si="2980"/>
        <v>1.5510612676562136E-2</v>
      </c>
      <c r="Z2254" s="13">
        <f t="shared" si="2981"/>
        <v>9.7402157043790776E-3</v>
      </c>
      <c r="AA2254" s="13">
        <f t="shared" si="2982"/>
        <v>1.3292002356488482E-2</v>
      </c>
      <c r="AB2254" s="13">
        <f t="shared" si="2983"/>
        <v>9.0694771043655399E-3</v>
      </c>
      <c r="AC2254" s="13">
        <f t="shared" si="2984"/>
        <v>2.8077588945872497E-4</v>
      </c>
      <c r="AD2254" s="13">
        <f t="shared" si="2985"/>
        <v>1.6621512131747694E-2</v>
      </c>
      <c r="AE2254" s="13">
        <f t="shared" si="2986"/>
        <v>1.3263118856462454E-2</v>
      </c>
      <c r="AF2254" s="13">
        <f t="shared" si="2987"/>
        <v>5.2916461633070915E-3</v>
      </c>
      <c r="AG2254" s="13">
        <f t="shared" si="2988"/>
        <v>1.4074879079188794E-3</v>
      </c>
      <c r="AH2254" s="13">
        <f t="shared" si="2989"/>
        <v>1.9430488265867916E-3</v>
      </c>
      <c r="AI2254" s="13">
        <f t="shared" si="2990"/>
        <v>2.6515849715887004E-3</v>
      </c>
      <c r="AJ2254" s="13">
        <f t="shared" si="2991"/>
        <v>1.8092450290880528E-3</v>
      </c>
      <c r="AK2254" s="13">
        <f t="shared" si="2992"/>
        <v>8.2299646195349227E-4</v>
      </c>
      <c r="AL2254" s="13">
        <f t="shared" si="2993"/>
        <v>1.2229727167762608E-5</v>
      </c>
      <c r="AM2254" s="13">
        <f t="shared" si="2994"/>
        <v>4.5365151066267114E-3</v>
      </c>
      <c r="AN2254" s="13">
        <f t="shared" si="2995"/>
        <v>3.6199076580044598E-3</v>
      </c>
      <c r="AO2254" s="13">
        <f t="shared" si="2996"/>
        <v>1.4442508340089147E-3</v>
      </c>
      <c r="AP2254" s="13">
        <f t="shared" si="2997"/>
        <v>3.8414616588779957E-4</v>
      </c>
      <c r="AQ2254" s="13">
        <f t="shared" si="2998"/>
        <v>7.6632261494016525E-5</v>
      </c>
      <c r="AR2254" s="13">
        <f t="shared" si="2999"/>
        <v>3.1009077064302949E-4</v>
      </c>
      <c r="AS2254" s="13">
        <f t="shared" si="3000"/>
        <v>4.2316591122919391E-4</v>
      </c>
      <c r="AT2254" s="13">
        <f t="shared" si="3001"/>
        <v>2.8873704956632734E-4</v>
      </c>
      <c r="AU2254" s="13">
        <f t="shared" si="3002"/>
        <v>1.3134183950073053E-4</v>
      </c>
      <c r="AV2254" s="13">
        <f t="shared" si="3003"/>
        <v>4.4808967612605202E-5</v>
      </c>
      <c r="AW2254" s="13">
        <f t="shared" si="3004"/>
        <v>3.699229137432992E-7</v>
      </c>
      <c r="AX2254" s="13">
        <f t="shared" si="3005"/>
        <v>1.0317938759887694E-3</v>
      </c>
      <c r="AY2254" s="13">
        <f t="shared" si="3006"/>
        <v>8.2331888363337618E-4</v>
      </c>
      <c r="AZ2254" s="13">
        <f t="shared" si="3007"/>
        <v>3.284832367791099E-4</v>
      </c>
      <c r="BA2254" s="13">
        <f t="shared" si="3008"/>
        <v>8.7370955927957883E-5</v>
      </c>
      <c r="BB2254" s="13">
        <f t="shared" si="3009"/>
        <v>1.7429391560318337E-5</v>
      </c>
      <c r="BC2254" s="13">
        <f t="shared" si="3010"/>
        <v>2.7815530864822621E-6</v>
      </c>
      <c r="BD2254" s="13">
        <f t="shared" si="3011"/>
        <v>4.1239436327366344E-5</v>
      </c>
      <c r="BE2254" s="13">
        <f t="shared" si="3012"/>
        <v>5.6277468742008123E-5</v>
      </c>
      <c r="BF2254" s="13">
        <f t="shared" si="3013"/>
        <v>3.8399572958105524E-5</v>
      </c>
      <c r="BG2254" s="13">
        <f t="shared" si="3014"/>
        <v>1.7467348079975183E-5</v>
      </c>
      <c r="BH2254" s="13">
        <f t="shared" si="3015"/>
        <v>5.959211758941113E-6</v>
      </c>
      <c r="BI2254" s="13">
        <f t="shared" si="3016"/>
        <v>1.6264497449896793E-6</v>
      </c>
      <c r="BJ2254" s="14">
        <f t="shared" si="3017"/>
        <v>0.50158182590091949</v>
      </c>
      <c r="BK2254" s="14">
        <f t="shared" si="3018"/>
        <v>0.27961936304727875</v>
      </c>
      <c r="BL2254" s="14">
        <f t="shared" si="3019"/>
        <v>0.20932483564131016</v>
      </c>
      <c r="BM2254" s="14">
        <f t="shared" si="3020"/>
        <v>0.3666850762472969</v>
      </c>
      <c r="BN2254" s="14">
        <f t="shared" si="3021"/>
        <v>0.63275821508587093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1.8169999999999999</v>
      </c>
      <c r="F2255" s="10">
        <f>VLOOKUP(B2255,home!$B$2:$E$405,3,FALSE)</f>
        <v>0.82550000000000001</v>
      </c>
      <c r="G2255" s="10">
        <f>VLOOKUP(C2255,away!$B$2:$E$405,4,FALSE)</f>
        <v>0.9042</v>
      </c>
      <c r="H2255" s="10">
        <f>VLOOKUP(A2255,away!$A$2:$E$405,3,FALSE)</f>
        <v>1.2277</v>
      </c>
      <c r="I2255" s="10">
        <f>VLOOKUP(C2255,away!$B$2:$E$405,3,FALSE)</f>
        <v>0.93089999999999995</v>
      </c>
      <c r="J2255" s="10">
        <f>VLOOKUP(B2255,home!$B$2:$E$405,4,FALSE)</f>
        <v>0.75639999999999996</v>
      </c>
      <c r="K2255" s="12">
        <f t="shared" si="2966"/>
        <v>1.3562398707000001</v>
      </c>
      <c r="L2255" s="12">
        <f t="shared" si="2967"/>
        <v>0.86446378945199986</v>
      </c>
      <c r="M2255" s="13">
        <f t="shared" si="2968"/>
        <v>0.10853271180485528</v>
      </c>
      <c r="N2255" s="13">
        <f t="shared" si="2969"/>
        <v>0.14719639102493728</v>
      </c>
      <c r="O2255" s="13">
        <f t="shared" si="2970"/>
        <v>9.3822599326326986E-2</v>
      </c>
      <c r="P2255" s="13">
        <f t="shared" si="2971"/>
        <v>0.12724594997907562</v>
      </c>
      <c r="Q2255" s="13">
        <f t="shared" si="2972"/>
        <v>9.9816807165583832E-2</v>
      </c>
      <c r="R2255" s="13">
        <f t="shared" si="2973"/>
        <v>4.0553119874936629E-2</v>
      </c>
      <c r="S2255" s="13">
        <f t="shared" si="2974"/>
        <v>3.7296432376973651E-2</v>
      </c>
      <c r="T2255" s="13">
        <f t="shared" si="2975"/>
        <v>8.628801537336013E-2</v>
      </c>
      <c r="U2255" s="13">
        <f t="shared" si="2976"/>
        <v>5.4999758055665662E-2</v>
      </c>
      <c r="V2255" s="13">
        <f t="shared" si="2977"/>
        <v>4.8585658745616779E-3</v>
      </c>
      <c r="W2255" s="13">
        <f t="shared" si="2978"/>
        <v>4.5125177881312734E-2</v>
      </c>
      <c r="X2255" s="13">
        <f t="shared" si="2979"/>
        <v>3.9009082270975166E-2</v>
      </c>
      <c r="Y2255" s="13">
        <f t="shared" si="2980"/>
        <v>1.6860969541506007E-2</v>
      </c>
      <c r="Z2255" s="13">
        <f t="shared" si="2981"/>
        <v>1.1685567893729645E-2</v>
      </c>
      <c r="AA2255" s="13">
        <f t="shared" si="2982"/>
        <v>1.5848433089247965E-2</v>
      </c>
      <c r="AB2255" s="13">
        <f t="shared" si="2983"/>
        <v>1.0747138421879635E-2</v>
      </c>
      <c r="AC2255" s="13">
        <f t="shared" si="2984"/>
        <v>3.5601756601970276E-4</v>
      </c>
      <c r="AD2255" s="13">
        <f t="shared" si="2985"/>
        <v>1.5300141353766519E-2</v>
      </c>
      <c r="AE2255" s="13">
        <f t="shared" si="2986"/>
        <v>1.3226418173828256E-2</v>
      </c>
      <c r="AF2255" s="13">
        <f t="shared" si="2987"/>
        <v>5.7168797877121856E-3</v>
      </c>
      <c r="AG2255" s="13">
        <f t="shared" si="2988"/>
        <v>1.6473451883757403E-3</v>
      </c>
      <c r="AH2255" s="13">
        <f t="shared" si="2989"/>
        <v>2.5254375758280382E-3</v>
      </c>
      <c r="AI2255" s="13">
        <f t="shared" si="2990"/>
        <v>3.4250991313019403E-3</v>
      </c>
      <c r="AJ2255" s="13">
        <f t="shared" si="2991"/>
        <v>2.3226280014858134E-3</v>
      </c>
      <c r="AK2255" s="13">
        <f t="shared" si="2992"/>
        <v>1.0500135668064393E-3</v>
      </c>
      <c r="AL2255" s="13">
        <f t="shared" si="2993"/>
        <v>1.669608826465856E-5</v>
      </c>
      <c r="AM2255" s="13">
        <f t="shared" si="2994"/>
        <v>4.1501323462648032E-3</v>
      </c>
      <c r="AN2255" s="13">
        <f t="shared" si="2995"/>
        <v>3.5876391347793909E-3</v>
      </c>
      <c r="AO2255" s="13">
        <f t="shared" si="2996"/>
        <v>1.5506920608188428E-3</v>
      </c>
      <c r="AP2255" s="13">
        <f t="shared" si="2997"/>
        <v>4.4683904505619601E-4</v>
      </c>
      <c r="AQ2255" s="13">
        <f t="shared" si="2998"/>
        <v>9.6569043541098031E-5</v>
      </c>
      <c r="AR2255" s="13">
        <f t="shared" si="2999"/>
        <v>4.366298673649558E-4</v>
      </c>
      <c r="AS2255" s="13">
        <f t="shared" si="3000"/>
        <v>5.9217483485880578E-4</v>
      </c>
      <c r="AT2255" s="13">
        <f t="shared" si="3001"/>
        <v>4.0156556073035044E-4</v>
      </c>
      <c r="AU2255" s="13">
        <f t="shared" si="3002"/>
        <v>1.815397413875011E-4</v>
      </c>
      <c r="AV2255" s="13">
        <f t="shared" si="3003"/>
        <v>6.1552858846573974E-5</v>
      </c>
      <c r="AW2255" s="13">
        <f t="shared" si="3004"/>
        <v>5.4374533642674653E-7</v>
      </c>
      <c r="AX2255" s="13">
        <f t="shared" si="3005"/>
        <v>9.3809582611434393E-4</v>
      </c>
      <c r="AY2255" s="13">
        <f t="shared" si="3006"/>
        <v>8.1094987271191005E-4</v>
      </c>
      <c r="AZ2255" s="13">
        <f t="shared" si="3007"/>
        <v>3.5051840001007727E-4</v>
      </c>
      <c r="BA2255" s="13">
        <f t="shared" si="3008"/>
        <v>1.0100348811512111E-4</v>
      </c>
      <c r="BB2255" s="13">
        <f t="shared" si="3009"/>
        <v>2.1828464520966907E-5</v>
      </c>
      <c r="BC2255" s="13">
        <f t="shared" si="3010"/>
        <v>3.7739834315427181E-6</v>
      </c>
      <c r="BD2255" s="13">
        <f t="shared" si="3011"/>
        <v>6.290845162170561E-5</v>
      </c>
      <c r="BE2255" s="13">
        <f t="shared" si="3012"/>
        <v>8.531895029335922E-5</v>
      </c>
      <c r="BF2255" s="13">
        <f t="shared" si="3013"/>
        <v>5.7856481057062637E-5</v>
      </c>
      <c r="BG2255" s="13">
        <f t="shared" si="3014"/>
        <v>2.6155755462662536E-5</v>
      </c>
      <c r="BH2255" s="13">
        <f t="shared" si="3015"/>
        <v>8.8683696016855629E-6</v>
      </c>
      <c r="BI2255" s="13">
        <f t="shared" si="3016"/>
        <v>2.4055272883819665E-6</v>
      </c>
      <c r="BJ2255" s="14">
        <f t="shared" si="3017"/>
        <v>0.48224526942672225</v>
      </c>
      <c r="BK2255" s="14">
        <f t="shared" si="3018"/>
        <v>0.27911732356246255</v>
      </c>
      <c r="BL2255" s="14">
        <f t="shared" si="3019"/>
        <v>0.22721120344199211</v>
      </c>
      <c r="BM2255" s="14">
        <f t="shared" si="3020"/>
        <v>0.38228137902181547</v>
      </c>
      <c r="BN2255" s="14">
        <f t="shared" si="3021"/>
        <v>0.61716757917571552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1.8169999999999999</v>
      </c>
      <c r="F2256" s="10">
        <f>VLOOKUP(B2256,home!$B$2:$E$405,3,FALSE)</f>
        <v>0.629</v>
      </c>
      <c r="G2256" s="10">
        <f>VLOOKUP(C2256,away!$B$2:$E$405,4,FALSE)</f>
        <v>0.86480000000000001</v>
      </c>
      <c r="H2256" s="10">
        <f>VLOOKUP(A2256,away!$A$2:$E$405,3,FALSE)</f>
        <v>1.2277</v>
      </c>
      <c r="I2256" s="10">
        <f>VLOOKUP(C2256,away!$B$2:$E$405,3,FALSE)</f>
        <v>1.1636</v>
      </c>
      <c r="J2256" s="10">
        <f>VLOOKUP(B2256,home!$B$2:$E$405,4,FALSE)</f>
        <v>1.3963000000000001</v>
      </c>
      <c r="K2256" s="12">
        <f t="shared" si="2966"/>
        <v>0.98837386639999991</v>
      </c>
      <c r="L2256" s="12">
        <f t="shared" si="2967"/>
        <v>1.9946867666360002</v>
      </c>
      <c r="M2256" s="13">
        <f t="shared" si="2968"/>
        <v>5.0637613297346701E-2</v>
      </c>
      <c r="N2256" s="13">
        <f t="shared" si="2969"/>
        <v>5.0048893639966605E-2</v>
      </c>
      <c r="O2256" s="13">
        <f t="shared" si="2970"/>
        <v>0.10100617713824862</v>
      </c>
      <c r="P2256" s="13">
        <f t="shared" si="2971"/>
        <v>9.9831865828414065E-2</v>
      </c>
      <c r="Q2256" s="13">
        <f t="shared" si="2972"/>
        <v>2.4733509257988073E-2</v>
      </c>
      <c r="R2256" s="13">
        <f t="shared" si="2973"/>
        <v>0.10073784244307811</v>
      </c>
      <c r="S2256" s="13">
        <f t="shared" si="2974"/>
        <v>4.9204537821812604E-2</v>
      </c>
      <c r="T2256" s="13">
        <f t="shared" si="2975"/>
        <v>4.9335603609377811E-2</v>
      </c>
      <c r="U2256" s="13">
        <f t="shared" si="2976"/>
        <v>9.9566650828259134E-2</v>
      </c>
      <c r="V2256" s="13">
        <f t="shared" si="2977"/>
        <v>1.0778506985688332E-2</v>
      </c>
      <c r="W2256" s="13">
        <f t="shared" si="2978"/>
        <v>8.1486513916526233E-3</v>
      </c>
      <c r="X2256" s="13">
        <f t="shared" si="2979"/>
        <v>1.6254007096859514E-2</v>
      </c>
      <c r="Y2256" s="13">
        <f t="shared" si="2980"/>
        <v>1.6210826430456654E-2</v>
      </c>
      <c r="Z2256" s="13">
        <f t="shared" si="2981"/>
        <v>6.6980147073556762E-2</v>
      </c>
      <c r="AA2256" s="13">
        <f t="shared" si="2982"/>
        <v>6.6201426935131938E-2</v>
      </c>
      <c r="AB2256" s="13">
        <f t="shared" si="2983"/>
        <v>3.2715880150536718E-2</v>
      </c>
      <c r="AC2256" s="13">
        <f t="shared" si="2984"/>
        <v>1.3281116461138628E-3</v>
      </c>
      <c r="AD2256" s="13">
        <f t="shared" si="2985"/>
        <v>2.0134785204783605E-3</v>
      </c>
      <c r="AE2256" s="13">
        <f t="shared" si="2986"/>
        <v>4.0162589597040185E-3</v>
      </c>
      <c r="AF2256" s="13">
        <f t="shared" si="2987"/>
        <v>4.0055892991524376E-3</v>
      </c>
      <c r="AG2256" s="13">
        <f t="shared" si="2988"/>
        <v>2.6632986558660456E-3</v>
      </c>
      <c r="AH2256" s="13">
        <f t="shared" si="2989"/>
        <v>3.340110324873919E-2</v>
      </c>
      <c r="AI2256" s="13">
        <f t="shared" si="2990"/>
        <v>3.301277755998195E-2</v>
      </c>
      <c r="AJ2256" s="13">
        <f t="shared" si="2991"/>
        <v>1.6314483298781254E-2</v>
      </c>
      <c r="AK2256" s="13">
        <f t="shared" si="2992"/>
        <v>5.3749363121115522E-3</v>
      </c>
      <c r="AL2256" s="13">
        <f t="shared" si="2993"/>
        <v>1.0473468635374298E-4</v>
      </c>
      <c r="AM2256" s="13">
        <f t="shared" si="2994"/>
        <v>3.9801391003970983E-4</v>
      </c>
      <c r="AN2256" s="13">
        <f t="shared" si="2995"/>
        <v>7.9391307929326069E-4</v>
      </c>
      <c r="AO2256" s="13">
        <f t="shared" si="2996"/>
        <v>7.9180395656275229E-4</v>
      </c>
      <c r="AP2256" s="13">
        <f t="shared" si="2997"/>
        <v>5.2646695797524943E-4</v>
      </c>
      <c r="AQ2256" s="13">
        <f t="shared" si="2998"/>
        <v>2.6253416853608546E-4</v>
      </c>
      <c r="AR2256" s="13">
        <f t="shared" si="2999"/>
        <v>1.3324947728260553E-2</v>
      </c>
      <c r="AS2256" s="13">
        <f t="shared" si="3000"/>
        <v>1.3170030105758778E-2</v>
      </c>
      <c r="AT2256" s="13">
        <f t="shared" si="3001"/>
        <v>6.5084567881165999E-3</v>
      </c>
      <c r="AU2256" s="13">
        <f t="shared" si="3002"/>
        <v>2.1442628666560434E-3</v>
      </c>
      <c r="AV2256" s="13">
        <f t="shared" si="3003"/>
        <v>5.2983334502369522E-4</v>
      </c>
      <c r="AW2256" s="13">
        <f t="shared" si="3004"/>
        <v>5.7356678798396045E-6</v>
      </c>
      <c r="AX2256" s="13">
        <f t="shared" si="3005"/>
        <v>6.556442452448826E-5</v>
      </c>
      <c r="AY2256" s="13">
        <f t="shared" si="3006"/>
        <v>1.3078048996110158E-4</v>
      </c>
      <c r="AZ2256" s="13">
        <f t="shared" si="3007"/>
        <v>1.304330563297908E-4</v>
      </c>
      <c r="BA2256" s="13">
        <f t="shared" si="3008"/>
        <v>8.672436379764055E-5</v>
      </c>
      <c r="BB2256" s="13">
        <f t="shared" si="3009"/>
        <v>4.3246985203019981E-5</v>
      </c>
      <c r="BC2256" s="13">
        <f t="shared" si="3010"/>
        <v>1.7252837816273369E-5</v>
      </c>
      <c r="BD2256" s="13">
        <f t="shared" si="3011"/>
        <v>4.4298494832796251E-3</v>
      </c>
      <c r="BE2256" s="13">
        <f t="shared" si="3012"/>
        <v>4.3783474613591248E-3</v>
      </c>
      <c r="BF2256" s="13">
        <f t="shared" si="3013"/>
        <v>2.1637221044130705E-3</v>
      </c>
      <c r="BG2256" s="13">
        <f t="shared" si="3014"/>
        <v>7.1285546071796387E-4</v>
      </c>
      <c r="BH2256" s="13">
        <f t="shared" si="3015"/>
        <v>1.7614192697354176E-4</v>
      </c>
      <c r="BI2256" s="13">
        <f t="shared" si="3016"/>
        <v>3.4818815479597191E-5</v>
      </c>
      <c r="BJ2256" s="14">
        <f t="shared" si="3017"/>
        <v>0.18067685109154152</v>
      </c>
      <c r="BK2256" s="14">
        <f t="shared" si="3018"/>
        <v>0.21201615075569039</v>
      </c>
      <c r="BL2256" s="14">
        <f t="shared" si="3019"/>
        <v>0.53590454400090715</v>
      </c>
      <c r="BM2256" s="14">
        <f t="shared" si="3020"/>
        <v>0.56845674649457201</v>
      </c>
      <c r="BN2256" s="14">
        <f t="shared" si="3021"/>
        <v>0.42699590160504214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1.8169999999999999</v>
      </c>
      <c r="F2257" s="10">
        <f>VLOOKUP(B2257,home!$B$2:$E$405,3,FALSE)</f>
        <v>1.2972999999999999</v>
      </c>
      <c r="G2257" s="10">
        <f>VLOOKUP(C2257,away!$B$2:$E$405,4,FALSE)</f>
        <v>1.1007</v>
      </c>
      <c r="H2257" s="10">
        <f>VLOOKUP(A2257,away!$A$2:$E$405,3,FALSE)</f>
        <v>1.2277</v>
      </c>
      <c r="I2257" s="10">
        <f>VLOOKUP(C2257,away!$B$2:$E$405,3,FALSE)</f>
        <v>0.93089999999999995</v>
      </c>
      <c r="J2257" s="10">
        <f>VLOOKUP(B2257,home!$B$2:$E$405,4,FALSE)</f>
        <v>0.69820000000000004</v>
      </c>
      <c r="K2257" s="12">
        <f t="shared" si="2966"/>
        <v>2.5945635458699998</v>
      </c>
      <c r="L2257" s="12">
        <f t="shared" si="2967"/>
        <v>0.79794899232600003</v>
      </c>
      <c r="M2257" s="13">
        <f t="shared" si="2968"/>
        <v>3.362408887115105E-2</v>
      </c>
      <c r="N2257" s="13">
        <f t="shared" si="2969"/>
        <v>8.7239835248181657E-2</v>
      </c>
      <c r="O2257" s="13">
        <f t="shared" si="2970"/>
        <v>2.683030783261485E-2</v>
      </c>
      <c r="P2257" s="13">
        <f t="shared" si="2971"/>
        <v>6.9612938626972806E-2</v>
      </c>
      <c r="Q2257" s="13">
        <f t="shared" si="2972"/>
        <v>0.11317464814131843</v>
      </c>
      <c r="R2257" s="13">
        <f t="shared" si="2973"/>
        <v>1.0704608549415701E-2</v>
      </c>
      <c r="S2257" s="13">
        <f t="shared" si="2974"/>
        <v>3.603042778982514E-2</v>
      </c>
      <c r="T2257" s="13">
        <f t="shared" si="2975"/>
        <v>9.0307596441214638E-2</v>
      </c>
      <c r="U2257" s="13">
        <f t="shared" si="2976"/>
        <v>2.7773787115122312E-2</v>
      </c>
      <c r="V2257" s="13">
        <f t="shared" si="2977"/>
        <v>8.288316973016123E-3</v>
      </c>
      <c r="W2257" s="13">
        <f t="shared" si="2978"/>
        <v>9.7879605461376265E-2</v>
      </c>
      <c r="X2257" s="13">
        <f t="shared" si="2979"/>
        <v>7.8102932547171627E-2</v>
      </c>
      <c r="Y2257" s="13">
        <f t="shared" si="2980"/>
        <v>3.1161078161860572E-2</v>
      </c>
      <c r="Z2257" s="13">
        <f t="shared" si="2981"/>
        <v>2.8472438684168482E-3</v>
      </c>
      <c r="AA2257" s="13">
        <f t="shared" si="2982"/>
        <v>7.3873551471962317E-3</v>
      </c>
      <c r="AB2257" s="13">
        <f t="shared" si="2983"/>
        <v>9.5834811826552273E-3</v>
      </c>
      <c r="AC2257" s="13">
        <f t="shared" si="2984"/>
        <v>1.0724716269905072E-3</v>
      </c>
      <c r="AD2257" s="13">
        <f t="shared" si="2985"/>
        <v>6.3488714053556231E-2</v>
      </c>
      <c r="AE2257" s="13">
        <f t="shared" si="2986"/>
        <v>5.0660755403108743E-2</v>
      </c>
      <c r="AF2257" s="13">
        <f t="shared" si="2987"/>
        <v>2.0212349362192291E-2</v>
      </c>
      <c r="AG2257" s="13">
        <f t="shared" si="2988"/>
        <v>5.376141268700803E-3</v>
      </c>
      <c r="AH2257" s="13">
        <f t="shared" si="2989"/>
        <v>5.6798884392740155E-4</v>
      </c>
      <c r="AI2257" s="13">
        <f t="shared" si="2990"/>
        <v>1.4736831489148808E-3</v>
      </c>
      <c r="AJ2257" s="13">
        <f t="shared" si="2991"/>
        <v>1.9117822881687305E-3</v>
      </c>
      <c r="AK2257" s="13">
        <f t="shared" si="2992"/>
        <v>1.6534135441741747E-3</v>
      </c>
      <c r="AL2257" s="13">
        <f t="shared" si="2993"/>
        <v>8.8814780183281281E-5</v>
      </c>
      <c r="AM2257" s="13">
        <f t="shared" si="2994"/>
        <v>3.2945100611504262E-2</v>
      </c>
      <c r="AN2257" s="13">
        <f t="shared" si="2995"/>
        <v>2.6288509835028506E-2</v>
      </c>
      <c r="AO2257" s="13">
        <f t="shared" si="2996"/>
        <v>1.0488444966306569E-2</v>
      </c>
      <c r="AP2257" s="13">
        <f t="shared" si="2997"/>
        <v>2.789748030643678E-3</v>
      </c>
      <c r="AQ2257" s="13">
        <f t="shared" si="2998"/>
        <v>5.5651915747389146E-4</v>
      </c>
      <c r="AR2257" s="13">
        <f t="shared" si="2999"/>
        <v>9.0645225132855985E-5</v>
      </c>
      <c r="AS2257" s="13">
        <f t="shared" si="3000"/>
        <v>2.3518479673688723E-4</v>
      </c>
      <c r="AT2257" s="13">
        <f t="shared" si="3001"/>
        <v>3.0510095007818674E-4</v>
      </c>
      <c r="AU2257" s="13">
        <f t="shared" si="3002"/>
        <v>2.6386793429438869E-4</v>
      </c>
      <c r="AV2257" s="13">
        <f t="shared" si="3003"/>
        <v>1.7115553081106026E-4</v>
      </c>
      <c r="AW2257" s="13">
        <f t="shared" si="3004"/>
        <v>5.1076624342472092E-6</v>
      </c>
      <c r="AX2257" s="13">
        <f t="shared" si="3005"/>
        <v>1.424635951027141E-2</v>
      </c>
      <c r="AY2257" s="13">
        <f t="shared" si="3006"/>
        <v>1.1367868215534998E-2</v>
      </c>
      <c r="AZ2257" s="13">
        <f t="shared" si="3007"/>
        <v>4.5354894937404567E-3</v>
      </c>
      <c r="BA2257" s="13">
        <f t="shared" si="3008"/>
        <v>1.2063630904117861E-3</v>
      </c>
      <c r="BB2257" s="13">
        <f t="shared" si="3009"/>
        <v>2.4065405309334098E-4</v>
      </c>
      <c r="BC2257" s="13">
        <f t="shared" si="3010"/>
        <v>3.8405931832999843E-5</v>
      </c>
      <c r="BD2257" s="13">
        <f t="shared" si="3011"/>
        <v>1.2055044342320969E-5</v>
      </c>
      <c r="BE2257" s="13">
        <f t="shared" si="3012"/>
        <v>3.1277578594432367E-5</v>
      </c>
      <c r="BF2257" s="13">
        <f t="shared" si="3013"/>
        <v>4.0575832612099035E-5</v>
      </c>
      <c r="BG2257" s="13">
        <f t="shared" si="3014"/>
        <v>3.5092192046225089E-5</v>
      </c>
      <c r="BH2257" s="13">
        <f t="shared" si="3015"/>
        <v>2.2762230556951189E-5</v>
      </c>
      <c r="BI2257" s="13">
        <f t="shared" si="3016"/>
        <v>1.1811610725150743E-5</v>
      </c>
      <c r="BJ2257" s="14">
        <f t="shared" si="3017"/>
        <v>0.74230711898452328</v>
      </c>
      <c r="BK2257" s="14">
        <f t="shared" si="3018"/>
        <v>0.1600849268836739</v>
      </c>
      <c r="BL2257" s="14">
        <f t="shared" si="3019"/>
        <v>8.9105936578120062E-2</v>
      </c>
      <c r="BM2257" s="14">
        <f t="shared" si="3020"/>
        <v>0.64179603849197864</v>
      </c>
      <c r="BN2257" s="14">
        <f t="shared" si="3021"/>
        <v>0.34118642726965448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1.8169999999999999</v>
      </c>
      <c r="F2258" s="10">
        <f>VLOOKUP(B2258,home!$B$2:$E$405,3,FALSE)</f>
        <v>0.98280000000000001</v>
      </c>
      <c r="G2258" s="10">
        <f>VLOOKUP(C2258,away!$B$2:$E$405,4,FALSE)</f>
        <v>1.1007</v>
      </c>
      <c r="H2258" s="10">
        <f>VLOOKUP(A2258,away!$A$2:$E$405,3,FALSE)</f>
        <v>1.2277</v>
      </c>
      <c r="I2258" s="10">
        <f>VLOOKUP(C2258,away!$B$2:$E$405,3,FALSE)</f>
        <v>0.8145</v>
      </c>
      <c r="J2258" s="10">
        <f>VLOOKUP(B2258,home!$B$2:$E$405,4,FALSE)</f>
        <v>0.8145</v>
      </c>
      <c r="K2258" s="12">
        <f t="shared" si="2966"/>
        <v>1.9655723833199998</v>
      </c>
      <c r="L2258" s="12">
        <f t="shared" si="2967"/>
        <v>0.81446876392500001</v>
      </c>
      <c r="M2258" s="13">
        <f t="shared" si="2968"/>
        <v>6.2035954716213676E-2</v>
      </c>
      <c r="N2258" s="13">
        <f t="shared" si="2969"/>
        <v>0.12193615936307969</v>
      </c>
      <c r="O2258" s="13">
        <f t="shared" si="2970"/>
        <v>5.0526347356621829E-2</v>
      </c>
      <c r="P2258" s="13">
        <f t="shared" si="2971"/>
        <v>9.9313192994209334E-2</v>
      </c>
      <c r="Q2258" s="13">
        <f t="shared" si="2972"/>
        <v>0.11983717368608794</v>
      </c>
      <c r="R2258" s="13">
        <f t="shared" si="2973"/>
        <v>2.0576065838596485E-2</v>
      </c>
      <c r="S2258" s="13">
        <f t="shared" si="2974"/>
        <v>3.9747555864273879E-2</v>
      </c>
      <c r="T2258" s="13">
        <f t="shared" si="2975"/>
        <v>9.7603634724373584E-2</v>
      </c>
      <c r="U2258" s="13">
        <f t="shared" si="2976"/>
        <v>4.0443746769719326E-2</v>
      </c>
      <c r="V2258" s="13">
        <f t="shared" si="2977"/>
        <v>7.0701950266933841E-3</v>
      </c>
      <c r="W2258" s="13">
        <f t="shared" si="2978"/>
        <v>7.8516213030832199E-2</v>
      </c>
      <c r="X2258" s="13">
        <f t="shared" si="2979"/>
        <v>6.3949002975293892E-2</v>
      </c>
      <c r="Y2258" s="13">
        <f t="shared" si="2980"/>
        <v>2.6042232703761877E-2</v>
      </c>
      <c r="Z2258" s="13">
        <f t="shared" si="2981"/>
        <v>5.5861876366670336E-3</v>
      </c>
      <c r="AA2258" s="13">
        <f t="shared" si="2982"/>
        <v>1.0980056146676338E-2</v>
      </c>
      <c r="AB2258" s="13">
        <f t="shared" si="2983"/>
        <v>1.0791047564605012E-2</v>
      </c>
      <c r="AC2258" s="13">
        <f t="shared" si="2984"/>
        <v>7.0741601221902147E-4</v>
      </c>
      <c r="AD2258" s="13">
        <f t="shared" si="2985"/>
        <v>3.8582324994068419E-2</v>
      </c>
      <c r="AE2258" s="13">
        <f t="shared" si="2986"/>
        <v>3.1424098547271538E-2</v>
      </c>
      <c r="AF2258" s="13">
        <f t="shared" si="2987"/>
        <v>1.2796973350626819E-2</v>
      </c>
      <c r="AG2258" s="13">
        <f t="shared" si="2988"/>
        <v>3.4742450222887311E-3</v>
      </c>
      <c r="AH2258" s="13">
        <f t="shared" si="2989"/>
        <v>1.1374438348723285E-3</v>
      </c>
      <c r="AI2258" s="13">
        <f t="shared" si="2990"/>
        <v>2.2357281894026431E-3</v>
      </c>
      <c r="AJ2258" s="13">
        <f t="shared" si="2991"/>
        <v>2.197242792849931E-3</v>
      </c>
      <c r="AK2258" s="13">
        <f t="shared" si="2992"/>
        <v>1.4396132510249102E-3</v>
      </c>
      <c r="AL2258" s="13">
        <f t="shared" si="2993"/>
        <v>4.530001562486777E-5</v>
      </c>
      <c r="AM2258" s="13">
        <f t="shared" si="2994"/>
        <v>1.5167270498523587E-2</v>
      </c>
      <c r="AN2258" s="13">
        <f t="shared" si="2995"/>
        <v>1.2353268055048624E-2</v>
      </c>
      <c r="AO2258" s="13">
        <f t="shared" si="2996"/>
        <v>5.030675481614821E-3</v>
      </c>
      <c r="AP2258" s="13">
        <f t="shared" si="2997"/>
        <v>1.3657760137395427E-3</v>
      </c>
      <c r="AQ2258" s="13">
        <f t="shared" si="2998"/>
        <v>2.780954754272147E-4</v>
      </c>
      <c r="AR2258" s="13">
        <f t="shared" si="2999"/>
        <v>1.8528249484451554E-4</v>
      </c>
      <c r="AS2258" s="13">
        <f t="shared" si="3000"/>
        <v>3.6418615497901E-4</v>
      </c>
      <c r="AT2258" s="13">
        <f t="shared" si="3001"/>
        <v>3.5791712430711974E-4</v>
      </c>
      <c r="AU2258" s="13">
        <f t="shared" si="3002"/>
        <v>2.3450400501846198E-4</v>
      </c>
      <c r="AV2258" s="13">
        <f t="shared" si="3003"/>
        <v>1.1523364901055587E-4</v>
      </c>
      <c r="AW2258" s="13">
        <f t="shared" si="3004"/>
        <v>2.0144631425497793E-6</v>
      </c>
      <c r="AX2258" s="13">
        <f t="shared" si="3005"/>
        <v>4.9687280037070177E-3</v>
      </c>
      <c r="AY2258" s="13">
        <f t="shared" si="3006"/>
        <v>4.046873755458787E-3</v>
      </c>
      <c r="AZ2258" s="13">
        <f t="shared" si="3007"/>
        <v>1.6480261326845206E-3</v>
      </c>
      <c r="BA2258" s="13">
        <f t="shared" si="3008"/>
        <v>4.4742193573455325E-4</v>
      </c>
      <c r="BB2258" s="13">
        <f t="shared" si="3009"/>
        <v>9.110279773766306E-5</v>
      </c>
      <c r="BC2258" s="13">
        <f t="shared" si="3010"/>
        <v>1.484007661270075E-5</v>
      </c>
      <c r="BD2258" s="13">
        <f t="shared" si="3011"/>
        <v>2.5151134092158777E-5</v>
      </c>
      <c r="BE2258" s="13">
        <f t="shared" si="3012"/>
        <v>4.9436374580725432E-5</v>
      </c>
      <c r="BF2258" s="13">
        <f t="shared" si="3013"/>
        <v>4.8585386303668372E-5</v>
      </c>
      <c r="BG2258" s="13">
        <f t="shared" si="3014"/>
        <v>3.183269785047477E-5</v>
      </c>
      <c r="BH2258" s="13">
        <f t="shared" si="3015"/>
        <v>1.5642367945365782E-5</v>
      </c>
      <c r="BI2258" s="13">
        <f t="shared" si="3016"/>
        <v>6.1492412886282039E-6</v>
      </c>
      <c r="BJ2258" s="14">
        <f t="shared" si="3017"/>
        <v>0.63957413662397389</v>
      </c>
      <c r="BK2258" s="14">
        <f t="shared" si="3018"/>
        <v>0.21296648838469293</v>
      </c>
      <c r="BL2258" s="14">
        <f t="shared" si="3019"/>
        <v>0.14176121237458952</v>
      </c>
      <c r="BM2258" s="14">
        <f t="shared" si="3020"/>
        <v>0.52161827177279807</v>
      </c>
      <c r="BN2258" s="14">
        <f t="shared" si="3021"/>
        <v>0.47422489395480893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1.8169999999999999</v>
      </c>
      <c r="F2259" s="10">
        <f>VLOOKUP(B2259,home!$B$2:$E$405,3,FALSE)</f>
        <v>1.2185999999999999</v>
      </c>
      <c r="G2259" s="10">
        <f>VLOOKUP(C2259,away!$B$2:$E$405,4,FALSE)</f>
        <v>1.0221</v>
      </c>
      <c r="H2259" s="10">
        <f>VLOOKUP(A2259,away!$A$2:$E$405,3,FALSE)</f>
        <v>1.2277</v>
      </c>
      <c r="I2259" s="10">
        <f>VLOOKUP(C2259,away!$B$2:$E$405,3,FALSE)</f>
        <v>0.75639999999999996</v>
      </c>
      <c r="J2259" s="10">
        <f>VLOOKUP(B2259,home!$B$2:$E$405,4,FALSE)</f>
        <v>1.2218</v>
      </c>
      <c r="K2259" s="12">
        <f t="shared" si="2966"/>
        <v>2.2631299360199999</v>
      </c>
      <c r="L2259" s="12">
        <f t="shared" si="2967"/>
        <v>1.134602919704</v>
      </c>
      <c r="M2259" s="13">
        <f t="shared" si="2968"/>
        <v>3.344901781149668E-2</v>
      </c>
      <c r="N2259" s="13">
        <f t="shared" si="2969"/>
        <v>7.5699473539664303E-2</v>
      </c>
      <c r="O2259" s="13">
        <f t="shared" si="2970"/>
        <v>3.7951353270155225E-2</v>
      </c>
      <c r="P2259" s="13">
        <f t="shared" si="2971"/>
        <v>8.5888843698158815E-2</v>
      </c>
      <c r="Q2259" s="13">
        <f t="shared" si="2972"/>
        <v>8.5658872354284113E-2</v>
      </c>
      <c r="R2259" s="13">
        <f t="shared" si="2973"/>
        <v>2.1529858113518034E-2</v>
      </c>
      <c r="S2259" s="13">
        <f t="shared" si="2974"/>
        <v>5.5135351906142251E-2</v>
      </c>
      <c r="T2259" s="13">
        <f t="shared" si="2975"/>
        <v>9.7188806671722985E-2</v>
      </c>
      <c r="U2259" s="13">
        <f t="shared" si="2976"/>
        <v>4.8724866414965741E-2</v>
      </c>
      <c r="V2259" s="13">
        <f t="shared" si="2977"/>
        <v>1.5730445688343461E-2</v>
      </c>
      <c r="W2259" s="13">
        <f t="shared" si="2978"/>
        <v>6.4619052770232097E-2</v>
      </c>
      <c r="X2259" s="13">
        <f t="shared" si="2979"/>
        <v>7.3316965941612189E-2</v>
      </c>
      <c r="Y2259" s="13">
        <f t="shared" si="2980"/>
        <v>4.1592821810595954E-2</v>
      </c>
      <c r="Z2259" s="13">
        <f t="shared" si="2981"/>
        <v>8.142613292136806E-3</v>
      </c>
      <c r="AA2259" s="13">
        <f t="shared" si="2982"/>
        <v>1.8427791898869169E-2</v>
      </c>
      <c r="AB2259" s="13">
        <f t="shared" si="2983"/>
        <v>2.0852243750538835E-2</v>
      </c>
      <c r="AC2259" s="13">
        <f t="shared" si="2984"/>
        <v>2.5244945132666479E-3</v>
      </c>
      <c r="AD2259" s="13">
        <f t="shared" si="2985"/>
        <v>3.6560328190392087E-2</v>
      </c>
      <c r="AE2259" s="13">
        <f t="shared" si="2986"/>
        <v>4.1481455110155316E-2</v>
      </c>
      <c r="AF2259" s="13">
        <f t="shared" si="2987"/>
        <v>2.3532490040776316E-2</v>
      </c>
      <c r="AG2259" s="13">
        <f t="shared" si="2988"/>
        <v>8.9000106360567054E-3</v>
      </c>
      <c r="AH2259" s="13">
        <f t="shared" si="2989"/>
        <v>2.3096582038197549E-3</v>
      </c>
      <c r="AI2259" s="13">
        <f t="shared" si="2990"/>
        <v>5.2270566230386692E-3</v>
      </c>
      <c r="AJ2259" s="13">
        <f t="shared" si="2991"/>
        <v>5.9147541604352124E-3</v>
      </c>
      <c r="AK2259" s="13">
        <f t="shared" si="2992"/>
        <v>4.4619524015599224E-3</v>
      </c>
      <c r="AL2259" s="13">
        <f t="shared" si="2993"/>
        <v>2.592912185209743E-4</v>
      </c>
      <c r="AM2259" s="13">
        <f t="shared" si="2994"/>
        <v>1.6548154639678465E-2</v>
      </c>
      <c r="AN2259" s="13">
        <f t="shared" si="2995"/>
        <v>1.8775584569892478E-2</v>
      </c>
      <c r="AO2259" s="13">
        <f t="shared" si="2996"/>
        <v>1.0651416536074688E-2</v>
      </c>
      <c r="AP2259" s="13">
        <f t="shared" si="2997"/>
        <v>4.0283761002712698E-3</v>
      </c>
      <c r="AQ2259" s="13">
        <f t="shared" si="2998"/>
        <v>1.1426518212583989E-3</v>
      </c>
      <c r="AR2259" s="13">
        <f t="shared" si="2999"/>
        <v>5.2410898831443758E-4</v>
      </c>
      <c r="AS2259" s="13">
        <f t="shared" si="3000"/>
        <v>1.18612674119156E-3</v>
      </c>
      <c r="AT2259" s="13">
        <f t="shared" si="3001"/>
        <v>1.3421794679522334E-3</v>
      </c>
      <c r="AU2259" s="13">
        <f t="shared" si="3002"/>
        <v>1.0125088444780316E-3</v>
      </c>
      <c r="AV2259" s="13">
        <f t="shared" si="3003"/>
        <v>5.7285976910581289E-4</v>
      </c>
      <c r="AW2259" s="13">
        <f t="shared" si="3004"/>
        <v>1.84943338955736E-5</v>
      </c>
      <c r="AX2259" s="13">
        <f t="shared" si="3005"/>
        <v>6.24177069182409E-3</v>
      </c>
      <c r="AY2259" s="13">
        <f t="shared" si="3006"/>
        <v>7.0819312510664676E-3</v>
      </c>
      <c r="AZ2259" s="13">
        <f t="shared" si="3007"/>
        <v>4.0175899373015075E-3</v>
      </c>
      <c r="BA2259" s="13">
        <f t="shared" si="3008"/>
        <v>1.5194564243452338E-3</v>
      </c>
      <c r="BB2259" s="13">
        <f t="shared" si="3009"/>
        <v>4.3099492385627558E-4</v>
      </c>
      <c r="BC2259" s="13">
        <f t="shared" si="3010"/>
        <v>9.7801619796986596E-5</v>
      </c>
      <c r="BD2259" s="13">
        <f t="shared" si="3011"/>
        <v>9.910926473077848E-5</v>
      </c>
      <c r="BE2259" s="13">
        <f t="shared" si="3012"/>
        <v>2.2429714394915594E-4</v>
      </c>
      <c r="BF2259" s="13">
        <f t="shared" si="3013"/>
        <v>2.5380679051756105E-4</v>
      </c>
      <c r="BG2259" s="13">
        <f t="shared" si="3014"/>
        <v>1.9146591519514979E-4</v>
      </c>
      <c r="BH2259" s="13">
        <f t="shared" si="3015"/>
        <v>1.0832806110140251E-4</v>
      </c>
      <c r="BI2259" s="13">
        <f t="shared" si="3016"/>
        <v>4.903209559791759E-5</v>
      </c>
      <c r="BJ2259" s="14">
        <f t="shared" si="3017"/>
        <v>0.61908600558085791</v>
      </c>
      <c r="BK2259" s="14">
        <f t="shared" si="3018"/>
        <v>0.20006937608699529</v>
      </c>
      <c r="BL2259" s="14">
        <f t="shared" si="3019"/>
        <v>0.17096335791903458</v>
      </c>
      <c r="BM2259" s="14">
        <f t="shared" si="3020"/>
        <v>0.65102049717457644</v>
      </c>
      <c r="BN2259" s="14">
        <f t="shared" si="3021"/>
        <v>0.34017741878727714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1.5815999999999999</v>
      </c>
      <c r="F2260" s="10">
        <f>VLOOKUP(B2260,home!$B$2:$E$405,3,FALSE)</f>
        <v>0.81289999999999996</v>
      </c>
      <c r="G2260" s="10">
        <f>VLOOKUP(C2260,away!$B$2:$E$405,4,FALSE)</f>
        <v>0.54190000000000005</v>
      </c>
      <c r="H2260" s="10">
        <f>VLOOKUP(A2260,away!$A$2:$E$405,3,FALSE)</f>
        <v>1.1631</v>
      </c>
      <c r="I2260" s="10">
        <f>VLOOKUP(C2260,away!$B$2:$E$405,3,FALSE)</f>
        <v>1.2282</v>
      </c>
      <c r="J2260" s="10">
        <f>VLOOKUP(B2260,home!$B$2:$E$405,4,FALSE)</f>
        <v>1.1053999999999999</v>
      </c>
      <c r="K2260" s="12">
        <f t="shared" si="2966"/>
        <v>0.69671142261599994</v>
      </c>
      <c r="L2260" s="12">
        <f t="shared" si="2967"/>
        <v>1.5790853668679998</v>
      </c>
      <c r="M2260" s="13">
        <f t="shared" si="2968"/>
        <v>0.10271503356250797</v>
      </c>
      <c r="N2260" s="13">
        <f t="shared" si="2969"/>
        <v>7.1562737157385106E-2</v>
      </c>
      <c r="O2260" s="13">
        <f t="shared" si="2970"/>
        <v>0.16219580645591183</v>
      </c>
      <c r="P2260" s="13">
        <f t="shared" si="2971"/>
        <v>0.11300367105824771</v>
      </c>
      <c r="Q2260" s="13">
        <f t="shared" si="2972"/>
        <v>2.4929288205608326E-2</v>
      </c>
      <c r="R2260" s="13">
        <f t="shared" si="2973"/>
        <v>0.12806051227094231</v>
      </c>
      <c r="S2260" s="13">
        <f t="shared" si="2974"/>
        <v>3.1080722143924235E-2</v>
      </c>
      <c r="T2260" s="13">
        <f t="shared" si="2975"/>
        <v>3.9365474211911125E-2</v>
      </c>
      <c r="U2260" s="13">
        <f t="shared" si="2976"/>
        <v>8.9221221685221938E-2</v>
      </c>
      <c r="V2260" s="13">
        <f t="shared" si="2977"/>
        <v>3.7993310008482121E-3</v>
      </c>
      <c r="W2260" s="13">
        <f t="shared" si="2978"/>
        <v>5.7895066168445501E-3</v>
      </c>
      <c r="X2260" s="13">
        <f t="shared" si="2979"/>
        <v>9.1421251800446884E-3</v>
      </c>
      <c r="Y2260" s="13">
        <f t="shared" si="2980"/>
        <v>7.2180980469420241E-3</v>
      </c>
      <c r="Z2260" s="13">
        <f t="shared" si="2981"/>
        <v>6.7406160333554968E-2</v>
      </c>
      <c r="AA2260" s="13">
        <f t="shared" si="2982"/>
        <v>4.6962641859073263E-2</v>
      </c>
      <c r="AB2260" s="13">
        <f t="shared" si="2983"/>
        <v>1.6359704509720321E-2</v>
      </c>
      <c r="AC2260" s="13">
        <f t="shared" si="2984"/>
        <v>2.6124361727437482E-4</v>
      </c>
      <c r="AD2260" s="13">
        <f t="shared" si="2985"/>
        <v>1.0084038478166274E-3</v>
      </c>
      <c r="AE2260" s="13">
        <f t="shared" si="2986"/>
        <v>1.5923557599806218E-3</v>
      </c>
      <c r="AF2260" s="13">
        <f t="shared" si="2987"/>
        <v>1.2572328397166864E-3</v>
      </c>
      <c r="AG2260" s="13">
        <f t="shared" si="2988"/>
        <v>6.6175932664750694E-4</v>
      </c>
      <c r="AH2260" s="13">
        <f t="shared" si="2989"/>
        <v>2.6610020354868723E-2</v>
      </c>
      <c r="AI2260" s="13">
        <f t="shared" si="2990"/>
        <v>1.8539505137281302E-2</v>
      </c>
      <c r="AJ2260" s="13">
        <f t="shared" si="2991"/>
        <v>6.4583424993959471E-3</v>
      </c>
      <c r="AK2260" s="13">
        <f t="shared" si="2992"/>
        <v>1.4998669968318413E-3</v>
      </c>
      <c r="AL2260" s="13">
        <f t="shared" si="2993"/>
        <v>1.1496462306883125E-5</v>
      </c>
      <c r="AM2260" s="13">
        <f t="shared" si="2994"/>
        <v>1.4051329587675421E-4</v>
      </c>
      <c r="AN2260" s="13">
        <f t="shared" si="2995"/>
        <v>2.2188248936937625E-4</v>
      </c>
      <c r="AO2260" s="13">
        <f t="shared" si="2996"/>
        <v>1.751856960637133E-4</v>
      </c>
      <c r="AP2260" s="13">
        <f t="shared" si="2997"/>
        <v>9.221105637959819E-5</v>
      </c>
      <c r="AQ2260" s="13">
        <f t="shared" si="2998"/>
        <v>3.6402282448115916E-5</v>
      </c>
      <c r="AR2260" s="13">
        <f t="shared" si="2999"/>
        <v>8.403898750886556E-3</v>
      </c>
      <c r="AS2260" s="13">
        <f t="shared" si="3000"/>
        <v>5.855092254250998E-3</v>
      </c>
      <c r="AT2260" s="13">
        <f t="shared" si="3001"/>
        <v>2.0396548270035673E-3</v>
      </c>
      <c r="AU2260" s="13">
        <f t="shared" si="3002"/>
        <v>4.7368360538908226E-4</v>
      </c>
      <c r="AV2260" s="13">
        <f t="shared" si="3003"/>
        <v>8.2505194645125833E-5</v>
      </c>
      <c r="AW2260" s="13">
        <f t="shared" si="3004"/>
        <v>3.5133406360671115E-7</v>
      </c>
      <c r="AX2260" s="13">
        <f t="shared" si="3005"/>
        <v>1.6316203044459383E-5</v>
      </c>
      <c r="AY2260" s="13">
        <f t="shared" si="3006"/>
        <v>2.5764677470352925E-5</v>
      </c>
      <c r="AZ2260" s="13">
        <f t="shared" si="3007"/>
        <v>2.0342312587753969E-5</v>
      </c>
      <c r="BA2260" s="13">
        <f t="shared" si="3008"/>
        <v>1.0707416045192334E-5</v>
      </c>
      <c r="BB2260" s="13">
        <f t="shared" si="3009"/>
        <v>4.2269809984827125E-6</v>
      </c>
      <c r="BC2260" s="13">
        <f t="shared" si="3010"/>
        <v>1.3349527681466264E-6</v>
      </c>
      <c r="BD2260" s="13">
        <f t="shared" si="3011"/>
        <v>2.2117455903608702E-3</v>
      </c>
      <c r="BE2260" s="13">
        <f t="shared" si="3012"/>
        <v>1.5409484167249864E-3</v>
      </c>
      <c r="BF2260" s="13">
        <f t="shared" si="3013"/>
        <v>5.367981817971689E-4</v>
      </c>
      <c r="BG2260" s="13">
        <f t="shared" si="3014"/>
        <v>1.2466447496586262E-4</v>
      </c>
      <c r="BH2260" s="13">
        <f t="shared" si="3015"/>
        <v>2.1713790925785705E-5</v>
      </c>
      <c r="BI2260" s="13">
        <f t="shared" si="3016"/>
        <v>3.0256492332581109E-6</v>
      </c>
      <c r="BJ2260" s="14">
        <f t="shared" si="3017"/>
        <v>0.16327186855594916</v>
      </c>
      <c r="BK2260" s="14">
        <f t="shared" si="3018"/>
        <v>0.25089726252257971</v>
      </c>
      <c r="BL2260" s="14">
        <f t="shared" si="3019"/>
        <v>0.51720135250543076</v>
      </c>
      <c r="BM2260" s="14">
        <f t="shared" si="3020"/>
        <v>0.39628418186350473</v>
      </c>
      <c r="BN2260" s="14">
        <f t="shared" si="3021"/>
        <v>0.6024670487106033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1.5815999999999999</v>
      </c>
      <c r="F2261" s="10">
        <f>VLOOKUP(B2261,home!$B$2:$E$405,3,FALSE)</f>
        <v>1.0839000000000001</v>
      </c>
      <c r="G2261" s="10">
        <f>VLOOKUP(C2261,away!$B$2:$E$405,4,FALSE)</f>
        <v>1.3549</v>
      </c>
      <c r="H2261" s="10">
        <f>VLOOKUP(A2261,away!$A$2:$E$405,3,FALSE)</f>
        <v>1.1631</v>
      </c>
      <c r="I2261" s="10">
        <f>VLOOKUP(C2261,away!$B$2:$E$405,3,FALSE)</f>
        <v>0.85980000000000001</v>
      </c>
      <c r="J2261" s="10">
        <f>VLOOKUP(B2261,home!$B$2:$E$405,4,FALSE)</f>
        <v>1.2282</v>
      </c>
      <c r="K2261" s="12">
        <f t="shared" si="2966"/>
        <v>2.3226999755760001</v>
      </c>
      <c r="L2261" s="12">
        <f t="shared" si="2967"/>
        <v>1.228240997316</v>
      </c>
      <c r="M2261" s="13">
        <f t="shared" si="2968"/>
        <v>2.8697623259833133E-2</v>
      </c>
      <c r="N2261" s="13">
        <f t="shared" si="2969"/>
        <v>6.6655968844703664E-2</v>
      </c>
      <c r="O2261" s="13">
        <f t="shared" si="2970"/>
        <v>3.5247597413256289E-2</v>
      </c>
      <c r="P2261" s="13">
        <f t="shared" si="2971"/>
        <v>8.1869593650883046E-2</v>
      </c>
      <c r="Q2261" s="13">
        <f t="shared" si="2972"/>
        <v>7.7410908603793932E-2</v>
      </c>
      <c r="R2261" s="13">
        <f t="shared" si="2973"/>
        <v>2.1646272099925385E-2</v>
      </c>
      <c r="S2261" s="13">
        <f t="shared" si="2974"/>
        <v>5.8390117396430061E-2</v>
      </c>
      <c r="T2261" s="13">
        <f t="shared" si="2975"/>
        <v>9.5079251586661584E-2</v>
      </c>
      <c r="U2261" s="13">
        <f t="shared" si="2976"/>
        <v>5.0277795677808136E-2</v>
      </c>
      <c r="V2261" s="13">
        <f t="shared" si="2977"/>
        <v>1.8508598899136704E-2</v>
      </c>
      <c r="W2261" s="13">
        <f t="shared" si="2978"/>
        <v>5.993410517444938E-2</v>
      </c>
      <c r="X2261" s="13">
        <f t="shared" si="2979"/>
        <v>7.3613525112707745E-2</v>
      </c>
      <c r="Y2261" s="13">
        <f t="shared" si="2980"/>
        <v>4.5207574750189293E-2</v>
      </c>
      <c r="Z2261" s="13">
        <f t="shared" si="2981"/>
        <v>8.8622796107286194E-3</v>
      </c>
      <c r="AA2261" s="13">
        <f t="shared" si="2982"/>
        <v>2.0584416635387046E-2</v>
      </c>
      <c r="AB2261" s="13">
        <f t="shared" si="2983"/>
        <v>2.3905712008129857E-2</v>
      </c>
      <c r="AC2261" s="13">
        <f t="shared" si="2984"/>
        <v>3.3001240581837527E-3</v>
      </c>
      <c r="AD2261" s="13">
        <f t="shared" si="2985"/>
        <v>3.4802236156215749E-2</v>
      </c>
      <c r="AE2261" s="13">
        <f t="shared" si="2986"/>
        <v>4.2745533245337385E-2</v>
      </c>
      <c r="AF2261" s="13">
        <f t="shared" si="2987"/>
        <v>2.6250908192028716E-2</v>
      </c>
      <c r="AG2261" s="13">
        <f t="shared" si="2988"/>
        <v>1.0747480552742701E-2</v>
      </c>
      <c r="AH2261" s="13">
        <f t="shared" si="2989"/>
        <v>2.7212537868936434E-3</v>
      </c>
      <c r="AI2261" s="13">
        <f t="shared" si="2990"/>
        <v>6.3206561043539621E-3</v>
      </c>
      <c r="AJ2261" s="13">
        <f t="shared" si="2991"/>
        <v>7.3404938896036243E-3</v>
      </c>
      <c r="AK2261" s="13">
        <f t="shared" si="2992"/>
        <v>5.6832549926993719E-3</v>
      </c>
      <c r="AL2261" s="13">
        <f t="shared" si="2993"/>
        <v>3.7658842085249128E-4</v>
      </c>
      <c r="AM2261" s="13">
        <f t="shared" si="2994"/>
        <v>1.6167030614006501E-2</v>
      </c>
      <c r="AN2261" s="13">
        <f t="shared" si="2995"/>
        <v>1.9857009804985649E-2</v>
      </c>
      <c r="AO2261" s="13">
        <f t="shared" si="2996"/>
        <v>1.2194596763294584E-2</v>
      </c>
      <c r="AP2261" s="13">
        <f t="shared" si="2997"/>
        <v>4.9926345634718015E-3</v>
      </c>
      <c r="AQ2261" s="13">
        <f t="shared" si="2998"/>
        <v>1.5330396138682346E-3</v>
      </c>
      <c r="AR2261" s="13">
        <f t="shared" si="2999"/>
        <v>6.6847109303283807E-4</v>
      </c>
      <c r="AS2261" s="13">
        <f t="shared" si="3000"/>
        <v>1.5526577914606349E-3</v>
      </c>
      <c r="AT2261" s="13">
        <f t="shared" si="3001"/>
        <v>1.8031791071517521E-3</v>
      </c>
      <c r="AU2261" s="13">
        <f t="shared" si="3002"/>
        <v>1.3960813560468426E-3</v>
      </c>
      <c r="AV2261" s="13">
        <f t="shared" si="3003"/>
        <v>8.1066953289802765E-4</v>
      </c>
      <c r="AW2261" s="13">
        <f t="shared" si="3004"/>
        <v>2.9842909821089825E-5</v>
      </c>
      <c r="AX2261" s="13">
        <f t="shared" si="3005"/>
        <v>6.2585269353815556E-3</v>
      </c>
      <c r="AY2261" s="13">
        <f t="shared" si="3006"/>
        <v>7.6869793648420906E-3</v>
      </c>
      <c r="AZ2261" s="13">
        <f t="shared" si="3007"/>
        <v>4.7207316007105817E-3</v>
      </c>
      <c r="BA2261" s="13">
        <f t="shared" si="3008"/>
        <v>1.9327320297726405E-3</v>
      </c>
      <c r="BB2261" s="13">
        <f t="shared" si="3009"/>
        <v>5.9346517894813132E-4</v>
      </c>
      <c r="BC2261" s="13">
        <f t="shared" si="3010"/>
        <v>1.4578365265271426E-4</v>
      </c>
      <c r="BD2261" s="13">
        <f t="shared" si="3011"/>
        <v>1.3684060033059486E-4</v>
      </c>
      <c r="BE2261" s="13">
        <f t="shared" si="3012"/>
        <v>3.1783965904567783E-4</v>
      </c>
      <c r="BF2261" s="13">
        <f t="shared" si="3013"/>
        <v>3.6912308415124013E-4</v>
      </c>
      <c r="BG2261" s="13">
        <f t="shared" si="3014"/>
        <v>2.8578739284754108E-4</v>
      </c>
      <c r="BH2261" s="13">
        <f t="shared" si="3015"/>
        <v>1.659495925967281E-4</v>
      </c>
      <c r="BI2261" s="13">
        <f t="shared" si="3016"/>
        <v>7.7090222934253505E-5</v>
      </c>
      <c r="BJ2261" s="14">
        <f t="shared" si="3017"/>
        <v>0.60853002234076436</v>
      </c>
      <c r="BK2261" s="14">
        <f t="shared" si="3018"/>
        <v>0.19882962505016127</v>
      </c>
      <c r="BL2261" s="14">
        <f t="shared" si="3019"/>
        <v>0.18131114204055337</v>
      </c>
      <c r="BM2261" s="14">
        <f t="shared" si="3020"/>
        <v>0.67834796871479142</v>
      </c>
      <c r="BN2261" s="14">
        <f t="shared" si="3021"/>
        <v>0.3115279638723954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1.2279</v>
      </c>
      <c r="F2262" s="10">
        <f>VLOOKUP(B2262,home!$B$2:$E$405,3,FALSE)</f>
        <v>0.3054</v>
      </c>
      <c r="G2262" s="10">
        <f>VLOOKUP(C2262,away!$B$2:$E$405,4,FALSE)</f>
        <v>0.71260000000000001</v>
      </c>
      <c r="H2262" s="10">
        <f>VLOOKUP(A2262,away!$A$2:$E$405,3,FALSE)</f>
        <v>0.89710000000000001</v>
      </c>
      <c r="I2262" s="10">
        <f>VLOOKUP(C2262,away!$B$2:$E$405,3,FALSE)</f>
        <v>0.83599999999999997</v>
      </c>
      <c r="J2262" s="10">
        <f>VLOOKUP(B2262,home!$B$2:$E$405,4,FALSE)</f>
        <v>0.69669999999999999</v>
      </c>
      <c r="K2262" s="12">
        <f t="shared" si="2966"/>
        <v>0.26722547031599997</v>
      </c>
      <c r="L2262" s="12">
        <f t="shared" si="2967"/>
        <v>0.52250800052000002</v>
      </c>
      <c r="M2262" s="13">
        <f t="shared" si="2968"/>
        <v>0.45396577427772727</v>
      </c>
      <c r="N2262" s="13">
        <f t="shared" si="2969"/>
        <v>0.12131121753873275</v>
      </c>
      <c r="O2262" s="13">
        <f t="shared" si="2970"/>
        <v>0.2372007490223689</v>
      </c>
      <c r="P2262" s="13">
        <f t="shared" si="2971"/>
        <v>6.3386081716809997E-2</v>
      </c>
      <c r="Q2262" s="13">
        <f t="shared" si="2972"/>
        <v>1.6208723580697221E-2</v>
      </c>
      <c r="R2262" s="13">
        <f t="shared" si="2973"/>
        <v>6.1969644546762154E-2</v>
      </c>
      <c r="S2262" s="13">
        <f t="shared" si="2974"/>
        <v>2.2126091784135842E-3</v>
      </c>
      <c r="T2262" s="13">
        <f t="shared" si="2975"/>
        <v>8.4691877491314786E-3</v>
      </c>
      <c r="U2262" s="13">
        <f t="shared" si="2976"/>
        <v>1.6559867409323858E-2</v>
      </c>
      <c r="V2262" s="13">
        <f t="shared" si="2977"/>
        <v>3.4326774331397548E-5</v>
      </c>
      <c r="W2262" s="13">
        <f t="shared" si="2978"/>
        <v>1.4437945940246179E-3</v>
      </c>
      <c r="X2262" s="13">
        <f t="shared" si="2979"/>
        <v>7.543942264853882E-4</v>
      </c>
      <c r="Y2262" s="13">
        <f t="shared" si="2980"/>
        <v>1.9708850944235608E-4</v>
      </c>
      <c r="Z2262" s="13">
        <f t="shared" si="2981"/>
        <v>1.0793211688354608E-2</v>
      </c>
      <c r="AA2262" s="13">
        <f t="shared" si="2982"/>
        <v>2.8842210696407083E-3</v>
      </c>
      <c r="AB2262" s="13">
        <f t="shared" si="2983"/>
        <v>3.8536866591502736E-4</v>
      </c>
      <c r="AC2262" s="13">
        <f t="shared" si="2984"/>
        <v>2.9955998972420949E-7</v>
      </c>
      <c r="AD2262" s="13">
        <f t="shared" si="2985"/>
        <v>9.6454672356981677E-5</v>
      </c>
      <c r="AE2262" s="13">
        <f t="shared" si="2986"/>
        <v>5.0398337994058212E-5</v>
      </c>
      <c r="AF2262" s="13">
        <f t="shared" si="2987"/>
        <v>1.3166767407403249E-5</v>
      </c>
      <c r="AG2262" s="13">
        <f t="shared" si="2988"/>
        <v>2.2932471037847263E-6</v>
      </c>
      <c r="AH2262" s="13">
        <f t="shared" si="2989"/>
        <v>1.4098848646178148E-3</v>
      </c>
      <c r="AI2262" s="13">
        <f t="shared" si="2990"/>
        <v>3.7675714603890549E-4</v>
      </c>
      <c r="AJ2262" s="13">
        <f t="shared" si="2991"/>
        <v>5.0339552772580198E-5</v>
      </c>
      <c r="AK2262" s="13">
        <f t="shared" si="2992"/>
        <v>4.4840035550499479E-6</v>
      </c>
      <c r="AL2262" s="13">
        <f t="shared" si="2993"/>
        <v>1.6730718537498453E-9</v>
      </c>
      <c r="AM2262" s="13">
        <f t="shared" si="2994"/>
        <v>5.155029036954023E-6</v>
      </c>
      <c r="AN2262" s="13">
        <f t="shared" si="2995"/>
        <v>2.6935439147213879E-6</v>
      </c>
      <c r="AO2262" s="13">
        <f t="shared" si="2996"/>
        <v>7.0369912259694279E-7</v>
      </c>
      <c r="AP2262" s="13">
        <f t="shared" si="2997"/>
        <v>1.2256280717193567E-7</v>
      </c>
      <c r="AQ2262" s="13">
        <f t="shared" si="2998"/>
        <v>1.6010011828381605E-8</v>
      </c>
      <c r="AR2262" s="13">
        <f t="shared" si="2999"/>
        <v>1.4733522431497313E-4</v>
      </c>
      <c r="AS2262" s="13">
        <f t="shared" si="3000"/>
        <v>3.9371724611682051E-5</v>
      </c>
      <c r="AT2262" s="13">
        <f t="shared" si="3001"/>
        <v>5.2605638132543835E-6</v>
      </c>
      <c r="AU2262" s="13">
        <f t="shared" si="3002"/>
        <v>4.6858554637474424E-7</v>
      </c>
      <c r="AV2262" s="13">
        <f t="shared" si="3003"/>
        <v>3.130449825331771E-8</v>
      </c>
      <c r="AW2262" s="13">
        <f t="shared" si="3004"/>
        <v>6.4890763949850964E-12</v>
      </c>
      <c r="AX2262" s="13">
        <f t="shared" si="3005"/>
        <v>2.2959250981544577E-7</v>
      </c>
      <c r="AY2262" s="13">
        <f t="shared" si="3006"/>
        <v>1.1996392323803702E-7</v>
      </c>
      <c r="AZ2262" s="13">
        <f t="shared" si="3007"/>
        <v>3.134105483282074E-8</v>
      </c>
      <c r="BA2262" s="13">
        <f t="shared" si="3008"/>
        <v>5.4586506316282844E-9</v>
      </c>
      <c r="BB2262" s="13">
        <f t="shared" si="3009"/>
        <v>7.1304715676733246E-10</v>
      </c>
      <c r="BC2262" s="13">
        <f t="shared" si="3010"/>
        <v>7.4514568831794015E-11</v>
      </c>
      <c r="BD2262" s="13">
        <f t="shared" si="3011"/>
        <v>1.2830638910497043E-5</v>
      </c>
      <c r="BE2262" s="13">
        <f t="shared" si="3012"/>
        <v>3.4286735173123416E-6</v>
      </c>
      <c r="BF2262" s="13">
        <f t="shared" si="3013"/>
        <v>4.5811444661190216E-7</v>
      </c>
      <c r="BG2262" s="13">
        <f t="shared" si="3014"/>
        <v>4.0806616151473201E-8</v>
      </c>
      <c r="BH2262" s="13">
        <f t="shared" si="3015"/>
        <v>2.7261417982704766E-9</v>
      </c>
      <c r="BI2262" s="13">
        <f t="shared" si="3016"/>
        <v>1.4569890483818683E-10</v>
      </c>
      <c r="BJ2262" s="14">
        <f t="shared" si="3017"/>
        <v>0.14855579721196949</v>
      </c>
      <c r="BK2262" s="14">
        <f t="shared" si="3018"/>
        <v>0.51959921314426705</v>
      </c>
      <c r="BL2262" s="14">
        <f t="shared" si="3019"/>
        <v>0.32105054478911083</v>
      </c>
      <c r="BM2262" s="14">
        <f t="shared" si="3020"/>
        <v>4.5956456193169584E-2</v>
      </c>
      <c r="BN2262" s="14">
        <f t="shared" si="3021"/>
        <v>0.95404219068309826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1.2279</v>
      </c>
      <c r="F2263" s="10">
        <f>VLOOKUP(B2263,home!$B$2:$E$405,3,FALSE)</f>
        <v>0.50900000000000001</v>
      </c>
      <c r="G2263" s="10">
        <f>VLOOKUP(C2263,away!$B$2:$E$405,4,FALSE)</f>
        <v>1.2216</v>
      </c>
      <c r="H2263" s="10">
        <f>VLOOKUP(A2263,away!$A$2:$E$405,3,FALSE)</f>
        <v>0.89710000000000001</v>
      </c>
      <c r="I2263" s="10">
        <f>VLOOKUP(C2263,away!$B$2:$E$405,3,FALSE)</f>
        <v>1.1147</v>
      </c>
      <c r="J2263" s="10">
        <f>VLOOKUP(B2263,home!$B$2:$E$405,4,FALSE)</f>
        <v>0.97540000000000004</v>
      </c>
      <c r="K2263" s="12">
        <f t="shared" si="2966"/>
        <v>0.76350134376000001</v>
      </c>
      <c r="L2263" s="12">
        <f t="shared" si="2967"/>
        <v>0.975397434698</v>
      </c>
      <c r="M2263" s="13">
        <f t="shared" si="2968"/>
        <v>0.17571379392811309</v>
      </c>
      <c r="N2263" s="13">
        <f t="shared" si="2969"/>
        <v>0.13415771778128208</v>
      </c>
      <c r="O2263" s="13">
        <f t="shared" si="2970"/>
        <v>0.17139078383853454</v>
      </c>
      <c r="P2263" s="13">
        <f t="shared" si="2971"/>
        <v>0.13085709376880081</v>
      </c>
      <c r="Q2263" s="13">
        <f t="shared" si="2972"/>
        <v>5.1214798900891853E-2</v>
      </c>
      <c r="R2263" s="13">
        <f t="shared" si="2973"/>
        <v>8.3587065443492994E-2</v>
      </c>
      <c r="S2263" s="13">
        <f t="shared" si="2974"/>
        <v>2.4362883822060963E-2</v>
      </c>
      <c r="T2263" s="13">
        <f t="shared" si="2975"/>
        <v>4.9954783466503866E-2</v>
      </c>
      <c r="U2263" s="13">
        <f t="shared" si="2976"/>
        <v>6.3818836787061961E-2</v>
      </c>
      <c r="V2263" s="13">
        <f t="shared" si="2977"/>
        <v>2.015939988111266E-3</v>
      </c>
      <c r="W2263" s="13">
        <f t="shared" si="2978"/>
        <v>1.3034189260409699E-2</v>
      </c>
      <c r="X2263" s="13">
        <f t="shared" si="2979"/>
        <v>1.2713514767971843E-2</v>
      </c>
      <c r="Y2263" s="13">
        <f t="shared" si="2980"/>
        <v>6.2003648453374362E-3</v>
      </c>
      <c r="Z2263" s="13">
        <f t="shared" si="2981"/>
        <v>2.7176869735838976E-2</v>
      </c>
      <c r="AA2263" s="13">
        <f t="shared" si="2982"/>
        <v>2.0749576562503532E-2</v>
      </c>
      <c r="AB2263" s="13">
        <f t="shared" si="2983"/>
        <v>7.9211647939612245E-3</v>
      </c>
      <c r="AC2263" s="13">
        <f t="shared" si="2984"/>
        <v>9.3831580520535021E-5</v>
      </c>
      <c r="AD2263" s="13">
        <f t="shared" si="2985"/>
        <v>2.4879052537862415E-3</v>
      </c>
      <c r="AE2263" s="13">
        <f t="shared" si="2986"/>
        <v>2.4266964023147769E-3</v>
      </c>
      <c r="AF2263" s="13">
        <f t="shared" si="2987"/>
        <v>1.1834967228043494E-3</v>
      </c>
      <c r="AG2263" s="13">
        <f t="shared" si="2988"/>
        <v>3.8479322246561752E-4</v>
      </c>
      <c r="AH2263" s="13">
        <f t="shared" si="2989"/>
        <v>6.6270622558647612E-3</v>
      </c>
      <c r="AI2263" s="13">
        <f t="shared" si="2990"/>
        <v>5.0597709375339219E-3</v>
      </c>
      <c r="AJ2263" s="13">
        <f t="shared" si="2991"/>
        <v>1.931570954962472E-3</v>
      </c>
      <c r="AK2263" s="13">
        <f t="shared" si="2992"/>
        <v>4.9158567322721129E-4</v>
      </c>
      <c r="AL2263" s="13">
        <f t="shared" si="2993"/>
        <v>2.7951198721880089E-6</v>
      </c>
      <c r="AM2263" s="13">
        <f t="shared" si="2994"/>
        <v>3.7990380088267188E-4</v>
      </c>
      <c r="AN2263" s="13">
        <f t="shared" si="2995"/>
        <v>3.7055719281297797E-4</v>
      </c>
      <c r="AO2263" s="13">
        <f t="shared" si="2996"/>
        <v>1.8072026763933541E-4</v>
      </c>
      <c r="AP2263" s="13">
        <f t="shared" si="2997"/>
        <v>5.8758028484447923E-5</v>
      </c>
      <c r="AQ2263" s="13">
        <f t="shared" si="2998"/>
        <v>1.4328107562910626E-5</v>
      </c>
      <c r="AR2263" s="13">
        <f t="shared" si="2999"/>
        <v>1.2928039047908862E-3</v>
      </c>
      <c r="AS2263" s="13">
        <f t="shared" si="3000"/>
        <v>9.8705751852601678E-4</v>
      </c>
      <c r="AT2263" s="13">
        <f t="shared" si="3001"/>
        <v>3.7680987088151244E-4</v>
      </c>
      <c r="AU2263" s="13">
        <f t="shared" si="3002"/>
        <v>9.5898280920022279E-5</v>
      </c>
      <c r="AV2263" s="13">
        <f t="shared" si="3003"/>
        <v>1.8304616586677745E-5</v>
      </c>
      <c r="AW2263" s="13">
        <f t="shared" si="3004"/>
        <v>5.7821499735653841E-8</v>
      </c>
      <c r="AX2263" s="13">
        <f t="shared" si="3005"/>
        <v>4.8342843745575231E-5</v>
      </c>
      <c r="AY2263" s="13">
        <f t="shared" si="3006"/>
        <v>4.7153485775440341E-5</v>
      </c>
      <c r="AZ2263" s="13">
        <f t="shared" si="3007"/>
        <v>2.2996694531216567E-5</v>
      </c>
      <c r="BA2263" s="13">
        <f t="shared" si="3008"/>
        <v>7.4769722840940566E-6</v>
      </c>
      <c r="BB2263" s="13">
        <f t="shared" si="3009"/>
        <v>1.8232548963033467E-6</v>
      </c>
      <c r="BC2263" s="13">
        <f t="shared" si="3010"/>
        <v>3.5567962973097064E-7</v>
      </c>
      <c r="BD2263" s="13">
        <f t="shared" si="3011"/>
        <v>2.1016626871676454E-4</v>
      </c>
      <c r="BE2263" s="13">
        <f t="shared" si="3012"/>
        <v>1.6046222857827498E-4</v>
      </c>
      <c r="BF2263" s="13">
        <f t="shared" si="3013"/>
        <v>6.1256563571118603E-5</v>
      </c>
      <c r="BG2263" s="13">
        <f t="shared" si="3014"/>
        <v>1.558982286688964E-5</v>
      </c>
      <c r="BH2263" s="13">
        <f t="shared" si="3015"/>
        <v>2.9757126769626538E-6</v>
      </c>
      <c r="BI2263" s="13">
        <f t="shared" si="3016"/>
        <v>4.5439212550093064E-7</v>
      </c>
      <c r="BJ2263" s="14">
        <f t="shared" si="3017"/>
        <v>0.2748906769520123</v>
      </c>
      <c r="BK2263" s="14">
        <f t="shared" si="3018"/>
        <v>0.33309349169325425</v>
      </c>
      <c r="BL2263" s="14">
        <f t="shared" si="3019"/>
        <v>0.36479919642738329</v>
      </c>
      <c r="BM2263" s="14">
        <f t="shared" si="3020"/>
        <v>0.25299188548309798</v>
      </c>
      <c r="BN2263" s="14">
        <f t="shared" si="3021"/>
        <v>0.7469212536611155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1.2279</v>
      </c>
      <c r="F2264" s="10">
        <f>VLOOKUP(B2264,home!$B$2:$E$405,3,FALSE)</f>
        <v>2.4432</v>
      </c>
      <c r="G2264" s="10">
        <f>VLOOKUP(C2264,away!$B$2:$E$405,4,FALSE)</f>
        <v>0.40720000000000001</v>
      </c>
      <c r="H2264" s="10">
        <f>VLOOKUP(A2264,away!$A$2:$E$405,3,FALSE)</f>
        <v>0.89710000000000001</v>
      </c>
      <c r="I2264" s="10">
        <f>VLOOKUP(C2264,away!$B$2:$E$405,3,FALSE)</f>
        <v>1.1147</v>
      </c>
      <c r="J2264" s="10">
        <f>VLOOKUP(B2264,home!$B$2:$E$405,4,FALSE)</f>
        <v>0.97540000000000004</v>
      </c>
      <c r="K2264" s="12">
        <f t="shared" si="2966"/>
        <v>1.2216021500159999</v>
      </c>
      <c r="L2264" s="12">
        <f t="shared" si="2967"/>
        <v>0.975397434698</v>
      </c>
      <c r="M2264" s="13">
        <f t="shared" si="2968"/>
        <v>0.1111361131038842</v>
      </c>
      <c r="N2264" s="13">
        <f t="shared" si="2969"/>
        <v>0.13576411471212629</v>
      </c>
      <c r="O2264" s="13">
        <f t="shared" si="2970"/>
        <v>0.10840187962383545</v>
      </c>
      <c r="P2264" s="13">
        <f t="shared" si="2971"/>
        <v>0.13242396921425301</v>
      </c>
      <c r="Q2264" s="13">
        <f t="shared" si="2972"/>
        <v>8.2924867213676173E-2</v>
      </c>
      <c r="R2264" s="13">
        <f t="shared" si="2973"/>
        <v>5.2867457650765233E-2</v>
      </c>
      <c r="S2264" s="13">
        <f t="shared" si="2974"/>
        <v>3.9447365785740561E-2</v>
      </c>
      <c r="T2264" s="13">
        <f t="shared" si="2975"/>
        <v>8.0884702752892029E-2</v>
      </c>
      <c r="U2264" s="13">
        <f t="shared" si="2976"/>
        <v>6.458299993205463E-2</v>
      </c>
      <c r="V2264" s="13">
        <f t="shared" si="2977"/>
        <v>5.2226015733731384E-3</v>
      </c>
      <c r="W2264" s="13">
        <f t="shared" si="2978"/>
        <v>3.376706535933937E-2</v>
      </c>
      <c r="X2264" s="13">
        <f t="shared" si="2979"/>
        <v>3.2936308928779329E-2</v>
      </c>
      <c r="Y2264" s="13">
        <f t="shared" si="2980"/>
        <v>1.6062995618776089E-2</v>
      </c>
      <c r="Z2264" s="13">
        <f t="shared" si="2981"/>
        <v>1.7188927523853856E-2</v>
      </c>
      <c r="AA2264" s="13">
        <f t="shared" si="2982"/>
        <v>2.0998030819609069E-2</v>
      </c>
      <c r="AB2264" s="13">
        <f t="shared" si="2983"/>
        <v>1.2825619797668336E-2</v>
      </c>
      <c r="AC2264" s="13">
        <f t="shared" si="2984"/>
        <v>3.8893614924936931E-4</v>
      </c>
      <c r="AD2264" s="13">
        <f t="shared" si="2985"/>
        <v>1.0312479910674943E-2</v>
      </c>
      <c r="AE2264" s="13">
        <f t="shared" si="2986"/>
        <v>1.0058766450247001E-2</v>
      </c>
      <c r="AF2264" s="13">
        <f t="shared" si="2987"/>
        <v>4.9056474958986147E-3</v>
      </c>
      <c r="AG2264" s="13">
        <f t="shared" si="2988"/>
        <v>1.5949853276773925E-3</v>
      </c>
      <c r="AH2264" s="13">
        <f t="shared" si="2989"/>
        <v>4.1915089529942235E-3</v>
      </c>
      <c r="AI2264" s="13">
        <f t="shared" si="2990"/>
        <v>5.1203563487890562E-3</v>
      </c>
      <c r="AJ2264" s="13">
        <f t="shared" si="2991"/>
        <v>3.1275191622643938E-3</v>
      </c>
      <c r="AK2264" s="13">
        <f t="shared" si="2992"/>
        <v>1.2735280442794741E-3</v>
      </c>
      <c r="AL2264" s="13">
        <f t="shared" si="2993"/>
        <v>1.85374374597265E-5</v>
      </c>
      <c r="AM2264" s="13">
        <f t="shared" si="2994"/>
        <v>2.5195495261754633E-3</v>
      </c>
      <c r="AN2264" s="13">
        <f t="shared" si="2995"/>
        <v>2.4575621444261086E-3</v>
      </c>
      <c r="AO2264" s="13">
        <f t="shared" si="2996"/>
        <v>1.1985499056420708E-3</v>
      </c>
      <c r="AP2264" s="13">
        <f t="shared" si="2997"/>
        <v>3.8968750110693535E-4</v>
      </c>
      <c r="AQ2264" s="13">
        <f t="shared" si="2998"/>
        <v>9.5025047228394676E-5</v>
      </c>
      <c r="AR2264" s="13">
        <f t="shared" si="2999"/>
        <v>8.1767741605285346E-4</v>
      </c>
      <c r="AS2264" s="13">
        <f t="shared" si="3000"/>
        <v>9.9887648946969318E-4</v>
      </c>
      <c r="AT2264" s="13">
        <f t="shared" si="3001"/>
        <v>6.1011483356830578E-4</v>
      </c>
      <c r="AU2264" s="13">
        <f t="shared" si="3002"/>
        <v>2.4843919748123214E-4</v>
      </c>
      <c r="AV2264" s="13">
        <f t="shared" si="3003"/>
        <v>7.5873464447830696E-5</v>
      </c>
      <c r="AW2264" s="13">
        <f t="shared" si="3004"/>
        <v>6.135621993704194E-7</v>
      </c>
      <c r="AX2264" s="13">
        <f t="shared" si="3005"/>
        <v>5.1298118637462312E-4</v>
      </c>
      <c r="AY2264" s="13">
        <f t="shared" si="3006"/>
        <v>5.00360533238144E-4</v>
      </c>
      <c r="AZ2264" s="13">
        <f t="shared" si="3007"/>
        <v>2.4402519027230449E-4</v>
      </c>
      <c r="BA2264" s="13">
        <f t="shared" si="3008"/>
        <v>7.9340514864432388E-5</v>
      </c>
      <c r="BB2264" s="13">
        <f t="shared" si="3009"/>
        <v>1.9347133666596471E-5</v>
      </c>
      <c r="BC2264" s="13">
        <f t="shared" si="3010"/>
        <v>3.7742289094315031E-6</v>
      </c>
      <c r="BD2264" s="13">
        <f t="shared" si="3011"/>
        <v>1.3292674233807367E-4</v>
      </c>
      <c r="BE2264" s="13">
        <f t="shared" si="3012"/>
        <v>1.6238359423481367E-4</v>
      </c>
      <c r="BF2264" s="13">
        <f t="shared" si="3013"/>
        <v>9.9184073922287065E-5</v>
      </c>
      <c r="BG2264" s="13">
        <f t="shared" si="3014"/>
        <v>4.038782598360392E-5</v>
      </c>
      <c r="BH2264" s="13">
        <f t="shared" si="3015"/>
        <v>1.2334463764010654E-5</v>
      </c>
      <c r="BI2264" s="13">
        <f t="shared" si="3016"/>
        <v>3.0135614906819713E-6</v>
      </c>
      <c r="BJ2264" s="14">
        <f t="shared" si="3017"/>
        <v>0.41723213668199172</v>
      </c>
      <c r="BK2264" s="14">
        <f t="shared" si="3018"/>
        <v>0.28913788379719813</v>
      </c>
      <c r="BL2264" s="14">
        <f t="shared" si="3019"/>
        <v>0.27659011199501332</v>
      </c>
      <c r="BM2264" s="14">
        <f t="shared" si="3020"/>
        <v>0.37613091150847794</v>
      </c>
      <c r="BN2264" s="14">
        <f t="shared" si="3021"/>
        <v>0.62351840151854043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1.7670999999999999</v>
      </c>
      <c r="F2265" s="10">
        <f>VLOOKUP(B2265,home!$B$2:$E$405,3,FALSE)</f>
        <v>1.4552</v>
      </c>
      <c r="G2265" s="10">
        <f>VLOOKUP(C2265,away!$B$2:$E$405,4,FALSE)</f>
        <v>1.0509999999999999</v>
      </c>
      <c r="H2265" s="10">
        <f>VLOOKUP(A2265,away!$A$2:$E$405,3,FALSE)</f>
        <v>1.5205</v>
      </c>
      <c r="I2265" s="10">
        <f>VLOOKUP(C2265,away!$B$2:$E$405,3,FALSE)</f>
        <v>0.65769999999999995</v>
      </c>
      <c r="J2265" s="10">
        <f>VLOOKUP(B2265,home!$B$2:$E$405,4,FALSE)</f>
        <v>0.56369999999999998</v>
      </c>
      <c r="K2265" s="12">
        <f t="shared" si="2966"/>
        <v>2.7026295999199998</v>
      </c>
      <c r="L2265" s="12">
        <f t="shared" si="2967"/>
        <v>0.56371851754499991</v>
      </c>
      <c r="M2265" s="13">
        <f t="shared" si="2968"/>
        <v>3.8145475822741956E-2</v>
      </c>
      <c r="N2265" s="13">
        <f t="shared" si="2969"/>
        <v>0.10309309206157512</v>
      </c>
      <c r="O2265" s="13">
        <f t="shared" si="2970"/>
        <v>2.150331108184473E-2</v>
      </c>
      <c r="P2265" s="13">
        <f t="shared" si="2971"/>
        <v>5.8115485026081319E-2</v>
      </c>
      <c r="Q2265" s="13">
        <f t="shared" si="2972"/>
        <v>0.13931122107644528</v>
      </c>
      <c r="R2265" s="13">
        <f t="shared" si="2973"/>
        <v>6.0609073226832394E-3</v>
      </c>
      <c r="S2265" s="13">
        <f t="shared" si="2974"/>
        <v>2.2135060101957784E-2</v>
      </c>
      <c r="T2265" s="13">
        <f t="shared" si="2975"/>
        <v>7.8532315022597471E-2</v>
      </c>
      <c r="U2265" s="13">
        <f t="shared" si="2976"/>
        <v>1.63803875326556E-2</v>
      </c>
      <c r="V2265" s="13">
        <f t="shared" si="2977"/>
        <v>3.7470287575574468E-3</v>
      </c>
      <c r="W2265" s="13">
        <f t="shared" si="2978"/>
        <v>0.12550220989406663</v>
      </c>
      <c r="X2265" s="13">
        <f t="shared" si="2979"/>
        <v>7.0747919710104662E-2</v>
      </c>
      <c r="Y2265" s="13">
        <f t="shared" si="2980"/>
        <v>1.9940956209186438E-2</v>
      </c>
      <c r="Z2265" s="13">
        <f t="shared" si="2981"/>
        <v>1.1388818969735434E-3</v>
      </c>
      <c r="AA2265" s="13">
        <f t="shared" si="2982"/>
        <v>3.077975925573738E-3</v>
      </c>
      <c r="AB2265" s="13">
        <f t="shared" si="2983"/>
        <v>4.1593144221483726E-3</v>
      </c>
      <c r="AC2265" s="13">
        <f t="shared" si="2984"/>
        <v>3.5679262900015278E-4</v>
      </c>
      <c r="AD2265" s="13">
        <f t="shared" si="2985"/>
        <v>8.4796496828769288E-2</v>
      </c>
      <c r="AE2265" s="13">
        <f t="shared" si="2986"/>
        <v>4.7801355485323112E-2</v>
      </c>
      <c r="AF2265" s="13">
        <f t="shared" si="2987"/>
        <v>1.3473254625413945E-2</v>
      </c>
      <c r="AG2265" s="13">
        <f t="shared" si="2988"/>
        <v>2.5317077079815543E-3</v>
      </c>
      <c r="AH2265" s="13">
        <f t="shared" si="2989"/>
        <v>1.6050220365519078E-4</v>
      </c>
      <c r="AI2265" s="13">
        <f t="shared" si="2990"/>
        <v>4.3377800645090655E-4</v>
      </c>
      <c r="AJ2265" s="13">
        <f t="shared" si="2991"/>
        <v>5.861706400142546E-4</v>
      </c>
      <c r="AK2265" s="13">
        <f t="shared" si="2992"/>
        <v>5.2806737410219162E-4</v>
      </c>
      <c r="AL2265" s="13">
        <f t="shared" si="2993"/>
        <v>2.1743261805860047E-5</v>
      </c>
      <c r="AM2265" s="13">
        <f t="shared" si="2994"/>
        <v>4.5834704459790855E-2</v>
      </c>
      <c r="AN2265" s="13">
        <f t="shared" si="2995"/>
        <v>2.5837871650186497E-2</v>
      </c>
      <c r="AO2265" s="13">
        <f t="shared" si="2996"/>
        <v>7.2826433515805556E-3</v>
      </c>
      <c r="AP2265" s="13">
        <f t="shared" si="2997"/>
        <v>1.3684536379873135E-3</v>
      </c>
      <c r="AQ2265" s="13">
        <f t="shared" si="2998"/>
        <v>1.9285566403381757E-4</v>
      </c>
      <c r="AR2265" s="13">
        <f t="shared" si="2999"/>
        <v>1.809561286144197E-5</v>
      </c>
      <c r="AS2265" s="13">
        <f t="shared" si="3000"/>
        <v>4.8905738948026108E-5</v>
      </c>
      <c r="AT2265" s="13">
        <f t="shared" si="3001"/>
        <v>6.6087048843447901E-5</v>
      </c>
      <c r="AU2265" s="13">
        <f t="shared" si="3002"/>
        <v>5.9536271458553688E-5</v>
      </c>
      <c r="AV2265" s="13">
        <f t="shared" si="3003"/>
        <v>4.0226122378189868E-5</v>
      </c>
      <c r="AW2265" s="13">
        <f t="shared" si="3004"/>
        <v>9.2017625990602144E-7</v>
      </c>
      <c r="AX2265" s="13">
        <f t="shared" si="3005"/>
        <v>2.064570482943601E-2</v>
      </c>
      <c r="AY2265" s="13">
        <f t="shared" si="3006"/>
        <v>1.1638366120121313E-2</v>
      </c>
      <c r="AZ2265" s="13">
        <f t="shared" si="3007"/>
        <v>3.2803812479403689E-3</v>
      </c>
      <c r="BA2265" s="13">
        <f t="shared" si="3008"/>
        <v>6.1640388469045388E-4</v>
      </c>
      <c r="BB2265" s="13">
        <f t="shared" si="3009"/>
        <v>8.6869571021670416E-5</v>
      </c>
      <c r="BC2265" s="13">
        <f t="shared" si="3010"/>
        <v>9.7939971592212299E-6</v>
      </c>
      <c r="BD2265" s="13">
        <f t="shared" si="3011"/>
        <v>1.7001386760533823E-6</v>
      </c>
      <c r="BE2265" s="13">
        <f t="shared" si="3012"/>
        <v>4.5948451098706708E-6</v>
      </c>
      <c r="BF2265" s="13">
        <f t="shared" si="3013"/>
        <v>6.2090822004920713E-6</v>
      </c>
      <c r="BG2265" s="13">
        <f t="shared" si="3014"/>
        <v>5.5936164477954259E-6</v>
      </c>
      <c r="BH2265" s="13">
        <f t="shared" si="3015"/>
        <v>3.7793683456028207E-6</v>
      </c>
      <c r="BI2265" s="13">
        <f t="shared" si="3016"/>
        <v>2.0428465519653725E-6</v>
      </c>
      <c r="BJ2265" s="14">
        <f t="shared" si="3017"/>
        <v>0.80252457703541158</v>
      </c>
      <c r="BK2265" s="14">
        <f t="shared" si="3018"/>
        <v>0.13415995171926581</v>
      </c>
      <c r="BL2265" s="14">
        <f t="shared" si="3019"/>
        <v>5.3147185200949645E-2</v>
      </c>
      <c r="BM2265" s="14">
        <f t="shared" si="3020"/>
        <v>0.61310365751736751</v>
      </c>
      <c r="BN2265" s="14">
        <f t="shared" si="3021"/>
        <v>0.36622949239137165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1.7670999999999999</v>
      </c>
      <c r="F2266" s="10">
        <f>VLOOKUP(B2266,home!$B$2:$E$405,3,FALSE)</f>
        <v>0.88929999999999998</v>
      </c>
      <c r="G2266" s="10">
        <f>VLOOKUP(C2266,away!$B$2:$E$405,4,FALSE)</f>
        <v>1.4552</v>
      </c>
      <c r="H2266" s="10">
        <f>VLOOKUP(A2266,away!$A$2:$E$405,3,FALSE)</f>
        <v>1.5205</v>
      </c>
      <c r="I2266" s="10">
        <f>VLOOKUP(C2266,away!$B$2:$E$405,3,FALSE)</f>
        <v>0.84560000000000002</v>
      </c>
      <c r="J2266" s="10">
        <f>VLOOKUP(B2266,home!$B$2:$E$405,4,FALSE)</f>
        <v>0.65769999999999995</v>
      </c>
      <c r="K2266" s="12">
        <f t="shared" ref="K2266:K2275" si="3022">E2266*F2266*G2266</f>
        <v>2.2868206500559998</v>
      </c>
      <c r="L2266" s="12">
        <f t="shared" ref="L2266:L2275" si="3023">H2266*I2266*J2266</f>
        <v>0.84562777795999988</v>
      </c>
      <c r="M2266" s="13">
        <f t="shared" ref="M2266:M2275" si="3024">_xlfn.POISSON.DIST(0,K2266,FALSE) * _xlfn.POISSON.DIST(0,L2266,FALSE)</f>
        <v>4.3610888305997839E-2</v>
      </c>
      <c r="N2266" s="13">
        <f t="shared" ref="N2266:N2275" si="3025">_xlfn.POISSON.DIST(1,K2266,FALSE) * _xlfn.POISSON.DIST(0,L2266,FALSE)</f>
        <v>9.9730279945441577E-2</v>
      </c>
      <c r="O2266" s="13">
        <f t="shared" ref="O2266:O2275" si="3026">_xlfn.POISSON.DIST(0,K2266,FALSE) * _xlfn.POISSON.DIST(1,L2266,FALSE)</f>
        <v>3.6878578573062697E-2</v>
      </c>
      <c r="P2266" s="13">
        <f t="shared" ref="P2266:P2275" si="3027">_xlfn.POISSON.DIST(1,K2266,FALSE) * _xlfn.POISSON.DIST(1,L2266,FALSE)</f>
        <v>8.4334695025592502E-2</v>
      </c>
      <c r="Q2266" s="13">
        <f t="shared" ref="Q2266:Q2275" si="3028">_xlfn.POISSON.DIST(2,K2266,FALSE) * _xlfn.POISSON.DIST(0,L2266,FALSE)</f>
        <v>0.1140326318075508</v>
      </c>
      <c r="R2266" s="13">
        <f t="shared" ref="R2266:R2275" si="3029">_xlfn.POISSON.DIST(0,K2266,FALSE) * _xlfn.POISSON.DIST(2,L2266,FALSE)</f>
        <v>1.5592775226531134E-2</v>
      </c>
      <c r="S2266" s="13">
        <f t="shared" ref="S2266:S2275" si="3030">_xlfn.POISSON.DIST(2,K2266,FALSE) * _xlfn.POISSON.DIST(2,L2266,FALSE)</f>
        <v>4.0771588594777211E-2</v>
      </c>
      <c r="T2266" s="13">
        <f t="shared" ref="T2266:T2275" si="3031">_xlfn.POISSON.DIST(2,K2266,FALSE) * _xlfn.POISSON.DIST(1,L2266,FALSE)</f>
        <v>9.6429161050349987E-2</v>
      </c>
      <c r="U2266" s="13">
        <f t="shared" ref="U2266:U2275" si="3032">_xlfn.POISSON.DIST(1,K2266,FALSE) * _xlfn.POISSON.DIST(2,L2266,FALSE)</f>
        <v>3.5657880379713014E-2</v>
      </c>
      <c r="V2266" s="13">
        <f t="shared" ref="V2266:V2275" si="3033">_xlfn.POISSON.DIST(3,K2266,FALSE) * _xlfn.POISSON.DIST(3,L2266,FALSE)</f>
        <v>8.7604510998959464E-3</v>
      </c>
      <c r="W2266" s="13">
        <f t="shared" ref="W2266:W2275" si="3034">_xlfn.POISSON.DIST(3,K2266,FALSE) * _xlfn.POISSON.DIST(0,L2266,FALSE)</f>
        <v>8.6924059065913273E-2</v>
      </c>
      <c r="X2266" s="13">
        <f t="shared" ref="X2266:X2275" si="3035">_xlfn.POISSON.DIST(3,K2266,FALSE) * _xlfn.POISSON.DIST(1,L2266,FALSE)</f>
        <v>7.3505398919172016E-2</v>
      </c>
      <c r="Y2266" s="13">
        <f t="shared" ref="Y2266:Y2275" si="3036">_xlfn.POISSON.DIST(3,K2266,FALSE) * _xlfn.POISSON.DIST(2,L2266,FALSE)</f>
        <v>3.10791035780414E-2</v>
      </c>
      <c r="Z2266" s="13">
        <f t="shared" ref="Z2266:Z2275" si="3037">_xlfn.POISSON.DIST(0,K2266,FALSE) * _xlfn.POISSON.DIST(3,L2266,FALSE)</f>
        <v>4.39522795568042E-3</v>
      </c>
      <c r="AA2266" s="13">
        <f t="shared" ref="AA2266:AA2275" si="3038">_xlfn.POISSON.DIST(1,K2266,FALSE) * _xlfn.POISSON.DIST(3,L2266,FALSE)</f>
        <v>1.0051098050753401E-2</v>
      </c>
      <c r="AB2266" s="13">
        <f t="shared" ref="AB2266:AB2275" si="3039">_xlfn.POISSON.DIST(2,K2266,FALSE) * _xlfn.POISSON.DIST(3,L2266,FALSE)</f>
        <v>1.1492529289100245E-2</v>
      </c>
      <c r="AC2266" s="13">
        <f t="shared" ref="AC2266:AC2275" si="3040">_xlfn.POISSON.DIST(4,K2266,FALSE) * _xlfn.POISSON.DIST(4,L2266,FALSE)</f>
        <v>1.0588095090675036E-3</v>
      </c>
      <c r="AD2266" s="13">
        <f t="shared" ref="AD2266:AD2275" si="3041">_xlfn.POISSON.DIST(4,K2266,FALSE) * _xlfn.POISSON.DIST(0,L2266,FALSE)</f>
        <v>4.9694933314654487E-2</v>
      </c>
      <c r="AE2266" s="13">
        <f t="shared" ref="AE2266:AE2275" si="3042">_xlfn.POISSON.DIST(4,K2266,FALSE) * _xlfn.POISSON.DIST(1,L2266,FALSE)</f>
        <v>4.2023416034741648E-2</v>
      </c>
      <c r="AF2266" s="13">
        <f t="shared" ref="AF2266:AF2275" si="3043">_xlfn.POISSON.DIST(4,K2266,FALSE) * _xlfn.POISSON.DIST(2,L2266,FALSE)</f>
        <v>1.7768083961873602E-2</v>
      </c>
      <c r="AG2266" s="13">
        <f t="shared" ref="AG2266:AG2275" si="3044">_xlfn.POISSON.DIST(4,K2266,FALSE) * _xlfn.POISSON.DIST(3,L2266,FALSE)</f>
        <v>5.0083951197619631E-3</v>
      </c>
      <c r="AH2266" s="13">
        <f t="shared" ref="AH2266:AH2275" si="3045">_xlfn.POISSON.DIST(0,K2266,FALSE) * _xlfn.POISSON.DIST(4,L2266,FALSE)</f>
        <v>9.291817124474262E-4</v>
      </c>
      <c r="AI2266" s="13">
        <f t="shared" ref="AI2266:AI2275" si="3046">_xlfn.POISSON.DIST(1,K2266,FALSE) * _xlfn.POISSON.DIST(4,L2266,FALSE)</f>
        <v>2.1248719276791704E-3</v>
      </c>
      <c r="AJ2266" s="13">
        <f t="shared" ref="AJ2266:AJ2275" si="3047">_xlfn.POISSON.DIST(2,K2266,FALSE) * _xlfn.POISSON.DIST(4,L2266,FALSE)</f>
        <v>2.4296005014705132E-3</v>
      </c>
      <c r="AK2266" s="13">
        <f t="shared" ref="AK2266:AK2275" si="3048">_xlfn.POISSON.DIST(3,K2266,FALSE) * _xlfn.POISSON.DIST(4,L2266,FALSE)</f>
        <v>1.8520201993830609E-3</v>
      </c>
      <c r="AL2266" s="13">
        <f t="shared" ref="AL2266:AL2275" si="3049">_xlfn.POISSON.DIST(5,K2266,FALSE) * _xlfn.POISSON.DIST(5,L2266,FALSE)</f>
        <v>8.1900993541674305E-5</v>
      </c>
      <c r="AM2266" s="13">
        <f t="shared" ref="AM2266:AM2275" si="3050">_xlfn.POISSON.DIST(5,K2266,FALSE) * _xlfn.POISSON.DIST(0,L2266,FALSE)</f>
        <v>2.2728679941421536E-2</v>
      </c>
      <c r="AN2266" s="13">
        <f t="shared" ref="AN2266:AN2275" si="3051">_xlfn.POISSON.DIST(5,K2266,FALSE) * _xlfn.POISSON.DIST(1,L2266,FALSE)</f>
        <v>1.9220003114828313E-2</v>
      </c>
      <c r="AO2266" s="13">
        <f t="shared" ref="AO2266:AO2275" si="3052">_xlfn.POISSON.DIST(5,K2266,FALSE) * _xlfn.POISSON.DIST(2,L2266,FALSE)</f>
        <v>8.1264842631882696E-3</v>
      </c>
      <c r="AP2266" s="13">
        <f t="shared" ref="AP2266:AP2275" si="3053">_xlfn.POISSON.DIST(5,K2266,FALSE) * _xlfn.POISSON.DIST(3,L2266,FALSE)</f>
        <v>2.2906602767022687E-3</v>
      </c>
      <c r="AQ2266" s="13">
        <f t="shared" ref="AQ2266:AQ2275" si="3054">_xlfn.POISSON.DIST(5,K2266,FALSE) * _xlfn.POISSON.DIST(4,L2266,FALSE)</f>
        <v>4.8426148996224427E-4</v>
      </c>
      <c r="AR2266" s="13">
        <f t="shared" ref="AR2266:AR2275" si="3055">_xlfn.POISSON.DIST(0,K2266,FALSE) * _xlfn.POISSON.DIST(5,L2266,FALSE)</f>
        <v>1.5714837336359698E-4</v>
      </c>
      <c r="AS2266" s="13">
        <f t="shared" ref="AS2266:AS2275" si="3056">_xlfn.POISSON.DIST(1,K2266,FALSE) * _xlfn.POISSON.DIST(5,L2266,FALSE)</f>
        <v>3.593701453305838E-4</v>
      </c>
      <c r="AT2266" s="13">
        <f t="shared" ref="AT2266:AT2275" si="3057">_xlfn.POISSON.DIST(2,K2266,FALSE) * _xlfn.POISSON.DIST(5,L2266,FALSE)</f>
        <v>4.1090753467780248E-4</v>
      </c>
      <c r="AU2266" s="13">
        <f t="shared" ref="AU2266:AU2275" si="3058">_xlfn.POISSON.DIST(3,K2266,FALSE) * _xlfn.POISSON.DIST(5,L2266,FALSE)</f>
        <v>3.1322394518826685E-4</v>
      </c>
      <c r="AV2266" s="13">
        <f t="shared" ref="AV2266:AV2275" si="3059">_xlfn.POISSON.DIST(4,K2266,FALSE) * _xlfn.POISSON.DIST(5,L2266,FALSE)</f>
        <v>1.7907174648713436E-4</v>
      </c>
      <c r="AW2266" s="13">
        <f t="shared" ref="AW2266:AW2275" si="3060">_xlfn.POISSON.DIST(6,K2266,FALSE) * _xlfn.POISSON.DIST(6,L2266,FALSE)</f>
        <v>4.3994462423683996E-6</v>
      </c>
      <c r="AX2266" s="13">
        <f t="shared" ref="AX2266:AX2275" si="3061">_xlfn.POISSON.DIST(6,K2266,FALSE) * _xlfn.POISSON.DIST(0,L2266,FALSE)</f>
        <v>8.6627357730927317E-3</v>
      </c>
      <c r="AY2266" s="13">
        <f t="shared" ref="AY2266:AY2275" si="3062">_xlfn.POISSON.DIST(6,K2266,FALSE) * _xlfn.POISSON.DIST(1,L2266,FALSE)</f>
        <v>7.3254500028550077E-3</v>
      </c>
      <c r="AZ2266" s="13">
        <f t="shared" ref="AZ2266:AZ2275" si="3063">_xlfn.POISSON.DIST(6,K2266,FALSE) * _xlfn.POISSON.DIST(2,L2266,FALSE)</f>
        <v>3.097302004235677E-3</v>
      </c>
      <c r="BA2266" s="13">
        <f t="shared" ref="BA2266:BA2275" si="3064">_xlfn.POISSON.DIST(6,K2266,FALSE) * _xlfn.POISSON.DIST(3,L2266,FALSE)</f>
        <v>8.7305487050429013E-4</v>
      </c>
      <c r="BB2266" s="13">
        <f t="shared" ref="BB2266:BB2275" si="3065">_xlfn.POISSON.DIST(6,K2266,FALSE) * _xlfn.POISSON.DIST(4,L2266,FALSE)</f>
        <v>1.845698625454245E-4</v>
      </c>
      <c r="BC2266" s="13">
        <f t="shared" ref="BC2266:BC2275" si="3066">_xlfn.POISSON.DIST(6,K2266,FALSE) * _xlfn.POISSON.DIST(5,L2266,FALSE)</f>
        <v>3.1215480548533995E-5</v>
      </c>
      <c r="BD2266" s="13">
        <f t="shared" ref="BD2266:BD2275" si="3067">_xlfn.POISSON.DIST(0,K2266,FALSE) * _xlfn.POISSON.DIST(6,L2266,FALSE)</f>
        <v>2.2148171629581155E-5</v>
      </c>
      <c r="BE2266" s="13">
        <f t="shared" ref="BE2266:BE2275" si="3068">_xlfn.POISSON.DIST(1,K2266,FALSE) * _xlfn.POISSON.DIST(6,L2266,FALSE)</f>
        <v>5.0648896243510627E-5</v>
      </c>
      <c r="BF2266" s="13">
        <f t="shared" ref="BF2266:BF2275" si="3069">_xlfn.POISSON.DIST(2,K2266,FALSE) * _xlfn.POISSON.DIST(6,L2266,FALSE)</f>
        <v>5.7912470916101941E-5</v>
      </c>
      <c r="BG2266" s="13">
        <f t="shared" ref="BG2266:BG2275" si="3070">_xlfn.POISSON.DIST(3,K2266,FALSE) * _xlfn.POISSON.DIST(6,L2266,FALSE)</f>
        <v>4.4145144795569806E-5</v>
      </c>
      <c r="BH2266" s="13">
        <f t="shared" ref="BH2266:BH2275" si="3071">_xlfn.POISSON.DIST(4,K2266,FALSE) * _xlfn.POISSON.DIST(6,L2266,FALSE)</f>
        <v>2.5238007179555302E-5</v>
      </c>
      <c r="BI2266" s="13">
        <f t="shared" ref="BI2266:BI2275" si="3072">_xlfn.POISSON.DIST(5,K2266,FALSE) * _xlfn.POISSON.DIST(6,L2266,FALSE)</f>
        <v>1.1542959196893722E-5</v>
      </c>
      <c r="BJ2266" s="14">
        <f t="shared" ref="BJ2266:BJ2275" si="3073">SUM(N2266,Q2266,T2266,W2266,X2266,Y2266,AD2266,AE2266,AF2266,AG2266,AM2266,AN2266,AO2266,AP2266,AQ2266,AX2266,AY2266,AZ2266,BA2266,BB2266,BC2266)</f>
        <v>0.68921987987738498</v>
      </c>
      <c r="BK2266" s="14">
        <f t="shared" ref="BK2266:BK2275" si="3074">SUM(M2266,P2266,S2266,V2266,AC2266,AL2266,AY2266)</f>
        <v>0.18594378353172766</v>
      </c>
      <c r="BL2266" s="14">
        <f t="shared" ref="BL2266:BL2275" si="3075">SUM(O2266,R2266,U2266,AA2266,AB2266,AH2266,AI2266,AJ2266,AK2266,AR2266,AS2266,AT2266,AU2266,AV2266,BD2266,BE2266,BF2266,BG2266,BH2266,BI2266)</f>
        <v>0.11863989325514926</v>
      </c>
      <c r="BM2266" s="14">
        <f t="shared" ref="BM2266:BM2275" si="3076">SUM(S2266:BI2266)</f>
        <v>0.59669788517915312</v>
      </c>
      <c r="BN2266" s="14">
        <f t="shared" ref="BN2266:BN2275" si="3077">SUM(M2266:R2266)</f>
        <v>0.39417984888417656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1.7670999999999999</v>
      </c>
      <c r="F2267" s="10">
        <f>VLOOKUP(B2267,home!$B$2:$E$405,3,FALSE)</f>
        <v>0.88929999999999998</v>
      </c>
      <c r="G2267" s="10">
        <f>VLOOKUP(C2267,away!$B$2:$E$405,4,FALSE)</f>
        <v>0.88929999999999998</v>
      </c>
      <c r="H2267" s="10">
        <f>VLOOKUP(A2267,away!$A$2:$E$405,3,FALSE)</f>
        <v>1.5205</v>
      </c>
      <c r="I2267" s="10">
        <f>VLOOKUP(C2267,away!$B$2:$E$405,3,FALSE)</f>
        <v>0.84560000000000002</v>
      </c>
      <c r="J2267" s="10">
        <f>VLOOKUP(B2267,home!$B$2:$E$405,4,FALSE)</f>
        <v>1.0335000000000001</v>
      </c>
      <c r="K2267" s="12">
        <f t="shared" si="3022"/>
        <v>1.3975189692789998</v>
      </c>
      <c r="L2267" s="12">
        <f t="shared" si="3023"/>
        <v>1.3288069158</v>
      </c>
      <c r="M2267" s="13">
        <f t="shared" si="3024"/>
        <v>6.5459353574570306E-2</v>
      </c>
      <c r="N2267" s="13">
        <f t="shared" si="3025"/>
        <v>9.1480688337203117E-2</v>
      </c>
      <c r="O2267" s="13">
        <f t="shared" si="3026"/>
        <v>8.6982841733686492E-2</v>
      </c>
      <c r="P2267" s="13">
        <f t="shared" si="3027"/>
        <v>0.12156017132461991</v>
      </c>
      <c r="Q2267" s="13">
        <f t="shared" si="3028"/>
        <v>6.3922998636970763E-2</v>
      </c>
      <c r="R2267" s="13">
        <f t="shared" si="3029"/>
        <v>5.7791700825829753E-2</v>
      </c>
      <c r="S2267" s="13">
        <f t="shared" si="3030"/>
        <v>5.6435308498873869E-2</v>
      </c>
      <c r="T2267" s="13">
        <f t="shared" si="3031"/>
        <v>8.4941322667480737E-2</v>
      </c>
      <c r="U2267" s="13">
        <f t="shared" si="3032"/>
        <v>8.0764998170993918E-2</v>
      </c>
      <c r="V2267" s="13">
        <f t="shared" si="3033"/>
        <v>1.1644691442955683E-2</v>
      </c>
      <c r="W2267" s="13">
        <f t="shared" si="3034"/>
        <v>2.977786772278743E-2</v>
      </c>
      <c r="X2267" s="13">
        <f t="shared" si="3035"/>
        <v>3.9569036567817538E-2</v>
      </c>
      <c r="Y2267" s="13">
        <f t="shared" si="3036"/>
        <v>2.6289804721429527E-2</v>
      </c>
      <c r="Z2267" s="13">
        <f t="shared" si="3037"/>
        <v>2.5598003911069048E-2</v>
      </c>
      <c r="AA2267" s="13">
        <f t="shared" si="3038"/>
        <v>3.5773696041397025E-2</v>
      </c>
      <c r="AB2267" s="13">
        <f t="shared" si="3039"/>
        <v>2.4997209409536706E-2</v>
      </c>
      <c r="AC2267" s="13">
        <f t="shared" si="3040"/>
        <v>1.3515359241359957E-3</v>
      </c>
      <c r="AD2267" s="13">
        <f t="shared" si="3041"/>
        <v>1.0403783751819074E-2</v>
      </c>
      <c r="AE2267" s="13">
        <f t="shared" si="3042"/>
        <v>1.3824619799904857E-2</v>
      </c>
      <c r="AF2267" s="13">
        <f t="shared" si="3043"/>
        <v>9.1851251992095956E-3</v>
      </c>
      <c r="AG2267" s="13">
        <f t="shared" si="3044"/>
        <v>4.0684192957328551E-3</v>
      </c>
      <c r="AH2267" s="13">
        <f t="shared" si="3045"/>
        <v>8.5037011569260006E-3</v>
      </c>
      <c r="AI2267" s="13">
        <f t="shared" si="3046"/>
        <v>1.1884083675883863E-2</v>
      </c>
      <c r="AJ2267" s="13">
        <f t="shared" si="3047"/>
        <v>8.3041161847733028E-3</v>
      </c>
      <c r="AK2267" s="13">
        <f t="shared" si="3048"/>
        <v>3.8683866304391481E-3</v>
      </c>
      <c r="AL2267" s="13">
        <f t="shared" si="3049"/>
        <v>1.003938655166766E-4</v>
      </c>
      <c r="AM2267" s="13">
        <f t="shared" si="3050"/>
        <v>2.907897029088757E-3</v>
      </c>
      <c r="AN2267" s="13">
        <f t="shared" si="3051"/>
        <v>3.8640336826874142E-3</v>
      </c>
      <c r="AO2267" s="13">
        <f t="shared" si="3052"/>
        <v>2.5672773402195905E-3</v>
      </c>
      <c r="AP2267" s="13">
        <f t="shared" si="3053"/>
        <v>1.1371386281534737E-3</v>
      </c>
      <c r="AQ2267" s="13">
        <f t="shared" si="3054"/>
        <v>3.7775941832841512E-4</v>
      </c>
      <c r="AR2267" s="13">
        <f t="shared" si="3055"/>
        <v>2.2599553814439447E-3</v>
      </c>
      <c r="AS2267" s="13">
        <f t="shared" si="3056"/>
        <v>3.1583305152920707E-3</v>
      </c>
      <c r="AT2267" s="13">
        <f t="shared" si="3057"/>
        <v>2.2069134031866937E-3</v>
      </c>
      <c r="AU2267" s="13">
        <f t="shared" si="3058"/>
        <v>1.0280677815031592E-3</v>
      </c>
      <c r="AV2267" s="13">
        <f t="shared" si="3059"/>
        <v>3.5918605658881084E-4</v>
      </c>
      <c r="AW2267" s="13">
        <f t="shared" si="3060"/>
        <v>5.1787418984810573E-6</v>
      </c>
      <c r="AX2267" s="13">
        <f t="shared" si="3061"/>
        <v>6.7730687647693153E-4</v>
      </c>
      <c r="AY2267" s="13">
        <f t="shared" si="3062"/>
        <v>9.0001006158144299E-4</v>
      </c>
      <c r="AZ2267" s="13">
        <f t="shared" si="3063"/>
        <v>5.9796979705950288E-4</v>
      </c>
      <c r="BA2267" s="13">
        <f t="shared" si="3064"/>
        <v>2.6486213392406334E-4</v>
      </c>
      <c r="BB2267" s="13">
        <f t="shared" si="3065"/>
        <v>8.7987658822960281E-5</v>
      </c>
      <c r="BC2267" s="13">
        <f t="shared" si="3066"/>
        <v>2.338372190980009E-5</v>
      </c>
      <c r="BD2267" s="13">
        <f t="shared" si="3067"/>
        <v>5.0050739004369013E-4</v>
      </c>
      <c r="BE2267" s="13">
        <f t="shared" si="3068"/>
        <v>6.9946857185038016E-4</v>
      </c>
      <c r="BF2267" s="13">
        <f t="shared" si="3069"/>
        <v>4.8876029878769877E-4</v>
      </c>
      <c r="BG2267" s="13">
        <f t="shared" si="3070"/>
        <v>2.2768392966209355E-4</v>
      </c>
      <c r="BH2267" s="13">
        <f t="shared" si="3071"/>
        <v>7.9548152675690332E-5</v>
      </c>
      <c r="BI2267" s="13">
        <f t="shared" si="3072"/>
        <v>2.2234010467075836E-5</v>
      </c>
      <c r="BJ2267" s="14">
        <f t="shared" si="3073"/>
        <v>0.38686929304860784</v>
      </c>
      <c r="BK2267" s="14">
        <f t="shared" si="3074"/>
        <v>0.25745146469225394</v>
      </c>
      <c r="BL2267" s="14">
        <f t="shared" si="3075"/>
        <v>0.32990138932096752</v>
      </c>
      <c r="BM2267" s="14">
        <f t="shared" si="3076"/>
        <v>0.51172756522033491</v>
      </c>
      <c r="BN2267" s="14">
        <f t="shared" si="3077"/>
        <v>0.48719775443288033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1.6325000000000001</v>
      </c>
      <c r="F2268" s="10">
        <f>VLOOKUP(B2268,home!$B$2:$E$405,3,FALSE)</f>
        <v>0.83819999999999995</v>
      </c>
      <c r="G2268" s="10">
        <f>VLOOKUP(C2268,away!$B$2:$E$405,4,FALSE)</f>
        <v>0.82879999999999998</v>
      </c>
      <c r="H2268" s="10">
        <f>VLOOKUP(A2268,away!$A$2:$E$405,3,FALSE)</f>
        <v>1.1474</v>
      </c>
      <c r="I2268" s="10">
        <f>VLOOKUP(C2268,away!$B$2:$E$405,3,FALSE)</f>
        <v>0.97409999999999997</v>
      </c>
      <c r="J2268" s="10">
        <f>VLOOKUP(B2268,home!$B$2:$E$405,4,FALSE)</f>
        <v>0.50460000000000005</v>
      </c>
      <c r="K2268" s="12">
        <f t="shared" si="3022"/>
        <v>1.1340980112000001</v>
      </c>
      <c r="L2268" s="12">
        <f t="shared" si="3023"/>
        <v>0.56398250876400002</v>
      </c>
      <c r="M2268" s="13">
        <f t="shared" si="3024"/>
        <v>0.1830345181854082</v>
      </c>
      <c r="N2268" s="13">
        <f t="shared" si="3025"/>
        <v>0.20757908305502171</v>
      </c>
      <c r="O2268" s="13">
        <f t="shared" si="3026"/>
        <v>0.10322826675661648</v>
      </c>
      <c r="P2268" s="13">
        <f t="shared" si="3027"/>
        <v>0.11707097202830186</v>
      </c>
      <c r="Q2268" s="13">
        <f t="shared" si="3028"/>
        <v>0.1177075126297099</v>
      </c>
      <c r="R2268" s="13">
        <f t="shared" si="3029"/>
        <v>2.9109468430377993E-2</v>
      </c>
      <c r="S2268" s="13">
        <f t="shared" si="3030"/>
        <v>1.8719983295402351E-2</v>
      </c>
      <c r="T2268" s="13">
        <f t="shared" si="3031"/>
        <v>6.6384978273273998E-2</v>
      </c>
      <c r="U2268" s="13">
        <f t="shared" si="3032"/>
        <v>3.3012990253980877E-2</v>
      </c>
      <c r="V2268" s="13">
        <f t="shared" si="3033"/>
        <v>1.3303906112436359E-3</v>
      </c>
      <c r="W2268" s="13">
        <f t="shared" si="3034"/>
        <v>4.4497285325550952E-2</v>
      </c>
      <c r="X2268" s="13">
        <f t="shared" si="3035"/>
        <v>2.5095690611091747E-2</v>
      </c>
      <c r="Y2268" s="13">
        <f t="shared" si="3036"/>
        <v>7.0767652750043418E-3</v>
      </c>
      <c r="Z2268" s="13">
        <f t="shared" si="3037"/>
        <v>5.4724103447170132E-3</v>
      </c>
      <c r="AA2268" s="13">
        <f t="shared" si="3038"/>
        <v>6.2062496884138724E-3</v>
      </c>
      <c r="AB2268" s="13">
        <f t="shared" si="3039"/>
        <v>3.5192477143203972E-3</v>
      </c>
      <c r="AC2268" s="13">
        <f t="shared" si="3040"/>
        <v>5.3183316041871271E-5</v>
      </c>
      <c r="AD2268" s="13">
        <f t="shared" si="3041"/>
        <v>1.2616070697876581E-2</v>
      </c>
      <c r="AE2268" s="13">
        <f t="shared" si="3042"/>
        <v>7.115243202932422E-3</v>
      </c>
      <c r="AF2268" s="13">
        <f t="shared" si="3043"/>
        <v>2.0064363560279132E-3</v>
      </c>
      <c r="AG2268" s="13">
        <f t="shared" si="3044"/>
        <v>3.7719833658264026E-4</v>
      </c>
      <c r="AH2268" s="13">
        <f t="shared" si="3045"/>
        <v>7.7158592879989158E-4</v>
      </c>
      <c r="AI2268" s="13">
        <f t="shared" si="3046"/>
        <v>8.7505406732186206E-4</v>
      </c>
      <c r="AJ2268" s="13">
        <f t="shared" si="3047"/>
        <v>4.9619853872109746E-4</v>
      </c>
      <c r="AK2268" s="13">
        <f t="shared" si="3048"/>
        <v>1.8757925864131426E-4</v>
      </c>
      <c r="AL2268" s="13">
        <f t="shared" si="3049"/>
        <v>1.360666297578532E-6</v>
      </c>
      <c r="AM2268" s="13">
        <f t="shared" si="3050"/>
        <v>2.8615721375240839E-3</v>
      </c>
      <c r="AN2268" s="13">
        <f t="shared" si="3051"/>
        <v>1.6138766331299948E-3</v>
      </c>
      <c r="AO2268" s="13">
        <f t="shared" si="3052"/>
        <v>4.5509909619412606E-4</v>
      </c>
      <c r="AP2268" s="13">
        <f t="shared" si="3053"/>
        <v>8.5555976669264062E-5</v>
      </c>
      <c r="AQ2268" s="13">
        <f t="shared" si="3054"/>
        <v>1.2063018590421447E-5</v>
      </c>
      <c r="AR2268" s="13">
        <f t="shared" si="3055"/>
        <v>8.7032193570312803E-5</v>
      </c>
      <c r="AS2268" s="13">
        <f t="shared" si="3056"/>
        <v>9.87030376384652E-5</v>
      </c>
      <c r="AT2268" s="13">
        <f t="shared" si="3057"/>
        <v>5.5969459342591083E-5</v>
      </c>
      <c r="AU2268" s="13">
        <f t="shared" si="3058"/>
        <v>2.1158284176123933E-5</v>
      </c>
      <c r="AV2268" s="13">
        <f t="shared" si="3059"/>
        <v>5.9988920011366505E-6</v>
      </c>
      <c r="AW2268" s="13">
        <f t="shared" si="3060"/>
        <v>2.4174937001395572E-8</v>
      </c>
      <c r="AX2268" s="13">
        <f t="shared" si="3061"/>
        <v>5.4088387834523262E-4</v>
      </c>
      <c r="AY2268" s="13">
        <f t="shared" si="3062"/>
        <v>3.0504904665914644E-4</v>
      </c>
      <c r="AZ2268" s="13">
        <f t="shared" si="3063"/>
        <v>8.602116331544596E-5</v>
      </c>
      <c r="BA2268" s="13">
        <f t="shared" si="3064"/>
        <v>1.6171477164480991E-5</v>
      </c>
      <c r="BB2268" s="13">
        <f t="shared" si="3065"/>
        <v>2.2801075654109311E-6</v>
      </c>
      <c r="BC2268" s="13">
        <f t="shared" si="3066"/>
        <v>2.5718815699844673E-7</v>
      </c>
      <c r="BD2268" s="13">
        <f t="shared" si="3067"/>
        <v>8.1807724788365119E-6</v>
      </c>
      <c r="BE2268" s="13">
        <f t="shared" si="3068"/>
        <v>9.2777977983281848E-6</v>
      </c>
      <c r="BF2268" s="13">
        <f t="shared" si="3069"/>
        <v>5.2609660156998679E-6</v>
      </c>
      <c r="BG2268" s="13">
        <f t="shared" si="3070"/>
        <v>1.988817031798669E-6</v>
      </c>
      <c r="BH2268" s="13">
        <f t="shared" si="3071"/>
        <v>5.6387836010088996E-7</v>
      </c>
      <c r="BI2268" s="13">
        <f t="shared" si="3072"/>
        <v>1.2789866534982728E-7</v>
      </c>
      <c r="BJ2268" s="14">
        <f t="shared" si="3073"/>
        <v>0.49643509348638681</v>
      </c>
      <c r="BK2268" s="14">
        <f t="shared" si="3074"/>
        <v>0.32051545714935459</v>
      </c>
      <c r="BL2268" s="14">
        <f t="shared" si="3075"/>
        <v>0.17770090263427249</v>
      </c>
      <c r="BM2268" s="14">
        <f t="shared" si="3076"/>
        <v>0.24208901765757262</v>
      </c>
      <c r="BN2268" s="14">
        <f t="shared" si="3077"/>
        <v>0.75772982108543607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1.375</v>
      </c>
      <c r="F2269" s="10">
        <f>VLOOKUP(B2269,home!$B$2:$E$405,3,FALSE)</f>
        <v>1.7576000000000001</v>
      </c>
      <c r="G2269" s="10">
        <f>VLOOKUP(C2269,away!$B$2:$E$405,4,FALSE)</f>
        <v>0.66669999999999996</v>
      </c>
      <c r="H2269" s="10">
        <f>VLOOKUP(A2269,away!$A$2:$E$405,3,FALSE)</f>
        <v>1.0101</v>
      </c>
      <c r="I2269" s="10">
        <f>VLOOKUP(C2269,away!$B$2:$E$405,3,FALSE)</f>
        <v>1.32</v>
      </c>
      <c r="J2269" s="10">
        <f>VLOOKUP(B2269,home!$B$2:$E$405,4,FALSE)</f>
        <v>0.495</v>
      </c>
      <c r="K2269" s="12">
        <f t="shared" si="3022"/>
        <v>1.6112138899999999</v>
      </c>
      <c r="L2269" s="12">
        <f t="shared" si="3023"/>
        <v>0.65999933999999993</v>
      </c>
      <c r="M2269" s="13">
        <f t="shared" si="3024"/>
        <v>0.10318691465011376</v>
      </c>
      <c r="N2269" s="13">
        <f t="shared" si="3025"/>
        <v>0.16625619015050777</v>
      </c>
      <c r="O2269" s="13">
        <f t="shared" si="3026"/>
        <v>6.8103295565711403E-2</v>
      </c>
      <c r="P2269" s="13">
        <f t="shared" si="3027"/>
        <v>0.10972897577024961</v>
      </c>
      <c r="Q2269" s="13">
        <f t="shared" si="3028"/>
        <v>0.13393714143448965</v>
      </c>
      <c r="R2269" s="13">
        <f t="shared" si="3029"/>
        <v>2.247406506259722E-2</v>
      </c>
      <c r="S2269" s="13">
        <f t="shared" si="3030"/>
        <v>2.9171451061442203E-2</v>
      </c>
      <c r="T2269" s="13">
        <f t="shared" si="3031"/>
        <v>8.8398424948249815E-2</v>
      </c>
      <c r="U2269" s="13">
        <f t="shared" si="3032"/>
        <v>3.6210525793620364E-2</v>
      </c>
      <c r="V2269" s="13">
        <f t="shared" si="3033"/>
        <v>3.4467693436149431E-3</v>
      </c>
      <c r="W2269" s="13">
        <f t="shared" si="3034"/>
        <v>7.193379422204807E-2</v>
      </c>
      <c r="X2269" s="13">
        <f t="shared" si="3035"/>
        <v>4.7476256710247536E-2</v>
      </c>
      <c r="Y2269" s="13">
        <f t="shared" si="3036"/>
        <v>1.5667149047216968E-2</v>
      </c>
      <c r="Z2269" s="13">
        <f t="shared" si="3037"/>
        <v>4.944289369477075E-3</v>
      </c>
      <c r="AA2269" s="13">
        <f t="shared" si="3038"/>
        <v>7.9663077082808061E-3</v>
      </c>
      <c r="AB2269" s="13">
        <f t="shared" si="3039"/>
        <v>6.4177128157980514E-3</v>
      </c>
      <c r="AC2269" s="13">
        <f t="shared" si="3040"/>
        <v>2.2908092990375734E-4</v>
      </c>
      <c r="AD2269" s="13">
        <f t="shared" si="3041"/>
        <v>2.8975182102741401E-2</v>
      </c>
      <c r="AE2269" s="13">
        <f t="shared" si="3042"/>
        <v>1.9123601064189134E-2</v>
      </c>
      <c r="AF2269" s="13">
        <f t="shared" si="3043"/>
        <v>6.3107820403940614E-3</v>
      </c>
      <c r="AG2269" s="13">
        <f t="shared" si="3044"/>
        <v>1.3883706605146448E-3</v>
      </c>
      <c r="AH2269" s="13">
        <f t="shared" si="3045"/>
        <v>8.1580693015597132E-4</v>
      </c>
      <c r="AI2269" s="13">
        <f t="shared" si="3046"/>
        <v>1.3144394574255609E-3</v>
      </c>
      <c r="AJ2269" s="13">
        <f t="shared" si="3047"/>
        <v>1.0589215556840636E-3</v>
      </c>
      <c r="AK2269" s="13">
        <f t="shared" si="3048"/>
        <v>5.6871637297952382E-4</v>
      </c>
      <c r="AL2269" s="13">
        <f t="shared" si="3049"/>
        <v>9.7441873873521903E-6</v>
      </c>
      <c r="AM2269" s="13">
        <f t="shared" si="3050"/>
        <v>9.3370431738432659E-3</v>
      </c>
      <c r="AN2269" s="13">
        <f t="shared" si="3051"/>
        <v>6.1624423322880597E-3</v>
      </c>
      <c r="AO2269" s="13">
        <f t="shared" si="3052"/>
        <v>2.0336039360490895E-3</v>
      </c>
      <c r="AP2269" s="13">
        <f t="shared" si="3053"/>
        <v>4.4739241853793382E-4</v>
      </c>
      <c r="AQ2269" s="13">
        <f t="shared" si="3054"/>
        <v>7.3819675239010003E-5</v>
      </c>
      <c r="AR2269" s="13">
        <f t="shared" si="3055"/>
        <v>1.0768640709407344E-4</v>
      </c>
      <c r="AS2269" s="13">
        <f t="shared" si="3056"/>
        <v>1.7350583487416569E-4</v>
      </c>
      <c r="AT2269" s="13">
        <f t="shared" si="3057"/>
        <v>1.3977750557265107E-4</v>
      </c>
      <c r="AU2269" s="13">
        <f t="shared" si="3058"/>
        <v>7.5070486162735921E-5</v>
      </c>
      <c r="AV2269" s="13">
        <f t="shared" si="3059"/>
        <v>3.023865250861323E-5</v>
      </c>
      <c r="AW2269" s="13">
        <f t="shared" si="3060"/>
        <v>2.878324966970673E-7</v>
      </c>
      <c r="AX2269" s="13">
        <f t="shared" si="3061"/>
        <v>2.5073289422043246E-3</v>
      </c>
      <c r="AY2269" s="13">
        <f t="shared" si="3062"/>
        <v>1.6548354470177521E-3</v>
      </c>
      <c r="AZ2269" s="13">
        <f t="shared" si="3063"/>
        <v>5.4609515142016061E-4</v>
      </c>
      <c r="BA2269" s="13">
        <f t="shared" si="3064"/>
        <v>1.2014081317150203E-4</v>
      </c>
      <c r="BB2269" s="13">
        <f t="shared" si="3065"/>
        <v>1.9823214350063659E-5</v>
      </c>
      <c r="BC2269" s="13">
        <f t="shared" si="3066"/>
        <v>2.6166616775441091E-6</v>
      </c>
      <c r="BD2269" s="13">
        <f t="shared" si="3067"/>
        <v>1.1845492934843293E-5</v>
      </c>
      <c r="BE2269" s="13">
        <f t="shared" si="3068"/>
        <v>1.9085622750516378E-5</v>
      </c>
      <c r="BF2269" s="13">
        <f t="shared" si="3069"/>
        <v>1.5375510237465998E-5</v>
      </c>
      <c r="BG2269" s="13">
        <f t="shared" si="3070"/>
        <v>8.25774522014747E-6</v>
      </c>
      <c r="BH2269" s="13">
        <f t="shared" si="3071"/>
        <v>3.3262484496956774E-6</v>
      </c>
      <c r="BI2269" s="13">
        <f t="shared" si="3072"/>
        <v>1.0718595407481279E-6</v>
      </c>
      <c r="BJ2269" s="14">
        <f t="shared" si="3073"/>
        <v>0.60237203414639762</v>
      </c>
      <c r="BK2269" s="14">
        <f t="shared" si="3074"/>
        <v>0.24742777138972935</v>
      </c>
      <c r="BL2269" s="14">
        <f t="shared" si="3075"/>
        <v>0.14551503262759866</v>
      </c>
      <c r="BM2269" s="14">
        <f t="shared" si="3076"/>
        <v>0.39491799728501237</v>
      </c>
      <c r="BN2269" s="14">
        <f t="shared" si="3077"/>
        <v>0.60368658263366926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1.375</v>
      </c>
      <c r="F2270" s="10">
        <f>VLOOKUP(B2270,home!$B$2:$E$405,3,FALSE)</f>
        <v>0.84850000000000003</v>
      </c>
      <c r="G2270" s="10">
        <f>VLOOKUP(C2270,away!$B$2:$E$405,4,FALSE)</f>
        <v>0.84850000000000003</v>
      </c>
      <c r="H2270" s="10">
        <f>VLOOKUP(A2270,away!$A$2:$E$405,3,FALSE)</f>
        <v>1.0101</v>
      </c>
      <c r="I2270" s="10">
        <f>VLOOKUP(C2270,away!$B$2:$E$405,3,FALSE)</f>
        <v>0.66</v>
      </c>
      <c r="J2270" s="10">
        <f>VLOOKUP(B2270,home!$B$2:$E$405,4,FALSE)</f>
        <v>1.65</v>
      </c>
      <c r="K2270" s="12">
        <f t="shared" si="3022"/>
        <v>0.98993434375000011</v>
      </c>
      <c r="L2270" s="12">
        <f t="shared" si="3023"/>
        <v>1.0999988999999999</v>
      </c>
      <c r="M2270" s="13">
        <f t="shared" si="3024"/>
        <v>0.12369539298242084</v>
      </c>
      <c r="N2270" s="13">
        <f t="shared" si="3025"/>
        <v>0.12245031767695115</v>
      </c>
      <c r="O2270" s="13">
        <f t="shared" si="3026"/>
        <v>0.13606479621573064</v>
      </c>
      <c r="P2270" s="13">
        <f t="shared" si="3027"/>
        <v>0.13469521474929683</v>
      </c>
      <c r="Q2270" s="13">
        <f t="shared" si="3028"/>
        <v>6.0608887435755827E-2</v>
      </c>
      <c r="R2270" s="13">
        <f t="shared" si="3029"/>
        <v>7.4835563083013909E-2</v>
      </c>
      <c r="S2270" s="13">
        <f t="shared" si="3030"/>
        <v>3.6668303561915132E-2</v>
      </c>
      <c r="T2270" s="13">
        <f t="shared" si="3031"/>
        <v>6.6669709509555225E-2</v>
      </c>
      <c r="U2270" s="13">
        <f t="shared" si="3032"/>
        <v>7.4082294029745116E-2</v>
      </c>
      <c r="V2270" s="13">
        <f t="shared" si="3033"/>
        <v>4.4365660440172181E-3</v>
      </c>
      <c r="W2270" s="13">
        <f t="shared" si="3034"/>
        <v>1.9999606403044195E-2</v>
      </c>
      <c r="X2270" s="13">
        <f t="shared" si="3035"/>
        <v>2.1999545043781571E-2</v>
      </c>
      <c r="Y2270" s="13">
        <f t="shared" si="3036"/>
        <v>1.2099737674330084E-2</v>
      </c>
      <c r="Z2270" s="13">
        <f t="shared" si="3037"/>
        <v>2.7439679024065307E-2</v>
      </c>
      <c r="AA2270" s="13">
        <f t="shared" si="3038"/>
        <v>2.7163480647398736E-2</v>
      </c>
      <c r="AB2270" s="13">
        <f t="shared" si="3039"/>
        <v>1.3445031194324244E-2</v>
      </c>
      <c r="AC2270" s="13">
        <f t="shared" si="3040"/>
        <v>3.0194344835728022E-4</v>
      </c>
      <c r="AD2270" s="13">
        <f t="shared" si="3041"/>
        <v>4.9495743099639625E-3</v>
      </c>
      <c r="AE2270" s="13">
        <f t="shared" si="3042"/>
        <v>5.4445262964286176E-3</v>
      </c>
      <c r="AF2270" s="13">
        <f t="shared" si="3043"/>
        <v>2.9944864685462753E-3</v>
      </c>
      <c r="AG2270" s="13">
        <f t="shared" si="3044"/>
        <v>1.0979772738219295E-3</v>
      </c>
      <c r="AH2270" s="13">
        <f t="shared" si="3045"/>
        <v>7.5459041857062256E-3</v>
      </c>
      <c r="AI2270" s="13">
        <f t="shared" si="3046"/>
        <v>7.4699497080774717E-3</v>
      </c>
      <c r="AJ2270" s="13">
        <f t="shared" si="3047"/>
        <v>3.6973798810555876E-3</v>
      </c>
      <c r="AK2270" s="13">
        <f t="shared" si="3048"/>
        <v>1.2200544420490726E-3</v>
      </c>
      <c r="AL2270" s="13">
        <f t="shared" si="3049"/>
        <v>1.3151771181779427E-5</v>
      </c>
      <c r="AM2270" s="13">
        <f t="shared" si="3050"/>
        <v>9.7995071927520715E-4</v>
      </c>
      <c r="AN2270" s="13">
        <f t="shared" si="3051"/>
        <v>1.0779447132569368E-3</v>
      </c>
      <c r="AO2270" s="13">
        <f t="shared" si="3052"/>
        <v>5.9286899942172266E-4</v>
      </c>
      <c r="AP2270" s="13">
        <f t="shared" si="3053"/>
        <v>2.1738508240266524E-4</v>
      </c>
      <c r="AQ2270" s="13">
        <f t="shared" si="3054"/>
        <v>5.9780837879835264E-5</v>
      </c>
      <c r="AR2270" s="13">
        <f t="shared" si="3055"/>
        <v>1.6600972607564491E-3</v>
      </c>
      <c r="AS2270" s="13">
        <f t="shared" si="3056"/>
        <v>1.6433872923881084E-3</v>
      </c>
      <c r="AT2270" s="13">
        <f t="shared" si="3057"/>
        <v>8.1342276040865559E-4</v>
      </c>
      <c r="AU2270" s="13">
        <f t="shared" si="3058"/>
        <v>2.6841170883881873E-4</v>
      </c>
      <c r="AV2270" s="13">
        <f t="shared" si="3059"/>
        <v>6.6427492211043021E-5</v>
      </c>
      <c r="AW2270" s="13">
        <f t="shared" si="3060"/>
        <v>3.9781429583484711E-7</v>
      </c>
      <c r="AX2270" s="13">
        <f t="shared" si="3061"/>
        <v>1.6168114536550709E-4</v>
      </c>
      <c r="AY2270" s="13">
        <f t="shared" si="3062"/>
        <v>1.778490820527979E-4</v>
      </c>
      <c r="AZ2270" s="13">
        <f t="shared" si="3063"/>
        <v>9.7816897312043679E-5</v>
      </c>
      <c r="BA2270" s="13">
        <f t="shared" si="3064"/>
        <v>3.586615981488701E-5</v>
      </c>
      <c r="BB2270" s="13">
        <f t="shared" si="3065"/>
        <v>9.8631840858999764E-6</v>
      </c>
      <c r="BC2270" s="13">
        <f t="shared" si="3066"/>
        <v>2.1698983289974961E-6</v>
      </c>
      <c r="BD2270" s="13">
        <f t="shared" si="3067"/>
        <v>3.0435086012085106E-4</v>
      </c>
      <c r="BE2270" s="13">
        <f t="shared" si="3068"/>
        <v>3.0128736898348278E-4</v>
      </c>
      <c r="BF2270" s="13">
        <f t="shared" si="3069"/>
        <v>1.4912735694741405E-4</v>
      </c>
      <c r="BG2270" s="13">
        <f t="shared" si="3070"/>
        <v>4.9208764078303463E-5</v>
      </c>
      <c r="BH2270" s="13">
        <f t="shared" si="3071"/>
        <v>1.2178361393650976E-5</v>
      </c>
      <c r="BI2270" s="13">
        <f t="shared" si="3072"/>
        <v>2.4111556388348438E-6</v>
      </c>
      <c r="BJ2270" s="14">
        <f t="shared" si="3073"/>
        <v>0.32172754481137539</v>
      </c>
      <c r="BK2270" s="14">
        <f t="shared" si="3074"/>
        <v>0.29998842163924189</v>
      </c>
      <c r="BL2270" s="14">
        <f t="shared" si="3075"/>
        <v>0.35079476376886659</v>
      </c>
      <c r="BM2270" s="14">
        <f t="shared" si="3076"/>
        <v>0.34742278583262298</v>
      </c>
      <c r="BN2270" s="14">
        <f t="shared" si="3077"/>
        <v>0.65235017214316915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1.5815999999999999</v>
      </c>
      <c r="F2272" s="10">
        <f>VLOOKUP(B2272,home!$B$2:$E$405,3,FALSE)</f>
        <v>0.23710000000000001</v>
      </c>
      <c r="G2272" s="10">
        <f>VLOOKUP(C2272,away!$B$2:$E$405,4,FALSE)</f>
        <v>1.2645</v>
      </c>
      <c r="H2272" s="10">
        <f>VLOOKUP(A2272,away!$A$2:$E$405,3,FALSE)</f>
        <v>1.1631</v>
      </c>
      <c r="I2272" s="10">
        <f>VLOOKUP(C2272,away!$B$2:$E$405,3,FALSE)</f>
        <v>0.85980000000000001</v>
      </c>
      <c r="J2272" s="10">
        <f>VLOOKUP(B2272,home!$B$2:$E$405,4,FALSE)</f>
        <v>1.0747</v>
      </c>
      <c r="K2272" s="12">
        <f t="shared" si="3022"/>
        <v>0.47418416172</v>
      </c>
      <c r="L2272" s="12">
        <f t="shared" si="3023"/>
        <v>1.074735873486</v>
      </c>
      <c r="M2272" s="13">
        <f t="shared" si="3024"/>
        <v>0.21247731798559161</v>
      </c>
      <c r="N2272" s="13">
        <f t="shared" si="3025"/>
        <v>0.10075337891351165</v>
      </c>
      <c r="O2272" s="13">
        <f t="shared" si="3026"/>
        <v>0.22835699594120737</v>
      </c>
      <c r="P2272" s="13">
        <f t="shared" si="3027"/>
        <v>0.10828327069327887</v>
      </c>
      <c r="Q2272" s="13">
        <f t="shared" si="3028"/>
        <v>2.3887828260280519E-2</v>
      </c>
      <c r="R2272" s="13">
        <f t="shared" si="3029"/>
        <v>0.12271172774975621</v>
      </c>
      <c r="S2272" s="13">
        <f t="shared" si="3030"/>
        <v>1.3795903985418585E-2</v>
      </c>
      <c r="T2272" s="13">
        <f t="shared" si="3031"/>
        <v>2.5673105970996139E-2</v>
      </c>
      <c r="U2272" s="13">
        <f t="shared" si="3032"/>
        <v>5.8187957756231007E-2</v>
      </c>
      <c r="V2272" s="13">
        <f t="shared" si="3033"/>
        <v>7.8118958237481531E-4</v>
      </c>
      <c r="W2272" s="13">
        <f t="shared" si="3034"/>
        <v>3.7757432729708155E-3</v>
      </c>
      <c r="X2272" s="13">
        <f t="shared" si="3035"/>
        <v>4.0579267445351773E-3</v>
      </c>
      <c r="Y2272" s="13">
        <f t="shared" si="3036"/>
        <v>2.1805997221651069E-3</v>
      </c>
      <c r="Z2272" s="13">
        <f t="shared" si="3037"/>
        <v>4.3960898636703501E-2</v>
      </c>
      <c r="AA2272" s="13">
        <f t="shared" si="3038"/>
        <v>2.0845561868503139E-2</v>
      </c>
      <c r="AB2272" s="13">
        <f t="shared" si="3039"/>
        <v>4.942317640099279E-3</v>
      </c>
      <c r="AC2272" s="13">
        <f t="shared" si="3040"/>
        <v>2.4881997938951087E-5</v>
      </c>
      <c r="AD2272" s="13">
        <f t="shared" si="3041"/>
        <v>4.4759941469089861E-4</v>
      </c>
      <c r="AE2272" s="13">
        <f t="shared" si="3042"/>
        <v>4.8105114791964525E-4</v>
      </c>
      <c r="AF2272" s="13">
        <f t="shared" si="3043"/>
        <v>2.5850146282543142E-4</v>
      </c>
      <c r="AG2272" s="13">
        <f t="shared" si="3044"/>
        <v>9.260693181569962E-5</v>
      </c>
      <c r="AH2272" s="13">
        <f t="shared" si="3045"/>
        <v>1.1811588698886757E-2</v>
      </c>
      <c r="AI2272" s="13">
        <f t="shared" si="3046"/>
        <v>5.6008682857630427E-3</v>
      </c>
      <c r="AJ2272" s="13">
        <f t="shared" si="3047"/>
        <v>1.3279215164943407E-3</v>
      </c>
      <c r="AK2272" s="13">
        <f t="shared" si="3048"/>
        <v>2.098931170429401E-4</v>
      </c>
      <c r="AL2272" s="13">
        <f t="shared" si="3049"/>
        <v>5.0721726794306652E-7</v>
      </c>
      <c r="AM2272" s="13">
        <f t="shared" si="3050"/>
        <v>4.2448910648313306E-5</v>
      </c>
      <c r="AN2272" s="13">
        <f t="shared" si="3051"/>
        <v>4.5621367064144165E-5</v>
      </c>
      <c r="AO2272" s="13">
        <f t="shared" si="3052"/>
        <v>2.4515459890654199E-5</v>
      </c>
      <c r="AP2272" s="13">
        <f t="shared" si="3053"/>
        <v>8.7825480664977486E-6</v>
      </c>
      <c r="AQ2272" s="13">
        <f t="shared" si="3054"/>
        <v>2.3597298669200592E-6</v>
      </c>
      <c r="AR2272" s="13">
        <f t="shared" si="3055"/>
        <v>2.5388676195110859E-3</v>
      </c>
      <c r="AS2272" s="13">
        <f t="shared" si="3056"/>
        <v>1.2038908138759161E-3</v>
      </c>
      <c r="AT2272" s="13">
        <f t="shared" si="3057"/>
        <v>2.8543297819007989E-4</v>
      </c>
      <c r="AU2272" s="13">
        <f t="shared" si="3058"/>
        <v>4.5115932496768703E-5</v>
      </c>
      <c r="AV2272" s="13">
        <f t="shared" si="3059"/>
        <v>5.3483151577990908E-6</v>
      </c>
      <c r="AW2272" s="13">
        <f t="shared" si="3060"/>
        <v>7.1802624557356304E-9</v>
      </c>
      <c r="AX2272" s="13">
        <f t="shared" si="3061"/>
        <v>3.3547668519496033E-6</v>
      </c>
      <c r="AY2272" s="13">
        <f t="shared" si="3062"/>
        <v>3.6054882829719353E-6</v>
      </c>
      <c r="AZ2272" s="13">
        <f t="shared" si="3063"/>
        <v>1.9374737995716901E-6</v>
      </c>
      <c r="BA2272" s="13">
        <f t="shared" si="3064"/>
        <v>6.940908654463068E-7</v>
      </c>
      <c r="BB2272" s="13">
        <f t="shared" si="3065"/>
        <v>1.864910881385225E-7</v>
      </c>
      <c r="BC2272" s="13">
        <f t="shared" si="3066"/>
        <v>4.0085732501581928E-8</v>
      </c>
      <c r="BD2272" s="13">
        <f t="shared" si="3067"/>
        <v>4.5476868478676124E-4</v>
      </c>
      <c r="BE2272" s="13">
        <f t="shared" si="3068"/>
        <v>2.1564410757211731E-4</v>
      </c>
      <c r="BF2272" s="13">
        <f t="shared" si="3069"/>
        <v>5.1127510189470972E-5</v>
      </c>
      <c r="BG2272" s="13">
        <f t="shared" si="3070"/>
        <v>8.0812851866750186E-6</v>
      </c>
      <c r="BH2272" s="13">
        <f t="shared" si="3071"/>
        <v>9.5800436046593643E-7</v>
      </c>
      <c r="BI2272" s="13">
        <f t="shared" si="3072"/>
        <v>9.0854098918329006E-8</v>
      </c>
      <c r="BJ2272" s="14">
        <f t="shared" si="3073"/>
        <v>0.16174188825386818</v>
      </c>
      <c r="BK2272" s="14">
        <f t="shared" si="3074"/>
        <v>0.33536667695015376</v>
      </c>
      <c r="BL2272" s="14">
        <f t="shared" si="3075"/>
        <v>0.45880415867941027</v>
      </c>
      <c r="BM2272" s="14">
        <f t="shared" si="3076"/>
        <v>0.20339950466848883</v>
      </c>
      <c r="BN2272" s="14">
        <f t="shared" si="3077"/>
        <v>0.79647051954362635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1.2279</v>
      </c>
      <c r="F2273" s="10">
        <f>VLOOKUP(B2273,home!$B$2:$E$405,3,FALSE)</f>
        <v>0.61080000000000001</v>
      </c>
      <c r="G2273" s="10">
        <f>VLOOKUP(C2273,away!$B$2:$E$405,4,FALSE)</f>
        <v>1.1197999999999999</v>
      </c>
      <c r="H2273" s="10">
        <f>VLOOKUP(A2273,away!$A$2:$E$405,3,FALSE)</f>
        <v>0.89710000000000001</v>
      </c>
      <c r="I2273" s="10">
        <f>VLOOKUP(C2273,away!$B$2:$E$405,3,FALSE)</f>
        <v>0.69669999999999999</v>
      </c>
      <c r="J2273" s="10">
        <f>VLOOKUP(B2273,home!$B$2:$E$405,4,FALSE)</f>
        <v>0.97540000000000004</v>
      </c>
      <c r="K2273" s="12">
        <f t="shared" si="3022"/>
        <v>0.83985147813599992</v>
      </c>
      <c r="L2273" s="12">
        <f t="shared" si="3023"/>
        <v>0.60963433457800009</v>
      </c>
      <c r="M2273" s="13">
        <f t="shared" si="3024"/>
        <v>0.23469093216777526</v>
      </c>
      <c r="N2273" s="13">
        <f t="shared" si="3025"/>
        <v>0.19710552628622172</v>
      </c>
      <c r="O2273" s="13">
        <f t="shared" si="3026"/>
        <v>0.14307565026359223</v>
      </c>
      <c r="P2273" s="13">
        <f t="shared" si="3027"/>
        <v>0.12016229635914728</v>
      </c>
      <c r="Q2273" s="13">
        <f t="shared" si="3028"/>
        <v>8.2769683800128738E-2</v>
      </c>
      <c r="R2273" s="13">
        <f t="shared" si="3029"/>
        <v>4.3611914421379849E-2</v>
      </c>
      <c r="S2273" s="13">
        <f t="shared" si="3030"/>
        <v>1.5380842937703958E-2</v>
      </c>
      <c r="T2273" s="13">
        <f t="shared" si="3031"/>
        <v>5.0459241106722952E-2</v>
      </c>
      <c r="U2273" s="13">
        <f t="shared" si="3032"/>
        <v>3.6627530791136592E-2</v>
      </c>
      <c r="V2273" s="13">
        <f t="shared" si="3033"/>
        <v>8.7500299046380922E-4</v>
      </c>
      <c r="W2273" s="13">
        <f t="shared" si="3034"/>
        <v>2.3171413761462485E-2</v>
      </c>
      <c r="X2273" s="13">
        <f t="shared" si="3035"/>
        <v>1.4126089409700697E-2</v>
      </c>
      <c r="Y2273" s="13">
        <f t="shared" si="3036"/>
        <v>4.3058745587361089E-3</v>
      </c>
      <c r="Z2273" s="13">
        <f t="shared" si="3037"/>
        <v>8.8624401426501982E-3</v>
      </c>
      <c r="AA2273" s="13">
        <f t="shared" si="3038"/>
        <v>7.4431334536965901E-3</v>
      </c>
      <c r="AB2273" s="13">
        <f t="shared" si="3039"/>
        <v>3.1255633165252952E-3</v>
      </c>
      <c r="AC2273" s="13">
        <f t="shared" si="3040"/>
        <v>2.8000221313431604E-5</v>
      </c>
      <c r="AD2273" s="13">
        <f t="shared" si="3041"/>
        <v>4.8651365245162784E-3</v>
      </c>
      <c r="AE2273" s="13">
        <f t="shared" si="3042"/>
        <v>2.9659542677546056E-3</v>
      </c>
      <c r="AF2273" s="13">
        <f t="shared" si="3043"/>
        <v>9.0407377820567918E-4</v>
      </c>
      <c r="AG2273" s="13">
        <f t="shared" si="3044"/>
        <v>1.8371813872861259E-4</v>
      </c>
      <c r="AH2273" s="13">
        <f t="shared" si="3045"/>
        <v>1.3507119497754771E-3</v>
      </c>
      <c r="AI2273" s="13">
        <f t="shared" si="3046"/>
        <v>1.1343974275548928E-3</v>
      </c>
      <c r="AJ2273" s="13">
        <f t="shared" si="3047"/>
        <v>4.7636267816282627E-4</v>
      </c>
      <c r="AK2273" s="13">
        <f t="shared" si="3048"/>
        <v>1.3335796646129111E-4</v>
      </c>
      <c r="AL2273" s="13">
        <f t="shared" si="3049"/>
        <v>5.7344710517933887E-7</v>
      </c>
      <c r="AM2273" s="13">
        <f t="shared" si="3050"/>
        <v>8.1719842028968781E-4</v>
      </c>
      <c r="AN2273" s="13">
        <f t="shared" si="3051"/>
        <v>4.9819221517149667E-4</v>
      </c>
      <c r="AO2273" s="13">
        <f t="shared" si="3052"/>
        <v>1.5185753979400759E-4</v>
      </c>
      <c r="AP2273" s="13">
        <f t="shared" si="3053"/>
        <v>3.0859190074324001E-5</v>
      </c>
      <c r="AQ2273" s="13">
        <f t="shared" si="3054"/>
        <v>4.7032054516441335E-6</v>
      </c>
      <c r="AR2273" s="13">
        <f t="shared" si="3055"/>
        <v>1.6468807614158527E-4</v>
      </c>
      <c r="AS2273" s="13">
        <f t="shared" si="3056"/>
        <v>1.3831352417888448E-4</v>
      </c>
      <c r="AT2273" s="13">
        <f t="shared" si="3057"/>
        <v>5.808140886391774E-5</v>
      </c>
      <c r="AU2273" s="13">
        <f t="shared" si="3058"/>
        <v>1.6259919028860895E-5</v>
      </c>
      <c r="AV2273" s="13">
        <f t="shared" si="3059"/>
        <v>3.4139792576901234E-6</v>
      </c>
      <c r="AW2273" s="13">
        <f t="shared" si="3060"/>
        <v>8.1557287519451011E-9</v>
      </c>
      <c r="AX2273" s="13">
        <f t="shared" si="3061"/>
        <v>1.1438755020178302E-4</v>
      </c>
      <c r="AY2273" s="13">
        <f t="shared" si="3062"/>
        <v>6.973457805127157E-5</v>
      </c>
      <c r="AZ2273" s="13">
        <f t="shared" si="3063"/>
        <v>2.1256296543682277E-5</v>
      </c>
      <c r="BA2273" s="13">
        <f t="shared" si="3064"/>
        <v>4.3195227330001297E-6</v>
      </c>
      <c r="BB2273" s="13">
        <f t="shared" si="3065"/>
        <v>6.5833234175676953E-7</v>
      </c>
      <c r="BC2273" s="13">
        <f t="shared" si="3066"/>
        <v>8.0268399819612975E-8</v>
      </c>
      <c r="BD2273" s="13">
        <f t="shared" si="3067"/>
        <v>1.6733250951917721E-5</v>
      </c>
      <c r="BE2273" s="13">
        <f t="shared" si="3068"/>
        <v>1.4053445545988725E-5</v>
      </c>
      <c r="BF2273" s="13">
        <f t="shared" si="3069"/>
        <v>5.9014035073512062E-6</v>
      </c>
      <c r="BG2273" s="13">
        <f t="shared" si="3070"/>
        <v>1.6521008195752952E-6</v>
      </c>
      <c r="BH2273" s="13">
        <f t="shared" si="3071"/>
        <v>3.4687982883750208E-7</v>
      </c>
      <c r="BI2273" s="13">
        <f t="shared" si="3072"/>
        <v>5.8265507396947769E-8</v>
      </c>
      <c r="BJ2273" s="14">
        <f t="shared" si="3073"/>
        <v>0.38256995875123034</v>
      </c>
      <c r="BK2273" s="14">
        <f t="shared" si="3074"/>
        <v>0.37120738270156023</v>
      </c>
      <c r="BL2273" s="14">
        <f t="shared" si="3075"/>
        <v>0.23739812452191708</v>
      </c>
      <c r="BM2273" s="14">
        <f t="shared" si="3076"/>
        <v>0.17855217639679025</v>
      </c>
      <c r="BN2273" s="14">
        <f t="shared" si="3077"/>
        <v>0.82141600329824516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1.2279</v>
      </c>
      <c r="F2274" s="10">
        <f>VLOOKUP(B2274,home!$B$2:$E$405,3,FALSE)</f>
        <v>0.50900000000000001</v>
      </c>
      <c r="G2274" s="10">
        <f>VLOOKUP(C2274,away!$B$2:$E$405,4,FALSE)</f>
        <v>1.1197999999999999</v>
      </c>
      <c r="H2274" s="10">
        <f>VLOOKUP(A2274,away!$A$2:$E$405,3,FALSE)</f>
        <v>0.89710000000000001</v>
      </c>
      <c r="I2274" s="10">
        <f>VLOOKUP(C2274,away!$B$2:$E$405,3,FALSE)</f>
        <v>1.1147</v>
      </c>
      <c r="J2274" s="10">
        <f>VLOOKUP(B2274,home!$B$2:$E$405,4,FALSE)</f>
        <v>0.97540000000000004</v>
      </c>
      <c r="K2274" s="12">
        <f t="shared" si="3022"/>
        <v>0.69987623177999991</v>
      </c>
      <c r="L2274" s="12">
        <f t="shared" si="3023"/>
        <v>0.975397434698</v>
      </c>
      <c r="M2274" s="13">
        <f t="shared" si="3024"/>
        <v>0.18725692652560549</v>
      </c>
      <c r="N2274" s="13">
        <f t="shared" si="3025"/>
        <v>0.13105667211144509</v>
      </c>
      <c r="O2274" s="13">
        <f t="shared" si="3026"/>
        <v>0.18264992576250749</v>
      </c>
      <c r="P2274" s="13">
        <f t="shared" si="3027"/>
        <v>0.12783234177756048</v>
      </c>
      <c r="Q2274" s="13">
        <f t="shared" si="3028"/>
        <v>4.5861724913492594E-2</v>
      </c>
      <c r="R2274" s="13">
        <f t="shared" si="3029"/>
        <v>8.9078134518264962E-2</v>
      </c>
      <c r="S2274" s="13">
        <f t="shared" si="3030"/>
        <v>2.1816426109744658E-2</v>
      </c>
      <c r="T2274" s="13">
        <f t="shared" si="3031"/>
        <v>4.4733408831446039E-2</v>
      </c>
      <c r="U2274" s="13">
        <f t="shared" si="3032"/>
        <v>6.2343669120635214E-2</v>
      </c>
      <c r="V2274" s="13">
        <f t="shared" si="3033"/>
        <v>1.6547940549267073E-3</v>
      </c>
      <c r="W2274" s="13">
        <f t="shared" si="3034"/>
        <v>1.0699177071795379E-2</v>
      </c>
      <c r="X2274" s="13">
        <f t="shared" si="3035"/>
        <v>1.0435949869208873E-2</v>
      </c>
      <c r="Y2274" s="13">
        <f t="shared" si="3036"/>
        <v>5.0895993655316312E-3</v>
      </c>
      <c r="Z2274" s="13">
        <f t="shared" si="3037"/>
        <v>2.896219463226634E-2</v>
      </c>
      <c r="AA2274" s="13">
        <f t="shared" si="3038"/>
        <v>2.0269951643309508E-2</v>
      </c>
      <c r="AB2274" s="13">
        <f t="shared" si="3039"/>
        <v>7.0932286872411364E-3</v>
      </c>
      <c r="AC2274" s="13">
        <f t="shared" si="3040"/>
        <v>7.0603596328097811E-5</v>
      </c>
      <c r="AD2274" s="13">
        <f t="shared" si="3041"/>
        <v>1.8720249330387807E-3</v>
      </c>
      <c r="AE2274" s="13">
        <f t="shared" si="3042"/>
        <v>1.8259683173767222E-3</v>
      </c>
      <c r="AF2274" s="13">
        <f t="shared" si="3043"/>
        <v>8.9052240630453888E-4</v>
      </c>
      <c r="AG2274" s="13">
        <f t="shared" si="3044"/>
        <v>2.8953775688351249E-4</v>
      </c>
      <c r="AH2274" s="13">
        <f t="shared" si="3045"/>
        <v>7.062412586884192E-3</v>
      </c>
      <c r="AI2274" s="13">
        <f t="shared" si="3046"/>
        <v>4.9428147085841491E-3</v>
      </c>
      <c r="AJ2274" s="13">
        <f t="shared" si="3047"/>
        <v>1.7296792663153164E-3</v>
      </c>
      <c r="AK2274" s="13">
        <f t="shared" si="3048"/>
        <v>4.0352046903225286E-4</v>
      </c>
      <c r="AL2274" s="13">
        <f t="shared" si="3049"/>
        <v>1.9279229289933223E-6</v>
      </c>
      <c r="AM2274" s="13">
        <f t="shared" si="3050"/>
        <v>2.6203715118667777E-4</v>
      </c>
      <c r="AN2274" s="13">
        <f t="shared" si="3051"/>
        <v>2.5559036506305751E-4</v>
      </c>
      <c r="AO2274" s="13">
        <f t="shared" si="3052"/>
        <v>1.2465109320801578E-4</v>
      </c>
      <c r="AP2274" s="13">
        <f t="shared" si="3053"/>
        <v>4.0528118849133303E-5</v>
      </c>
      <c r="AQ2274" s="13">
        <f t="shared" si="3054"/>
        <v>9.882755789645069E-6</v>
      </c>
      <c r="AR2274" s="13">
        <f t="shared" si="3055"/>
        <v>1.377731824005142E-3</v>
      </c>
      <c r="AS2274" s="13">
        <f t="shared" si="3056"/>
        <v>9.6424175738810483E-4</v>
      </c>
      <c r="AT2274" s="13">
        <f t="shared" si="3057"/>
        <v>3.3742494384285583E-4</v>
      </c>
      <c r="AU2274" s="13">
        <f t="shared" si="3058"/>
        <v>7.8718566068438665E-5</v>
      </c>
      <c r="AV2274" s="13">
        <f t="shared" si="3059"/>
        <v>1.3773313347775953E-5</v>
      </c>
      <c r="AW2274" s="13">
        <f t="shared" si="3060"/>
        <v>3.6558639178646512E-8</v>
      </c>
      <c r="AX2274" s="13">
        <f t="shared" si="3061"/>
        <v>3.0565595659816349E-5</v>
      </c>
      <c r="AY2274" s="13">
        <f t="shared" si="3062"/>
        <v>2.9813603596601192E-5</v>
      </c>
      <c r="AZ2274" s="13">
        <f t="shared" si="3063"/>
        <v>1.4540056233613931E-5</v>
      </c>
      <c r="BA2274" s="13">
        <f t="shared" si="3064"/>
        <v>4.7274445168772322E-6</v>
      </c>
      <c r="BB2274" s="13">
        <f t="shared" si="3065"/>
        <v>1.1527843136097942E-6</v>
      </c>
      <c r="BC2274" s="13">
        <f t="shared" si="3066"/>
        <v>2.248845724510177E-7</v>
      </c>
      <c r="BD2274" s="13">
        <f t="shared" si="3067"/>
        <v>2.2397268113940187E-4</v>
      </c>
      <c r="BE2274" s="13">
        <f t="shared" si="3068"/>
        <v>1.5675315609750803E-4</v>
      </c>
      <c r="BF2274" s="13">
        <f t="shared" si="3069"/>
        <v>5.4853904104573018E-5</v>
      </c>
      <c r="BG2274" s="13">
        <f t="shared" si="3070"/>
        <v>1.2796981234376677E-5</v>
      </c>
      <c r="BH2274" s="13">
        <f t="shared" si="3071"/>
        <v>2.23907575111873E-6</v>
      </c>
      <c r="BI2274" s="13">
        <f t="shared" si="3072"/>
        <v>3.1341517987258999E-7</v>
      </c>
      <c r="BJ2274" s="14">
        <f t="shared" si="3073"/>
        <v>0.25352829942951277</v>
      </c>
      <c r="BK2274" s="14">
        <f t="shared" si="3074"/>
        <v>0.33866283359069099</v>
      </c>
      <c r="BL2274" s="14">
        <f t="shared" si="3075"/>
        <v>0.3787961563809335</v>
      </c>
      <c r="BM2274" s="14">
        <f t="shared" si="3076"/>
        <v>0.23618398137956995</v>
      </c>
      <c r="BN2274" s="14">
        <f t="shared" si="3077"/>
        <v>0.76373572560887604</v>
      </c>
    </row>
    <row r="2275" spans="1:66" x14ac:dyDescent="0.25">
      <c r="A2275" t="s">
        <v>338</v>
      </c>
      <c r="B2275" t="s">
        <v>86</v>
      </c>
      <c r="C2275" t="s">
        <v>75</v>
      </c>
      <c r="D2275" s="6" t="s">
        <v>449</v>
      </c>
      <c r="E2275" s="10">
        <f>VLOOKUP(A2275,home!$A$2:$E$405,3,FALSE)</f>
        <v>1.375</v>
      </c>
      <c r="F2275" s="10">
        <f>VLOOKUP(B2275,home!$B$2:$E$405,3,FALSE)</f>
        <v>0.90910000000000002</v>
      </c>
      <c r="G2275" s="10">
        <f>VLOOKUP(C2275,away!$B$2:$E$405,4,FALSE)</f>
        <v>0.48480000000000001</v>
      </c>
      <c r="H2275" s="10">
        <f>VLOOKUP(A2275,away!$A$2:$E$405,3,FALSE)</f>
        <v>1.0101</v>
      </c>
      <c r="I2275" s="10">
        <f>VLOOKUP(C2275,away!$B$2:$E$405,3,FALSE)</f>
        <v>0.57750000000000001</v>
      </c>
      <c r="J2275" s="10">
        <f>VLOOKUP(B2275,home!$B$2:$E$405,4,FALSE)</f>
        <v>1.155</v>
      </c>
      <c r="K2275" s="12">
        <f t="shared" si="3022"/>
        <v>0.60600606000000001</v>
      </c>
      <c r="L2275" s="12">
        <f t="shared" si="3023"/>
        <v>0.67374932625000006</v>
      </c>
      <c r="M2275" s="13">
        <f t="shared" si="3024"/>
        <v>0.27810532051888032</v>
      </c>
      <c r="N2275" s="13">
        <f t="shared" si="3025"/>
        <v>0.16853350955268381</v>
      </c>
      <c r="O2275" s="13">
        <f t="shared" si="3026"/>
        <v>0.18737327232613596</v>
      </c>
      <c r="P2275" s="13">
        <f t="shared" si="3027"/>
        <v>0.11354933851166868</v>
      </c>
      <c r="Q2275" s="13">
        <f t="shared" si="3028"/>
        <v>5.1066164050997134E-2</v>
      </c>
      <c r="R2275" s="13">
        <f t="shared" si="3029"/>
        <v>6.312130799349594E-2</v>
      </c>
      <c r="S2275" s="13">
        <f t="shared" si="3030"/>
        <v>1.159044013647538E-2</v>
      </c>
      <c r="T2275" s="13">
        <f t="shared" si="3031"/>
        <v>3.44057936235313E-2</v>
      </c>
      <c r="U2275" s="13">
        <f t="shared" si="3032"/>
        <v>3.8251895159184979E-2</v>
      </c>
      <c r="V2275" s="13">
        <f t="shared" si="3033"/>
        <v>5.2581470777584086E-4</v>
      </c>
      <c r="W2275" s="13">
        <f t="shared" si="3034"/>
        <v>1.0315468291952805E-2</v>
      </c>
      <c r="X2275" s="13">
        <f t="shared" si="3035"/>
        <v>6.9500398116564416E-3</v>
      </c>
      <c r="Y2275" s="13">
        <f t="shared" si="3036"/>
        <v>2.3412923202571025E-3</v>
      </c>
      <c r="Z2275" s="13">
        <f t="shared" si="3037"/>
        <v>1.4175979577545548E-2</v>
      </c>
      <c r="AA2275" s="13">
        <f t="shared" si="3038"/>
        <v>8.5907295304288415E-3</v>
      </c>
      <c r="AB2275" s="13">
        <f t="shared" si="3039"/>
        <v>2.603017077630416E-3</v>
      </c>
      <c r="AC2275" s="13">
        <f t="shared" si="3040"/>
        <v>1.3418008359264672E-5</v>
      </c>
      <c r="AD2275" s="13">
        <f t="shared" si="3041"/>
        <v>1.5628090741653124E-3</v>
      </c>
      <c r="AE2275" s="13">
        <f t="shared" si="3042"/>
        <v>1.0529415607762656E-3</v>
      </c>
      <c r="AF2275" s="13">
        <f t="shared" si="3043"/>
        <v>3.5470933357681622E-4</v>
      </c>
      <c r="AG2275" s="13">
        <f t="shared" si="3044"/>
        <v>7.9661724837322171E-5</v>
      </c>
      <c r="AH2275" s="13">
        <f t="shared" si="3045"/>
        <v>2.3877641723262675E-3</v>
      </c>
      <c r="AI2275" s="13">
        <f t="shared" si="3046"/>
        <v>1.4469995582806021E-3</v>
      </c>
      <c r="AJ2275" s="13">
        <f t="shared" si="3047"/>
        <v>4.3844525056768404E-4</v>
      </c>
      <c r="AK2275" s="13">
        <f t="shared" si="3048"/>
        <v>8.8566826274078325E-5</v>
      </c>
      <c r="AL2275" s="13">
        <f t="shared" si="3049"/>
        <v>2.1914085936879574E-7</v>
      </c>
      <c r="AM2275" s="13">
        <f t="shared" si="3050"/>
        <v>1.8941435391343382E-4</v>
      </c>
      <c r="AN2275" s="13">
        <f t="shared" si="3051"/>
        <v>1.2761779333125511E-4</v>
      </c>
      <c r="AO2275" s="13">
        <f t="shared" si="3052"/>
        <v>4.299120113722244E-5</v>
      </c>
      <c r="AP2275" s="13">
        <f t="shared" si="3053"/>
        <v>9.6550976002939542E-6</v>
      </c>
      <c r="AQ2275" s="13">
        <f t="shared" si="3054"/>
        <v>1.6262788757690103E-6</v>
      </c>
      <c r="AR2275" s="13">
        <f t="shared" si="3055"/>
        <v>3.2175090046974243E-4</v>
      </c>
      <c r="AS2275" s="13">
        <f t="shared" si="3056"/>
        <v>1.9498299549512076E-4</v>
      </c>
      <c r="AT2275" s="13">
        <f t="shared" si="3057"/>
        <v>5.9080438433497932E-5</v>
      </c>
      <c r="AU2275" s="13">
        <f t="shared" si="3058"/>
        <v>1.1934367906052218E-5</v>
      </c>
      <c r="AV2275" s="13">
        <f t="shared" si="3059"/>
        <v>1.808074818334289E-6</v>
      </c>
      <c r="AW2275" s="13">
        <f t="shared" si="3060"/>
        <v>2.4853992940295322E-9</v>
      </c>
      <c r="AX2275" s="13">
        <f t="shared" si="3061"/>
        <v>1.9131041053754258E-5</v>
      </c>
      <c r="AY2275" s="13">
        <f t="shared" si="3062"/>
        <v>1.2889526020428024E-5</v>
      </c>
      <c r="AZ2275" s="13">
        <f t="shared" si="3063"/>
        <v>4.3421547359726127E-6</v>
      </c>
      <c r="BA2275" s="13">
        <f t="shared" si="3064"/>
        <v>9.7517460927826505E-7</v>
      </c>
      <c r="BB2275" s="13">
        <f t="shared" si="3065"/>
        <v>1.6425580899433447E-7</v>
      </c>
      <c r="BC2275" s="13">
        <f t="shared" si="3066"/>
        <v>2.213344812851632E-8</v>
      </c>
      <c r="BD2275" s="13">
        <f t="shared" si="3067"/>
        <v>3.6129908735303294E-5</v>
      </c>
      <c r="BE2275" s="13">
        <f t="shared" si="3068"/>
        <v>2.189494364084073E-5</v>
      </c>
      <c r="BF2275" s="13">
        <f t="shared" si="3069"/>
        <v>6.6342342648539733E-6</v>
      </c>
      <c r="BG2275" s="13">
        <f t="shared" si="3070"/>
        <v>1.3401287226537175E-6</v>
      </c>
      <c r="BH2275" s="13">
        <f t="shared" si="3071"/>
        <v>2.0303153177705305E-7</v>
      </c>
      <c r="BI2275" s="13">
        <f t="shared" si="3072"/>
        <v>2.4607667725595353E-8</v>
      </c>
      <c r="BJ2275" s="14">
        <f t="shared" si="3073"/>
        <v>0.27707121835496895</v>
      </c>
      <c r="BK2275" s="14">
        <f t="shared" si="3074"/>
        <v>0.40379744055003919</v>
      </c>
      <c r="BL2275" s="14">
        <f t="shared" si="3075"/>
        <v>0.30495778152601066</v>
      </c>
      <c r="BM2275" s="14">
        <f t="shared" si="3076"/>
        <v>0.13824062001408138</v>
      </c>
      <c r="BN2275" s="14">
        <f t="shared" si="3077"/>
        <v>0.86174891295386191</v>
      </c>
    </row>
  </sheetData>
  <conditionalFormatting sqref="BJ2:BL2275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2021-12-04T09:24:58Z</dcterms:modified>
</cp:coreProperties>
</file>